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ml.chartshapes+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srira\OneDrive\Desktop\"/>
    </mc:Choice>
  </mc:AlternateContent>
  <xr:revisionPtr revIDLastSave="0" documentId="8_{1AE25A31-F22B-4E0B-B4A6-F4BA5023FFED}" xr6:coauthVersionLast="47" xr6:coauthVersionMax="47" xr10:uidLastSave="{00000000-0000-0000-0000-000000000000}"/>
  <bookViews>
    <workbookView xWindow="-108" yWindow="-108" windowWidth="23256" windowHeight="12456" tabRatio="810" activeTab="2" xr2:uid="{00000000-000D-0000-FFFF-FFFF00000000}"/>
  </bookViews>
  <sheets>
    <sheet name="Data" sheetId="1" r:id="rId1"/>
    <sheet name="Combo Chart" sheetId="3" r:id="rId2"/>
    <sheet name="Dashboard" sheetId="14" r:id="rId3"/>
    <sheet name="Waterfall Chart" sheetId="4" r:id="rId4"/>
    <sheet name="Pie Chart" sheetId="5" r:id="rId5"/>
    <sheet name="Map Chart" sheetId="6" r:id="rId6"/>
    <sheet name="Top 5 Customers" sheetId="12" r:id="rId7"/>
    <sheet name="Top 5" sheetId="7" r:id="rId8"/>
    <sheet name="KPI" sheetId="9" r:id="rId9"/>
    <sheet name="KPI YOY" sheetId="10"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n.WorksheetConnection_EcommerceSalesAnalysis.xlsxTable_11" hidden="1">Table_1[]</definedName>
    <definedName name="Slicer_Region">#N/A</definedName>
    <definedName name="Slicer_Segment">#N/A</definedName>
    <definedName name="Slicer_Ship_Mode">#N/A</definedName>
    <definedName name="Slicer_Year">#N/A</definedName>
  </definedNames>
  <calcPr calcId="191029"/>
  <pivotCaches>
    <pivotCache cacheId="10" r:id="rId11"/>
    <pivotCache cacheId="11" r:id="rId12"/>
    <pivotCache cacheId="1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D28" i="6" l="1"/>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20" i="6"/>
  <c r="D21" i="6"/>
  <c r="D22" i="6"/>
  <c r="D23" i="6"/>
  <c r="D24" i="6"/>
  <c r="D25" i="6"/>
  <c r="D26" i="6"/>
  <c r="D27"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45" i="9"/>
  <c r="L10" i="10"/>
  <c r="E43" i="6"/>
  <c r="E35" i="6"/>
  <c r="E30" i="6"/>
  <c r="E5" i="6"/>
  <c r="E14" i="6"/>
  <c r="E16" i="6"/>
  <c r="E33" i="6"/>
  <c r="B17" i="9"/>
  <c r="E6" i="6"/>
  <c r="N17" i="9"/>
  <c r="E4" i="6"/>
  <c r="E11" i="6"/>
  <c r="E45" i="6"/>
  <c r="E34" i="6"/>
  <c r="E25" i="6"/>
  <c r="E13" i="6"/>
  <c r="E10" i="6"/>
  <c r="E22" i="6"/>
  <c r="E17" i="6"/>
  <c r="K10" i="10"/>
  <c r="E49" i="6"/>
  <c r="E41" i="6"/>
  <c r="E4" i="4"/>
  <c r="E32" i="6"/>
  <c r="E50" i="6"/>
  <c r="E12" i="6"/>
  <c r="I10" i="10"/>
  <c r="E48" i="6"/>
  <c r="E7" i="6"/>
  <c r="E39" i="6"/>
  <c r="E44" i="6"/>
  <c r="E26" i="6"/>
  <c r="E15" i="6"/>
  <c r="E18" i="6"/>
  <c r="E21" i="6"/>
  <c r="E28" i="6"/>
  <c r="E42" i="6"/>
  <c r="E9" i="6"/>
  <c r="E23" i="6"/>
  <c r="E52" i="6"/>
  <c r="E31" i="6"/>
  <c r="E6" i="4"/>
  <c r="E7" i="4"/>
  <c r="E38" i="6"/>
  <c r="E27" i="6"/>
  <c r="E47" i="6"/>
  <c r="E40" i="6"/>
  <c r="K17" i="9"/>
  <c r="E8" i="6"/>
  <c r="E29" i="6"/>
  <c r="E19" i="6"/>
  <c r="E37" i="6"/>
  <c r="E5" i="4"/>
  <c r="E24" i="6"/>
  <c r="E51" i="6"/>
  <c r="J10" i="10"/>
  <c r="E36" i="6"/>
  <c r="H17" i="9"/>
  <c r="E20" i="6"/>
  <c r="H10" i="10"/>
  <c r="E17" i="9"/>
  <c r="E46"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CBA990-A392-4B22-BEE9-12665E7951A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53FC98-5160-48F3-AF40-C44219420BAA}"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1"/>
        </x15:connection>
      </ext>
    </extLst>
  </connection>
</connections>
</file>

<file path=xl/sharedStrings.xml><?xml version="1.0" encoding="utf-8"?>
<sst xmlns="http://schemas.openxmlformats.org/spreadsheetml/2006/main" count="130168" uniqueCount="10958">
  <si>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</si>
  <si>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</si>
  <si>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</si>
  <si>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</si>
  <si>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</si>
  <si>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</si>
  <si>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</si>
  <si>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</si>
  <si>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</si>
  <si>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</si>
  <si>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</si>
  <si>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</si>
  <si>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</si>
  <si>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</si>
  <si>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</si>
  <si>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</si>
  <si>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</si>
  <si>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</si>
  <si>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</si>
  <si>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</si>
  <si>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</si>
  <si>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</si>
  <si>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</si>
  <si>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</si>
  <si>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</si>
  <si>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</si>
  <si>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</si>
  <si>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</si>
  <si>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</si>
  <si>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</si>
  <si>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</si>
  <si>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</si>
  <si>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</si>
  <si>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</si>
  <si>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</si>
  <si>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</si>
  <si>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</si>
  <si>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</si>
  <si>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</si>
  <si>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</si>
  <si>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</si>
  <si>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</si>
  <si>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</si>
  <si>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</si>
  <si>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</si>
  <si>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</si>
  <si>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</si>
  <si>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</si>
  <si>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</si>
  <si>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</si>
  <si>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</si>
  <si>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</si>
  <si>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</si>
  <si>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</si>
  <si>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</si>
  <si>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</si>
  <si>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</si>
  <si>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</si>
  <si>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</si>
  <si>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</si>
  <si>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</si>
  <si>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</si>
  <si>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</si>
  <si>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</si>
  <si>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</si>
  <si>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</si>
  <si>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</si>
  <si>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</si>
  <si>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</si>
  <si>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</si>
  <si>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</si>
  <si>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</si>
  <si>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</si>
  <si>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</si>
  <si>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</si>
  <si>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</si>
  <si>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</si>
  <si>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</si>
  <si>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</si>
  <si>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</si>
  <si>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</si>
  <si>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</si>
  <si>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</si>
  <si>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</si>
  <si>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</si>
  <si>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</si>
  <si>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</si>
  <si>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</si>
  <si>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</si>
  <si>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</si>
  <si>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</si>
  <si>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</si>
  <si>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</si>
  <si>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</si>
  <si>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</si>
  <si>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</si>
  <si>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</si>
  <si>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</si>
  <si>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</si>
  <si>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</si>
  <si>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</si>
  <si>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</si>
  <si>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</si>
  <si>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</si>
  <si>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</si>
  <si>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</si>
  <si>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</si>
  <si>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</si>
  <si>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</si>
  <si>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</si>
  <si>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</si>
  <si>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</si>
  <si>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</si>
  <si>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</si>
  <si>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</si>
  <si>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</si>
  <si>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</si>
  <si>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</si>
  <si>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</si>
  <si>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</si>
  <si>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</si>
  <si>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</si>
  <si>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</si>
  <si>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</si>
  <si>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</si>
  <si>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</si>
  <si>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</si>
  <si>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</si>
  <si>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</si>
  <si>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</si>
  <si>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</si>
  <si>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</si>
  <si>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</si>
  <si>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</si>
  <si>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</si>
  <si>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</si>
  <si>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</si>
  <si>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</si>
  <si>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</si>
  <si>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</si>
  <si>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</si>
  <si>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</si>
  <si>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</si>
  <si>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</si>
  <si>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</si>
  <si>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</si>
  <si>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</si>
  <si>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</si>
  <si>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</si>
  <si>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</si>
  <si>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</si>
  <si>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</si>
  <si>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</si>
  <si>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</si>
  <si>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</si>
  <si>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</si>
  <si>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</si>
  <si>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</si>
  <si>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</si>
  <si>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</si>
  <si>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</si>
  <si>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</si>
  <si>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</si>
  <si>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</si>
  <si>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</si>
  <si>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</si>
  <si>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</si>
  <si>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</si>
  <si>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</si>
  <si>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</si>
  <si>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</si>
  <si>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</si>
  <si>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</si>
  <si>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</si>
  <si>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</si>
  <si>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</si>
  <si>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</si>
  <si>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</si>
  <si>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</si>
  <si>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</si>
  <si>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</si>
  <si>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</si>
  <si>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</si>
  <si>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</si>
  <si>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</si>
  <si>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</si>
  <si>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</si>
  <si>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</si>
  <si>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</si>
  <si>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</si>
  <si>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</si>
  <si>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</si>
  <si>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</si>
  <si>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</si>
  <si>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</si>
  <si>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</si>
  <si>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</si>
  <si>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</si>
  <si>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</si>
  <si>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</si>
  <si>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</si>
  <si>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</si>
  <si>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</si>
  <si>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</si>
  <si>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</si>
  <si>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</si>
  <si>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</si>
  <si>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</si>
  <si>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</si>
  <si>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</si>
  <si>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</si>
  <si>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</si>
  <si>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</si>
  <si>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</si>
  <si>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</si>
  <si>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</si>
  <si>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</si>
  <si>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</si>
  <si>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</si>
  <si>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</si>
  <si>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</si>
  <si>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</si>
  <si>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</si>
  <si>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</si>
  <si>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</si>
  <si>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</si>
  <si>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</si>
  <si>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</si>
  <si>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</si>
  <si>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</si>
  <si>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</si>
  <si>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</si>
  <si>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</si>
  <si>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</si>
  <si>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</si>
  <si>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</si>
  <si>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</si>
  <si>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</si>
  <si>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</si>
  <si>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</si>
  <si>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</si>
  <si>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</si>
  <si>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</si>
  <si>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</si>
  <si>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</si>
  <si>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</si>
  <si>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</si>
  <si>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</si>
  <si>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</si>
  <si>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</si>
  <si>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</si>
  <si>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</si>
  <si>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</si>
  <si>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</si>
  <si>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</si>
  <si>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</si>
  <si>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</si>
  <si>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</si>
  <si>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</si>
  <si>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</si>
  <si>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</si>
  <si>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</si>
  <si>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</si>
  <si>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</si>
  <si>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</si>
  <si>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</si>
  <si>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</si>
  <si>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</si>
  <si>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</si>
  <si>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</si>
  <si>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</si>
  <si>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</si>
  <si>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</si>
  <si>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</si>
  <si>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</si>
  <si>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</si>
  <si>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</si>
  <si>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</si>
  <si>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</si>
  <si>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</si>
  <si>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</si>
  <si>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</si>
  <si>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</si>
  <si>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</si>
  <si>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</si>
  <si>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</si>
  <si>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</si>
  <si>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</si>
  <si>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</si>
  <si>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</si>
  <si>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</si>
  <si>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</si>
  <si>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</si>
  <si>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</si>
  <si>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</si>
  <si>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</si>
  <si>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</si>
  <si>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</si>
  <si>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</si>
  <si>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</si>
  <si>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</si>
  <si>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</si>
  <si>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</si>
  <si>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</si>
  <si>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</si>
  <si>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</si>
  <si>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</si>
  <si>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</si>
  <si>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</si>
  <si>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</si>
  <si>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</si>
  <si>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</si>
  <si>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</si>
  <si>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</si>
  <si>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</si>
  <si>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</si>
  <si>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</si>
  <si>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</si>
  <si>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</si>
  <si>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</si>
  <si>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</si>
  <si>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</si>
  <si>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</si>
  <si>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</si>
  <si>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</si>
  <si>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</si>
  <si>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</si>
  <si>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</si>
  <si>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</si>
  <si>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</si>
  <si>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</si>
  <si>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</si>
  <si>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</si>
  <si>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</si>
  <si>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</si>
  <si>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</si>
  <si>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</si>
  <si>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</si>
  <si>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</si>
  <si>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</si>
  <si>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</si>
  <si>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</si>
  <si>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</si>
  <si>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</si>
  <si>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</si>
  <si>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</si>
  <si>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</si>
  <si>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</si>
  <si>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</si>
  <si>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</si>
  <si>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</si>
  <si>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</si>
  <si>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</si>
  <si>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</si>
  <si>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</si>
  <si>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</si>
  <si>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</si>
  <si>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</si>
  <si>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</si>
  <si>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</si>
  <si>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</si>
  <si>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</si>
  <si>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</si>
  <si>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</si>
  <si>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</si>
  <si>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</si>
  <si>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</si>
  <si>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</si>
  <si>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</si>
  <si>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</si>
  <si>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</si>
  <si>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</si>
  <si>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</si>
  <si>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</si>
  <si>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</si>
  <si>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</si>
  <si>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</si>
  <si>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</si>
  <si>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</si>
  <si>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</si>
  <si>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</si>
  <si>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</si>
  <si>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</si>
  <si>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</si>
  <si>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</si>
  <si>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</si>
  <si>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</si>
  <si>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</si>
  <si>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</si>
  <si>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</si>
  <si>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</si>
  <si>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</si>
  <si>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</si>
  <si>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</si>
  <si>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</si>
  <si>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</si>
  <si>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</si>
  <si>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</si>
  <si>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</si>
  <si>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</si>
  <si>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</si>
  <si>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</si>
  <si>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</si>
  <si>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</si>
  <si>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</si>
  <si>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</si>
  <si>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</si>
  <si>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</si>
  <si>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</si>
  <si>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</si>
  <si>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</si>
  <si>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</si>
  <si>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</si>
  <si>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</si>
  <si>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</si>
  <si>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</si>
  <si>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</si>
  <si>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</si>
  <si>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</si>
  <si>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</si>
  <si>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</si>
  <si>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</si>
  <si>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</si>
  <si>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</si>
  <si>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</si>
  <si>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</si>
  <si>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</si>
  <si>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</si>
  <si>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</si>
  <si>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</si>
  <si>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</si>
  <si>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</si>
  <si>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</si>
  <si>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</si>
  <si>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</si>
  <si>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</si>
  <si>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</si>
  <si>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</si>
  <si>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</si>
  <si>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</si>
  <si>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</si>
  <si>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</si>
  <si>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</si>
  <si>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</si>
  <si>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</si>
  <si>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</si>
  <si>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</si>
  <si>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</si>
  <si>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</si>
  <si>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</si>
  <si>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</si>
  <si>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</si>
  <si>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</si>
  <si>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</si>
  <si>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</si>
  <si>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</si>
  <si>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</si>
  <si>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</si>
  <si>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</si>
  <si>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</si>
  <si>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</si>
  <si>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</si>
  <si>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</si>
  <si>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</si>
  <si>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</si>
  <si>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</si>
  <si>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</si>
  <si>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</si>
  <si>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</si>
  <si>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</si>
  <si>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</si>
  <si>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</si>
  <si>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</si>
  <si>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</si>
  <si>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</si>
  <si>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</si>
  <si>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</si>
  <si>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</si>
  <si>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</si>
  <si>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</si>
  <si>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</si>
  <si>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</si>
  <si>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</si>
  <si>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</si>
  <si>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</si>
  <si>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</si>
  <si>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</si>
  <si>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</si>
  <si>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</si>
  <si>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</si>
  <si>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</si>
  <si>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</si>
  <si>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</si>
  <si>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</si>
  <si>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</si>
  <si>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</si>
  <si>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</si>
  <si>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</si>
  <si>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</si>
  <si>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</si>
  <si>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</si>
  <si>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</si>
  <si>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</si>
  <si>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</si>
  <si>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</si>
  <si>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</si>
  <si>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</si>
  <si>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</si>
  <si>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</si>
  <si>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</si>
  <si>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</si>
  <si>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</si>
  <si>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</si>
  <si>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</si>
  <si>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</si>
  <si>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</si>
  <si>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</si>
  <si>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</si>
  <si>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</si>
  <si>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</si>
  <si>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</si>
  <si>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</si>
  <si>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</si>
  <si>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</si>
  <si>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</si>
  <si>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</si>
  <si>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</si>
  <si>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</si>
  <si>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</si>
  <si>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</si>
  <si>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</si>
  <si>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</si>
  <si>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</si>
  <si>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</si>
  <si>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</si>
  <si>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</si>
  <si>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</si>
  <si>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</si>
  <si>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</si>
  <si>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</si>
  <si>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</si>
  <si>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</si>
  <si>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</si>
  <si>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</si>
  <si>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</si>
  <si>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</si>
  <si>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</si>
  <si>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</si>
  <si>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</si>
  <si>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</si>
  <si>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</si>
  <si>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</si>
  <si>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</si>
  <si>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</si>
  <si>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</si>
  <si>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</si>
  <si>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</si>
  <si>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</si>
  <si>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</si>
  <si>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</si>
  <si>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</si>
  <si>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</si>
  <si>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</si>
  <si>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</si>
  <si>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</si>
  <si>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</si>
  <si>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</si>
  <si>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</si>
  <si>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</si>
  <si>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</si>
  <si>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</si>
  <si>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</si>
  <si>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</si>
  <si>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</si>
  <si>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</si>
  <si>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</si>
  <si>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</si>
  <si>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</si>
  <si>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</si>
  <si>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</si>
  <si>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</si>
  <si>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</si>
  <si>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</si>
  <si>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</si>
  <si>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</si>
  <si>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</si>
  <si>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</si>
  <si>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</si>
  <si>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</si>
  <si>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</si>
  <si>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</si>
  <si>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</si>
  <si>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</si>
  <si>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</si>
  <si>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</si>
  <si>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</si>
  <si>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</si>
  <si>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</si>
  <si>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</si>
  <si>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</si>
  <si>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</si>
  <si>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</si>
  <si>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</si>
  <si>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</si>
  <si>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</si>
  <si>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</si>
  <si>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</si>
  <si>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</si>
  <si>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</si>
  <si>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</si>
  <si>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</si>
  <si>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</si>
  <si>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</si>
  <si>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</si>
  <si>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</si>
  <si>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</si>
  <si>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</si>
  <si>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</si>
  <si>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</si>
  <si>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</si>
  <si>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</si>
  <si>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</si>
  <si>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</si>
  <si>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</si>
  <si>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</si>
  <si>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</si>
  <si>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</si>
  <si>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</si>
  <si>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</si>
  <si>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</si>
  <si>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</si>
  <si>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</si>
  <si>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</si>
  <si>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</si>
  <si>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</si>
  <si>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</si>
  <si>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</si>
  <si>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</si>
  <si>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</si>
  <si>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</si>
  <si>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</si>
  <si>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</si>
  <si>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</si>
  <si>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</si>
  <si>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</si>
  <si>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</si>
  <si>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</si>
  <si>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</si>
  <si>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</si>
  <si>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</si>
  <si>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</si>
  <si>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</si>
  <si>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</si>
  <si>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</si>
  <si>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</si>
  <si>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</si>
  <si>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</si>
  <si>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</si>
  <si>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</si>
  <si>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</si>
  <si>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</si>
  <si>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</si>
  <si>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</si>
  <si>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</si>
  <si>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</si>
  <si>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</si>
  <si>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</si>
  <si>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</si>
  <si>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</si>
  <si>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</si>
  <si>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</si>
  <si>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</si>
  <si>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</si>
  <si>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</si>
  <si>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</si>
  <si>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</si>
  <si>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</si>
  <si>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</si>
  <si>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</si>
  <si>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</si>
  <si>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</si>
  <si>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</si>
  <si>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</si>
  <si>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</si>
  <si>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</si>
  <si>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</si>
  <si>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</si>
  <si>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</si>
  <si>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</si>
  <si>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</si>
  <si>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</si>
  <si>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</si>
  <si>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</si>
  <si>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</si>
  <si>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</si>
  <si>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</si>
  <si>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</si>
  <si>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</si>
  <si>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</si>
  <si>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</si>
  <si>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</si>
  <si>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</si>
  <si>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</si>
  <si>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</si>
  <si>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</si>
  <si>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</si>
  <si>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</si>
  <si>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</si>
  <si>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</si>
  <si>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</si>
  <si>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</si>
  <si>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</si>
  <si>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</si>
  <si>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</si>
  <si>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</si>
  <si>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</si>
  <si>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</si>
  <si>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</si>
  <si>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</si>
  <si>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</si>
  <si>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</si>
  <si>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</si>
  <si>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</si>
  <si>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</si>
  <si>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</si>
  <si>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</si>
  <si>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</si>
  <si>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</si>
  <si>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</si>
  <si>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</si>
  <si>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</si>
  <si>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</si>
  <si>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</si>
  <si>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</si>
  <si>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</si>
  <si>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</si>
  <si>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</si>
  <si>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</si>
  <si>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</si>
  <si>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</si>
  <si>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</si>
  <si>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</si>
  <si>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</si>
  <si>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</si>
  <si>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</si>
  <si>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</si>
  <si>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</si>
  <si>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</si>
  <si>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</si>
  <si>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</si>
  <si>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</si>
  <si>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</si>
  <si>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</si>
  <si>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</si>
  <si>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</si>
  <si>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</si>
  <si>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</si>
  <si>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</si>
  <si>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</si>
  <si>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</si>
  <si>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</si>
  <si>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</si>
  <si>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</si>
  <si>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</si>
  <si>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</si>
  <si>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</si>
  <si>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</si>
  <si>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</si>
  <si>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</si>
  <si>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</si>
  <si>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</si>
  <si>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</si>
  <si>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</si>
  <si>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</si>
  <si>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</si>
  <si>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</si>
  <si>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</si>
  <si>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</si>
  <si>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</si>
  <si>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</si>
  <si>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</si>
  <si>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</si>
  <si>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</si>
  <si>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</si>
  <si>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</si>
  <si>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</si>
  <si>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</si>
  <si>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</si>
  <si>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</si>
  <si>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</si>
  <si>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</si>
  <si>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</si>
  <si>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</si>
  <si>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</si>
  <si>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</si>
  <si>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</si>
  <si>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</si>
  <si>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</si>
  <si>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</si>
  <si>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</si>
  <si>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</si>
  <si>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</si>
  <si>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</si>
  <si>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</si>
  <si>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</si>
  <si>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</si>
  <si>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</si>
  <si>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</si>
  <si>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</si>
  <si>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</si>
  <si>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</si>
  <si>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</si>
  <si>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</si>
  <si>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</si>
  <si>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</si>
  <si>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</si>
  <si>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</si>
  <si>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</si>
  <si>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</si>
  <si>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</si>
  <si>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</si>
  <si>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</si>
  <si>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</si>
  <si>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</si>
  <si>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</si>
  <si>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</si>
  <si>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</si>
  <si>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</si>
  <si>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</si>
  <si>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</si>
  <si>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</si>
  <si>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</si>
  <si>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</si>
  <si>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</si>
  <si>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</si>
  <si>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</si>
  <si>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</si>
  <si>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</si>
  <si>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</si>
  <si>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</si>
  <si>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</si>
  <si>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</si>
  <si>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</si>
  <si>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</si>
  <si>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</si>
  <si>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</si>
  <si>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</si>
  <si>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</si>
  <si>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</si>
  <si>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</si>
  <si>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</si>
  <si>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</si>
  <si>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</si>
  <si>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</si>
  <si>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</si>
  <si>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</si>
  <si>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</si>
  <si>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</si>
  <si>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</si>
  <si>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</si>
  <si>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</si>
  <si>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</si>
  <si>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</si>
  <si>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</si>
  <si>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</si>
  <si>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</si>
  <si>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</si>
  <si>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</si>
  <si>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</si>
  <si>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</si>
  <si>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</si>
  <si>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</si>
  <si>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</si>
  <si>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</si>
  <si>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</si>
  <si>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</si>
  <si>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</si>
  <si>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</si>
  <si>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</si>
  <si>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</si>
  <si>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</si>
  <si>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</si>
  <si>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</si>
  <si>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</si>
  <si>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</si>
  <si>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</si>
  <si>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</si>
  <si>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</si>
  <si>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</si>
  <si>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</si>
  <si>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</si>
  <si>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</si>
  <si>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</si>
  <si>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</si>
  <si>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</si>
  <si>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</si>
  <si>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</si>
  <si>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</si>
  <si>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</si>
  <si>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</si>
  <si>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</si>
  <si>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</si>
  <si>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</si>
  <si>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</si>
  <si>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</si>
  <si>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</si>
  <si>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</si>
  <si>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</si>
  <si>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</si>
  <si>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</si>
  <si>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</si>
  <si>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</si>
  <si>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</si>
  <si>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</si>
  <si>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</si>
  <si>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</si>
  <si>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</si>
  <si>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</si>
  <si>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</si>
  <si>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</si>
  <si>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</si>
  <si>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</si>
  <si>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</si>
  <si>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</si>
  <si>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</si>
  <si>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</si>
  <si>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</si>
  <si>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</si>
  <si>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</si>
  <si>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</si>
  <si>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</si>
  <si>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</si>
  <si>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</si>
  <si>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</si>
  <si>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</si>
  <si>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</si>
  <si>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</si>
  <si>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</si>
  <si>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</si>
  <si>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</si>
  <si>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</si>
  <si>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</si>
  <si>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</si>
  <si>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</si>
  <si>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</si>
  <si>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</si>
  <si>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</si>
  <si>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</si>
  <si>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</si>
  <si>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</si>
  <si>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</si>
  <si>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</si>
  <si>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</si>
  <si>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</si>
  <si>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</si>
  <si>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</si>
  <si>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</si>
  <si>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</si>
  <si>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</si>
  <si>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</si>
  <si>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</si>
  <si>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</si>
  <si>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</si>
  <si>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</si>
  <si>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</si>
  <si>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</si>
  <si>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</si>
  <si>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</si>
  <si>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</si>
  <si>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</si>
  <si>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</si>
  <si>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</si>
  <si>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</si>
  <si>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</si>
  <si>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</si>
  <si>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</si>
  <si>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</si>
  <si>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</si>
  <si>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</si>
  <si>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</si>
  <si>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</si>
  <si>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</si>
  <si>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</si>
  <si>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</si>
  <si>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</si>
  <si>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</si>
  <si>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</si>
  <si>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</si>
  <si>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</si>
  <si>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</si>
  <si>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</si>
  <si>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</si>
  <si>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</si>
  <si>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</si>
  <si>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</si>
  <si>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</si>
  <si>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</si>
  <si>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</si>
  <si>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</si>
  <si>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</si>
  <si>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</si>
  <si>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</si>
  <si>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</si>
  <si>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</si>
  <si>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</si>
  <si>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</si>
  <si>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</si>
  <si>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</si>
  <si>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</si>
  <si>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</si>
  <si>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</si>
  <si>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</si>
  <si>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</si>
  <si>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</si>
  <si>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</si>
  <si>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</si>
  <si>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</si>
  <si>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</si>
  <si>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</si>
  <si>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</si>
  <si>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</si>
  <si>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</si>
  <si>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</si>
  <si>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</si>
  <si>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</si>
  <si>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</si>
  <si>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</si>
  <si>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</si>
  <si>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</si>
  <si>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</si>
  <si>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</si>
  <si>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</si>
  <si>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</si>
  <si>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</si>
  <si>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</si>
  <si>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</si>
  <si>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</si>
  <si>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</si>
  <si>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</si>
  <si>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</si>
  <si>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</si>
  <si>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</si>
  <si>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</si>
  <si>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</si>
  <si>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</si>
  <si>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</si>
  <si>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</si>
  <si>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</si>
  <si>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</si>
  <si>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</si>
  <si>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</si>
  <si>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</si>
  <si>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</si>
  <si>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</si>
  <si>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</si>
  <si>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</si>
  <si>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</si>
  <si>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</si>
  <si>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</si>
  <si>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</si>
  <si>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</si>
  <si>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</si>
  <si>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</si>
  <si>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</si>
  <si>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</si>
  <si>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</si>
  <si>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</si>
  <si>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</si>
  <si>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</si>
  <si>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</si>
  <si>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</si>
  <si>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</si>
  <si>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</si>
  <si>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</si>
  <si>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</si>
  <si>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</si>
  <si>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</si>
  <si>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</si>
  <si>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</si>
  <si>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</si>
  <si>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</si>
  <si>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</si>
  <si>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</si>
  <si>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</si>
  <si>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</si>
  <si>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</si>
  <si>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</si>
  <si>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</si>
  <si>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</si>
  <si>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</si>
  <si>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</si>
  <si>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</si>
  <si>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</si>
  <si>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</si>
  <si>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</si>
  <si>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</si>
  <si>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</si>
  <si>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</si>
  <si>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</si>
  <si>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</si>
  <si>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</si>
  <si>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</si>
  <si>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</si>
  <si>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</si>
  <si>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</si>
  <si>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</si>
  <si>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</si>
  <si>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</si>
  <si>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</si>
  <si>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</si>
  <si>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</si>
  <si>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</si>
  <si>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</si>
  <si>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</si>
  <si>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</si>
  <si>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</si>
  <si>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</si>
  <si>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</si>
  <si>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</si>
  <si>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</si>
  <si>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</si>
  <si>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</si>
  <si>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</si>
  <si>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</si>
  <si>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</si>
  <si>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</si>
  <si>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</si>
  <si>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</si>
  <si>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</si>
  <si>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</si>
  <si>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</si>
  <si>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</si>
  <si>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</si>
  <si>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</si>
  <si>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</si>
  <si>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</si>
  <si>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</si>
  <si>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</si>
  <si>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</si>
  <si>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</si>
  <si>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</si>
  <si>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</si>
  <si>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</si>
  <si>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</si>
  <si>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</si>
  <si>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</si>
  <si>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</si>
  <si>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</si>
  <si>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</si>
  <si>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</si>
  <si>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</si>
  <si>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</si>
  <si>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</si>
  <si>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</si>
  <si>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</si>
  <si>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</si>
  <si>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</si>
  <si>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</si>
  <si>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</si>
  <si>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</si>
  <si>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</si>
  <si>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</si>
  <si>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</si>
  <si>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</si>
  <si>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</si>
  <si>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</si>
  <si>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</si>
  <si>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</si>
  <si>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</si>
  <si>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</si>
  <si>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</si>
  <si>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</si>
  <si>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</si>
  <si>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</si>
  <si>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</si>
  <si>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</si>
  <si>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</si>
  <si>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</si>
  <si>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</si>
  <si>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</si>
  <si>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</si>
  <si>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</si>
  <si>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</si>
  <si>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</si>
  <si>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</si>
  <si>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</si>
  <si>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</si>
  <si>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</si>
  <si>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</si>
  <si>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</si>
  <si>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</si>
  <si>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</si>
  <si>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</si>
  <si>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</si>
  <si>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</si>
  <si>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</si>
  <si>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</si>
  <si>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</si>
  <si>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</si>
  <si>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</si>
  <si>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</si>
  <si>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</si>
  <si>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</si>
  <si>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</si>
  <si>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</si>
  <si>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</si>
  <si>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</si>
  <si>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</si>
  <si>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</si>
  <si>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</si>
  <si>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</si>
  <si>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</si>
  <si>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</si>
  <si>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</si>
  <si>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</si>
  <si>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</si>
  <si>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</si>
  <si>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</si>
  <si>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</si>
  <si>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</si>
  <si>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</si>
  <si>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</si>
  <si>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</si>
  <si>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</si>
  <si>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</si>
  <si>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</si>
  <si>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</si>
  <si>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</si>
  <si>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</si>
  <si>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</si>
  <si>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</si>
  <si>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</si>
  <si>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</si>
  <si>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</si>
  <si>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</si>
  <si>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</si>
  <si>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</si>
  <si>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</si>
  <si>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</si>
  <si>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</si>
  <si>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</si>
  <si>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</si>
  <si>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</si>
  <si>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</si>
  <si>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</si>
  <si>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</si>
  <si>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</si>
  <si>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</si>
  <si>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</si>
  <si>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</si>
  <si>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</si>
  <si>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</si>
  <si>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</si>
  <si>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</si>
  <si>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</si>
  <si>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</si>
  <si>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</si>
  <si>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</si>
  <si>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</si>
  <si>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</si>
  <si>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</si>
  <si>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</si>
  <si>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</si>
  <si>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</si>
  <si>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</si>
  <si>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</si>
  <si>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</si>
  <si>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</si>
  <si>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</si>
  <si>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</si>
  <si>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</si>
  <si>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</si>
  <si>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</si>
  <si>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</si>
  <si>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</si>
  <si>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</si>
  <si>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</si>
  <si>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</si>
  <si>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</si>
  <si>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</si>
  <si>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</si>
  <si>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</si>
  <si>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</si>
  <si>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</si>
  <si>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</si>
  <si>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</si>
  <si>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</si>
  <si>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</si>
  <si>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</si>
  <si>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</si>
  <si>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</si>
  <si>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</si>
  <si>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</si>
  <si>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</si>
  <si>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</si>
  <si>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</si>
  <si>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</si>
  <si>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</si>
  <si>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</si>
  <si>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</si>
  <si>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</si>
  <si>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</si>
  <si>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</si>
  <si>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</si>
  <si>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</si>
  <si>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</si>
  <si>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</si>
  <si>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</si>
  <si>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</si>
  <si>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</si>
  <si>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</si>
  <si>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</si>
  <si>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</si>
  <si>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</si>
  <si>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</si>
  <si>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</si>
  <si>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</si>
  <si>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</si>
  <si>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</si>
  <si>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</si>
  <si>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</si>
  <si>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</si>
  <si>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</si>
  <si>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</si>
  <si>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</si>
  <si>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</si>
  <si>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</si>
  <si>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</si>
  <si>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</si>
  <si>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</si>
  <si>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</si>
  <si>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</si>
  <si>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</si>
  <si>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</si>
  <si>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</si>
  <si>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</si>
  <si>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</si>
  <si>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</si>
  <si>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</si>
  <si>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</si>
  <si>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</si>
  <si>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</si>
  <si>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</si>
  <si>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</si>
  <si>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</si>
  <si>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</si>
  <si>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</si>
  <si>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</si>
  <si>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</si>
  <si>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</si>
  <si>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</si>
  <si>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</si>
  <si>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</si>
  <si>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</si>
  <si>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</si>
  <si>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</si>
  <si>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</si>
  <si>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</si>
  <si>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</si>
  <si>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</si>
  <si>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</si>
  <si>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</si>
  <si>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</si>
  <si>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</si>
  <si>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</si>
  <si>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</si>
  <si>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</si>
  <si>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</si>
  <si>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</si>
  <si>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</si>
  <si>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</si>
  <si>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</si>
  <si>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</si>
  <si>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</si>
  <si>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</si>
  <si>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</si>
  <si>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</si>
  <si>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</si>
  <si>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</si>
  <si>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</si>
  <si>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</si>
  <si>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</si>
  <si>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</si>
  <si>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</si>
  <si>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</si>
  <si>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</si>
  <si>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</si>
  <si>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</si>
  <si>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</si>
  <si>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</si>
  <si>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</si>
  <si>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</si>
  <si>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</si>
  <si>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</si>
  <si>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</si>
  <si>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</si>
  <si>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</si>
  <si>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</si>
  <si>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</si>
  <si>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</si>
  <si>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</si>
  <si>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</si>
  <si>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</si>
  <si>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</si>
  <si>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</si>
  <si>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</si>
  <si>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</si>
  <si>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</si>
  <si>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</si>
  <si>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</si>
  <si>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</si>
  <si>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</si>
  <si>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</si>
  <si>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</si>
  <si>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</si>
  <si>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</si>
  <si>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</si>
  <si>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</si>
  <si>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</si>
  <si>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</si>
  <si>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</si>
  <si>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</si>
  <si>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</si>
  <si>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</si>
  <si>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</si>
  <si>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</si>
  <si>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</si>
  <si>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</si>
  <si>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</si>
  <si>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</si>
  <si>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</si>
  <si>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</si>
  <si>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</si>
  <si>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</si>
  <si>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</si>
  <si>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</si>
  <si>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</si>
  <si>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</si>
  <si>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</si>
  <si>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</si>
  <si>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</si>
  <si>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</si>
  <si>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</si>
  <si>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</si>
  <si>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</si>
  <si>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</si>
  <si>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</si>
  <si>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</si>
  <si>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</si>
  <si>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</si>
  <si>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</si>
  <si>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</si>
  <si>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</si>
  <si>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</si>
  <si>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</si>
  <si>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</si>
  <si>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</si>
  <si>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</si>
  <si>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</si>
  <si>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</si>
  <si>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</si>
  <si>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</si>
  <si>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</si>
  <si>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</si>
  <si>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</si>
  <si>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</si>
  <si>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</si>
  <si>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</si>
  <si>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</si>
  <si>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</si>
  <si>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</si>
  <si>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</si>
  <si>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</si>
  <si>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</si>
  <si>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</si>
  <si>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</si>
  <si>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</si>
  <si>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</si>
  <si>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</si>
  <si>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</si>
  <si>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</si>
  <si>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</si>
  <si>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</si>
  <si>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</si>
  <si>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</si>
  <si>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</si>
  <si>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</si>
  <si>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</si>
  <si>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</si>
  <si>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</si>
  <si>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</si>
  <si>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</si>
  <si>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</si>
  <si>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</si>
  <si>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</si>
  <si>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</si>
  <si>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</si>
  <si>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</si>
  <si>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</si>
  <si>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</si>
  <si>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</si>
  <si>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</si>
  <si>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</si>
  <si>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</si>
  <si>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</si>
  <si>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</si>
  <si>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</si>
  <si>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</si>
  <si>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</si>
  <si>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</si>
  <si>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</si>
  <si>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</si>
  <si>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</si>
  <si>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</si>
  <si>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</si>
  <si>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</si>
  <si>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</si>
  <si>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</si>
  <si>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</si>
  <si>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</si>
  <si>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</si>
  <si>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</si>
  <si>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</si>
  <si>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</si>
  <si>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</si>
  <si>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</si>
  <si>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</si>
  <si>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</si>
  <si>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</si>
  <si>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</si>
  <si>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</si>
  <si>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</si>
  <si>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</si>
  <si>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</si>
  <si>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</si>
  <si>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</si>
  <si>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</si>
  <si>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</si>
  <si>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</si>
  <si>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</si>
  <si>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</si>
  <si>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</si>
  <si>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</si>
  <si>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</si>
  <si>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</si>
  <si>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</si>
  <si>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</si>
  <si>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</si>
  <si>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</si>
  <si>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</si>
  <si>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</si>
  <si>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</si>
  <si>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</si>
  <si>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</si>
  <si>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</si>
  <si>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</si>
  <si>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</si>
  <si>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</si>
  <si>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</si>
  <si>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</si>
  <si>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</si>
  <si>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</si>
  <si>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</si>
  <si>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</si>
  <si>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</si>
  <si>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</si>
  <si>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</si>
  <si>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</si>
  <si>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</si>
  <si>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</si>
  <si>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</si>
  <si>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</si>
  <si>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</si>
  <si>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</si>
  <si>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</si>
  <si>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</si>
  <si>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</si>
  <si>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</si>
  <si>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</si>
  <si>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</si>
  <si>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</si>
  <si>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</si>
  <si>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</si>
  <si>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</si>
  <si>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</si>
  <si>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</si>
  <si>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</si>
  <si>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</si>
  <si>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</si>
  <si>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</si>
  <si>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</si>
  <si>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</si>
  <si>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</si>
  <si>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</si>
  <si>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</si>
  <si>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</si>
  <si>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</si>
  <si>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</si>
  <si>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</si>
  <si>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</si>
  <si>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</si>
  <si>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</si>
  <si>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</si>
  <si>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</si>
  <si>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</si>
  <si>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</si>
  <si>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</si>
  <si>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</si>
  <si>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</si>
  <si>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</si>
  <si>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</si>
  <si>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</si>
  <si>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</si>
  <si>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</si>
  <si>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</si>
  <si>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</si>
  <si>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</si>
  <si>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</si>
  <si>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</si>
  <si>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</si>
  <si>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</si>
  <si>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</si>
  <si>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</si>
  <si>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</si>
  <si>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</si>
  <si>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</si>
  <si>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</si>
  <si>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</si>
  <si>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</si>
  <si>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</si>
  <si>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</si>
  <si>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</si>
  <si>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</si>
  <si>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</si>
  <si>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</si>
  <si>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</si>
  <si>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</si>
  <si>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</si>
  <si>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</si>
  <si>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</si>
  <si>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</si>
  <si>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</si>
  <si>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</si>
  <si>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</si>
  <si>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</si>
  <si>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</si>
  <si>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</si>
  <si>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</si>
  <si>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</si>
  <si>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</si>
  <si>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</si>
  <si>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</si>
  <si>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</si>
  <si>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</si>
  <si>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</si>
  <si>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</si>
  <si>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</si>
  <si>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</si>
  <si>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</si>
  <si>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</si>
  <si>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</si>
  <si>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</si>
  <si>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</si>
  <si>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</si>
  <si>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</si>
  <si>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</si>
  <si>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</si>
  <si>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</si>
  <si>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</si>
  <si>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</si>
  <si>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</si>
  <si>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</si>
  <si>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</si>
  <si>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</si>
  <si>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</si>
  <si>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</si>
  <si>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</si>
  <si>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</si>
  <si>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</si>
  <si>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</si>
  <si>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</si>
  <si>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</si>
  <si>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</si>
  <si>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</si>
  <si>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</si>
  <si>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</si>
  <si>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</si>
  <si>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</si>
  <si>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</si>
  <si>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</si>
  <si>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</si>
  <si>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</si>
  <si>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</si>
  <si>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</si>
  <si>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</si>
  <si>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</si>
  <si>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</si>
  <si>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</si>
  <si>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</si>
  <si>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</si>
  <si>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</si>
  <si>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</si>
  <si>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</si>
  <si>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</si>
  <si>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</si>
  <si>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</si>
  <si>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</si>
  <si>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</si>
  <si>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</si>
  <si>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</si>
  <si>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</si>
  <si>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</si>
  <si>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</si>
  <si>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</si>
  <si>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</si>
  <si>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</si>
  <si>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</si>
  <si>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</si>
  <si>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</si>
  <si>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</si>
  <si>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</si>
  <si>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</si>
  <si>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</si>
  <si>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</si>
  <si>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</si>
  <si>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</si>
  <si>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</si>
  <si>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</si>
  <si>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</si>
  <si>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</si>
  <si>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</si>
  <si>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</si>
  <si>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</si>
  <si>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</si>
  <si>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</si>
  <si>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</si>
  <si>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</si>
  <si>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</si>
  <si>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</si>
  <si>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</si>
  <si>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</si>
  <si>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</si>
  <si>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</si>
  <si>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</si>
  <si>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</si>
  <si>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</si>
  <si>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</si>
  <si>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</si>
  <si>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</si>
  <si>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</si>
  <si>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</si>
  <si>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</si>
  <si>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</si>
  <si>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</si>
  <si>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</si>
  <si>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</si>
  <si>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</si>
  <si>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</si>
  <si>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</si>
  <si>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</si>
  <si>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</si>
  <si>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</si>
  <si>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</si>
  <si>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</si>
  <si>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</si>
  <si>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</si>
  <si>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</si>
  <si>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</si>
  <si>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</si>
  <si>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</si>
  <si>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</si>
  <si>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</si>
  <si>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</si>
  <si>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</si>
  <si>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</si>
  <si>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</si>
  <si>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</si>
  <si>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</si>
  <si>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</si>
  <si>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</si>
  <si>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</si>
  <si>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</si>
  <si>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</si>
  <si>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</si>
  <si>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</si>
  <si>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</si>
  <si>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</si>
  <si>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</si>
  <si>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</si>
  <si>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</si>
  <si>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</si>
  <si>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</si>
  <si>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</si>
  <si>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</si>
  <si>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</si>
  <si>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</si>
  <si>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</si>
  <si>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</si>
  <si>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</si>
  <si>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</si>
  <si>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</si>
  <si>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</si>
  <si>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</si>
  <si>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</si>
  <si>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</si>
  <si>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</si>
  <si>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</si>
  <si>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</si>
  <si>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</si>
  <si>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</si>
  <si>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</si>
  <si>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</si>
  <si>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</si>
  <si>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</si>
  <si>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</si>
  <si>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</si>
  <si>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</si>
  <si>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</si>
  <si>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</si>
  <si>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</si>
  <si>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</si>
  <si>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</si>
  <si>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</si>
  <si>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</si>
  <si>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</si>
  <si>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</si>
  <si>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</si>
  <si>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</si>
  <si>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</si>
  <si>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</si>
  <si>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</si>
  <si>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</si>
  <si>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</si>
  <si>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</si>
  <si>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</si>
  <si>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</si>
  <si>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</si>
  <si>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</si>
  <si>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</si>
  <si>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</si>
  <si>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</si>
  <si>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</si>
  <si>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</si>
  <si>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</si>
  <si>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</si>
  <si>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</si>
  <si>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</si>
  <si>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</si>
  <si>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</si>
  <si>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</si>
  <si>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</si>
  <si>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</si>
  <si>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</si>
  <si>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</si>
  <si>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</si>
  <si>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</si>
  <si>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</si>
  <si>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</si>
  <si>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</si>
  <si>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</si>
  <si>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</si>
  <si>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</si>
  <si>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</si>
  <si>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</si>
  <si>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</si>
  <si>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</si>
  <si>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</si>
  <si>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</si>
  <si>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</si>
  <si>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</si>
  <si>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</si>
  <si>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</si>
  <si>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</si>
  <si>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</si>
  <si>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</si>
  <si>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</si>
  <si>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</si>
  <si>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</si>
  <si>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</si>
  <si>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</si>
  <si>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</si>
  <si>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</si>
  <si>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</si>
  <si>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</si>
  <si>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</si>
  <si>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</si>
  <si>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</si>
  <si>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</si>
  <si>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</si>
  <si>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</si>
  <si>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</si>
  <si>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</si>
  <si>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</si>
  <si>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</si>
  <si>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</si>
  <si>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</si>
  <si>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</si>
  <si>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</si>
  <si>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</si>
  <si>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</si>
  <si>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</si>
  <si>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</si>
  <si>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</si>
  <si>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</si>
  <si>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</si>
  <si>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</si>
  <si>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</si>
  <si>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</si>
  <si>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</si>
  <si>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</si>
  <si>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</si>
  <si>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</si>
  <si>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</si>
  <si>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</si>
  <si>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</si>
  <si>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</si>
  <si>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</si>
  <si>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</si>
  <si>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</si>
  <si>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</si>
  <si>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</si>
  <si>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</si>
  <si>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</si>
  <si>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</si>
  <si>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</si>
  <si>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</si>
  <si>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</si>
  <si>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</si>
  <si>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</si>
  <si>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</si>
  <si>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</si>
  <si>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</si>
  <si>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</si>
  <si>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</si>
  <si>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</si>
  <si>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</si>
  <si>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</si>
  <si>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</si>
  <si>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</si>
  <si>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</si>
  <si>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</si>
  <si>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</si>
  <si>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</si>
  <si>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</si>
  <si>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</si>
  <si>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</si>
  <si>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</si>
  <si>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</si>
  <si>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</si>
  <si>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</si>
  <si>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</si>
  <si>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</si>
  <si>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</si>
  <si>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</si>
  <si>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</si>
  <si>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</si>
  <si>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</si>
  <si>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</si>
  <si>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</si>
  <si>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</si>
  <si>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</si>
  <si>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</si>
  <si>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</si>
  <si>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</si>
  <si>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</si>
  <si>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</si>
  <si>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</si>
  <si>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</si>
  <si>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</si>
  <si>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</si>
  <si>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</si>
  <si>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</si>
  <si>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</si>
  <si>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</si>
  <si>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</si>
  <si>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</si>
  <si>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</si>
  <si>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</si>
  <si>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</si>
  <si>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</si>
  <si>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</si>
  <si>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</si>
  <si>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</si>
  <si>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</si>
  <si>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</si>
  <si>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</si>
  <si>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</si>
  <si>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</si>
  <si>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</si>
  <si>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</si>
  <si>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</si>
  <si>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</si>
  <si>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</si>
  <si>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</si>
  <si>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</si>
  <si>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</si>
  <si>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</si>
  <si>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</si>
  <si>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</si>
  <si>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</si>
  <si>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</si>
  <si>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</si>
  <si>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</si>
  <si>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</si>
  <si>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</si>
  <si>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</si>
  <si>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</si>
  <si>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</si>
  <si>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</si>
  <si>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</si>
  <si>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</si>
  <si>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</si>
  <si>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</si>
  <si>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</si>
  <si>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</si>
  <si>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</si>
  <si>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</si>
  <si>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</si>
  <si>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</si>
  <si>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</si>
  <si>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</si>
  <si>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</si>
  <si>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</si>
  <si>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</si>
  <si>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</si>
  <si>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</si>
  <si>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</si>
  <si>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</si>
  <si>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</si>
  <si>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</si>
  <si>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</si>
  <si>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</si>
  <si>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</si>
  <si>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</si>
  <si>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</si>
  <si>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</si>
  <si>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</si>
  <si>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</si>
  <si>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</si>
  <si>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</si>
  <si>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</si>
  <si>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</si>
  <si>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</si>
  <si>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</si>
  <si>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</si>
  <si>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</si>
  <si>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</si>
  <si>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</si>
  <si>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</si>
  <si>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</si>
  <si>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</si>
  <si>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</si>
  <si>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</si>
  <si>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</si>
  <si>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</si>
  <si>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</si>
  <si>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</si>
  <si>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</si>
  <si>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</si>
  <si>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</si>
  <si>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</si>
  <si>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</si>
  <si>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</si>
  <si>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</si>
  <si>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</si>
  <si>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</si>
  <si>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</si>
  <si>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</si>
  <si>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</si>
  <si>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</si>
  <si>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</si>
  <si>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</si>
  <si>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</si>
  <si>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</si>
  <si>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</si>
  <si>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</si>
  <si>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</si>
  <si>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</si>
  <si>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</si>
  <si>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</si>
  <si>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</si>
  <si>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</si>
  <si>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</si>
  <si>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</si>
  <si>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</si>
  <si>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</si>
  <si>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</si>
  <si>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</si>
  <si>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</si>
  <si>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</si>
  <si>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</si>
  <si>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</si>
  <si>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</si>
  <si>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</si>
  <si>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</si>
  <si>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</si>
  <si>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</si>
  <si>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</si>
  <si>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</si>
  <si>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</si>
  <si>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</si>
  <si>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</si>
  <si>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</si>
  <si>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</si>
  <si>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</si>
  <si>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</si>
  <si>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</si>
  <si>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</si>
  <si>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</si>
  <si>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</si>
  <si>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</si>
  <si>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</si>
  <si>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</si>
  <si>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</si>
  <si>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</si>
  <si>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</si>
  <si>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</si>
  <si>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</si>
  <si>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</si>
  <si>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</si>
  <si>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</si>
  <si>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</si>
  <si>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</si>
  <si>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</si>
  <si>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</si>
  <si>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</si>
  <si>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</si>
  <si>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</si>
  <si>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</si>
  <si>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</si>
  <si>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</si>
  <si>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</si>
  <si>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</si>
  <si>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</si>
  <si>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</si>
  <si>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</si>
  <si>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</si>
  <si>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</si>
  <si>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</si>
  <si>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</si>
  <si>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</si>
  <si>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</si>
  <si>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</si>
  <si>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</si>
  <si>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</si>
  <si>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</si>
  <si>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</si>
  <si>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</si>
  <si>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</si>
  <si>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</si>
  <si>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</si>
  <si>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</si>
  <si>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</si>
  <si>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</si>
  <si>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</si>
  <si>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</si>
  <si>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</si>
  <si>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</si>
  <si>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</si>
  <si>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</si>
  <si>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</si>
  <si>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</si>
  <si>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</si>
  <si>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</si>
  <si>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</si>
  <si>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</si>
  <si>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</si>
  <si>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</si>
  <si>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</si>
  <si>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</si>
  <si>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</si>
  <si>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</si>
  <si>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</si>
  <si>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</si>
  <si>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</si>
  <si>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</si>
  <si>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</si>
  <si>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</si>
  <si>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</si>
  <si>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</si>
  <si>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</si>
  <si>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</si>
  <si>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</si>
  <si>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</si>
  <si>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</si>
  <si>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</si>
  <si>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</si>
  <si>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</si>
  <si>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</si>
  <si>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</si>
  <si>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</si>
  <si>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</si>
  <si>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</si>
  <si>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</si>
  <si>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</si>
  <si>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</si>
  <si>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</si>
  <si>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</si>
  <si>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</si>
  <si>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</si>
  <si>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</si>
  <si>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</si>
  <si>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</si>
  <si>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</si>
  <si>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</si>
  <si>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</si>
  <si>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</si>
  <si>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</si>
  <si>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</si>
  <si>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</si>
  <si>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</si>
  <si>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</si>
  <si>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</si>
  <si>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</si>
  <si>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</si>
  <si>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</si>
  <si>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</si>
  <si>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</si>
  <si>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</si>
  <si>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</si>
  <si>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</si>
  <si>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</si>
  <si>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</si>
  <si>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</si>
  <si>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</si>
  <si>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</si>
  <si>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</si>
  <si>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</si>
  <si>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</si>
  <si>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</si>
  <si>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</si>
  <si>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</si>
  <si>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</si>
  <si>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</si>
  <si>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</si>
  <si>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</si>
  <si>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</si>
  <si>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</si>
  <si>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</si>
  <si>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</si>
  <si>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</si>
  <si>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</si>
  <si>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</si>
  <si>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</si>
  <si>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</si>
  <si>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</si>
  <si>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</si>
  <si>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</si>
  <si>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</si>
  <si>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</si>
  <si>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</si>
  <si>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</si>
  <si>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</si>
  <si>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</si>
  <si>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</si>
  <si>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</si>
  <si>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</si>
  <si>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</si>
  <si>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</si>
  <si>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</si>
  <si>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</si>
  <si>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</si>
  <si>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</si>
  <si>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</si>
  <si>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</si>
  <si>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</si>
  <si>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</si>
  <si>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</si>
  <si>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</si>
  <si>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</si>
  <si>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</si>
  <si>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</si>
  <si>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</si>
  <si>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</si>
  <si>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</si>
  <si>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</si>
  <si>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</si>
  <si>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</si>
  <si>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</si>
  <si>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</si>
  <si>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</si>
  <si>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</si>
  <si>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</si>
  <si>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</si>
  <si>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</si>
  <si>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</si>
  <si>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</si>
  <si>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</si>
  <si>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</si>
  <si>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</si>
  <si>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</si>
  <si>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</si>
  <si>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</si>
  <si>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</si>
  <si>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</si>
  <si>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</si>
  <si>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</si>
  <si>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</si>
  <si>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</si>
  <si>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</si>
  <si>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</si>
  <si>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</si>
  <si>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</si>
  <si>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</si>
  <si>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</si>
  <si>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</si>
  <si>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</si>
  <si>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</si>
  <si>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</si>
  <si>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</si>
  <si>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</si>
  <si>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</si>
  <si>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</si>
  <si>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</si>
  <si>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</si>
  <si>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</si>
  <si>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</si>
  <si>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</si>
  <si>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</si>
  <si>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</si>
  <si>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</si>
  <si>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</si>
  <si>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</si>
  <si>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</si>
  <si>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</si>
  <si>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</si>
  <si>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</si>
  <si>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</si>
  <si>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</si>
  <si>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</si>
  <si>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</si>
  <si>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</si>
  <si>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</si>
  <si>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</si>
  <si>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</si>
  <si>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</si>
  <si>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</si>
  <si>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</si>
  <si>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</si>
  <si>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</si>
  <si>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</si>
  <si>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</si>
  <si>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</si>
  <si>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</si>
  <si>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</si>
  <si>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</si>
  <si>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</si>
  <si>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</si>
  <si>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</si>
  <si>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</si>
  <si>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</si>
  <si>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</si>
  <si>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</si>
  <si>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</si>
  <si>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</si>
  <si>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</si>
  <si>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</si>
  <si>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</si>
  <si>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</si>
  <si>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</si>
  <si>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</si>
  <si>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</si>
  <si>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</si>
  <si>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</si>
  <si>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</si>
  <si>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</si>
  <si>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</si>
  <si>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</si>
  <si>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</si>
  <si>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</si>
  <si>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</si>
  <si>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</si>
  <si>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</si>
  <si>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</si>
  <si>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</si>
  <si>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</si>
  <si>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</si>
  <si>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</si>
  <si>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</si>
  <si>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</si>
  <si>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</si>
  <si>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</si>
  <si>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</si>
  <si>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</si>
  <si>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</si>
  <si>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</si>
  <si>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</si>
  <si>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</si>
  <si>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</si>
  <si>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</si>
  <si>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</si>
  <si>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</si>
  <si>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</si>
  <si>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</si>
  <si>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</si>
  <si>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</si>
  <si>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</si>
  <si>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</si>
  <si>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</si>
  <si>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</si>
  <si>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</si>
  <si>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</si>
  <si>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</si>
  <si>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</si>
  <si>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</si>
  <si>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</si>
  <si>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</si>
  <si>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</si>
  <si>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</si>
  <si>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</si>
  <si>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</si>
  <si>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</si>
  <si>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</si>
  <si>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</si>
  <si>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</si>
  <si>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</si>
  <si>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</si>
  <si>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</si>
  <si>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</si>
  <si>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</si>
  <si>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</si>
  <si>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</si>
  <si>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</si>
  <si>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</si>
  <si>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</si>
  <si>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</si>
  <si>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</si>
  <si>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</si>
  <si>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</si>
  <si>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</si>
  <si>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</si>
  <si>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</si>
  <si>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</si>
  <si>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</si>
  <si>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</si>
  <si>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</si>
  <si>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</si>
  <si>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</si>
  <si>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</si>
  <si>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</si>
  <si>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</si>
  <si>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</si>
  <si>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</si>
  <si>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</si>
  <si>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</si>
  <si>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</si>
  <si>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</si>
  <si>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</si>
  <si>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</si>
  <si>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</si>
  <si>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</si>
  <si>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</si>
  <si>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</si>
  <si>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</si>
  <si>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</si>
  <si>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</si>
  <si>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</si>
  <si>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</si>
  <si>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</si>
  <si>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</si>
  <si>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</si>
  <si>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</si>
  <si>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</si>
  <si>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</si>
  <si>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</si>
  <si>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</si>
  <si>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</si>
  <si>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</si>
  <si>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</si>
  <si>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</si>
  <si>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</si>
  <si>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</si>
  <si>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</si>
  <si>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</si>
  <si>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</si>
  <si>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</si>
  <si>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</si>
  <si>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</si>
  <si>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</si>
  <si>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</si>
  <si>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</si>
  <si>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</si>
  <si>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</si>
  <si>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</si>
  <si>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</si>
  <si>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</si>
  <si>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</si>
  <si>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</si>
  <si>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</si>
  <si>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</si>
  <si>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</si>
  <si>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</si>
  <si>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</si>
  <si>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</si>
  <si>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</si>
  <si>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</si>
  <si>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</si>
  <si>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</si>
  <si>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</si>
  <si>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</si>
  <si>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</si>
  <si>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</si>
  <si>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</si>
  <si>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</si>
  <si>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</si>
  <si>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</si>
  <si>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</si>
  <si>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</si>
  <si>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</si>
  <si>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</si>
  <si>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</si>
  <si>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</si>
  <si>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</si>
  <si>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</si>
  <si>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</si>
  <si>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</si>
  <si>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</si>
  <si>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</si>
  <si>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</si>
  <si>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</si>
  <si>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</si>
  <si>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</si>
  <si>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</si>
  <si>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</si>
  <si>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</si>
  <si>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</si>
  <si>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</si>
  <si>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</si>
  <si>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</si>
  <si>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</si>
  <si>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</si>
  <si>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</si>
  <si>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</si>
  <si>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</si>
  <si>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</si>
  <si>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</si>
  <si>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</si>
  <si>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</si>
  <si>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</si>
  <si>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</si>
  <si>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</si>
  <si>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</si>
  <si>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</si>
  <si>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</si>
  <si>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</si>
  <si>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</si>
  <si>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</si>
  <si>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</si>
  <si>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</si>
  <si>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</si>
  <si>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</si>
  <si>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</si>
  <si>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</si>
  <si>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</si>
  <si>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</si>
  <si>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</si>
  <si>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</si>
  <si>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</si>
  <si>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</si>
  <si>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</si>
  <si>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</si>
  <si>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</si>
  <si>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</si>
  <si>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</si>
  <si>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</si>
  <si>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</si>
  <si>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</si>
  <si>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</si>
  <si>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</si>
  <si>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</si>
  <si>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</si>
  <si>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</si>
  <si>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</si>
  <si>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</si>
  <si>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</si>
  <si>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</si>
  <si>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</si>
  <si>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</si>
  <si>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</si>
  <si>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</si>
  <si>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</si>
  <si>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</si>
  <si>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</si>
  <si>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</si>
  <si>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</si>
  <si>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</si>
  <si>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</si>
  <si>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</si>
  <si>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</si>
  <si>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</si>
  <si>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</si>
  <si>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</si>
  <si>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</si>
  <si>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</si>
  <si>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</si>
  <si>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</si>
  <si>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</si>
  <si>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</si>
  <si>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</si>
  <si>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</si>
  <si>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</si>
  <si>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</si>
  <si>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</si>
  <si>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</si>
  <si>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</si>
  <si>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</si>
  <si>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</si>
  <si>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</si>
  <si>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</si>
  <si>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</si>
  <si>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</si>
  <si>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</si>
  <si>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</si>
  <si>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</si>
  <si>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</si>
  <si>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</si>
  <si>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</si>
  <si>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</si>
  <si>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</si>
  <si>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</si>
  <si>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</si>
  <si>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</si>
  <si>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</si>
  <si>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</si>
  <si>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</si>
  <si>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</si>
  <si>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</si>
  <si>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</si>
  <si>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</si>
  <si>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</si>
  <si>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</si>
  <si>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</si>
  <si>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</si>
  <si>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</si>
  <si>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</si>
  <si>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</si>
  <si>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</si>
  <si>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</si>
  <si>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</si>
  <si>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</si>
  <si>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</si>
  <si>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</si>
  <si>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</si>
  <si>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</si>
  <si>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</si>
  <si>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</si>
  <si>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</si>
  <si>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</si>
  <si>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</si>
  <si>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</si>
  <si>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</si>
  <si>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</si>
  <si>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</si>
  <si>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</si>
  <si>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</si>
  <si>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</si>
  <si>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</si>
  <si>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</si>
  <si>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</si>
  <si>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</si>
  <si>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</si>
  <si>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</si>
  <si>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</si>
  <si>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</si>
  <si>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</si>
  <si>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</si>
  <si>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</si>
  <si>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</si>
  <si>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</si>
  <si>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</si>
  <si>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</si>
  <si>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</si>
  <si>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</si>
  <si>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</si>
  <si>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</si>
  <si>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</si>
  <si>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</si>
  <si>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</si>
  <si>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</si>
  <si>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</si>
  <si>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</si>
  <si>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</si>
  <si>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</si>
  <si>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</si>
  <si>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</si>
  <si>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</si>
  <si>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</si>
  <si>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</si>
  <si>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</si>
  <si>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</si>
  <si>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</si>
  <si>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</si>
  <si>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</si>
  <si>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</si>
  <si>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</si>
  <si>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</si>
  <si>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</si>
  <si>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</si>
  <si>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</si>
  <si>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</si>
  <si>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</si>
  <si>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</si>
  <si>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</si>
  <si>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</si>
  <si>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</si>
  <si>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</si>
  <si>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</si>
  <si>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</si>
  <si>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</si>
  <si>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</si>
  <si>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</si>
  <si>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</si>
  <si>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</si>
  <si>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</si>
  <si>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</si>
  <si>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</si>
  <si>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</si>
  <si>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</si>
  <si>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</si>
  <si>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</si>
  <si>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</si>
  <si>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</si>
  <si>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</si>
  <si>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</si>
  <si>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</si>
  <si>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</si>
  <si>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</si>
  <si>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</si>
  <si>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</si>
  <si>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</si>
  <si>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</si>
  <si>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</si>
  <si>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</si>
  <si>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</si>
  <si>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</si>
  <si>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</si>
  <si>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</si>
  <si>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</si>
  <si>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</si>
  <si>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</si>
  <si>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</si>
  <si>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</si>
  <si>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</si>
  <si>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</si>
  <si>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</si>
  <si>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</si>
  <si>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</si>
  <si>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</si>
  <si>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</si>
  <si>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</si>
  <si>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</si>
  <si>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</si>
  <si>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</si>
  <si>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</si>
  <si>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</si>
  <si>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</si>
  <si>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</si>
  <si>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</si>
  <si>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</si>
  <si>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</si>
  <si>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</si>
  <si>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</si>
  <si>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</si>
  <si>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</si>
  <si>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</si>
  <si>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</si>
  <si>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</si>
  <si>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</si>
  <si>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</si>
  <si>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</si>
  <si>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</si>
  <si>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</si>
  <si>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</si>
  <si>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</si>
  <si>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</si>
  <si>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</si>
  <si>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</si>
  <si>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</si>
  <si>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</si>
  <si>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</si>
  <si>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</si>
  <si>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</si>
  <si>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</si>
  <si>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</si>
  <si>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</si>
  <si>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</si>
  <si>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</si>
  <si>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</si>
  <si>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</si>
  <si>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</si>
  <si>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</si>
  <si>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</si>
  <si>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</si>
  <si>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</si>
  <si>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</si>
  <si>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</si>
  <si>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</si>
  <si>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</si>
  <si>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</si>
  <si>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</si>
  <si>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</si>
  <si>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</si>
  <si>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</si>
  <si>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</si>
  <si>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</si>
  <si>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</si>
  <si>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</si>
  <si>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</si>
  <si>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</si>
  <si>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</si>
  <si>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</si>
  <si>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</si>
  <si>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</si>
  <si>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</si>
  <si>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</si>
  <si>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</si>
  <si>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</si>
  <si>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</si>
  <si>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</si>
  <si>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</si>
  <si>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</si>
  <si>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</si>
  <si>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</si>
  <si>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</si>
  <si>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</si>
  <si>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</si>
  <si>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</si>
  <si>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</si>
  <si>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</si>
  <si>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</si>
  <si>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</si>
  <si>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</si>
  <si>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</si>
  <si>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</si>
  <si>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</si>
  <si>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</si>
  <si>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</si>
  <si>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</si>
  <si>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</si>
  <si>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</si>
  <si>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</si>
  <si>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</si>
  <si>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</si>
  <si>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</si>
  <si>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</si>
  <si>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</si>
  <si>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</si>
  <si>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</si>
  <si>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</si>
  <si>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</si>
  <si>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</si>
  <si>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</si>
  <si>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</si>
  <si>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</si>
  <si>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</si>
  <si>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</si>
  <si>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</si>
  <si>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</si>
  <si>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</si>
  <si>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</si>
  <si>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</si>
  <si>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</si>
  <si>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</si>
  <si>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</si>
  <si>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</si>
  <si>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</si>
  <si>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</si>
  <si>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</si>
  <si>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</si>
  <si>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</si>
  <si>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</si>
  <si>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</si>
  <si>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</si>
  <si>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</si>
  <si>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</si>
  <si>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</si>
  <si>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</si>
  <si>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</si>
  <si>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</si>
  <si>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</si>
  <si>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</si>
  <si>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</si>
  <si>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</si>
  <si>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</si>
  <si>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</si>
  <si>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</si>
  <si>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</si>
  <si>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</si>
  <si>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</si>
  <si>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</si>
  <si>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</si>
  <si>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</si>
  <si>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</si>
  <si>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</si>
  <si>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</si>
  <si>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</si>
  <si>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</si>
  <si>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</si>
  <si>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</si>
  <si>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</si>
  <si>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</si>
  <si>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</si>
  <si>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</si>
  <si>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</si>
  <si>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</si>
  <si>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</si>
  <si>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</si>
  <si>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</si>
  <si>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</si>
  <si>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</si>
  <si>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</si>
  <si>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</si>
  <si>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</si>
  <si>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</si>
  <si>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</si>
  <si>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</si>
  <si>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</si>
  <si>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</si>
  <si>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</si>
  <si>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</si>
  <si>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</si>
  <si>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</si>
  <si>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</si>
  <si>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</si>
  <si>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</si>
  <si>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</si>
  <si>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</si>
  <si>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</si>
  <si>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</si>
  <si>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</si>
  <si>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</si>
  <si>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</si>
  <si>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</si>
  <si>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</si>
  <si>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</si>
  <si>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</si>
  <si>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</si>
  <si>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</si>
  <si>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</si>
  <si>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</si>
  <si>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</si>
  <si>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</si>
  <si>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</si>
  <si>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</si>
  <si>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</si>
  <si>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</si>
  <si>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</si>
  <si>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</si>
  <si>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</si>
  <si>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</si>
  <si>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</si>
  <si>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</si>
  <si>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</si>
  <si>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</si>
  <si>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</si>
  <si>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</si>
  <si>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</si>
  <si>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</si>
  <si>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</si>
  <si>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</si>
  <si>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</si>
  <si>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</si>
  <si>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</si>
  <si>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</si>
  <si>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</si>
  <si>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</si>
  <si>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</si>
  <si>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</si>
  <si>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</si>
  <si>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</si>
  <si>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</si>
  <si>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</si>
  <si>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</si>
  <si>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</si>
  <si>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</si>
  <si>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</si>
  <si>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</si>
  <si>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</si>
  <si>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</si>
  <si>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</si>
  <si>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</si>
  <si>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</si>
  <si>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</si>
  <si>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</si>
  <si>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</si>
  <si>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</si>
  <si>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</si>
  <si>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</si>
  <si>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</si>
  <si>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</si>
  <si>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</si>
  <si>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</si>
  <si>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</si>
  <si>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</si>
  <si>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</si>
  <si>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</si>
  <si>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</si>
  <si>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</si>
  <si>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</si>
  <si>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</si>
  <si>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</si>
  <si>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</si>
  <si>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</si>
  <si>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</si>
  <si>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</si>
  <si>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</si>
  <si>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</si>
  <si>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</si>
  <si>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</si>
  <si>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</si>
  <si>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</si>
  <si>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</si>
  <si>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</si>
  <si>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</si>
  <si>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</si>
  <si>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</si>
  <si>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</si>
  <si>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</si>
  <si>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</si>
  <si>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</si>
  <si>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</si>
  <si>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</si>
  <si>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</si>
  <si>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</si>
  <si>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</si>
  <si>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</si>
  <si>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</si>
  <si>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</si>
  <si>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</si>
  <si>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</si>
  <si>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</si>
  <si>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</si>
  <si>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</si>
  <si>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</si>
  <si>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</si>
  <si>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</si>
  <si>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</si>
  <si>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</si>
  <si>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</si>
  <si>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</si>
  <si>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</si>
  <si>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</si>
  <si>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</si>
  <si>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</si>
  <si>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</si>
  <si>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</si>
  <si>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</si>
  <si>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</si>
  <si>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</si>
  <si>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</si>
  <si>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</si>
  <si>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</si>
  <si>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</si>
  <si>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</si>
  <si>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</si>
  <si>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</si>
  <si>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</si>
  <si>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</si>
  <si>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</si>
  <si>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</si>
  <si>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</si>
  <si>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</si>
  <si>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</si>
  <si>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</si>
  <si>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</si>
  <si>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</si>
  <si>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</si>
  <si>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</si>
  <si>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</si>
  <si>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</si>
  <si>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</si>
  <si>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</si>
  <si>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</si>
  <si>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</si>
  <si>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</si>
  <si>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</si>
  <si>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</si>
  <si>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</si>
  <si>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</si>
  <si>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</si>
  <si>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</si>
  <si>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</si>
  <si>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</si>
  <si>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</si>
  <si>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</si>
  <si>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</si>
  <si>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</si>
  <si>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</si>
  <si>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</si>
  <si>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</si>
  <si>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</si>
  <si>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</si>
  <si>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</si>
  <si>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</si>
  <si>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</si>
  <si>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</si>
  <si>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</si>
  <si>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</si>
  <si>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</si>
  <si>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</si>
  <si>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</si>
  <si>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</si>
  <si>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</si>
  <si>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</si>
  <si>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</si>
  <si>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</si>
  <si>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</si>
  <si>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</si>
  <si>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</si>
  <si>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</si>
  <si>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</si>
  <si>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</si>
  <si>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</si>
  <si>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</si>
  <si>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</si>
  <si>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</si>
  <si>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</si>
  <si>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</si>
  <si>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</si>
  <si>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</si>
  <si>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</si>
  <si>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</si>
  <si>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</si>
  <si>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</si>
  <si>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</si>
  <si>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</si>
  <si>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</si>
  <si>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</si>
  <si>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</si>
  <si>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</si>
  <si>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</si>
  <si>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</si>
  <si>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</si>
  <si>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</si>
  <si>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</si>
  <si>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</si>
  <si>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</si>
  <si>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</si>
  <si>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</si>
  <si>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</si>
  <si>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</si>
  <si>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</si>
  <si>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</si>
  <si>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</si>
  <si>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</si>
  <si>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</si>
  <si>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</si>
  <si>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</si>
  <si>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</si>
  <si>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</si>
  <si>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</si>
  <si>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</si>
  <si>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</si>
  <si>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</si>
  <si>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</si>
  <si>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</si>
  <si>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</si>
  <si>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</si>
  <si>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</si>
  <si>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</si>
  <si>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</si>
  <si>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</si>
  <si>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</si>
  <si>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</si>
  <si>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</si>
  <si>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</si>
  <si>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</si>
  <si>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</si>
  <si>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</si>
  <si>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</si>
  <si>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</si>
  <si>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</si>
  <si>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</si>
  <si>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</si>
  <si>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</si>
  <si>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</si>
  <si>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</si>
  <si>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</si>
  <si>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</si>
  <si>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</si>
  <si>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</si>
  <si>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</si>
  <si>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</si>
  <si>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</si>
  <si>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</si>
  <si>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</si>
  <si>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</si>
  <si>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</si>
  <si>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</si>
  <si>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</si>
  <si>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</si>
  <si>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</si>
  <si>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</si>
  <si>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</si>
  <si>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</si>
  <si>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</si>
  <si>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</si>
  <si>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</si>
  <si>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</si>
  <si>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</si>
  <si>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</si>
  <si>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</si>
  <si>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</si>
  <si>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</si>
  <si>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</si>
  <si>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</si>
  <si>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</si>
  <si>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</si>
  <si>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</si>
  <si>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</si>
  <si>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</si>
  <si>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</si>
  <si>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</si>
  <si>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</si>
  <si>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</si>
  <si>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</si>
  <si>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</si>
  <si>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</si>
  <si>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</si>
  <si>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</si>
  <si>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</si>
  <si>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</si>
  <si>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</si>
  <si>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</si>
  <si>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</si>
  <si>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</si>
  <si>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</si>
  <si>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</si>
  <si>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</si>
  <si>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</si>
  <si>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</si>
  <si>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</si>
  <si>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</si>
  <si>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</si>
  <si>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</si>
  <si>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</si>
  <si>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</si>
  <si>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</si>
  <si>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</si>
  <si>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</si>
  <si>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</si>
  <si>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</si>
  <si>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</si>
  <si>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</si>
  <si>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</si>
  <si>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</si>
  <si>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</si>
  <si>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</si>
  <si>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</si>
  <si>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</si>
  <si>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</si>
  <si>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</si>
  <si>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</si>
  <si>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</si>
  <si>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</si>
  <si>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</si>
  <si>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</si>
  <si>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</si>
  <si>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</si>
  <si>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</si>
  <si>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</si>
  <si>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</si>
  <si>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</si>
  <si>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</si>
  <si>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</si>
  <si>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</si>
  <si>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</si>
  <si>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</si>
  <si>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</si>
  <si>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</si>
  <si>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</si>
  <si>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</si>
  <si>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</si>
  <si>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</si>
  <si>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</si>
  <si>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</si>
  <si>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</si>
  <si>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</si>
  <si>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</si>
  <si>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</si>
  <si>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</si>
  <si>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</si>
  <si>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</si>
  <si>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</si>
  <si>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</si>
  <si>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</si>
  <si>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</si>
  <si>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</si>
  <si>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</si>
  <si>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</si>
  <si>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</si>
  <si>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</si>
  <si>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</si>
  <si>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</si>
  <si>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</si>
  <si>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</si>
  <si>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</si>
  <si>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</si>
  <si>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</si>
  <si>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</si>
  <si>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</si>
  <si>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</si>
  <si>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</si>
  <si>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</si>
  <si>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</si>
  <si>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</si>
  <si>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</si>
  <si>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</si>
  <si>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</si>
  <si>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</si>
  <si>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</si>
  <si>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</si>
  <si>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</si>
  <si>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</si>
  <si>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</si>
  <si>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</si>
  <si>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</si>
  <si>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</si>
  <si>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</si>
  <si>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</si>
  <si>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</si>
  <si>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</si>
  <si>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</si>
  <si>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</si>
  <si>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</si>
  <si>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</si>
  <si>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</si>
  <si>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</si>
  <si>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</si>
  <si>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</si>
  <si>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</si>
  <si>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</si>
  <si>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</si>
  <si>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</si>
  <si>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</si>
  <si>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</si>
  <si>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</si>
  <si>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</si>
  <si>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</si>
  <si>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</si>
  <si>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</si>
  <si>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</si>
  <si>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</si>
  <si>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</si>
  <si>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</si>
  <si>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</si>
  <si>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</si>
  <si>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</si>
  <si>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</si>
  <si>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</si>
  <si>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</si>
  <si>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</si>
  <si>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</si>
  <si>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</si>
  <si>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</si>
  <si>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</si>
  <si>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</si>
  <si>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</si>
  <si>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</si>
  <si>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</si>
  <si>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</si>
  <si>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</si>
  <si>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</si>
  <si>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</si>
  <si>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</si>
  <si>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</si>
  <si>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</si>
  <si>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</si>
  <si>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</si>
  <si>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</si>
  <si>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</si>
  <si>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</si>
  <si>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</si>
  <si>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</si>
  <si>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</si>
  <si>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</si>
  <si>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</si>
  <si>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</si>
  <si>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</si>
  <si>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</si>
  <si>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</si>
  <si>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</si>
  <si>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</si>
  <si>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</si>
  <si>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</si>
  <si>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</si>
  <si>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</si>
  <si>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</si>
  <si>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</si>
  <si>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</si>
  <si>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</si>
  <si>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</si>
  <si>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</si>
  <si>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</si>
  <si>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</si>
  <si>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</si>
  <si>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</si>
  <si>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</si>
  <si>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</si>
  <si>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</si>
  <si>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</si>
  <si>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</si>
  <si>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</si>
  <si>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</si>
  <si>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</si>
  <si>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</si>
  <si>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</si>
  <si>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</si>
  <si>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</si>
  <si>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</si>
  <si>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</si>
  <si>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</si>
  <si>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</si>
  <si>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</si>
  <si>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</si>
  <si>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</si>
  <si>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</si>
  <si>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</si>
  <si>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</si>
  <si>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</si>
  <si>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</si>
  <si>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</si>
  <si>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</si>
  <si>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</si>
  <si>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</si>
  <si>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</si>
  <si>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</si>
  <si>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</si>
  <si>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</si>
  <si>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</si>
  <si>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</si>
  <si>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</si>
  <si>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</si>
  <si>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</si>
  <si>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</si>
  <si>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</si>
  <si>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</si>
  <si>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</si>
  <si>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</si>
  <si>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</si>
  <si>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</si>
  <si>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</si>
  <si>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</si>
  <si>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</si>
  <si>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</si>
  <si>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</si>
  <si>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</si>
  <si>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</si>
  <si>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</si>
  <si>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</si>
  <si>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</si>
  <si>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</si>
  <si>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</si>
  <si>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</si>
  <si>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</si>
  <si>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</si>
  <si>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</si>
  <si>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</si>
  <si>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</si>
  <si>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</si>
  <si>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</si>
  <si>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</si>
  <si>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</si>
  <si>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</si>
  <si>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</si>
  <si>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</si>
  <si>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</si>
  <si>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</si>
  <si>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</si>
  <si>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</si>
  <si>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</si>
  <si>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</si>
  <si>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</si>
  <si>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</si>
  <si>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</si>
  <si>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</si>
  <si>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</si>
  <si>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</si>
  <si>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</si>
  <si>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</si>
  <si>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</si>
  <si>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</si>
  <si>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</si>
  <si>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</si>
  <si>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</si>
  <si>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</si>
  <si>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</si>
  <si>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</si>
  <si>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</si>
  <si>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</si>
  <si>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</si>
  <si>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</si>
  <si>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</si>
  <si>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</si>
  <si>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</si>
  <si>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</si>
  <si>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</si>
  <si>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</si>
  <si>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</si>
  <si>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</si>
  <si>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</si>
  <si>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</si>
  <si>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</si>
  <si>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</si>
  <si>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</si>
  <si>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</si>
  <si>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</si>
  <si>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</si>
  <si>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</si>
  <si>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</si>
  <si>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</si>
  <si>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</si>
  <si>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</si>
  <si>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</si>
  <si>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</si>
  <si>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</si>
  <si>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</si>
  <si>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</si>
  <si>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</si>
  <si>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</si>
  <si>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</si>
  <si>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</si>
  <si>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</si>
  <si>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</si>
  <si>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</si>
  <si>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</si>
  <si>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</si>
  <si>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</si>
  <si>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</si>
  <si>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</si>
  <si>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</si>
  <si>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</si>
  <si>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</si>
  <si>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</si>
  <si>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</si>
  <si>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</si>
  <si>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</si>
  <si>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</si>
  <si>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</si>
  <si>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</si>
  <si>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</si>
  <si>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</si>
  <si>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</si>
  <si>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</si>
  <si>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</si>
  <si>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</si>
  <si>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</si>
  <si>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</si>
  <si>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</si>
  <si>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</si>
  <si>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</si>
  <si>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</si>
  <si>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</si>
  <si>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</si>
  <si>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</si>
  <si>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</si>
  <si>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</si>
  <si>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</si>
  <si>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</si>
  <si>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</si>
  <si>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</si>
  <si>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</si>
  <si>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</si>
  <si>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</si>
  <si>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</si>
  <si>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</si>
  <si>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</si>
  <si>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</si>
  <si>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</si>
  <si>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</si>
  <si>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</si>
  <si>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</si>
  <si>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</si>
  <si>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</si>
  <si>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</si>
  <si>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</si>
  <si>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</si>
  <si>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</si>
  <si>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</si>
  <si>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</si>
  <si>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</si>
  <si>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</si>
  <si>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</si>
  <si>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</si>
  <si>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</si>
  <si>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</si>
  <si>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</si>
  <si>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</si>
  <si>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</si>
  <si>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</si>
  <si>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</si>
  <si>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</si>
  <si>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</si>
  <si>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</si>
  <si>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</si>
  <si>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</si>
  <si>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</si>
  <si>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</si>
  <si>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</si>
  <si>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</si>
  <si>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</si>
  <si>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</si>
  <si>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</si>
  <si>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</si>
  <si>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</si>
  <si>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</si>
  <si>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</si>
  <si>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</si>
  <si>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</si>
  <si>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</si>
  <si>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</si>
  <si>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</si>
  <si>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</si>
  <si>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</si>
  <si>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</si>
  <si>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</si>
  <si>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</si>
  <si>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</si>
  <si>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</si>
  <si>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</si>
  <si>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</si>
  <si>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</si>
  <si>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</si>
  <si>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</si>
  <si>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</si>
  <si>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</si>
  <si>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</si>
  <si>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</si>
  <si>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</si>
  <si>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</si>
  <si>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</si>
  <si>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</si>
  <si>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</si>
  <si>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</si>
  <si>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</si>
  <si>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</si>
  <si>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</si>
  <si>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</si>
  <si>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</si>
  <si>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</si>
  <si>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</si>
  <si>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</si>
  <si>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</si>
  <si>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</si>
  <si>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</si>
  <si>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</si>
  <si>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</si>
  <si>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</si>
  <si>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</si>
  <si>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</si>
  <si>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</si>
  <si>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</si>
  <si>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</si>
  <si>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</si>
  <si>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</si>
  <si>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</si>
  <si>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</si>
  <si>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</si>
  <si>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</si>
  <si>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</si>
  <si>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</si>
  <si>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</si>
  <si>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</si>
  <si>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</si>
  <si>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</si>
  <si>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</si>
  <si>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</si>
  <si>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</si>
  <si>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</si>
  <si>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</si>
  <si>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</si>
  <si>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</si>
  <si>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</si>
  <si>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</si>
  <si>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</si>
  <si>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</si>
  <si>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</si>
  <si>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</si>
  <si>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</si>
  <si>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</si>
  <si>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</si>
  <si>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</si>
  <si>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</si>
  <si>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</si>
  <si>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</si>
  <si>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</si>
  <si>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</si>
  <si>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</si>
  <si>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</si>
  <si>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</si>
  <si>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</si>
  <si>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</si>
  <si>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</si>
  <si>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</si>
  <si>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</si>
  <si>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</si>
  <si>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</si>
  <si>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</si>
  <si>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</si>
  <si>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</si>
  <si>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</si>
  <si>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</si>
  <si>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</si>
  <si>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</si>
  <si>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</si>
  <si>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</si>
  <si>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</si>
  <si>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</si>
  <si>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</si>
  <si>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</si>
  <si>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</si>
  <si>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</si>
  <si>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</si>
  <si>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</si>
  <si>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</si>
  <si>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</si>
  <si>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</si>
  <si>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</si>
  <si>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</si>
  <si>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</si>
  <si>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</si>
  <si>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</si>
  <si>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</si>
  <si>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</si>
  <si>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</si>
  <si>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</si>
  <si>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</si>
  <si>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</si>
  <si>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</si>
  <si>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</si>
  <si>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</si>
  <si>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</si>
  <si>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</si>
  <si>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</si>
  <si>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</si>
  <si>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</si>
  <si>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</si>
  <si>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</si>
  <si>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</si>
  <si>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</si>
  <si>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</si>
  <si>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</si>
  <si>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</si>
  <si>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</si>
  <si>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</si>
  <si>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</si>
  <si>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</si>
  <si>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</si>
  <si>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</si>
  <si>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</si>
  <si>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</si>
  <si>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</si>
  <si>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</si>
  <si>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</si>
  <si>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</si>
  <si>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</si>
  <si>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</si>
  <si>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</si>
  <si>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</si>
  <si>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</si>
  <si>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</si>
  <si>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</si>
  <si>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</si>
  <si>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</si>
  <si>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</si>
  <si>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</si>
  <si>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</si>
  <si>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</si>
  <si>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</si>
  <si>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</si>
  <si>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</si>
  <si>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</si>
  <si>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</si>
  <si>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</si>
  <si>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</si>
  <si>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</si>
  <si>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</si>
  <si>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</si>
  <si>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</si>
  <si>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</si>
  <si>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</si>
  <si>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</si>
  <si>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</si>
  <si>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</si>
  <si>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</si>
  <si>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</si>
  <si>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</si>
  <si>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</si>
  <si>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</si>
  <si>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</si>
  <si>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</si>
  <si>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</si>
  <si>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</si>
  <si>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</si>
  <si>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</si>
  <si>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</si>
  <si>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</si>
  <si>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</si>
  <si>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</si>
  <si>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</si>
  <si>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</si>
  <si>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</si>
  <si>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</si>
  <si>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</si>
  <si>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</si>
  <si>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</si>
  <si>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</si>
  <si>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</si>
  <si>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</si>
  <si>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</si>
  <si>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</si>
  <si>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</si>
  <si>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</si>
  <si>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</si>
  <si>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</si>
  <si>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</si>
  <si>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</si>
  <si>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</si>
  <si>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</si>
  <si>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</si>
  <si>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</si>
  <si>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</si>
  <si>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</si>
  <si>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</si>
  <si>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</si>
  <si>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</si>
  <si>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</si>
  <si>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</si>
  <si>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</si>
  <si>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</si>
  <si>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</si>
  <si>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</si>
  <si>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</si>
  <si>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</si>
  <si>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</si>
  <si>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</si>
  <si>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</si>
  <si>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</si>
  <si>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</si>
  <si>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</si>
  <si>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</si>
  <si>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</si>
  <si>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</si>
  <si>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</si>
  <si>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</si>
  <si>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</si>
  <si>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</si>
  <si>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</si>
  <si>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</si>
  <si>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</si>
  <si>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</si>
  <si>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</si>
  <si>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</si>
  <si>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</si>
  <si>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</si>
  <si>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</si>
  <si>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</si>
  <si>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</si>
  <si>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</si>
  <si>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</si>
  <si>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</si>
  <si>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</si>
  <si>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</si>
  <si>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</si>
  <si>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</si>
  <si>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</si>
  <si>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</si>
  <si>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</si>
  <si>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</si>
  <si>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</si>
  <si>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</si>
  <si>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</si>
  <si>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</si>
  <si>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</si>
  <si>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</si>
  <si>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</si>
  <si>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</si>
  <si>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</si>
  <si>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</si>
  <si>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</si>
  <si>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</si>
  <si>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</si>
  <si>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</si>
  <si>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</si>
  <si>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</si>
  <si>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</si>
  <si>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</si>
  <si>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</si>
  <si>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</si>
  <si>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</si>
  <si>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</si>
  <si>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</si>
  <si>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</si>
  <si>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</si>
  <si>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</si>
  <si>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</si>
  <si>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</si>
  <si>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</si>
  <si>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</si>
  <si>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</si>
  <si>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</si>
  <si>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</si>
  <si>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</si>
  <si>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</si>
  <si>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</si>
  <si>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</si>
  <si>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</si>
  <si>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</si>
  <si>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</si>
  <si>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</si>
  <si>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</si>
  <si>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</si>
  <si>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</si>
  <si>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</si>
  <si>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</si>
  <si>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</si>
  <si>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</si>
  <si>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</si>
  <si>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</si>
  <si>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</si>
  <si>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</si>
  <si>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</si>
  <si>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</si>
  <si>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</si>
  <si>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</si>
  <si>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</si>
  <si>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</si>
  <si>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</si>
  <si>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</si>
  <si>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</si>
  <si>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</si>
  <si>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</si>
  <si>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</si>
  <si>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</si>
  <si>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</si>
  <si>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</si>
  <si>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</si>
  <si>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</si>
  <si>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</si>
  <si>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</si>
  <si>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</si>
  <si>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</si>
  <si>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</si>
  <si>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</si>
  <si>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</si>
  <si>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</si>
  <si>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</si>
  <si>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</si>
  <si>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</si>
  <si>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</si>
  <si>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</si>
  <si>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</si>
  <si>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</si>
  <si>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</si>
  <si>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</si>
  <si>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</si>
  <si>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</si>
  <si>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</si>
  <si>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</si>
  <si>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</si>
  <si>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</si>
  <si>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</si>
  <si>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</si>
  <si>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</si>
  <si>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</si>
  <si>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</si>
  <si>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</si>
  <si>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</si>
  <si>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</si>
  <si>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</si>
  <si>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</si>
  <si>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</si>
  <si>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</si>
  <si>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</si>
  <si>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</si>
  <si>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</si>
  <si>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</si>
  <si>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</si>
  <si>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</si>
  <si>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</si>
  <si>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</si>
  <si>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</si>
  <si>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</si>
  <si>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</si>
  <si>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</si>
  <si>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</si>
  <si>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</si>
  <si>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</si>
  <si>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</si>
  <si>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</si>
  <si>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</si>
  <si>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</si>
  <si>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</si>
  <si>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</si>
  <si>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</si>
  <si>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</si>
  <si>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</si>
  <si>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</si>
  <si>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</si>
  <si>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</si>
  <si>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</si>
  <si>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</si>
  <si>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</si>
  <si>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</si>
  <si>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</si>
  <si>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</si>
  <si>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</si>
  <si>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</si>
  <si>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</si>
  <si>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</si>
  <si>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</si>
  <si>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</si>
  <si>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</si>
  <si>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</si>
  <si>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</si>
  <si>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</si>
  <si>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</si>
  <si>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</si>
  <si>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</si>
  <si>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</si>
  <si>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</si>
  <si>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</si>
  <si>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</si>
  <si>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</si>
  <si>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</si>
  <si>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</si>
  <si>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</si>
  <si>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</si>
  <si>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</si>
  <si>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</si>
  <si>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</si>
  <si>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</si>
  <si>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</si>
  <si>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</si>
  <si>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</si>
  <si>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</si>
  <si>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</si>
  <si>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</si>
  <si>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</si>
  <si>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</si>
  <si>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</si>
  <si>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</si>
  <si>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</si>
  <si>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</si>
  <si>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</si>
  <si>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</si>
  <si>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</si>
  <si>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</si>
  <si>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</si>
  <si>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</si>
  <si>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</si>
  <si>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</si>
  <si>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</si>
  <si>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</si>
  <si>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</si>
  <si>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</si>
  <si>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</si>
  <si>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</si>
  <si>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</si>
  <si>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</si>
  <si>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</si>
  <si>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</si>
  <si>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</si>
  <si>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</si>
  <si>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</si>
  <si>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</si>
  <si>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</si>
  <si>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</si>
  <si>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</si>
  <si>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</si>
  <si>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</si>
  <si>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</si>
  <si>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</si>
  <si>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</si>
  <si>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</si>
  <si>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</si>
  <si>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</si>
  <si>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</si>
  <si>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</si>
  <si>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</si>
  <si>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</si>
  <si>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</si>
  <si>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</si>
  <si>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</si>
  <si>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</si>
  <si>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</si>
  <si>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</si>
  <si>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</si>
  <si>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</si>
  <si>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</si>
  <si>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</si>
  <si>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</si>
  <si>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</si>
  <si>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</si>
  <si>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</si>
  <si>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</si>
  <si>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</si>
  <si>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</si>
  <si>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</si>
  <si>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</si>
  <si>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</si>
  <si>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</si>
  <si>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</si>
  <si>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</si>
  <si>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</si>
  <si>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</si>
  <si>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</si>
  <si>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</si>
  <si>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</si>
  <si>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</si>
  <si>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</si>
  <si>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</si>
  <si>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</si>
  <si>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</si>
  <si>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</si>
  <si>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</si>
  <si>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</si>
  <si>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</si>
  <si>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</si>
  <si>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</si>
  <si>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</si>
  <si>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</si>
  <si>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</si>
  <si>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</si>
  <si>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</si>
  <si>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</si>
  <si>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</si>
  <si>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</si>
  <si>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</si>
  <si>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</si>
  <si>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</si>
  <si>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</si>
  <si>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</si>
  <si>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</si>
  <si>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</si>
  <si>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</si>
  <si>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</si>
  <si>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</si>
  <si>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</si>
  <si>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</si>
  <si>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</si>
  <si>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</si>
  <si>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</si>
  <si>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</si>
  <si>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</si>
  <si>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</si>
  <si>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</si>
  <si>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</si>
  <si>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</si>
  <si>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</si>
  <si>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</si>
  <si>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</si>
  <si>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</si>
  <si>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</si>
  <si>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</si>
  <si>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</si>
  <si>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</si>
  <si>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</si>
  <si>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</si>
  <si>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</si>
  <si>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</si>
  <si>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</si>
  <si>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</si>
  <si>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</si>
  <si>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</si>
  <si>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</si>
  <si>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</si>
  <si>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</si>
  <si>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</si>
  <si>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</si>
  <si>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</si>
  <si>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</si>
  <si>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</si>
  <si>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</si>
  <si>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</si>
  <si>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</si>
  <si>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</si>
  <si>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</si>
  <si>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</si>
  <si>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</si>
  <si>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</si>
  <si>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</si>
  <si>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</si>
  <si>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</si>
  <si>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</si>
  <si>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</si>
  <si>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</si>
  <si>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</si>
  <si>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</si>
  <si>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</si>
  <si>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</si>
  <si>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</si>
  <si>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</si>
  <si>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</si>
  <si>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</si>
  <si>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</si>
  <si>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</si>
  <si>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</si>
  <si>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</si>
  <si>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</si>
  <si>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</si>
  <si>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</si>
  <si>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</si>
  <si>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</si>
  <si>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</si>
  <si>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</si>
  <si>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</si>
  <si>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</si>
  <si>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</si>
  <si>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</si>
  <si>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</si>
  <si>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</si>
  <si>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</si>
  <si>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</si>
  <si>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</si>
  <si>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</si>
  <si>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</si>
  <si>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</si>
  <si>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</si>
  <si>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</si>
  <si>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</si>
  <si>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</si>
  <si>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</si>
  <si>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</si>
  <si>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</si>
  <si>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</si>
  <si>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</si>
  <si>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</si>
  <si>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</si>
  <si>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</si>
  <si>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</si>
  <si>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</si>
  <si>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</si>
  <si>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</si>
  <si>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</si>
  <si>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</si>
  <si>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</si>
  <si>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</si>
  <si>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</si>
  <si>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</si>
  <si>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</si>
  <si>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</si>
  <si>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</si>
  <si>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</si>
  <si>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</si>
  <si>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</si>
  <si>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</si>
  <si>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</si>
  <si>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</si>
  <si>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</si>
  <si>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</si>
  <si>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</si>
  <si>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</si>
  <si>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</si>
  <si>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</si>
  <si>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</si>
  <si>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</si>
  <si>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</si>
  <si>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</si>
  <si>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</si>
  <si>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</si>
  <si>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</si>
  <si>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</si>
  <si>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</si>
  <si>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</si>
  <si>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</si>
  <si>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</si>
  <si>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</si>
  <si>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</si>
  <si>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</si>
  <si>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</si>
  <si>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</si>
  <si>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</si>
  <si>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</si>
  <si>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</si>
  <si>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</si>
  <si>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</si>
  <si>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</si>
  <si>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</si>
  <si>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</si>
  <si>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</si>
  <si>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</si>
  <si>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</si>
  <si>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</si>
  <si>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</si>
  <si>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</si>
  <si>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</si>
  <si>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</si>
  <si>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</si>
  <si>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</si>
  <si>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</si>
  <si>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</si>
  <si>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</si>
  <si>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</si>
  <si>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</si>
  <si>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</si>
  <si>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</si>
  <si>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</si>
  <si>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</si>
  <si>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</si>
  <si>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</si>
  <si>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</si>
  <si>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</si>
  <si>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</si>
  <si>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</si>
  <si>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</si>
  <si>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</si>
  <si>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</si>
  <si>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</si>
  <si>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</si>
  <si>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</si>
  <si>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</si>
  <si>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</si>
  <si>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</si>
  <si>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</si>
  <si>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</si>
  <si>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</si>
  <si>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</si>
  <si>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</si>
  <si>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</si>
  <si>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</si>
  <si>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</si>
  <si>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</si>
  <si>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</si>
  <si>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</si>
  <si>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</si>
  <si>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</si>
  <si>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</si>
  <si>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</si>
  <si>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</si>
  <si>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</si>
  <si>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</si>
  <si>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</si>
  <si>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</si>
  <si>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</si>
  <si>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</si>
  <si>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</si>
  <si>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</si>
  <si>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</si>
  <si>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</si>
  <si>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</si>
  <si>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</si>
  <si>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</si>
  <si>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</si>
  <si>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</si>
  <si>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</si>
  <si>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</si>
  <si>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</si>
  <si>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</si>
  <si>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</si>
  <si>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</si>
  <si>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</si>
  <si>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</si>
  <si>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</si>
  <si>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</si>
  <si>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</si>
  <si>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</si>
  <si>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</si>
  <si>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</si>
  <si>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</si>
  <si>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</si>
  <si>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</si>
  <si>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</si>
  <si>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</si>
  <si>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</si>
  <si>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</si>
  <si>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</si>
  <si>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</si>
  <si>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</si>
  <si>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</si>
  <si>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</si>
  <si>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</si>
  <si>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</si>
  <si>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</si>
  <si>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</si>
  <si>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</si>
  <si>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</si>
  <si>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</si>
  <si>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</si>
  <si>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</si>
  <si>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</si>
  <si>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</si>
  <si>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</si>
  <si>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</si>
  <si>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</si>
  <si>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</si>
  <si>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</si>
  <si>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</si>
  <si>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</si>
  <si>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</si>
  <si>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</si>
  <si>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</si>
  <si>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</si>
  <si>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</si>
  <si>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</si>
  <si>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</si>
  <si>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</si>
  <si>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</si>
  <si>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</si>
  <si>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</si>
  <si>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</si>
  <si>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</si>
  <si>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</si>
  <si>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</si>
  <si>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</si>
  <si>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</si>
  <si>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</si>
  <si>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</si>
  <si>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</si>
  <si>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</si>
  <si>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</si>
  <si>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</si>
  <si>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</si>
  <si>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</si>
  <si>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</si>
  <si>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</si>
  <si>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</si>
  <si>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</si>
  <si>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</si>
  <si>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</si>
  <si>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</si>
  <si>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</si>
  <si>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</si>
  <si>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</si>
  <si>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</si>
  <si>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</si>
  <si>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</si>
  <si>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</si>
  <si>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</si>
  <si>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</si>
  <si>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</si>
  <si>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</si>
  <si>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</si>
  <si>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</si>
  <si>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</si>
  <si>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</si>
  <si>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</si>
  <si>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</si>
  <si>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</si>
  <si>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</si>
  <si>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</si>
  <si>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</si>
  <si>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</si>
  <si>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</si>
  <si>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</si>
  <si>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</si>
  <si>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</si>
  <si>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</si>
  <si>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</si>
  <si>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</si>
  <si>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</si>
  <si>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</si>
  <si>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</si>
  <si>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</si>
  <si>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</si>
  <si>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</si>
  <si>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</si>
  <si>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</si>
  <si>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</si>
  <si>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</si>
  <si>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</si>
  <si>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</si>
  <si>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</si>
  <si>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</si>
  <si>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</si>
  <si>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</si>
  <si>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</si>
  <si>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</si>
  <si>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</si>
  <si>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</si>
  <si>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</si>
  <si>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</si>
  <si>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</si>
  <si>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</si>
  <si>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</si>
  <si>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</si>
  <si>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</si>
  <si>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</si>
  <si>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</si>
  <si>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</si>
  <si>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</si>
  <si>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</si>
  <si>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</si>
  <si>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</si>
  <si>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</si>
  <si>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</si>
  <si>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</si>
  <si>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</si>
  <si>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</si>
  <si>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</si>
  <si>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</si>
  <si>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</si>
  <si>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</si>
  <si>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</si>
  <si>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</si>
  <si>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</si>
  <si>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</si>
  <si>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</si>
  <si>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</si>
  <si>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</si>
  <si>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</si>
  <si>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</si>
  <si>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</si>
  <si>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</si>
  <si>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</si>
  <si>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</si>
  <si>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</si>
  <si>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</si>
  <si>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</si>
  <si>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</si>
  <si>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</si>
  <si>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</si>
  <si>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</si>
  <si>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</si>
  <si>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</si>
  <si>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</si>
  <si>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</si>
  <si>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</si>
  <si>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</si>
  <si>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</si>
  <si>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</si>
  <si>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</si>
  <si>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</si>
  <si>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</si>
  <si>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</si>
  <si>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</si>
  <si>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</si>
  <si>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</si>
  <si>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</si>
  <si>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</si>
  <si>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</si>
  <si>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</si>
  <si>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</si>
  <si>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</si>
  <si>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</si>
  <si>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</si>
  <si>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</si>
  <si>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</si>
  <si>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</si>
  <si>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</si>
  <si>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</si>
  <si>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</si>
  <si>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</si>
  <si>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</si>
  <si>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</si>
  <si>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</si>
  <si>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</si>
  <si>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</si>
  <si>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</si>
  <si>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</si>
  <si>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</si>
  <si>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</si>
  <si>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</si>
  <si>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</si>
  <si>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</si>
  <si>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</si>
  <si>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</si>
  <si>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</si>
  <si>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</si>
  <si>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</si>
  <si>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</si>
  <si>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</si>
  <si>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</si>
  <si>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</si>
  <si>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</si>
  <si>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</si>
  <si>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</si>
  <si>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</si>
  <si>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</si>
  <si>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</si>
  <si>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</si>
  <si>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</si>
  <si>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</si>
  <si>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</si>
  <si>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</si>
  <si>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</si>
  <si>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</si>
  <si>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</si>
  <si>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</si>
  <si>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</si>
  <si>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</si>
  <si>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</si>
  <si>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</si>
  <si>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</si>
  <si>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</si>
  <si>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</si>
  <si>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</si>
  <si>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</si>
  <si>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</si>
  <si>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</si>
  <si>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</si>
  <si>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</si>
  <si>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</si>
  <si>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</si>
  <si>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</si>
  <si>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</si>
  <si>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</si>
  <si>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</si>
  <si>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</si>
  <si>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</si>
  <si>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</si>
  <si>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</si>
  <si>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</si>
  <si>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</si>
  <si>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</si>
  <si>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</si>
  <si>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</si>
  <si>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</si>
  <si>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</si>
  <si>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</si>
  <si>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</si>
  <si>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</si>
  <si>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</si>
  <si>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</si>
  <si>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</si>
  <si>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</si>
  <si>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</si>
  <si>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</si>
  <si>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</si>
  <si>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</si>
  <si>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</si>
  <si>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</si>
  <si>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</si>
  <si>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</si>
  <si>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</si>
  <si>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</si>
  <si>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</si>
  <si>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</si>
  <si>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</si>
  <si>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</si>
  <si>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</si>
  <si>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</si>
  <si>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</si>
  <si>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</si>
  <si>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</si>
  <si>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</si>
  <si>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</si>
  <si>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</si>
  <si>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</si>
  <si>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</si>
  <si>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</si>
  <si>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</si>
  <si>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</si>
  <si>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</si>
  <si>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</si>
  <si>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</si>
  <si>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</si>
  <si>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</si>
  <si>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</si>
  <si>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</si>
  <si>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</si>
  <si>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</si>
  <si>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</si>
  <si>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</si>
  <si>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</si>
  <si>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</si>
  <si>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</si>
  <si>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</si>
  <si>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</si>
  <si>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</si>
  <si>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</si>
  <si>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</si>
  <si>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</si>
  <si>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</si>
  <si>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</si>
  <si>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</si>
  <si>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</si>
  <si>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</si>
  <si>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</si>
  <si>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</si>
  <si>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</si>
  <si>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</si>
  <si>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</si>
  <si>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</si>
  <si>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</si>
  <si>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</si>
  <si>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</si>
  <si>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</si>
  <si>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</si>
  <si>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</si>
  <si>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</si>
  <si>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</si>
  <si>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</si>
  <si>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</si>
  <si>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</si>
  <si>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</si>
  <si>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</si>
  <si>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</si>
  <si>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</si>
  <si>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</si>
  <si>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</si>
  <si>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</si>
  <si>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</si>
  <si>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</si>
  <si>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</si>
  <si>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</si>
  <si>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</si>
  <si>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</si>
  <si>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</si>
  <si>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</si>
  <si>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</si>
  <si>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</si>
  <si>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</si>
  <si>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</si>
  <si>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</si>
  <si>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</si>
  <si>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</si>
  <si>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</si>
  <si>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</si>
  <si>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</si>
  <si>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</si>
  <si>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</si>
  <si>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</si>
  <si>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</si>
  <si>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</si>
  <si>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</si>
  <si>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</si>
  <si>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</si>
  <si>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</si>
  <si>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</si>
  <si>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</si>
  <si>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</si>
  <si>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</si>
  <si>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</si>
  <si>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</si>
  <si>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</si>
  <si>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</si>
  <si>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</si>
  <si>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</si>
  <si>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</si>
  <si>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</si>
  <si>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</si>
  <si>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</si>
  <si>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</si>
  <si>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</si>
  <si>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</si>
  <si>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</si>
  <si>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</si>
  <si>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</si>
  <si>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</si>
  <si>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</si>
  <si>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</si>
  <si>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</si>
  <si>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</si>
  <si>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</si>
  <si>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</si>
  <si>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</si>
  <si>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</si>
  <si>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</si>
  <si>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</si>
  <si>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</si>
  <si>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</si>
  <si>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</si>
  <si>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</si>
  <si>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</si>
  <si>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</si>
  <si>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</si>
  <si>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</si>
  <si>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</si>
  <si>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</si>
  <si>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</si>
  <si>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</si>
  <si>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</si>
  <si>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</si>
  <si>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</si>
  <si>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</si>
  <si>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</si>
  <si>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</si>
  <si>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</si>
  <si>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</si>
  <si>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</si>
  <si>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</si>
  <si>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</si>
  <si>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</si>
  <si>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</si>
  <si>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</si>
  <si>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</si>
  <si>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</si>
  <si>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</si>
  <si>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</si>
  <si>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</si>
  <si>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</si>
  <si>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</si>
  <si>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</si>
  <si>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</si>
  <si>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</si>
  <si>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</si>
  <si>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</si>
  <si>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</si>
  <si>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</si>
  <si>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</si>
  <si>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</si>
  <si>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</si>
  <si>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</si>
  <si>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</si>
  <si>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</si>
  <si>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</si>
  <si>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</si>
  <si>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</si>
  <si>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</si>
  <si>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</si>
  <si>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</si>
  <si>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</si>
  <si>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</si>
  <si>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</si>
  <si>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</si>
  <si>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</si>
  <si>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</si>
  <si>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</si>
  <si>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</si>
  <si>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</si>
  <si>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</si>
  <si>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</si>
  <si>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</si>
  <si>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</si>
  <si>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</si>
  <si>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</si>
  <si>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</si>
  <si>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</si>
  <si>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</si>
  <si>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</si>
  <si>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</si>
  <si>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</si>
  <si>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</si>
  <si>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</si>
  <si>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</si>
  <si>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</si>
  <si>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</si>
  <si>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</si>
  <si>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</si>
  <si>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</si>
  <si>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</si>
  <si>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</si>
  <si>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</si>
  <si>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</si>
  <si>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</si>
  <si>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</si>
  <si>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</si>
  <si>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</si>
  <si>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</si>
  <si>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</si>
  <si>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</si>
  <si>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</si>
  <si>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</si>
  <si>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</si>
  <si>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</si>
  <si>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</si>
  <si>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</si>
  <si>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</si>
  <si>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</si>
  <si>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</si>
  <si>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</si>
  <si>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</si>
  <si>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</si>
  <si>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</si>
  <si>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</si>
  <si>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</si>
  <si>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</si>
  <si>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</si>
  <si>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</si>
  <si>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</si>
  <si>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</si>
  <si>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</si>
  <si>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</si>
  <si>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</si>
  <si>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</si>
  <si>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</si>
  <si>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</si>
  <si>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</si>
  <si>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</si>
  <si>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</si>
  <si>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</si>
  <si>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</si>
  <si>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</si>
  <si>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</si>
  <si>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</si>
  <si>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</si>
  <si>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</si>
  <si>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</si>
  <si>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</si>
  <si>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</si>
  <si>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</si>
  <si>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</si>
  <si>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</si>
  <si>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</si>
  <si>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</si>
  <si>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</si>
  <si>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</si>
  <si>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</si>
  <si>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</si>
  <si>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</si>
  <si>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</si>
  <si>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</si>
  <si>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</si>
  <si>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</si>
  <si>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</si>
  <si>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</si>
  <si>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</si>
  <si>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</si>
  <si>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</si>
  <si>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</si>
  <si>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</si>
  <si>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</si>
  <si>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</si>
  <si>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</si>
  <si>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</si>
  <si>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</si>
  <si>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</si>
  <si>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</si>
  <si>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</si>
  <si>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</si>
  <si>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</si>
  <si>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</si>
  <si>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</si>
  <si>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</si>
  <si>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</si>
  <si>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</si>
  <si>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</si>
  <si>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</si>
  <si>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</si>
  <si>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</si>
  <si>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</si>
  <si>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</si>
  <si>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</si>
  <si>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</si>
  <si>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</si>
  <si>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</si>
  <si>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</si>
  <si>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</si>
  <si>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</si>
  <si>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</si>
  <si>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</si>
  <si>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</si>
  <si>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</si>
  <si>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</si>
  <si>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</si>
  <si>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</si>
  <si>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</si>
  <si>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</si>
  <si>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</si>
  <si>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</si>
  <si>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</si>
  <si>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</si>
  <si>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</si>
  <si>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</si>
  <si>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</si>
  <si>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</si>
  <si>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</si>
  <si>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</si>
  <si>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</si>
  <si>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</si>
  <si>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</si>
  <si>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</si>
  <si>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</si>
  <si>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</si>
  <si>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</si>
  <si>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</si>
  <si>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</si>
  <si>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</si>
  <si>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</si>
  <si>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</si>
  <si>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</si>
  <si>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</si>
  <si>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</si>
  <si>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</si>
  <si>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</si>
  <si>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</si>
  <si>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</si>
  <si>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</si>
  <si>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</si>
  <si>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</si>
  <si>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</si>
  <si>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</si>
  <si>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</si>
  <si>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</si>
  <si>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</si>
  <si>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</si>
  <si>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</si>
  <si>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</si>
  <si>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</si>
  <si>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</si>
  <si>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</si>
  <si>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</si>
  <si>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</si>
  <si>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</si>
  <si>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</si>
  <si>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</si>
  <si>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</si>
  <si>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</si>
  <si>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</si>
  <si>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</si>
  <si>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</si>
  <si>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</si>
  <si>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</si>
  <si>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</si>
  <si>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</si>
  <si>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</si>
  <si>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</si>
  <si>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</si>
  <si>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</si>
  <si>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</si>
  <si>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</si>
  <si>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</si>
  <si>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</si>
  <si>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</si>
  <si>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</si>
  <si>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</si>
  <si>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</si>
  <si>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</si>
  <si>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</si>
  <si>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</si>
  <si>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</si>
  <si>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</si>
  <si>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</si>
  <si>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</si>
  <si>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</si>
  <si>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</si>
  <si>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</si>
  <si>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</si>
  <si>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</si>
  <si>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</si>
  <si>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</si>
  <si>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</si>
  <si>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</si>
  <si>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</si>
  <si>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</si>
  <si>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</si>
  <si>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</si>
  <si>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</si>
  <si>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</si>
  <si>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</si>
  <si>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</si>
  <si>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</si>
  <si>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</si>
  <si>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</si>
  <si>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</si>
  <si>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</si>
  <si>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</si>
  <si>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</si>
  <si>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</si>
  <si>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</si>
  <si>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</si>
  <si>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</si>
  <si>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</si>
  <si>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</si>
  <si>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</si>
  <si>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</si>
  <si>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</si>
  <si>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</si>
  <si>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</si>
  <si>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</si>
  <si>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</si>
  <si>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</si>
  <si>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</si>
  <si>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</si>
  <si>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</si>
  <si>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</si>
  <si>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</si>
  <si>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</si>
  <si>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</si>
  <si>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</si>
  <si>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</si>
  <si>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</si>
  <si>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</si>
  <si>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</si>
  <si>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</si>
  <si>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</si>
  <si>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</si>
  <si>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</si>
  <si>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</si>
  <si>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</si>
  <si>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</si>
  <si>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</si>
  <si>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</si>
  <si>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</si>
  <si>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</si>
  <si>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</si>
  <si>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</si>
  <si>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</si>
  <si>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</si>
  <si>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</si>
  <si>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</si>
  <si>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</si>
  <si>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</si>
  <si>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</si>
  <si>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</si>
  <si>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</si>
  <si>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</si>
  <si>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</si>
  <si>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</si>
  <si>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</si>
  <si>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</si>
  <si>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</si>
  <si>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</si>
  <si>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</si>
  <si>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</si>
  <si>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</si>
  <si>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</si>
  <si>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</si>
  <si>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</si>
  <si>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</si>
  <si>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</si>
  <si>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</si>
  <si>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</si>
  <si>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</si>
  <si>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</si>
  <si>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</si>
  <si>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</si>
  <si>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</si>
  <si>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</si>
  <si>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</si>
  <si>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</si>
  <si>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</si>
  <si>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</si>
  <si>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</si>
  <si>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</si>
  <si>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</si>
  <si>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</si>
  <si>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</si>
  <si>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</si>
  <si>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</si>
  <si>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</si>
  <si>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</si>
  <si>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</si>
  <si>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</si>
  <si>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</si>
  <si>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</si>
  <si>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</si>
  <si>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</si>
  <si>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</si>
  <si>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</si>
  <si>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</si>
  <si>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</si>
  <si>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</si>
  <si>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</si>
  <si>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</si>
  <si>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</si>
  <si>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</si>
  <si>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</si>
  <si>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</si>
  <si>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</si>
  <si>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</si>
  <si>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</si>
  <si>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</si>
  <si>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</si>
  <si>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</si>
  <si>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</si>
  <si>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</si>
  <si>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</si>
  <si>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</si>
  <si>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</si>
  <si>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</si>
  <si>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</si>
  <si>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</si>
  <si>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</si>
  <si>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</si>
  <si>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</si>
  <si>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</si>
  <si>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</si>
  <si>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</si>
  <si>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</si>
  <si>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</si>
  <si>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</si>
  <si>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</si>
  <si>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</si>
  <si>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</si>
  <si>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</si>
  <si>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</si>
  <si>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</si>
  <si>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</si>
  <si>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</si>
  <si>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</si>
  <si>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</si>
  <si>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</si>
  <si>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</si>
  <si>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</si>
  <si>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</si>
  <si>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</si>
  <si>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</si>
  <si>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</si>
  <si>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</si>
  <si>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</si>
  <si>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</si>
  <si>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</si>
  <si>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</si>
  <si>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</si>
  <si>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</si>
  <si>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</si>
  <si>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</si>
  <si>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</si>
  <si>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</si>
  <si>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</si>
  <si>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</si>
  <si>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</si>
  <si>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</si>
  <si>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</si>
  <si>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</si>
  <si>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</si>
  <si>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</si>
  <si>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</si>
  <si>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</si>
  <si>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</si>
  <si>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</si>
  <si>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</si>
  <si>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</si>
  <si>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</si>
  <si>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</si>
  <si>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</si>
  <si>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</si>
  <si>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</si>
  <si>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</si>
  <si>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</si>
  <si>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</si>
  <si>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</si>
  <si>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</si>
  <si>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</si>
  <si>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</si>
  <si>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</si>
  <si>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</si>
  <si>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</si>
  <si>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</si>
  <si>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</si>
  <si>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</si>
  <si>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</si>
  <si>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</si>
  <si>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</si>
  <si>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</si>
  <si>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</si>
  <si>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</si>
  <si>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</si>
  <si>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</si>
  <si>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</si>
  <si>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</si>
  <si>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</si>
  <si>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</si>
  <si>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</si>
  <si>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</si>
  <si>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</si>
  <si>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</si>
  <si>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</si>
  <si>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</si>
  <si>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</si>
  <si>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</si>
  <si>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</si>
  <si>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</si>
  <si>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</si>
  <si>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</si>
  <si>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</si>
  <si>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</si>
  <si>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</si>
  <si>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</si>
  <si>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</si>
  <si>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</si>
  <si>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</si>
  <si>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</si>
  <si>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</si>
  <si>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</si>
  <si>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</si>
  <si>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</si>
  <si>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</si>
  <si>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</si>
  <si>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</si>
  <si>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</si>
  <si>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</si>
  <si>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</si>
  <si>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</si>
  <si>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</si>
  <si>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</si>
  <si>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</si>
  <si>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</si>
  <si>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</si>
  <si>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</si>
  <si>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</si>
  <si>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</si>
  <si>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</si>
  <si>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</si>
  <si>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</si>
  <si>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</si>
  <si>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</si>
  <si>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</si>
  <si>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</si>
  <si>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</si>
  <si>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</si>
  <si>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</si>
  <si>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</si>
  <si>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</si>
  <si>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</si>
  <si>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</si>
  <si>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</si>
  <si>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</si>
  <si>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</si>
  <si>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</si>
  <si>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</si>
  <si>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</si>
  <si>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</si>
  <si>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</si>
  <si>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</si>
  <si>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</si>
  <si>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</si>
  <si>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</si>
  <si>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</si>
  <si>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</si>
  <si>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</si>
  <si>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</si>
  <si>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</si>
  <si>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</si>
  <si>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</si>
  <si>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</si>
  <si>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</si>
  <si>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</si>
  <si>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</si>
  <si>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</si>
  <si>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</si>
  <si>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</si>
  <si>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</si>
  <si>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</si>
  <si>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</si>
  <si>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</si>
  <si>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</si>
  <si>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</si>
  <si>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</si>
  <si>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</si>
  <si>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</si>
  <si>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</si>
  <si>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</si>
  <si>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</si>
  <si>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</si>
  <si>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</si>
  <si>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</si>
  <si>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</si>
  <si>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</si>
  <si>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</si>
  <si>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</si>
  <si>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</si>
  <si>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</si>
  <si>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</si>
  <si>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</si>
  <si>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</si>
  <si>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</si>
  <si>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</si>
  <si>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</si>
  <si>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</si>
  <si>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</si>
  <si>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</si>
  <si>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</si>
  <si>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</si>
  <si>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</si>
  <si>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</si>
  <si>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</si>
  <si>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</si>
  <si>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</si>
  <si>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</si>
  <si>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</si>
  <si>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</si>
  <si>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</si>
  <si>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</si>
  <si>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</si>
  <si>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</si>
  <si>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</si>
  <si>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</si>
  <si>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</si>
  <si>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</si>
  <si>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</si>
  <si>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</si>
  <si>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</si>
  <si>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</si>
  <si>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</si>
  <si>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</si>
  <si>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</si>
  <si>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</si>
  <si>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</si>
  <si>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</si>
  <si>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</si>
  <si>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</si>
  <si>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</si>
  <si>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</si>
  <si>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</si>
  <si>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</si>
  <si>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</si>
  <si>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</si>
  <si>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</si>
  <si>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</si>
  <si>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</si>
  <si>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</si>
  <si>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</si>
  <si>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</si>
  <si>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</si>
  <si>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</si>
  <si>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</si>
  <si>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</si>
  <si>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</si>
  <si>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</si>
  <si>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</si>
  <si>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</si>
  <si>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</si>
  <si>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</si>
  <si>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</si>
  <si>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</si>
  <si>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</si>
  <si>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</si>
  <si>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</si>
  <si>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</si>
  <si>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</si>
  <si>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</si>
  <si>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</si>
  <si>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</si>
  <si>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</si>
  <si>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</si>
  <si>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</si>
  <si>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</si>
  <si>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</si>
  <si>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</si>
  <si>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</si>
  <si>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</si>
  <si>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</si>
  <si>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</si>
  <si>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</si>
  <si>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</si>
  <si>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</si>
  <si>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</si>
  <si>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</si>
  <si>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</si>
  <si>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</si>
  <si>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</si>
  <si>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</si>
  <si>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</si>
  <si>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</si>
  <si>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</si>
  <si>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</si>
  <si>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</si>
  <si>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</si>
  <si>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</si>
  <si>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</si>
  <si>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</si>
  <si>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</si>
  <si>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</si>
  <si>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</si>
  <si>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</si>
  <si>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</si>
  <si>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</si>
  <si>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</si>
  <si>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</si>
  <si>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</si>
  <si>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</si>
  <si>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</si>
  <si>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</si>
  <si>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</si>
  <si>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</si>
  <si>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</si>
  <si>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</si>
  <si>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</si>
  <si>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</si>
  <si>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</si>
  <si>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</si>
  <si>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</si>
  <si>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</si>
  <si>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</si>
  <si>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</si>
  <si>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</si>
  <si>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</si>
  <si>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</si>
  <si>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</si>
  <si>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</si>
  <si>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</si>
  <si>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</si>
  <si>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</si>
  <si>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</si>
  <si>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</si>
  <si>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</si>
  <si>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</si>
  <si>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</si>
  <si>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</si>
  <si>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</si>
  <si>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</si>
  <si>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</si>
  <si>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</si>
  <si>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</si>
  <si>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</si>
  <si>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</si>
  <si>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</si>
  <si>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</si>
  <si>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</si>
  <si>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</si>
  <si>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</si>
  <si>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</si>
  <si>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</si>
  <si>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</si>
  <si>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</si>
  <si>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</si>
  <si>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</si>
  <si>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</si>
  <si>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</si>
  <si>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</si>
  <si>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</si>
  <si>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</si>
  <si>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</si>
  <si>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</si>
  <si>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</si>
  <si>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</si>
  <si>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</si>
  <si>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</si>
  <si>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</si>
  <si>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</si>
  <si>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</si>
  <si>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</si>
  <si>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</si>
  <si>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</si>
  <si>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</si>
  <si>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</si>
  <si>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</si>
  <si>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</si>
  <si>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</si>
  <si>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</si>
  <si>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</si>
  <si>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</si>
  <si>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</si>
  <si>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</si>
  <si>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</si>
  <si>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</si>
  <si>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</si>
  <si>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</si>
  <si>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</si>
  <si>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</si>
  <si>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</si>
  <si>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</si>
  <si>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</si>
  <si>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</si>
  <si>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</si>
  <si>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</si>
  <si>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</si>
  <si>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</si>
  <si>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</si>
  <si>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</si>
  <si>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</si>
  <si>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</si>
  <si>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</si>
  <si>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</si>
  <si>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</si>
  <si>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</si>
  <si>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</si>
  <si>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</si>
  <si>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</si>
  <si>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</si>
  <si>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</si>
  <si>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</si>
  <si>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</si>
  <si>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</si>
  <si>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</si>
  <si>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</si>
  <si>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</si>
  <si>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</si>
  <si>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</si>
  <si>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</si>
  <si>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</si>
  <si>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</si>
  <si>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</si>
  <si>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</si>
  <si>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</si>
  <si>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</si>
  <si>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</si>
  <si>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</si>
  <si>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</si>
  <si>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</si>
  <si>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</si>
  <si>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</si>
  <si>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</si>
  <si>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</si>
  <si>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</si>
  <si>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</si>
  <si>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</si>
  <si>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</si>
  <si>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</si>
  <si>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</si>
  <si>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</si>
  <si>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</si>
  <si>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</si>
  <si>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</si>
  <si>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</si>
  <si>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</si>
  <si>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</si>
  <si>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</si>
  <si>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</si>
  <si>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</si>
  <si>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</si>
  <si>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</si>
  <si>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</si>
  <si>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</si>
  <si>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</si>
  <si>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</si>
  <si>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</si>
  <si>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</si>
  <si>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</si>
  <si>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</si>
  <si>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</si>
  <si>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</si>
  <si>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</si>
  <si>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</si>
  <si>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</si>
  <si>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</si>
  <si>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</si>
  <si>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</si>
  <si>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</si>
  <si>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</si>
  <si>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</si>
  <si>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</si>
  <si>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</si>
  <si>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</si>
  <si>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</si>
  <si>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</si>
  <si>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</si>
  <si>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</si>
  <si>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</si>
  <si>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</si>
  <si>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</si>
  <si>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</si>
  <si>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</si>
  <si>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</si>
  <si>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</si>
  <si>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</si>
  <si>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</si>
  <si>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</si>
  <si>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</si>
  <si>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</si>
  <si>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</si>
  <si>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</si>
  <si>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</si>
  <si>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</si>
  <si>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</si>
  <si>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</si>
  <si>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</si>
  <si>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</si>
  <si>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</si>
  <si>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</si>
  <si>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</si>
  <si>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</si>
  <si>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</si>
  <si>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</si>
  <si>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</si>
  <si>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</si>
  <si>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</si>
  <si>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</si>
  <si>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</si>
  <si>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</si>
  <si>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</si>
  <si>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</si>
  <si>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</si>
  <si>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</si>
  <si>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</si>
  <si>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</si>
  <si>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</si>
  <si>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</si>
  <si>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</si>
  <si>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</si>
  <si>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</si>
  <si>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</si>
  <si>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</si>
  <si>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</si>
  <si>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</si>
  <si>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</si>
  <si>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</si>
  <si>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</si>
  <si>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</si>
  <si>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</si>
  <si>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</si>
  <si>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</si>
  <si>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</si>
  <si>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</si>
  <si>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</si>
  <si>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</si>
  <si>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</si>
  <si>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</si>
  <si>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</si>
  <si>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</si>
  <si>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</si>
  <si>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</si>
  <si>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</si>
  <si>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</si>
  <si>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</si>
  <si>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</si>
  <si>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</si>
  <si>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</si>
  <si>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</si>
  <si>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</si>
  <si>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</si>
  <si>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</si>
  <si>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</si>
  <si>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</si>
  <si>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</si>
  <si>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</si>
  <si>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</si>
  <si>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</si>
  <si>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</si>
  <si>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</si>
  <si>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</si>
  <si>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</si>
  <si>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</si>
  <si>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</si>
  <si>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</si>
  <si>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</si>
  <si>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</si>
  <si>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</si>
  <si>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</si>
  <si>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</si>
  <si>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</si>
  <si>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</si>
  <si>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</si>
  <si>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</si>
  <si>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</si>
  <si>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</si>
  <si>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</si>
  <si>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</si>
  <si>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</si>
  <si>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</si>
  <si>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</si>
  <si>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</si>
  <si>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</si>
  <si>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</si>
  <si>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</si>
  <si>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</si>
  <si>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</si>
  <si>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</si>
  <si>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</si>
  <si>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</si>
  <si>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</si>
  <si>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</si>
  <si>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</si>
  <si>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</si>
  <si>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</si>
  <si>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</si>
  <si>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</si>
  <si>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</si>
  <si>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</si>
  <si>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</si>
  <si>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</si>
  <si>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</si>
  <si>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</si>
  <si>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</si>
  <si>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</si>
  <si>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</si>
  <si>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</si>
  <si>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</si>
  <si>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</si>
  <si>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</si>
  <si>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</si>
  <si>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</si>
  <si>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</si>
  <si>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</si>
  <si>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</si>
  <si>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</si>
  <si>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</si>
  <si>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</si>
  <si>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</si>
  <si>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</si>
  <si>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</si>
  <si>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</si>
  <si>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</si>
  <si>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</si>
  <si>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</si>
  <si>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</si>
  <si>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</si>
  <si>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</si>
  <si>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</si>
  <si>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</si>
  <si>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</si>
  <si>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</si>
  <si>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</si>
  <si>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</si>
  <si>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</si>
  <si>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</si>
  <si>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</si>
  <si>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</si>
  <si>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</si>
  <si>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</si>
  <si>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</si>
  <si>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</si>
  <si>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</si>
  <si>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</si>
  <si>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</si>
  <si>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</si>
  <si>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</si>
  <si>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</si>
  <si>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</si>
  <si>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</si>
  <si>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</si>
  <si>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</si>
  <si>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</si>
  <si>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</si>
  <si>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</si>
  <si>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</si>
  <si>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</si>
  <si>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</si>
  <si>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</si>
  <si>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</si>
  <si>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</si>
  <si>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</si>
  <si>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</si>
  <si>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</si>
  <si>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</si>
  <si>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</si>
  <si>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</si>
  <si>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</si>
  <si>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</si>
  <si>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</si>
  <si>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</si>
  <si>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</si>
  <si>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</si>
  <si>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</si>
  <si>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</si>
  <si>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</si>
  <si>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</si>
  <si>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</si>
  <si>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</si>
  <si>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</si>
  <si>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</si>
  <si>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</si>
  <si>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</si>
  <si>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</si>
  <si>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</si>
  <si>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</si>
  <si>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</si>
  <si>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</si>
  <si>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</si>
  <si>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</si>
  <si>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</si>
  <si>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</si>
  <si>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</si>
  <si>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</si>
  <si>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</si>
  <si>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</si>
  <si>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</si>
  <si>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</si>
  <si>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</si>
  <si>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</si>
  <si>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</si>
  <si>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</si>
  <si>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</si>
  <si>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</si>
  <si>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</si>
  <si>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</si>
  <si>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</si>
  <si>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</si>
  <si>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</si>
  <si>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</si>
  <si>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</si>
  <si>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</si>
  <si>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</si>
  <si>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</si>
  <si>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</si>
  <si>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</si>
  <si>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</si>
  <si>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</si>
  <si>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</si>
  <si>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</si>
  <si>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</si>
  <si>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</si>
  <si>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</si>
  <si>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</si>
  <si>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</si>
  <si>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</si>
  <si>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</si>
  <si>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</si>
  <si>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</si>
  <si>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</si>
  <si>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</si>
  <si>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</si>
  <si>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</si>
  <si>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</si>
  <si>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</si>
  <si>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</si>
  <si>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</si>
  <si>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</si>
  <si>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</si>
  <si>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</si>
  <si>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</si>
  <si>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</si>
  <si>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</si>
  <si>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</si>
  <si>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</si>
  <si>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</si>
  <si>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</si>
  <si>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</si>
  <si>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</si>
  <si>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</si>
  <si>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</si>
  <si>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</si>
  <si>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</si>
  <si>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</si>
  <si>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</si>
  <si>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</si>
  <si>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</si>
  <si>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</si>
  <si>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</si>
  <si>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</si>
  <si>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</si>
  <si>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</si>
  <si>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</si>
  <si>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</si>
  <si>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</si>
  <si>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</si>
  <si>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</si>
  <si>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</si>
  <si>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</si>
  <si>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</si>
  <si>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</si>
  <si>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</si>
  <si>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</si>
  <si>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</si>
  <si>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</si>
  <si>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</si>
  <si>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</si>
  <si>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</si>
  <si>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</si>
  <si>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</si>
  <si>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</si>
  <si>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</si>
  <si>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</si>
  <si>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</si>
  <si>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</si>
  <si>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</si>
  <si>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</si>
  <si>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</si>
  <si>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</si>
  <si>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</si>
  <si>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</si>
  <si>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</si>
  <si>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</si>
  <si>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</si>
  <si>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</si>
  <si>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</si>
  <si>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</si>
  <si>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</si>
  <si>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</si>
  <si>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</si>
  <si>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</si>
  <si>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</si>
  <si>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</si>
  <si>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</si>
  <si>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</si>
  <si>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</si>
  <si>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</si>
  <si>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</si>
  <si>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</si>
  <si>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</si>
  <si>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</si>
  <si>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</si>
  <si>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</si>
  <si>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</si>
  <si>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</si>
  <si>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</si>
  <si>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</si>
  <si>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</si>
  <si>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</si>
  <si>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</si>
  <si>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</si>
  <si>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</si>
  <si>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</si>
  <si>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</si>
  <si>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</si>
  <si>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</si>
  <si>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</si>
  <si>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</si>
  <si>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</si>
  <si>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</si>
  <si>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</si>
  <si>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</si>
  <si>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</si>
  <si>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</si>
  <si>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</si>
  <si>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</si>
  <si>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</si>
  <si>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</si>
  <si>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</si>
  <si>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</si>
  <si>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</si>
  <si>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</si>
  <si>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</si>
  <si>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</si>
  <si>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</si>
  <si>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</si>
  <si>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</si>
  <si>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</si>
  <si>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</si>
  <si>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</si>
  <si>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</si>
  <si>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</si>
  <si>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</si>
  <si>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</si>
  <si>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</si>
  <si>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</si>
  <si>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</si>
  <si>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</si>
  <si>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</si>
  <si>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</si>
  <si>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</si>
  <si>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</si>
  <si>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</si>
  <si>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</si>
  <si>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</si>
  <si>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</si>
  <si>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</si>
  <si>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</si>
  <si>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</si>
  <si>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</si>
  <si>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</si>
  <si>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</si>
  <si>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</si>
  <si>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</si>
  <si>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</si>
  <si>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</si>
  <si>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</si>
  <si>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</si>
  <si>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</si>
  <si>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</si>
  <si>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</si>
  <si>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</si>
  <si>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</si>
  <si>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</si>
  <si>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</si>
  <si>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</si>
  <si>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</si>
  <si>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</si>
  <si>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</si>
  <si>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</si>
  <si>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</si>
  <si>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</si>
  <si>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</si>
  <si>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</si>
  <si>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</si>
  <si>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</si>
  <si>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</si>
  <si>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</si>
  <si>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</si>
  <si>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</si>
  <si>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</si>
  <si>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</si>
  <si>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</si>
  <si>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</si>
  <si>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</si>
  <si>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</si>
  <si>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</si>
  <si>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</si>
  <si>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</si>
  <si>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</si>
  <si>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</si>
  <si>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</si>
  <si>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</si>
  <si>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</si>
  <si>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</si>
  <si>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</si>
  <si>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</si>
  <si>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</si>
  <si>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</si>
  <si>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</si>
  <si>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</si>
  <si>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</si>
  <si>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</si>
  <si>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</si>
  <si>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</si>
  <si>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</si>
  <si>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</si>
  <si>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</si>
  <si>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</si>
  <si>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</si>
  <si>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</si>
  <si>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</si>
  <si>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</si>
  <si>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</si>
  <si>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</si>
  <si>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</si>
  <si>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</si>
  <si>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</si>
  <si>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</si>
  <si>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</si>
  <si>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</si>
  <si>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</si>
  <si>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</si>
  <si>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</si>
  <si>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</si>
  <si>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</si>
  <si>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</si>
  <si>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</si>
  <si>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</si>
  <si>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</si>
  <si>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</si>
  <si>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</si>
  <si>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</si>
  <si>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</si>
  <si>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</si>
  <si>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</si>
  <si>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</si>
  <si>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</si>
  <si>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</si>
  <si>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</si>
  <si>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</si>
  <si>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</si>
  <si>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</si>
  <si>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</si>
  <si>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</si>
  <si>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</si>
  <si>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</si>
  <si>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</si>
  <si>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</si>
  <si>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</si>
  <si>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</si>
  <si>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</si>
  <si>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</si>
  <si>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</si>
  <si>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</si>
  <si>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</si>
  <si>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</si>
  <si>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</si>
  <si>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</si>
  <si>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</si>
  <si>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</si>
  <si>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</si>
  <si>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</si>
  <si>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</si>
  <si>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</si>
  <si>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</si>
  <si>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</si>
  <si>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</si>
  <si>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</si>
  <si>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</si>
  <si>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</si>
  <si>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</si>
  <si>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</si>
  <si>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</si>
  <si>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</si>
  <si>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</si>
  <si>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</si>
  <si>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</si>
  <si>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</si>
  <si>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</si>
  <si>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</si>
  <si>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</si>
  <si>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</si>
  <si>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</si>
  <si>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</si>
  <si>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</si>
  <si>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</si>
  <si>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</si>
  <si>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</si>
  <si>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</si>
  <si>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</si>
  <si>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</si>
  <si>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</si>
  <si>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</si>
  <si>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</si>
  <si>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</si>
  <si>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</si>
  <si>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</si>
  <si>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</si>
  <si>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</si>
  <si>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</si>
  <si>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</si>
  <si>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</si>
  <si>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</si>
  <si>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</si>
  <si>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</si>
  <si>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</si>
  <si>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</si>
  <si>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</si>
  <si>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</si>
  <si>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</si>
  <si>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</si>
  <si>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</si>
  <si>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</si>
  <si>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</si>
  <si>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</si>
  <si>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</si>
  <si>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</si>
  <si>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</si>
  <si>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</si>
  <si>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</si>
  <si>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</si>
  <si>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</si>
  <si>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</si>
  <si>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</si>
  <si>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</si>
  <si>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</si>
  <si>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</si>
  <si>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</si>
  <si>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</si>
  <si>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</si>
  <si>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</si>
  <si>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</si>
  <si>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</si>
  <si>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</si>
  <si>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</si>
  <si>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</si>
  <si>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</si>
  <si>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</si>
  <si>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</si>
  <si>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</si>
  <si>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</si>
  <si>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</si>
  <si>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</si>
  <si>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</si>
  <si>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</si>
  <si>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</si>
  <si>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</si>
  <si>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</si>
  <si>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</si>
  <si>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</si>
  <si>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</si>
  <si>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</si>
  <si>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</si>
  <si>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</si>
  <si>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</si>
  <si>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</si>
  <si>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</si>
  <si>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</si>
  <si>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</si>
  <si>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</si>
  <si>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</si>
  <si>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</si>
  <si>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</si>
  <si>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</si>
  <si>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</si>
  <si>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</si>
  <si>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</si>
  <si>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</si>
  <si>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</si>
  <si>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</si>
  <si>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</si>
  <si>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</si>
  <si>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</si>
  <si>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</si>
  <si>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</si>
  <si>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</si>
  <si>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</si>
  <si>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</si>
  <si>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</si>
  <si>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</si>
  <si>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</si>
  <si>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</si>
  <si>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</si>
  <si>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</si>
  <si>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</si>
  <si>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</si>
  <si>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</si>
  <si>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</si>
  <si>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</si>
  <si>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</si>
  <si>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</si>
  <si>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</si>
  <si>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</si>
  <si>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</si>
  <si>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</si>
  <si>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</si>
  <si>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</si>
  <si>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</si>
  <si>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</si>
  <si>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</si>
  <si>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</si>
  <si>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</si>
  <si>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</si>
  <si>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</si>
  <si>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</si>
  <si>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</si>
  <si>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</si>
  <si>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</si>
  <si>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</si>
  <si>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</si>
  <si>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</si>
  <si>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</si>
  <si>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</si>
  <si>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</si>
  <si>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</si>
  <si>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</si>
  <si>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</si>
  <si>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</si>
  <si>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</si>
  <si>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</si>
  <si>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</si>
  <si>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</si>
  <si>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</si>
  <si>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</si>
  <si>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</si>
  <si>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</si>
  <si>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</si>
  <si>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</si>
  <si>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</si>
  <si>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</si>
  <si>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</si>
  <si>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</si>
  <si>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</si>
  <si>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</si>
  <si>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</si>
  <si>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</si>
  <si>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</si>
  <si>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</si>
  <si>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</si>
  <si>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</si>
  <si>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</si>
  <si>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</si>
  <si>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</si>
  <si>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</si>
  <si>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</si>
  <si>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</si>
  <si>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</si>
  <si>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</si>
  <si>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</si>
  <si>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</si>
  <si>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</si>
  <si>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</si>
  <si>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</si>
  <si>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</si>
  <si>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</si>
  <si>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</si>
  <si>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</si>
  <si>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</si>
  <si>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</si>
  <si>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</si>
  <si>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</si>
  <si>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</si>
  <si>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</si>
  <si>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</si>
  <si>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</si>
  <si>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</si>
  <si>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</si>
  <si>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</si>
  <si>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</si>
  <si>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</si>
  <si>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</si>
  <si>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</si>
  <si>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</si>
  <si>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</si>
  <si>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</si>
  <si>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</si>
  <si>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</si>
  <si>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</si>
  <si>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</si>
  <si>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</si>
  <si>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</si>
  <si>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</si>
  <si>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</si>
  <si>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</si>
  <si>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</si>
  <si>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</si>
  <si>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</si>
  <si>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</si>
  <si>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</si>
  <si>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</si>
  <si>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</si>
  <si>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</si>
  <si>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</si>
  <si>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</si>
  <si>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</si>
  <si>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</si>
  <si>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</si>
  <si>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</si>
  <si>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</si>
  <si>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</si>
  <si>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</si>
  <si>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</si>
  <si>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</si>
  <si>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</si>
  <si>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</si>
  <si>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</si>
  <si>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</si>
  <si>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</si>
  <si>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</si>
  <si>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</si>
  <si>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</si>
  <si>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</si>
  <si>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</si>
  <si>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</si>
  <si>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</si>
  <si>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</si>
  <si>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</si>
  <si>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</si>
  <si>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</si>
  <si>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</si>
  <si>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</si>
  <si>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</si>
  <si>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</si>
  <si>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</si>
  <si>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</si>
  <si>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</si>
  <si>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</si>
  <si>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</si>
  <si>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</si>
  <si>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</si>
  <si>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</si>
  <si>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</si>
  <si>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</si>
  <si>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</si>
  <si>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</si>
  <si>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</si>
  <si>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</si>
  <si>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</si>
  <si>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</si>
  <si>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</si>
  <si>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</si>
  <si>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</si>
  <si>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</si>
  <si>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</si>
  <si>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</si>
  <si>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</si>
  <si>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</si>
  <si>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</si>
  <si>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</si>
  <si>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</si>
  <si>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</si>
  <si>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</si>
  <si>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</si>
  <si>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</si>
  <si>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</si>
  <si>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</si>
  <si>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</si>
  <si>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</si>
  <si>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</si>
  <si>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</si>
  <si>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</si>
  <si>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</si>
  <si>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</si>
  <si>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</si>
  <si>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</si>
  <si>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</si>
  <si>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</si>
  <si>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</si>
  <si>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</si>
  <si>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</si>
  <si>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</si>
  <si>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</si>
  <si>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</si>
  <si>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</si>
  <si>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</si>
  <si>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</si>
  <si>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</si>
  <si>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</si>
  <si>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</si>
  <si>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</si>
  <si>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</si>
  <si>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</si>
  <si>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</si>
  <si>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</si>
  <si>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</si>
  <si>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</si>
  <si>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</si>
  <si>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</si>
  <si>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</si>
  <si>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</si>
  <si>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</si>
  <si>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</si>
  <si>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</si>
  <si>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</si>
  <si>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</si>
  <si>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</si>
  <si>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</si>
  <si>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</si>
  <si>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</si>
  <si>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</si>
  <si>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</si>
  <si>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</si>
  <si>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</si>
  <si>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</si>
  <si>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</si>
  <si>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</si>
  <si>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</si>
  <si>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</si>
  <si>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</si>
  <si>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</si>
  <si>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</si>
  <si>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</si>
  <si>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</si>
  <si>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</si>
  <si>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</si>
  <si>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</si>
  <si>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</si>
  <si>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</si>
  <si>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</si>
  <si>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</si>
  <si>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</si>
  <si>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</si>
  <si>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</si>
  <si>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</si>
  <si>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</si>
  <si>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</si>
  <si>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</si>
  <si>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</si>
  <si>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</si>
  <si>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</si>
  <si>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</si>
  <si>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</si>
  <si>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</si>
  <si>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</si>
  <si>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</si>
  <si>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</si>
  <si>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</si>
  <si>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</si>
  <si>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</si>
  <si>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</si>
  <si>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</si>
  <si>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</si>
  <si>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</si>
  <si>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</si>
  <si>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</si>
  <si>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</si>
  <si>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</si>
  <si>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</si>
  <si>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</si>
  <si>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</si>
  <si>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</si>
  <si>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</si>
  <si>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</si>
  <si>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</si>
  <si>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</si>
  <si>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</si>
  <si>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</si>
  <si>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</si>
  <si>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</si>
  <si>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</si>
  <si>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</si>
  <si>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</si>
  <si>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</si>
  <si>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</si>
  <si>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</si>
  <si>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</si>
  <si>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</si>
  <si>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</si>
  <si>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</si>
  <si>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</si>
  <si>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</si>
  <si>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</si>
  <si>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</si>
  <si>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</si>
  <si>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</si>
  <si>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</si>
  <si>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</si>
  <si>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</si>
  <si>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</si>
  <si>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</si>
  <si>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</si>
  <si>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</si>
  <si>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</si>
  <si>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</si>
  <si>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</si>
  <si>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</si>
  <si>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</si>
  <si>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</si>
  <si>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</si>
  <si>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</si>
  <si>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</si>
  <si>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</si>
  <si>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</si>
  <si>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</si>
  <si>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</si>
  <si>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</si>
  <si>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</si>
  <si>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</si>
  <si>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</si>
  <si>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</si>
  <si>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</si>
  <si>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</si>
  <si>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</si>
  <si>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</si>
  <si>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</si>
  <si>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</si>
  <si>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</si>
  <si>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</si>
  <si>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</si>
  <si>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</si>
  <si>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</si>
  <si>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</si>
  <si>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</si>
  <si>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</si>
  <si>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</si>
  <si>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</si>
  <si>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</si>
  <si>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</si>
  <si>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</si>
  <si>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</si>
  <si>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</si>
  <si>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</si>
  <si>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</si>
  <si>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</si>
  <si>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</si>
  <si>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</si>
  <si>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</si>
  <si>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</si>
  <si>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</si>
  <si>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</si>
  <si>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</si>
  <si>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</si>
  <si>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</si>
  <si>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</si>
  <si>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</si>
  <si>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</si>
  <si>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</si>
  <si>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</si>
  <si>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</si>
  <si>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</si>
  <si>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</si>
  <si>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</si>
  <si>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</si>
  <si>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</si>
  <si>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</si>
  <si>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</si>
  <si>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</si>
  <si>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</si>
  <si>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</si>
  <si>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</si>
  <si>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</si>
  <si>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</si>
  <si>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</si>
  <si>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</si>
  <si>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</si>
  <si>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</si>
  <si>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</si>
  <si>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</si>
  <si>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</si>
  <si>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</si>
  <si>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</si>
  <si>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</si>
  <si>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</si>
  <si>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</si>
  <si>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</si>
  <si>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</si>
  <si>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</si>
  <si>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</si>
  <si>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</si>
  <si>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</si>
  <si>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</si>
  <si>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</si>
  <si>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</si>
  <si>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</si>
  <si>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</si>
  <si>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</si>
  <si>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</si>
  <si>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</si>
  <si>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</si>
  <si>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</si>
  <si>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</si>
  <si>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</si>
  <si>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</si>
  <si>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</si>
  <si>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</si>
  <si>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</si>
  <si>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</si>
  <si>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</si>
  <si>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</si>
  <si>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</si>
  <si>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</si>
  <si>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</si>
  <si>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</si>
  <si>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</si>
  <si>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</si>
  <si>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</si>
  <si>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</si>
  <si>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</si>
  <si>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</si>
  <si>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</si>
  <si>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</si>
  <si>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</si>
  <si>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</si>
  <si>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</si>
  <si>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</si>
  <si>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</si>
  <si>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</si>
  <si>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</si>
  <si>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</si>
  <si>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</si>
  <si>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</si>
  <si>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</si>
  <si>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</si>
  <si>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</si>
  <si>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</si>
  <si>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</si>
  <si>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</si>
  <si>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</si>
  <si>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</si>
  <si>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</si>
  <si>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</si>
  <si>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</si>
  <si>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</si>
  <si>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</si>
  <si>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</si>
  <si>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</si>
  <si>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</si>
  <si>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</si>
  <si>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</si>
  <si>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</si>
  <si>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</si>
  <si>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</si>
  <si>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</si>
  <si>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</si>
  <si>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</si>
  <si>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</si>
  <si>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</si>
  <si>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</si>
  <si>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</si>
  <si>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</si>
  <si>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</si>
  <si>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</si>
  <si>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</si>
  <si>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</si>
  <si>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</si>
  <si>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</si>
  <si>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</si>
  <si>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</si>
  <si>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</si>
  <si>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</si>
  <si>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</si>
  <si>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</si>
  <si>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</si>
  <si>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</si>
  <si>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</si>
  <si>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</si>
  <si>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</si>
  <si>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</si>
  <si>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</si>
  <si>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</si>
  <si>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</si>
  <si>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</si>
  <si>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</si>
  <si>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</si>
  <si>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</si>
  <si>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</si>
  <si>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</si>
  <si>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</si>
  <si>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</si>
  <si>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</si>
  <si>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</si>
  <si>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</si>
  <si>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</si>
  <si>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</si>
  <si>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</si>
  <si>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</si>
  <si>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</si>
  <si>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</si>
  <si>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</si>
  <si>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</si>
  <si>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</si>
  <si>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</si>
  <si>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</si>
  <si>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</si>
  <si>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</si>
  <si>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</si>
  <si>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</si>
  <si>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</si>
  <si>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</si>
  <si>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</si>
  <si>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</si>
  <si>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</si>
  <si>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</si>
  <si>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</si>
  <si>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</si>
  <si>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</si>
  <si>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</si>
  <si>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</si>
  <si>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</si>
  <si>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</si>
  <si>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</si>
  <si>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</si>
  <si>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</si>
  <si>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</si>
  <si>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</si>
  <si>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</si>
  <si>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</si>
  <si>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</si>
  <si>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</si>
  <si>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</si>
  <si>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</si>
  <si>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</si>
  <si>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</si>
  <si>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</si>
  <si>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</si>
  <si>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</si>
  <si>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</si>
  <si>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</si>
  <si>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</si>
  <si>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</si>
  <si>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</si>
  <si>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</si>
  <si>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</si>
  <si>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</si>
  <si>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</si>
  <si>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</si>
  <si>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</si>
  <si>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</si>
  <si>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</si>
  <si>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</si>
  <si>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</si>
  <si>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</si>
  <si>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</si>
  <si>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</si>
  <si>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</si>
  <si>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</si>
  <si>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</si>
  <si>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</si>
  <si>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</si>
  <si>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</si>
  <si>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</si>
  <si>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</si>
  <si>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</si>
  <si>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</si>
  <si>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</si>
  <si>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</si>
  <si>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</si>
  <si>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</si>
  <si>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</si>
  <si>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</si>
  <si>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</si>
  <si>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</si>
  <si>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</si>
  <si>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</si>
  <si>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</si>
  <si>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</si>
  <si>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</si>
  <si>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</si>
  <si>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</si>
  <si>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</si>
  <si>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</si>
  <si>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</si>
  <si>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</si>
  <si>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</si>
  <si>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</si>
  <si>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</si>
  <si>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</si>
  <si>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</si>
  <si>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</si>
  <si>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</si>
  <si>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</si>
  <si>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</si>
  <si>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</si>
  <si>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</si>
  <si>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</si>
  <si>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</si>
  <si>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</si>
  <si>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</si>
  <si>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</si>
  <si>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</si>
  <si>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</si>
  <si>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</si>
  <si>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</si>
  <si>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</si>
  <si>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</si>
  <si>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</si>
  <si>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</si>
  <si>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</si>
  <si>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</si>
  <si>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</si>
  <si>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</si>
  <si>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</si>
  <si>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</si>
  <si>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</si>
  <si>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</si>
  <si>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</si>
  <si>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</si>
  <si>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</si>
  <si>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</si>
  <si>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</si>
  <si>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</si>
  <si>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</si>
  <si>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</si>
  <si>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</si>
  <si>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</si>
  <si>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</si>
  <si>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</si>
  <si>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</si>
  <si>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</si>
  <si>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</si>
  <si>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</si>
  <si>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</si>
  <si>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</si>
  <si>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</si>
  <si>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</si>
  <si>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</si>
  <si>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</si>
  <si>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</si>
  <si>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</si>
  <si>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</si>
  <si>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</si>
  <si>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</si>
  <si>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</si>
  <si>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</si>
  <si>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</si>
  <si>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</si>
  <si>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</si>
  <si>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</si>
  <si>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</si>
  <si>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</si>
  <si>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</si>
  <si>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</si>
  <si>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</si>
  <si>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</si>
  <si>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</si>
  <si>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</si>
  <si>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</si>
  <si>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</si>
  <si>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</si>
  <si>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</si>
  <si>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</si>
  <si>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</si>
  <si>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</si>
  <si>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</si>
  <si>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</si>
  <si>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</si>
  <si>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</si>
  <si>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</si>
  <si>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</si>
  <si>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</si>
  <si>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</si>
  <si>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</si>
  <si>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</si>
  <si>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</si>
  <si>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</si>
  <si>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</si>
  <si>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</si>
  <si>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</si>
  <si>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</si>
  <si>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</si>
  <si>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</si>
  <si>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</si>
  <si>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</si>
  <si>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</si>
  <si>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</si>
  <si>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</si>
  <si>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</si>
  <si>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</si>
  <si>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</si>
  <si>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</si>
  <si>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</si>
  <si>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</si>
  <si>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</si>
  <si>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</si>
  <si>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</si>
  <si>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</si>
  <si>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</si>
  <si>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</si>
  <si>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</si>
  <si>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</si>
  <si>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</si>
  <si>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</si>
  <si>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</si>
  <si>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</si>
  <si>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</si>
  <si>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</si>
  <si>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</si>
  <si>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</si>
  <si>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</si>
  <si>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</si>
  <si>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</si>
  <si>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</si>
  <si>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</si>
  <si>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</si>
  <si>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</si>
  <si>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</si>
  <si>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</si>
  <si>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</si>
  <si>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</si>
  <si>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</si>
  <si>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</si>
  <si>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</si>
  <si>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</si>
  <si>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</si>
  <si>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</si>
  <si>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</si>
  <si>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</si>
  <si>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</si>
  <si>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</si>
  <si>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</si>
  <si>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</si>
  <si>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</si>
  <si>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</si>
  <si>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</si>
  <si>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</si>
  <si>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</si>
  <si>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</si>
  <si>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</si>
  <si>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</si>
  <si>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</si>
  <si>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</si>
  <si>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</si>
  <si>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</si>
  <si>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</si>
  <si>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</si>
  <si>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</si>
  <si>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</si>
  <si>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</si>
  <si>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</si>
  <si>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</si>
  <si>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</si>
  <si>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</si>
  <si>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</si>
  <si>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</si>
  <si>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</si>
  <si>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</si>
  <si>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</si>
  <si>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</si>
  <si>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</si>
  <si>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</si>
  <si>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</si>
  <si>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</si>
  <si>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</si>
  <si>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</si>
  <si>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</si>
  <si>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</si>
  <si>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</si>
  <si>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</si>
  <si>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</si>
  <si>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</si>
  <si>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</si>
  <si>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</si>
  <si>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</si>
  <si>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</si>
  <si>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</si>
  <si>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</si>
  <si>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</si>
  <si>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</si>
  <si>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</si>
  <si>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</si>
  <si>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</si>
  <si>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</si>
  <si>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</si>
  <si>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</si>
  <si>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</si>
  <si>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</si>
  <si>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</si>
  <si>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</si>
  <si>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</si>
  <si>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</si>
  <si>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</si>
  <si>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</si>
  <si>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</si>
  <si>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</si>
  <si>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</si>
  <si>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</si>
  <si>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</si>
  <si>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</si>
  <si>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</si>
  <si>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</si>
  <si>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</si>
  <si>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</si>
  <si>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</si>
  <si>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</si>
  <si>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</si>
  <si>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</si>
  <si>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</si>
  <si>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</si>
  <si>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</si>
  <si>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</si>
  <si>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</si>
  <si>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</si>
  <si>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</si>
  <si>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</si>
  <si>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</si>
  <si>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</si>
  <si>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</si>
  <si>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</si>
  <si>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</si>
  <si>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</si>
  <si>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</si>
  <si>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</si>
  <si>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</si>
  <si>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</si>
  <si>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</si>
  <si>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</si>
  <si>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</si>
  <si>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</si>
  <si>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</si>
  <si>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</si>
  <si>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</si>
  <si>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</si>
  <si>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</si>
  <si>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</si>
  <si>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</si>
  <si>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</si>
  <si>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</si>
  <si>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</si>
  <si>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</si>
  <si>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</si>
  <si>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</si>
  <si>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</si>
  <si>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</si>
  <si>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</si>
  <si>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</si>
  <si>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</si>
  <si>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</si>
  <si>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</si>
  <si>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</si>
  <si>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</si>
  <si>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</si>
  <si>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</si>
  <si>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</si>
  <si>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</si>
  <si>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</si>
  <si>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</si>
  <si>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</si>
  <si>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</si>
  <si>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</si>
  <si>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</si>
  <si>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</si>
  <si>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</si>
  <si>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</si>
  <si>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</si>
  <si>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</si>
  <si>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</si>
  <si>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</si>
  <si>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</si>
  <si>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</si>
  <si>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</si>
  <si>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</si>
  <si>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</si>
  <si>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</si>
  <si>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</si>
  <si>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</si>
  <si>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</si>
  <si>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</si>
  <si>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</si>
  <si>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</si>
  <si>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</si>
  <si>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</si>
  <si>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</si>
  <si>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</si>
  <si>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</si>
  <si>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</si>
  <si>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</si>
  <si>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</si>
  <si>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</si>
  <si>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</si>
  <si>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</si>
  <si>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</si>
  <si>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</si>
  <si>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</si>
  <si>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</si>
  <si>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</si>
  <si>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</si>
  <si>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</si>
  <si>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</si>
  <si>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</si>
  <si>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</si>
  <si>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</si>
  <si>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</si>
  <si>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</si>
  <si>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</si>
  <si>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</si>
  <si>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</si>
  <si>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</si>
  <si>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</si>
  <si>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</si>
  <si>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</si>
  <si>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</si>
  <si>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</si>
  <si>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</si>
  <si>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</si>
  <si>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</si>
  <si>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</si>
  <si>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</si>
  <si>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</si>
  <si>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</si>
  <si>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</si>
  <si>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</si>
  <si>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</si>
  <si>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</si>
  <si>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</si>
  <si>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</si>
  <si>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</si>
  <si>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</si>
  <si>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</si>
  <si>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</si>
  <si>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</si>
  <si>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</si>
  <si>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</si>
  <si>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</si>
  <si>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</si>
  <si>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</si>
  <si>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</si>
  <si>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</si>
  <si>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</si>
  <si>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</si>
  <si>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</si>
  <si>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</si>
  <si>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</si>
  <si>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</si>
  <si>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</si>
  <si>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</si>
  <si>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</si>
  <si>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</si>
  <si>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</si>
  <si>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</si>
  <si>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</si>
  <si>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</si>
  <si>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</si>
  <si>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</si>
  <si>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</si>
  <si>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</si>
  <si>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</si>
  <si>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</si>
  <si>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</si>
  <si>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</si>
  <si>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</si>
  <si>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</si>
  <si>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</si>
  <si>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</si>
  <si>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</si>
  <si>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</si>
  <si>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</si>
  <si>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</si>
  <si>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</si>
  <si>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</si>
  <si>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</si>
  <si>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</si>
  <si>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</si>
  <si>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</si>
  <si>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</si>
  <si>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</si>
  <si>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</si>
  <si>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</si>
  <si>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</si>
  <si>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</si>
  <si>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</si>
  <si>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</si>
  <si>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</si>
  <si>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</si>
  <si>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</si>
  <si>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</si>
  <si>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</si>
  <si>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</si>
  <si>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</si>
  <si>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</si>
  <si>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</si>
  <si>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</si>
  <si>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</si>
  <si>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</si>
  <si>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</si>
  <si>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</si>
  <si>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</si>
  <si>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</si>
  <si>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</si>
  <si>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</si>
  <si>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</si>
  <si>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</si>
  <si>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</si>
  <si>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</si>
  <si>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</si>
  <si>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</si>
  <si>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</si>
  <si>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</si>
  <si>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</si>
  <si>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</si>
  <si>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</si>
  <si>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</si>
  <si>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</si>
  <si>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</si>
  <si>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</si>
  <si>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</si>
  <si>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</si>
  <si>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</si>
  <si>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</si>
  <si>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</si>
  <si>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</si>
  <si>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</si>
  <si>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</si>
  <si>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</si>
  <si>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</si>
  <si>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</si>
  <si>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</si>
  <si>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</si>
  <si>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</si>
  <si>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</si>
  <si>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</si>
  <si>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</si>
  <si>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</si>
  <si>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</si>
  <si>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</si>
  <si>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</si>
  <si>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</si>
  <si>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</si>
  <si>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</si>
  <si>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</si>
  <si>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</si>
  <si>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</si>
  <si>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</si>
  <si>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</si>
  <si>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</si>
  <si>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</si>
  <si>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</si>
  <si>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</si>
  <si>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</si>
  <si>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</si>
  <si>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</si>
  <si>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</si>
  <si>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</si>
  <si>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</si>
  <si>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</si>
  <si>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</si>
  <si>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</si>
  <si>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</si>
  <si>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</si>
  <si>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</si>
  <si>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</si>
  <si>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</si>
  <si>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</si>
  <si>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</si>
  <si>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</si>
  <si>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</si>
  <si>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</si>
  <si>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</si>
  <si>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</si>
  <si>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</si>
  <si>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</si>
  <si>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</si>
  <si>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</si>
  <si>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</si>
  <si>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</si>
  <si>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</si>
  <si>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</si>
  <si>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</si>
  <si>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</si>
  <si>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</si>
  <si>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</si>
  <si>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</si>
  <si>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</si>
  <si>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</si>
  <si>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</si>
  <si>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</si>
  <si>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</si>
  <si>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</si>
  <si>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</si>
  <si>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</si>
  <si>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</si>
  <si>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</si>
  <si>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</si>
  <si>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</si>
  <si>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</si>
  <si>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</si>
  <si>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</si>
  <si>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</si>
  <si>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</si>
  <si>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</si>
  <si>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</si>
  <si>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</si>
  <si>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</si>
  <si>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</si>
  <si>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</si>
  <si>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</si>
  <si>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</si>
  <si>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</si>
  <si>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</si>
  <si>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</si>
  <si>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</si>
  <si>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</si>
  <si>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</si>
  <si>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</si>
  <si>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</si>
  <si>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</si>
  <si>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</si>
  <si>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</si>
  <si>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</si>
  <si>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</si>
  <si>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</si>
  <si>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</si>
  <si>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</si>
  <si>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</si>
  <si>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</si>
  <si>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</si>
  <si>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</si>
  <si>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</si>
  <si>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</si>
  <si>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</si>
  <si>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</si>
  <si>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</si>
  <si>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</si>
  <si>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</si>
  <si>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</si>
  <si>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</si>
  <si>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</si>
  <si>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</si>
  <si>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</si>
  <si>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</si>
  <si>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</si>
  <si>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</si>
  <si>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</si>
  <si>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</si>
  <si>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</si>
  <si>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</si>
  <si>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</si>
  <si>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</si>
  <si>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</si>
  <si>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</si>
  <si>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</si>
  <si>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</si>
  <si>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</si>
  <si>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</si>
  <si>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</si>
  <si>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</si>
  <si>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</si>
  <si>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</si>
  <si>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</si>
  <si>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</si>
  <si>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</si>
  <si>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</si>
  <si>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</si>
  <si>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</si>
  <si>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</si>
  <si>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</si>
  <si>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</si>
  <si>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</si>
  <si>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</si>
  <si>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</si>
  <si>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</si>
  <si>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</si>
  <si>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</si>
  <si>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</si>
  <si>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</si>
  <si>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</si>
  <si>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</si>
  <si>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</si>
  <si>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</si>
  <si>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</si>
  <si>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</si>
  <si>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</si>
  <si>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</si>
  <si>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</si>
  <si>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</si>
  <si>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</si>
  <si>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</si>
  <si>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</si>
  <si>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</si>
  <si>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</si>
  <si>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</si>
  <si>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</si>
  <si>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</si>
  <si>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</si>
  <si>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</si>
  <si>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</si>
  <si>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</si>
  <si>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</si>
  <si>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</si>
  <si>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</si>
  <si>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</si>
  <si>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</si>
  <si>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</si>
  <si>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</si>
  <si>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</si>
  <si>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</si>
  <si>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</si>
  <si>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</si>
  <si>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</si>
  <si>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</si>
  <si>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</si>
  <si>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</si>
  <si>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</si>
  <si>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</si>
  <si>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</si>
  <si>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</si>
  <si>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</si>
  <si>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</si>
  <si>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</si>
  <si>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</si>
  <si>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</si>
  <si>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</si>
  <si>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</si>
  <si>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</si>
  <si>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</si>
  <si>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</si>
  <si>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</si>
  <si>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</si>
  <si>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</si>
  <si>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</si>
  <si>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</si>
  <si>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</si>
  <si>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</si>
  <si>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</si>
  <si>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</si>
  <si>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</si>
  <si>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</si>
  <si>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</si>
  <si>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</si>
  <si>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</si>
  <si>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</si>
  <si>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</si>
  <si>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</si>
  <si>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</si>
  <si>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</si>
  <si>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</si>
  <si>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</si>
  <si>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</si>
  <si>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</si>
  <si>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</si>
  <si>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</si>
  <si>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</si>
  <si>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</si>
  <si>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</si>
  <si>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</si>
  <si>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</si>
  <si>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</si>
  <si>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</si>
  <si>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</si>
  <si>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</si>
  <si>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</si>
  <si>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</si>
  <si>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</si>
  <si>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</si>
  <si>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</si>
  <si>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</si>
  <si>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</si>
  <si>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</si>
  <si>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</si>
  <si>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</si>
  <si>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</si>
  <si>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</si>
  <si>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</si>
  <si>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</si>
  <si>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</si>
  <si>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</si>
  <si>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</si>
  <si>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</si>
  <si>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</si>
  <si>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</si>
  <si>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</si>
  <si>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</si>
  <si>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</si>
  <si>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</si>
  <si>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</si>
  <si>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</si>
  <si>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</si>
  <si>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</si>
  <si>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</si>
  <si>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</si>
  <si>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</si>
  <si>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</si>
  <si>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</si>
  <si>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</si>
  <si>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</si>
  <si>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</si>
  <si>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</si>
  <si>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</si>
  <si>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</si>
  <si>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</si>
  <si>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</si>
  <si>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</si>
  <si>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</si>
  <si>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</si>
  <si>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</si>
  <si>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</si>
  <si>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</si>
  <si>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</si>
  <si>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</si>
  <si>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</si>
  <si>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</si>
  <si>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</si>
  <si>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</si>
  <si>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</si>
  <si>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</si>
  <si>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</si>
  <si>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</si>
  <si>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</si>
  <si>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</si>
  <si>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</si>
  <si>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</si>
  <si>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</si>
  <si>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</si>
  <si>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</si>
  <si>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</si>
  <si>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</si>
  <si>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</si>
  <si>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</si>
  <si>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</si>
  <si>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</si>
  <si>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</si>
  <si>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</si>
  <si>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</si>
  <si>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</si>
  <si>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</si>
  <si>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</si>
  <si>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</si>
  <si>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</si>
  <si>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</si>
  <si>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</si>
  <si>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</si>
  <si>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</si>
  <si>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</si>
  <si>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</si>
  <si>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</si>
  <si>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</si>
  <si>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</si>
  <si>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</si>
  <si>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</si>
  <si>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</si>
  <si>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</si>
  <si>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</si>
  <si>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</si>
  <si>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</si>
  <si>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</si>
  <si>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</si>
  <si>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</si>
  <si>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</si>
  <si>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</si>
  <si>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</si>
  <si>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</si>
  <si>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</si>
  <si>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</si>
  <si>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</si>
  <si>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</si>
  <si>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</si>
  <si>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</si>
  <si>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</si>
  <si>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</si>
  <si>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</si>
  <si>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</si>
  <si>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</si>
  <si>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</si>
  <si>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</si>
  <si>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</si>
  <si>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</si>
  <si>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</si>
  <si>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</si>
  <si>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</si>
  <si>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</si>
  <si>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</si>
  <si>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</si>
  <si>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</si>
  <si>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</si>
  <si>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</si>
  <si>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</si>
  <si>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</si>
  <si>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</si>
  <si>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</si>
  <si>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</si>
  <si>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</si>
  <si>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</si>
  <si>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</si>
  <si>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</si>
  <si>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</si>
  <si>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</si>
  <si>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</si>
  <si>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</si>
  <si>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</si>
  <si>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</si>
  <si>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</si>
  <si>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</si>
  <si>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</si>
  <si>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</si>
  <si>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</si>
  <si>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</si>
  <si>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</si>
  <si>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</si>
  <si>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</si>
  <si>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</si>
  <si>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</si>
  <si>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</si>
  <si>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</si>
  <si>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</si>
  <si>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</si>
  <si>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</si>
  <si>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</si>
  <si>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</si>
  <si>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</si>
  <si>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</si>
  <si>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</si>
  <si>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</si>
  <si>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</si>
  <si>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</si>
  <si>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</si>
  <si>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</si>
  <si>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</si>
  <si>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</si>
  <si>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</si>
  <si>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</si>
  <si>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</si>
  <si>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</si>
  <si>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</si>
  <si>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</si>
  <si>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</si>
  <si>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</si>
  <si>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</si>
  <si>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</si>
  <si>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</si>
  <si>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</si>
  <si>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</si>
  <si>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</si>
  <si>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</si>
  <si>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</si>
  <si>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</si>
  <si>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</si>
  <si>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</si>
  <si>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</si>
  <si>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</si>
  <si>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</si>
  <si>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</si>
  <si>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</si>
  <si>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</si>
  <si>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</si>
  <si>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</si>
  <si>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</si>
  <si>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</si>
  <si>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</si>
  <si>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</si>
  <si>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</si>
  <si>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</si>
  <si>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</si>
  <si>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</si>
  <si>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</si>
  <si>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</si>
  <si>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</si>
  <si>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</si>
  <si>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</si>
  <si>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</si>
  <si>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</si>
  <si>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</si>
  <si>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</si>
  <si>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</si>
  <si>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</si>
  <si>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</si>
  <si>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</si>
  <si>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</si>
  <si>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</si>
  <si>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</si>
  <si>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</si>
  <si>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</si>
  <si>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</si>
  <si>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</si>
  <si>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</si>
  <si>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</si>
  <si>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</si>
  <si>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</si>
  <si>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</si>
  <si>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</si>
  <si>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</si>
  <si>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</si>
  <si>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</si>
  <si>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</si>
  <si>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</si>
  <si>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</si>
  <si>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</si>
  <si>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</si>
  <si>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</si>
  <si>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</si>
  <si>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</si>
  <si>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</si>
  <si>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</si>
  <si>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</si>
  <si>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</si>
  <si>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</si>
  <si>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</si>
  <si>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</si>
  <si>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</si>
  <si>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</si>
  <si>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</si>
  <si>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</si>
  <si>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</si>
  <si>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</si>
  <si>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</si>
  <si>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</si>
  <si>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</si>
  <si>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</si>
  <si>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</si>
  <si>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</si>
  <si>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</si>
  <si>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</si>
  <si>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</si>
  <si>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</si>
  <si>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</si>
  <si>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</si>
  <si>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</si>
  <si>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</si>
  <si>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</si>
  <si>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</si>
  <si>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</si>
  <si>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</si>
  <si>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</si>
  <si>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</si>
  <si>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</si>
  <si>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</si>
  <si>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</si>
  <si>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</si>
  <si>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</si>
  <si>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</si>
  <si>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</si>
  <si>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</si>
  <si>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</si>
  <si>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</si>
  <si>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</si>
  <si>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</si>
  <si>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</si>
  <si>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</si>
  <si>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</si>
  <si>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</si>
  <si>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</si>
  <si>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</si>
  <si>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</si>
  <si>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</si>
  <si>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</si>
  <si>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</si>
  <si>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</si>
  <si>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</si>
  <si>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</si>
  <si>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</si>
  <si>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</si>
  <si>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</si>
  <si>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</si>
  <si>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</si>
  <si>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</si>
  <si>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</si>
  <si>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</si>
  <si>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</si>
  <si>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</si>
  <si>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</si>
  <si>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</si>
  <si>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</si>
  <si>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</si>
  <si>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</si>
  <si>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</si>
  <si>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</si>
  <si>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</si>
  <si>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</si>
  <si>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</si>
  <si>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</si>
  <si>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</si>
  <si>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</si>
  <si>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</si>
  <si>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</si>
  <si>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</si>
  <si>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</si>
  <si>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</si>
  <si>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</si>
  <si>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</si>
  <si>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</si>
  <si>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</si>
  <si>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</si>
  <si>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</si>
  <si>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</si>
  <si>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</si>
  <si>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</si>
  <si>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</si>
  <si>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</si>
  <si>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</si>
  <si>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</si>
  <si>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</si>
  <si>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</si>
  <si>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</si>
  <si>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</si>
  <si>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</si>
  <si>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</si>
  <si>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</si>
  <si>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</si>
  <si>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</si>
  <si>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</si>
  <si>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</si>
  <si>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</si>
  <si>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</si>
  <si>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</si>
  <si>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</si>
  <si>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</si>
  <si>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</si>
  <si>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</si>
  <si>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</si>
  <si>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</si>
  <si>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</si>
  <si>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</si>
  <si>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</si>
  <si>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</si>
  <si>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</si>
  <si>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</si>
  <si>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</si>
  <si>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</si>
  <si>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</si>
  <si>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</si>
  <si>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</si>
  <si>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</si>
  <si>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</si>
  <si>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</si>
  <si>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</si>
  <si>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</si>
  <si>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</si>
  <si>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</si>
  <si>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</si>
  <si>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</si>
  <si>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</si>
  <si>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</si>
  <si>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</si>
  <si>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</si>
  <si>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</si>
  <si>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</si>
  <si>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</si>
  <si>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</si>
  <si>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</si>
  <si>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</si>
  <si>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</si>
  <si>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</si>
  <si>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</si>
  <si>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</si>
  <si>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</si>
  <si>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</si>
  <si>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</si>
  <si>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</si>
  <si>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</si>
  <si>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</si>
  <si>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</si>
  <si>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</si>
  <si>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</si>
  <si>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</si>
  <si>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</si>
  <si>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</si>
  <si>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</si>
  <si>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</si>
  <si>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</si>
  <si>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</si>
  <si>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</si>
  <si>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</si>
  <si>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</si>
  <si>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</si>
  <si>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</si>
  <si>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</si>
  <si>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</si>
  <si>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</si>
  <si>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</si>
  <si>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</si>
  <si>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</si>
  <si>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</si>
  <si>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</si>
  <si>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</si>
  <si>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</si>
  <si>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</si>
  <si>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</si>
  <si>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</si>
  <si>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</si>
  <si>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</si>
  <si>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</si>
  <si>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</si>
  <si>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</si>
  <si>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</si>
  <si>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</si>
  <si>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</si>
  <si>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</si>
  <si>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</si>
  <si>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</si>
  <si>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</si>
  <si>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</si>
  <si>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</si>
  <si>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</si>
  <si>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</si>
  <si>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</si>
  <si>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</si>
  <si>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</si>
  <si>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</si>
  <si>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</si>
  <si>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</si>
  <si>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</si>
  <si>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</si>
  <si>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</si>
  <si>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</si>
  <si>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</si>
  <si>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</si>
  <si>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</si>
  <si>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</si>
  <si>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</si>
  <si>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</si>
  <si>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</si>
  <si>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</si>
  <si>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</si>
  <si>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</si>
  <si>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</si>
  <si>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</si>
  <si>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</si>
  <si>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</si>
  <si>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</si>
  <si>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</si>
  <si>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</si>
  <si>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</si>
  <si>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</si>
  <si>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</si>
  <si>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</si>
  <si>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</si>
  <si>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</si>
  <si>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</si>
  <si>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</si>
  <si>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</si>
  <si>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</si>
  <si>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</si>
  <si>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</si>
  <si>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</si>
  <si>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</si>
  <si>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</si>
  <si>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</si>
  <si>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</si>
  <si>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</si>
  <si>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</si>
  <si>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</si>
  <si>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</si>
  <si>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</si>
  <si>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</si>
  <si>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</si>
  <si>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</si>
  <si>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</si>
  <si>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</si>
  <si>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</si>
  <si>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</si>
  <si>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</si>
  <si>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</si>
  <si>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</si>
  <si>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</si>
  <si>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</si>
  <si>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</si>
  <si>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</si>
  <si>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</si>
  <si>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</si>
  <si>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</si>
  <si>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</si>
  <si>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</si>
  <si>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</si>
  <si>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</si>
  <si>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</si>
  <si>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</si>
  <si>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</si>
  <si>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</si>
  <si>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</si>
  <si>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</si>
  <si>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</si>
  <si>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</si>
  <si>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</si>
  <si>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</si>
  <si>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</si>
  <si>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</si>
  <si>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</si>
  <si>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</si>
  <si>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</si>
  <si>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</si>
  <si>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</si>
  <si>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</si>
  <si>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</si>
  <si>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</si>
  <si>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</si>
  <si>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</si>
  <si>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</si>
  <si>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</si>
  <si>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</si>
  <si>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</si>
  <si>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</si>
  <si>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</si>
  <si>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</si>
  <si>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</si>
  <si>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</si>
  <si>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</si>
  <si>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</si>
  <si>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</si>
  <si>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</si>
  <si>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</si>
  <si>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</si>
  <si>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</si>
  <si>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</si>
  <si>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</si>
  <si>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</si>
  <si>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</si>
  <si>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</si>
  <si>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</si>
  <si>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</si>
  <si>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</si>
  <si>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</si>
  <si>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</si>
  <si>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</si>
  <si>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</si>
  <si>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</si>
  <si>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</si>
  <si>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</si>
  <si>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</si>
  <si>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</si>
  <si>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</si>
  <si>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</si>
  <si>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</si>
  <si>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</si>
  <si>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</si>
  <si>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</si>
  <si>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</si>
  <si>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</si>
  <si>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</si>
  <si>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</si>
  <si>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</si>
  <si>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</si>
  <si>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</si>
  <si>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</si>
  <si>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</si>
  <si>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</si>
  <si>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</si>
  <si>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</si>
  <si>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</si>
  <si>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</si>
  <si>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</si>
  <si>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</si>
  <si>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</si>
  <si>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</si>
  <si>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</si>
  <si>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</si>
  <si>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</si>
  <si>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</si>
  <si>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</si>
  <si>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</si>
  <si>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</si>
  <si>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</si>
  <si>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</si>
  <si>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</si>
  <si>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</si>
  <si>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</si>
  <si>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</si>
  <si>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</si>
  <si>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</si>
  <si>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</si>
  <si>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</si>
  <si>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</si>
  <si>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</si>
  <si>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</si>
  <si>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</si>
  <si>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</si>
  <si>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</si>
  <si>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</si>
  <si>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</si>
  <si>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</si>
  <si>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</si>
  <si>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</si>
  <si>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</si>
  <si>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</si>
  <si>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</si>
  <si>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</si>
  <si>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</si>
  <si>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</si>
  <si>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</si>
  <si>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</si>
  <si>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</si>
  <si>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</si>
  <si>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</si>
  <si>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</si>
  <si>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</si>
  <si>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</si>
  <si>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</si>
  <si>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</si>
  <si>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</si>
  <si>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</si>
  <si>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</si>
  <si>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</si>
  <si>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</si>
  <si>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</si>
  <si>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</si>
  <si>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</si>
  <si>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</si>
  <si>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</si>
  <si>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</si>
  <si>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</si>
  <si>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</si>
  <si>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</si>
  <si>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</si>
  <si>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</si>
  <si>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</si>
  <si>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</si>
  <si>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</si>
  <si>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</si>
  <si>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</si>
  <si>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</si>
  <si>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</si>
  <si>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</si>
  <si>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</si>
  <si>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</si>
  <si>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</si>
  <si>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</si>
  <si>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</si>
  <si>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</si>
  <si>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</si>
  <si>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</si>
  <si>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</si>
  <si>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</si>
  <si>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</si>
  <si>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</si>
  <si>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</si>
  <si>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</si>
  <si>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</si>
  <si>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</si>
  <si>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</si>
  <si>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</si>
  <si>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</si>
  <si>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</si>
  <si>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</si>
  <si>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</si>
  <si>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</si>
  <si>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</si>
  <si>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</si>
  <si>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</si>
  <si>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</si>
  <si>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</si>
  <si>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</si>
  <si>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</si>
  <si>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</si>
  <si>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</si>
  <si>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</si>
  <si>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</si>
  <si>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</si>
  <si>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</si>
  <si>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</si>
  <si>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</si>
  <si>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</si>
  <si>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</si>
  <si>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</si>
  <si>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</si>
  <si>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</si>
  <si>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</si>
  <si>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</si>
  <si>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</si>
  <si>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</si>
  <si>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</si>
  <si>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</si>
  <si>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</si>
  <si>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</si>
  <si>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</si>
  <si>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</si>
  <si>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</si>
  <si>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</si>
  <si>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</si>
  <si>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</si>
  <si>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</si>
  <si>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</si>
  <si>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</si>
  <si>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</si>
  <si>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</si>
  <si>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</si>
  <si>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</si>
  <si>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</si>
  <si>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</si>
  <si>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</si>
  <si>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</si>
  <si>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</si>
  <si>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</si>
  <si>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</si>
  <si>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</si>
  <si>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</si>
  <si>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</si>
  <si>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</si>
  <si>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</si>
  <si>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</si>
  <si>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</si>
  <si>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</si>
  <si>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</si>
  <si>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</si>
  <si>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</si>
  <si>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</si>
  <si>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</si>
  <si>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</si>
  <si>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</si>
  <si>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</si>
  <si>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</si>
  <si>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</si>
  <si>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</si>
  <si>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</si>
  <si>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</si>
  <si>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</si>
  <si>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</si>
  <si>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</si>
  <si>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</si>
  <si>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</si>
  <si>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</si>
  <si>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</si>
  <si>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</si>
  <si>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</si>
  <si>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</si>
  <si>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</si>
  <si>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</si>
  <si>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</si>
  <si>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</si>
  <si>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</si>
  <si>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</si>
  <si>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</si>
  <si>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</si>
  <si>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</si>
  <si>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</si>
  <si>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</si>
  <si>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</si>
  <si>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</si>
  <si>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</si>
  <si>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</si>
  <si>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</si>
  <si>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</si>
  <si>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</si>
  <si>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</si>
  <si>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</si>
  <si>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</si>
  <si>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</si>
  <si>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</si>
  <si>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</si>
  <si>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</si>
  <si>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</si>
  <si>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</si>
  <si>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</si>
  <si>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</si>
  <si>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</si>
  <si>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</si>
  <si>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</si>
  <si>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</si>
  <si>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</si>
  <si>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</si>
  <si>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</si>
  <si>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</si>
  <si>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</si>
  <si>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</si>
  <si>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</si>
  <si>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</si>
  <si>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</si>
  <si>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</si>
  <si>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</si>
  <si>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</si>
  <si>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</si>
  <si>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</si>
  <si>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</si>
  <si>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</si>
  <si>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</si>
  <si>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</si>
  <si>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</si>
  <si>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</si>
  <si>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</si>
  <si>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</si>
  <si>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</si>
  <si>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</si>
  <si>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</si>
  <si>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</si>
  <si>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</si>
  <si>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</si>
  <si>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</si>
  <si>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</si>
  <si>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</si>
  <si>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</si>
  <si>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</si>
  <si>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</si>
  <si>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</si>
  <si>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</si>
  <si>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</si>
  <si>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</si>
  <si>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</si>
  <si>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</si>
  <si>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</si>
  <si>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</si>
  <si>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</si>
  <si>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</si>
  <si>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</si>
  <si>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</si>
  <si>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</si>
  <si>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</si>
  <si>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</si>
  <si>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</si>
  <si>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</si>
  <si>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</si>
  <si>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</si>
  <si>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</si>
  <si>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</si>
  <si>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</si>
  <si>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</si>
  <si>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</si>
  <si>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</si>
  <si>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</si>
  <si>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</si>
  <si>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</si>
  <si>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</si>
  <si>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</si>
  <si>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</si>
  <si>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</si>
  <si>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</si>
  <si>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</si>
  <si>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</si>
  <si>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</si>
  <si>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</si>
  <si>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</si>
  <si>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</si>
  <si>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</si>
  <si>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</si>
  <si>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</si>
  <si>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</si>
  <si>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</si>
  <si>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</si>
  <si>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</si>
  <si>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</si>
  <si>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</si>
  <si>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</si>
  <si>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</si>
  <si>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</si>
  <si>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</si>
  <si>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</si>
  <si>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</si>
  <si>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</si>
  <si>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</si>
  <si>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</si>
  <si>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</si>
  <si>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</si>
  <si>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</si>
  <si>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</si>
  <si>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</si>
  <si>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</si>
  <si>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</si>
  <si>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</si>
  <si>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</si>
  <si>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</si>
  <si>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</si>
  <si>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</si>
  <si>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</si>
  <si>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</si>
  <si>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</si>
  <si>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</si>
  <si>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</si>
  <si>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</si>
  <si>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</si>
  <si>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</si>
  <si>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</si>
  <si>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</si>
  <si>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</si>
  <si>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</si>
  <si>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</si>
  <si>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</si>
  <si>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</si>
  <si>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</si>
  <si>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</si>
  <si>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</si>
  <si>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</si>
  <si>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</si>
  <si>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</si>
  <si>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</si>
  <si>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</si>
  <si>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</si>
  <si>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</si>
  <si>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</si>
  <si>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</si>
  <si>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</si>
  <si>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</si>
  <si>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</si>
  <si>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</si>
  <si>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</si>
  <si>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</si>
  <si>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</si>
  <si>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</si>
  <si>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</si>
  <si>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</si>
  <si>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</si>
  <si>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</si>
  <si>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</si>
  <si>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</si>
  <si>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</si>
  <si>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</si>
  <si>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</si>
  <si>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</si>
  <si>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</si>
  <si>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</si>
  <si>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</si>
  <si>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</si>
  <si>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</si>
  <si>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</si>
  <si>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</si>
  <si>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</si>
  <si>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</si>
  <si>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</si>
  <si>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</si>
  <si>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</si>
  <si>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</si>
  <si>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</si>
  <si>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</si>
  <si>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</si>
  <si>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</si>
  <si>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</si>
  <si>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</si>
  <si>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</si>
  <si>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</si>
  <si>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</si>
  <si>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</si>
  <si>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</si>
  <si>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</si>
  <si>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</si>
  <si>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</si>
  <si>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</si>
  <si>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</si>
  <si>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</si>
  <si>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</si>
  <si>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</si>
  <si>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</si>
  <si>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</si>
  <si>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</si>
  <si>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</si>
  <si>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</si>
  <si>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</si>
  <si>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</si>
  <si>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</si>
  <si>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</si>
  <si>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</si>
  <si>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</si>
  <si>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</si>
  <si>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</si>
  <si>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</si>
  <si>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</si>
  <si>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</si>
  <si>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</si>
  <si>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</si>
  <si>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</si>
  <si>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</si>
  <si>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</si>
  <si>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</si>
  <si>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</si>
  <si>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</si>
  <si>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</si>
  <si>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</si>
  <si>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</si>
  <si>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</si>
  <si>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</si>
  <si>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</si>
  <si>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</si>
  <si>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</si>
  <si>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</si>
  <si>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</si>
  <si>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</si>
  <si>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</si>
  <si>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</si>
  <si>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</si>
  <si>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</si>
  <si>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</si>
  <si>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</si>
  <si>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</si>
  <si>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</si>
  <si>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</si>
  <si>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</si>
  <si>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</si>
  <si>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</si>
  <si>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</si>
  <si>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</si>
  <si>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</si>
  <si>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</si>
  <si>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</si>
  <si>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</si>
  <si>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</si>
  <si>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</si>
  <si>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</si>
  <si>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</si>
  <si>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</si>
  <si>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</si>
  <si>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</si>
  <si>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</si>
  <si>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</si>
  <si>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</si>
  <si>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</si>
  <si>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</si>
  <si>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</si>
  <si>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</si>
  <si>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</si>
  <si>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</si>
  <si>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</si>
  <si>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</si>
  <si>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</si>
  <si>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</si>
  <si>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</si>
  <si>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</si>
  <si>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</si>
  <si>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</si>
  <si>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</si>
  <si>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</si>
  <si>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</si>
  <si>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</si>
  <si>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</si>
  <si>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</si>
  <si>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</si>
  <si>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</si>
  <si>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</si>
  <si>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</si>
  <si>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</si>
  <si>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</si>
  <si>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</si>
  <si>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</si>
  <si>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</si>
  <si>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</si>
  <si>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</si>
  <si>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</si>
  <si>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</si>
  <si>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</si>
  <si>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</si>
  <si>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</si>
  <si>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</si>
  <si>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</si>
  <si>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</si>
  <si>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</si>
  <si>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</si>
  <si>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</si>
  <si>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</si>
  <si>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</si>
  <si>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</si>
  <si>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</si>
  <si>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</si>
  <si>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</si>
  <si>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</si>
  <si>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</si>
  <si>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</si>
  <si>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</si>
  <si>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</si>
  <si>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</si>
  <si>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</si>
  <si>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</si>
  <si>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</si>
  <si>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</si>
  <si>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</si>
  <si>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</si>
  <si>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</si>
  <si>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</si>
  <si>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</si>
  <si>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</si>
  <si>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</si>
  <si>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</si>
  <si>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</si>
  <si>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</si>
  <si>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</si>
  <si>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</si>
  <si>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</si>
  <si>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</si>
  <si>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</si>
  <si>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</si>
  <si>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</si>
  <si>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</si>
  <si>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</si>
  <si>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</si>
  <si>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</si>
  <si>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</si>
  <si>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</si>
  <si>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</si>
  <si>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</si>
  <si>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</si>
  <si>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</si>
  <si>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</si>
  <si>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</si>
  <si>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</si>
  <si>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</si>
  <si>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</si>
  <si>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</si>
  <si>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</si>
  <si>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</si>
  <si>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</si>
  <si>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</si>
  <si>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</si>
  <si>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</si>
  <si>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</si>
  <si>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</si>
  <si>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</si>
  <si>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</si>
  <si>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</si>
  <si>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</si>
  <si>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</si>
  <si>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</si>
  <si>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</si>
  <si>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</si>
  <si>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</si>
  <si>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</si>
  <si>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</si>
  <si>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</si>
  <si>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</si>
  <si>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</si>
  <si>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</si>
  <si>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</si>
  <si>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</si>
  <si>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</si>
  <si>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</si>
  <si>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</si>
  <si>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</si>
  <si>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</si>
  <si>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</si>
  <si>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</si>
  <si>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</si>
  <si>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</si>
  <si>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</si>
  <si>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</si>
  <si>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</si>
  <si>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</si>
  <si>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</si>
  <si>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</si>
  <si>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</si>
  <si>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</si>
  <si>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</si>
  <si>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</si>
  <si>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</si>
  <si>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</si>
  <si>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</si>
  <si>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</si>
  <si>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</si>
  <si>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</si>
  <si>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</si>
  <si>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</si>
  <si>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</si>
  <si>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</si>
  <si>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</si>
  <si>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</si>
  <si>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</si>
  <si>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</si>
  <si>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</si>
  <si>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</si>
  <si>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</si>
  <si>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</si>
  <si>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</si>
  <si>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</si>
  <si>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</si>
  <si>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</si>
  <si>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</si>
  <si>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</si>
  <si>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</si>
  <si>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</si>
  <si>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</si>
  <si>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</si>
  <si>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</si>
  <si>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</si>
  <si>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</si>
  <si>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</si>
  <si>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</si>
  <si>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</si>
  <si>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</si>
  <si>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</si>
  <si>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</si>
  <si>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</si>
  <si>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</si>
  <si>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</si>
  <si>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</si>
  <si>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</si>
  <si>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</si>
  <si>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</si>
  <si>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</si>
  <si>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</si>
  <si>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</si>
  <si>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</si>
  <si>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</si>
  <si>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</si>
  <si>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</si>
  <si>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</si>
  <si>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</si>
  <si>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</si>
  <si>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</si>
  <si>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</si>
  <si>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</si>
  <si>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</si>
  <si>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</si>
  <si>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</si>
  <si>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</si>
  <si>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</si>
  <si>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</si>
  <si>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</si>
  <si>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</si>
  <si>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</si>
  <si>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</si>
  <si>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</si>
  <si>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</si>
  <si>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</si>
  <si>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</si>
  <si>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</si>
  <si>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</si>
  <si>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</si>
  <si>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</si>
  <si>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</si>
  <si>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</si>
  <si>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</si>
  <si>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</si>
  <si>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</si>
  <si>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</si>
  <si>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</si>
  <si>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</si>
  <si>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</si>
  <si>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</si>
  <si>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</si>
  <si>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</si>
  <si>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</si>
  <si>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</si>
  <si>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</si>
  <si>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</si>
  <si>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</si>
  <si>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</si>
  <si>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</si>
  <si>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</si>
  <si>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</si>
  <si>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</si>
  <si>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</si>
  <si>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</si>
  <si>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</si>
  <si>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</si>
  <si>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</si>
  <si>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</si>
  <si>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</si>
  <si>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</si>
  <si>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</si>
  <si>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</si>
  <si>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</si>
  <si>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</si>
  <si>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</si>
  <si>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</si>
  <si>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</si>
  <si>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</si>
  <si>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</si>
  <si>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</si>
  <si>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</si>
  <si>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</si>
  <si>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</si>
  <si>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</si>
  <si>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</si>
  <si>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</si>
  <si>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</si>
  <si>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</si>
  <si>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</si>
  <si>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</si>
  <si>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</si>
  <si>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</si>
  <si>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</si>
  <si>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</si>
  <si>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</si>
  <si>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</si>
  <si>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</si>
  <si>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</si>
  <si>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</si>
  <si>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</si>
  <si>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</si>
  <si>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</si>
  <si>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</si>
  <si>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</si>
  <si>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</si>
  <si>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</si>
  <si>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</si>
  <si>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</si>
  <si>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</si>
  <si>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</si>
  <si>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</si>
  <si>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</si>
  <si>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</si>
  <si>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</si>
  <si>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</si>
  <si>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</si>
  <si>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</si>
  <si>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</si>
  <si>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</si>
  <si>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</si>
  <si>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</si>
  <si>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</si>
  <si>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</si>
  <si>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</si>
  <si>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</si>
  <si>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</si>
  <si>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</si>
  <si>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</si>
  <si>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</si>
  <si>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</si>
  <si>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</si>
  <si>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</si>
  <si>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</si>
  <si>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</si>
  <si>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</si>
  <si>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</si>
  <si>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</si>
  <si>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</si>
  <si>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</si>
  <si>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</si>
  <si>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</si>
  <si>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</si>
  <si>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</si>
  <si>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</si>
  <si>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</si>
  <si>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</si>
  <si>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</si>
  <si>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</si>
  <si>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</si>
  <si>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</si>
  <si>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</si>
  <si>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</si>
  <si>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</si>
  <si>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</si>
  <si>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</si>
  <si>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</si>
  <si>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</si>
  <si>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</si>
  <si>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</si>
  <si>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</si>
  <si>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</si>
  <si>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</si>
  <si>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</si>
  <si>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</si>
  <si>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</si>
  <si>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</si>
  <si>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</si>
  <si>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</si>
  <si>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</si>
  <si>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</si>
  <si>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</si>
  <si>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</si>
  <si>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</si>
  <si>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</si>
  <si>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</si>
  <si>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</si>
  <si>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</si>
  <si>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</si>
  <si>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</si>
  <si>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</si>
  <si>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</si>
  <si>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</si>
  <si>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</si>
  <si>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</si>
  <si>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</si>
  <si>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</si>
  <si>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</si>
  <si>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</si>
  <si>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</si>
  <si>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</si>
  <si>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</si>
  <si>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</si>
  <si>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</si>
  <si>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</si>
  <si>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</si>
  <si>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</si>
  <si>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</si>
  <si>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</si>
  <si>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</si>
  <si>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</si>
  <si>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</si>
  <si>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</si>
  <si>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</si>
  <si>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</si>
  <si>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</si>
  <si>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</si>
  <si>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</si>
  <si>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</si>
  <si>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</si>
  <si>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</si>
  <si>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</si>
  <si>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</si>
  <si>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</si>
  <si>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</si>
  <si>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</si>
  <si>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</si>
  <si>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</si>
  <si>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</si>
  <si>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</si>
  <si>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</si>
  <si>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</si>
  <si>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</si>
  <si>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</si>
  <si>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</si>
  <si>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</si>
  <si>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</si>
  <si>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</si>
  <si>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</si>
  <si>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</si>
  <si>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</si>
  <si>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</si>
  <si>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</si>
  <si>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</si>
  <si>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</si>
  <si>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</si>
  <si>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</si>
  <si>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</si>
  <si>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</si>
  <si>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</si>
  <si>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</si>
  <si>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</si>
  <si>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</si>
  <si>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</si>
  <si>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</si>
  <si>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</si>
  <si>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</si>
  <si>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</si>
  <si>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</si>
  <si>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</si>
  <si>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</si>
  <si>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</si>
  <si>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</si>
  <si>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</si>
  <si>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</si>
  <si>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</si>
  <si>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</si>
  <si>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</si>
  <si>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</si>
  <si>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</si>
  <si>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</si>
  <si>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</si>
  <si>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</si>
  <si>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</si>
  <si>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</si>
  <si>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</si>
  <si>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</si>
  <si>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</si>
  <si>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</si>
  <si>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</si>
  <si>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</si>
  <si>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</si>
  <si>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</si>
  <si>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</si>
  <si>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</si>
  <si>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</si>
  <si>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</si>
  <si>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</si>
  <si>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</si>
  <si>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</si>
  <si>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</si>
  <si>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</si>
  <si>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</si>
  <si>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</si>
  <si>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</si>
  <si>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</si>
  <si>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</si>
  <si>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</si>
  <si>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</si>
  <si>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</si>
  <si>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</si>
  <si>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</si>
  <si>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</si>
  <si>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</si>
  <si>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</si>
  <si>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</si>
  <si>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</si>
  <si>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</si>
  <si>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</si>
  <si>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</si>
  <si>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</si>
  <si>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</si>
  <si>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</si>
  <si>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</si>
  <si>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</si>
  <si>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</si>
  <si>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</si>
  <si>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</si>
  <si>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</si>
  <si>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</si>
  <si>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</si>
  <si>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</si>
  <si>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</si>
  <si>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</si>
  <si>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</si>
  <si>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</si>
  <si>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</si>
  <si>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</si>
  <si>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</si>
  <si>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</si>
  <si>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</si>
  <si>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</si>
  <si>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</si>
  <si>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</si>
  <si>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</si>
  <si>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</si>
  <si>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</si>
  <si>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</si>
  <si>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</si>
  <si>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</si>
  <si>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</si>
  <si>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</si>
  <si>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</si>
  <si>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</si>
  <si>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</si>
  <si>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</si>
  <si>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</si>
  <si>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</si>
  <si>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</si>
  <si>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</si>
  <si>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</si>
  <si>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</si>
  <si>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</si>
  <si>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</si>
  <si>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</si>
  <si>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</si>
  <si>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</si>
  <si>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</si>
  <si>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</si>
  <si>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</si>
  <si>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</si>
  <si>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</si>
  <si>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</si>
  <si>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</si>
  <si>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</si>
  <si>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</si>
  <si>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</si>
  <si>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</si>
  <si>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</si>
  <si>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</si>
  <si>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</si>
  <si>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</si>
  <si>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</si>
  <si>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</si>
  <si>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</si>
  <si>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</si>
  <si>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</si>
  <si>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</si>
  <si>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</si>
  <si>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</si>
  <si>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</si>
  <si>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</si>
  <si>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</si>
  <si>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</si>
  <si>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</si>
  <si>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</si>
  <si>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</si>
  <si>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</si>
  <si>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</si>
  <si>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</si>
  <si>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</si>
  <si>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</si>
  <si>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</si>
  <si>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</si>
  <si>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</si>
  <si>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</si>
  <si>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</si>
  <si>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</si>
  <si>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</si>
  <si>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</si>
  <si>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</si>
  <si>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</si>
  <si>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</si>
  <si>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</si>
  <si>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</si>
  <si>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</si>
  <si>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</si>
  <si>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</si>
  <si>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</si>
  <si>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</si>
  <si>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</si>
  <si>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</si>
  <si>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</si>
  <si>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</si>
  <si>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</si>
  <si>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</si>
  <si>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</si>
  <si>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</si>
  <si>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</si>
  <si>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</si>
  <si>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</si>
  <si>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</si>
  <si>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</si>
  <si>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</si>
  <si>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</si>
  <si>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</si>
  <si>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</si>
  <si>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</si>
  <si>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</si>
  <si>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</si>
  <si>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</si>
  <si>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</si>
  <si>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</si>
  <si>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</si>
  <si>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</si>
  <si>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</si>
  <si>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</si>
  <si>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</si>
  <si>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</si>
  <si>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</si>
  <si>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</si>
  <si>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</si>
  <si>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</si>
  <si>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</si>
  <si>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</si>
  <si>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</si>
  <si>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</si>
  <si>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</si>
  <si>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</si>
  <si>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</si>
  <si>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</si>
  <si>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</si>
  <si>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</si>
  <si>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</si>
  <si>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</si>
  <si>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</si>
  <si>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</si>
  <si>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</si>
  <si>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</si>
  <si>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</si>
  <si>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</si>
  <si>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</si>
  <si>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</si>
  <si>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</si>
  <si>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</si>
  <si>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</si>
  <si>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</si>
  <si>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</si>
  <si>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</si>
  <si>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</si>
  <si>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</si>
  <si>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</si>
  <si>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</si>
  <si>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</si>
  <si>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</si>
  <si>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</si>
  <si>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</si>
  <si>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</si>
  <si>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</si>
  <si>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</si>
  <si>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</si>
  <si>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</si>
  <si>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</si>
  <si>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</si>
  <si>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</si>
  <si>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</si>
  <si>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</si>
  <si>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</si>
  <si>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</si>
  <si>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</si>
  <si>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</si>
  <si>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</si>
  <si>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</si>
  <si>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</si>
  <si>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</si>
  <si>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</si>
  <si>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</si>
  <si>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</si>
  <si>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</si>
  <si>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</si>
  <si>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</si>
  <si>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</si>
  <si>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</si>
  <si>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</si>
  <si>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</si>
  <si>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</si>
  <si>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</si>
  <si>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</si>
  <si>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</si>
  <si>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</si>
  <si>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</si>
  <si>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</si>
  <si>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</si>
  <si>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</si>
  <si>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</si>
  <si>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</si>
  <si>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</si>
  <si>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</si>
  <si>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</si>
  <si>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</si>
  <si>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</si>
  <si>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</si>
  <si>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</si>
  <si>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</si>
  <si>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</si>
  <si>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</si>
  <si>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</si>
  <si>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</si>
  <si>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</si>
  <si>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</si>
  <si>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</si>
  <si>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</si>
  <si>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</si>
  <si>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</si>
  <si>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</si>
  <si>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</si>
  <si>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</si>
  <si>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</si>
  <si>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</si>
  <si>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</si>
  <si>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</si>
  <si>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</si>
  <si>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</si>
  <si>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</si>
  <si>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</si>
  <si>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</si>
  <si>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</si>
  <si>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</si>
  <si>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</si>
  <si>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</si>
  <si>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</si>
  <si>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</si>
  <si>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</si>
  <si>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</si>
  <si>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</si>
  <si>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</si>
  <si>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</si>
  <si>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</si>
  <si>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</si>
  <si>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</si>
  <si>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</si>
  <si>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</si>
  <si>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</si>
  <si>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</si>
  <si>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</si>
  <si>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</si>
  <si>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</si>
  <si>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</si>
  <si>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</si>
  <si>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</si>
  <si>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</si>
  <si>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</si>
  <si>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</si>
  <si>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</si>
  <si>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</si>
  <si>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</si>
  <si>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</si>
  <si>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</si>
  <si>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</si>
  <si>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</si>
  <si>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</si>
  <si>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</si>
  <si>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</si>
  <si>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</si>
  <si>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</si>
  <si>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</si>
  <si>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</si>
  <si>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</si>
  <si>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</si>
  <si>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</si>
  <si>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</si>
  <si>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</si>
  <si>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</si>
  <si>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</si>
  <si>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</si>
  <si>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</si>
  <si>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</si>
  <si>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</si>
  <si>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</si>
  <si>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</si>
  <si>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</si>
  <si>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</si>
  <si>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</si>
  <si>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</si>
  <si>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</si>
  <si>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</si>
  <si>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</si>
  <si>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</si>
  <si>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</si>
  <si>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</si>
  <si>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</si>
  <si>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</si>
  <si>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</si>
  <si>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</si>
  <si>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</si>
  <si>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</si>
  <si>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</si>
  <si>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</si>
  <si>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</si>
  <si>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</si>
  <si>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</si>
  <si>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</si>
  <si>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</si>
  <si>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</si>
  <si>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</si>
  <si>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</si>
  <si>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</si>
  <si>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</si>
  <si>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</si>
  <si>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</si>
  <si>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</si>
  <si>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</si>
  <si>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</si>
  <si>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</si>
  <si>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</si>
  <si>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</si>
  <si>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</si>
  <si>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</si>
  <si>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</si>
  <si>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</si>
  <si>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</si>
  <si>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</si>
  <si>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</si>
  <si>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</si>
  <si>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</si>
  <si>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</si>
  <si>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</si>
  <si>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</si>
  <si>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</si>
  <si>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</si>
  <si>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</si>
  <si>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</si>
  <si>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</si>
  <si>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</si>
  <si>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</si>
  <si>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</si>
  <si>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</si>
  <si>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</si>
  <si>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</si>
  <si>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</si>
  <si>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</si>
  <si>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</si>
  <si>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</si>
  <si>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</si>
  <si>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</si>
  <si>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</si>
  <si>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</si>
  <si>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</si>
  <si>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</si>
  <si>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</si>
  <si>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</si>
  <si>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</si>
  <si>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</si>
  <si>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</si>
  <si>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</si>
  <si>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</si>
  <si>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</si>
  <si>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</si>
  <si>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</si>
  <si>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</si>
  <si>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</si>
  <si>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</si>
  <si>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</si>
  <si>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</si>
  <si>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</si>
  <si>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</si>
  <si>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</si>
  <si>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</si>
  <si>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</si>
  <si>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</si>
  <si>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</si>
  <si>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</si>
  <si>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</si>
  <si>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</si>
  <si>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</si>
  <si>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</si>
  <si>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</si>
  <si>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</si>
  <si>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</si>
  <si>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</si>
  <si>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</si>
  <si>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</si>
  <si>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</si>
  <si>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</si>
  <si>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</si>
  <si>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</si>
  <si>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</si>
  <si>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</si>
  <si>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</si>
  <si>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</si>
  <si>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</si>
  <si>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</si>
  <si>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</si>
  <si>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</si>
  <si>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</si>
  <si>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</si>
  <si>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</si>
  <si>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</si>
  <si>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</si>
  <si>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</si>
  <si>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</si>
  <si>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</si>
  <si>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</si>
  <si>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</si>
  <si>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</si>
  <si>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</si>
  <si>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</si>
  <si>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</si>
  <si>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</si>
  <si>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</si>
  <si>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</si>
  <si>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</si>
  <si>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</si>
  <si>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</si>
  <si>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</si>
  <si>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</si>
  <si>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</si>
  <si>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</si>
  <si>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</si>
  <si>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</si>
  <si>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</si>
  <si>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</si>
  <si>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</si>
  <si>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</si>
  <si>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</si>
  <si>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</si>
  <si>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</si>
  <si>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</si>
  <si>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</si>
  <si>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</si>
  <si>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</si>
  <si>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</si>
  <si>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</si>
  <si>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</si>
  <si>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</si>
  <si>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</si>
  <si>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</si>
  <si>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</si>
  <si>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</si>
  <si>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</si>
  <si>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</si>
  <si>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</si>
  <si>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</si>
  <si>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</si>
  <si>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</si>
  <si>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</si>
  <si>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</si>
  <si>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</si>
  <si>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</si>
  <si>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</si>
  <si>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</si>
  <si>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</si>
  <si>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</si>
  <si>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</si>
  <si>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</si>
  <si>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</si>
  <si>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</si>
  <si>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</si>
  <si>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</si>
  <si>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</si>
  <si>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</si>
  <si>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</si>
  <si>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</si>
  <si>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</si>
  <si>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</si>
  <si>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</si>
  <si>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</si>
  <si>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</si>
  <si>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</si>
  <si>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</si>
  <si>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</si>
  <si>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</si>
  <si>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</si>
  <si>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</si>
  <si>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</si>
  <si>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</si>
  <si>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</si>
  <si>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</si>
  <si>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</si>
  <si>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</si>
  <si>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</si>
  <si>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</si>
  <si>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</si>
  <si>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</si>
  <si>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</si>
  <si>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</si>
  <si>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</si>
  <si>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</si>
  <si>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</si>
  <si>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</si>
  <si>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</si>
  <si>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</si>
  <si>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</si>
  <si>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</si>
  <si>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</si>
  <si>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</si>
  <si>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</si>
  <si>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</si>
  <si>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</si>
  <si>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</si>
  <si>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</si>
  <si>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</si>
  <si>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</si>
  <si>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</si>
  <si>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</si>
  <si>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</si>
  <si>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</si>
  <si>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</si>
  <si>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</si>
  <si>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</si>
  <si>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</si>
  <si>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</si>
  <si>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</si>
  <si>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</si>
  <si>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</si>
  <si>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</si>
  <si>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</si>
  <si>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</si>
  <si>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</si>
  <si>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</si>
  <si>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</si>
  <si>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</si>
  <si>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</si>
  <si>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</si>
  <si>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</si>
  <si>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</si>
  <si>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</si>
  <si>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</si>
  <si>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</si>
  <si>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</si>
  <si>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</si>
  <si>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</si>
  <si>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</si>
  <si>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</si>
  <si>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</si>
  <si>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</si>
  <si>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</si>
  <si>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</si>
  <si>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</si>
  <si>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</si>
  <si>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</si>
  <si>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</si>
  <si>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</si>
  <si>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</si>
  <si>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</si>
  <si>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</si>
  <si>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</si>
  <si>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</si>
  <si>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</si>
  <si>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</si>
  <si>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</si>
  <si>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</si>
  <si>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</si>
  <si>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</si>
  <si>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</si>
  <si>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</si>
  <si>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</si>
  <si>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</si>
  <si>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</si>
  <si>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</si>
  <si>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</si>
  <si>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</si>
  <si>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</si>
  <si>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</si>
  <si>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</si>
  <si>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</si>
  <si>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</si>
  <si>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</si>
  <si>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</si>
  <si>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</si>
  <si>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</si>
  <si>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</si>
  <si>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</si>
  <si>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</si>
  <si>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</si>
  <si>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</si>
  <si>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</si>
  <si>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</si>
  <si>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</si>
  <si>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</si>
  <si>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</si>
  <si>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</si>
  <si>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</si>
  <si>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</si>
  <si>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</si>
  <si>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</si>
  <si>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</si>
  <si>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</si>
  <si>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</si>
  <si>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</si>
  <si>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</si>
  <si>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</si>
  <si>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</si>
  <si>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</si>
  <si>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</si>
  <si>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</si>
  <si>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</si>
  <si>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</si>
  <si>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</si>
  <si>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</si>
  <si>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</si>
  <si>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</si>
  <si>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</si>
  <si>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</si>
  <si>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</si>
  <si>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</si>
  <si>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</si>
  <si>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</si>
  <si>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</si>
  <si>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</si>
  <si>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</si>
  <si>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</si>
  <si>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</si>
  <si>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</si>
  <si>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</si>
  <si>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</si>
  <si>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</si>
  <si>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</si>
  <si>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</si>
  <si>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</si>
  <si>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</si>
  <si>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</si>
  <si>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</si>
  <si>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</si>
  <si>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</si>
  <si>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</si>
  <si>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</si>
  <si>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</si>
  <si>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</si>
  <si>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</si>
  <si>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</si>
  <si>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</si>
  <si>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</si>
  <si>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</si>
  <si>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</si>
  <si>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</si>
  <si>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</si>
  <si>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</si>
  <si>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</si>
  <si>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</si>
  <si>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</si>
  <si>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</si>
  <si>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</si>
  <si>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</si>
  <si>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</si>
  <si>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</si>
  <si>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</si>
  <si>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</si>
  <si>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</si>
  <si>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</si>
  <si>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</si>
  <si>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</si>
  <si>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</si>
  <si>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</si>
  <si>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</si>
  <si>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</si>
  <si>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</si>
  <si>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</si>
  <si>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</si>
  <si>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</si>
  <si>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</si>
  <si>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</si>
  <si>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</si>
  <si>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</si>
  <si>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</si>
  <si>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</si>
  <si>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</si>
  <si>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</si>
  <si>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</si>
  <si>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</si>
  <si>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</si>
  <si>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</si>
  <si>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</si>
  <si>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</si>
  <si>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</si>
  <si>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</si>
  <si>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</si>
  <si>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</si>
  <si>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</si>
  <si>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</si>
  <si>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</si>
  <si>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</si>
  <si>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</si>
  <si>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</si>
  <si>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</si>
  <si>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</si>
  <si>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</si>
  <si>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</si>
  <si>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</si>
  <si>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</si>
  <si>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</si>
  <si>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</si>
  <si>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</si>
  <si>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</si>
  <si>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</si>
  <si>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</si>
  <si>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</si>
  <si>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</si>
  <si>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</si>
  <si>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</si>
  <si>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</si>
  <si>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</si>
  <si>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</si>
  <si>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</si>
  <si>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</si>
  <si>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</si>
  <si>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</si>
  <si>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</si>
  <si>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</si>
  <si>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</si>
  <si>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</si>
  <si>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</si>
  <si>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</si>
  <si>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</si>
  <si>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</si>
  <si>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</si>
  <si>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</si>
  <si>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</si>
  <si>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</si>
  <si>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</si>
  <si>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</si>
  <si>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</si>
  <si>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</si>
  <si>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</si>
  <si>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</si>
  <si>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</si>
  <si>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</si>
  <si>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</si>
  <si>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</si>
  <si>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</si>
  <si>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</si>
  <si>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</si>
  <si>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</si>
  <si>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</si>
  <si>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</si>
  <si>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</si>
  <si>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</si>
  <si>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</si>
  <si>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</si>
  <si>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</si>
  <si>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</si>
  <si>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</si>
  <si>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</si>
  <si>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</si>
  <si>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</si>
  <si>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</si>
  <si>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</si>
  <si>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</si>
  <si>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</si>
  <si>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</si>
  <si>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</si>
  <si>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</si>
  <si>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</si>
  <si>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</si>
  <si>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</si>
  <si>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</si>
  <si>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</si>
  <si>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</si>
  <si>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</si>
  <si>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</si>
  <si>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</si>
  <si>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</si>
  <si>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</si>
  <si>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</si>
  <si>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</si>
  <si>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</si>
  <si>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</si>
  <si>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</si>
  <si>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</si>
  <si>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</si>
  <si>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</si>
  <si>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</si>
  <si>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</si>
  <si>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</si>
  <si>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</si>
  <si>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</si>
  <si>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</si>
  <si>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</si>
  <si>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</si>
  <si>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</si>
  <si>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</si>
  <si>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</si>
  <si>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</si>
  <si>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</si>
  <si>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</si>
  <si>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</si>
  <si>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</si>
  <si>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</si>
  <si>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</si>
  <si>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</si>
  <si>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</si>
  <si>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</si>
  <si>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</si>
  <si>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</si>
  <si>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</si>
  <si>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</si>
  <si>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</si>
  <si>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</si>
  <si>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</si>
  <si>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</si>
  <si>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</si>
  <si>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</si>
  <si>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</si>
  <si>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</si>
  <si>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</si>
  <si>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</si>
  <si>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</si>
  <si>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</si>
  <si>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</si>
  <si>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</si>
  <si>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</si>
  <si>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</si>
  <si>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</si>
  <si>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</si>
  <si>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</si>
  <si>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</si>
  <si>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</si>
  <si>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</si>
  <si>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</si>
  <si>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</si>
  <si>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</si>
  <si>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</si>
  <si>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</si>
  <si>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</si>
  <si>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</si>
  <si>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</si>
  <si>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</si>
  <si>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</si>
  <si>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</si>
  <si>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</si>
  <si>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</si>
  <si>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</si>
  <si>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</si>
  <si>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</si>
  <si>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</si>
  <si>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</si>
  <si>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</si>
  <si>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</si>
  <si>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</si>
  <si>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</si>
  <si>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</si>
  <si>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</si>
  <si>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</si>
  <si>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</si>
  <si>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</si>
  <si>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</si>
  <si>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</si>
  <si>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</si>
  <si>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</si>
  <si>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</si>
  <si>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</si>
  <si>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</si>
  <si>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</si>
  <si>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</si>
  <si>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</si>
  <si>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</si>
  <si>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</si>
  <si>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</si>
  <si>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</si>
  <si>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</si>
  <si>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</si>
  <si>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</si>
  <si>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</si>
  <si>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</si>
  <si>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</si>
  <si>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</si>
  <si>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</si>
  <si>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</si>
  <si>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</si>
  <si>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</si>
  <si>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</si>
  <si>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</si>
  <si>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</si>
  <si>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</si>
  <si>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</si>
  <si>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</si>
  <si>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</si>
  <si>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</si>
  <si>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</si>
  <si>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</si>
  <si>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</si>
  <si>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</si>
  <si>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</si>
  <si>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</si>
  <si>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</si>
  <si>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</si>
  <si>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</si>
  <si>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</si>
  <si>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</si>
  <si>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</si>
  <si>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</si>
  <si>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</si>
  <si>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</si>
  <si>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</si>
  <si>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</si>
  <si>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</si>
  <si>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</si>
  <si>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</si>
  <si>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</si>
  <si>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</si>
  <si>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</si>
  <si>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</si>
  <si>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</si>
  <si>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</si>
  <si>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</si>
  <si>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</si>
  <si>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</si>
  <si>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</si>
  <si>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</si>
  <si>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</si>
  <si>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</si>
  <si>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</si>
  <si>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</si>
  <si>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</si>
  <si>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</si>
  <si>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</si>
  <si>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</si>
  <si>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</si>
  <si>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</si>
  <si>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</si>
  <si>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</si>
  <si>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</si>
  <si>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</si>
  <si>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</si>
  <si>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</si>
  <si>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</si>
  <si>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</si>
  <si>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</si>
  <si>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</si>
  <si>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</si>
  <si>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</si>
  <si>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</si>
  <si>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</si>
  <si>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</si>
  <si>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</si>
  <si>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</si>
  <si>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</si>
  <si>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</si>
  <si>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</si>
  <si>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</si>
  <si>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</si>
  <si>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</si>
  <si>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</si>
  <si>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</si>
  <si>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</si>
  <si>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</si>
  <si>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</si>
  <si>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</si>
  <si>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</si>
  <si>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</si>
  <si>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</si>
  <si>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</si>
  <si>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</si>
  <si>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</si>
  <si>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</si>
  <si>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</si>
  <si>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</si>
  <si>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</si>
  <si>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</si>
  <si>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</si>
  <si>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</si>
  <si>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</si>
  <si>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</si>
  <si>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</si>
  <si>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</si>
  <si>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</si>
  <si>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</si>
  <si>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</si>
  <si>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</si>
  <si>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</si>
  <si>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</si>
  <si>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</si>
  <si>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</si>
  <si>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</si>
  <si>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</si>
  <si>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</si>
  <si>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</si>
  <si>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</si>
  <si>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</si>
  <si>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</si>
  <si>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</si>
  <si>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</si>
  <si>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</si>
  <si>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</si>
  <si>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</si>
  <si>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</si>
  <si>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</si>
  <si>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</si>
  <si>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</si>
  <si>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</si>
  <si>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</si>
  <si>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</si>
  <si>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</si>
  <si>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</si>
  <si>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</si>
  <si>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</si>
  <si>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</si>
  <si>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</si>
  <si>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</si>
  <si>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</si>
  <si>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</si>
  <si>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</si>
  <si>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</si>
  <si>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</si>
  <si>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</si>
  <si>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</si>
  <si>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</si>
  <si>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</si>
  <si>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</si>
  <si>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</si>
  <si>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</si>
  <si>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</si>
  <si>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</si>
  <si>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</si>
  <si>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</si>
  <si>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</si>
  <si>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</si>
  <si>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</si>
  <si>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</si>
  <si>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</si>
  <si>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</si>
  <si>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</si>
  <si>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</si>
  <si>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</si>
  <si>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</si>
  <si>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</si>
  <si>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</si>
  <si>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</si>
  <si>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</si>
  <si>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</si>
  <si>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</si>
  <si>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</si>
  <si>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</si>
  <si>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</si>
  <si>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</si>
  <si>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</si>
  <si>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</si>
  <si>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</si>
  <si>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</si>
  <si>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</si>
  <si>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</si>
  <si>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</si>
  <si>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</si>
  <si>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</si>
  <si>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</si>
  <si>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</si>
  <si>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</si>
  <si>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</si>
  <si>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</si>
  <si>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</si>
  <si>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</si>
  <si>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</si>
  <si>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</si>
  <si>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</si>
  <si>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</si>
  <si>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</si>
  <si>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</si>
  <si>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</si>
  <si>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</si>
  <si>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</si>
  <si>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</si>
  <si>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</si>
  <si>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</si>
  <si>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</si>
  <si>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</si>
  <si>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</si>
  <si>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</si>
  <si>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</si>
  <si>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</si>
  <si>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</si>
  <si>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</si>
  <si>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</si>
  <si>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</si>
  <si>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</si>
  <si>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</si>
  <si>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</si>
  <si>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</si>
  <si>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</si>
  <si>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</si>
  <si>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</si>
  <si>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</si>
  <si>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</si>
  <si>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</si>
  <si>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</si>
  <si>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</si>
  <si>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</si>
  <si>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</si>
  <si>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</si>
  <si>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</si>
  <si>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</si>
  <si>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</si>
  <si>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</si>
  <si>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</si>
  <si>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</si>
  <si>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</si>
  <si>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</si>
  <si>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</si>
  <si>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</si>
  <si>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</si>
  <si>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</si>
  <si>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</si>
  <si>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</si>
  <si>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</si>
  <si>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</si>
  <si>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</si>
  <si>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</si>
  <si>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</si>
  <si>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</si>
  <si>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</si>
  <si>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</si>
  <si>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</si>
  <si>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</si>
  <si>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</si>
  <si>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</si>
  <si>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</si>
  <si>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</si>
  <si>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</si>
  <si>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</si>
  <si>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</si>
  <si>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</si>
  <si>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</si>
  <si>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</si>
  <si>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</si>
  <si>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</si>
  <si>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</si>
  <si>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</si>
  <si>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</si>
  <si>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</si>
  <si>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</si>
  <si>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</si>
  <si>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</si>
  <si>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</si>
  <si>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</si>
  <si>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</si>
  <si>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</si>
  <si>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</si>
  <si>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</si>
  <si>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</si>
  <si>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</si>
  <si>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</si>
  <si>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</si>
  <si>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</si>
  <si>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</si>
  <si>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</si>
  <si>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</si>
  <si>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</si>
  <si>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</si>
  <si>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</si>
  <si>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</si>
  <si>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</si>
  <si>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</si>
  <si>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</si>
  <si>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</si>
  <si>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</si>
  <si>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</si>
  <si>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</si>
  <si>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</si>
  <si>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</si>
  <si>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</si>
  <si>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</si>
  <si>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</si>
  <si>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</si>
  <si>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</si>
  <si>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</si>
  <si>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</si>
  <si>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</si>
  <si>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</si>
  <si>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</si>
  <si>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</si>
  <si>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</si>
  <si>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</si>
  <si>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</si>
  <si>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</si>
  <si>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</si>
  <si>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</si>
  <si>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</si>
  <si>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</si>
  <si>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</si>
  <si>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</si>
  <si>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</si>
  <si>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</si>
  <si>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</si>
  <si>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</si>
  <si>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</si>
  <si>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</si>
  <si>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</si>
  <si>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</si>
  <si>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</si>
  <si>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</si>
  <si>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</si>
  <si>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</si>
  <si>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</si>
  <si>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</si>
  <si>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</si>
  <si>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</si>
  <si>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</si>
  <si>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</si>
  <si>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</si>
  <si>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</si>
  <si>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</si>
  <si>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</si>
  <si>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</si>
  <si>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</si>
  <si>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</si>
  <si>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</si>
  <si>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</si>
  <si>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</si>
  <si>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</si>
  <si>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</si>
  <si>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</si>
  <si>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</si>
  <si>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</si>
  <si>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</si>
  <si>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</si>
  <si>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</si>
  <si>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</si>
  <si>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</si>
  <si>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</si>
  <si>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</si>
  <si>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</si>
  <si>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</si>
  <si>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</si>
  <si>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</si>
  <si>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</si>
  <si>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</si>
  <si>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</si>
  <si>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</si>
  <si>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</si>
  <si>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</si>
  <si>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</si>
  <si>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</si>
  <si>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</si>
  <si>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</si>
  <si>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</si>
  <si>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</si>
  <si>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</si>
  <si>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</si>
  <si>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</si>
  <si>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</si>
  <si>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</si>
  <si>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</si>
  <si>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</si>
  <si>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</si>
  <si>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</si>
  <si>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</si>
  <si>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</si>
  <si>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</si>
  <si>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</si>
  <si>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</si>
  <si>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</si>
  <si>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</si>
  <si>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</si>
  <si>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</si>
  <si>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</si>
  <si>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</si>
  <si>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</si>
  <si>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</si>
  <si>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</si>
  <si>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</si>
  <si>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</si>
  <si>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</si>
  <si>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</si>
  <si>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</si>
  <si>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</si>
  <si>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</si>
  <si>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</si>
  <si>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</si>
  <si>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</si>
  <si>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</si>
  <si>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</si>
  <si>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</si>
  <si>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</si>
  <si>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</si>
  <si>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</si>
  <si>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</si>
  <si>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</si>
  <si>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</si>
  <si>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</si>
  <si>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</si>
  <si>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</si>
  <si>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</si>
  <si>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</si>
  <si>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</si>
  <si>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</si>
  <si>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</si>
  <si>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</si>
  <si>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</si>
  <si>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</si>
  <si>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</si>
  <si>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</si>
  <si>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</si>
  <si>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</si>
  <si>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</si>
  <si>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</si>
  <si>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</si>
  <si>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</si>
  <si>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</si>
  <si>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</si>
  <si>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</si>
  <si>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</si>
  <si>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</si>
  <si>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</si>
  <si>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</si>
  <si>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</si>
  <si>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</si>
  <si>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</si>
  <si>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</si>
  <si>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</si>
  <si>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</si>
  <si>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</si>
  <si>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</si>
  <si>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</si>
  <si>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</si>
  <si>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</si>
  <si>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</si>
  <si>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</si>
  <si>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</si>
  <si>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</si>
  <si>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</si>
  <si>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</si>
  <si>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</si>
  <si>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</si>
  <si>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</si>
  <si>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</si>
  <si>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</si>
  <si>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</si>
  <si>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</si>
  <si>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</si>
  <si>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</si>
  <si>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</si>
  <si>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</si>
  <si>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</si>
  <si>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</si>
  <si>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</si>
  <si>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</si>
  <si>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</si>
  <si>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</si>
  <si>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</si>
  <si>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</si>
  <si>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</si>
  <si>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</si>
  <si>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</si>
  <si>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</si>
  <si>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</si>
  <si>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</si>
  <si>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</si>
  <si>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</si>
  <si>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</si>
  <si>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</si>
  <si>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</si>
  <si>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</si>
  <si>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</si>
  <si>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</si>
  <si>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</si>
  <si>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</si>
  <si>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</si>
  <si>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</si>
  <si>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</si>
  <si>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</si>
  <si>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</si>
  <si>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</si>
  <si>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</si>
  <si>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</si>
  <si>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</si>
  <si>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</si>
  <si>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</si>
  <si>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</si>
  <si>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</si>
  <si>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</si>
  <si>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</si>
  <si>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</si>
  <si>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</si>
  <si>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</si>
  <si>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</si>
  <si>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</si>
  <si>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</si>
  <si>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</si>
  <si>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</si>
  <si>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</si>
  <si>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</si>
  <si>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</si>
  <si>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</si>
  <si>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</si>
  <si>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</si>
  <si>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</si>
  <si>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</si>
  <si>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</si>
  <si>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</si>
  <si>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</si>
  <si>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</si>
  <si>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</si>
  <si>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</si>
  <si>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</si>
  <si>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</si>
  <si>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</si>
  <si>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</si>
  <si>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</si>
  <si>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</si>
  <si>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</si>
  <si>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</si>
  <si>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</si>
  <si>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</si>
  <si>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</si>
  <si>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</si>
  <si>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</si>
  <si>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</si>
  <si>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</si>
  <si>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</si>
  <si>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</si>
  <si>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</si>
  <si>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</si>
  <si>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</si>
  <si>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</si>
  <si>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</si>
  <si>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</si>
  <si>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</si>
  <si>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</si>
  <si>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</si>
  <si>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</si>
  <si>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</si>
  <si>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</si>
  <si>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</si>
  <si>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</si>
  <si>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</si>
  <si>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</si>
  <si>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</si>
  <si>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</si>
  <si>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</si>
  <si>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</si>
  <si>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</si>
  <si>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</si>
  <si>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</si>
  <si>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</si>
  <si>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</si>
  <si>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</si>
  <si>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</si>
  <si>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</si>
  <si>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</si>
  <si>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</si>
  <si>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</si>
  <si>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</si>
  <si>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</si>
  <si>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</si>
  <si>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</si>
  <si>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</si>
  <si>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</si>
  <si>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</si>
  <si>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</si>
  <si>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</si>
  <si>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</si>
  <si>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</si>
  <si>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</si>
  <si>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</si>
  <si>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</si>
  <si>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</si>
  <si>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</si>
  <si>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</si>
  <si>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</si>
  <si>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</si>
  <si>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</si>
  <si>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</si>
  <si>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</si>
  <si>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</si>
  <si>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</si>
  <si>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</si>
  <si>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</si>
  <si>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</si>
  <si>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</si>
  <si>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</si>
  <si>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</si>
  <si>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</si>
  <si>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</si>
  <si>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</si>
  <si>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</si>
  <si>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</si>
  <si>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</si>
  <si>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</si>
  <si>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</si>
  <si>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</si>
  <si>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</si>
  <si>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</si>
  <si>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</si>
  <si>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</si>
  <si>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</si>
  <si>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</si>
  <si>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</si>
  <si>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</si>
  <si>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</si>
  <si>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</si>
  <si>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</si>
  <si>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</si>
  <si>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</si>
  <si>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</si>
  <si>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</si>
  <si>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</si>
  <si>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</si>
  <si>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</si>
  <si>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</si>
  <si>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</si>
  <si>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</si>
  <si>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</si>
  <si>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</si>
  <si>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</si>
  <si>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</si>
  <si>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</si>
  <si>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</si>
  <si>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</si>
  <si>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</si>
  <si>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</si>
  <si>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</si>
  <si>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</si>
  <si>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</si>
  <si>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</si>
  <si>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</si>
  <si>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</si>
  <si>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</si>
  <si>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</si>
  <si>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</si>
  <si>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</si>
  <si>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</si>
  <si>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</si>
  <si>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</si>
  <si>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</si>
  <si>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</si>
  <si>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</si>
  <si>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</si>
  <si>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</si>
  <si>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</si>
  <si>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</si>
  <si>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</si>
  <si>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</si>
  <si>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</si>
  <si>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</si>
  <si>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</si>
  <si>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</si>
  <si>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</si>
  <si>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</si>
  <si>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</si>
  <si>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</si>
  <si>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</si>
  <si>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</si>
  <si>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</si>
  <si>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</si>
  <si>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</si>
  <si>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</si>
  <si>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</si>
  <si>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</si>
  <si>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</si>
  <si>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</si>
  <si>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</si>
  <si>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</si>
  <si>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</si>
  <si>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</si>
  <si>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</si>
  <si>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</si>
  <si>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</si>
  <si>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</si>
  <si>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</si>
  <si>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</si>
  <si>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</si>
  <si>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</si>
  <si>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</si>
  <si>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</si>
  <si>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</si>
  <si>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</si>
  <si>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</si>
  <si>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</si>
  <si>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</si>
  <si>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</si>
  <si>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</si>
  <si>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</si>
  <si>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</si>
  <si>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</si>
  <si>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</si>
  <si>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</si>
  <si>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</si>
  <si>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</si>
  <si>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</si>
  <si>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</si>
  <si>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</si>
  <si>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</si>
  <si>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</si>
  <si>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</si>
  <si>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</si>
  <si>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</si>
  <si>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</si>
  <si>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</si>
  <si>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</si>
  <si>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</si>
  <si>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</si>
  <si>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</si>
  <si>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</si>
  <si>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</si>
  <si>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</si>
  <si>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</si>
  <si>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</si>
  <si>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</si>
  <si>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</si>
  <si>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</si>
  <si>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</si>
  <si>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</si>
  <si>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</si>
  <si>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</si>
  <si>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</si>
  <si>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</si>
  <si>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</si>
  <si>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</si>
  <si>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</si>
  <si>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</si>
  <si>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</si>
  <si>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</si>
  <si>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</si>
  <si>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</si>
  <si>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</si>
  <si>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</si>
  <si>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</si>
  <si>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</si>
  <si>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</si>
  <si>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</si>
  <si>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</si>
  <si>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</si>
  <si>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</si>
  <si>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</si>
  <si>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</si>
  <si>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</si>
  <si>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</si>
  <si>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</si>
  <si>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</si>
  <si>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</si>
  <si>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</si>
  <si>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</si>
  <si>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</si>
  <si>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</si>
  <si>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</si>
  <si>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</si>
  <si>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</si>
  <si>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</si>
  <si>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</si>
  <si>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</si>
  <si>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</si>
  <si>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</si>
  <si>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</si>
  <si>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</si>
  <si>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</si>
  <si>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</si>
  <si>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</si>
  <si>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</si>
  <si>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</si>
  <si>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</si>
  <si>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</si>
  <si>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</si>
  <si>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</si>
  <si>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</si>
  <si>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</si>
  <si>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</si>
  <si>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</si>
  <si>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</si>
  <si>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</si>
  <si>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</si>
  <si>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</si>
  <si>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</si>
  <si>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</si>
  <si>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</si>
  <si>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</si>
  <si>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</si>
  <si>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</si>
  <si>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</si>
  <si>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</si>
  <si>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</si>
  <si>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</si>
  <si>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</si>
  <si>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</si>
  <si>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</si>
  <si>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</si>
  <si>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</si>
  <si>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</si>
  <si>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</si>
  <si>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</si>
  <si>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</si>
  <si>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</si>
  <si>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</si>
  <si>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</si>
  <si>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</si>
  <si>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</si>
  <si>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</si>
  <si>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</si>
  <si>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</si>
  <si>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</si>
  <si>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</si>
  <si>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</si>
  <si>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</si>
  <si>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</si>
  <si>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</si>
  <si>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</si>
  <si>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</si>
  <si>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</si>
  <si>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</si>
  <si>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</si>
  <si>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</si>
  <si>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</si>
  <si>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</si>
  <si>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</si>
  <si>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</si>
  <si>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</si>
  <si>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</si>
  <si>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</si>
  <si>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</si>
  <si>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</si>
  <si>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</si>
  <si>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</si>
  <si>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</si>
  <si>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</si>
  <si>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</si>
  <si>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</si>
  <si>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</si>
  <si>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</si>
  <si>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</si>
  <si>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</si>
  <si>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</si>
  <si>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</si>
  <si>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</si>
  <si>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</si>
  <si>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</si>
  <si>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</si>
  <si>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</si>
  <si>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</si>
  <si>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</si>
  <si>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</si>
  <si>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</si>
  <si>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</si>
  <si>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</si>
  <si>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</si>
  <si>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</si>
  <si>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</si>
  <si>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</si>
  <si>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</si>
  <si>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</si>
  <si>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</si>
  <si>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</si>
  <si>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</si>
  <si>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</si>
  <si>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</si>
  <si>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</si>
  <si>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</si>
  <si>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</si>
  <si>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</si>
  <si>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</si>
  <si>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</si>
  <si>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</si>
  <si>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</si>
  <si>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</si>
  <si>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</si>
  <si>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</si>
  <si>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</si>
  <si>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</si>
  <si>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</si>
  <si>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</si>
  <si>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</si>
  <si>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</si>
  <si>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</si>
  <si>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</si>
  <si>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</si>
  <si>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</si>
  <si>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</si>
  <si>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</si>
  <si>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</si>
  <si>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</si>
  <si>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</si>
  <si>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</si>
  <si>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</si>
  <si>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</si>
  <si>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</si>
  <si>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</si>
  <si>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</si>
  <si>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</si>
  <si>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</si>
  <si>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</si>
  <si>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</si>
  <si>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</si>
  <si>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</si>
  <si>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</si>
  <si>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</si>
  <si>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</si>
  <si>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</si>
  <si>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</si>
  <si>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</si>
  <si>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</si>
  <si>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</si>
  <si>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</si>
  <si>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</si>
  <si>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</si>
  <si>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</si>
  <si>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</si>
  <si>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</si>
  <si>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</si>
  <si>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</si>
  <si>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</si>
  <si>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</si>
  <si>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</si>
  <si>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</si>
  <si>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</si>
  <si>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</si>
  <si>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</si>
  <si>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</si>
  <si>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</si>
  <si>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</si>
  <si>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</si>
  <si>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</si>
  <si>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</si>
  <si>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</si>
  <si>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</si>
  <si>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</si>
  <si>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</si>
  <si>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</si>
  <si>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</si>
  <si>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</si>
  <si>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</si>
  <si>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</si>
  <si>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</si>
  <si>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</si>
  <si>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</si>
  <si>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</si>
  <si>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</si>
  <si>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</si>
  <si>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</si>
  <si>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</si>
  <si>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</si>
  <si>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</si>
  <si>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</si>
  <si>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</si>
  <si>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</si>
  <si>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</si>
  <si>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</si>
  <si>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</si>
  <si>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</si>
  <si>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</si>
  <si>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</si>
  <si>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</si>
  <si>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</si>
  <si>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</si>
  <si>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</si>
  <si>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</si>
  <si>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</si>
  <si>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</si>
  <si>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</si>
  <si>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</si>
  <si>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</si>
  <si>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</si>
  <si>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</si>
  <si>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</si>
  <si>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</si>
  <si>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</si>
  <si>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</si>
  <si>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</si>
  <si>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</si>
  <si>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</si>
  <si>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</si>
  <si>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</si>
  <si>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</si>
  <si>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</si>
  <si>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</si>
  <si>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</si>
  <si>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</si>
  <si>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</si>
  <si>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</si>
  <si>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</si>
  <si>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</si>
  <si>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</si>
  <si>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</si>
  <si>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</si>
  <si>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</si>
  <si>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</si>
  <si>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</si>
  <si>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</si>
  <si>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</si>
  <si>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</si>
  <si>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</si>
  <si>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</si>
  <si>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</si>
  <si>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</si>
  <si>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</si>
  <si>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</si>
  <si>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</si>
  <si>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</si>
  <si>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</si>
  <si>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</si>
  <si>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</si>
  <si>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</si>
  <si>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</si>
  <si>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</si>
  <si>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</si>
  <si>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</si>
  <si>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</si>
  <si>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</si>
  <si>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</si>
  <si>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</si>
  <si>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</si>
  <si>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</si>
  <si>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</si>
  <si>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</si>
  <si>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</si>
  <si>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</si>
  <si>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</si>
  <si>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</si>
  <si>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</si>
  <si>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</si>
  <si>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</si>
  <si>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</si>
  <si>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</si>
  <si>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</si>
  <si>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</si>
  <si>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</si>
  <si>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</si>
  <si>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</si>
  <si>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</si>
  <si>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</si>
  <si>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</si>
  <si>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</si>
  <si>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</si>
  <si>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</si>
  <si>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</si>
  <si>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</si>
  <si>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</si>
  <si>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</si>
  <si>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</si>
  <si>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</si>
  <si>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</si>
  <si>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</si>
  <si>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</si>
  <si>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</si>
  <si>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</si>
  <si>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</si>
  <si>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</si>
  <si>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</si>
  <si>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</si>
  <si>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</si>
  <si>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</si>
  <si>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</si>
  <si>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</si>
  <si>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</si>
  <si>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</si>
  <si>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</si>
  <si>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(All)</t>
  </si>
  <si>
    <t>Sum of Quantity</t>
  </si>
  <si>
    <t>Count of Order ID</t>
  </si>
  <si>
    <t>Sum of Profit Margin</t>
  </si>
  <si>
    <t>GBC Premium Transparent Covers</t>
  </si>
  <si>
    <t>Distinct Count of 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</si>
</sst>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quot;K&quot;"/>
    <numFmt numFmtId="165" formatCode="[$$-1009]#,##0.00;\-[$$-1009]#,##0.00"/>
    <numFmt numFmtId="166" formatCode="[$$-1009]#,##0.00"/>
    <numFmt numFmtId="167" formatCode="[Green]\▲0.00%;[Red]\▼0.00%;"/>
  </numFmts>
  <fonts count="7" x14ac:knownFonts="1">
    <font>
      <sz val="11"/>
      <color theme="1"/>
      <name val="Tw Cen MT"/>
      <scheme val="minor"/>
    </font>
    <font>
      <sz val="11"/>
      <color theme="1"/>
      <name val="Tw Cen MT"/>
      <family val="2"/>
      <scheme val="minor"/>
    </font>
    <font>
      <sz val="12"/>
      <color rgb="FF000000"/>
      <name val="Calibri"/>
    </font>
    <font>
      <sz val="11"/>
      <color theme="1"/>
      <name val="Tw Cen MT"/>
      <scheme val="minor"/>
    </font>
    <font>
      <sz val="11"/>
      <color theme="1"/>
      <name val="Calibri"/>
    </font>
    <font>
      <sz val="11"/>
      <color theme="1"/>
      <name val="Arial"/>
      <family val="2"/>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38">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0" fontId="0" fillId="0" borderId="6" xfId="0" pivotButton="1" applyBorder="1"/>
    <xf numFmtId="10" fontId="0" fillId="0" borderId="0" xfId="0" applyNumberFormat="1"/>
    <xf numFmtId="165" fontId="0" fillId="0" borderId="0" xfId="0" applyNumberFormat="1"/>
    <xf numFmtId="166" fontId="0" fillId="0" borderId="0" xfId="0" applyNumberFormat="1"/>
    <xf numFmtId="0" fontId="0" fillId="0" borderId="11" xfId="0" applyBorder="1"/>
    <xf numFmtId="0" fontId="5" fillId="0" borderId="0" xfId="0" applyFont="1"/>
    <xf numFmtId="167" fontId="6" fillId="0" borderId="0" xfId="0" applyNumberFormat="1" applyFont="1"/>
    <xf numFmtId="2" fontId="0" fillId="0" borderId="4" xfId="0" applyNumberFormat="1" applyBorder="1"/>
    <xf numFmtId="2" fontId="0" fillId="0" borderId="5" xfId="0" applyNumberFormat="1" applyBorder="1"/>
    <xf numFmtId="0" fontId="0" fillId="0" borderId="3" xfId="0" applyBorder="1" applyAlignment="1">
      <alignment horizontal="left"/>
    </xf>
    <xf numFmtId="2" fontId="0" fillId="0" borderId="14" xfId="0" applyNumberFormat="1" applyBorder="1"/>
    <xf numFmtId="0" fontId="0" fillId="0" borderId="5" xfId="0" applyBorder="1"/>
    <xf numFmtId="0" fontId="0" fillId="0" borderId="0" xfId="0" applyAlignment="1">
      <alignment vertical="top"/>
    </xf>
    <xf numFmtId="0" fontId="0" fillId="0" borderId="2" xfId="0" applyBorder="1"/>
    <xf numFmtId="0" fontId="0" fillId="0" borderId="12" xfId="0" applyBorder="1"/>
    <xf numFmtId="0" fontId="0" fillId="0" borderId="9" xfId="0" applyBorder="1"/>
    <xf numFmtId="0" fontId="0" fillId="0" borderId="7" xfId="0" applyBorder="1"/>
    <xf numFmtId="0" fontId="0" fillId="0" borderId="13" xfId="0" applyBorder="1"/>
    <xf numFmtId="0" fontId="0" fillId="0" borderId="10" xfId="0" applyBorder="1"/>
  </cellXfs>
  <cellStyles count="1">
    <cellStyle name="Normal" xfId="0" builtinId="0"/>
  </cellStyles>
  <dxfs count="15">
    <dxf>
      <numFmt numFmtId="2" formatCode="0.00"/>
    </dxf>
    <dxf>
      <numFmt numFmtId="164" formatCode="\$\ 0.00,&quot;K&quot;"/>
    </dxf>
    <dxf>
      <font>
        <b/>
        <color theme="1"/>
      </font>
      <border>
        <bottom style="thin">
          <color theme="9"/>
        </bottom>
        <vertical/>
        <horizontal/>
      </border>
    </dxf>
    <dxf>
      <font>
        <color theme="1"/>
      </font>
      <fill>
        <patternFill>
          <fgColor rgb="FF99FF99"/>
        </patternFill>
      </fill>
      <border>
        <left style="thin">
          <color theme="9"/>
        </left>
        <right style="thin">
          <color theme="9"/>
        </right>
        <top style="thin">
          <color theme="9"/>
        </top>
        <bottom style="thin">
          <color theme="9"/>
        </bottom>
        <vertical/>
        <horizontal/>
      </border>
    </dxf>
    <dxf>
      <font>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none">
          <bgColor auto="1"/>
        </patternFill>
      </fill>
    </dxf>
    <dxf>
      <fill>
        <patternFill>
          <bgColor theme="9"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Data-style" pivot="0" count="3" xr9:uid="{00000000-0011-0000-FFFF-FFFF00000000}">
      <tableStyleElement type="headerRow" dxfId="14"/>
      <tableStyleElement type="firstRowStripe" dxfId="13"/>
      <tableStyleElement type="secondRowStripe" dxfId="12"/>
    </tableStyle>
    <tableStyle name="Slicer Style 1" pivot="0" table="0" count="1" xr9:uid="{0196FA57-F9B1-4BB2-885E-E89606F89287}">
      <tableStyleElement type="wholeTable" dxfId="11"/>
    </tableStyle>
    <tableStyle name="Slicer Style 2" pivot="0" table="0" count="1" xr9:uid="{357902A4-DE1D-42DA-99CB-1CE7EC1A86B0}"/>
    <tableStyle name="Slicer Style 3" pivot="0" table="0" count="1" xr9:uid="{3FFD0EC6-8899-4274-A65F-B8E5CE69BDA1}">
      <tableStyleElement type="wholeTable" dxfId="10"/>
    </tableStyle>
    <tableStyle name="Slicer Style 4" pivot="0" table="0" count="0" xr9:uid="{4A036D1E-B66B-4622-9E9F-59C39F3A79BC}"/>
    <tableStyle name="SlicerStyleLight1 2" pivot="0" table="0" count="10" xr9:uid="{E5D0D3BA-E40F-4B43-82A2-457819FB26FC}">
      <tableStyleElement type="wholeTable" dxfId="9"/>
      <tableStyleElement type="headerRow" dxfId="8"/>
    </tableStyle>
    <tableStyle name="SlicerStyleLight2 2" pivot="0" table="0" count="10" xr9:uid="{2653EB6D-3B62-4DD6-A4BA-E386F70841A3}">
      <tableStyleElement type="wholeTable" dxfId="7"/>
      <tableStyleElement type="headerRow" dxfId="6"/>
    </tableStyle>
    <tableStyle name="SlicerStyleLight4 2" pivot="0" table="0" count="10" xr9:uid="{59C3464B-AAAD-4185-858E-BAF6008FF304}">
      <tableStyleElement type="wholeTable" dxfId="5"/>
      <tableStyleElement type="headerRow" dxfId="4"/>
    </tableStyle>
    <tableStyle name="SlicerStyleLight6 2" pivot="0" table="0" count="10" xr9:uid="{6D04C746-79C6-44EF-97B6-CAAC60039375}">
      <tableStyleElement type="wholeTable" dxfId="3"/>
      <tableStyleElement type="headerRow" dxfId="2"/>
    </tableStyle>
  </tableStyles>
  <colors>
    <mruColors>
      <color rgb="FF99FF99"/>
      <color rgb="FFCCFFCC"/>
    </mruColors>
  </colors>
  <extLst>
    <ext xmlns:x14="http://schemas.microsoft.com/office/spreadsheetml/2009/9/main" uri="{46F421CA-312F-682f-3DD2-61675219B42D}">
      <x14:dxfs count="3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99FF99"/>
              <bgColor rgb="FFCCF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CCFFCC"/>
              <bgColor rgb="FF99FF99"/>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32"/>
          </x14:slicerStyleElements>
        </x14:slicerStyle>
        <x14:slicerStyle name="Slicer Style 3"/>
        <x14:slicerStyle name="Slicer Style 4"/>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and Profit</a:t>
            </a:r>
            <a:r>
              <a:rPr lang="en-IN"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B92-4B40-8412-EF238A8A9D83}"/>
            </c:ext>
          </c:extLst>
        </c:ser>
        <c:dLbls>
          <c:showLegendKey val="0"/>
          <c:showVal val="0"/>
          <c:showCatName val="0"/>
          <c:showSerName val="0"/>
          <c:showPercent val="0"/>
          <c:showBubbleSize val="0"/>
        </c:dLbls>
        <c:gapWidth val="219"/>
        <c:overlap val="-27"/>
        <c:axId val="1985282751"/>
        <c:axId val="1856435103"/>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DB92-4B40-8412-EF238A8A9D83}"/>
            </c:ext>
          </c:extLst>
        </c:ser>
        <c:dLbls>
          <c:showLegendKey val="0"/>
          <c:showVal val="0"/>
          <c:showCatName val="0"/>
          <c:showSerName val="0"/>
          <c:showPercent val="0"/>
          <c:showBubbleSize val="0"/>
        </c:dLbls>
        <c:marker val="1"/>
        <c:smooth val="0"/>
        <c:axId val="1985299455"/>
        <c:axId val="1849685887"/>
      </c:line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tx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AF2-4C2E-985D-54227A20A436}"/>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tx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99F-475C-82C6-1E4182244566}"/>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tx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AD2-4F24-9BAF-AF242DB3847C}"/>
            </c:ext>
          </c:extLst>
        </c:ser>
        <c:dLbls>
          <c:showLegendKey val="0"/>
          <c:showVal val="0"/>
          <c:showCatName val="0"/>
          <c:showSerName val="0"/>
          <c:showPercent val="0"/>
          <c:showBubbleSize val="0"/>
        </c:dLbls>
        <c:smooth val="0"/>
        <c:axId val="34598303"/>
        <c:axId val="33790191"/>
      </c:lineChart>
      <c:catAx>
        <c:axId val="34598303"/>
        <c:scaling>
          <c:orientation val="minMax"/>
        </c:scaling>
        <c:delete val="1"/>
        <c:axPos val="b"/>
        <c:numFmt formatCode="General" sourceLinked="1"/>
        <c:majorTickMark val="none"/>
        <c:minorTickMark val="none"/>
        <c:tickLblPos val="nextTo"/>
        <c:crossAx val="33790191"/>
        <c:crosses val="autoZero"/>
        <c:auto val="1"/>
        <c:lblAlgn val="ctr"/>
        <c:lblOffset val="100"/>
        <c:noMultiLvlLbl val="0"/>
      </c:catAx>
      <c:valAx>
        <c:axId val="33790191"/>
        <c:scaling>
          <c:orientation val="minMax"/>
        </c:scaling>
        <c:delete val="1"/>
        <c:axPos val="l"/>
        <c:numFmt formatCode="General" sourceLinked="1"/>
        <c:majorTickMark val="none"/>
        <c:minorTickMark val="none"/>
        <c:tickLblPos val="nextTo"/>
        <c:crossAx val="345983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tx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098-47A2-A892-CE4C4E2F2C30}"/>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tx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B6F-4AA1-AE47-757765D9FDF3}"/>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6">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4A7-43E3-918F-F796246C3994}"/>
            </c:ext>
          </c:extLst>
        </c:ser>
        <c:dLbls>
          <c:showLegendKey val="0"/>
          <c:showVal val="0"/>
          <c:showCatName val="0"/>
          <c:showSerName val="0"/>
          <c:showPercent val="0"/>
          <c:showBubbleSize val="0"/>
        </c:dLbls>
        <c:axId val="1985299455"/>
        <c:axId val="1849685887"/>
      </c:areaChart>
      <c:barChart>
        <c:barDir val="col"/>
        <c:grouping val="clustered"/>
        <c:varyColors val="0"/>
        <c:ser>
          <c:idx val="0"/>
          <c:order val="0"/>
          <c:tx>
            <c:strRef>
              <c:f>'Combo Chart'!$B$3</c:f>
              <c:strCache>
                <c:ptCount val="1"/>
                <c:pt idx="0">
                  <c:v>Sum of Sales</c:v>
                </c:pt>
              </c:strCache>
            </c:strRef>
          </c:tx>
          <c:spPr>
            <a:solidFill>
              <a:schemeClr val="accent5">
                <a:lumMod val="60000"/>
                <a:lumOff val="4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4A7-43E3-918F-F796246C3994}"/>
            </c:ext>
          </c:extLst>
        </c:ser>
        <c:dLbls>
          <c:showLegendKey val="0"/>
          <c:showVal val="0"/>
          <c:showCatName val="0"/>
          <c:showSerName val="0"/>
          <c:showPercent val="0"/>
          <c:showBubbleSize val="0"/>
        </c:dLbls>
        <c:gapWidth val="100"/>
        <c:overlap val="-27"/>
        <c:axId val="1985282751"/>
        <c:axId val="1856435103"/>
      </c:bar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1.7289073305670817E-2"/>
              <c:y val="0.423578302712160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0.93013471863734865"/>
              <c:y val="0.399201820786894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Lst>
        </c:dLbl>
      </c:pivotFmt>
      <c:pivotFmt>
        <c:idx val="7"/>
        <c:spPr>
          <a:solidFill>
            <a:schemeClr val="accent6">
              <a:lumMod val="60000"/>
              <a:lumOff val="40000"/>
            </a:schemeClr>
          </a:solidFill>
          <a:ln w="19050">
            <a:solidFill>
              <a:schemeClr val="lt1"/>
            </a:solidFill>
          </a:ln>
          <a:effectLst/>
        </c:spPr>
        <c:dLbl>
          <c:idx val="0"/>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Lst>
        </c:dLbl>
      </c:pivotFmt>
      <c:pivotFmt>
        <c:idx val="8"/>
        <c:spPr>
          <a:solidFill>
            <a:schemeClr val="accent6">
              <a:lumMod val="75000"/>
            </a:schemeClr>
          </a:solidFill>
          <a:ln w="19050">
            <a:solidFill>
              <a:schemeClr val="lt1"/>
            </a:solidFill>
          </a:ln>
          <a:effectLst/>
        </c:spPr>
        <c:dLbl>
          <c:idx val="0"/>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Lst>
        </c:dLbl>
      </c:pivotFmt>
    </c:pivotFmts>
    <c:plotArea>
      <c:layout/>
      <c:doughnutChart>
        <c:varyColors val="1"/>
        <c:ser>
          <c:idx val="0"/>
          <c:order val="0"/>
          <c:tx>
            <c:strRef>
              <c:f>'Pie Chart'!$B$3</c:f>
              <c:strCache>
                <c:ptCount val="1"/>
                <c:pt idx="0">
                  <c:v>Total</c:v>
                </c:pt>
              </c:strCache>
            </c:strRef>
          </c:tx>
          <c:spPr>
            <a:solidFill>
              <a:schemeClr val="accent6">
                <a:lumMod val="40000"/>
                <a:lumOff val="60000"/>
              </a:schemeClr>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5C90-44AF-A772-3011CF7CB08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C90-44AF-A772-3011CF7CB08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C90-44AF-A772-3011CF7CB08C}"/>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 xmlns:c16="http://schemas.microsoft.com/office/drawing/2014/chart" uri="{C3380CC4-5D6E-409C-BE32-E72D297353CC}">
                  <c16:uniqueId val="{00000001-5C90-44AF-A772-3011CF7CB08C}"/>
                </c:ext>
              </c:extLst>
            </c:dLbl>
            <c:dLbl>
              <c:idx val="1"/>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 xmlns:c16="http://schemas.microsoft.com/office/drawing/2014/chart" uri="{C3380CC4-5D6E-409C-BE32-E72D297353CC}">
                  <c16:uniqueId val="{00000003-5C90-44AF-A772-3011CF7CB08C}"/>
                </c:ext>
              </c:extLst>
            </c:dLbl>
            <c:dLbl>
              <c:idx val="2"/>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 xmlns:c16="http://schemas.microsoft.com/office/drawing/2014/chart" uri="{C3380CC4-5D6E-409C-BE32-E72D297353CC}">
                  <c16:uniqueId val="{00000005-5C90-44AF-A772-3011CF7CB0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C90-44AF-A772-3011CF7CB08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
          <c:y val="0.15869218216458614"/>
          <c:w val="0.98352294031427889"/>
          <c:h val="0.14613648438084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26079112616466"/>
          <c:y val="0"/>
          <c:w val="0.70173920887383534"/>
          <c:h val="0.85094850948509482"/>
        </c:manualLayout>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E89A-4796-9F2A-67E93AA8D922}"/>
            </c:ext>
          </c:extLst>
        </c:ser>
        <c:dLbls>
          <c:dLblPos val="inEnd"/>
          <c:showLegendKey val="0"/>
          <c:showVal val="1"/>
          <c:showCatName val="0"/>
          <c:showSerName val="0"/>
          <c:showPercent val="0"/>
          <c:showBubbleSize val="0"/>
        </c:dLbls>
        <c:gapWidth val="85"/>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49-4E3F-B6FD-D67DF21616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49-4E3F-B6FD-D67DF21616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49-4E3F-B6FD-D67DF21616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49-4E3F-B6FD-D67DF21616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49-4E3F-B6FD-D67DF21616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A-1E49-4E3F-B6FD-D67DF216164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54794320283163511"/>
          <c:y val="5.1697996546364186E-2"/>
          <c:w val="0.42161980569422286"/>
          <c:h val="0.777735626889091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F9-4C17-8023-00CD6BF75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F9-4C17-8023-00CD6BF75B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F9-4C17-8023-00CD6BF75B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48C-4891-AD67-2E109DAFD66B}"/>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88E9-4821-9DA1-3B3C4E20A1B0}"/>
            </c:ext>
          </c:extLst>
        </c:ser>
        <c:dLbls>
          <c:dLblPos val="inEnd"/>
          <c:showLegendKey val="0"/>
          <c:showVal val="1"/>
          <c:showCatName val="0"/>
          <c:showSerName val="0"/>
          <c:showPercent val="0"/>
          <c:showBubbleSize val="0"/>
        </c:dLbls>
        <c:gapWidth val="182"/>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D7-4359-9968-FF8A60B8A6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D7-4359-9968-FF8A60B8A6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D7-4359-9968-FF8A60B8A6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D7-4359-9968-FF8A60B8A6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D7-4359-9968-FF8A60B8A6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0-4443-47D9-B256-6AA532B643F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6214811216779722"/>
          <c:y val="4.7725284339457573E-2"/>
          <c:w val="0.26185214348206476"/>
          <c:h val="0.935982410093475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E93-464E-89D5-CF9FD2A31217}"/>
            </c:ext>
          </c:extLst>
        </c:ser>
        <c:dLbls>
          <c:showLegendKey val="0"/>
          <c:showVal val="0"/>
          <c:showCatName val="0"/>
          <c:showSerName val="0"/>
          <c:showPercent val="0"/>
          <c:showBubbleSize val="0"/>
        </c:dLbls>
        <c:gapWidth val="182"/>
        <c:axId val="29798911"/>
        <c:axId val="2052913327"/>
      </c:barChart>
      <c:catAx>
        <c:axId val="2979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3327"/>
        <c:crosses val="autoZero"/>
        <c:auto val="1"/>
        <c:lblAlgn val="ctr"/>
        <c:lblOffset val="100"/>
        <c:noMultiLvlLbl val="0"/>
      </c:catAx>
      <c:valAx>
        <c:axId val="2052913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9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46A-40B6-9707-DB585D84BF0C}"/>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C8E-432B-AD23-79DC57F5BDF0}"/>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12-42C3-9896-B54926797621}"/>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8C5-42F1-9D9E-9A2A9B60E1A4}"/>
            </c:ext>
          </c:extLst>
        </c:ser>
        <c:dLbls>
          <c:showLegendKey val="0"/>
          <c:showVal val="0"/>
          <c:showCatName val="0"/>
          <c:showSerName val="0"/>
          <c:showPercent val="0"/>
          <c:showBubbleSize val="0"/>
        </c:dLbls>
        <c:smooth val="0"/>
        <c:axId val="28607295"/>
        <c:axId val="38176655"/>
      </c:lineChart>
      <c:catAx>
        <c:axId val="28607295"/>
        <c:scaling>
          <c:orientation val="minMax"/>
        </c:scaling>
        <c:delete val="1"/>
        <c:axPos val="b"/>
        <c:numFmt formatCode="General" sourceLinked="1"/>
        <c:majorTickMark val="none"/>
        <c:minorTickMark val="none"/>
        <c:tickLblPos val="nextTo"/>
        <c:crossAx val="38176655"/>
        <c:crosses val="autoZero"/>
        <c:auto val="1"/>
        <c:lblAlgn val="ctr"/>
        <c:lblOffset val="100"/>
        <c:noMultiLvlLbl val="0"/>
      </c:catAx>
      <c:valAx>
        <c:axId val="38176655"/>
        <c:scaling>
          <c:orientation val="minMax"/>
        </c:scaling>
        <c:delete val="1"/>
        <c:axPos val="l"/>
        <c:numFmt formatCode="General" sourceLinked="1"/>
        <c:majorTickMark val="none"/>
        <c:minorTickMark val="none"/>
        <c:tickLblPos val="nextTo"/>
        <c:crossAx val="286072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54D-4678-98BC-C0EEEB09C179}"/>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072133C9-E7A5-44EB-81BB-299EBEA4EC3D}">
          <cx:tx>
            <cx:txData>
              <cx:f>_xlchart.v1.1</cx:f>
              <cx:v>Sum of Profit</cx:v>
            </cx:txData>
          </cx:tx>
          <cx:spPr>
            <a:gradFill flip="none" rotWithShape="1">
              <a:gsLst>
                <a:gs pos="0">
                  <a:schemeClr val="accent1">
                    <a:lumMod val="50000"/>
                  </a:schemeClr>
                </a:gs>
                <a:gs pos="100000">
                  <a:schemeClr val="accent1">
                    <a:lumMod val="20000"/>
                    <a:lumOff val="80000"/>
                  </a:schemeClr>
                </a:gs>
              </a:gsLst>
              <a:lin ang="13500000" scaled="1"/>
              <a:tileRect/>
            </a:gradFill>
          </cx:spPr>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97C3141-DA8D-4840-9E81-2BF634A9DF52}">
          <cx:tx>
            <cx:txData>
              <cx:f>_xlchart.v5.5</cx:f>
              <cx:v>Sales</cx:v>
            </cx:txData>
          </cx:tx>
          <cx:spPr>
            <a:ln>
              <a:solidFill>
                <a:schemeClr val="accent1"/>
              </a:solidFill>
            </a:ln>
          </cx:spPr>
          <cx:dataId val="0"/>
          <cx:layoutPr>
            <cx:geography cultureLanguage="en-US" cultureRegion="IN" attribution="Powered by Bing">
              <cx:geoCache provider="{E9337A44-BEBE-4D9F-B70C-5C5E7DAFC167}">
                <cx:binary>1H1pc9u4svZfSeXzSw1BgCRw6sytGpDavchLkkm+sDS2Q4IbwH359bdF2ZHMo0x8anzfKmlSHCxs
sImHaHQ3GvC/H9p/PcRP2/xDm8Rp8a+H9vePQVmqf/32W/EQPCXbYpKIh1wW8ns5eZDJb/L7d/Hw
9Ntjvm1E6v9m6Ij89hBs8/Kp/fg//4bW/Cd5IR+2pZDpTfWUd7dPRRWXxd/Unaz6sH1MROqKoszF
Q4l+/3gdCPnxw1NairK779TT7x9f3fHxw2/jdv7jmR9iYKusHoGW6BOCTBMTZuvDD3/8EMvUf67W
qDGxdYZNaiC2/708+2qbAP2vuBl42T4+5k9FAa8y/P+F6hXfULj4+OFBVmm56ysfuu33j59SUT49
frgrt+VT8fGDKKSzv8GRO+Y/3Q1v+9vr3v6ff48K4P1HJUeAjDvrV1X/gcelKApZ5eKlX/45JphO
sGWbVCdoj4nxGhNmTIhtYwtQ2UNivTx7j8lbODqNy4FyhM3l9Vli80e8/WubbF+65x2ggeFgWcSw
dHZ6uFgTSnSMDd04OVzewNBpZH4QjoD54+IsgXmRZx/k9w+OjKvkL/GeKNEJ02GI2OYzCvbrAWTb
Ex1ZBqW2uUfJfPlC9gPov+XuNGSnWxnh5zpnid8yjkUqBcjkd5yIkEEQMU19jwl9jRllE0ToTuY9
Y8Zenr3H7C0cncbpQDnCZnmeY+uPXPQyfc/hRCYGw4ZBEdlDMxpOCKEJCEWTWaY1SEX0Gpo3MHQa
mR+EI2D++HaWg+bLU1F++CxyX6TvLO1gRjJtik5LO6pPLIRtzPRndQK/hufNbJ0GaUQ+gurL57OE
6o882qbF9h3lGyYT0NaojtGz/BrJt51Shxmo4qD3Db/RnPQWjk4DdKAcYfPH7Vli86WTYBH5Lx/x
P1fqiDEBuWYZ1k+gQbo9MU1EiKk/z00vz95PPW9g6DQyPwhHwHz5epbAXD01H77KPHrpnfdBBjMD
IzqacmxzYhm6Tqj5bJZC/V4T2UPyFlZOY3KgHIFydZ6gONtYfJf5+8449sQwiWUx9GwFwYR/7DRA
iMGUYxs2aOF7jeE1Om/j6TQ+x7QjhJw/znLYLNNHsX1XfY1NABkGvb/vfAaq8jE81JqALkd1i4FA
2/3Ia3jewNBpbH4QjoBZXp0lMI5M06eHUjxU5UsHvYNIQxPTNpGJ8XPnj8aODR4GTAEfY6QAvJGb
08i8Ih6h49yfJTpfRPEg00Kk74gNmViYMRODe+dFbr0aOAywMZhpMrwfOGNN+i0snQbo6G1G8HxZ
niU8O1fi7p9S4v0AwjA4DJ3aP3wAY8kG844JigExQDnY/U54Rt/A1GmIXr3RCKTLu7MECVxvMt8+
vuN6AviuwcoBJw55RmAk3pBuTkxiU/Bev3wWe43tLaycxuVAOQLFOU+n9XX+5Mv3lGp4wjC1wHdm
nZRqyNDBvKEIYcDqWIn+NSOnAXmhG8FxfZ7m5s4guHxqxcN7jhIyIQb4ZBDZO8x0GAzHEw3SrQnS
Kbhs6AiTt3FzGpdj2hE2V5dnKb8ut0WxfQiq4qksi5eP9x10NGMC1gs2TQt0sGNcbHB06qC3gfK2
H0rgxDkeMW/m5zRAI/IRRpd/nCVGa+ig6iHqXnrqn8ODwR1jgCJGrJEPjZpg2Ni2TsizpBsZNm9h
5TQyB8oRKOuvZwmK+xRvm23+9I6gsIkOmpkFw+bkLAMeG8DLIuDL2dePzJu3cHQamwPlCBt3epbY
LGWzfT9cwLmp28QybUL2KvFoqmF4sjNELaQ/149U5l9xcxqTPdUIj+V5CrAZ6Mji8R0hMejEBCMS
GXhsvsAaALUxMehp+/INnJyG4wfhCJHZea5wzp8kLKK9IyJgV1oEnC7U/skSGp4QQrBN9OfFmZHx
8gaGTgPzg3AEzPw8h8r/weImzPWwrqlTdlp82XRiMZh1QJ3eizf0Ijr3ZuVbODoNzYFyhM3n88Tm
NoCYuQ/LIt6mjy999M91MQIasUHBJ/Y8q7ORSgYas4ko+JohPGD4jUbOW7k6jdFr6hFOt8vznP4f
t8E7mpqETDBlug2xNXsARgAhBE5PcGiC1gxhhsfGzPJXjJzG5JlsBMbSPUsw1u8dBUBhhicwy4CV
MvxAXB0bmAxCP6kOazMvWvRoXfPX/JwG5YVuhMr67ixRuZCVKN55zUyfMApTCDXH+jGCuA1EIfrp
eU1gZFO+iZfToByRjnC5OM8p5lO5DV5kyD+fWjCbYAPboHE9Tx2jGIAh7MwGZAxrZLP8io/TcOyp
Rkh8uj/LEXK5Fek7GvfEnGBY7yfmkVg6FlsWmxjIQgQszf0kMxokv2TnNCLPZCNILs/TrL+Uafmu
y/wEopjBEYkYmCXDbyS5kA6rYQS0ZwuP4fg1Kz8B5IVwDMm5jpK8e191eLf8tfNNmiPL3rZgGw3Y
MZg9D5CRGny5/TUnP4HkB+UYE/csJddukWL1lBdP3fvNJLDJCcFaCizsn95QY4MKDGvKsIdrL73Y
aLy8jafT+BzTjhC6Wp0lQpfiIRD+9j1XKCE21iY2gxDmkzYK+PVtrENA0y6safcbzfdv4eg0OgfK
ETaX52k83j9ByFJRPL3j3I9N2NIEbjHw3u87f2RAQjQZJhjiAV+2RI3MyDexdBqdI9IRPPfnGVF2
KXbwyHL7jrJt1/0MQez4s2tybFGSCWLgT4b9Gy8P3XvG3sTLaVyOSEe4XJ4nLneyKoMP7jZ6X2hg
lR+DVmzaILl2v7EBo+sTA0OILLJGE85b+TkNz2vqEUJ356oW/JVvi+g9Bw54Jg0bgjDs5xgMGB/H
Ng1jE3AI7BYETm/IuHr6NUen8TlQjrC5Ok/L5uqp3r7n+tjO8DctAuPieRlsJNIQssBlaeLdGtqL
E+3Ycflrfn6Gy/49xqh8Pks17fNTnoC59iL0/7k/BjzJOuyohf9GhiaELFuwe4ZZELA0/MyXhz6v
wfyak9OA/HiFESKf788SkZ0psNgmqgjEe0ZeEDyxqGkhOKXhpB9gtwQDQg4W0Z53a4wUgTezdRqk
EfkIqqvFeUIlc1AInG0uYZ/zO046oEyD3MK2CebM8BupBDbscqYmQTYsAQy/MVZv5usnYI3ox2g5
Z4zWu6tvNiz6WxhCMJ/F2sinA3MPhDTtNka/uA1ei72roa9/zdXfIfVCPcbpPJW46yiGtc13PY8D
xhPFANOz6NNHqgKD8AGIo9X1FxUcMDxWFd7C0Wl8DpQjbK7XZzmGNuA5KLq43r7rTkHwvFEGGwWf
pZk+xgdO4qCY0t1y6F4egnPhGJ+3cnUao9fUI5w2f5wlTnvj7v9gZoJdAjq4pw307CMdKXlwisAu
Bge2CZz2wb2dr9NYjelHaN2d58z0ZQvKXuqX77qfA+Yl2KwBBz78xK0w7OeAeLaX86NAJh6Pqbfx
dBqlY9oRQl/OczzdP7XveswDAp0AUwLjZK/AjScksG3heCgQeM+RhiOB90t2TuPyTDaC5P7PsxBx
D3976Nv+092br6/u/C9PugOvgglhNbZuwurByNEDETfgwX6J8ADJdzxeRofQ/Zyf09CMyF+9wv+n
E+5+fvrdj6MB3W25nQ5nCh4dgPf3tcPrwimHI9Lnvjvpb9j33fLx94+IEfAS/DiqcNfGq07/cfTP
mORpW5S/f9R2i9sQsQ7OVVg50g1QAT9+aOB8nV0VRLTBUUWwUcdGBoS+WWBDpTtd/PePsHMEQnx0
i+oQhIUsWHH6+KHY+X6hCkG0CQQqMth9DeeAIPrjFMeNjDvYkPejM57zH9Iq2UiRlgW8DZxL9fGD
2t+4ez04xIqaNgbPO4VVRTg6BMNHpx62tzAZ7O7/f0lmF0UbWc0FxXE1FVnZr4ZL20b9CgmjXxl9
K51U+bXDND1feVkBF529pHZZ0cdf0tLyZ00ZsZh3TVCvPNbVqyFlBjwpkmBValm6qro+3aeGbLPL
DmV20rCID4VaFlVzZgRLvQ3DmS+7+0DWfu8wlKQrPUV+/qdu9BdGUHqzkOJ0dbigotAiPuSTnkGy
JskXYvT2tIIt2qt8x0JglzTilq/B1cyslPtIM1zChFoNFyMr297p2xzyh6QRswcRGcXUL9Io5kN1
XffN851hkna9E0dh54Z1lXPLCDN932O0i7NFRPxpSK065kMv7qubLFkX6arVZ02SqpXZeXJVWrVa
HbJxHMQxT7UgXGU+h4WBcpX2kak7Q9JveiPelw55jaFyRduM6I6XVrrTyzpw5O7NDxdk7V7fh7NM
Ih7tut/sVcxRomy3Qq1cBcqSK7sOlT6lhRAxN30LpYuheLjhcFeTG5/NBmvTHj7eWZdlt10HHwZO
k2I1pNCPlKhwrjujal20HppiHCYzrUX3Hq2KVVQq6KThxiFv1LuOPKo6tH7UZop3XduVWcbjLkHu
6OlqX71jbmBpaGP/pCF54HMgTNRcdfCtRVpkrOqYon1KI6WxwmacYGdIDtXDJevjb3Dgojc9FA2p
ZNfAkDIzrVukMtzfcSg/EJgFSlZSzRMNyVWbUuj5ws/huk8PxYeLvftW9vVD4cn8UVNDUmRNOItM
fH8gGVL7dsZNHD33P5Ihe8RJI5fjJxy1FFudxVFt2M4R9VH93zB/RHCUPDB9RHqyfrhzzNr4TmGF
kpMYz2wzko5BYfgfPu8h9dOy/bgYV4sYp4tRoSZhMA1Dp7PjqndGT1CFzPWp1vcAM8lba26ASDvQ
HO4eNTtUWP1NIJS5pD18CrFvyNWQQimIkkN2VCaJF8bc2pH8R3K4dagaUsNlaGho8pA1tRok4JBP
huaGpNmU0PLfP324cbgMjzFJcK9VTTwbiowos+o/h2QdBrU+DYsezfXGnuNYVyvLpGrV9SyJeVjF
2WooHC40Nkjv7KuGu4bSUjRm79h9VvAiCxuXlFpYr4eqXg+t/m5I6qafyOujZgzL13mrUOQmkS9j
vm9Lw4SH6zwX3iwS0nS7GF0yLRdcWe1fIidfvV6VPEE5T4PEcNq8+iuKSejkZdtO6/ixa3QnkUEw
TbQicTqVGk5DxVrFUk3jNhXcCnmVrLDtP+C+rmcpTEG8iVDieHlmT4+43L9GR2jAO5EH02o3pdU7
OV7v5PyQ/WlZMUzBPy4DxUC7p9g1MMqyIvBgFn3d9BuawdSs5oTQxdAyGybboel9cigdmqHDvP/3
nCS6WAVhJ+fH3BStnCmju1XDTKabZrJiSZushlS5Y/hQNr7nUH2451CmMssCVeR1E6NmjTqH+XMo
PDTx3z1m4PbwlEMzQxkLo69JRNNVx0DrandTl7GbTYfUUDZkYQbfoFDvZofyOigamAt3ZPvkUBUO
8+pAM2pxyCbDDDlU7+8ciPrdY4fUvv6Q37cZEM3tNDN2e1RG3JbalWkoc430b0GrJeugTy5ko9eg
XXQ+b6umnRd6gzkGjXQWocKVNNLd3sOVExNLOWGg/opqq3dpx4QD83M5tQK75b4ZsXmeJBcFY3JR
l2jOlF47UUS/YeJHrhKrqPhmaXSJIpUsG5oZjvSMwCH2bZfijvu6FnCtyB7CviZuDRrGVOAravn9
xs+8eaFauoryGPFYZPe6rZF5IIs/Y6E9hEkh5h2q2FT25pXf6NQJjd7xzS8FS9mcCcamZmM7ZhTM
SSWdKtYbXsdpza2ymxZZ8BB50gOV2FrgQisd02umAYlmiWqLad3GzSy1yUJF2cbTxPcobTwOx6bq
PLSsCzARAu41zOJFFG27mGbcpFG6FqCRu9SyV7Ghf0lw1F4lQl3oXTGVoLu7nWXf1Y0Ml2Y2Y0GO
nUxmbJowrZ2SsoucuhG3Fuo11/LjiG/rVCZuUMkAkNTRjEgRXoim/xOWnLZ22eMpar7qxV3lq01G
TMfPFjLRk6myd3LODOZ9jiuuuhq0SaFHrkm9hFdeaHK7bx37hljxIrMq+HqN3HAwuKCcispvsmkb
TktfA7HoYd4F+MbAj3HN8CrxgvpTbNucRkF3m5TWRSqyr6bptW5FPV51N37ir0JDrUPVflcJSlda
lnvcVFkFWKhyhsrC43HQ9dxLA7EsO6iNuvwy7aJVU4JQzXSczkhROEnFiilNjMqxM/YQIhlwozDo
RYcTl1mZ75pMimVgG1/r4MbL88RRQlRORnLqKlXOkafPiW/aU+xYcQq6vynUrBLwWlbfLNuGfk0D
I7yuK9XfVH/SO72t6rktuoabhfakBQsvS9UsDvTPkvVynns5j/0gdYoeb3BcwnlZM99UNm+ZYk5p
tsRBdeXUKug5SfPUKWmT8ZTgWZDGxTIL44CLUARuRnPbDbLa1YSwXc/zp42ZZAvMyq9+VH1Xade6
OCsrnkTXtV4m064rzGsTrQPp1BHzrhQurTX1PadjsXBa9ahZvjdrWDyLE6V4JvXKKSu0YoX6nmZk
Y1YemikFn8M0yP1iSnqh5izaZGFdO2ZuxI5VhGBvBXHi4EQxN/GEcAsJU7QVg2VDrARx6tcweHp0
q/qm4ARZ0I4nKh42X8u+vbFKK58Wooep0qhWA0WngsAN9O4ylcUm9Xz1lZrxQqB+Xdr2LIHxUURJ
7nok4kUY3lSg7XNVxHRtoaBxPZrwSAf7mRlklckOrY0w9Bx4H39KfPTQmnk89RoSO6bfqU2bWsuu
Zd0ij5nuKoqdto2rGwWjyqlEUsNsLwPHRCLZdAKQgGA44iQd/dQ3Nczhue47qvLKmY19NM9Mcm9U
bXaRheVdjgO66PtV0ouQ8C5XnYOkCQYZqNBZ5BeXOl0lQWDOWxxv2gbMvzoi3VRK81OgVeks77tF
3URy2ZKe11WBnNLPi6mi5awP6y2BPxjB2yb1eQED35FaLmc45Elp5FNT8+aV6bczI0pToFWftKqw
uVlicuFldeiw7hsGZcTCRQryVMWORiVItxwaEHVuTn2/5gXJZoiuI/gal2be88qs3c4EkWDmSjhB
FX+ReufgppJcAWcuJsVl1jDCrbrMuB7oPu9TlHIdtX+WZZ04ZtgsFIDLjTp46mvvKZXBpaj7hRW2
d16abQpPmXNasnWsZfZMIS1zSw1rvJXlvTQ0+Cg8mXNdi4N5ifFdjRFxe8GWqaDpFERht2nCIuFY
aPM6AqEbBHE0KxOTciVJ4Fi2mpWeUc1k0s/9uJxmWXvlYevPhIXIIZEUPGEJl7L/6napcZvZ6jOM
vpCD5qd4w/TUjSFXMm8mGwL2aCRSx+/9dWhk8zYvDK53ae20if9JwDCdV3iLJGrBgdJmDspsyeH0
7LvWY5Fr1wF1ujJY1mFpc6RZF5GP7lEFalnJ6gvd/MZiL50rI1iwklRO4sWUozy5w17Scz+PfEdL
o8wJ9HhusdK8i5VT19RYV9dWlmnrBgYYjDQ8z0LRcVgDc7JOVbxI2NroaoODg59Ofeum7lvkCgVj
svGKgqeZZixbc0Or8ipro9zNbPj2mqii3C+iZVR+yUGLcmBq1D0Qd2UZfQMDQTpdXXBWMjaTXgXf
h6Uil0Q4n5d5KKagSS9zPXQroys2ERXTLiThTeSbLki7kPddR9ZCBp4LA8+tfFt3mow2DhHhJe7n
si+ZU9VV61Q2mXe197m3OumQln3uDL2fkjiLeFzFTtl527wy17WRpm4TJeDfiqynJI8112474cBI
SRceWALcV8Zd2grEI0/k09heG1agc5J5jJctQ7MyyKJpiETGNcv4mtEKOSxPfG5TKMqVThedrSkw
4eVX8Kgly74GjaiyxEwzrU9t3c0slHxK+5bwkqaL2AeE7SJueMD6i4ySEqz14j6tSM4r3BsOw8FV
RGUzrTsz4hkSnlPQlPK+8ac4Da/zW7002itaypkdtuVKwtiwI6+ZgSAp3bLe1pWY+h5pXWF5G2zH
Pkw3hgkftL7KojKd5uCvaCLRLURFonkRis9eEsarPtSu7Ir8Rep2FqDeX+k02H0ZjMP5avms7yyI
MtDiORE9l1Z34e16WqH6SqY2GEsKJF9TOkiVzTSlOeWYikeFROh0BBSFQsQZL3Ui3VyqnFONaY5R
q3kVpvcUHEQVyOOV5bNZUKDmMg1FzT3TqKakSa+qQLemPlaG0+nyrgDNIcus3C3LcsNwlnO/xk5c
GuoazuP7bOT6Wnrz1qoMkGcRaKyhKtxK50kW3VURuoCbADZ805oodvrEvxBG/Zdq4FF6SGepHnWO
bdqrvPayC2QEt6SNa/hGy1kTBo9R+9lqolVntN/jRuuczNYMnvpoWaRN62AS2TwkSTVNrCJ32u+4
AwGiZ7Hkhk0+URbYDtaDK6+mmhNQDfHMrjuepiHjVaoJR0Spt8xAhdZzeaFUn04tnRQLWTuxTSW3
NbysgrjiVXRhwxOdvspDR6C4cEmG9WVmt7NeErwAGTdNEPMurTS8paR+qGwBHwCKuKDQcUEsZmGl
5aD5VOsssCzw+FrrTC3SuBNLOHHS9YtlZDZoXbI+BX0+c+Kw5cqINIdJhedgPjgG+dbIDF8XaCc6
4zSaW23rJlX9kOoNCJPAgR733N6n92CxKTDr5rJQ884nFhguyW1LUupqqbr0sX5rNEnlYj29M6vq
0S/qyNGVzpUd/BmHTHHaBsaFRrKpLoxqESTttM9aEM1BGKwhUPAqAjd022ucEvRnLgLGQRha0zBS
FzAPgrplUehuFTqVZIwLUBQUCZRDcEHmWcYcZBYKHAiNdH39W1123zSznvm4KjnC8jZhVMzjMvHc
1PQXVdx3rm7kCmReb/NKhP1Ur43r0Mo3sQ+TcYC1ZRXZ4aUK6ytTPObUuMobw/qCU9uJxUppoG+3
Efi6+/Cp67F0yjoH5YiZwZSaPXyjteSaTcBjEhMOKprGG+oFTiBR5WYNgsEneK2JCDSTG2Q00gk9
40pT0IYsc/B0e9LioWZhXofetEQxeBqaUPFKj9bwp5b8uZ3308bvLr080GepH38Jqt6fp3kf8Qrs
HwP8FZ9KuSYGiRwYXqAdoMp04wbcHW3Zu0UUbKtO3Ou+tNzUa74bJbqwWY2WqKu/W/4ncMdHs6bo
vjdJiz+bQVY5kaZ2imWLpw2yex7Korq03BB2qS184q21wr9QZd1PWaX7c6pdJqz5i3VFdAmeo5mA
Pxm1Qm1xWUQic/LeX/rgFV6Aj35ryqLjTdmbvNaXVuD1c5tVT4qqzo29aaCLh9qIcp4RC5w2TBDO
mmoZxOVjnnhslrXtmnYmF5khXGTBpKBs9mBpiSvDims5uzTtYk5yC2bMuOSF59/QPPosDW/RIPqJ
FDXjNRjJHNvdfe5lgGr1CfktNObVitt6dFXrxQVIaeFkJbju8nAaG/KzJAbEJjUXmrR5J+vY6WjK
VST6K6nFBY9KFCxqOGZknjOATEM3eRlpGz00vY3qs3iTeWuiMVvjQ1HT1su8jaPLfRmyfcV72STL
A5VveIGb5G0wU7uWhoq6x9uyt1s3K2sXB/1dkd0VMWk2DWrmpZ0bHAzVgDd9VPPGCkNgxP+kqdrX
uAdabJhV9rSuy5a3Ym0SGFXgIriqUevflLtLF3s3eePQNJFr22/MzXABd2TvhF0Pmqi0n8tSq8vm
fRXAkP9RVvU05AYRxjyjGpfU9K6T3aWCj1HZ2QYGhQEiv8xnbWIYm353AdesWtDO7viQLcoAb8Lc
FtdNVeyLDuWFRb4IUH9XQxHVMmMTq7Z3k6aQ06FsuGDDM5aFb/owX8EtRxWYUwzqy6HENGTCRSfT
5fDgocILGg7aGHbBOFXuUDRUikhP16bV3Q1FZqLElW1rbuMH4Q34CqUddZsSIXHTZO33VmTeskH4
Uu/C+KJtTbIZLrSHcSVLy5wdyuKuTudegWMn0rVQ4wrcLhdYq1aRGZkbsbsMN1fCguUcL5p2QVk4
aUoDADX2Ld6bis73+Vz22QxiUomjhvpAmQZoRu0mLOh1z0CG1H3WwNipyIaxSLs2xdrfZTCYN/sL
mFZfqzDoVx2J4Qmx3xdum2KYHH7c10Y1W8S9nu0bsnVprf1EbBKVVFdKdu7+i+qV8J02KDmLk+Ja
gvZ1QzTq3xihvFOe366H24aLlUmDezRViyE73ItoWrpm1ujTgWooMzojdjUZXcZV2zpM99kmTjHb
+BEwjHH1zfdythnKDTupr60m5F5IdXiP3W1e1S2VbQSXwx1gBW50gTC4beD7k50oF5rPrE2mpL1R
aZBNUUB7F2wsezNUoDIslroyYz5khwo/0slVFmcODqNSA8U/KGdFgrFTiw40t9q8ONwbZJnNWVTY
89jIwhntQt/tNS+4UalJ3ZZ00RTbXuo7dpl5MwgDrpwiy8RNtbuQsiiX4FNKedC2Oj/+w3avFqAf
pOpy4cM3Mqy//8j+z71M4N/wl+4Ohbs/RHjIwW7H/V8w/Nu74EyqXdx+Mb5pF0Xwoy14+nNUwW7p
/lXmP8IIfhIosP+DiD+pfBVF8Cpm4iU4Y7fMbuyW/X8eRDAKvTiEEgx0z5EEljWBv32IYXcpYQa4
tGEhfx9IAEeATgiDbanwt/gMZjALYkef4wggpB7DKcZwiPHzQe3PQQQItn9DIAlEyCHYWsTgLyD8
N1EEYCq/CiKAHZdwDLzO4K/3GDYEGsMBZa+DCGIU5ilqIvMpw/LSTHX8qc1iwwUvFZuj2jI+NSQz
3KTP2Xyo1UG93dcaeYr3tXEMPt6f0g5NDTefokVsK3xwYPq1ytbDhcZxpkD5f8mztsvWYNs9Vw8V
Q1no9+DO2t+oFRcWLLyA2tHnF4dLrNhxVpBEW8towTKGv/gqTi7gQGOwsXfZrEv1adME9tywMvLF
sMvHKC2bax8cKAhWf6SdwwJs33TfwFnppCViX2pwvZgsLEuP63ZPQDfpvXXXwTw+pCzFvDU4tkBJ
OeQjD+FVXYfg1NTBU2V7HS/BH+O7tOnRuo2RDe4YiP1aD/nAqq416el/gRoRLrqQpBdhH8iLeHcJ
vBY0T10RZ1QxZIeLJcDgiFSkFXxIqgXzm+hiqIvbVpv6QRuCG6irZy3u6VVY5KAhK49eBbtU37Yt
z5kpXYVAy8fFZ6Zn2qaMZTSPtEDCYlstr8AnL688LYKLnXXgy013PoPGB28KSazEVZnP5rgsr5Bf
9le+0sgdgj/8NjVqz5/lbW7eBb5qLn1VfMoSUMfBp2TWt1EUwopJ4NiWWdxWelzewnvUi1QIsS8b
KnZjhTMR+ssha/WGf/t3RENDsVkvcC7lsmmxBMe8qLp1Q6Pjy1CmDLs9qhjKaqI+PWNO8VUX1guC
mvg6xyK48zzNnBfEQk5OrOCuLTrE66Zo3dBoyjkY6XiNELg/ld3UC4oycWW2oQVmdS9vjRZ8kqYW
BV+i2E5507J6rdJMd6XRxk7YFCEoqJCKf6SKRhP7skMKjrQ1FuBJtqYozoWD7NScs8CrAmfIN+n/
UvZl25HiTLdPxFpMQnBLzs5Mp50uD+UbrZoaIRBiRvD0Z6Osdrry69X9nxu1YhB2lwEpIvYOerJJ
ZJRgEx27ZT9xJD+agT9RnRXbqe6rbaLt8Fw2fY1YRIqfXA+rtuLyvWWjs0TNKD2S1mWHxMv8JUMy
Zq06n8QSu7UTAyRPYtz0KO7hPHzPR67ubVqr+3EeKjoQJMPrcm0MdThyB88NLBZvSRxW5Q/a6WPF
8ndXyIEvyqiy7maxKPoZC0Mn687r1DseT/wPfYh14dePzbRzvEnuJ5z+qtjPfGcvijxLli3ANStv
mOqL8mIXjfM9KCXfUknSleJWgNyTJcINsX5YrdTHjDLvXupoEQqaTy99jqqcXaUJDvRh0qJUTkpU
pggOdNFE9GUo/CVWpJ81iQ5jVdXTBkns8UHneqF9d9zkNEkfFcOBxh1r+SMdkq0WnX4lTX1Pi2qT
ze8RM+Ctx/Zkfo8YUZqXyVXGH/DEJpSgae2IQ9s78shrny6x3UxvCbMPQeMGPznSkf5E0lcZRgPq
0Uwc1FTLI+pfv137Yjogv6FeP22F/4RRc4Br/ARRA3XFRvo9AtNyRuhjo5l3n08QNerItOMBD39l
QZrv0igDzMCd0VrWjFRqMxeymd7Kt66f5P+Z3q5txilbWK32V7432c9dlZwrMuqTTFPxrIYFA6Rt
wdTIkBTEn9kMTjD5eIfJ7FAg7WFU0lXci800nFdoq2Yr43dd9rHiqifulCCM+L/9jKqoj1UxFE8j
ItC46dXwmLp1fWABF0sStOW3BDmQRHvJC4qA6c5HhW6d1GH5rd+3aZJ9a6Rq1vhAdLgN8qx5sSy5
k6jVDFP7pJOpeLCClpwl747JSLu3kRC+ndCFaeXQtnsr+krGsm74SZIm2dYJdRZO7cg4qkf+3rNm
XEjb1oe+CMcniTonnfUNsjYrW07IaKWkeJ2AVTP6LhJ0PbbC3TCZ8XenPQ2jpm9sLKwtYHX+yqiT
3t+1okyfkyhs960/ZUs2JOm754rlf9x9IVCYf959+ITx3MTbA2sU3Yej2f7p7puEFzaBHaQ/hZN5
GYJ160HY2fTu21OwGEYXZ4aSeWdEpdjK1fhu51GwsJK2OUzN6J15Yr2OeGDXDiqygI2w7FB7dnaQ
Zf17ZnRWKB+yYkq2N3rjq7tAN7Hxu5pFUD3UXo1/8X+4nNHZjdiUvHukxFcr3XXDAYU+csjqUKyk
mpK3NhAnOj/chJGHKvDtV+Pqcv+3az+5n1wVzelPZSFyRs31NWCjWjmlw5c1bxMf5XXfmsoC9YBh
h0cSGVFfALCImZ37GTLpHf89+9N662fpdK0zhRV/+qmwce7cuvORN4jsgzVOn4eodHbCC+rdjf7q
m7HSPhgxIOrQasm2aTaOXXx1ua41OqKKkzvkemuWGqPR3y6TkX0Gzm9YapWt2ZSPX7B5ioUTOvVb
MLZpnKJK+z0p2+OUJTyJEcHFaWp1KCGlZdySqD6jZFgvLFI8O0KLk8tt9/lDmqLEe07T6tntpTg5
szTbjORip7p6/p/WTfNP+LjK9ecl+AlG+rBdf95su0ofvxkpcrrLyrlA66T8GJaJD0SAq5aS+snR
6MzsOmTGkCBxEABqevH7J2euGdv++5NMgZn+/CAjdvI8fJk3mltdoEEPvXmQNU8tF2gI62cq7Kd2
qsPHkAqBxCHrF+aJxpHgR1d44SOOPukR+enf+hD65kPfT+mwUJU7zkeIH5qm0Sd/o/cS+iNn39I6
OkdtPiFbGErnwD7u2sts1tlTU61EGiD3yBsbjvNNbcxmMHebmRlH7I4omHo+rmiUl4uHDisW1cRt
JCxwKK7yrIyLPir21XwolsqzN9z20qUR7SLMkYMTF0nNHh6K5nGqkYpLyfvU5ouQjWSfV21zGtyh
XLRpJn9UhCOTHOh3iWPy6uoRkJ+M3DV9GOyo56Eg6QQ4ZF3l0vuP08BMgrj9K87BrusSfLo89G7/
imU3KsCMvPCnleQOsWLiVO7KBIbK2eSda30xQpZtB1JaX8o0UE/p+K2XdM8akRyDoMap8EMsmY1f
WAzsYo1SWj9GCZL42G/IVLkHz8+TbVPa7oHMM2/WmZnRXa2qZBZwRH/7mdmQDmenmNLDQCPEIL6r
121VN6dsSn4PxqC6SCMo/FtnXCZssgtjQB5Ik7ie1+GrrL8vY7yNY5Qhx/zvT0rwv08KRXCIRuMg
P6BvJb3hBCSkTy1bc+8nKdpkAQy4c+g+hqBJcacauW19nA5LlB7btLm7qqoCf5g87b3VlBL/HuUI
/z5rANv0eHP0x86/d+fB6FPh56todPzFjcFYdZQjsnXTVdtFVrtTU0rze1v1Ypm68q1CYXZHFGlO
je6akzfPZr3yg3F78c2En538Ltv3fu8+T66KHihN9/VQes9eNoYPs62yw0+2ZpZ8f/iiVA6IhWtV
u2Yoxd7MxDD+nuUfs6v1OksGKvZgC9Sbf//bOIaQgR8EZsecSfLxGsN3xQIwicEBmYmQ9p/nEU45
y8Vo1z9Rrp0af0XLaF3z0ToCHvZQWnPCf5YuKuqwKa6Lblwm6L6MQqGRP+wCld67gda7sUBhxZOc
9JsxUp8uYwzmWimamy9bNbQxK1H3EWqyvhK3OKNi6yQxEiRjS/HfxHvQblG9D6xMkIUv7CebT3pV
KIsdq9IWOzctql0YcO84Q98BLhP1kycLlIIbnrzPV+QZBR6kPvgsyc6hx+uNb5Ve3IIt8QMtJjeV
Hsa3tJdsNVl0uHNylLKNR14Hw30uBHAX5nadb0/tdzbqofM9OwDXEBMvydfdh+XqqNwuX3pJXyyK
wWseI63ivNL8ya8i/uQOnbtMo7BZG92HB9Aa2dLR7FzN8SOZeLF2GQOuaRaNLs2pXFcRzn7URJzJ
h1wgUns0jkZnRUIARimaR2O4XkuawLVw/dgBgBCUFL6qABa47xKNeHieUVeq+5IUAF5WyepGbzyM
cV5pXK+LyLyynld+XNZ4GL1xc1N9uaxR3Sz/87INsJn/freH//O2Jy4Iovjq1/y5PDR0udmz2yC1
xYi6N77bUywdhwYKZUiQZiYbYXrghHJvxIowB1AjMS3VhJgwNuYbRxFyShcXd+Ok52sYz6u7uaQR
zSXDkpxy15PrVLTjfeoDZhC3LEf1YW800+CN95lR01KwdTLYOs6xqbtA4WGFsSNr28WU5tlmctLx
/mL+fRUHWaQYqEKyUsmqrIGlQcakqw+OUJVcmqkZGitne5msjGAPfn345Hx1G2cLt8NobwHgWpa4
nFFdpqxLsQFRj61Zk6tjUxTjGgVnFCORezsanRkIMgs6NtNwoIfSHmvUT1v+W3d15FH7+wpGF5Uk
QivJjzz4w+W19gdBzb8J/kGDxMd5EX4h/scbCk3H/3zdJdEkSFS21vesyVaosyMstuqwWjqq0wA3
Yme57iVhHwH78m4UKRhrXmz2lFF61TKbpt/+RmdWTgDS3vc/8CaZr3q91p/Xv/zQVNC/KP6kmZbN
I2DmzWNPz9z2q4fLmWE+OCAEv2qSUGYPpTj4HWCy+Ls8Zm1OniKrT5aNr/xNwiLyVEyB2AcVQCfG
qh1NnuYFYFU0lwXIuGLBMMV50xQbc7axoqxb4plRWyMmsuqWbu6orT0n0wHX/201mfer1eTWjdWe
nW/WOqg7PiuJ0vAEUC0bXfnAbV5cBivpf05l5uyMyhi7MO93wq3/kk5TPOTg4y01vpCN/xN0e+rW
wkuW/XxyFH2TLUZ3JKdqtLs9bUi5IqiWvzfUWtSMe2/TxJZJUqkN0x1fYnPhT33l8Scn06soaa2T
UelUKxxkS74ciMAe1w3uKmoBfeRWCoCpo6JT5Ufhic6zkiQJMG1TvrsadBb5x8qagN2F21VvLtK1
AONdDcgVTrFnWzhspMyf9n1dIbuR4TQnSvVgW8GPdqT6bewBz6UOGTdBWY5vrFOnoAuHc8b5f7wI
KWo4fxx7QaTH58JstEnGR3kRwtzkwLqBhbVdTfq7rpHpt+NCW0Uc+JoccU57VESyEuU8/y+v59F+
Enb/hLRts83AqgSUBKIZ+vJLUEzV2QguyrNLn1IGiCgcuFOQYyLIo5E6VvRPfcr+yvKq27u9Vd4j
t+pf8lzjaK3UMFh7k8O65KpyAJjWvM+zxdXPM1msqGOrKiJLK78zhzAZ4aSclbm9NOcu9acYAf6z
bIG+RNmLHL1cPZnkvhnKTD4kfV3eG4nhT7DKPQr4l6kGiDq4+itnRG0UB9Q7X2hvaWYy0OGXaqwP
w5ynMXrUQv27qGXhlzYsb/UemAubUaT1YnDshP3XSY7MVbHPJzn0h8MXrzx83zr0PR/5zT9fbSAp
NO3YBOp7Mw4h0DKs3rWobAs9ZiMQg1wfE1Xro5mprGh2Qd3cI55ryJ1xnkU5MDHGkXfO7ZwegVWX
2zKKOBi2gzxSMQUrWkj9hJ0lAqI0ld+o1PusKxscsAATpX3m/qTjKOLCBroHOcEjkvgFMlzhiLoS
TiTVZIdhHORj8VCA8BLRadNJ5sYc4Jn0l1uk7bIYuVxM89ZzHQKeNodwHq66vihngC/AkW7krCIc
79qz6oNdweqtdLX36gmuABb0yY7klvfaBuGBuVF57vJxOIuW7fEKzF5KeqJ0yg74VYB0+xjCqR6b
WPTtXjW5szWGOupRIXITe3MJm1F4+pKXDdtcA20Tm19FNkfpJu7+8DUq4xFY5YqRvt01ZTLur8PU
l+Ne5nIrgajeel5SVvHVepEpR8EqYNMOyGb/NAXDsitkdfRmyaha7Dp7u9VHI+Ed81vfKztdj8Ie
FledcUEN593pxmYzIMdbfxdAyK0AHw52XgFYWF6OyVfpFd4Cuctxr0BnfXUAoTV6xZjajVyIFTJz
/KsHcnAs0bnt5MsieHT89jmY9eC0o1oZabYpLFqgiDTyaYhZpZ1x3+sheCo8lQIOtjaJJ79xjGDy
Rz4P+WwxQj67Jf0ntyRdVyLiq38/LXj2n2x2cOXndyN10SXbxckhmD+8+DlZq72hKKNi8r5Ljudl
/k7WwQxWOIl1NQKoddX5vB372EUi/OJT5Ll9wJNHPlYZ3xvR+BOAt+Nc4n+JVu0Tt6bxToC58mCG
Eeh8NI3U91dVkDZ2PFZusa1c5V/cuBdk68BuwoXReSD7AYYSVWtQ9vUC7CC5c3QVfakCy14FXomK
7iyWk19vszbkCDsgCtCb9o4C99CIXUgc8Dn8o5GAVlFfEnJZaDQy6LdMCPqQROkPYctiLwMknTtf
s9iUwMY5ALnR2bMu+9PvqrMIKteXWtvNus4Lxz0Z3CyerORrl8nspel7awXgLLaUMQECdbL7ZU4y
+6sN5J7tdMHPP10zit3Hn11J1ffLVOthE9ZAyjIQ2+/BQ+D3lY10rm0DAwnKxX1AKmnHxmrkIdT3
CPb8nQUKih0bXdQTfl9bWbvw+FisPq0DpB2gmRA4gAp8gJM3te8TjewXkLHE3pdIjhmxLgd/QzNe
rIzYuHm68sKBbS7OOQCZbt7XeyMmVvVGCQfYPqmdF541i9AjvzqGHgHzdyyeRlKlxzJw3swuZlSo
ze0R36YnqiJ6SDL/7I8KdU4TkDlyAvjVQS7pGqldwzJjdSsklG7iNYvZYIc4aXgXTQxvn7Yb0VEg
9Xdc2zIWboiS+9jsvXlI0BsSBUPMJgVOSQO2zlVlZsbNeBjRDHZLmz1jTrNB1T2NRdKFG5dRDyyV
NH0LlBrBbBunYzYk7CUaT5z26ZvNCNtPrCgWRnQj6S/RCFeCcgWraot9XzjsLGrxlTXBt8wZ6TIJ
mL6L0MDtGWDlfZ3347vRA9Ku71zf/kc9RU79LrW8KTblUB1E2cqIpiZqqqHGcC2bXnXd1G7Lyd5Z
je0dmc3VGpufjaI3xOsQfYjMJhKdJfx0Y6wJch/jxbuuXHGc0h0rK+8oIlGtEkCdV97khUeNMDxO
hqH6isTBtEh5wPY9MpPP4AzhYQcFzs9ATBRuDujXZJdfK9c/ptjZn0KfR5fl0+x2s1x21tLocVTy
V2Rm9wE4+Qn+4KlSxEJS787AH3AScE5gXuPvANDEWFCQFiecEsMuyU60e0bPBhrGiMoRHKDYuNSp
Va96gQKW0aEDKCoY9Dnq1B9uBXnLBkQ+MS+t6NEfzxOSe2rhRIW1zFwvXROv4092VLHZCFQuoBB9
gE+n/2s8SeaMwedDl4sQHhCpwEZnKnxPzOSXP5XzqLSKqi/68r1kfg9yVhPs7T4tajCBHIyXecAI
yCG0tBcuD/wFMaaLgzFdhpqUGzGAuY/iZ7XpZZFfEtForFqBmsTzlQm5ALkuN8pq8pUJyIJe/baK
XqrHCI+qwS8YPIOZdU33XNMu3V31VyjE8LfR+BtMxNUtsodnMTVn5RbgU2Xpcyb0ivZyenOdHM9U
Ki2kuOrxLRomHUfI8d5n0XBxsybaH6UGdtYceHC6sNcMXLZLfczoriehm4rG1fnmOHUjXq+MfSq9
VDGuF3V1f2g9EZ4i3d6buqRMh0fHyoZXvybVyhd5e0BPlwhYx5GvLEvIt8ar7/ENrvFbZxLEaHGW
nBn20hhck+rkE5x9B9e+w649vnkNkdtmrFEvmEXj5gLKdABRpYgVGyuktbV8uN7LySif+1Lbd5eb
2QtKvfUkYlzjYoZ2vvF5oJ67Qdl3V/3V11zz8tBYRF2uJwADBceT16CJ5tkZmWhnqRsSrcqIiLMZ
XJm+T9If90ZiAJU/sOzNCGYNp8Afe23UACyDNf90HV1k9n8csdBF+X8eILQFQ1YGICNvTsvdRC2Z
zhoQdFX53nJX3iEvx4+5HyVH3YxykSH4WJKGFM3SKP/JbAxtSb42jV/uTaDZRqcuSPqzEbK6bpYu
C/nGiJbunKPN9PkS5GaZ/atSNDn0dUi2o0PSBQNueViKqEuWHkC1y6Eeg20lutcUoQ8o0RwAnmmK
TsQHwQD5Q+81LHxxZ3TBnC4Qo4VaHKs2RppGv5uxdsA2DX2JN6BSjR8XLPIfQz6tzC8FwnCxtrOA
r0y0zFTHH1HIXgQqGZ6MRw1YM9i7udoZsaJBeDfMiR4jOh7oG1WWDpvcn4pDCUJWi9PSfVCOyBpW
LfKMDp+ZMh0o4zzsimBpTI1lv0dl6G/HCByRJEn4VoFHuEy0ds6cNv1yQnLnnGRjv9TzTMw6xUL3
aJljO82cCHtkilJ6zh8Id1E2mYdmri8ZPYK+ByNNqb1CHTvah0FGHyar/2peHY1KpnVfWnLj1EOy
71oR7HjBHtscLAwDWWvdItvxCJzrYH6lm8GS7DHLaHM00tXDQN7Mqo9rGI800WPs4YmPr+9F87Jz
nYYfW/bzRm1E2gNzjVSVEa6vTPN+NDbW/by+LM2s8o99E9agr2GzKkORHTzU6u4QNwIMI8hwtB0F
sEyYa+T7eIp/VCJeOu73IM9W6lsl24co99lfQfu9L8YAKAgHIH0gCH82rfNeBFEBvnWQLAoUPO5K
sIuXruXR4+gKehS0pceUNGpXONkjiP3etERvqt+GInwKOM6AvW3NAbhOxKLo3WRzTc3pIl+rqD/i
LngME+7/+JjkibhoxN+T2dQ69GTxPtsHdh4eLd504GvWSC12xKoRikAZOUBwLquWleAF0fQxFYTc
lbZOY961dr5ofJIsLTuL1uZwgLdP/SjGU26FmwogtsP1/Ufxr7HGeU8uLq++vjm3YLWtqAOY5ZBm
+Rf4vznM776DcSDj3kGxB1yR5o7apbeqatSQqGxi46E6J122dZ0dZdfR+4D55SKrqLsDFRmbbhiR
fYnIdV/PgxGvQ13Zm8HL+e6q6oJs2HiAr08vTt10GyS8V0i+8XsX1cgHjUr2Q2gJNC8CJH/TU99i
oJmIfs2rwF4YMwin/kOquUDkkaCQWYlNmOYg+/RetBF5jdZpsigOOeg6686pcfPgu82LhjD6WlHy
Q0+k+FVmXkwjwPjiKRm36GCgv2cWsBRu17DliKR4HPaqflLoXBHh24KPeRNWTyAfpSu7y7K1MXpp
S0/MitbGaFSJU4AfgITkzoiWnQ97khAE+AMaaiBPkz/nwsuPU1UWy5IAj7uuGvRzSCXKITxHccXG
J/ZwTJunRmmGbDZfZrZLQOMuUHy5+hgRr9tgE/raussYd9G0wK/RtyUVb1rp6MQqGZ36eQZKlbWw
s3JcGQN463rLapCHEL3QBZi2eK2EenxzXVTONH0te5ftE12CjoIUTyV9Mb1MhW3jxnXF2QyJ9dyx
ij1YSDqfW1LovTPW71e7V/vhaii1uzQ6126+hUoLHBQoAGYbUBtRKUnKby2RARo/uAotMGx67zjj
sMCdIn/8g0eZoF3GUPpvHsKzc4L8p4cg49lIgiSfpNmGkwZKzrOncqzVVZptI5jSvySSuPtcdeKh
A2bu8rxVOZL+GpnQy3HdAI+Lpt8zH4A9Vsr7sXWsFxI2i7qe+i/Mavqz7RS7PFfWi18Qfag8dDVB
zwvrRZTopCQqjoZDszUXvFnypgS6uASEwFzaVXn+4LRohjEf/c3QD/3clkL8/g1E4slNm2QCLUlC
76An99xJOuX4y6T5Cq1bNCq6YXM2A+ql97pUZNWy5kQMcKVuUCHjaYvk/ZxpuyjzkahN76KUyhKB
LSywEJuhHcFD6fUFoLDWcBJ8ZzRX9dWVO0Q+GEMuHT27ooNLtOlLcCO2qbLdFXLkIJ0HQf6rAbjM
UewXlWGKCkHbPhP0cgDzsJsOaPrk7MGc090Ch0RreQHzgJUZBVP/bCcU/XSS8JPe1544qkl9l4n0
zth8FnbuRV9MpkWFbBGlQ3k2kmD0zekZu+RlXCRBF31XKTAXkcPpkzZaohCXb4yYekG7ESl1l+Zq
wViPd9S10JIhZM26d9BDznUj1IpZTQ62j8pKjR6S8cBa/h3P3mPvZMkz6KvhtnSlt7ZTVR3HucKF
aHrT1Fb6k+Ye+GhZ3j2xKbE2HR/HLVBI/TmfQhD/ZxeRIdsCFMg7mMz4i/Qc4DVX9v+RA597ad5E
Y/igM6Voa+rjbvKcG6SJB1xn4kRl/p6m6MjYV92D41nNOWvd7K5ssioGaqk9G11J0dUiq/JuY0Rj
mDx6u0pbznZUUWs9kaCPi2kR6khmMfoifEyArZCPnp244ChagARQr232ZmASLXMUsb9NltXsi4Tq
EuRstwGPGINxMaJftFhnptfFn9aY6+ix/vof0asBd6hP4A+XYh8C+wc46Lml/+2/V1PbDR+kN3x1
+0KuZeKI2JvPE848mFkJCvgUp3Z7rlMqdkaXzoeKoSIwoA7QbEAVR++OWdllaXiUrkcPWU8RAqkE
wWjgnG5mvZu7F53+mP3/+w1uvW5JMoHAjjolASA45j4SayYsNmLii2xvCpNGzHwtPonGenW+rm1V
H8Y3zlcxadBwgOcWW9jaoYdQKXUKx2wrZ3SHGZCv9xYy8rwNErD8KZ+i4hRQb+G7dvW9zkYrBka5
fQRPw92WGYJIHvoZ4gLPi4Xug58Zixv8tX8GWWfFMtfiDo3AmkVQgjke6rx4S0a88i2unY0RC02/
gN9bPBYuinFA592DhCff0lw1W7RzAdXAiGJC15WBjcdB9OOLV/wScirehrwo9p4fznc2Lg2mQYo2
WnZzZ6yjDxY+L2oARm2NcAK/gbmYLdNkbX6Di+hHX1TYF49dVFTnpif3MuFkRYhIdx2AdctaU4KS
RskeUjFjZLMq/Y6H42saKu/Js4W3C1KHrxsi6veQfrdayr/fLGSd8/rv978bzNX+z/c/UlSBS4EF
wUcwXT+87VY7eXhrWlEgXwKNs8iL74T+uuEiGNcJ+oH0Hejigcf2vK8eeZL4GyMZPSprtEaTDliN
DDYNMu+AgW2HwZe7MUDfnYL7Si6o2zkxZVOz83qiz2gnUT6ooFskdT6ejapQul/3FnijRjQG342e
groDYHBeREHOOTR8ejaSGdDptAS5C1mVHpDflXDBW6ITSJqqY9NKC0Alccjki9pu8wMBGOFVp0Al
hHJ8BpIuQW8nKha870k7w6EmtFig4dI8xJdH3jzKaavQdK/eJ52N9hzYljYimpqTj6LXZSgz3439
nOSfDOg10pzMCjqvMM5FGXx3PBaAP1OCH9cnHYpTUVbt249ZbSxGRqE3DBdhSH/oMgLge3a0tH3f
2sHDTR7AiFcdOs5MQLEdjEZhOzpeUwatm1SosjE/5mHB78AAsV4Swd59vPtPRuraU+6r8Fm6TD7a
lJ9QdrJe3I7rvW376aImnfUCklK6CZBqbQagU88g4BRnvKvFY4M/CM9s8mQJDBUfVByVotobHVpU
bVQrxw0TZb+3mNXtLTX2+yh3wzK+ymZ29QlnbyMi7LvnSDK7vaO3lyCOI3lxx1n5bGAUBjhhZj7v
KjQuioA0H0sEewlSyVc/gr5UcWOJCccDxz85KSGLoMYJyptFM9htQk6FXz7OiN67sSYpjds+Y0c0
Kolv3ETVjnPHJbDj7In5+6yp+ckMha6z+3B8MAKygUg7I7P8ojp32hXTIP3YWGg6F598B2nbeWmE
m2kftuKIN444a7SOytWQPxipDDKJ+kU6v43E2QwyR4lrAr8Kx4u/dX6JnjpdGS5k1vNjUY8/G9Z7
z1lQhkYqU+E9C2v6JKHmdpEa6brPWcY+2XqQopZIvcplUgbTHeHCvjOzdtDTZWZ04GF6sT3kAOjP
/UTp3F/UU+jotgpoV6Dzp5k7PniK6IFTxBQ1711YjeNOyy4/uCEDH88a2X03yGllodR5VuDro1UR
b58LAhI2G1C30H36SyCe/EEKB7ezbsEASEXsg7md4rBVxzRDPzvQO7qDrKzwe8Cbvxh6NL8VkUJ/
ndKRzwosMTQrAxnp31+o/8PcDT0gquYP07sUL1OYb+BVWcB4MVQNfUYvbTs2W+9QdmjpMqDrj0lf
awtM1dK28zuz9RqrTJvfVtsBJ91Yr2uN1SV617mqfPyn9dcF3AXCmNS1O+6LCnzzouVFfMMICDpA
7hEMoxfVJYkVimg4+G7aLBAvD88luuYtwKgfnn0E7R3Arpblnnw/LV+nMJ3uNFVzRRYiMoVoap14
I16SEIOEAkpftdVxah31SohC66sqRzu0NlolLUfLxrCpNqR3g2d0PzmbQHBsJ47GhWnzJAZCtk1i
V5ukFfTZ6r1zCqrUNiHc33q6urMbVXwlFqD5aLfuHH2vcPc8cskqUkH/IpvgxWS5P1xlU/x2pT1D
K77ZNYz0qxpKawnGJD36IWjJSycHd0qoDh140J4FDRGT8OiiBHv02iH87srpHOCh/G571S/KdfDV
Q8OEOJJsegVrDZTIIOifNQUJQ0Zu95QL9C2sOiQpbKvtV2HF/VNRWP0awGC0I6pLe6M7vz0Eg0+3
rqWjuyikaFVrKb2jw2Dvw6pS2zEAGTBKVbrpdEnvS0GsVRCiOakLWDBKgEN3LoTKlyIN2y9N7SKW
d4vh5f+Rdl1LkuLa9ouIEE7Aa3rvKsv1C9GmCoTwCIT4+rtQ1nTWqTkzZybuQxPIQVZ2IqS9l8HE
ZU/arDdfmGdA8LqUxjdvGF7wl9Q/sQDYQ7/Xe3NltoC4ZryBdFW3qqAHBF33PD2qQlXnvKx+9Ilt
vpqRQ2ZNZFYQAwUR0oSMlq7PeuEta2DbFj0Uw17jyF3FqR9fZXvs8XCvh0AlqxJUaTClGqjVQWHo
p1O1E0h7tW+q8qNJSyGLx6CCsbBcw96KKo/2fuRm85RU0TOX9EkGQ/tm8GTRtq6zoEVirRT2NNPC
5u1lVLhc2C3pth7QrJgQI2hE1nH50GQJpsvYzn641bAwy1psoSyXTj1e+lsk/r3bQRcptuRYg7jQ
dhwbYM0mIV4znpIswanudDsNxuG2GPItZ58uozv7TMgppDTStWUEkNyQpD6EhFmblubWIgJq8QrA
Y44XjpO/2fGrHOLhZ44XMzSNc3K2qiFfGQl0fR0jsk5G7OPRq7zqRxPVUz0m9/331iLFY5lB5rTF
T2/r2mBmG2buAcIb9whHQ/Masu7ZBrPhA9Orj/Fgj6sUXV+3wwOQnx9V93pkJaHajF4ytECKSFlz
u8Zf1umL6Dv0XfqSQV9rSpnvzoCyj65tVzUHkfkny0jiq66irtg0SCYfIZESX31IuYFAychSNyau
nwFOhmSALgaWQjyOLh2PJM206bs56HUHOx3EkQpDPIgYoicpRxjL7CCBarr2vBujWqBOJ5POCppj
BSmRB6uNPnVrFZCWWfBsc0+tSoTpoHYEFK8FPc9d7wK7pg+6mHGF/z/XzSH4Su1TaBbRKWEbUHMR
r9RVhnS/weBPfNQNFA86YADVXLdilVHCI+zv0quIM/znAt0HYcQHyhOpVTyc8Jb5AsCpoK85FElu
PSL/iWQMhLIU3AwGf0kRdztX44t8CCCb64uP0th2L41tuqcYX+v9f/T88zjdsxmv+fsOv8cxbtRL
WeeQgO1CpFPCViK9EuxI0wEz6VN10DX6oACKWhoJlNi+NDQUoqq3QLHvZ2QW1HCP4C6YDGPKDQ94
cXDrcKVL+uA0zF1ioqghGxZLSO0KH2qtga+WcW5OB+CWwAFsg6OnWLhhdnJmkHc76ip9ZjCka9oI
2rz3BkS36kWeReqQQKvWyQYLOjRYsKqsKmeUGxBIAkMf+M2EbLF+4BOVWT9qxHmvzPTfBmHFj7XZ
yYXKQ3Njhtw9wAYkBmIYOm5lIYM5olFgbwn34pVZ+cDLfMkzWjxTKIPt3BaxQV3sgVfErOWKRd3n
5bMaLDY1zA0tyvZgpHk2Q0zKAv6+oHjMpVscono+mA0go41hrLGUEPMuAwl2qYbhu2sVcqJ4J+aI
TPuPbWldbCRbf2YdUih9AUoIoEF0ldrIpP+XHohfFjMRmtYSRB5zAel1JDWsLNtjD1zOs5JkT3iX
/QJRJHyzrNdWtM0pBbPYWYVeHWHrVLqI3qTuSaaFuUkQKZmDdOG+kNJYxL2b/TSN9KMHPj2BQUnh
zT2K9FVTOs00zjiW4CPkFyF1SFfX2Ctb0AV+AeaUGb7c3iByYdxCQFD1u55EULhtkEURRgM+aAPN
Q66k9R6ZzgFhZv6jBi940gEK++yXVT7FopRfVcfMWYg/5pSyQCxyQMf3bpypVS8AZVGsi7dh7xar
wi/8PcKN6SKpIQmA/zGIMthIKKsISoMLrMGHvV0pcCOswl5HxFAvvMc7oOwDxMzDet+DfzAqZKsX
J2wgRBT36DZOXH0FAeff3QivXKhUYgYzVI6rCfejG4cqYsaDd7za+bODrxAiCvVrBLmDOcT14p1I
qvqQmjycRiDo/TChPBIR+pMRUkwHGMYAGRVYm0bUDB/Wqp55kR0yyunPLE3fckPWV6+qyv+19HW/
MAswVQWm7VgmwmkEVqbOl6lK9Nz00rZQj0DrBJfaefLtFhMv5DI2bheAMZDy6jVjSTmhhmiPnayg
C2mZkNZAPR84NDjlLAYPY2qXPV/rjYgussb9XNSttBDbipXnYPDTXWgyuYjrvrykNYcUJKIdr3Y2
nJnG5Qb+unS96r2h5Xcbot/PBiie00ya2RrJn3chGrI1SIPkTVuqb7GXXxooBj3UY30MMP4scmz1
rYOucFgcJUHoXe/oCz7AZmYooqne7+u4ABJc/Z5Z8JCgqeeIpVuQfFK5drL00g4rSxDHkav08/oj
mO5Jcwa0dAfZujzCAon0cqfLYQTJuqh3W2Ql+uRrg+5CS4ohuqMI6n6e+f2jcOhJIwk19hAs93Q3
VsGnoTnHpZdCYsKXM5Aqyd6HWNXcI+NmiBAIqgas/yUYmKtW5L57fnVJQt94gaCAO+VJbZ4GkNUx
/5uIxf0ezkJgxvRwfHO34dSNnPeadZfBVtGxdUK58lifHxvQCiZFRPOXumZi4Xs0Wxp1k7/EHn1t
Q0jhsWpgDwFos7paBbm/gngCJH7GQbnC7s+x6nDnxEQ8s2LlQI33BfqYdIsscQ15SRR7Qz2Af3NM
RkGgvA4PXuJW10iKdAtRt26m66M8OgJUV11toWZ5MJgTkpYLRwgswbGS3wE8/vlwryMe1FadorYn
usu9QReBFJVzcJa8WS4bNeutLD0HVR7MsdwgeFGybsmSrNpFlSrWHMvCTQbkwtbGA7qyk7aFRkhm
LkjUgUuRDNAPz5L+kqZBOC39vHnkAqL3vWm2LyRu+CRLlP3dCscccFm81WWzUDwMY2jKLX0XWNSJ
rSDsziMWTUiBJEzoiZ9txB7sbsiT9w5girXOmPUN8gLQDT6TMZtW+GwTYn476zZkdG5t9kiK/92m
c3J/HhfwOp51Mrdu7IHAYRSg0iBeaQQmuLE2vHhikLNGjrSIPGPhyLQE1BW/yPYBwm5rLOOjdzAV
11CaZq+IhZiYKHp+SIPU3hBI2yyyxPIe/BpZbAZplreETvH0e79qsyKTwcqNi29C811gMbDpI8gl
RRXWm5WVqteiirYMupL7hnB76SGSN0HgM3oH5DSD2vu7UYrXAsnlZ6/l5Qyyw8PR9kq1GmyrXNth
6yw4lK+3UEphEJdvzK1dm2xPRJXOAfriz7ZMn6AD0L4B5bJouRN/Vxy6HSVV8QnECMw0VR6vorqz
z17MY2yLLfeHJ79hyQy6AUTu5J5pmgLtS7kd85Ny5CvoBiCCPs4cU/XQNyiGCVEuPXVSvNZl0L90
vlILL3cQaxyBWALS3KQ1gqtKZbUDr4lNiXDYS1skgKvh57HSxWCo920TyUsdCnGWBX+wxl5BYaer
TCiI0oxFBO8Q+TTin7kr2wPyCfgqSpCR7iCpgSnIaGcMsfzfYCvVQikfklNHXeXlHoPGe7xErsDe
prwH4SLygqVTNpgZCFSiG7Ntr5z2dELqTn4TUXlO8OuIJqUx55zDRSBPyq2yu+iHGEwQ+yPmPJLh
cFsYGPwnJuqnUDj2cynMYdVmeTzXxSCAvL9h4Em7teLPghg1Pfz9Op3+6d1HYe4IFj0Q/GZA/sTw
NuUAijStjKsMchPYJggJqmrojkRmfNPIevRVi4srnCuQOrMy71cJXGAk8BDf+yrwGteKH7AsQHdW
5teyilPIp9v03j2D6/Ht0ikIrptb3/HS7sgmaUIBow5N6s6HFpD6NN0KRHzfamFu+rbg30TTOVMm
kvzk8NpaFdh3rKLCTE4RWKNTahTRtwyM7AiLcj2okx5HFBQ4jQG4CWucCUo3Y1cvgmbomJ2PIXh1
5RLJ33EG0W2/S4oPX9vGcUC5eP9DVgaQua8bJTBObGgYEGrjHxDoaP+EQ0X4JnQAJ/SuNlK7M94q
Xj6nbjgBxIwvARRrtj6R4Gbq07pFOlKMh1tL7qhgqitl2iATOSh/GmUukKR02Guci4bD6LMvmJgv
RSldCFUPgjorkKWgDdR2HRbgnf8A00IsOv2u3ZpQ2N8JTrt5A2mNR0iVRJNxF/SWQULZK9xfelBm
MAzyknZBbOz59aCGR3gsY99+9NISS/30aFll/KuVcu5bDZ6SKiqmVAEMA3bfd0/Q4QUGds0UXBb3
QhQHLZYzuheJY6zAPyRrTni8dwEXWDiDNDZB7DzFIaJkKUA2O4Togi3wocnCyAZ5zcGJw7tSqrcQ
8Gbh4AcCPB7wHl3yKHngzllQfwxCIByK7OMgbFur34OURgrUkOqqU4vdBiXjncZt0+1OoWXIKwkp
UiQAAC07J8jmOYCd7GkQ0XfT9c2dtHmyGcokwGIXUcYmxFq26fto5YwxyMomxcStVHCLQUJeCvYP
bHgsU3cmCfCbhmHSl7J7b0acu2hFv6gRT1n5buKN1ZWdFKfI4S+Zl4WQRwNXt2ksuDH24UFX6YMu
Blm6QOA92X2pdxrLmraZrOe5uvDWVtt4FEBEBgRk4vHsftB1POrKFc93mKH8Dvs28pDzEXCchu7O
HFO7HgWe1vJzurM6aj3qVtUSd1cHD1HdN2sr4/YzHyDoHkX0gfRefK5j+ZCOJLDCaYKVmXE6MwbL
nhst9ICKss5XEvH3mX5qTV/lq0D57a2oWzNarkNTLd1SvLvj1qwHUH+BMA5FFYpGYsJxwvQuYfHL
hiY/rISUt9cL3NhcMI9U+9ua1/KpgLlKZ3UzBKexnOFQd5MkgXpaEwNdjaUadpnRDHIF8a5M4uzB
HZLP9QN2fX3uZg9jf7fNglfH2qUKCP9MgGPL23ju6E/EsnKNpb8/k3ZHVnRw8R+QwdglE8LfCx4X
j4aI5nqfqfK2XGeID08lt9oH1cdwKPTtZKEThSHPbBi5OMGO4yt7zpNTSUz1BPTZ9QaCAdbLng22
QRZYG3sw2GmNvQ8bpVmYiOrFFRwuSIh1wvNxQ7PcfZW8TwAUD9ixClm4DoymWbIocC5pnloTH1iV
X8JaOLx5z8F1eM2LC4LBBUiEf5wYxteaz0050AvJ5HOfvBLeKwG5T6ccgH0Zc0Qewq3jzylvkDKy
mBktdGsHmiS8Wn743iRX2KuH+O+cgkogDinz+K51CwbttcZ7bTO4xaTC/JkVLZkEJh/OKRZJAAJS
f5EyGTxmorvqHnXGsGFl6aMo02rZ+jlbm2lbXdox+KZ7eBCeKN1O7UvMaTMx6o3U40ESkGlIDMtJ
34yhF85pgkqPwnWg9ZLHrGcH20qrk375FChhQHnSP+Ox7V4SdvSp9HtcGOKH+Pdv/4B4f37/j3Ab
ZH5MJOr+rIVku0ZjRKRX1yGAJ6oJ4XOWAZMUBE4364qEbjUxQp9FbYgNkAOO0yxpQujNiy5ctDlk
f0BOAQ8fsYlt5fQ+sufkyj0ezCmmqqVyRLKgYY6o8Agt1iDjZNS4EQX0iSoQ1hhEjbYUM+uT5wRP
uc+toy6RqJ/Ay+LKGaI2Js3DDebtehbBSeIVjOtfHoByZ1gGGAc+dP0kA8PsoAKjQgyiP8eia0D+
a3+5UKp9hWz9iF3o1HNit3BQqNMTV5E8FAlY6Mz3i0MdeOEqMWWzrrE7zbCHnKu26h56iwy7lLXf
zMHqHlQFv75EdNGCBsgqlHjX/QpoM7Hx3a24mRirKhQ/4DJlXzInK/F9RPZMmkH93cTTnlul9+wo
J1yCDpwvaVW255iW+xRQ3leYic50XokI6BIpWcQnL6nOEoav675ndBvm4KLoA16fQCgWFeTWRp7Q
yKvq3qWF9y0yNKwKXuIC5mLCJvXW95Q4IiWGV2nL1Nx2e+h189A51pidpjKs/AWsepB8AGsbqk2w
JLj4ITnagMF9NwGYmRRlkU9Cryyx4VGLgvjPsZt3P3yfFZNKwlooGdpkSWtiTjEDyOeAwnigduLu
ZwQ6fB1VkIdv7WuXO8G72xlnbIpXAtn5mfLAWFDcmgphionMYn/JHdj4FH3Tr6hvbMKhyOemAos9
bboJAbr6ecjbftEBFzd6xmAHnoujVQK/1wB0+KPl8uQj2fqGlBNiNl4wjcLYX0AuSGxSwGI02w8d
/qAFwqa3A20BcumjpLo+VBUxtwYHhG+s4oZRTxkk5eelW5h76SnwD2T50vswQKN5eQUq92rWQXqE
iBJ5LAzzqYhM72AlZbNXbg1jISjsltkoix+8JaTNd4RFlwC87nXkZTAaqFnh7AwEoIP5ENPsVVJE
jct2NFIZi4aiR7/E9pBanTy0FDr6kZHnr46RsFlN2nhrBe0eME0f+GeoiGkGTRzgrIJmEy/jaJkp
+VGvGzmCmAjXjF10GWpj3wyvyGddqOBCk+bHKk0esTppDqpP8CQN0txI2XRPxMdMDWh4tkSQ5Bfe
u/Kc+Z2973tv5aZOzKYQ1EJAzwEEfWwkKpTnrve8TTnwH8gxooeEQsI6YNAlu5UZFHEnCqzJSdjn
3Rzee9UTljHtHNB7vNbGIrVpMCXwlljn0GdesACGWFI0BuRfqJ1vb6ee02KbhBWXP5VjLY/wgvIt
uKfIQynjYJM36lSpxD36mVhi9zl3AvtXIU2s8BLxQzpudxpEBreSwq8XNXsdagB9E+x0VJs079J5
kL4nH+FpEeyqcAB3uEpBq+AtSCQJpnRI+IUrIhkcxfA4nzKjLU/5eOY55inDpL/VVbqxK5psKaUN
B7CxB8BN2cEw6x8cKeGi8dxrzUm3lg2tYdeMoseiAZE3/j0xcnqFtrC8ZHAXTMdSWYCxyaKunfek
N3bDeACa7OMs5Xa37GL6/V5173bvG4BRjNQG7v57pEebLVC871VY+pu+apK134YBKKF9tmKOGe0l
Y80yrm1+QCpRLezSro6DX3vzIIO0h5TRKcCbeVVkRbaFHrHYxHj8Vy0r/J0NpdSFpchw7OF2MYf3
G7m0A4f0tCPJtUzPde0CdeAP2Rm61smqc+p6nUSBOCrWMsS90vrVCvM9gbb9G0+BLTDz5ltSt/Dd
8+zsZCPtugKQiqy6suVwPLRAt0MUdW3CngJScMb4ypDV1Pds8zvFxgK2RfTNL7MHE2uIaYOo4EnC
yBriIuW7A1JZjLnwNerwCWXMi5Obs3ZVK3Hw8SgtueXLZe8CK0M8H7EFGlvPxG1+WDRL3nO6B0oT
Agt4mE8UuedXL7bLadWZzQVyL+2iSkWx8/t6GyTICYaR0ZzAMGqneYNMQFX0cHOp0zcCG71JkGNN
Qn0nX4BeWGyHwXb3FnAksziQ5osj1R4xEB+JysDElL1oCK2+s9iFh4tPqg3ClN4lb+QbuBWYKJG1
x464oeesaZOtzSIo+WWdOmTBuH1x3R+JWUagZQi1MmPRLmmEJRIki84tULo/A8Dk4O6bqYvKHAmE
eU0Wdd61zwhPIEGCHmxcOPtVkZ0tWGUAB9CsiBela28I6NockmKH/0u+VETQY+BUwYzJUa6qT4KV
spja5SXg+D0LwqvrOM3Jq/sNBzNV2nJiV0j3Rr1I9wwCfEtkkMVcg7tgzVbMqGTVWkO/WgibAyni
C4haAfrVwIyshabplZAuvxB4HtulcLduDV8V2+nkum3NaD74Zv4KIsYbsi79qQpA7Sjs+Bcb51wY
j07KziinzEIcFk6pdN2xTi37jueXyJIB4pVt85MGNcQ8W/PNQMqiIsx7rIgzzE2Tv/oK/h7FaAuR
jQcQ7OXESvBDDalhGRMEgszZUHvlPB49JXTHIKDO0k9gnHKvg7Ib+C0uJpbxKrpb6vb05N+ufbtY
Ss1lBFRDJ4dnZUTwDCrKfG9ECACCH4j1c2enuyAJvnncDvbMxv46bh4G22ZTa7AgWBuA5V6HGy/w
zX0Jgsp0gL42oCcQxQ/SxlrnXaqOcE9VR7bKVQbjQZGyVYmdwsyhrfUMudPvdt3378jPDUAqY6GC
3TacwbJJI4JiLhH7xnQJt4+NkWKidgz33GMeWRFlJLO0ouYjTSJvFXIjh0hjjufVTF8AhIHDrA/T
OZuUajeEQI9ktustEmr30APixcInytsVVdt2UFJqH9zCy1a67n4wG/+PLo1vIa7mAf6F1QgUCZvm
2W/gOAkrVvbUQdR91mWufeJBjC0qsBDAcy8TewBFAIQE4HsgBCktGJwMTOxlbWMLiAjVQ4Y80wSk
7H6t60xY5sLMUowuhP4psZn3hlwUXBCmIoz8S2Rjlcws8p0YhtoAeTpsHANMk0kI7WSmxtBEZUgs
BPmLAYO0V0liANYBBxqByz4C4PEGqPQOAmg2nfLer+cUGHo3hjtpCpeUHSn7fM2GHM9DSQy48w0W
UntBeFGevEQ02oMbHcUQBzIQYOHtMjTr4ox4GijJ8IcGj02ANk6xagKltn6khUr2PeIaCIWI+pGX
hX8IuHPF74deBwU2D+jgfzDEvVEt5k4Fq7CLm1VwGZ1rgrhuSKomPIjypy7QOCbzwpPwOvTq4cQh
jTWxTdGDmWAPp1sd1D6WVuoDezF20Q3YLUAjxYAGDGpKmcAkyM2xAB4F1PrAq3Ztm36cpXbJ55CN
dCHzJRuBPCz63E4xE+F3lZJuAcl86Ca6kJw0CKjd2eiRpg/4GQTrFkwrG9oie7emeAFkyVlUBhyg
C0yLWMF6Z3PoIY6Cb2bt1q531nXCLzYWb4ZVkfgWBKbA7GpTiix8DzU4AvPBolIHZJ3sE1HKndph
HJ3hllkvYVWUrgxsLSsLHsW+ocYQwhEI1lnnEgevaSA3g9ICFydxYE3b8X3c/VJ2gURrq8pF4CNw
WzLubZqwwVpsPDM55HNulbqsD8I7IMurFvAFFHOETZGiKMGElEb6GvKYf4OZwKiIYognzPdwFU3C
6AFYFDZ3kjo8UoIfBePfsblCAr6tAd5vXbxaxqI+yAAeZBN46EJNUTdZvUc3uZwZMrVOdnNhTgNi
I6GQXgnxBUMSAcrJJKjTdUgtCf6GCee7ckA8wOGwmWaDYZ/1oYpBCcRqq12YEfmoq0XbImFjVes+
rZ1bP2maByT06I4XbrAokxEn7pnORjBEWgJoWF/NmDYX2cgJgQju1fG6ecCJcR4X6mHbmM82EKs7
BAjCW9Etsww2VTKBu2yZwDqsgwNGCfn/JSSYUuRii59+mBRwDpByg2eNYcfs9GcXShqjl+6wdIPQ
3/LaeIqTgl8kGJJOWzfXSKkaxjk+SE/CPJSRUV8DW7rTDhrVmGFRhAtLuDQ7hGZCER7cAqAqULfC
Q57QX+YwJM9RltRrRmJkhIKIP1OwZeaObNhKt4IRAe3O2CmBXkErbCagcsuNB+I75IL3B2AsqO69
DrzFGDZxFBvNrWcMAAx2rr1y7QaeSCGhYEzxBoJNQI+BB04fM4QS4F/hkxni+mhVxFyWBV7vBvdc
hFhi6HcCJjrXY62gi5alWbbz29gWoDO87RHnGztjhdcsigHIeN3KO8T+HAWvKV0ETAsvLNWThe6c
yxT5zd6BnOF4XxLxfF63CIzdxvZ9OPOQ0F7qznYnrFkd++GtNaVNC30LOCLfxjKJxFuHlJD+E/gQ
G1NkWPkSZjwruFx2xw7S94uMDeXO51ugT9jVaKadSeTVML3umtX9E1hUwb5w8n5VdSBvGnYvj62A
BB3rAnCHDEZvdcL8Xg3QU7tVdRArODhINoekhM5tgh0zgObxxpe+POpr5DVLoXmSs6Wf99PMyyWW
eDB1Bnw63UYRiN9gvf3MEZz6Dv9lawKUh3vMQjdZMbiaCzFkp9blj7D4i57BR7Y28LWAsnXQR881
F2KBWLta6FaAB5opcoTBRrcWTv2QNUV3iphvP7XfmyqLVlZcwPpYujUUQ+Cz2YC3umwSJDnhaQEZ
pKCEO8g8cb0/TtPx1DEzOLJ/6vDp1MnMcsEVwgeRe4FTbPRE8ec9BA5gvH0QPdn4tZ3DtNjokuFK
55hE6qJLyZBDAjWXP3UJvn0u6NswXmV9FT8NNbSD/B45On3VBFbmixDIlFlCDfuoQvJxcIy1Z8gI
Jo1/VGPBX27SMHrUne71qdOa81ghU/yloYgSMqlCsAXunXUXxCOw14GOmfx9u7DDhtGtTfMRfPgF
k0K9+gOFF6YAqFmZOdkTC+EuYKdnPrRewH+v4ykbXVD0Ab5KH2epDSNPWKDiHe7B/0S3mr/P0iIL
5n0HQsmXBt1Zt8rWiD61guwD+xUqG0QlEHu9XbVp/EnaDADutSAVI8CihnwDubCPQ4KlwgYOzPlG
n90b7v3uDV/6/YMu98sPVADZpq9/H6eL9z73O/2DLl8udR/7l5/yL+92/wT3Ll8u30QjMO9L85c7
3S9z/zBfLnPv8u++j7+8zN/fSQ/Tn9LsVLVoY3a5/wm6/l78y1v8ZZd7w5cv4t9f6v5nfLnU/Qv7
V3f78gn+1di//17+8lJ//0kh71BjdQg/WAiEYGnHxsdQH/6m/KkJqSiMylP/Y9StDIvn4naVW/k2
4NOw/3oHXakv9XnUX3+i+13vfQjyzsP83vL5Sv/f+2Mzg623dBKszu93vF31dp/7fT/X/n/ve7vj
579E312AAwF7SRjt/v7275/qS929+PWD/uUQ3fDpo98voVvS8aZf6nTDP6j7B13+/aWAqW9nCg4/
EydRzaHtY29eAxE/1cW4GyUDnLwBcgetwGi5U1L54czwm8Japg1M/Zo6wIpybNYdexUBEwfwyg4k
9XpjFfBsmunmqJs7ThrsgfkFg05XdUOQbqsAq8DSKq2lpWxv5iCpNAXvb4o0A6CXo13bzcxN+7pp
Szdw9iDpqU/dfoDR9d3ozfI+Bt6r7lZwYWgnUDlu0u8ha4y1A8nnaZ5lfImcFOJRJCsuQGWunCoX
B4gt5RcD0ZedG4iTbtO9Kjy5i4DW/Qy08Pyiu1kcVmIxgi0b3cUKCZZIOZamuKrukJYFMFxOYk7u
F/qHd7f87uS5Vogg6n+5c6CgvGSFP6LcRgQu9+V+ABJLTSi0P/a6DLPJeNqnwUfzvcH53YU6BroU
PboU8mOYHqsPul/w+ypuxeNF4YC8a8LzHEC2BFkAfaoPiBJCpPRe/tSJ+/4e6Eu1/DQGyNM/un+q
hbhi6k97m0jI9EHDH9ZvFH7FzDvosxTeFV2Xt/sv9VgQsRnWp/gNfRnQi3jX8QhqDX9cQ/fQhxLb
W6hA0W55r9Nncep1K9Ag377U64uUjb+ty4FudKOu8lK5yIiS68qULjCTyBPCyMnFV+RNc1oHt3rd
qOv12f0AeB183cehgxbA06c+kilhnXyM1cMah4UzZtcCnmdZvwAEoJvC2NwKJtDXa06TykSQBKZG
Bn61gFAjbEf7RRIU4iQjIk61WXobr/OvuupeD/mtq5sJH3sNdNWHDHDkBXWibqrGkbrudg99pXul
vo/vRep2H91AyuElK+pmqWm6+gw6UOcPvu4X6i5E+IIShsEjl/d2rjm7mr0LWVigHcQsgC5njBzu
hgjbTqFrXmXNxqgMivPQIPV/nAvTrslUdw9F3fVbYVp0EjVdNmsS+4M7zY028BHdADv6frDLBmKd
iObrqk9dvjKvdXuU+KBjf+pqG6HUwzURG/IFEwadfxinIWbt2CBKN6lPt/EIioBDJPmWFVAHGp00
7j1iapoQDZbZ1Fp/Af3wDODzha70RrdQ8F9dBEBmxW9sEDSNtjmNkDkaI4B4Ui4MWVQIV0IWTx8g
yJ7BV050N9G8UutJj/0EsmG3foBayDlUTxpIx5XNeVQoWDBRJ7MYUu/xFEjBHHCQLJnJMKjPpVT1
WdeZY10LUjcshxCjXeiybv5ynZ4kx6YNo3VHG7nrwH3eBRIZ4okuJ1Ch3/rWoWiLPp/dGhB8Ah6g
99ofMcxtkLi3OugvR+XsfoU2Tz6u9aUuHq8XWocv1ZQwY2lY/bn97RL66b3y4SJawwMdMQTz0xvm
9tpBCnB766PLn0beXjIyZGQaAfQ0BcMP+rgGMqZZyp4leGHLfDSb04f095nSpnL3sm7uJL+N+FKv
i9hBd0sg/18a2frDBIFPsKYCkJgzhxn7+yEPm4+iE4lJC5jITjfq+tvYDmycaTTAKPw+DFH1cNaV
lTm9qd06IByCBiUhBujYjAEEbFZzw2tebdVm0UbkntzlSY6NKWuqdTKk1ZrbqU8u0kXsgPR+PtV9
6rEj11QFFQAZ3SLrtrX6g67yY6uYYjEqIQ/SmCSbBhaFXnHvDSu85swjyKzWUZ9l8AG1Btbu7/UW
rNt2meVCuwhdAwJQ7cTsS3fp4WOD4ofK+wFhPfwlQH3PmAER61szcwJIVf6+m+7djLfsCwMpGdzt
/gHiOm92XePc7vapPk8roGPgiycHaz2krFoiTk0egjaDUKUR0l8W7DziNpM/fJHLaQ1S/yn83ZfZ
3vClr/ReatwmraCnHJlIAbQNxNHSoEE4KY9WNvSa5K25ov9H25ktt40s3fqJEIF5uOUoSqQkSrbl
9g3Cbndjnmc8/fmQVIuy2nv//4k45waByswq0DIJoDJXrhWRkQTp8GoraKwqxgqFnWXGZbKsM4RL
Uq8K3VWzeGp4zLSNrGiP4Y2EfJyyrE1rbQTrOzPEW1jVJtUdZ7QfwKznW7eBaJj/OvunHdInoiXV
99CO4fWwmvShqhO0fxEz3Fn0uXySWKFr+TVW7WeLMg3QB0WvlZWj8UiSnoEG1QOaYRKGC4xYNeBV
E690G4jXcQE6iFfmFh11SNUzTK9e+6yzNqmTr+pFT4p8PRn4CvzUdSjealGiEm9WoCpTmwCaGg2W
X69bmX7aPEBUQgfPcnZ1XG3h4gXBoe3tmG4FiZPDABvzxUHvxs+ZCt88DBRRrxPkEh9WkktMsJ3A
CM3CEny9drp8KNBXzakC1mQ4Zrm1J+B4kT3Gf9AHhRyM+kfAH4BiYQTV8NBpf1SWBsiqnJ6nYqA/
T0lSKuGB9oeTqw7FT9U/BemsIoDIF3aZLqvmbV4fRvK9/7tV/VGHG0NR0Pfh5fFgDa611/yezmzw
WSv4w/pjpEfBS1jOh6Ai29+68fypqIr1uBCj0T9X3OsdslHBEkXTIu/ONhoz4vUSveKfwpLilSXp
yhuO4o1M9d2S+ZRTKGYNty1+UlJIqTB4BQh6p3tSIRw/dG5o7xC7sr8oc3Qvz+FrRArw81BGjrUL
GwvSZRN2qmFVz1a1l/fkOY6MO9PJ1x/elWmq5A18VlXjzopfva828URN/c4zjTx+VpdXdQo+N0bR
PCeLfKORprDomM1tqw7KcP82pCganOQw586B5ujyZCvo2bFQcdNobvQkBw+AR5mAxZMR3Bb6qTLb
O6M3EYDJpmzcZ93Qc5Nlwszv/8nJ0na96G/tC6joEIlp1duy7ZyThEy6P9zb7ry/TtDtObnhDkpX
vUygldlat9CnX2Iu152Th7IowssiBvSOD+FE4VM+hQMMH9l231pJrBxATacbsE3DzlyWnxW3XI+o
Ijwr6UaN0UUpumZ4noJaX0cDwrdiG0HcHkFF/fQWvlcxVYUJVVCmnpzFNIBO3yW1zVvkMizZ9D0Z
1lfxSbgZ00fqZbTstKpv3k6Z/wfcIcOdFwTD3eSPoNDlVA7c3hUFXYu3gI9R1ZtHYmToF21QrWQM
1Vm01a25v6x5jcmKePLX19myrlVPr5/jsoSMy8z5pA51sP8QYjcqT9TA+xxaNUoqnWfeur0SgR2c
VU7lcB2LXyLF7UCV9RopY/saeXFJKAWJaa0F8IxIkKwhZ9dLok2gGOvfXk0i2aOGsA6CTFT1Znxw
IBjcxKOWbGXYeyG23hgfend2VgMcFLsPDn9If4bUWw4f7cV4G5aZdlfndWojp8Iio/usT+VwH+hB
Czgpc3YeO8szpPb1yq/n4SBDOSSd+6SafXyUURXH2rmzxk2OgNBDsYw8MwjONGZep1SwcJy6zrrx
p2aO1l7XwjLgZd812r+jNRwvMz8RHbI/mb5ceDTDYddEGTilql4D7xnOtaOGzzQCgKv0n+VgxHYL
gsjyb9PF5jYAVedZQdxlGVKt7x7yQL+tTO91gt4DYbAQGhQTrWjZ1pl7aGOXeLC3+bEvnL+v8bQG
Au+yUbdbAqq+mtZBH043MpzbsgOMZkdrGSpuajzl5ZcsSV+vBitSRfrSdg5G2iagbgqDpI276JbB
JRrzL4uDDRTrxUlsUWEBIr6OzYNBoxxc/QT4yySJkqEcjMiOwdEUweaD4zpEu8XchZYNRvCLobno
5ExGgFSKS7FphMfeAvi4aYdm3lGFh7rejcKzGrmreCqzf3llrokkj8Smhhs8y3ya+z/Ol4gQctpL
xPUKb9cX53UNQMFw+QJC96D631khHF5JjYTeyqZ55+Qq7ZbOjAAiAWv4s27j4DZeMNYrie7syFlP
oTE+yqGFNfVU+g209u30mNs0eWSxn+3lM0ExjSSDVR8vI5cyWqNY4yqRP8ebVz5d9htvSkrs3dxu
mTssf7pcTawbatUBHU4prTdJWd8CF4RbCgDs0xiu02gp+C+WQo29W3vM/xbXJaj2u21audH2OicY
inQ19cHrOuKAzPj/4zrXa4//8+fp+lldGxYMZVVqGcei0fd9rFuH1jd430r73jhOFcvw6pUax9Q2
4tuRFmBkIY2jmAbxXmIkvKIpZ6u1Hr0kyxSJlLVlqIyoR2yqAMKnNqmmrRjFfbmihI80IW1pvqpX
kRslr3fpcgLnsypNY7pBE2OL+l1krklqmLdRlVlAt7nntwGPPCQmGHtyfxc/uZzJ3ZZV2968vtf4
Y3Qgy6fc8wMJHtwudXdj0RpwHf9jUxcH+nd05tT6xZ7DvINY8hKCgvnXXrfKg8wXk0zQ+Pps+KZA
i7LMF8fQZ+7R1idlF2cj/RxDeQQrUR1nzSqPvxuKQ0ImWK3teqa19n+OlZXSKPju2DCi1fZzqRjK
Ws5MQCuXs3yxlamC+N+b97/HoQergAommemm2w/cWDLUgfEqeQRgdnmPE5Mc6rAP3slwp0ALUt+A
ti0LTpoT0HxGfdk0MzDOo2kAYI6fjcXsZ11yO7GXXsvQqmi9hyNJAcA8Fy+6RhKeLBCEo0swb/SX
NWbeaR5jJ3wOaFZ64ZDwszV5j0Hhws7Qe9sXpfPU+DZqktchzSGHPoDQZK803sUbQFZ2jm3TOkIR
Pj7O0KRYk9HdQYI2PfomhyZSYMGuIn3j9CU3rzG2k+Psvk6QWXJwjfQyVUYyf7SSeOsApdmUbpWS
6+ymfaFFxrmk0WrbleTJTMtCUm+x+YrZrsvCbi4h4phYYAUzW35b6tNfXWBpt6SGjTOkprdqHKon
rWvdaF28TPSKndvFNXWtctLs8aY1HC9CSDubbhNF//sSadKsBTrdLNZyzeuHSQO4vmNgMSUY9jux
p63XriskPvaXpa4fRtzyAWMnvXyQ63LFi+YlziGP9QDCBDZ2xrKfdCOlvwHqT9+WwpZ+dTVq0wzu
VvaLEg7mm0hI6y8x1yWujqvtugxqP/Fq5neK1v34hRTaCw2Vyqe2mKx90ZnlTZvV6SdlhrMM4OOf
vwaMEYIXdUBaRqiAJpU+GQMiLyEDVEPb2NhV9n5oLkMJFq8EX4fi/TC3sIGnt2Cs10NnGacsAQ80
+u5X8K2afxto0KXTxAPLV10qE2ma2DyR2zVOEt2M7SapjeGuaP9OC8u8DaF4uqOTlP+qSkGnks7Q
ooZEDCs65uMdKSHxTkuInMmhbmiSung+ju2oNW7t/k8kzWz6opc4WU7GJJE6WqGr23gKoGsPkj6j
DZqDMWuhcjNWJOxnniPr3qpy9+80NbM70MAlqc8oy+4aEFHrxPG1tUxq3NTbRl0X8W6VO4p5QquZ
rvVhogNwUUhfhrBGTQ9e6HeIkHuvXkvt6/OMNMCJBrwXdp3F1y6L55VWRP5L1wFH0vpievGryFp5
bZO/+A6yg0UReKgoNMpKsejZ7Qw6migbeLca6rSXPm0zjv3LUBOqB2ho3g2vXumr+9/OTdMgWjsD
W/J26f40OuAxRh1pvCt4zsle2E4on4Fin6gZ3g1BtRXbCORy3lzcy5SsL7Rtvaxg0tC19TS93rq1
Ut5An+JuE9p2/9CT+EtDi8FZ7Sv9YciqdCX2POvNTaYCI/cWUC/tz7yaaV/9uWpv+QM0KJVkyR90
tzWrJvD8e7CA81OptGexB3pW7VLftEiMcZGoaXedCZyohWfzJfpmhPH4c5gD5Aq4rZ37sp1vUD+p
blQzC57YDoKht3P7Z/RNb+E/kUjozaazHUML8/pmDd8knU9oOm6gsEjpgXqTnxcjrQbpdpqc9AQa
z3nIK0VZK4HF0+ztLMhJlYoteju7ei9n8VicuhxyrCiwzyFvrwe+i8a9HGhiN++t2Ee1EeXA1QeH
DKfYP5dl5h4k9hoBzzuZMAvMaZ8GT5D75c9ancZbXwX2XzQ0jsVKWa6t3kn/bMd4PZvT+C1AXWw7
18n7iGYpkfzXCOGJSuNonUUhaqKBQsNHDtXmHnabjF+RooYPvugsh56zsVQ4wS4iyqFsTpyr5nJA
f4MSWXcenKHdxlsc4vVSlx9NWp8mpaxpCln2NO+mLWtTAx7vmvrULlK7ek/C16i88mkCmHgYXEXf
jXOpfCGDdYkwaPpZZRPEQ3ZMS1ROfVhb+NZRAf9O6Vm7g1m3fYJHcbqH+/zGyPnYa7WYip016cNG
YuVgqOl3KOy0OxlVXTTTU9nfwOfePLK5XPdzTVnSR8xNhHLbhjxcYZAdmZt2+uzo+UZaoKFHZTuM
nMpGupxd3dFWrm2rJxoU12mo9cpz5E/TFtb9wqZTBlpcOYS2qt4q1nIAa55xF+EUbK2p01LQ/ci4
N1IpWDwSvvS0/6fTPEAEsqYdlr7XahrP0XK/huzLooaTWmzraVzI/5r9Nt9dJT1ncLeo+1VoBU7O
jdg/qn5KSB4b4106heZqhoVjI4HiuC4lZ0HS7OO3pT6EJe6D4mlZE+2hXNHjTZtZm7a180erTNlo
mkm8r/U23TR6xE5TTWmc71R0Rs36x1Bm3k7v1RkpAvSpRbtabK3Xz+tRGZuzOP6jTV3m0uFHa+o1
RqakdTOsu2nUNlJ4vBJEX8qW7+qYIepFO38YPkvV8uK+cEf/+/xS3jQNJOkunNNd0dm7vug+u9EG
8suVpY/paZj6PtwmCq2eTv6vYbJ0GecDGbq0b/cyegttl17kejm82WVFGYldIt7ixW4uAklv8XJJ
CfW+2RUETOXCWi2HovTtbdPX8+pqk7OFP/OkFx40thJjufAS0q//Oq91B5qCJHJIKqS0hsTZFlXy
Pua6Ygvx2p5q1E/0EuzbqrLuL38PGcJ6RVs0f4Drv4gq2yVMTG7uUAV4m3oZiueDjYzvdz+oq5Wm
D+q2abmzCbtA2Rg/AdT3DwHQYjCs2ko4CJqgyo6mCU+oRMkkJ+hhX1iozP89qW2S02upRIs0lL7N
nHa3MpnQkEKeeZWU9niScYA8zq6fKCWKTVli3gfSdb3lbuVcZoubnLBGZZH8G9hrA+Kh+C+TyttB
ySfjUQ5z2zsbZ2iC7dVW015HCVENVlmummyLkWofFuEwOZCthm+1Juedjz4MjotwWGgnBmLU3yTg
nbnrtR10ttlabNc1yMmBe2oc57KGOOxc8056wKvmcqnu7XqggNLdPJvDRwfvHH9Seu0P18Urj59B
aXZ8+Tz9BgYlKGEW0VZIDeuzoRf0WTvmQ5OjQo84ZH1eAsQkAXKInfcmCV0mAla2LhN/Xeu6/K9r
TUX71Yti7dbVw5VjW68qMrFWoHiv+d2rrk1bQIqkz5556NS0fer7zHvss3DJUaElMwToq/oq0Zcx
iStq8bn2Gu3QjvNYsJX5GH29nsxQl/XFNpmj9ziyvoy6UnuJsvBlTCLnPA687lWJER5kKK073uzc
0YXWnKSHJ4u94BxrdzKQoBBmenoZzU/R0vcjdqL9fdKDmqotmsHWHdJ5G63hlyMzJIYO5NdLXZda
LuWQxEV2mw+jtUV49mv6/JY1VDqvjgOXybylsqX6+S5QQ0AW4PQfw6y/r+d0uhOTHEpYnfboYeuQ
ORJG5hEu+Zg41QI8kChOdVuNZuygJIzs9o1sJRJ5xMmpHOBw9Detpmkr2aaITbYlcna1XWd8sMkC
JlW/leoW3TakARTIEHxh70jDaBZ1DrWaosSw0InR7vpKGFZM9daydCgye8QFdwr9k7t6KZDOSZnt
aDNIdtVSTb16p0D/c9RA0FDSi9b0KTnbDzB5GYq3pOR48V5h8gKnp0obXuZ+cFyWWrzJzDcZbUOy
W3QRoWn0ZS5h6vI1GP3dXrO++J3+DUGm/EGcXauvIMnTP1VZ7T1NergXc5ghxGcM9OGOemR/GQu1
OeRqmWzEawWNsg28mDracgEf7ePLBS5Ljs6HC1BMfHeByG3cHVSmoF5pc2mPVpisGZJ2kWFmAeib
NH2dJv0tBJ7usfOnaNNYUfSjopFj1uE/RQjO3A16YUNqUSSfR6U+SwAASgeyi8B4uM5EHjD8UWls
gj3f/JrOmbVD3IWvlQVrfTpm8MMsmJV+AbtcD2LLEV6B9zbfX+1eVA+7CqAkeS7EwT5MlaEiYMpl
Ln266EW9LTw9xRFfJqsL6nLVLfoUcrCLjkSVnNYxEKx2OVzdYpvmINzMA4kgcXxc4rJOWVMoJgu9
MfTaPl4PQ9c3t30JdOnNHoBGOhojRHubf05pOezn5l1M0UbjPmm9H30wFvdwJeunWtnJAGpoZJ5t
Xscv9irbi10sctYuc4ak0U+821zNAYKScNpRZP1l0XfrXe2/LBogiNXnTeQ6a53OqWVPIRsQy3ft
/Tgm38R0PXzYf9Ao/BXRL/C0y0zwZfouikeyxcvwGussq1Vh9O2yAxLvZT/TV8MGQJN7FxtZRUon
r5+blAY+VZlpRskqBx7hyvk02XSmQ1jzNxJ27meN+yc5PM0/znFd3+kGQEj0i4xn/ubDKlRa9afS
PojO1zLHqvTXOb6m+McmiJDmToppqw3TesoKdsVktL+13J9XPSQuD3XTQ+ehBuy+wmz+1jhwP8AX
Oa3TBi5HZ5iKDRWV+AHo8Xiw3UnZ605TnF3Nq9j50IdleNAtL+RhUzQ8jn2jf/0wSWtrBbZVszi3
NbwH7qQ7B3PwpgzVCV4g6Q+qnV1i5caXpB7v08lN/0yMhE5K3t6e4Nes6TElIlRU40s99PeSP/td
xNsa/zGCJjZ3ndMFvHG75DO8FNmjAB26rUp164s1NTUNYOEnAVQUoWrfjnBsXWAOWWkA9UQNY2eM
sFd18O3uSyPv10Vhora9ICHiPLosKvPbjSw6gZaURQVDQWOnc1m006ZuGyNaArSY1xTVGR4DtcqP
aBuwA0Gc7DIUkXrhjdUwkTuBYWV53RH7YqpjNT/KEm/riAlBz7UTKxp/Zuj7bUCPNF5B8hEcZ1tP
HppFSK8Lw/zPLgQx1Xret2lW/U3KRusSYbVqvwoB6Xgg7XZ2E9NA9ZZPhQ6geSjKVMOBjNwk+dOr
0YIHG5lLha2LzKZoU610OB+WB3Jgb4pxJr02ZdlDVsIlKrrmXRWPAKr+7ahthb3E4gjIqF1mJL3H
t3hxBHFpHnUDHuLTSKoqKxq1eX7N7wyGk+1GCtSid7fx+0n93iYvKIVmf5LpU9eRN833GvimIw3s
UIS9BuR9tK1TBTyfErv7qe12lto6d/bkW86GdEmyyyFSBGWExry4I0V37iL+PdAPoVeZ0np3SHWa
2OVfBsx6a4D+f+lGmD6udrhxtmaahC+/ibcXux55BcjGBi6yAnqPNKn5lS45SRmrblCvKBtbCNqR
u/BKbVyZdtYiGVsZLw2Vl7olCUly4D6su3IlLJvwrEBppcB3KEPTNv/7pEozAefl04kkVQH97XJQ
4KkEXoh+Rjv/Y1scMTJlKMIMwJ5UezvBblxqbnWMm2k6h8shH61tUxawuy8jOQD4N6OGl87F4mWd
+tBRK5YRlI7wcYDsQxI5uLua4rHO7oZe/UNMcrA7rzi4qt5eZjZRHR7y2voLiZ7uDu5PoM/dmPSI
gxbdGiJ0ixrTUJJvX4zikUg5u4TL2Ayyv/JUVcHLJOORLZO2reZ+WAnWUhvovuG9HI+MJUbO5ABL
GrwFyfFqhr4XAGfZda8T6gaJ7WpWHxLdQcpIaT2He7Ki85fran87VYG7iRNj+tT0IXlUyzvrKliu
cCxhD7U15U6c86CqNFQitC5eF/qnG0Sr/bV4XR41J3tyvtNZPH2y4IJ+Rg6gqOu6Wxe18lANcItJ
ZGHRnV1NuXqQdfSan05jDdNWvHrTDbca/a6wYfKJwHHEj7Fe3sqyEgESEsI+pXqSUZRDRMmWszrK
auSsOkjsqwkaLRu9URM9PEvr2YbNof7Zp5mVgkcETRRKpDcDX+SDAY3uia5sbs11UH6qIMdYqQPK
bAV/NJ+ET4BcULNRg3i86YIcwMWSU2U7ra2jKKxgxWOY6UVorEAzJCceSvC1lCbNNorpbOI21tap
n/0SGDqIAPhVtlPzChXgpQSnLCU4fynNpeSAvH5s78UkTruBwEb1zGEnEeKwO4icZL7YrotoVgdG
N+vuxa42yoAkDZpZ9Otrx7qr8psy9M/+rJhQfwmlVZDpEFlpcKTOfvxnxrMccpXFEzYep2jBJDsb
7eCVGOFuJlxOL6FQV+bbrqMshTz1xvNewqKdHq4pgEkxaQvwI+VGEgfiiBpzRAi7qTfcYI1HcaR6
Q8270F4gyEhvnaLIufF5+t7MOu++bNE1yKwIQQV/ntdq7cQv7eAWK2fO/O+VW90PAwn51Th/K9nw
8VctWjpI+uqvxMy+WEOSf+sU/mvpX54+sx/INmGeNueuL0gImJZ2csNxvpkCp7utVG9AlVf/15WL
0Xx/ZWu5shKW9+VUkGcp0m8U7d9fue+SL3GZqes4N/uHOcp3kJjBxj2byt4sJuW7MfA997pEhwy7
drdQ/HtHev77W+ro2t4YYvUxgdBs7TRV+dVqupcFtM38v6E2otI5J98VTVFfgt5JNjo/+scg9ZU9
/dvxbZTEzWls43lreXPxyQl9CKNDU/uBkMbrx9D4GIofBD86gyTgh48xzd6/PkZkusUvH6PmxeZk
8J687kZ+z9WAfAVFiOwTVLDF2Wi5rSwj01M5gOXLnSm/FxNvW83Ga4xuL0OZHs5glWTYGuNlOn3d
TrNeptIYQI85pMjObEab3gitZ7/QsjNbLYAJrfWMnoD13AdLEgYRpDux1UGwoH4XritIjp9BGGVn
23+djiQY9cTIIptgduqxa83XQ7OcJcDfbaUHXbqM7Kifya2kBonTxQM5D6o9mnpQYanciK6DqZFd
oAQyH2GDRVNP/VPMqIsiFbNEiU6NROXzNB3LSj3z3uKvo7KED3MazPrYLwwqctDbvuf9GDLoCPrH
w9WBNALR6lv0NNbbovVvkOvs1gb5s4MU79IE7isYJlzIUMFZixfOa+8ghb9Mn5HjdaGXtX1/ewEO
zEMYrnx/cPdFpNXGRvTetcWIpoK7F2F3EYuXM/HqsLit2sVbtWBnuqFFdR2SsIc5ND7pwlK7jCZb
/SQUtuJbRlffEqm+Rf46D4HhS2Rp1AaNZMDC/MGatkkLh5K8Al7eBsU4RiU6IcvLopTK5XCJNluD
Ll9K89eDNynTdip5+x1C+yY2FQOQQjR9A9i1KVMveZmiuqTVD7tw0yaRB5NFlV7s7rQwjLn+9G2x
X+M13fyL17eBexi5l3FhbJdDm+h0iwxdRLoN29UbLHGZ086AHWS3mKdZeB9oPLjadqDTYnLGr57n
B5vRyPRbqe44xeM8T83Lh6jBiZfa4m3KDv6s8J/WGTaFCzdyzI2bhxQ4F2HWwWjGczXxXypljV5n
zybltdFQnHNqqsYzLDtbhecNmilWd1RS9muiVKOnGq9zekgT0aJjg+xLDjQ9bO7E26bW7QRtxVMQ
hKasIeYeadFjmLGGLGmQBwOPlGSrLCwSFKy68Lmcqgr6HYBKlRGFzwXE/ZC1uOt5hH12XRk9moa+
7+wq0371JmyrZaqYfjd/iRCnQ4Pd1kKTht6B2mnL5Z/SXAjMncKsjvxTmgtnuWqF9VG881IZFy/V
cYJD+M2vXvk1yTB09PdzfxcsvzXuaslxuMsjZ1zntqd8UoLpX2fTqL/ahrezD3FKjJb72NTjvskT
4y4cXUh3li8tOIinqRynZ6tvjbuym1JUDfly1tB9G+xe3tnly+z/Ez/EcIHOfTHY6ra0HRJEkJjc
zU2o3016a2+QhDdWYrs6fjckl6BXK5l3dRv5bG/aEIXsDw5tWT/libtpXQOJL0ULH+SQFekn+lcd
EI//mOQMXjdvDad8ui1EL1OMZdxAm2K7UKD9Gh2FgN1T+8fVbExBdL1C5hSvV3AssFsLa5y31oMw
3cqMa7CtZM/BkB0UBZZNupfiVZWN8a5F5RMtOVc/tLNa3atLpVcJM+9O7YAYLJVenrTNU0POCZmF
Ct3WJUIcWWMeNHrILpNoL+42DeJmkzb798iRtisl9co/2pJypKVn4V3m9+ULemQXez2hUoQgkbmt
krr6o+RdVdOK4snIfdiKsgmk8WLvl+l0QAXX6RWSq8+B3X1B5KLYoL2XPA8q6RY5E9uw2KbFJmf/
b+KUgvRCrsI1PY6htvaMGbr95Y5m7ed+ar+aejjdTSqYZbEmaaatx4E7Shka6FdsuxkSbA8RHgWC
vF3dxNpehC5mx7i3tEJ9SrIxeYwa/aeYJcqNXHWfm+b0dYlSPWdvZOBhCsV85l0zv9MsbgLU461n
sRVhuBlpcjwblmE9xwg1bxxQ13uJkAnmRLpzEYB9Ftsyobdhb73kAVw9iADxJVtYu8MX4NL1we9r
fRsuqS8Hu9Va7+0F26JvS/zv7MOcoj5b+atwDLv7JB/cXaL3xbbIw+wzNIbGDbqU3jr02+zzENY0
LTuBs1I8hvHsk5QooceUYM2Az6fPhntxJmU8PyWQkAW8Og3obG2yoNA/6d0QnQenHW76xHZV0nB2
e1vysExXgxb4B9PYa1bT9D/FoRTQXd1l+tjeXsKR7UNvBhEq0FMVLCxzOd6bUdG9tBt7NIcXVWla
BKfGdCXDoOwWhkkFGdjFiyppibgCrSwyzEYUzAJreKYy7Z3dzj6Jmb8uDEUBIPcyqVnSRQUtQwjm
RryONn3zzandJSn7u+vjluxIOq0iMiRoAbx7DMvT9vrw9cft0tT7LkB8oSiw4JyRebk8q2WiTg46
ggzpaMLuzh5SG3b9UmXLurF9imZ/13Zh8CCmTnXROw7rn+IT03XS1fbrpHacqzutG35K/P/tpKgD
LQbbAx+ta1zypM744MUBUI+yGYzqx1QHd0rM2+Zz7rfFpzzx/9aWt67KqaOVy8vkCTpB4zK0fx2K
9xpMxqo5XYdDQseZlgbVxlMOvrl0Fo+GOz8yCqTPuP/tyHDyfDWkdvUEJERfW1mon11dm3bIStdH
iOD626FBLMdz3OaB/LKxUQBMfJ4rhDSmoqp/uFV4aDTwtqsCODf8BAiFZsYPlHfCr7bu6OuEcttl
yV5ZaB+d/HXJYQaw1A3W65K0lB8DvrtR2wxflULvoWbkbKIHb4XOwfA1b7imnA2L7bdxhTFDE+tB
WLoe2yzciTaYT1rlZDtQXFQQJ29lWHc1QuFobYpSmGiGlZnunN7sIi1mk8DgYZzEvAue3BzZ4BUn
ps/zZ4VUx+Xkveu/xKgAfm77OTJ2QWd0m3B2/EPkedNXBznrbijKL41WxKcUhujViK7HVwmLokQ5
wBGMzqbprEq9927iRPf3Ic2KGxqTzW00lPxfl+ncbYwiRfdDxlNrdtCKmOZ2RFQIXVB73hqqswfL
9NO3puAgvPWArtoHOXuzX01iny3tEi8U92KyFsDIiJ2nanAQu5jE+T/aP6zPd/zd5/l1ffmcniA6
3tYedGvn0dW20xTb5Av5z6GHyHbSu4cuT+B9rwaX0kUe/6gNx0+2YNvJ/9QdJCPLhEuMMccIvcQO
qjAxd+l/L3W1vC13mR5D6WuPGQrhixqCWVjLt6gp157mpjuxiXZCB/Pp/ZCqK6PX4cXmUWqYgXag
NKpecGODm5orq3G7kwPL/OeoMl4fwHH5GnaBkS1hXlt0J1hD7M/JP2FzO/5rtV/DZHrhB/wX23z7
jZmNMQpMD21poUlvVM45aiLzDNpzoH+YL3qhHtMWZguJbEyjvbFtw4UrUWdTssTXcwTVYVjDdSsx
k2LZq7oBTadTY7nELFeAfdl6dwV1cwlPB38+QhvxKNGy7Ohx3zIuxSG1GW9HB9SK6SvZTYoO5he1
pCThO35wkiFUf/s6a6NnBUW652wyNtPS45qkhk7XU1OsZDjPmnEDGbN68aZjCBBmzPMb8cqSIYIb
JxkuS04pnHyyZA69TtoF7ckKfGhRFI9kRbjWJW+yHJo6AyaOHNxRcildUM5o4kXBToZaEg53uopm
UV+F+aeAutGzmV5SKRJQV1A+X6c3TaWuPafbaq2BSmEQe+exolVNX9RCy6GHdsJpARp3PewP/44Y
3PauHnnUf4gAOUVafCl5/GYNh/37ZowM9OF5Z8n0LUgcUiq2YXKcF9r9PlZ2QqR/sV38kOpDsl/V
sMBauaLtrcqkKqHDakodrDo6MqRkchkKwkYwNeFgXUxXTM3bJEHrSNSbSUYS+jZRpx3hGAa0Usd6
8dClyR3yg84z0GDn2dH1L7Rx1SdIYh0kyyt3S3573IqzdRTvNJGyahenmPI8vS+cVIeVltlJZMVb
WurrnUx31UZjJ1r/uMxeJiGlsQfeHz2KSXV7Xqogft7LJxh7t7sL0QNeiVfW0KnB5aren8U0lAod
RIOT3MhHQF27urV0WwUA8s8ngvQH1S/lSSytmqH6NP/w46g/SAKugSB3P1ddeUngDZHR3vOgPYtT
vmRUYxF9j8OzfMHCpKXt49fpTVaWm9DWoW/OE/cQ8RwAu+seWq/KPll6nH/KeE8yxmR8CCqD77il
m2tLD5sbcYKQnm8MiBLWMuFtOverDBLXydm6dhHfG8azgCZ0HkIbIL0z7Dvw3ScVReV6GKMf0OB+
tzv0fSAa8Q5ZiBqjk6baNyaKXyZOpeJurBjQTL5R1Fg/WAsEX1Oq6YayuLZAL5ozdWFr5Zd1unNh
LRiQQfraJZEB22lKBSNdlKQWKZfFDrJWf2f/NZ6a4Un36rA70Lo8AmFNQCosmb8POcDSicq1EVHQ
uDreJQtryQQ6A6yaecQ9vO8LuDQG/4yKl3+2NaosvB57+x4Z2zMcAeT8bVq/Btc7SoTux9rj2H2f
J8uK16kX2gt9+F++M9jx2lrYgetlSYmVNWRJq6rR7FuuUPU6ydsO9W6/p+lt2dlxX/o/rH3XcuS6
suwXMYLevLb33fIjvTBGY+gtCALk159EUUvUmj37nLgR9wVBFApgyzQJVGVlupDxi7o9dVtTX8Vg
hX1KcPLAtuU/3ehV0TtQ0A6K7q9ujVqNgMyfbuocM61Gdrqpxm0235RW4z0YlftMADgBYbJtN2bZ
Ebpg+bEwNHs7AIVwjUUFGHtl+A88ROi6MZ3q1Uzi1yQW9a8mhd5d5sl4YUlAoNu4+sWD5nXQ4vK1
aMoU0jiZ9zCY+DLXWpxfIVDxcZfGkF/v4tpJukYerAX98Vtj6R+sMVCaFkdgtogj5osZ2pATrczf
bDRJUXD4kQGJjcBf54i9PUAkpjo4SNlAmMexH8gWsW+dsPt7YeB1EDiQHW5HcGHN/pC+AqSR6dil
tkZ7NzUvfTdCtLSyb84g3YOlNqsusBsbIxtSpLFHdkWyXQLt+m/jJB5PRkt5pmv7IJnv/6wy/aSD
5WS+8FxjsgT/XPzLp0qD4TnpmjfaI9NumTbKQw+xeRbqe7KLwL/Glg/sQz6+8giyA3N4l8LAym6b
EDu33WhDlQeDeK4jKFVAKsJYJcgzQnIuHS9WyPQlOTjBc9Y19jIuUazesihfslGPNmPi2BcNiNup
MQIzPgXMXvdFiPAWDZCLgNzSssSXbEO2HvV/K91JIgjTcXbtBehCOieTm6pk+P01lYYAJBsO2DQO
30CT60Gi0tEOXHVNc9ME0nupQV5zdHyo98VKO9ooRm/JGSj8R08rwYRV/6oHS3tTF35Wf1wY4MfN
GARBHAPZxdLIjefG77pVzJl9FQa0BbI2KQ5IGIDRIRyDdW1CFSE1wnKZ1yDfiZQ8XamuuA+0N4A8
6OsGkn6p1I31f/chR2rSFGwnsfKeF6OruPhell2A45Z1oiNnX8XjzdTGE8mQZak53NQYnTBprDXx
36IOp59j/9s88KGA5V7aby1kGRYgPoofYiv0N4MPjI0AjeHZTINkzRtmPFca/15UEmrmCXjwsKv7
AbpnayHVJM38ZxLAt/KMgp4UzJqa/jxKOU2CrOo0qa0Q0ALcRAv77Jg0jrbMR5EuEXPKjlEoQdJO
I12YDh+XNDRmOgIoTjEeLIkEWqnKKisNheCJAeF1aIElpyAEg4ZWsPZes9N6WdUsfhsKcfUc1Hot
evG9Z373CyVTv2Pf8Z+93AIPsy/ta+bpGXSfWHzAb7Y+Z4Nlrpntew9myl6SMNqOKn9EjaiGANia
GHXj1M8tpIszRx4MykB98fkcjv14OFCv06E43w3BuCVIUCWhU963iOhNCCEFHwIly99tzAUDBYlS
kzP5yc+5hDqi9cjvv67ntNij+1l3Av8GylN0T1vNEZbe1h/Bkg7MjQrSlDZAgZXjgqpMoaNVQ5NC
aDutZ9uYBhdDe2tw7D4kflDjlKxrEr/DaDV1pSjc6yCKFJW7SYBwAYiTEtXQAJjswoXllPH2izd2
y6t2yPvz7Ox4itg7qx++uEHIPVlLp2jBBf4CgpjgzKrasRYd4gH7wApfatMMLwPDuWUF+P3GtcBA
Nrmg5mpcpEmo4ekyFCvgiSBqMD+fpJnXILNe04OpI7s9cPtS5l2xEsqZRsIcGbiFzgAQTNnk/MfD
j1YvTMsA2SLK0hXboavoESOzRF0mXepEfDgPkVEYqQ1UH7AZagpp4H3xi3ujilfk6CQGyoOs2rP2
pi0m27SCNdS7FjJtdrwo6gJyE4Zh35JsbHZO0uX70nKG6wghSGjEpc2rhNyjp0XaL180O7cyvbfO
K+SSJhVu2uxEboB5JODD1cKS06RCd8/0RLDLbocYkTtNCoFruwXpsDah0LcoVKWCqyoVqKlls0TQ
KjhbtjCAq1FHe3BtxKC/QukBCBk//HBqAnMJqxvgzRHyWXxO1qtEbKGPBnljpHOuwAzLa5GJ5my6
UKhnZuFCfAcUKHrSDocq0O+o5yoTXYG3JN9xV5UnqKm0CA2UWpRt9BrwOy9sy49VgjzvViZHJDUx
/DBZlzYOmjIzQUg43wq5JXwaIGh2tJoc0l2YpuzCQKqw9n2RrOkbVamvlZ6UD1ByM0/Ua8OgO5cN
B+8fxqgJGl2sXSAu1mkVfNhQuXoXVpo/fRdRVVue69G6kj99FUEez9ZRLJr1vJAI2c2CbPGZ1kFw
GPQbg5ciyARKlVrxXxlZ8puJ1Ls5PcS7WQjWerIz1/GWRmuYxzYq5ZOZxttu8I3XXBhQsi7bYUtu
GVLouYGDfTv25uG/LTuaGvgtBWi4aNkiFOXBIlhgq3Frh6rBcF04Y7chFjLqpoitf+nGqkuUZXrb
hOt5NBQISujl7wivhacemkIHluGnpK4dI1peuT4KEdRo6iiOyLgGLlF19RTYQ6Zo+qmLlEFyzuou
m7rRIPRzVGu/ppWQ8bikUfmdehFznEvf6c/eOI5PXcm6qwYdMRqLDSu+tXlwoTEJ5OKtHSxwBuCO
YNRo7rDB2oUgWHlKtFEDpmjY0FjRm8a9C8JAmscd3j4MXbKksXqMkke3+F3jP28rUmDdeVj2D6Io
M9By5f3RVeROgA1bu9S0a2jpgC9qckE1TWM5zh310jI3gQFMjA11ewMY7jILLtSjSSU26AsECPoj
dWlJz+d3XpY+Dor2JO/b7F5TUduyju0tNhg95G7iei9Ru38hFyRl4gs0KPbzhK5g+haFAEBQqEWo
4UXCpkWioun3FqDLCzBMBEhl1+4ibQKgmWvb1ham5sQQ2WLByuZjeKvzKryhWjLfJZA3Wujk05go
sytrfqFRash5OJRB5N4mp6zFw6XF/8C0bhaAKUl3smg3T5rvVarbGCkobIOsdFYouAKGJIh08+jg
l/O5FyhEArQ29b+8/WUy5GvuIQhed/o25Xm/c1Et9BDFzs84HYsfpR4gc+BVTwXo0v7mkLXeUzBU
9eSAF2+/qwccutQKOQ5L9x54ZBaJC0370ojqs5dr1ovJNmNYJC91I5uLTCLgtJWZlyLeZgCOb5CM
sl7mSR9d7NZTRLLGsTpOb0ZpBviOJHGF8j7II31peAjAW9wPUPnFQKverXQFmXfvggNPYslgRZbA
NLHPyapqG+Yl1PAcO4Csa87WDjPTJ1ZgK5h0UfezQqxKM237N0Maq/aG9NXpENTIgc/GSZvjeIjt
98GoWxTbqekhxG6m6aOvt09IefTrNMduv1VYCFfhI1hr43Xp8Qv1PB1sCmOXsaUxGMB3qFHui4/R
KEK5fONUQEypqZ/zA1+WGz0Ag2kCCmvEAlAI36saldwCrQq+IA/I2/vgisJZoPdM/Y2LRxoPwe22
Mq1gPNLEXE3sqLhllI9NngwHT5VVNJ1fXhx1Rd3IDfE9DfuTMUJrGywc4GdsKnEiN/IYtajadhxk
sXuAj/jSd4oGGc9Bm2oDwjytFomhi5vR+/UF2BcNaFakTl1RV/j/rJU46T8zrCgL7kAICA7z3P7h
MZ8d6eXE2yS4QAZt28V40y9bM+o3YNJrV/NWT01wRd4dySRA07fRfQsgaYRHWerKtzCv9yDe0X4Z
jnGCcOn4ysAssPRQ738Fb5a2c7je71BeCtSmmuQ5qFtM9WY/yri6jqFdLrKhjM+5qkrNEsCjBSSB
pt6n3WFOyVaFKA6lBS7FmWQGsFDo+mjcA7uqXh5oIMe/17rKbeT4zRBKrlwfzg0Y0l7471oY/CUy
ZQSOXLCiBU1gvTDwf21SQ8gNOYG19WOO6Tb2i/HDjvKdaMrkjjdW/GAWFoDxuQ76qjZNHnJWtSc8
cV5pcIzj+gyK6nMp3fxkDVm+gjIuBBZVN+B4Ay7okppQS/EIUyODzDDiQbhTCfW4azL2zjsgcfmd
PXjNJQd+dNH1gf4tbqW2qhqz3FM3Q8YC6pjiKTPUEQw420UMZphvYdpIYCt0f+/FfnpE1am7xHZo
wTPGnsciis+6NgQg0AUMAEKy3Uqr/OhQqa5yY8pNj5r4jHglNNGiFskwoLBWoLKJD9T9dDPUagCL
gRuNQAVj+47KDjBs1dX3wEVMXUXMU70VQFpx/yKDsjqhIs5dfXogJYESgFSIpas8wg6U8uQBTaLq
e9R8rEEeGhTnwEUEjmQ8kPT7Dsm09digBkRWjXGPUnrjPmfBpkWU8koeRZJaQBwEcoHoFHh2vdQd
F3jaDHtyti3UZLOhBeYKU2lGq9ZEOLJd25UYi2XtahvZO68mNLX2GeiYFp1ihnHGsD5SFyI11pPD
2Uc3kkOySVCqvJINc3d1CcEwOqu7+Kl3rBLJig7yNEpdOq3PznYnwiOCOumCslqd3YEqOC37TdL6
GkDKBT8w2/KPOlBbU3YsC0HJJZFhpQlkp9RZO8hkOwADNK00T/hzTUSKoEq4ymJse8wcQLe46LNb
kOGNJkfvrglLmIAhOErTf5tNfepCEsEuxDLqcp4uvbhgq1Trss3Ur6NRcZYn1n7qGyFevk1VXmiJ
qnCz2yA5zodqMvB20/o5SmxBUicPeXIsIpGdsNv5aEY/Bdjnz35c1f2xaI9kpxldGFigUdWJasa6
eApsPvYhBIM91FJaoWYuyOaoAfz5q2UJUNR6pgGhK4TRkUYF0i5OiofRGZxHyQCTGZIrZ5rzSBZL
G/egj+A3pky9pTeLtObekTxKZCRWLYMSWqu1LnZUKJVkDTikaGoMKdkDirGCBXVREmtc/o87eVbD
bwkgLi2y8AHPHVRKj01x7FSTSAt9PsQFMENjcaQrGq5sLkFObEnwNn7OicidxsmzHmvw+fx5SeNa
2zdrSGklWzuPshXphu8LVR1W4/9kZba6OHMA8M9OnmerXDeto3SrXyzM+MkQ/KOJUpufyOb64Ndz
7PxIg6Py4GBrQBzt04VGJCroQOkMXrVCu5vTVGPvxUd9aF7ZZ2W5jTQDmShNRY3WgaJSeVGPXGni
GHfTxCmj9c9a8/L/Xovsn3ec1zL/uSOtbJaldUQtNh6feBg1GSpvCcHrf3Zx3DGf0g6PlXkU24mv
XRpFQjzOzfZsO5o4S5OFe7zaDp2ZArFDtunSB0BlnxrGgWzUlG6NembVoMwAJKUvcYcTBHi7mDc8
aYDf+6n2UndN9V5a/ouPf4R3UEFPF8CTThf/GtJD6T1DKuOghks18/9Y4v+7DyTAUOUF/u61wx3n
1EjXXhDRQxHn8aaFTu3EDmF5UHapa925dPiRn03/MRlN6+Vvk0LfbCd2iP+cJNPaeoksOzmJEsWX
vNDkjZou8XJoZS5ny4hA3M1N1IY8i5Xoq67YLMva2BoJzqiuMIYvU3O+1MKmCqclewNcHbpUQQl1
BxXTuzVhbGyzEESwZLORoVy0nVeCGrSs1z1q6vehx/LnQRu3ZWMC1KrsupUFs11E1YfdA2PbvgG+
7tmpcIb8tM/+/7ZXDerXKHs1Jb5U9gqUl9BkHqZkWQPa2hMP2sc5f5b3ZrPtHV8u5/yZQAoTUdjE
38xJMW5Hr3lkyyOZJnu8rEJUlFHObdTC7BRb9eN8a44HzrZp4mE5L9OG/delaWAw8mlpWkgHlfON
u+ZyNFAhyNwRgcEckJRLXrvuUmtZgToAGV6mETyhhj3qWp4KZSO/1gyhoAgEyZZWmObSAp+rCLD7
oKBJLfrZYHs6rTSb5jWbJNvifeMdaRA4sPvUyfmpRxn/ShYedtxqIzPtPPDiqwcbqVll8sEzvavy
AVRdqkvbFaeMkGsTYXYkm+uD4ACg8CsNTm5qXRep8M1sK83f87La4H9dliYFGoJZqWAZzlHYBtGy
PRitaZCa7nPZkOGoMNTYVclOc/Z1h50d7Wf8CDgI6tJ+hrqu3wsUIiE1MXdpFLVs+L5kJz/CqadH
BfE2lOP3oMORKPL0/gRCcezxqO8pI11Rk4QlJGKzdktTQ7Cs47WhplB/XiGsQPBv9e39H/Zp5S83
GfIgWXh+KTYIcfR76UUPpt3rbx6EWIPQSX4UPO2XrUz9CwR/uxNoPFBOOFTBd6M5k4MDVeJl5YFT
vpF1fS6hI7KiAXdrQWPqHcrOzcptRHIO4qi4xCOwB0htJT9c87GvjfG7haL0FXRsS7VtDrdIESP2
wCDciXfu8FboNlskmRXdytK1LzSAIwBqK9SAhhK7aaDWwL8cmqijkM3BM2JQKzoKAiWZuCeb6Byg
7IZ+uG8QGdxYkSauYR6bV6PV75ja1KZIJVFPdFq80cCYD0VgiDxGnmceEFXZU1HLXOhCXag7OweQ
n0+D5E92agaklg5O4u7+tKtlwQ6tHSqj233xV3a6QTZq8REFOdPgH9NRvYv8sS6mjzfX25AbIJHl
cazz7bysCUz9OfXFstGYPLsuEjoSmPxrH+J1jUKz5J5lAWC/FRQbZBuUS8M26hePtSjjE23+5vtA
AQhR/ggykCeVLv/N7XKVZYUH/dB7JINSnFJytqwDK/yN1Blg3Hn2LpOfqNFrnmzOh3WMR+Op0cvq
aCC7uhl9G5tKkA8sosLvflhmtNTGvPgNDu5n7gz2S6BJBPcReb+4mq7vKxul+x7OZHdp6fdL0enG
22D3e+Ea+W/dGw98CJo3gDYh0AX2Q4+zRSz68UE3y3Qb2k12aDyWXW0/jlZG0Is3IOm3Q53lv/Qh
/sbzdHjuhRxw+jTKU2Bw+4RvdrX2eq968TjCgcrV6sZ94vnxsWkTZ1lHKQcFtsOOiW+MDx0zHsDT
4bxBoxlqTqHdnaAfVt+Dpu2d7PhhEJXpG3EuQVt317IYQOrEX2kBiutAgBldtKJMzo0R47BvWf17
66zdNCl/AFwDmSzlYDJ32KKGMl6nZlbeUPxS3qoQBV4IONSI1zvFzYD2mr+oC3ziMb+SCTVcGjLT
IrDihdSqXaR16UYo0Af+1Nqd6efJAmFjcbDUe28aCFEtMIbVjXqxG1bnwozP86S8wlt/iBOQeH4u
VCJhvMKXKd1oBBHBhvpjYfLxYoMtCr/9QWRvo+LjrDM+HLtiUTqK8m0ifpta8qHmS7+W0XhkwLpy
wz9AwmbhuGDxqHLrMmEWRkhjIDiQbgjjEJUmO6NA45kGyeTGxtm0+g9/BoQ70mSRc9Ra31kSHYVd
td+qxDbuTQTNTn+x90351Z6a3TcnZx/+DQBAS2KvwP/NtyBMzXsZoZpqimSVYc8++F2RBDl5LrhB
CZNApWoF+Be6tgP3RGjf8IupnnpIMu06lHBvusEyvo148Ebci9/xCgN9Csu008Cd8QqVah9EGShI
VjOR062epJrJKgSGIreeZpKDE6IIjGZaQFRceQrRce+fmXRP3QNEkWY6sa9/YwAfkQN2eqi9iNZF
1Nr3QIinG/wxgpPIEvANQ7x6ZzGrRl4gtqAWznXoUVugV7XM7AekizZD7Y0RahLjNTi6jB+pjcpC
IGbTZ2fUxSowhXmtRKRt+7HvDm7TDSfk2SE+7lXNfYPHPMrz+vIV24jHMAO4dxHfj7wFY1jt1UpV
xH5lml4u//bZRm79x2eLav3LZ0s0DSK7qvaLSrdiyYols+LuMBVnqS5Q892Byr6Yqd2jjoTta5Fl
YoHIKijkKFznt16zthIwBkxGF2nbtS9jbYE0dolTa+dtJMTMlrEM8VsnI6sSvKMj5zQqFS+pmpLr
3oZFEDv3arm1pFceNEBCzsLl8kxX1PC0AkNZ6LqreaBpwveE6eGiaD25sdLI2vteHd/7gyppG0D1
C+TJCSWe9Qt5DLZlIr9pPaH6Ryyhxx4dJB4l1pzW/xLjny7JaYQTpQC8NHE2QsY49oONbkBw1/F8
1KCE+bpRsGJmsW5hdEAG9oAFPboOINJ2Nn4jt1AHzalT14jA9ThrJEnXXTrl1keo5VPT/+Ym8c3f
loAiQsbK409tUWxRyo28Hr55G9OJx22huiKvlyl0Q16ystEPmelCdlwb9Vfdkb+GNPBvSDTLK9i0
UbGu/C0jcJeMe8hcqWULXm7Jf0i9j2UrxI13Y4HKdlBrg2F34wMztkR2MdnT0Za6tZ6m++ngq0ZR
sZF86SKWmezTRkcmukF1qU/A1Shx+oVh9M46KAP95BDaFS+J3t2gPOP2cUeo0xyjDnGafDS7E4pM
QC9RgKj6BIHO0NxENYrKK0+KDY1To3nJ99Stza0sTY4aFjRJGfXnijUVSvlzBwwyvisXZEwq9uFj
uZwva8aQ/VXeNMC9SIL/EkoLWY3kLbTW+ZmLEGBC6EstuwoSjSIDmh+pe1xi59VtwPjWLXyEJuWC
jK0aoSsfSJl91XjX2V4bJqg/plFurYwaQEOJnYGD1/iR0RcNX6H43GU2vnN0GfsPtZWnUDhD3Jwa
5KhygZDuP/0O/EIleP3J8mUm9ccsMaBZvqS15jkQEkIoXjVm4VlrW+ZufgE9WLfRwQV+qY3QOuv8
yVBwL2rITFdjLKylmw7lOsFOxcMZJPRPY1QsySUj2xCULfR7Yns9r9Am+hNOJzFo+nxeLjSokh0C
1dBVlDldCSYFF0ac54I1WbuxtQHfVV6OZ0PpnA078iGT7VT/zKYl5z75ULeqCsdeziOu4VUrw4Wg
ZCuQMBJl8tGkiEa2qJdHP5d+A8Kh6Ndky2mE3J3WqzZ9of2mCOSXIGWWJFD5iUGe3gHNfsLZ8Ws0
84/gJk32nehJS7RnoKCts6mBH1BY8QCl+CE9N0NegnuJa3coQjOXTRebiPHk0QKMkeVPGWVrgBRL
YD8SCNc4YfyLp817Fbndt3ZA3l5zY/0eGx4f3JNMx9+xyvZ4afVgwWlRze9laxcvV3wfnBK/i1QM
p+lSs7h2MFrsqcqsQSWRGqHGFUBmDaDFkzgNdomJoj3QYbwCeHkHsc72wR/r4IRiwXZJdo2DfLFq
4+aahdZ4CxyJ/YuaEIMrABmjyjnaqC9+9CvI6Qq9fIqqsV1IMPKdqBmEVpx01cw26nLB2dLJzU01
AhAuSnZmblQ9BUDB3jM/XOpmGwPXsmrdMn9yZFc9IfIKeGPN78kxqvILUFL+lXpt2v6UZTNMi0Cv
DrSqeYzvoVqzUgdaPIjEnrr56IwrYIHsLXU7v0Z6EAHuDXWHJGQ4jbX+ylI3BVdoskd2w1rSKDLx
2qGpQG9Bo77bJ+euww6VRnVptleEDO5oEFvXZFE7g74rNM0awbactSjIaA8dNgcIJRVZeMb/Vnim
K03U38CXLXamUTnjwmzCHgH4AUzwRoGDYQFlZnVFTQRVgEOYoJm7f/Obp9EMcqFpc/f/fan5ln8s
9ccnmO/xhx8NeEzwfW88hDFEljWohFQLupwbEH84q8qq5QJCCflxHvASUNI3VfHPFOrPw75ace7S
1Z83yDtkJA0PLIf/+zJx8/nB6C70SSbjfFcyum1jVwvXNu5GnuDspj7EPIW6kwtd0pS6Tl+gvNns
NSupbh2kIR2kgk6lYuykph4coEC0sF4OpvVhE3SVZhsNokbnQX0DgI3mbNPyDLUSn3NpRpUCLSc9
8zzbRx2122OOJxHddR4YQK8jXJFdSj/GzpzHvbvO6iRYTnf8XBhRKhRug8Nb0L1zXuKU3BjpalqK
Jsf8NfdEfJ2WyrlRr+NEayaXQAsuFkiItmCY4AeX6/wwXXl5/3H1Fxu5SN/2cnyxMY+a8vNqtrlq
mXlVGphtDVhCl6mNbzzo3YL7uvfATRWDSZ26oZMF99yEhLbIzGusPBrIq+3izumXNNjYfnBfId5S
NEI/T5MEh1IgingQ+QJEtOSsvPqWdQFNSvOzHp2L5ur1T5t7l9jDRQmLH6bs5CU5uJkCPdx7rXwi
QDrB0COFRUckYLLPJvIge9GMV1SZL/QBB4LcSW8g0LPv0iT1LnggralHjTaCzTm3up/9EGXI9HVA
5NVBw5a+G4LFwCuiY5vb6jzfuK/d51WWGh82uupz232N4yFf6FXhvU6j0VY3goeM8+zOcZzsDrzX
7ol145FMEIfI7joA8a8hnmVQzZPRktz6/i4GGdONvKjpWrbLrEqcqSeTNLtry+ql8kowaaiVySQZ
OCtczYz2s62vrHbpp3q2JRcayHmBoosKRTxkozXjBnKiUWdnq/mukcetbSbBQD2vF1m5ufcMCbyW
4eMDp9XoH223u6Np9CMBF9FAqbT+srrRgIY3nT7C/CNkOFEKsH9dZlMZtjcZePFp/mTcC5OFAZpE
1KTiF0a+zG3Dhaa53pefqjFDwEhN0FWRCzXBCA4QZjBj+qloUa8PILpXFHw531bvSn+nNcCtzz9p
3/baQffFt/kXhwApeP95vp8/nSyd4FpFr7TW9DcMZK2irsN16o61fQDDhlDFNGLvmRBJ0KpCfk9Z
92jmRfaYQrLx4Ok6ELrKDj07S6u6y4h9OMCfPtt0oDLa+0VtP3EQ3ZGT7prGsnP19pxYjrbSnKpY
cAjwPfTSeBbdUJ6F6rl1MG6AFQFzchMYD60r25sP0qvOz4wHMvUGqL2iIkqOZJN9VO+KpNKX0wTH
jB6ksQk5N8DECYge9tV9uqfFwYmbHRAVMRbUpQkB/lk015B3ZOpHhBJz2bdbWhzVJsUptcpfNEgf
V0uMI1K40XW6e2cJoM0Sd02L+V4mLrpdX8ifmiBNv1eZZ5yoJ7E93Iae2YNOBD/QqMnoDkiVFQ2S
qYJE5sJuQ3mgbjbW1s5LEKwjF/oIApVx+vhABs2DxkvQjPqOPgBoPfRDxCWOkjhTieRFT6z+brQ9
fqtH8TMUQfAN0u7DGoqAwy6S6MZcW4F0CxjNNAhOdVtAgQ8V1N/AU2iDErfojnWfALpm3k3mHgp8
vGnAF4IYzfLjxA0Ktd2E05ux+RlSH8e+rBdfgHpWyiAmblj3Gj52HYUvlL+O9PKdM1491kiy7TiD
xA+itMGjcqDUNvaA7zZ70xDkfE8dACAzYf/OrPza5YP5ytNugB6oWd65VtJv/caUh7BxM8QpMh2s
gbZ8zAYo45YQ6PyhpkOj1P6dYLpXIBiMf9FwE1o5/jVyHSUJqo488TUwWxgZis/yWD5DowJczrDP
bkJVn+eBhzQiAmqTm4vae3JDdcTHaoNym1dL0h8hER1A8ngAzTfKO7RFMfwsvBjo0sB8gexwA1Ci
UeyY7LLnprdPXm3E76jnyZc14NEX7pn6uTIGpNasIXn/nClyiFHQzMqNANu2LH2lpSkSRFGZP9NV
GbnZdCX+YvubX6QbOp6bdf4lz6a51nAEM9juS1ZvyrE5w4PmjO6e0mvTqIcs2drRGpSZfOboyJlW
yRu2I7tM80U5IrF7qfu63rqgH3gxi3ris3Jz31hnlt/ugUKCOG9eTXxW2EvDnnYg0DYD7Vn5+4iT
oUoNMAVnqMCjbNbCXCvs/DJ2A/BgN3H2X/pimfJFmPDwGGSQHQFUJqsuxegg4WKIFQ0gT1hdEmgI
Wqt0lCtgqMLj7BYOTrwZotxbShvVnAJAjSMv+v4xFma5BkuZ3EzdEURsttviI5le/8iFMYLANT/R
IDXCA2EYirruqEerycz4WM02xMdqkaVFm56XHSJevpktiDML8kMn4RvthXpMz9kuDYp2SV1qEOQF
MWfELnYTALCpPBgIxJa2khIh21/WmDzUhH+v8be7WA20X+se3JPxYNcPWmYciZshhDrpLkOt1Vqq
LwU0+hIVixbXBqLdD7YYjzrEX9d4OHrHmEXxsvNH+8SyynrWQZc+0dbxsjqAhbJeRUDNfSO3MG/s
k6FHW9+sehTVu+/0jWEMwhUNYhZ3na53xy7q/ZUeZck7L85VYwVvfQba1bEbk4Ne5OWDmkjjbVZB
Q8cEXMhKMnef5VjHZab7M0LAJ4478Y5sqVj2dhDfMt8wIOY6gmXUqkaIKGcfvg4UWTjkGMuVgeRp
D4ZecH/Y+krSlYWjqii5j3ABrqZRdWXF351OQsXdR5mQakCKyaMtA6B363Q2krIcT6IO2wjw+3vj
NsBz5q7xkFpXfGnTHyPuhhVzEXSlv2Ue9+kdlOWUBtfNCXTnLQfXLsQUxZs5Sn3Js1RASy8Su87t
tZ2OTOdVoCR8ibzc+NpIeSIO7aAEe2dSiTe9ySEHifoLTaTFY4nSe5Ru4ypqa8iG4pH8qKX8wzaP
0lWp62wtyhbMQDYelCjRKA70kUM3z09u036fPrH6UdwaZF/kUcR8B8WC9Cko6lNVacFjCsKnA54o
6lsohjdlz3W8Lcw4tg+uB6qUf9tHJDIWlcGaHR5/8owNvzyPjiugD21X28ysk0WjS4gQ0IgXJ+Oi
a5x4W4kBumYadBD8QAW1VHe2eVk+7IBta+961TAQ6yN7ARt1aWC2VcxjmyY0+yWh3AjvhjPwnWe7
4Z7wbbNd89JxqwM7vMiJpnVWtgqs9g65NbYuOZ4ekWaY1zJztHWiriJ3+Lgi299GASwFfQ6wktsU
/z0HH6mDDRu9+qlty58Woow/k4ZtEIgTb0YRZivgp4YL931E9oyKbcrcc5dmOWqL0C+Mk0+MCBQo
pr6DiBz2OdGBTNR4KopMV0hTQMu1HiFEC/Dq/zB2ZsttI9uafpUd+7oRjSExnejTF5xJkZRESZbl
G4RslzHPM56+PyRVW7Jdp6orKhDMETREAJlr/cMmslvYyjPhToK4ZB0CAPjfGNaJQE5+dufHb9bq
L/rUqLtImDySC2WI90JVeEuUMR7oXe0LzHS06LvHXeHolvlauEG00kwzPbux6twEU16vhzZr4XrD
F8fN87uo0x9j3jWPThA2W8/L072fmjilzZPJHpOB43pYm6+E9qOVZ0/ZyladcYeEoMSoy4ObZeXa
s019LYs95L2L9dZBGObWSlPg4mPzMGUe1P44TPfkNCAY4vBwjzPIW11pnxQv2meBtf4rzwrP4FU7
N05zKt7OAnUFZLFXHoiucRX60C9Wkvsfk7rakevVeYXh8oSQYnUfEIy51smibADd3uyMpWIjgNCJ
Tn+CBt4dhF7M2tQO4cMKa4j3ooWAItfVOEWGD0LasdxlPCuMY9X6yaor/8E2m+TYjbG3lIre1p/1
bW4kx9yY7ZmIwK/R8k0wJSwW3LbaV/Q2WjD/enJnt9aI1gt/iMQMuwfVqRAcmh+1Y/DWtwtQNDb0
NrgEGuLVrUcii73h9EWoOPMM7fiMXcxbvQRioJF5rZf9pyzy1r4ywTFomngn+jDYkOQgr+dMPBfJ
laNuAykkTpKdFqfNZ9kjaEKxjTDnW7DYSpdX6flGUYftX5al8Dz5MlgypuPudAtpuMCqcT+Tl7St
PhZlKxH/fi+vfxn2v7X+Mva9czdPVTpKu5386dCPJF2xQi9vBiIAm6zSjIcMSBg2x9n0Pfdui6H3
/jCm8odhOs5Tm2jsLP3BO4ICr65j2rRQ1tkIU0neb+ooqm2kBDmxp3kN1M4Lnn4+JO5kLFX19Z0z
/c6rLhCT2Kcl5j4C5nVvpTUGxWP7xsR+74cnA2vzLn0Saq3yO+0rtGlSY5OYgIvDuCxOkOCzNbCn
8lNla98ktVGxvvHYir+/j1HDKVgpnvnSWvwxJWsNhHG5eS+69VBusEcONont+0dzhHplDs8S/Z7n
HdZ0gTeeHeH0R71lIxOWnvZax9cOxvCgDtqCbEEJQoRbImeFSVhYFEdpQ5PORXMuylajg9spW9kr
6k+y9a/GxlZA5iLNEFBVsjPLBNaVGNDq5eDclK3KUnOu7ysLwYCxeSlbJzd+tLHtXPCjXaFw66f3
gT8TGNrwiFK3Kb5lcIhXyGqIW6XA9W9U7PjJT/JqjZPUdILylRysIra2U5Ebd0ZUmMvOtIKXTs8u
aZKLHxD7wTe67feg/HO4HbTAN7pYR8ifdwX6CC6hGDc9mk3ngR4YPsnbX9brIrO2dlFd3YfcUU/v
4HbfZBnGSO+GRGkRNFuzDRDDnTAkem/QCoHhh3KHgg1KVAWofYIri9IM+xtZbMb8rSiph7wdPraO
Pxdla6RCD/sfx+YTGJ0yS1dI2x7N2s727rzAAo2II5tTpsFJluVh7uLlU7aPYjs8aiw+pZ5B1PZ/
eGYe3Fn9IC7qFJ+lGIKR9cYW2Gi0kb3GdPoDlp5/x9r22ktW66NBryGh17xy/c9c6Fdce2V1YW1a
pzbWRCgBCA+V+hwaaMNxX3v3WVCjx83D/wRHhhyU1wUEXXrjNAEVxxyxNi5NXjfLXMuGz5FrvHau
Hf+hlw3D5zyUmZRsldT4u+VitDr4poohm8897ddoo/QjaZJOC0+eprwmiieuC8ou1tJjHgWvcpkm
NwgOLNeFY3TxQS7WXMFvEDJ8sZZqXlLXqx285KRUvCpm5S9Z3wwt1I65XvTO8r2rrMemM+HF4JYL
BHunLaSZ9NnGXjzTnOBr6kGDttFiO0dJ0J8dCNRADZrga4Q1gKmivaHbobf9eWSshdNdlhrPGSub
ExJM2YlVb3ZiBxLtzEH55BhheGNE4cbX0/IhSaLuzoptAC09zqADMZdl5anqTrYqndkcfd/5cm1V
R+t7DfnjhsURuxZLKFheEiGTfeUB4bqN2WfKrSyFpWut/v2v//1//8+34b/8P/I7YKR+nv0ra9O7
PMya+r//ban//ldxrd5//+9/C9cxHNMUaFiYLuojluXQ/u31QhKc3tr/Chr0xnAj0h9EndcPjb7C
gCD9HmWeDzfNLwndumJnuLOqAkz6SxOP0HDb1v5O6pz0efatU1bXfazfB/ENjJVtLFdYvWl2O6Bm
ZnK2piDdOlJXDrtUsQjGMtxeXQbjsPmpDI/4HACEeV9mRLEZrcjGpBiEoEwkD37sfayTncs0Wan8
xg/YE4OenQ9mlg4nYz4MUVNtch56KDL92ZpU7WfE9NOd2ams2M3UqsAjOd21ixwrO8sJcFNQF39/
6YX++6W3LGHxyzJNctCW+PnSI4+XK31tWw9NH447ksA+qCltWqdCKV+qmKTJvJzoJ3jQpSOqO9nD
gvMEVVsFJvbXvarMUw5p4HyYp1dnmQ1jaDErVg6mWQcvSVjpq8iI+5ONJeZNWaCTMZKb+jQh+szl
tb7PXdGfBuM9d1U9nEb8ZDzK20yrxts2iIyDEDrPXCgN9j/8Ll3j14sjVKK+XB0BNMQyLfPni9M7
cekAnc8erot0qzDh5efiExmK/B5H2e4eqv6TfByGdaZs5CNPFudewLWy+7HAq1gP3FdiwO3aMtMM
1TQeTEFWY9Zgms1nva1O9rxG5KV4ySI1fzaVAsugoqfrmIub2r4LlLy6A2i/IWFvPuSzmn6Jti1y
B7F3I+uQDIu3TYH+o2yVA6pw2JizLj9RM1xrq1DA2zPSJcGpaD/ZGar9XgblcfDQzDD6uFrWHizC
oHnAu958+KWv0O5qS987OHf8srSXDnN6a7qHuVHaz02dDzupJ+jB8lc9aiL8o+rd9LGZD0QKi8qM
EACjkIZWt+igHh5St8ge9VarNoo25WvZKkf3fXIdnSPee3uNN4pCV9e6aOIP4vJdY89PZa3ZyIZS
V4N/+EUI96dfhKmqjsb/Jo7ZNjRk25hvpw9PKp4s+oiUjP9g8orCPk4dzr2GvLLkGYblJ82t9Ve5
CBNKNxx90xvOSuCyRFMqrCCj+CRdZa8usdI89moPKz9WblEUi2Z2ewsBAeK9U0aYy8TljRwkG2Tx
f6y7TuarsbetaweUzWg4yc7uJ+1GFY52Iz+JITbKRRaOoK1IFKk74UT79+bf+lwrRNVu/+HZ8/Nj
f76YCEBZQrUcV0eIzrV+vphxUKlakqrexR7qkVRs6i40+At3eqi4gL5Tbd0lbvaSq+ZarnVlj6oK
YOn1okfhFuFZ0oiFA/e4K3Y1eYb5OVvNT9cPB0hGp67FvI0OshqPD4JOWkA4zZ+yZRVryLvqanqv
uXG4kMEW2aCmylsD2ZmQKAGy7opos2VUFGjZeG5yb4Fz+fur4tq//cQMYaumrelI7qrC+OWqsKIS
ftYk1kXFLvdkzIYZSJvEQNhml1upiepbUbQaivvQmpLVB+nlHEMDKZcs69DPgxjrICUvpZU9ewQH
N1jNqq4iBS3utF5KKGBuIs+BFbJ/Y86Iwcjf2m1hP7/3qi3QabaKdWM/h4YKL0IUI1T8nSy2c13v
wFAKRuO3OtmvmENN185zP1k31g5LbaG8VLO898L2J/HAYxhfEd2PUOqyyr1sCUs8trwKGy7Z+qG3
K+oag1zhHoNWn38C4xd+TsUm0utpl5kAVeZ6NR8snhEEFVFNYcePYL8DGN90Fl3tDg/6TCApICKT
umWnNJfmtn7EQSlpCMthERb4GfLOvebtMfcuzm0TIjM/Nd6Nk9qfk6xtLrIq59W1SshhbGRRNmgJ
FCpVe/3734hu/nbruPhtuBrmAq4p2IXP7R+eQ6Or8robjfISBNocdc6eo7oKv2Y9oENvsNQ7Mj8h
8DwAwOjrBV8LFDHI73svBWmlDb6pqGTYVvj480i36lQ2MOPRTZUQjitaLFYfVcSkkKuVRSec1kHR
Tg9dYKMq4mebcHbEK3IlPyETC9R0LrLDaHaOPavczMW0Qny0dMxhJ4sQjd6mlEWskNchULO1Y/Ar
l4yg0NPrdThZzQfqNWxxVkZVdSUOEaia9omA6nalXpspQhI4gWlX6jVuc/mtZ5gfqNeFP9Trtk/b
6ynkeUaIOeC+9dh+0XW7vbd017+NO/ivAySeF6PVcQpX1fQIQsF+1Pxy7wWF9oKqSLPhmeptZbco
Qv+8INfVNw54p44dhKy3RPP6Pq3hT0SA5+Fy2qLNfULxxbFuxQRuFOvGseyCRzTXBfgconWVXe/H
mowAtAJ7ifpF+J3lU7ZIp9J7irtJX3nKkNxmYEN3bd7pezmT2ZABfJ+pV1P/4hYD5GR8sjpvWOqY
xhGchpvszAdZb1bNuK5No11q1vRWJxtkv4FRhqoa1zmccIuJVX3r+ERQMtGmXxCAP0hnyCZqbsxh
cl8AMVrLyB4D+BPYp9pNpe2GkIC9phsG38BJvzhhfai97AkyQ3yr8ji8H9kY4XmBwbWZd4/kuXzs
7Pz8MU+nGpuAotvKolUm7b7uAI7LIibMxl1dq5uoNfJ7IuzaKlcT+6KXeXKrlvZWGwf7IquG0GtW
nu5NG2Ou00VZ49xx7e71SXbWi2wvg7WYBqFumFh7GTAKZIZsrmsGG2x0p0IIZ7HkIN32omTafViZ
BPXyem94Vfmj0+NXI5ocOK+1t2SbLu5Kzai3IqkV8EATcg2wODdF2OaXv5onifdDWpRbAhbduuyw
xMvC4lLMbBRgkLgkz0SUTMkxbayTjFuKOnkwMQ6Qfa2Jp5QTluTkh/Gzk+eraczHpyiGoOGUlkau
hR07q1sBQSPnRTqLG5pJsYJYNBz6qqnIwPVdH5/qKC+Xtaa69+iTBlvDKUIcZ/LxGOtE54Ek2g+W
TqLAygPnK5yqdZL64offujddQ0ZGDgcO4N4LPwi3AJqmzd8/CY1f35asGoRqqLwYLE3TeKb8/CAk
DFU2+qB0GMZrhFh7j/SSpAwgN3XnBq22QyqMiIis6/COCprucWqsEsMbVPItu9Duoy5jPdCX6bec
XyXgMvH83gMMv0+i2gt39iyxInVWWkRW2f907lqKqrSzga38hIUjxrhLv67T6zrCAH28bMUYn9ug
0e9kg0oG5O7vL4P267p0vgymyrph/s+y5A77w/vAHgZw3o7ant8w7bY7M0m55VWcjxHxIgxg6BN6
me83feIbKzEY5a8PAzmiSAD5y7s/KNCzI1MWLf/+Kwvtl3WOrTma4/CXc3h4iN92njBNNYwGw+h8
XdBPnl2hhO6HX4gJJ3NQHrWdeFu6nrr9s1q+4ysNKNXv1T66jddq1WjDL1htvPeuo8ZemWGZodG0
lmHO1HbDJ91EyyVP1mNQIxxMymOVxVpwUfzy7RNGCGLVt9A8Ml8Tq3H+9N4vwyLvH7bjcv/wHgkx
eaezDRZsLAzLFSrln3/O/TgNYTWZ8W70oHqZSwNTlm7CattmoUkAyb70U4+h7kw46dv4DtBb9em9
h6eIifyQPix638O1UYfKEA4DVk4BAtMJ7xxYoHnwYKppeejnVlmUB59E8GgN/jEQKl5V/xmf9WYM
T1jTvqr9zd//BvQ5uvDzP5eb17FRCRG6bcPJ+vmfC9UiHclk+bsrh8solteIDLF996T7GYlLNFSq
+RBPfo0OOPXdmMFpQ6B6EVuoOPpthzCfahO29nVjO6LlHLBfgLr7ofzeLjlhTvUPv2b+SMYcDfjw
jzFVnX+J6xo6ER7hOL9GsVRcfXM7DOpt0sbi0GIXvgQpBIKtN/3PYeoigQfw3LErmJJiCBeyHgSQ
vUGLkQR0mAWfXTVPMDsyrbNGzuEpJS8qu2W5md34AWEXWcxNZKnrqFcRdQxZLQ9NcSBj9hWwVfQj
Lc4sGnkjZb5BRspzXmap4SWRwfYivKTZpGpZHpuksw8kkfttU4npDm62v+JRrj/P83SNF/6Yprd5
dAWlR4tkYlGcNT/gBYKCZHcGaH9y/Dg/6Nzd2hwealGg8tvTpDxV6G6cZS9ZLYtjW0472M+vsl5W
yUZ5GLvSW2ks+5fXM8jKep6y1oZu0WaZv5V1H07m2M22HaP65kNd2mXpsVHLldmX+E3KIfJUJuSv
rZ5U6cc62Ucxq3z2QOsIWPz+rbGiZk/oqO6WlVa591VUEBOYY7g4avAznSRbwfbTzWNU6ITrY81D
Jq9VuhtZzp3cXza+FrK6HdeJV1u4qk3xuERAmTeK1aQPdhvYp0l4t5YIKM1VbeJpi7pRTbxCzJT8
jS9uFJH+eO/Rm+oPRLBtHu0iZr3ISBJx9r6xsVmWc7jzRAinI1rQmifZQyRlvCM2TgB6bpR1RizW
hK6Cu+uZUnfcpOM4ra5zhKx4oym6tattWMcoxc3j9NrJ1pqr2evrDLlX3hv4W75PamtTuILoWWzl
rGIqvHOY+AfHVM18CR0QR4rCG3eJej1P43viiHXLs+wu5xlI6y8ahDQPsugFjphZO+A6568gD6WP
nkZi6Uc5ynd8ZVcV/E3kt5J1hg4dgVz3WfYPRYg4h6cFK3ltxsH7YuR1eHTQhuMZ0230QIgLQo/i
YkxIYeEn4a4bywyy5aDECxxb0nvZBYyBAYUNN9JQ1/O1Holm63aoCdfJa9InyWaYRLgXil58SiaP
BYidvIKArFdWk+s3uI4OF6XrvmqlF7+Ci2IpkTXa2fHd+JbVqbWQDZk1/OhKW7kPvTw+TnWTrOQJ
iIzfODOcMe/GM1J9yNgP/CnkSRLvMS9cA/XVIdkmRe9ua6EUn7HeXo5q5W30pIZa6pLGUZqbPirJ
PbQEA5c8XaK9FtsqHGsuGZFHdVEMoVouPR5inuZn97JVs8JuZbHz38pioLjgmTBevU5V8RsuidGc
HbdVHzDECDeeTiBPFsusUm+hNO6ufZsBfjZWAfnGq41vcja7sJUtJrvmkl249qArg7ikxo1su9Zk
MCFSEG/Xr+ooTXZgz4LVyvzNjYT9FSIi0IZqXprEY9++8xwTjUjWbeX3aHNVHA2RvX3n3nJugRNn
1+88/xw2aBvka3nWxATBPtk2mfT5BPNBfm/izf31e/3dd5aDhlr57Tv7cYVgP3m32yYbNr0Sm9u2
cvcFuTk4aG0BsEPpWFrIj2PSVsBWyYkUoW3uXNniKDlsxSzB1u3as4HUEZmOj2vbjAuZ5+hBVG+8
0HmOjQAjaVmnIi8aHOXHa23R6eoCqJ2XKfEqCHkBGPFDVJfwOSpU3liCJA/wLpOHMsWRsnfvZQdA
A8ZahUq1lsVCjfULg2VHOQQHMGfVB322kXW1Q7K4DZdYoY77vEuWb8OYtw4acDltie623iUPqm82
t6Nmbd97pOXY8s9s852cq50a98QVybplWRQ3sp8cWvkDdmzqUO9lXTao/XEU0ctUTu3eMcpkRWQ3
2opmMA9qnKUnf6hYqQ8rLyv2Tpxjb6Vm6SIJivGPYNokmV3/GJPpGzto/ZOTk1yIKi8DE47w3VQL
NpZ6498PHjoyWaenX3TNIVfMIACz7HQa/TUyDYT4mym9yDMPY24eomiw9kgDbgvHQl5In+ybJgr+
MHq9JE2qIG5pOeYp5K2xEYWvwabDMnuMS3epemAelHpdCoQ5ElAWr46vnpHQntOfRG2cgYscARQI
Qj3/rrT+txJn18/WoMZL0Y/eQ40+5QobBhXax/R2blj8xeGX84at79zDh4A2FwT9J1DCEJw1EAU/
nQ+Lbvh8eV1s3LFAwRz1802FBsjKS7DQyTqNBffYaa8Q8xZep9cvbg3VPkA1bqcSy/jkCutQpvOs
lastnQmjI2PotNssjMnlyJHEIr2gHB88VysONmbSazkgzbaTHjlfoJYkGOT09R6YvvM4udadbJ+s
iJiuVvbnoCA8D7sRv/P5TKnrI/Ql7Eduu2Y/qEG8KfXK++JVm+tAw+nWejvlB00lwoXJ3+frFwE1
u1AyLlzMhuCkk79Z5vOEAJcOedhmnyYnGHc6VPBN2rTtS1yMC9lBMeDn4d2X3iC+VF5cB/Mpeara
hLxds2q488FAHC0UMFeyQTHrjctT87l1DLF1kCrdBvGgPOeCv/x8TiTuytUUOAkpXBA/eCSX18uV
Y6y+AO/iXywFhxpvNhGWI6oIxA+BpJdmsvztMBXVDheS8dOU47MyX+g4RVcBAcz0ZE2KCwQv0hcT
r6QnklVP5YiDRwieYJf7MbZh18Q32W8T7QTiWRapy1kIRjZovv2gDJhzzm/TSonMSzEfnIS1XWlE
ylq+PkO3o8H5FlhDfX2hFmk4bXN0f5ZykOzVgd4dWU6eZMkaWhfXjZ7XcJ7rW5a52gEG1cIGFfOU
CEW5j/3iRvM6/3mwcy4OZM9rLLKqNGBOajqsZauV+slKIXW3l8FHkKQ/ksJRz7I0z6iDonjK5hmR
p0NYnfilWXLeP8niSYDfJKSQI9hT59iaHavTrhz0XW+3t/rcANcNEtmHZmUodjz0rf1URHjYgcty
jp6p//lxDCxcdqbhu6996YWP2HfbpQTBXCNeBnbQLB3ekdvSUEW8xI5xq3eOca7hm1ymSg1ORqre
vnXOFBJ+Q5uurmWdeCEMzbLB6WaerM7wIVWj+yR0kwupcQL+gftHayW06a2TrvWm5mcmT1SL/Ftb
NNoaJLq6Bu9soMRlRc+Jr1jrVHFzjG0olj2S7F4QF0dZHAx9BwaNVVTumQ/ZVKzzMYuf/aAikzGb
erGQjp9xS3C2leq9tUbJEK9QbBr3srVT7VeRB9WtHKr468lQYSwkZXFH8OVJnifNRHmQXyqd54cy
/tdfSramRB/ll1JQ+GSxEJdbb5zUo0R5XvGeczEjAb7w2MlcxQJkl6uMwAdkqK94BNjnTrYUE3if
6NpJzhnOncw0nVZl46/Z0i+BJUUP4ECmJwO0e9zADpYltc9ZoqHGLkuOZuyNSY2vpaQYj4af93ey
zWvcW/S6nFtZ0n31oURa8loCVfncDrZ2lm2Zn37VAjO8qoarOMyTGxH96XoKtUoW3BveUWqDI7Ba
LTJ3BBAyfzmvzdEs0BLnRrZmvOcXWirI08hW/N+5pxKQtq2vPlm2myxT9dRYVbwnNZY/TpYdbWNF
1Vay6Cdqc3Iq77OtWiG/YnxK/RG1MdmoNpwqN2r3kNVK/jjEXb7JIkL0srX3jPRYjzzRrmMbdFKc
5FF2TTOkygnUs3CfTxq0fbfG8SEh+85ELgoMB9D/SdXX58TAWiCJU21Ffr0+myU+v4By+BgFYCxG
HBs218oycGkqa+0uSjuxJ/QwYgk3z6ECBEmN9HPVB/thAqOOOGL2oLl9ei7D4KwqmpIDFp3YsGkG
dkJzqxnWzY03gjjz0jJ/kHUYXX0xUx0g1lwVuj2m8fNGaJQTjBqsBT2vefoyftCATnkB5o6yKEfo
xSaIO/Uia7SAtd5oJvFGtgVj3N8RBrl2lz36AcPrtiCSJIsOYU+E+7vLZA9fkMppjrK6UYA18gPt
DrLo16WAaQRdQBbloa/0R6NJkpM8kztBrwh5e0FZ4ovKg2qu8N5Y8UNJ7noxqGtDbbs1T5pykzW5
vZIDu1xTLv0f139tXbrTaoRsDiyPWabI0G/jJNrqwZg9yO5mRmJWVyf97es7vmAPZD67MX5TS/ii
8PH9Jc5OKHvbhnEX2zMyW3EO71XyUzzYG5B8w0mWrlUYbpA2HIYthNq34ej8G0DHx26J0sE+KAZ7
nQh4DiMo2LsuctLrwaud2XDBO7htjsxMWiN3NwzZWz/DbftNa2Ps5wZFuOpjXzuRz25OIAHTVTwk
wTdvL8PM7+2q6P62XY7n1Zyy+UvyDVkue1WSIrppG7j50h39vShFdN6LUIeQn5k7Q1OkM8vvp/dW
ObYGlrmqXHXYO2SwbmtD+yFTwpYTINFWVdZWpoRZtZ1GjAguDatQ2cuL7KexR6/YT3t3c/VQ0rWn
rg2be1e45X1iJJ8kEqaIfGdjF4W7aXl1kpJdjBa0SkjG+fZdZytRqvQYsG2J4zAoQAH92UVqbMVD
UK6QwhnWY5/H48J2szt0D6O9BEhd6yRMyhqaenU1d8PzG4BIMaCAbqkOFw0h5WASQHYziDPo/hlP
shWLMQyO8XVI4t7fDD5xukLpUdPU9Fw9BbG71siO3RnzYUT94s5Pi6+jXsUHWZL1Tqu/DZV18qBa
yrAa2bTdmgZaxyHi1DejXXePZtzW66YM6k0/F4Wi2Xsr8sOlbM1F5N6WlTjIRllVdN3KNVTtXpbw
y0Ged0zzGzzYP86mapvQr6x7nLKbixKfWj3r77XZ/rxPSaG7XqMuZJuss3wFG6uwJyA095d1bnxq
qlY/dlF6fh9ojYO6kMVfBhqZSVqcQfDBesIU09uZ5IAozbxdrjtOcs5YJyC6oBHC8u2domT6Teb1
1m+fWOFvNNsD/dUQPSKSRpRiZiEAD+jLzjzKUjso5g3GGK+yJA9A/sdlhNP51kh7hLo7x790xFPn
wXIaL2yU+e4OV10do7o9z9gEpnnseyW4WAEgqSTDA3L6pMt/UoSs9UoEloMEKpdPHqKqukkMQznJ
0tjDox167ZMsVXbfHavcmbYJmbNj6Ac4Ss6H+D+fzNBtt01cvsgeiVa+9ZDFMUmWpigibAlFgwQt
JKAJy9qFi1r2uS8T91adG9K5IReAWRGEhaaf9+4tZOO3EbBdf0yFDl3HTPbdDFEwtEncC9QvJ72+
pDNMwebRvqsLwiiyg6zrZzEgBSzsdVCdK+LedjeZfbLMYWnFeghYOhNneejdARs2PHQ3HYZKbOhp
CJwZ6DzOLQL+4mAQUpP9ZCvgwscOV7adVNbKXAtLFMu5kcJarobG/kI2yPLcqnj+NzCf8O8DvIQy
t9cf3j/5yhisirlO8WkVsfux9b3fkJtHzG6+Bn1fvhCcJR3Cn/9M3lW/lGQjZX2FBz1hs7rYqUNY
vgRsk9KhsD51LQseJDjZcs/178MzXGpuKqDZd42OYs2Ej9MzGwkE0OdP1VwnP8k62Sr79V0V/Nrq
uP3b2LzyqqXbB/pWmQxIck2ASBJK/AcAKGtZ9V4vP+VW459aR9Rb14ynR5F4JwWTju/zByCTvfyA
Kfy1xq5w8r1akXv8JdqoDQ5Kpd0lHnuIUP7l5MfanTDrccaeAAl/U2s+yAZj0oOD++cIh3/p+UoF
sjFuAeNhTCs9H5pt75TaI39KZdsnfraSxaQGaWwStlnIYj3EbNNYKfhVqLdLQ9E3fR9FYIcY6oJw
XJTceTdKY2iPcuIqKgmszsXAYmI3I9buEeFFJ3h07hAYWxeBPpzdmRwUD1iEqqa/6mA9kcr2GmE8
oxiGpGGcFkvNTcSzYmVEa5WshOdWGs9VUb+MppHc+cQ/H/9ikKKN6irLdeuUYautKFHMWmnl+6Au
uWNWofzQTyveWNbOMixzkyp6th3BeBMf5+Uri0Yt2FnNL19ZbPBTXU5pUN6PYyIOeuIqS2Sgxs8q
oknLrjXTIyGX7hlMWibwTJC9gkIo0M3c4bPrINqL4FN6NDpF9pKD/6qXocAFyTQrIBoSd89COckZ
iqZ9O60s/nJaetVJn29KpddW5A/T8/shMtCDK9TTe02q8R5fgMlaVpVZHGUD7iLZGfJ7e1QR9v2c
pdzLvGeecAmzdulYmpuYzOfnrqpXyYxZimxMDPyicY4RSrC3Q4fl+RXMxEiviuKnpGzeRmpeeh0p
OyT/GVnqqXEdKdFOWEzej3mzC/GqeK2z7YBg1Y8KJ8pFWXTWk4lKxzrv+vBUlUp8UymDvnFNK38g
0kJuy+7Et3ZqF3JUnI8vbTCFzw3B+BWosuAcCFKrmkn8DhJsfIlqL1j6aVJ+DXsHlQcyZ7HHG1Up
6s9T6JZottTBLXKR3d6p8hcW/emqHASxKIyX0HsanS8sOMHUtuGP2egkhvX2kqWavfRyM7zTGk/f
OU5s7XJDI0kE/h6b3n54EVaOjQ3vVk3xXlpeCK1mumev1PLHDgrBssAjZKe5ef6okqqC7ulOy0IE
xWM/9uptg1si913+KHuYg7PzpzG5k1VW5dbLyHGCvew/+Z25LVMtWclWgvjNGXm0e3kqWeUEwwqr
nfZelprAcOEb4WMi5w7DStlYeCojDcuXsXwjBwRbfJF9hzytzmlowvgOFQMznTB9JHR17pIs/2KE
YKQFkj6HynHA1k6QOmot/zJ6I2qereBHgZfH50L9KrsrGtikwWFhL4voMth507/kRlvucNarN7Ia
H9NVI6IULkWq73M9KNdy0k4xDzk346OVNVDyDLEHQxZf4lzg2yMAd9d2hz9V3nm8Ckve1USTL0UD
yigYO0heWR8vLb9qd6h4KSRI5/L/5+DrVPPZ/nICzccFNGpy1FdmxYYGZj96Fk+RhhhZqxXmQtZn
2jCtCr83rt2qbPjQrXGSj90sFkt7lXXyaQylJThJxO9h3LiL2tbwS2gm8azivJuhB/1JVd3g1rLK
YDHND1HWB93WhZuxlkWrNMnDEyg4yqJnPHW+1XwKjEqch9SPSWMyWWeZkIn/H2XntRu50bXrKyLA
HE7ZuVtqZY00J8SMZ8xiDsV89fthyXYbxocf2CcEK5AdWWGtN/RIHKZD6JLz/wM2+1Y3S4ITAJsu
qREE320LNzmsE/VnxFqG/ZR12iUKmv4CudvfW0mtPaUzgm8Cjvd3Z+ivprp+yZCBGpP2V11iUTF5
3YhCK97DdRSUV6+e+xMy1vMxjWT3UMwaqsJYkbyTIPpdpIP4M9aPjmnxPhrDfPNzf8KNhmdPW0lm
adoYB5gB/bkTC26tQ+nsErQ/X/V1oGD3Pv3UXImWNTEx/CKHY2bp0XHW2njbSdN6K5POP9YNQQhV
nIGUHTMtS7+KmJxaRzOQ2VdxjHlKC6zPtnqV2m+5PpEtt8qS+ZVi56QTRbf66uyRrj42GCl+tbpt
3B09IkJf14rKY52XC6wG12trl+yJnA3sH9d3Bb2nwDZOG75aCwciae/rqFCurUFQJ8fY0Oav1jyI
tEM8GPpX65Kn0YEUO2SM9c6tRyIES3Drq9UxcHp2TATH1a1EolsHvUNHVRWZ24zD0ktkC9Zry2lc
DqYTYZqyvq4xmNMB+zaoWrM8Sb/ujtFcvuE9NE0hLEt5rw78vH+dpdaDJ5fp7r89VDcB5TUkkZcf
VFHWmAyXwsE0abWPLGzTvw+WDpxRHT0w+Voe4ihusm9ixE9VpeqnDnGV/vQSkKWqpBpdDf3Jvhj3
6Xr9rWuaE4vKU3Jhtzp11pn6q1liaXq7t8SZ9eIL5yyTiBlPdYtSOLcNWjlbdWOjYPAJE9jjBSzr
y+3Fogr7kUarHjM25P96fSgcEpGjMt2pvrcX88zs5PiyvrvV97FWnNGuflevfLt3Upr+hsCY8XUP
7yXyDKiiq92KOmgJTisiwCV7Xlllf1fnuXC6UJVNrDL+OXVIpaHfguSApRVbHYDF3dep6trVuRaK
Dj8+1fJ/3K7Lk4MZxaQW1pec1/u4cc+uSJXtWfORGAnMnZH6rM3QwQ1GIzg1Mf9yVXSdzGPfJKp7
3Qni9xYPN1VvTL51alqdZSzgqw9DQgVzJXBnUM72W0E0QNVnRTCdFjFBDlQ3x5aHHAm4QmIgLGgN
UgHqUHdpcNeuB1XsOqfZ6xFEcVU3Ng1JanL8daibuk1kKvXuU6/z7rNcbvvAWi5MwjaxsbXBjbxh
R+CLeSUrWWerjqrFSLBtXHuL9dpbvToLIuOvy1Tx69o2ds52hebqzyaXh3k2tTsgDblvF/fqMNsJ
glXrQZ2puoSE0RYcdLv5TwNS4xAQ12tV51QbDrNeV+f/1Kse6lLS5NG+Zbn89Yr/68XUtUYb/CSA
uEbmCP3mYzTv9dUecV4P4Lr+OtTKQDGHVnJyY33XquKtz2jF+kYPtPFgSi8NHcNJMJRu45NXF/lh
FHH+nkTZk6KULDJK+Vt0/+4RAEb/v3tEWtNt56VDHjZAQTToO4JXXVzembq3sy28dm9VXp4ijnAr
365ozaw/WlVzDz2muFP1X529Wfe2Q4GjndP33SNa8zBbbBw7JmInAem+1jtiS1WFzex0j1+VdSkP
APpWIVfqqvUg2zzZscfWt+o2Xw2Gh39Mhpr2oq82Tqu306TN+ibPo35zq0t94Xlf5Up5N92aDAM5
1VBdqSr/1a7KUqKF8Z/b/c+O0/oOVIs6qDu6hv9X3a3IU8fErvr4ZYMjzD6DgLYNyLhMYR3P9f2E
GyOZnarRLw3cFN0SFFVLH0mz38ZdC7eSX3mvKt3WXU1BZivdZi3ap9Yon5tEZywxE+/kBxnhkrHN
nkz/Q7WpGhCn6dEj8ri51bkOPh5JCZvOyJz2WYAVeK6eVXd1yK2AZbvue1+voepsoaeIhgh5NCt/
PBqFDgamKPJ7gnH5vST2cRSoQDRRZYz8d32OqkX1AcvZgcce0HFee6sGuJPGvhosJMOK3DxXTjbI
16jA8NdpsMIL/PilcJLp0yjArLdO0ZGHbjCly2MAEqWcz3MDqZ6FY/yIkCYGjRoMzIytczgW9vwL
ov0GEsoYh3k/gjWyAjBLNoICedK/ahFJvMFqke7wkN7W8yw9aeu6C+5StbOmeXqtJWDyxEVZ3/Cz
09edMDoluBIh+Njz+OVFeY2WAhHVrr5Yjkke15vzmuzQ32V1pg4ykdXRlhZiT3F87/5zILQG931i
WCsS3zzovvxUjbf6//Rdpkas2Lb/eY/bpSLzhzOefDt171u9OrvVLbWf3CXIZq/v4D+vdKtTbyZb
kF72cSH8p6tf2smhcUuEtmJH3iMMi1G9F1v7yS/krk0X8PvFU+BB5NSqzn+tS/Oxxn7pQSeR+ip7
YwkXr8svw1gEr0vUyy1xF4/vgFZbju7eYvm/M9disHrpLhoQHHWndGgNfGPED9XoIBX0HPG4sOa+
azOnxoYt5lHHe51jtMrZkoECy6DK6hSZ9PEMonXlfUzBWxHh851P41WVoHK+FKU+PnyVhE1gy58e
v0qudyyWSn9SpSAjQuKiG1Ba3jfw59CGx255UAcTIOyujCwdiAJ1ZWP/1dCCqMRyxfd3ne70Lgz/
tQVRlTBmhDre7tCgE/CQxuJQ5glm9P/cGXJ8sCst0JcBJpzQnQp7h/aY+9gBunm0Ky89zrYHs2yo
gZasB4uoyH2B9bwZsRthVUpdb8UHq10mlqeUVN80sc2wdRPo6tj7PPaYJqXadKcn87gtiGz9RIWn
MdyfLUp7Wz0rzDtLq73rPJBWUw0NbHN8O/XPYXTgcC7dbwhZ/mGWXXUuMGtABPB2mgLPPpPWlcsm
jc3q3Bku3l2TFp2wdCDmDKHSddr6VQzAwJnh2xPBvfq1YIFzaLHC3qrWAnLhfTsW7wSj827Tj0vo
94l8rtekKiozS+h4uDgOcYApAAwpbEX6Uj9LI1q+Dlk5/rv4U1vcAqFfLb4QFYKXsp5FSyX+VVQN
/6nL1361X2JBqy4xlm7H2OIcW+BAkxBkPOZC7Dyht7Bik/TJcFqYMI1sfsrBfQ0m3XrN+sk+Zp4d
7fN6iL5p0AgmoDQ/mwXJ0XKYu2uqF9b9RLZz07RT+TAlQpeHOIaJVoLyQg9jjE6GzPCKlGb0aK4H
dk3NdVyJbCnh/h0YWBbpcsQ1hkbVjSn6N+Hr9KzuoQ7CTQCBx3toqeDShL3gbY6UoW3N3626RmmT
RDquUH16SAYQ4dHgiGuKjsO1agSarzJyiURQvDWItVjYHdAnCxOmW4PmOs29BnDTa0qUc0vpfVhx
hNayaL2LC7H429j/dNfqCA+oU78GB8kSNCEI5vhowHVFAWvUcEd1tTvIw/ZujAsSP2uDqlOtjsE2
F7F2+gCHbTZoEIZasXgPQQdC3Pfs5Kc+58+yabTXGmjXUS62uc+bUvsoHW2jOsw4bG/7JrPv1JVR
CVRHWa9gM/JcGDr53b+sIDonZ7bLrIfUdcwHIpLjPi40HET+qVNnbSqazRrO2M/BPMAhZGc0zJPP
H5Nr1cFpc/MaVK+qYFUMEGEB6O80Vd4vr537bMe6O9/ZMPi2t6ua9frYqodQzpF3UA3qrURgH7Dw
iRGZX12xPaj4Wi/F+4zn+8NQG3FIQp+Ac7vMB6+R3k518yNSBK4dMO+urf/fVzlD0rz1mC9pljk8
Ik40PMJGQOrDwieZTNLdrb5PShLFy+KzHaSbashyXb8jxHpSF6l6Pi+iD924hrg864FsNxH20Xe/
6Y7+oUR10uCA7oD3W4sl8v2GX797UnO3QwC+zopFd5I4Rh1BZlkPTi3/uppv9AP08J9W3P/mdvH9
l86fUgD0Vmka4eDilEQYet6kAVVDN0wPZZ7pWzM3AANL/342UFVTilTpYB5iPfHvVUnVr1WqV7CI
6PCV+DXLCsCf7YqXejajJ614BiQM5WU9LFgybdNmSvaqCFx0tVFu5kOTLghb+v2dNLr5wVkKhCzJ
um+gVC0n1Zh407zHhbncqVb8bqdLUeLDo1rbAkWvGRyXalRVMC2A2trzgyo5ETGGSN5FbG9Kc7v6
TeerncYAoHSbA0jfqOLNr/rL6EaVp7WPbLRuozytdc+f4EYb84vvI9tpahiZsuRdXjRYPWwmprd5
Lakq3TTfkYnN71V/yV/2gE08s87awwdG9DQImwA+NwsgUyCyAVLMxEbHTK7YY7EEnBh96vxp1l1W
j3ZyT15K3/KGxidk7UwWtiHj5tPUDjXgSjPbzMWM35424BLQf8SdEzxmZ5fB5smD253PM9nWvPAO
NtH1ve8F7t6u8o86rTVA+q62EaQnj6RjTwgBJ09BxOBuwFH87hPotjsUmg3TttC4sKerOtMc4EZN
jYCj6fKzptpYYN9er6LHwYb4E7M0oVgiZ0zJox7hdiwje+tXJlHcbEWSH73paQ7WFVGAtG/M6yOB
MVdny2yXzZuZwPJGPuPM8z+FwNj+qJDYe651Kz7FfvEZDPEPkcbBIUqM4JhFGrEttsPMkgn/ouXN
Seb84K5oBl9Op7St+azo5/gJNsW2E87IST3WMBH3AtmDLAJ93hivvWV8DwzTD3UQYVu7j4h2al7Y
WiSI9Bngzxj3m2Hk6SFKUOI51WHbhWaI/hgEOvLn5AlDcxEQgEhE7AA9exBP60luyXTsxrFnXtbz
9DIBWwxF1d33hONjIva/MqdEYraxul1cGc2+7rQiHG0ApmY+bNCVBOiUfBpuv/zomv6Af+FJLs6D
Vbf6JZBgW5mchl2QtGVoJPOfUf+jLVFfZu/7Gylsvgv5icrgIQ3Kb0MBmMSse6i41bMJWi0cW8zl
Te1bXGYbp22YVpoO+zFh/8jLD3S/9hbfTBlgmjd58rfOMmHr2O+wAZozkGN2J5i9hHY6EDLQtHFj
LmUOwMr5bibmAuCbNWWQVGJDh0/IpLu6ZIKdC8ymmjq7Ji7I6iUmb+dkeBRMVX8ALfpDG8vytY/+
bJDQPUBCe9OIjrJOWK71RACpSFbBqSln8li8rW6YV/CYfJKlQZWJ8AIQyfF3nsbt1ZgtzNDy134Y
jDfLOw8gKDdaJF4NeCHbCmWD7cQYQMTTPmEvfrWX6VwJHSeurLiOHZ5PBhSZ3ZLxY5DoHQ4JeNJz
Ep+Cptt5JuaJUdVikWOPT72RtCw+u+aQuIgODkP/CPRja7fzCArZPhuVr4V6khQg7foXb6lIWM7V
su2jsj2LdDy1PdhcpJZIzQJf13r9OI5wzCq7BPgKrgvZerL9iYeFSk2aqOtxixtwZUgi9+p7wJxx
zRF94x66PkE7M9E3LghIgfTCcVngMdhYAIVGVBpntuX+Zuw1lu5ReyKGHdpNN4Pi0M9pIOCHN01i
7pq5kec+Qzj9QZ028N7y8F9ti6lTUVbucJB6f6pqAl2gI7lK3cVQzV83iPEISiMzLKZlPED2KGE7
222I1fuEjsYizyJIzL3T6w+6WTdngOQLT1jiY5fC/ngrZ0AmvTn/Zq5yockswZMUq5o8K4OQ2S8+
uybiCmW8iWoPD6rc//WMn9Nn6rOBm70mCUvzp+l6LyLqQ5Oc3imGq7rz0uGPWvLziGB5rG0XAd8a
7WYy8FW5imQPwUObZwn6wRivuuK1TJZml/cAkdv+d+GhWQJQ10M2ta53i5b4D0MbnYrF114iBH6j
ObkYVv9WOl21R7nksytzbedFkh8PYUfUf4Z73RUDKXwS1YasXmQyfI9bu0PJMHEPmUtCpR77fTS0
5Yb3m12KYjoECV9IUaPZYhbOcN9UfFlGLl6Lkby+2bB1icQhS4v9QkD56Ap5VxQV0j5Z9TbW+kas
3jD4VGIThWcaGc1s31XRXVujKpHxMOrG8FhHxkdieoRqZHvR2W9s+mUYdjAXnbNmaoKYfWafcoHI
Rds1fwqjqkI8qS29/ROVnjSc7BRrcpljmBo/daVlHFHobePe2aKAXHnyRc/Fe2PrSRhYE1tfv7gm
nhvvW2tEXzgGm9oGxck0WCRkfvbRtcES9pk/bzx5V3d56LuzG4qgxPC9qP19Rbrn2gNZbGPZXUun
J5qLHAliavCwOqGjSSn7N2L6aSgG58OqYhhZhJwehB4cxxzNE1+eK23+HXjoXznBpzMW2H9a46kk
8xQmgnQxk/O0mR3gfJUZ+BvC0NORnVdOdg01m7xoLunYMQb7k73HPMMM+9Xp08qNdwjdE9jV9s6e
/WCb1gPeGRnkVDGmF3UYhJNeyI5e8qJ1oQ67BTDe4cXPIFgQWQoLVwv7rv0ztZx3Z5z/aM2OHFhi
3wHGvtSwEL2ZOKLt+s0WHYRvErPRnVfmr8iKO9eJ6T7s2rw91rEsHosZHJ6W9E+iX0K7L/JdwaJu
a0LMQhQrxeHLGMHSFu6mN3BWbkxhIQjkZ8e28OM7bGki1H6s5LIEhXOKWKmdRZIZ53S0YGgm5XKp
0mw8logg3wENtw6GEPP9kBQxi1lorcBjmv0wYoxIrsnY1WnmPRZdnOzi9r7pofXYwiWZigEk2hks
icsGn8ME8d/NioLcdJlO3twGEu8I4by6VoBd4CKaNymPg+biN1Cm/ltH0n7Tek6P2n6CxnAPDMia
sWRCIl//tjTsnIxmqD60hpxokHXTqXZsZwvlVYYdw+XH5MD0SeC1fEAr7gAng30Ap4rrXy+sDyYw
nBWhan1Mbt/j4St0vDUd/DOIi3zECKKEDOvjB/F0NmxZM3wYQTSEBSipj8BBCslZ/PYjrhgi0DFs
PqCQTYhqI/EWa9YZw0Hziv5kQEDCi7aqmIrFvJYaLKIp+Vi6rN7AS7LBdMfdvrEnJlnbPicue+Io
todrh4jrVfJZL5Pf7gGcsVdmAtrWQQHVMvece9baRJSCR21ptdcu4ysb7c3g8i6RGMqQ8p5GNJIR
helja42CouYDNArYb4yDnjvZxsYFMr7XdU1inCJ/+ENOihltEDj+1Qs5nXk/oCeyBSnkbnDDssLB
sPKHxhm9cBaZtcsIAYeWMxzMKgvwJE/H/VJfh6yZj71Mo+vCZ9FS9w7M4lueROKRQGofoknFlNVq
+gNS6Cj6lcuja89M2FU7bwgkgK5DuZvEFDtZfUj7DWSGbm+tJqh9mW5gxGcP7thXp2DBaRVpRzxY
6uV71Vf4jFTLocGVbzfXwTvg4G3fjinEF57/aAHxOze+4KO4YEMwHO4W0Nqeu4uyJA6jnECrbNHB
EZzu0xTKkIjQ+DLG/NHVsqu5Dt1xTuDKLfp226MdqqHDxsQtID4QEECLNXI2fVB4oV5UJCKZHro0
cp/HOiCo7hR72Vt1OFYENaog9rcZBnChJLO8k0ntbme/Hc4Idbj3qTBS/nQLuAVJuMywGVBLltAP
XpXelVYDSNe6m5Gm2w3OnF7gdjQHFv4O7+wB3bTmaKCYITQZXToeVcSh6j9sb+kxYhPOcUCKJklS
QsizZ+y6LqoOVSzyjZ2+SddoHuN5MkMiat8Zvckwj2I+l044zEMdJjLWHtxa9tfJnbSwJF1/L8Uo
Nmg288H14JxgvVFWhHmyrn0k2g24oQf4U7UoUJYOBtqeYaBMj+ZliCitrxvZFXrjnr/EdO0k2UZs
FINzHPk4phb+PULuhyHW8nDw9QebgM7Ocuc5NDrt3AXVmxCud1d22u924oeaHMO6t+um3Mk5+yUt
8DstouI45zxWfZve5cM4hVo6e+GEy0DHvI8qBNOK7hZnjLyj3RzhHiQGmNJ9FGG6hnSH8LTf9mSP
FzsCvjXVySbpJ2cjBf+TvjaLsyYGKKAWgdF5qk7+POAM4lfNHZpjV71lS2UBFbGwRDSx3AAsy4pM
FO6lnQIcXSYWT0Y7yAMk210yaVDWGrEcCyeXQCvr105WT5oO4A2BbXnwpPw0RG5urNawecJyHr7A
flj6CZbcEp/8GNeiNSbaD0m2Qw6aFXxszFud3UcdJOIMR0kne7V8l9ICK8eyYMtDAYcCn/XNMk24
D/XBZx6Vdth5A7EOZJqmHG1o6T6QKp2uEyBDNIvkPvfjdw+xmt0UmLiZiny3TLHLZnjgCxoGsXfj
SN8JL3/HEGjaNoTMdkiu6rs8AU1YaTFCK2Z9V07oYcmIKapwbSv0kITba+ngbboi7TYiSg7E4PJz
hvSuq5vuhTX+HWaXHTLm6aNlGNqh5kEKo/kxB8AxFql4kuxnY4dEs+WTNxHwSrpGsmPVW5OVPju7
2oqnQ1G7xjYFYBMKHznZ9CEWk8PyRg6bAoTk1vGypyQQF9fx212HRC5560LfD9DxjounBzB+ETlh
DIdKM2TFvkf4fendCjmvFC8G9NT30azvpOe3IXTlfB8FDiNJJOIdKk+fBro7u6aX44tREBYqYN80
ponVVxDgWWoh/NVE6bTF/PGFn8onxuL/IPyZ74WG08Vsbb0cjExMUA60vtfiaNIiaGdGBTCfSbwn
xGfguW40sIGA2rt2M7Ck2DcOCuYNShCgw6vuucmhcFkkAgNy/u0Egj6f7DnUWUnbPdZgjD8/kVkY
LyLNn7SoWTaDbkT3Qlqfrk0efhnqc9pn4lTODNe2BpyrIptRexePXSbU0wveu1sDF7pN0xgoIlUR
1LkInFImz51ZAvKacjQd4yaMEFg96Bp7lqFx2q+Ds4CCsKsCayTXeYqCbNnD0cQMI4OQ2i8aO/Wp
SAECBM0Jy8v+PI1iOKuz2yF27f5cpECn4NQwU3uE28G3H+Yy9w/8uPXZyvX67BLv2ndLdZ0R+z0j
ibSc04JNWwAvaaPu5nckA/p8OjQkGJGhuRC98ENC/VdhBO05a8r31i8IoJT22B6XpGCLHMBq9vMZ
WeJ+Po9Wj5a5J/HCdY2iCB0HdRaztE+Dthri1YdpXsozs0jJJmiKdk5fvbsJqIBuiCvuT6hF4rNb
2NVGS6qEvZQfndWB5Svr0CS7OoTd95Gmt+elb9HLGp1Dy3B4bvUM7GLCsjRs2uo1zbo/ZFf2X9+V
OlNfU7I4aJ/P0eKj/NKLQ7S6Uap9hjrz1+JqzcfvvW3rcuJNc3CnaDy78RukppqBbmcg9c/ugqxs
4KXvVhmXxkbqTXbquoWE+7I1xuzJ0IIUN3s+GMk3BxlKlCBYwUsZRRsGqfUNNA9DJa+ZxnCBhO4m
yeaoCBM9ig5L3hxH2SCsUOKKmCansYOXqLFYAwY7WWf1DhDzIC/sLW+k7Wr8Kix/2ahTaSQ129/I
CpMOECVSIdC/X6syYGs12sRrMKQ6A3QwzwKO+ab24LE1P/0l/0ncxeebjdCQG0zHZ3dMGQ8sbFAT
cVK/VW1O1bldD6qoDjZiHvzN15/yfzVHGNH/q/foBXI/j4LgYnkw6nGD2fInm5N+I21U4XauZiMw
UmbHoSkCkjp0iGv8vys/RSx9DtugBZ8pvAbIHYcBxN9+/iXwlCADOBladxflfXLKtQI594cem8B9
nwxPZVTfZYwDZ1SycUirix/IycUEyiU0rR6P2cV8kGjDEw7X/J2XtVoIMJp0Qpwuz1FTlIzdS7E3
xvjJIysWFS/4rr+1um8dhjVMoDtOcZ5iZCLb1rzMBtY2B4gI3kvf8gwHgw9esqheA0WDxH6gjCFS
DuNJq9yMR8efr2JGkM3xNMmqiThjgHhDM+TnSBfocncayyrIWBe+mhNaMJoTLmSdQ20CpOVbZpgF
sf2C4lFZ19k5qJZf/Nj40wBaPdljibemmXbbhBSZOXbBdRSLdSCoXMMa26RsIbZOK6sHvYDUOLCN
2oi8TsM+j6sHJyXjjJAVov3lAaL9siULE9ALwWdrQtkWjxvTX7IPUP/tJSpTe4MlcrmV2tLcZQhn
WEalvdcMs3tvav1Tji/RE96Z5KSdpftjysTBWzq85zv7xfNEdeARKI8RcfT3qoxQTEi1H31k1xvk
aQcQoyK/ajr7HhkMuzpPxI+4Tt6IJG1w4LY/h1g8IYjq/S4E8TTmBbPU3Ic8YvlSxmkTtjq2bbZ0
fxKZ94kFMEZ5etcfCZY8kxqE49I3EK2IlmyrWGYnE8X5rVfYyxEV0+WwkDrYgtK0tovWyR3Lx21V
j+lBb9Z4R0BEqiTS2onevQL0x65QDM8lfBIrrZLPSKtdmOAkE8yXrNarlbyS7HTLXZ7lqH920vgo
x65BnRzCJNl+8jB4taR+GqADNJZbNJezJ5FmBeTWbGaQ2nVzkV+aoh4vzhq9m4H6jlbbHIOh1d6w
vt6JwCKkCmNvG/X5borT+A2k4E+B0dS93Zraq6U7GvYZ+rjz+wJko1Ml+7yd/M+W+HUb+GDrZTRf
CHzG29xGTmkgg3xEkX/ro+T+QwajtfEyz3hgB2Cd2jqRBwn37CWxO1jvZMJ/t8gHO0H6q8WQmPW0
YT0FVV6v3iP2MbAG8WQ1EaENTZR/5PVvZAUScqRJHS6tG7yANo72ceJBGG4WPLaWbHkgxPBrNrvT
MovuZZSd/9QjbJGU4Jkxmm4PKIEzHKn8d86bPaucd0YuLQ9v5a9m1VNVqrI6qO63q291//MWqtld
IjXOI1amnWIin7A/VlPjr9NqxO5YldWZmm+GRKeTKv/r9NZ+667q1OE/deo+qm42unJr6fUUsrfL
0X4ry5pJdT3VPZYwhFP/rrUGmwXB2p5rQHZ3+LH9Vf669OsoZtKAmqPt40w0Z3Wo12l2tCvEx1TZ
lvPfZdSrWUUO6V01m/GzY+g8Dn5hbQARxc+qri5cRvfUHg+qTh10uOl6MkZ3X1WFmz3GDGO3izqc
G082av5fdaqhlEtLfmfVOl5v/lWXajI0jEE/3erYcW4Qs7ceKjs3dolfxwenRmq80hrnqte2fo2K
IGHqm7ofrW+8FwCRX0xdm85LJIqdiwHRUzUvbJ/iOUTirfpMQFwcUgwgjyRGYC3DTsRkb2uYwbAd
2pxYSlTeu9Ug7+w0P/jMsRecPFkiLVl+gjl2yNjyX0okWw+Iu7yVbe5doR/qO41tF8NK7N6P3ZSy
wtfvs6k7I4ZSXHDvFVjqAOQGRbXsrMBwMT0p0I+rlh/CQ3aSLzp4IaB/X3at/oneWrkVo1vu9MV4
JN3cs8XskWmssmkjUTc82G1FpkdHkMkwIcqx9N5mw6C/Nd4IYLTLVjYFkaQcfygsqGLrI61/WbKX
7JQBNPax876Mdr0t4M495wkiBfVU/SSWP19UVRub/TXIi5MqqQNE4XgvoX5vVX9V1/XmW+AM7Z0q
DUm1kGGa7rtuDsCpdWJbFdn4XIqohAabjDstHsdnVZdULHYBR11VKcCV85I0xW9kaP7qsExIVROV
BIOy3kMdCvPPZHTEk7pNUC/JSce6MLx1GHrsHmytzU+qruG5veu06BpIcvhztUUvMX40lkLHxDOb
954fr+EJhm1VFzvJU1GSQVVVTjWAus2rP9S4rqqScZk3em2YB1VMZ1k9z0TFv+5QYoFtAlRSmFcF
cgUO+pjWqXdMJeMrki1/g26/usiF9bkRfbvV/7cfIf4SOKRl7tX9bh0HI3mZyMaxsynGDQpO1T2S
gfbJmlb9nCaZQlWnDkOlV/fdeohTDTinOS+r5hPUnH8abp2NbPGOtak/3qrU2ZxH1f2tzk+L33rQ
svppkyD0W5neVyYpY4FZ79fZrc7VOkAEbXBWPTQyTF/dyrjJj5oJGKYzUR1PaxszFL3o3mICQbuI
NcNeFQ1RFbgh9PCuPUe+iShaQT5rrHDtnIyiOKZCAKpei6PoaxyDwZkg1cTeS7hvVpCDb6tsIsxr
0SapfjQlyP1u7N23qWzHo9BYsanWfJLZsWvreRvbcOWHzvXOUcuixM2IzumaIRBJy91XbyjZggXi
XZWcwshe1jyBKiV+5L5atoNKUlc8qaqqj1lNFPVyp4ogpuwNHo6fDToPW3NqglcnGTQkwRJt5wSB
/2qwNDrqJYs6VayQekF/jUWO6mwxXDzCYLioxghEx+s3k7/1sBlni+eqrh/19aZZx3K3C4LyTnXE
lpg13dzjjIRxYajqRmaenZCoUAXs74OkHiDRMOVNamJTc5NvehHhzjWN0w3QRTaWay5HL5d74Q05
2M84OZSohbzG41Ndt8U+0DCGzsdV93J0XwgSOCR/jX5Xgcp607KB6FSuf+vjjNl9Los3x5hm1vmM
cpjG5KzFLe+yJNCd0RHN3wZtItkSRO/IQWPBMSH+HPT2QZWaemxfPevE6JjsXLwsPVBBZ880A+hb
GVLUZSTe5EQkK29ISUGjMY9GGXsbQU5gjfJ5mwGkyy7J7X5PGGuNjfks54uXubfKjW0W8TEwt4iP
+o/u/2PsPJYkx5V0/UQ0oxbb0BEZqUV114ZWklprPv189Og5LMvb59psYAQIMiMpQMD9F4sfjBR6
ejJM5dHI6y+drmDF41bTIz8aGY5iJF6dsnZRDGiRMcnjbWCXUA11NARRzSq+tXn/5PuV+oaToSBu
NrXp+a8Zca2kYq6uKhXXZ9JAFy2FbIXLHMMuzPsgD9Jbkzb60UUx+pe4SX+UtmucGmwsHkILfbiJ
Ke5dVmV/Mfdufrhm+NCPmfYLm41D4jUWi6XHZpo3TMhzcthtC1zCSjYe4spfggV/Heb1JsAb492M
m3MEkPeHliEMpzyl2Ji86HZxhzJvfig04rS5Eud7d4hLkt7RFyZ91bF3ITKErReiT5+0T2Zf1AQC
7OhHHX5Tg9k+eo22oPNzdzepxAjzOCwwznYJ2qogY+1Zf57jIX8bunhhF6bhRapphd4ooIkrzHv7
ye8m8lDdUMHVMManqDYXflncHEAFx6emQiPEUvITdk+YOKR2fSLoV+/NhVbOytx4YerPn5/JQZKg
2AGC2scKiX6SWukm1tuI4I29MfVnXAdfgpkRyGCoPQS+XuD2nYP6UrTyXXdaNGuz/Nlitfbez672
3Db6QfYhferddXhob0b7Z8fg/G6GjvealcjzY5Hx3lvGhIs2JszLvhEhOGLNuJouNRW9xZeqJ3K/
1HqSxS85TrxSQw+4fGm85BD6pfXeFhVmu3l2lH2dZ6nPjl+fbrXSrJ7bYT6baqIia6GfkiqdH7Kl
aNXhbo5bnXANtbJr+kPvKjZaRrr9MOqaw5p3yjZEdNAMkEZj2RNbfGOmKbvL9Np+UAeNvf7Uznsz
inoEa5e67JKCBCY2T/2DVG6nyqrGIqlaEEbNhvA09BlhySbEMM216hDCEMphUi2WP0ASwOboBfZM
1gI4EdWx1ek9u+p87sLp7VaVPVpd9pfISh6ytP/LLOLinBHxeuj76p8CBUxnj69ctf20Y1C98V7n
p6x9W8PRjE0zatUGADnSIstZopZg0KjHCAaYfvBoJO54CHvIlFqqBo+8SZAE7H6erouHkbRJPxdr
oEepupX5BOOOKMNy/No+Vw3yRbWtoMsY1EzlfG0XTn4I45Qij9scgDEUyyEtSSIvbZHJ6IkQUACc
w27fMit/L/0qfJCa503+Aq3EkXzZObSxclQGO2YhnXdvqp3r9za+HyBGWkAv9KiApbI4fpVKWJNj
Qq9+vkpVa4FyQMZLj1Itpzw++4MHcng5EhnP7HEeotsflibbmrZRnQYvUrOygRDrgCaKVCO83/e2
uQSil8ND2yovcDHsjVRT3bGeaii4UpPf1wb6KbWz+kl+e7bgvEYrVvDTXH73AiyadK3cS7XEXJ5H
M8ftRn6bnSGDFCMEtdTkbJHfP6UlIV4Sy6TWLC1Xt0rV1BebZAGB5KlirDaL5qTaZIYCzD/fnbGY
NnEQON8AEN/VbOFJx/vUWPNv4hYfE5HQv8sOughJ+fAVn28+9UwNN3h0lg8gONJTWdj+pTXm8M73
lehEHjI/FYh4PupZ/JEiz/aznZwXc8Kv3XHLn3lW2FguJ+NFKzE1dmPQN8R+op9nEvENEXwWBlrg
xg/pmMcgcYLgjhTpMR7nN3vOjQ1ynMA3ytS+b+eumDdZpfF486b2afYohWLb6SPRUCSy/W8OCo/b
PoGB7g4V+bSg6gFcAT2HQ6eisdnBYvHa8Q6w/Hyum+o7tpnK2dKy6c3qKh678UnDD/4D37Uf+exu
SdCj3F36h9AOf1VdljxGcYRubeooB2j66kdpxRqT1vagubr9HtpHUmLpF2Oeh4OhRPHeVdK7QPF+
MF1XL2Yd/TKj4ns3hibpnco5aSBGybK5GGchNDbWcYoCE+QHLzSSrwNJonSyXKBIFclKhxc7qUZv
p4eklyqAAC9FcSQiH5Pyw/S8zWPMX1AnJkugfanmwDtZHplPgO/pvgqRxzQdwEoDWPim6f2r9dWF
9f0w5NqLoTYXiOjVhixUcFALImIWcpcEXkbivSpz89oxHsfxq47jifFctLZ7mrIO+cMRgHK9Jc6o
nDSFvBqcpuoAd15HHsQ3Lj+AeqgPKRGwHfpK9i6388VHdj7zeURi0w7+rjK3fp11Pto06Y8OiXvA
3U5IxJRCMcfwOnrxjynHdHEc0M7FavH3DA2mbHUPN8Cg2Vp92D6TvNWOVmWFl8DKicpHpbsLctX4
APn5fbDi8reJCia5oF9R11WQv0OC9UWJOMTQdhsVkbozzn3Di1po0VMFSkVqUlRWqx0gzhMcW3pI
4Zc6SJfRu/Mhq7wgo6IB+4tPYCP2MV4Mj71mqq8TqdW9p5PrlqqFkOJDFqMFv+zsQRe+DgZk7NHu
r9JkwD44OpFd7Ro30V693mhBeQIgWmrSpBkWgm9tmlzkgOXrczb4MjN3iU6F5i9qn2X3OvlAWs2o
fJYanlTBPnV9LHSWnSMrG/LV7UVqnq51r5GSghBwkKSXNh2PkHPv5TYsGg6QgknJgVcDe9HlgMBV
pn1SJSpoBHowq46fOp3sw7JTWYpxIPCnQBo4Sw9C3cPFL1CBWk8ZuOkF8dXk9puzaCi2kTe9TjHh
jsnS9NfGxxotr8NLmoV86Yo2/m23NrrSzJ1enNB+SYefJZ64b8Q0t5NhjViT5MZbOZY/wgShCdlH
iFbdIk7pnUCMmm+2hp+h0nvDXvrmhh5cKmxqtrJ3UMn0YL9uHX3zie99CRimnrKLFzKDgIoWvUiB
OEqxrxK/2Cf/adOnKNsElYd4t61HL1MwgvLyPbS/zWMaRsarW3TGazIrDPpgWs5SjRWvO2sz8BDp
og228coHbHKy6NY/b0gjj6i0nuzl8CqoD8DdfQTR4bZVSue8SJHEDaNdM4xnJ4idlxZt9IcxVqCZ
6wDQCjOAHY0jzVE6ExEMn9GSY03jt/kW1G+z5wKNe4DN/5yv7n4XmeLvYfYDjMI25QUunY7FXdPd
qtLWmvWu1vieSQ0T0+I4VwDsblXd56g5O/oANx6laTRm0nldrGLrUQWv0jbN/kXLeTGkVrdKf2qt
uqAHf1SK3p4eS8Ah97cmWJA4Wg3exnDy6Mlxec1btLPsSTc35HbJFBtD8CKFp4ZHtTDmB6mNvts8
RLV7LPQ0SrZzs0SB68rZyN4i4iufWjqhsyaJD2ub4SW/PFXlo9eXzbMWwSr75eAtOjbqixQ8Ryh4
9GSr1zbfHN7rSB2vKPqoL33gx9das/9aOySsU1DeaJrj2uZiV9aOt5M2/YBgBTJCW2u0p6sexU/t
6GUPfAOzB1Lolx4SxEVqGGXa6kY2vTR80VqzPf/RJodZTfG9bv1gp5VVBsgnd56lcGuihA6EABjq
tJWqAkiXXEw97BI4qq917JevflISXvPi6ChtWZQTq4yBmId5UW6nylc3PPv+WTqbBh6tBSrFhgn8
p1Sxw0oZZvdBF9Wv9Vy+tAQK79F7rV+LBJFbM1T8rQodFK+H4c7pzJ4LwM4Q+NSORCpIKc2uX9Wp
jh+b2D3LTmnCZ0wjeN94Z20ayofJHO/sOuy5n4Px3phDefHGugMVNAXZfR2U+7zcK+pQ7prGqXea
FcwAj/zmYCqGc98nUDTi3k8W+7E9Pm5fGsMv4MP3V7/s760+QLE9JCcFL+G738UHK0TwILFY6RTM
ALxSq05jZP+c3RwEW31W+wDmhBKC6VZ7fdcyB9k2zD5yD38hPdvMoIS3Y6RAJPX5mku2D3wM7HoT
DLqqDBcQE+9a7UTHgA8CAW4VSDog5b7X79QZrblWUwySC7CTXOWYjvoH6y4GG9ALu9JQH7IuPWNG
rVyrroQe2w/uOeshwBnGe9wMMcs/l3UyaM+sD93XObO0y0RGm3hHSzDRKDZZPrVwpjbqiJMu6sSk
byfcALyyTzbtzDeSxfC92j9rYeM9LSJ8EyQGe6pMeI+BcTWbWD0oGKNsiuhjnuc3MkK7qNXKQ2G3
7l2f4QZDIIDNtZgGFOBto7pDtOwLCIsRF7q2P5ROiI+rrvsPff6T04QX5FaMDbrPw9YxDTK3haJd
M+aqmTWqz0bKmYcqm+8sBGeDEJBIpmC5mOhw8qbk1GhDfak7v95jHznsGscJrqlbzzu11b8EI/4B
IKa6fTBD0VDn8tkC/vFc6ea7EkfVKUOt8YpMIrgSvin7tHHaa1kUREn0Af7W7G+DauqvAAlOXY0g
Y1sn27wuj142eufcmKpdyryBpZUZbgzctLZ1352sakEEBp22Nwc7OQAQ/o5U07fFTPRkkiXfcrX6
LXC4bos6GxE8nhu7UYDrJW17p1GikwBcCy0JVuydwdfesGHbqN+rRJ/g1Zn13QDQ4KwsAQ+jeZYZ
tbZMq5mi8Bh15EHSEGGWPEEyIhpa9V3PvvW28pCm8HwRR9mm8TPo5d+za1QX8m8qX8KkRnNNvUxF
pb2YMDxMHnvSvXY9JOBvnGpr5GF07fIquAQjM4xM4/2dQnx50q5Ebm9Ynt4yI2Tl9GhSONE7Rr1M
MBNiqHZV18fQnr67pupeRzdpt4QC25BQ6A3sgLcauSXbOQd9iCNEAJlGyzEtK+olUvIFIkC+HeLo
Z5OVuGRH5olveZ+AWEHeqj5wQX/XKRYxI2F4sg+YcrSV9URgRN/EoMt2fty8em4Dx8xtcH9TjeIc
1oyDsWJu56FvtmVHTKDOn9A0Va99FGnXdikcE8NKBxJmmm9CPfD3ZgdSL9R0ViiK0zH2Ws0+SBJ3
CyjrEBXBT4XMA0oMEYpChDJ+9NZQfrTImvPRPnU5NnaOC6dJD8iBqCP0VI/p8X3QAOSZn1mRtFvy
nlVpPmBrnm1wA3hPYzXkzzvWAqHeTZCLH0ePAHutdxNZ4eAFYRU+n20FQslXO3D4ZnwdQV5usM1i
VsGisEtUODxmS/B6ToOD7S3qs1X/M3D9DIEyA3ijq6eAGMwc4KF/DGesGnUI85tOg8rU/hogDUbA
fveNB5yvth2izs7GzFt1i9B0sVeLDoRyp2DAoqkK8pHoxQSBT2KhdF+nanoZQ7u5EmrMtnM3IYqW
tY+wl1+INDcbCz35szfpoEB13zo7tntR/N67KInvXqwFp1PF3bfG9a5lxDBrNgrDWFpVpxmFJSxU
vw4AUY9V133F+8CAE2wHe6VMpvsBr6KrQ/C4WAjEQaq/po57B/5hYpY9+lzB4evIqp3oRgB8KY73
utH5m6aARJHFFYGKNjDJupXWqXKrYmMldnsEul4AivMsQDd8DA6QmS9OTlJKL9DcQjr2tbQ6lyhP
oe2SOD6WU2se+7ry/kq9N7hMndr6P2a73sF551vqLRAZ5Udk9NvcyoKLPgb4I1Zqs2Ol7p16gGdH
CxwouBNSUorP4q2DcO9YBUEP1dwxZ7z3Rmt4Sgc0ihxqiMkk+9YM3vJMse/WohoK51a1mfmf7RqK
GDZfD5bP3NEbLHCMbgbQs/K8gx/43jb0UF/TGPq2LJk3uhrwKvqmcTfXMWlTZh8/01zf50EyXdQZ
+SaEop61OPhlLQ5RUHWu6BbLw8jqjA/xUiziOWY+alfVrNvnoW+nhzZeRm5qXhm0z3XEVLeq02MZ
OGq4TR1uI5iws9Ky/uj6lJmHFX0kqY7OoVk8WcZoH8Y8Yv29FL57P3sdPLRWi/dN95w6TXIJWR5c
Ut+JdkYBAQA2dnRn2eazHhiwN7yRJwq7xwHEFfG9eD8o9fOMQSWBPRZn3SJwpmUnwYDZS0YaqjCw
RNNavK5AYP6nUDryRT3apoWHXYYRIqnllyA1xsxrCbPg1+Age74kApRZ3+s+tq4YbsGRwAzUg2Md
9KCxpmCYWHH6HEto5Iqg9JkHtbhrzOlJDecRaodv70ZUabbTUkWmYNr2JjfLTF2AZk6YwivpkJ6c
NdBFnlncgcg4DROMFOBKD53ZPSst/k+5GSc7HRPNeSuYuXAh8Fvgz/bOMOVwCmb3YUw1jalglz16
pOYucVN9zMCN3vHaAG1YfAuHKH1Xc1xivPanW/g83BIlcJZQQT3rrHRSHijHc7V7KSY+YQCsPGXn
S280wLFXK6VUAHv6IAWmOjcvchpcK9+iOsjPWVwyZI+ds8OwG3gIKQVAcMW8LVBMi5zC5r2wtyZD
3v2gQemtAQrgvzYckoa/h+SIfx8TYD0lc/gRIgWH+Ohhwlpu5zgjBPcFbwRAe5do3F30f1Nlm/b1
b9Y17V07ZMd6rPlMggpMHCyt1QSSUAuPs67PTvh3kZfGFyTkUeQcX/QksE7poLzMBAEWeqt6rMzF
eCD+qnbGKfbGkGz9zotn7xxG1kNMKm2b6sgqtWqO8J8BYty+c019umpp/DaqrFLDKkBGMYQyvJg0
VT66NknD3wMK9HFTgAiyujvYJLzBcpX2TTginX53g6O9Att1kcZWJhYCJuO0tuDq87RvdkVqe0+w
AJxHdXqbQfA9GYAR7DxoDlWcfCmZGCBfGQGtLEmmSnVO9Yw5X5kB0FSUY9K5IfMnIwX+Yu3yoDO2
VVn0J9gRxVtn1s1phC2ylaqeOA1449rCL1Rp7pku8/+0nb3Ty+DnZCvTsYjT+Q7hj6d+Buxtunby
GCDl8hg0Wk1mGClMp3fSvVXb1bGEBm4EsDOUBIm5jJ+3MDXcAalgJyTJWAQbZx6zPavoR4M4B6P4
LsseuxCw2LfcfsO0rD1nC2amXHB1IQiLs+k8RgtutDYm9QwwIlyQpFJMevShKIa/j//TJO3SPVte
u/pSBlxXr4VOt8mKlFKAno0Oclqrq2DnHyYcIU9W+BY3IAX817EJ0kMAndduDbhFw/iKUDnqhnje
3XQ1BCMkuKHMZMHgxg5K3ovghuzo/BSS5Ph9cpvgAi7LmvdMVvklsilvtFXBJTvJZjITQYKFxb83
1AVoX7fVURAqleO0QAqZy2aXogduHTR4PfibRNGWOAKtAVisPVmVvx0l3yVqgEPuT7MfQDEvF65Z
zihbKz7R1hJ13gtUURrHOZuyk/SMnJYrgyxi8M/x7XIS6aWF6rSxnSzdya9M0JomAYvw2eLqdwwa
9SgKI463heQ+nMFw/uiW+zeakXPKUaOWHLAUiVx/2YxZIpPSwvhOqllWHcNS0fGfWX5TDu4zwDvj
JH9SfgbOy2FUDYiT9NXeK8ufclw6BnDMl9t4u8PSKHip3CfrYi2k0bVtLPXuiNQKnkyAPm7YX3ka
oN2SoR6ndNyrev1N8MBSDMCouxp+HfFUJEeyarAxI6qclDHebfaS9L7hvEI1+NrDXNx7TcgdtZEQ
PbRJ8yr33k7cx4G4z2GuDYZ1a4jQ22PqTnqruKQOy782RLNtvWlgh3Ug1E2wk9sld0O2Sjw+k41s
ylNghbpPXrnbeEWfX/B19ECfyeZSQETg2VCOFV7vjC1DMgNEAOaM1TBGoH9sytEOjhQgkV0jv9w2
57QHDWVHJ/l7Y9MQo252cZt8mUf9IlfudpWglm4KK512cq3lqiRtwfq/1RBfWTAAck/kCNmSttvj
IHUpjBTHkKYLgWgi+jh0L3Ljb4+mXJr1aZA9NZHPTQWGfSeXQn6k3tdcnzYo9C0RdGa5VvW9XWxD
kLu8XV8zd/oZ4JVxyJgN8NS9alXewrQND/kM0bnVpxd9GTrks53FtnOcgxkkMHZ8GxU6J0q4DXpC
VpIX/88f/uM3yCa2V5Dd9VC/9bzdPdRkcCjtDX0nQ4B83zvkxk82gKzxJYXLe7u4NzjFH2/NH6CK
z1fQII1XRLAm5+ZghLk272M3/Kp0mbpfrzCD4EV3XCjd6+Ci9k8ZJpYH+S29Xz2m9qwe0Gjs522T
hdd20BVgHss4tLzWcqRs/dc2rytnhAPCZCdPQh+nB6YwLF2WB0EfkXYy4Vivj8/Swa5mOpj6dkCC
7SRP8NhZw2nKLZYl1T53BoyP3AVc+V//rl2kZz8EK+zlBnCFBZCyPntzfO/qC4DRKOx6kbdheFuG
ZXmSpLq2FUR/lhHJ0mdn7zvVAGYlfXIChTFS+kuxvq1/PKK3Tdk/V95w8hpzK0/C7RBsBY7KR9uQ
IJCxkAV7c0Sh+7y+4euzLG1SDZanUO37QwNI7xg60UH2mfKwS4/1+M+PoNTlrsnW7Rip3zY/7Zfq
p7bbY1tWtv3P0IOtHAn+1DwHcOU2KfCYIgXk1tsgnJcPh+5BNA10FqqTfsCHgjw98wK544OtYwzq
POZz++wwN2B9eNWJWMxqgcd28pwDShnq7s5asKrzWD7ng9sdTHNmKtHo6k4NCmI3PQIzGxK8B+Ed
TPliF2nOQ70LovLRwbx4vfHyV6V6e53WujSuj8mnQ4ohbU899oPyMEpRL8O1bOkJ9CUzhvMkV19O
UoBnnMCs8Nj1PrT6rbwlsNpplc0/WgfX+Cu3EFGSdcuEa/AeUt3ftnApQi5YFyvpmTg41JB4wTeM
if4e9cDdkTHZyzWWQm57vExPEMpljTyl3/NJv3ixkR3UebxLzBKBMq87ySCjMWq3cHZL1HN3YRHc
vgBG+xNSfnaWE8qdly1G+nZhw9jR8HMevCfM4twbZtlP7Fcfz7NDLk/EOhiomuqcOW79fXo7art+
gni/XsUycxhJk+Uzk7mZtfMt6EJCKoEX8Be4ZIOZuIf8qHQhtwblxEAXZdSs/U3HTCZb4HWr4+Q6
5wlgDvncI/RINIoje5vhGHabXd1WUZEWFOTcdO02CMOlfqiNxDjI+eV3+XY0nlv9cTby9qCaxrPc
1fXWylbedT9iY4o2Y1Gg9A+F/J8F2jpwKPLtl/ptYsfytMSRhuUDGP+9ltk57Pw2H+4RZDdPQNOq
i7B2hqirLjwLv8swy273V+7EOsasN4YP9K8UeqY5efXOgiCNLIZj4HBS8BK4jOA7FAL3JZdM7ow8
1oFK7NECHuwX+Ib8ZzCXDuuIvt7J2wO9jPfrRVj3ypZ0+f+firnaCHvpfh3q5cdI9TYXX+uydWuc
I2w/mNAizCATXaWzTyoei9JF/uxtyiWbOGzyqt02yWv/A6u/fSjld/4xy7gdW+buFljAlYQg9hh8
6GX+SnKE0LW8JnOBHMw2mMyvaK0QTw775FQ0Yajupftt01++oBFgkC5Ib/M4eVJlRrcWa9s0Z6Qc
NJQiNWBiyyRM/p21uKEkpf7HXPb268t5hIlzPxbouvVsN8DTDzZZqnmLXm9BEuq7Kz/ErC+6q6tn
mZbJpE62pLidepkWSpVEEJrXAQSQtbN0WauytRbrbVzb1r/x6dgof+8Q6mAMY8yUgbMDCJCfpC5v
Hlc8YRm/7L/9+LnUik2kDOof00i5hbcnb/4WQLQ/y+MaoaQLaHq5B2HXIbkhT8q/b8rRt6EKUE5z
cst095kKEsAUWZdwnzghQvCQveuOdQ0oO6RY+0l18H8MWp2fb79+eZJvZI/1nbnNZ24Ps7R6et6R
P/nPeydbt16y+bkuB93O+kevz3/g81GKRmKjtd+0GalZGVfW2YMc+29taxfZe5tny+ZayP1Yq7Il
x/3Xs/6xnJHe0vHTn/q3tk9n/fSXgmXAx2iu7kIYfcsrjoczuYpqvq1V5YWXglAK5ExoRCzelzDb
Wqxtc4YnKPQ7+lStweatkwy3cvK16x97ZNM3AxBCpOBvT7S8LPKerC/L+lL917b1MHnvpN+/tf1f
T+XP+ULuL2LQfuPOxaGNae0yF5YP11rcVrJr/Y9Yxb91/9R2W08sp739BTnPpz63vzAk3lVTht9q
54VbGRpkDSpb6zdaxpC1KlvrhGzt/KntU1X6+T2CAf0PrUYSISlsiHy8nOTemd7KI3zblFapz4Sy
WVZnVXbQveJ1Hd4BU0EbX+vKvNDIpS4jP3OhgIiSlVnuLXTkB1Y7b2V4IPqPJGuDMvA/dLXboGGr
xBBkdCnKGRIm4m+7fxtu10fBkUX/2md9DNa2T4+LVGXvGDQpIQsXptegzuauc/R03sr6NwFgQLgo
Gd+CdogOtzdeLspa3IbVtS6X679WZcf66ko1IJDyz/At9U9nkLY5S8BOaAmv0TrY3ybWt/1yf9Yj
G7xKWLxlZ4vAiLFESP5YOa7d5FgpZGKwVmXrUz8ZRNe2P/5x2fPpkMGrlP1s3IMKfKqhUuAaID2I
lBsaSI7lw1XiiNe+ytDlZ0mWneTKlEmfZ6dZdTZN5lgnednXO3p79/8IZv4xVVi7ypbc3qjoiejd
Ot2CXLmD6IkRR8ik6GhlD7NXko5BzUWbHuQVvcUp5QkYZz1u/pIX+Z+oVq0Ge6yzSZ00JAfzPDsn
SATDEoe0JkXdkK3crHXfChT0z0JrUy66w85sYUDGgLxGPixdC46m7t8JZ9siARCpaNfIVZX7UmdQ
mfSqeCtjeCbCJ9eXGzy3iO60t3jmp8svF/WPW3Rbut6uuqxZZPP2mkckJ2fPnPZyleXProX8gLUq
F/ZT221VJ3s+kznXnrJ7/Zf0MNS3NtZ6G2wMsYoLcv+jK+LxaCAEuNdhzFKFeoYAaXHGZ5K9lk7u
zHCQ6Vn2eh4wTz1J8G6qg9dIy47acg41qbP7MqjbjfSau2w8KXNp7tQ+A6Q3DMWmiXjVpfAy19za
HgBPDUzRNU3cgxqFVr5HMgjDZVb2e6KSoIYn59zoQfMIJ4tcM6KxEM8zB/eiWL2m/vi2INpfAmRg
X+Df1DtU40ZUOahKW4bgUZaQnqhHVCBiu0pfYs9BWdDs7qcYLQQH2MJBJ7d/9Cx/fkqr5gd8x1Nv
auXHmJu4aqX+17xkSl7jA3/xAxWkeNa89d5sffOI1pPZ9QMSDlqLOs4wbIKmrr/UM5heluTlu66m
9hZFHeBVEbJdarHYApiEkufcqtBvUtVdhUQwylAlOG6MGKuHcdlDKAkzgQFHgTDRjk1hlw/zlFQP
siVFVhQOumd5jrAwQXiriINdWSE/5E/D3ybJs2OrLlJ+mVoZ2JGgxLFbAsAb12flFhcxqtcqhE/D
x0hURcFw12YFmCCvHVgPN4V7AalBes0j2N6i+jX1U/Q0LAVEl+jJV5OvyGoqZ2kqM0y60V1ElatA
+MywyNY4wVODGvaTSib0KVU0bTuNY8AKgh2x7QGtSm2uZY6lKB6ym2kYugct6bzHeSnqDNiezbMF
u5oe645Qz9KtVjq4og1kZ8wJs7lx1NGF8X9NSTQ/3GqgOVD+dXjm1uOryPIeUZmJtlXYbtA9NfaO
Zpm7aWpyNN4A0xeGZl5sB6gzsFZtp9t60m6wgkcGAwfw0gvLawXV7tosxVrl+TwmBTHUAWkjG25a
qV/y2UyNrWYa2kWKYgr+t7HoK2U7ebDcvTAl2IyowVvvAxh17bH/OxnyvwxS6eDCofvzbpnwmUEm
glYoKlRi+vkX6c4vYZ7of09NAloBQZy3YMyAXaOD9Thr5JKtKbHuKjfvL3oft6c0jYsHboEG5b9V
X5pR4eHKUvNeNfq3GtWgezdKHge7aqC+KvVL3JM4chB73EtVdpAKfUd+Pd/X46bHuGMzLd1jLcWU
LwbLtRxHBpsmR4F2y5ix++NgK//qpLN5J6eqG1N7cLzwBDkMp84MWbQDH5xqt/6CNkh+h+Gc3M5b
G3P72HTtPleRtdn6WCz3QfaKUeFM0L5oWCvb5h1Ei+YF7nn/QOj4LDWMdtsXTOsgQ2UjYk1LD2lz
jPLzQYn7prroceEaCFAb2g8Ri2VTgUF3RT+tv9YDYeUyRe1EdjgoWZyRwUxAs3EpdFNpj4htalup
yuXJUnX5VDlgwpbrY48jQJdqmejFR3v8fft30iT3j3ZRwzlbrh+q0yDyssnDn55nZhxMlFNkU4oq
mGG4r3V52sYWCck/GmW37Okgd+yGR4AzIPCCYQOuC0uFsmJQ0uu/6joIT709BGi8h9XXsjzI/ngI
60Oqo9pUzYpDwFpxcQsnHnhugii4dksxJOieuIZ//GNH36fYyXwEvh3voTDEd+WY4WG4FLIlbSar
bCwbbBTVYi1q8Bv8Lx3lkFvv9ehuxBzw/3JI6g7gK1Tt+Pk0bVcgcvs8PpQq0cDtp18nveWPTEWp
N9e0XXgUpB1Nq4UBiyLlfbQUOQIT91KdfB/FwsgfIK+rMcH1ZXepoly+WTvJFg56d3z4OvLIHBy7
RFXCsvLwxJgU5eJ8WEDxUZaSvZ8Olar84RbV0ZODEPjtUPlrfxyR6ea+KwFofN6x/KqpjCE7Ps+F
/VeKPSnIpdlN79qpSu/cMQJwoqG82WXkGVWyFfukCLVXtQyHq6vX3/NQU18Hu1Bf9bB+6BhgH8hN
w3RBdJCvX2+g/+XUrX5nAy35cDNORTKnvE9RM/iIKuULfOTgUXaaZXDvF7H9JPtACu9TCHUv+dJz
rD+SQTPfND8q3rXkLF345mSvatNAv3wI63S69oGW3o9LgbifPmzMpGbTbuYNYzZovKUqfSCaksjx
3V9qMuBe6hK7hLmUfmRejY62ZrRbqRp9M5wMXFN3pWmhiL+xra5/wcYK6SJr1PcRhMqPpscWQYWv
d1z4lR9AwcqdnfnmacQy86m0xzcgNN3fVvltdhv3i6W47SUrI6STbL37u5kBUqiOlT8hooOWbtj/
Dhy7/RvIlr6bY1zE7cZ/0wCfoWHbDuA92YrDdj9jDQtf+H+boEX+s/NTm245oGKz+VoOXr3Hr61E
Yc4p3jLFsi9N2k1obvfFmw5j+gXr943sVICxvYHA+AKTV72XJttvyC+4Q3mU6oiaxFnzpmQr1Tp2
zaeZLJ3U5IzdoN6raL3pMKLvgmkGl1BYoXFXoxUDLbr2UWGz83uC7nG3A4uHrCfSsvvKH5yL7Olb
39ub2mDx3OF2MvuMPAjGRB+9WvVbOD7RRapOpNrAFKL+Tqo2RkT4QOr+VaqzMn1z+eY/SG3qsyfG
6/zJiMH3+GNwCqNBeU6zVr2PfGjEoY9d1ZBXTwB99shO9M+l174ncaveAVYYnnW95VWJUZWvEvcq
HaQdXcRDqdTZgzRJYaJyFNkQGOpOx3C1wD02s4Nn6R5DR3vKzf9h7LyWI+WybvtERGA27jaTdEoj
ZcnrhlBJJTwb757+H6CvW9UdfSLODZGYNEKYzVpzjnmta7l1WqcksLDagDEvjtZoy2PUYpabYcHF
UVGZ1G3pgJlVRy92O6DjVlTfhppNFPhoPkAIS19Vs3Q3cDOL/TKLRwdJvS6fCjGApDQ6tATzZlo3
+iuYfqhq8oF0ZbVBKF6mr6iosx12fHur0/t4tUzjmDuKeS/CzD4XiYnAYt6sGdU/I2rJA7c27cyw
TiONiFfOPJm01F9TwavR7/5r2c8myytTaf6Una7t/tf79QYBTGvFt9Uw1ZdBKZFLSwf0HaouwZ3o
T676j2LorafaHuAD5bo8ZaFhQTYuUxRx/fTclc512XQw0lMVGe5LVeeq51SxeU4LlwCWqoKWAhf2
ETvShwL8ahPLtYNs6KQWnFTOEL+3GgIx03DqW1e0wY1i2ckuSkP1HqpKtVo+3p5e1MKtP1r6RsiI
RAyHcTT21GwLqLuFeXUtmOOc7jZgSy1fJVklIePCqDoVXFNPVhF6na/HNxVw8n9WfG+zrC5+luIj
QfwMxt9Tp0CNvWV9iO7xtHxabDsstErshKUtDt+zy2rd1ZJhy6kdfW8ZaPrVFIm5U60e7/bPR5i2
OFrIy2/s0FQ2qSZ1Yql6e2+i9z2QdVOfNEPYWyvJxruRHBeva9T6kbNRRfrj2G+Mna+weZSv2n1w
+oQh6SDN7fXeaqT4wJMILFJwnefo46TNEhuTSjBtqrKsLrHeVHthlP1N5DQm6b5+QSxBa8PHQqzK
hQ9npl6AxfI7/zUOhsckEsofBaXl9xdluQYqTpqfY9q/h4piv2hWnUE71qb70IINzhAluMVC7eyy
GSquKn567NLY3FEOSG8drEBonGuT+hkXMsufwlcuwG+YD5VPPSAHGXUSI2wG4UngiD8ZZGS97R4C
ojnq5lfXolmGU1w/uA3PhG1XarfoNlrkOSQs4buyPYprvr/XdYMMqsGekQZqSlqc1mbH5ZVtV7QA
QSCc2wSsC/k1vzS7dx/y1H3Rxlg5i8512Qfge6swrW6W2daAPJfbcXvQ4w4wlca47NAWSN1k7biP
AYb0VdmH6rkrC/8xqqZX3Qz0yzI3zQpwWzdvl01dzT5GmunfLXNhF+yatEh/Can7j/5EL1Ga9X1h
2Pajvxv8zH6NuVXumkFtdnbTB29S31V9Zb0VKLKIzCmrfR/08oWYu3VnRs4vniNPhDzIS+UrwPMD
zBttF2qr72XzikjScSZZd3ayDDtgRyMnEeA1IzL+LHGHJjC10A7ax58NaqMyvNJqzW1PpOClnScc
GKNXk43sLbPLChq28lJPpG0RWX1E7MQ3B22JuoHA0RW1O3kx5okFivfoKMY5t8vpF1WAl7aIxrcx
moUeDX4OOFAg91L9JZ768W2oInM9zMujefl/bu+AXPrZ3nd8Pgd52roOHIBv//r8n+X/r8//z+2X
79XLHue2KzYiN+N1zwP7tejH6qrbQt9Z8zJwGdV1WZHz8Pu9bNkEUGR9LeZl//Ve7pzgrBR3F+vc
E5eJObst3bJWtxwZ2T/LVOKj3VxsfzZbVg6x666qCr9BUNwqWWNimMTzNWhVH2xsznWvg2PjZYMm
b5fJIPh/ye5JX2l1udHDRD0FJUY8LlLLDIR29dTMk2XWMhRM99/zWel1PK7BevzX2mX5z+zyjmUZ
bLtjHiFo+1n0/Uk/8ykXvWlwbgt213tH/AdEMvc1wc/EQVXkB9fHS6oP9q/R6tx3AwAd1UK3vzUd
h8DRBN6KTNWI7ituYozHh7pQtobuTs8QGfpdy6cuwNMnbFmH5TvCDDlfVzbmmSRs9+K3Go2u+bMJ
r7jV2WuP6EZMUgcMY6vXzXCjVyHM7jlwZ0nU+Q7XMUOJOZeHr2XFMulgdW8cRFY40Tv7IFJRANdp
/GtmJ8oVQHTr6XuXGLFkmmC6GLBjgJDbYsUQBF9MPFQ7pcy6HQ9/YPGNr1I0byBG+ucoJgk+aZvu
Nqo7ba/GTXbwh1RcwkAnE0Mppqc0TL8QHWZfvDkkDv5GEQI6FtG/V/JkdsbQBpdS1vVVzhNDZXgY
SnCJ8waGPluRaiQbZlNctBRfPMhkddO7sr0s2y+bEfC0ITRyJAANOE0yZ7IjmSdLtkuuAbAOctXq
9A7oEAERJsFoRqsOW3LQqosZtMmuxFpzTjJMFcYgppPtoCzGHW8d7ayPDhKU8dEVkXmg7CFv3HHq
b7JyGA6KGhXHzJAE+/hddEpqH8RTbzunpBjJeq0okkRt4m/jplFJYFCrrePKAaMr0GUAUN0d/Yli
k8Z2e/WhPcENRjvIFQc1UNl191NL1A/hzsNDZIJHbsWqa0OKUoFUH2t60OtwUI2nwXFgecM9fSZ7
pluV0TicfXKoQFDnqVeOYQQJC34c9yYMH346/U5qZ+OTR/ZC97qGaxPNXvspukdL+hVZ6vRbSYzf
FH6xl5sBhfLA0bdZw83Z78Wumz/BicnvQAdWEPEw8EBljUA6kZj8lugS9Va8u2gNeATM+iNs1OGu
Ikh9pvFPQNeqs2uOLShkzgCejIp9VmuAZID3DZcYWguD8mGfCyV68BXXvtgabtolCD4UHZY70+/3
XdqPL8Li2UnTggdHcqZoYy7BBqjDS4QAcBMUfbdf3qXHyaEyeu0mt7Xeo5Yob3AExTyqzspg0yWQ
w29W34vECBBx2WR59ddCa16zLPzvNT+bD9nCJ+QLfj5nWVaWDj40GnjrjMTAi1k0RDk2SvvUEmB5
M/hqBr6CXZLB26Zu2eP0mGch2rmbsZHkXM6zuhgxLQlTHpZZP620Fe7EeEXIAyY5y+ahYJ7oeUje
UyHG4ji4SUmCBa+Wyc82y6tlGUnjbF3rSJT6HDXW/8f7JoBRBQb1//jsZfavr7bJETgwElr9tezn
Lcv3D1Ex3WTpSz2G4QPXXH8lY9s86D7eii437lXX9ndGHyrrKeffbLsyvrNKuV/mljcJw71v2sw9
m6ayB100Xdy2xlLY5M1zN9jlyujt4L0JlAcMRe6n0LRt7nA5gAO+DrRcj9gAKG+bxV8UM26hg8S/
y6iKue3Uzcscd79OzLY4U+c+qkDczxgFynOuleEWnOm0SoRann9WLGsZYP2znSCSRzb2Wm2fkMiQ
3Dx/wvKWZcOf2c4a7JXdV/Qs//0l//XRypDgF9L9pxSNKsDM+Ut+PmCZTXt1T/MrvvGcXrFP7RAQ
QER0KIkvShdiIdHtOwHJ8S615quvJlEYiND5XobTl0il1NnblArOtkpwSayC+v+enZeR1N2fo3my
LEOCqW3IRaMLMq/9WbFstywrKzXbip5UgGW2sYx8E4GF8dp4pLxfVr8jjAuuVKtXLRixv3XF+GQX
PLRXY+3f51PeeUjFuqvextAw7SG7dQygKjEQt/Nodv1eoqqF4Bih2Se26mCmLkyQ+Sre22p0yVO1
3GY8696psHapGFC9Ts1KobAus0d+Xbim5u08JxYEFHMS4o1M0Re/Tq2PwvRvVAqZASQcfE1JlTCU
fpRFY4Hvo8hAQ6P9Gkb35Oe5/DDq+F0RVKm5WiKgRzVkmh1pWALUggnSM5uy/tGv+hqmOQ8Qy9rB
DotjmGEFXNbmRHie/G6qV8vaOA0zMi9hyi1rx8ZKL5Ui3pL5k+h45LdpVd4v62LhUHMCtMSYPLot
GlW5xCQJ8Towp+h2ebVM1Cx4nXS1PPwsWl6Rhhp6MTk+3+/6Wavamb2LaUStlmV2HYKbdGp8p8BB
1z/b/XyP2mfnWkjrxp90tp1iUqlwIt0PiVvQIvJpnmipdnSdVjuq+KjwrEfaLp1AxSwrlsngQA1a
K/M2laKM5fbnPZqvfBRTAdnu3x/z1yamHeMhWz7859M6YjrWnT0W3vfnLqv9NOYr/tpyshRlTRyW
8AzLxQg2f7zSV1gEcbD+9cZlxfdXLj8wzFR/6wrx9L3MWH7Bz5ePbsIh6NuteqjDxvuff9PP1v98
rvaZBXAbvn/DvBeWV3/92PnHff+mZc33l7ZFdhsDdsUqvjMbRz3KebNlA19UlHmWl8uaZTIuu395
KZwWdEP/26UjdFbafstogzi1oT7XSVSuKwIsggirWVDn76asRxh6aBo79WCF/rSz3fYPstzRSwEr
qtFHpydERwqLPAoXPpjbt4cwbT6rzHe3jJmODgjTqNQjT7PGGWXrflgKEdlxu1IqLuSAZgU4fMel
xliTbuVUyRPPmXtMeI+i7txVx2kH12N8qPwScXH7qAUDH4bNDyJ2cunU+mTH+C9LVE8UdDYp1S0p
9PdQ9ieFrucoiUQcQTAUc8NPKjQdEvy+e3zEPKa6yTFStGvVJMqdGvPIW5BndFf6R8FYhHi5eVE/
dNik0uT8vUwjxGU1yT47/LwroJLnZRXIJXJTlbtlBR6092bCcVU2HVbO6b4u7+tU9Hc9A6HGrmCh
5zyS9xOSEeBlMT8keFQKQlZIyCH2oGxtyA7NsBqwmgoXvaGZXjptIAFsnoypf616fPyZPNpBb6L6
ZyKpFq/xmA1bXcIaW5blEBh2EylrFEz/taydGEiANNV3JSl60jH922yegKNwC7u8ayxwTWkDF2dg
DHM3zZMoNYq9M9rjapnlCmLcxdAoMAzV34t+lteWeI7MxrhZFjlKqcMlGybiQmu5WZYtE0P3ddpE
MBuXTf5aATHPGOvvL14Wm7qkvzvK/LB88bLMD/uV5TaG14wVHev5Ry4ro0TNj6YFgHBeZFJWv9i2
4vVBGF9lsZEYgu8aTYuu9My/hqj0D71mnAGRp6eBsKq7ZeJMsP7BWpnbn2Xp2OWEuEHmT1QlVrA0
+gaZ1+1NYibmHcV+8/u9bWRtJumTfhQ2NSlaDg9tfkrG0GQWzu57noSkclvJVKzR+bI+LEz9OA+e
49q5nVxGB91U0isqW3Hnuolya0bHYJ4xovifyWBWry1Vy5tRpPNjIX4f0v8QZvxsNyRQjtKJS+/y
QbYqLbIrojsC79pLIUfv+4iaiihAa9ysoCLXt7LKgqugSHbVY3lf+MFwXDZbJgzJ9BWxQMV+mV22
1aCse2aJcnx517IMR0WKJSE58ww3rF01cO/S3HDv4HJPN4bRvgV+BSVkXq7bWUeSVLzyYwfn/7IZ
BMwDnfvwvGzByO9OjTTjGE0cf3KMmr0SuNYdZlH7jgSxcqOFDlkGw2TfLSu0BrinWtCcWWaXFQBT
xKVMGTCSvKFAjg0bWsmGse4irr9JZ55+tg2pnRJmVtu7VC/jrTOimABnGV4L3BAe8SzJxrAho63t
pvS3hmtADoffcgX1HF1FU+MNNRLqBwP1UMdICRWas0yWCWOXibQs0jz1aWC0UQTE4SmEhfgzqc8H
PPzPq3kWvt5z3pDlR7aGi/5ujlbxCYe+WV4R15zRv75pZpdQO0sYl1fLpF+EkvOEh1qEk8tC0LXt
ztXpeA8xwBc5PoTfwqtZ560y7K5eVH2izNLwFDsbH34mjJGxOizz2eJ66ET2LGbjUTs7aar5J5BN
hPPIWvxHZgnYDRokRQG4uzfLRC+bYSLgqJr5G/9+qafuR5ToMDDqHOzjsrrrJhyiy8sY7AzI/ySm
zQE4n6YdlL3vPeaMRJAkcEZix6KFuOzF79XAXo5zVWYH+4S4Axxm2BfERhkNBYtd+2dsxacPLSKV
5W4g/ssztfuAXMcb2XYvNrv1GBEHtm008RaOwt0Ms6o24WOke+SKk22Wv/dnby+vlv8APaxwIwL2
lUJK2lFtda9KArFvCGq7sQxZHCweEpIyrlaK2u56YT2m/NWmOeDQx9Sh8h/mENAqxuQOQPpJMb24
wsQ8m9LyWXFtz/+s5VUGtGFTggXhvttpNzVki6C0aHQZBSS+JB1Of+0YLMrsN8utQSja2lpRMp96
PwW3MjQ/RBYqG8M8yb4aburQ6r8nhoiGG1+f91w2vmWaXt5g+S1v3LwEOr68zB230zbLyyV6dXm1
TBLbL1E7udAwZu28nONYCqPEoMOg438eWIVr54coAwQwe0TnP3OZLH/wz2ybGZBlNHIz/dnDNM0a
xWV3yMVzurxsJgpeeWaP3s9/ZjlOf2aXV67WE2+FgZeLt4QTyMSYZX8/E7MV4a4V5jGZtffLcbBM
onm2p8WxnaL6tCwqfJNwh8BhNLLEGnRLooGldPx/Oyl/pVpdkT5q5HjAZtfY90u71ftDAuQLkzz7
dOZDlIIYg2WyzMYRFGItUr4qhpT9kWDIZjXVdkcqihIPR9uRnkFMVyOHcRVkROuG5FN7qlPyFKOr
/o7az6ebDg9aMYN1GY+QGysJnMNKP9I63+hZh280OWeyDFcwymiUTkV4stDCnAO/XdNvr1f9mF0y
jVtE7pam50JZPapls+aSUdBCp7JYlO0B3MD8aDupV9z3+n7qSRCyHDJp7eemavKtoAmDir3tyGKp
g23UEEQp8pXSZfRHkAl63HC5aMS3Qtes9aiNysZXGmJhOn0L+x883fRoiPSQFwX1OyKJolq8ln1J
ZuGYbsEvRRsTo59s2lMYVOqKmyPO5FBKr8aQEbYnwK/oSWJauopK6zWIKargpVoDZYu2fTlnRDcG
KlxKFDSn11Oh9+QbO7VXgKioHWqN3fBV2+wYp3OJSuH9U+eegjGJ1xEBW34eq3BNiSiNNMrVnQr4
1oih4xOaWXZfsY8jW0VJtR4m09n5sG6Uotk3eshOgEMXCYs9LUK84nUv0MX0T64zly4JgmQ8Vn/a
3Lrna4umwY6xrUOe7AxlxAisoPdve2XHiGJa0398Y/AcbpwR/36hWAlsImQ6zsTYU+DNccCjId/k
Dw9yd9wnznUAgbSn46meENOSnuGQwKDm/KMLXLp45tsAYLATOCpZW62AOYXrKVS+Gp9smWo4z0eQ
HlvNOQ2nPyYr13nNjbLkIVux/YvU248yg46kc4qutb4jrGns6TeGNok5aiw8CqInmdQk4Fr4xHBw
eynlBENgCp8SNV1bzYwUgbW8GvTm2ed+4UF5XZHLTD5oRgvH4bus0o1gQkzdGlXOCNHLPLelss2C
2r+OENen0vldpKTqBWrwPnbKtnF4EOy1zpsHgJ1lhEe0clvTDT8VOKwrOZBNrA3Ti1tSsKAAqSl/
bCIS4RoZ0cHQqOS5sXqFuOCsjTH1/LB7GDVnSxAu8pEQKZYiVLqtPCEpyUdSau12KofWG8O02CrO
U6jk+cqMM39TpTn1mS7fmpYiT1PIB/YNlcFI026DIW5AU46HVn3nyT9cu6Pdbdrqvk6Iaq3I66Ke
v7Hc4lVrOvAsAJIcg9DjpntCkWsAO4rDNSme2YrRoLae4K+uXAJTV804ZKvYDvemUNRVB7LLisUT
ILFSIJIE85UyPipVL49JX3Eghqpau9eMwGTd+By43bsflBVQJ/kZTy+TngBfS8MPxLmZV+uPRCg+
dugl6bpAS+2PLsjUubfRDK3jUWsbxtamZIYI2PL1L8o3IEys17g3L3KgaZ+6J6GzWab1Z0Nl9M81
Pd50pA43RX3yp5YA2XzcEc9rkS6bh/vxN8nZ1Ksfkrx901oC5dVmvBMxI/92mnG9kkIg0eg0+gRX
6BzIZItmGLBhwDGxrmQLECx+79hJq6ogFFgxlEMxMMgKhVaumx37XvVSm4I/kQJHo9hWmelfyTZs
NrR24vVQ2o/WkHlG3nIhUMDQpukLGfepp7k0vOuqiVZ1nT2jF8Xk2PAMPSQReUmoN62KIOE5JxZl
9LCplfQJmP8VdJqzqp87CwJdGSX47vuDE+mfUkk+s0j/qEuDsMAKMr/KMxQV7l3et+PWyWgWRBpa
didFRxSOwYtGFXTIgP31o7xX4/JSzoWqfJwbsX+M2iZ6oecHh0hl606s4N5Vm0GxZrtzcduF8SqS
FtWSWahbBsNBatwUMjRCFvA+WC9cNa1gHWuHKotubYQYqyKVlyyRX5lhH8rSeq8jHrwGcRc6aeYJ
Nd0jVKEe5DfktfQ+vnqnv2lIMwtAVXslCvRNa8QQefou8SyFNHpdacaVYuaD5xvKhwPZKPQ7hOiR
sRGESumNbe3GoXog5o02dCZ2VAF25kQlM8wf80HdClK9t05ooR9GsxKZHGaKfHFVGd906yB0ZobY
r84IoY2nT+PUpB78mYewmj7kYD3rcrx21lrPrHJrBcN5As2ZWJDnavInNcs6SzDWjqzhDEqdjpqo
D4nvI9O2dn2keE5E1v3rGBVvbpA+WEV7Giw0jWr/FDbpvkaDkwwcE3FTb0GygabpTiHgQARtgNGq
1PSSgidwpfKMivMTqryZ7sta9hRxR5hx8KGBBpBdEZhvYzO8kU2drexUeawdQDZNpL/WWfLRg9Mz
yuEVf9kfZLvoYo3d1EWHVmQPIzbydarKX0ULvDyCw9QlKKrZH/eCELGdpA2A5s+gdlRPOxqQwNTq
Q9C2VzKNyBB0qI/3jf2nFjVoCu6wZGwT9Z4LkL8AlFeK6Im8VHOwTelJb/JrAppnpU29uRGuuxss
9/Ca1QD6oA0d5GA28PYTxPIj8oiQHE3S2I+EYsgLvmEkfDbYdJ0zsvCp7FAVbswPNWtOidq/tPwo
Hv2eI0QYkD7TJ7dSjlz57hGXFau2tdn1wUUjmV6a+q6J+/0g/W29r/t8W7NbuEjw5E/vcFjR24sY
//eggO3iElGl2jfkqak1wWKDe0okrM/WSOin5Ns+4uztHf9PmhKhnKBPy4fq2Wqbk+42d62Trslz
uBZN8GZmPDdiISO6oU9fbTz18Ellt6Y1Q8qDIPpz4tigIwA2PmfYUGk9I5ph4xgqAuN2J3jOOLg8
LcvsQvRoxTggUqlVcbq0z1ZDUXlKnWEFh+c2jYd6VdoQAVWB4MjIggdppX+KZqhWWZP2Xum2JEZi
OqxC9dCp7i/bYBA5hpCz86A7GjWj7KL139qG825q9a0FzNuuu7NB9Q5ySuKBuLOUlG5o6YMSRTsF
cvcZBiFCp4ASmkHtsOoMdrLNbiTyZOKCrmVeq9suhn/HWXVxn3nZfZ3BiOoSRd3qBsyGuop+EQDf
+LDtucExkry6n+rQticNEBlPY+be8ZsHRYxgN932TTSQxkclQvfSvlW1uw06kKJ1REaxm7heSomg
osGRIoz3clXh5GEQVop4XQZUBFpVzahYJ/ts6pwDIZPPdgS8hzt42xWfWsPYeOw5PSV8nTg6CUWS
MNfDUIw5XMrol8blx8OdhKqJ/J4pKk9BJL8IGQ1XQmtpKxmPfu0QVJL/1iDXOVOFS0IjEcyPHPI5
83MblEeLwWLQ5JfOpWlIvgioqzMGoifG2k8OTYu1GcxZEfrwMZo8ASRON1wcl1uNNXqJ084Jg9zN
LQKk4hqOavmc6CVnR7+2qkm9NbtsYDCeJivhMAazUnQbQfTVUc9ujqacCVnmAO9t6B9N2W803RwY
WBGaEdmwHaz2TumH4hApyZ0RMCAnkzbXzXxnUJkqy6lnQBt2O0zaRm1lHgWhRysMfsO3gp2aoNkL
tZIzgING+aLo9x7J5OBbxkAycEO38pIVYMxA3ItVitp2P5lB5dUQMd0+XseTea5aF21q+8dUboha
PkUEs+YUoQE+or1Lig1Wxru4E2Kr5uUrkIWbNp8gPssZ0fxWCoKrB1fDrC/Dx0LYjITQQDkUCVal
GjDulBGYSSToubNDtGQSDWn369jC3GONuELM97gFAdn1I5ntlr4Vxvigq9apjDkDQ/ZwIgiVoCv5
x7T9zksbiMPZJtSsXWQNb9Nwg3LmMUWRuiIXpNxkGvuJKPELTgxkIxPP6xZepWacS/DmswKZb9a2
raGHvOj1UdG2FoFHK9dU7oUU2w7A7XyRkis4qFihRgTUu5kuR/pHwoVNMY6gA1+70PitW8q49fUO
WDIWUoiGPJ6mKXg7RoSmy9EvFbwDDEyITQzxrzDGb6IQRlJifBlWk6+sgXK/CTWJ6yYlRBO8oK5e
I0fVocrZXkLK6UpxOUpsU3+n4PKHDOXi2CV0rXUa9yNRRYmu/QLYl3lIZTBQGpqnJtKc37CJqBF7
uk5j30l2woRLqw3D3tY6h3FAXKxBzdXQU5qXWCvBUTdHJeJok5VY1WnxGKc5diTrBjCmN0nGz33j
kupLkWJlpeGuJ3Ecaud0sZCwF+Jz1NyPIptiDyFbwWHaXu28f7Xr/gOS6H4ax7Wla29yiExoyT2I
XswX/lCZ8En6fE0fRC3EfZfY17Z2sGXE2blzWhoopUoj232NzYZE+8x48JtfrVBBdcMQJUGMxB3V
9r0hzM+pKU5Cszh1g4Y8J/oYlWrfFjx1dDLvvTBS7wgcedQ7UjHdNt8G4fgr9M0OLaB9paFCgEvs
w2yeXhz3l2MpiET0mcWXNcO6aWIG2AwwwdcFXqxLb4RiS8z5qqta+g3hTinyc54+gs1zaXb6e47J
dVWExmaINZ7EOo1N9SjfKLplrJ2bOgDYSdEP7QLZ4G6L5iS3N32pvihpSqul1Xf+AHNv8AnDS8Gg
lXa7DrrmIyyR3pvGgfFFnacMMHp7ZTKq5Omrv1WTAyNpE+pwSkpV5K412Vl8DXkIqausfbS5eWlo
a8eJP0c7fAnpU45jm62VDjZg7OrjwR6fpYjSja/vUkFDOseHigc12FjkwEjRviR5MFeoefL3Y/5r
rlWtuSHQK6k0Kq3k1Sm7GBPpaCWPw8Dd2yTVe1v0DDk6q6FNWNMeDgmJdm0XhvJn4ZORkYTFpQnC
rUGQyNYdh2OR6L9TBcNuGEN+n3lDZfOBIumRhrjcKmhUViVn/MZVbJ4NXU6lvq8v+bh1oQCPI+V2
9Fyl5ycBdDaJLbDEiZDS1YprvH+pTy0kij6ln55UWwFqHhckC/kmraeo3ocANlaIluxVJfXP3gA7
lT5qlp3vAqm92Zqyt6eB+omLmscoPqUEdQqv+xPezDsj6n5b6uFlAjkM2TdJ1qTBQiGYbquQCNe7
gbsppyKGw/wdSQzS7+6LfMuL7xKxHHGN0gg6zzr7ydWG41gBI4EzR5a8Ud12lXjP+WeBRLlGiavv
lDlyOSzGU2qqUN+jvN1GEc9pKmP/ouifOEeRgSCqny+H1qYKxh3vowveBoBvwwOxQo+JpiseCVi7
J4yk/qovfdRDn+7wXDrGM7XtBztrGW0iTDUnFGdEV2OdOKaJy2MqlyjfYMDLuYnIllpvWSGveVUt
/a3U0FJlaCYo2P6S7LxV3htXJU0oGQrjpaNvqQV955H+M/NU3OAUmuIhmKy9ljJAFwGhfFydGAFA
2uMZ1tFht5atgdAYkjAFqzs3DK7FHy68Pp2fHmflEHbXVPCkZlX4aeKeWBShvoQVQQ2jLsmD6h8A
kKZbNFx3sd2daCtg9FPSi0iDxuMh8NTP5NbRuNfeg9x5t9v6qVY5MBPzieyLe93KPRGQU0gEMBRw
gmTHm7ribMHWhUJ8XxvqS9uYvxW7o66M0q02yK6LVYoxMfd/e4oMHBPdoWwvSQkHnAsAMrgZ3qy9
+vPDq6MEpwlSIUjtU6JbE4W7+qMoh21pK08pkcQrOzT6dS8ZeKsmagafo4VRTJtLF6u4UFemSG+k
3/zOBRaKsJ2AUiJ/qtp7OxVHI7Pqta60jKly5PcqgOohVhRPzPm8rattsIITRR/LjzAL94Arbqoo
3KqJ+Rk6FXWqii4gSapEKUY7fSwuiUWgaFWmh6IjMrVViw2q8PdEq5GL6iR0m9EmTmg8xw36Nz8H
HGxu+AnHNry1oxyRcH/KFQ2+k6WFK0yPfm/88hssFL7/NeXKg06U0GDJ8EFJ3mAm5uakr5VARY3V
65cR9phnNNqH3TYH3Y3uZU9nHQfgZ+PPOztM30ate05yfNWkLUC/kvzNUX8Zk/4sY+R5fvDOEOKd
YNVwZctuaxbjW1vMvjyVG7mSuSgCJwl7XEdtx9h8rlQOO7p4oWeMlGbVSCcAXqeaEL65JokUSZ2f
spQ4JWn+ypxe0EFXXqegP6klCGk3P+tcwoXt7BopnXXWA7nLm03URy9RWon1V2kWH6aR/vaLAq2l
Lq8ZtMbGzri4WBVpS2YDHu845f3GJz8elRNeba044jO615UOcTrOX1wW+7EHSxiSDRrHKkW9Nu84
GtGcT8LwVHqqMLgCvCB5v1bXzTTEJCVGyXYK7CMOyndLlG/pNN12cL5oq1lnzpBnK4HWprSem0s0
mE6w06t4bfctgmOFtKh4umBeuoFaO+1K09iY4A24/2jkUaZrR+fs6ia125PpAEUfGfjgtEDW+aMK
w/012BRvbOopK4MRHUdxfjbSp1YkHgGqd1XYvIQdLfD5EJxGIqYQlqjbwOJAwT9xmVJ/R0X8xbeb
C5XbW///6DqT5caRtT3fyomzNsKYB4d/L0iCg0iK1FyqDUIqqTAPmZhx9X4Adbf69G9vEEQiAVIi
mMj83gmjfFYJ6NAyofmkEB0zM39oIv01H2yThV7EtBY9levh8mQ2PBiL+GGhCoQqRRmKx9We1dgD
odo/qib5xer3ERVoc8A2n0zlKdige/lhVSdZBa9MD+BjRExRAgr1JwUgR2qErbSjlfpuru9hGVHW
S0aDKYMIyYdUTqVTKbesNV+GnNru1Dpb8rKLTWnZPWv6wdvmE1Y0k5ml+0Kei1IBIOACvpsqv1j3
rka0EGYcuPthUtBN5lhWEpIVDm5408U9i0acE8D2lXWVWMQWj9ZurHPtRslAsARKBJAIh4WaG6nI
M7TdOHrigDwuXsmRDKZBM/J7ZawxjXfSerfsfrVhQ5/wu6yzYOMg4cCIv9J5VjWEjTt5SZbBnP40
/HDNGDNuAixsZxjXwhsPpYMkHZHTT5s6smbCP3WMVtnz92wnjYlqawZU+jCxZ2nzPGWy3nXM0GXP
M6yTFCDj5oF84be2yWZlF0+fSekPptZ5Oyf47ZDZuR4z7Q0eGc+aGrpbopohOcfZq9JiqFoaTO3t
XvsMCpcfDTPsPAjejcRs15SI3A22AaZnYOKsFvxNNsOSK27ifp6yRcoxcuDwBc6vyNN/dTX07ZFB
OGiDA07MGKRTsWo8/cVLMf22ttWonMX8dvGMwBg29Kke53vPfcY/D9vDgmSJqVh3Y3KaVPs+ry5V
YnarJOsfihD0OXPdg6xMSprOJdVRkzvuhxwsTPxDcR2t7C6ZoQNPySkbDvJoqmG/rqXBL8IjBR5V
2Q35GMVGhGIAw282TK57ftbGoehMAnUsVm97I4xMzCZgdqg2jgSaU+GJmhoODo2h9BOrusik+zHk
c9DikHS7wMh/9/FUnxucNkLK26rFStkIPR6wowE+YBi+F6k/4tE5e+FvvTbAZCV5aC4Lzip2C4bH
5CHvnwMjxl3IZY0WhUa4QmK9Ghq8HIZyWLtewtrZsfoVmOouiVXtJfUYrfGOZXVLiWXIyYfS4qPZ
Un2xO/OWNfajreYvde5mviLNGKJF+AOPESTsrr5DzaSuIXowDM6kQ4fYISqHFKna9Vz29DsdsbrO
d6zPaOukEAxppemOIFPO0o8GWNhWde23CSV/3lOqDDrAFSxUkLiDuPfNwBpOIXfJLTJ3ndq2hqKp
e9QyDAFVA8uXrqygVVGwsqqPNBF4vxT9PhupM2uZ5R1089DkTbsaQ4CpeqL45DjpW0uRj6dNqawK
SA91VkaHMOnmCbT+aiFxWVGtDLE7GeRVzXOAFd16L2foKfgpqLCstVRh7tqcamqW0GTlTYg0sGUy
chfY3JVFSbGzVdGddLcd+ro1HJXK9woLl/QR2MOeE2taQcUvntoevIwbBmeEdCcjXCqY3q0GmbZ3
gsz0TU280WzIf6Qufw4tsc5a6jYDjhpaT1mTuVR1SDqB4wdPhEiYwVq0sXpuenWbM6dcjQ7K6Xgi
sdxUL15lGjtTbcUWh8jDJBJnZaeFH+kEtkwhD4cwNOtjT709dSG4J+nwbBeQTNXmCdSM77+YoP5Q
kQ3iOrnJSsrqrFvxqU1sole6LV4MuEiIIj41DvipkBTtK2NQEMXiB5l5uT81Bg/jvv6BRY9fWPP8
s0QaN3UHK2UkzeLyubAnY+/oJWxmsxxvzHrGhCR0GuI34PA5qWRem5EnjnbDNyNuC6U3EWDXFAL5
obHMsq3nPJP52tGKYI3lSgGXE9VrlayJbCswgJp/kpds4C3SkZ+wkUlrbZrmnKcgTpaZvDQ2/9tA
a+x9EqcQmPjZI/N5ljZ/sbB4S/REVGJCm2ENSMZ2uxfLsyAWp/kJq8/hGJZ3KiUU7qhiFfCt+FFa
Y/ddS5Z7vLdWjVuCRjpQZ2ZZDliPb7tVuU7Cbm+ycCdeOCditTWLHWCxgUfM1uvOZUR4C1rZN9U2
m/tcD/wuGV+MHtVl53RPdYDWExqQ3BUE0TBEN5chnuik/DZJCaKsE75Xht1uHLe9CcFQKRx6OsYo
4UjZ3K4+8G/mXzQm105tFcKnXRQwnUvsRoEwQVTwaXUqdDphIy0JmwV3shVgt8YPCdV/dTbHhuFm
KPQDRiXlxLTC4p4zK+1jCK03Vf/dDdMH1jOEW2AUbonrVNsqzjgBdejgDfMtzjZ1e6tmKCiADHGv
qRGZUPdQ+u62B2O2SfFJos6vI+XVk6brt5okcC1OyzPIn+Nnk0s6ngmmA+y1VjVmOqxzEPcyY2Vd
u8PYx1zjiZFueGwfEiMYb+xABdtg6WMWUHKcsBy2Cl7w8JAfGiVTt9K94nHBxFAdn7tB20+1SlV4
kE9NByJi981aD4t6PfSexkQxm/j04Tmqm9fMBiIzfutdfHVZ7bMI5qnYdQNUI5YD7QAAHXkKc/a9
RDd+CckjUUrCrAl32vS18iHL7tUIyfXKgnPawq0024/epaBfJZTgYVc+NhQFyHvz8P0tbIofxlMX
sDxMcG/wEei8KbN6LXLG4+AQXZAnyZ1iVrjnWyO33FSVqxIqykbrWPM5syd+XRWfqtG/N53KjMXu
9xpjz2423e7L7B3uBumVuJ+C97Iy1h15z1+UcFdFCeUXK9tFWOBCNtykSrLPVQKdZWBcRe0lN2XN
vW2ITcg/eTVWHvRAQHBNeJYfNX1/W7m+AXt24w4maRvt2ziWF56wCbNgY2VWyOdkWcADqbZjMgt2
G9YdhLZBkJ+qjwSRFUuF5EFXvWAdCUqvUWnFvKJwkoVleylslLnKL2rt/U8l3IO+qlg7mbddDcw2
DcUvx5m9WUyWRrKGWNfxrWjqtAu9qb7E88ai+pbDpL1ZmuxMEGVE5aFKbf7aeo6gCYZ9Dv0RTq7O
WEqwuqt4uPjLbtxUgnE4qLTHpI0T7gP1pcZeYqPpurMOjb1r29bGnLyXMI5MVG7UtMs6730ZsJDJ
e3QQyUoOpTiIoX7snGra6YkR+53MbgcoY2DHoHOGzMSOHw/Bxm6b4iM8gNWCxDGFY4xFpY9NBdVh
35B1e9tV7n1W8A8tpmyVV5q8bbymIsN76/LQdys8WRrgDVzHLjIYKfJTZmyi4b1vNVzEHWD5pNWe
DRtmYVX/rAROLii6mArlviedSw4itqkms14zafUDpIMdECueOXPQRv+ZyHET2F1DfOFNKtthi/E3
zMXg1pvCc2izVmFZtk31Klr3Sko9RutvNPIHmOQMnwy5mEc57lUz5J1oU8owdvicjeCfJs+lEAdp
qYy/B/KDk8DQbmPL6DZNkYdbJSMZQWjub8eCo5k3z0PTBSsTG+S1M6prpx4Zn43pwxzcvTSIyU5+
OzY36JRnv8SAtlZ1GuZ+CiFGxRgee6N6kilkioabS68f0XEcPQnDJwwiP4glLh6tvnI889esOGEi
jjtJ7enGOtCdkw7zOgN/8bvQPnhQfm4QKj5pc8x4WCmg7SX/AMf8qDPEluiISoqv2yFwMbVJskfP
BqfWHTKK8AK5scvx0hmgB5YZvEZXGCiMKuugn/xWh7rfyfPYptkOWsZh7IILcSFIX6hFpNoAVcfh
muE4vuSF9Smn4Wya7YVZKrbF0TEN6MHdqUAIqrep2XJ3z7MzcJSLnUQm09k6p3Ji7IXVHLSBHPR8
eFDGSTu3cIF0eMDbMt7nkilu4xmfemq0q8KuX5SymahzpTwM+L/pKDMFpCfpRscGLI2a25tuNs1J
Iyw2idxxqzSNt6mncu2ZEXdLfJfhzLAOGetLucNW6QBnkkd5quro+6ufmU2cWDAYJE4rn6HVvqVm
+t7IaOLu13e94HsxY8ILyVvf2lP9MzQoQibJLKdPQNAMMp700g3XJhZlVBhAbC3+zZ3sthCfGGFv
kiZ54vu/d95lJb1NSL2AMi1F/9pTV0rPssoKP4d6uK9157PKmhd3rB9AIYK1nij45DsEZ3k4SomA
5YCpzewdcFSF1GDbhJJN5IG7avNJsORXQZ2dwDhilPauBb27FgU8sRnNKhrk+azUsg2xO4dusDF/
uBmNcefwCyrCcpczcAe28sNo49+YmxVUnsWwK1VobcjfI/lZOPULOVNUo4vyIsytFvDkZEzHXdnb
52aH+3Hxrqcu3PTBb90YSp1qVuQyoDut5vgZZYRgF2gfjv4JoOn60eSdByhpm0LDGgHqdSxUOL1e
dDNYk7ZK4uhclQqplUZ+slGrpYXId81oqT60OYvZRb9uC3un9UOI21gliGAR9zoXxmGNn39q3kgW
pSGKTtIdI4TXnmgY4XdjlXxGpZhNp5qDUSj83aRymjZVHKa3LMLmDLSxf9amyDtS2VgPNdnjrhVr
/uAUj1Elr0ZLEAQ21XyMeNPncF1dquXova2znbIUEsDl63hUCa4y0hOeenfQvzH9GyoQqwEQYyDc
CebUTjRK5ffVpZlU7Vjk3bYvlHAjUiZlVb0vC415KzXhuIj59obCd6PpHOcMQEEkCl+tmpvQJbg9
VIldgHGkeUrte5mCXLn7kQ3Sl13NFKAJr4rGpL8vyo8QQE8khFF6oRJvlFF/sxtxMdVmn3vZ6Dca
892sSW3qQQZioQxHlqC/NqHxXpnH0GDUJCfQAQ777cFxKE0LmXvnfZKR8kbxyxTuMwjKbiAGDk3L
0WBRGoVMI4ZQvyBYuUS9eon7FraHdqjCLN9qlAfs3L4OujdTeZiOVoIgxRGuayX1l3qIH2FYMh3F
h8pqOoQahX1bTMZDYCT3JmPK1nXaXSqnnVdpNwFPcsSi67YEICOa0k8SqpEkdiaxXOliMDbQKNlz
QyY7FbyYOqdqjpY7LqPd2Glbp2mYlVBs9MgsWFVKdjIH+REk3Udag1Uk00oT95loW340SP6C8oce
2R/xYH22XYlfv74x1KzaYX4PXjZirCBYtdvROyVZAPuqkBTPlItRTo+R5TwnzrBXdeMgIqaqSqOf
sN9B7mHC0Wl5IFq1265OvzVT8YVa8cDAGqLzzK0leMKq/bsssA1M303DJIctPVDUvbMdKnFZU75M
gbeR42TuokZ78shhFcJ7jdqZER9HJ6WHSAHRjhSIfDhZObmnpU6BO3efVFzc2qC8YHjUwbzqHkRH
LaYJEcOWjn1GOEagXVDd5wgZVt40norW28STRYoSXUBMTgY+KcCs7tZy5b1h5W+yJqtMUR289iGk
qd2jZ1JeNjxkBZb70DcaEzZrw5ALAo1HAjRc8ykloBO5CfZiliHfCrXdKLBUBamhQ6xfbM0hMxTf
wISae1sF+/mRBy7wMhWptTKjAm06Up9AWHfCqG8tObhrsEaW3YTWrRRhXLPWrv0CTk/vwnwcmqPe
ggaHwClS+YWTA1GP1FZXvcRBEl6q7vDV9uDlWaaxLnUOlOAZG2Ot4rk27Vqtfc5VSmC4Is2K9J2C
sLv2bCYlTBR71CozDIifVIzthBqOFAeY/Qb1T+Fq21aap9Zx8EOpSIZMGbMxtHBKCpptc+4rszlr
ZdyeKUBMwHq9soc+0q9qpRoOeW1W94mppPcsq+fXS0NZo3/Ep4jHph3gBRlEobaWllrv/jhMR2Xo
fGINxWVpgg4ADmGZr98XSfowYRx3B9+a6uqeOoy4hy72UKmYdyxNBvGut8JT918d5l4ZAaZbPm20
+b4QhXRU+r2uHJZ+kK2Hu0EQXz9fddmgLdlHCCqBrflkS1tt180ahp2FjcufbVnsrjVMfS5LD7y7
RtguCQVtK+0v5tD9sWFtd+eaRX/zj3aTuQFWOj2A1p/9NWHjYmGewEn12+/mjGi12xCG0XLRpT0r
R6KnIuvKWmRb6SK4JmR6PooA4lRZ9c3Nsmt7ZTpnwE1+PCTtoyfD7KgLaolF2Lc8ORr3jgyEdYb8
plkXznDuVQbf5dRRevU6hKx3WHaTzEt2CBvMzdeFw6A/kVVI0Wx+W5nhOpdqX12Xt3K96gXUxTwv
79THRDZOgRtSkKB734p8z3JaWS+7McrTc+/pT7lQ+ByqejGEVj8s19E4k1KGFKflQlYBqU8UXrBd
jjaJtR7h9KKqycq7ZWNlQm5TyU8Lq6woWrd2iddFn9fr5TCM5vKON4z3kgxmRvG5Tx5PEawrQK3v
66T1OLAeKHYUKfRt0xjxhRJ7tC37IbsCwc/Mgaq6w6LO2ZRh3N2nWGpualwVHkYp7HWA+uaRuZdc
h72dPTdU3/jdWf1LNOFn52SW86MYrGKVKW3505TVJ6GyyCVl8eJ2Sf5rqApkg4nxUUwQ2TO3/N0M
zChyMBUQjnLdqRUDx6Reg4EZzUqeqFZByc1xoTHtBPoB0cRMdzp6T+UuAgv5BIg4Gs0kPjLp3Dkw
/N/jPnl1i0i+qawJmL3V3qsOdrtKk2zcxlVINIqniTvC5PHVzByGoDlweWkL0wpJ5aQw+emEuFsO
aKHmMEgElb/sLgdkTHEoCTOF6Q6X+upXhYNvQzHbLLvNfIHS0V2/G1wc9f56D7KeS+jT4GhWL8po
PUlH3SqGhgvx3Ge5vgcmuBuE1X191OVAUQftrqjBtJYuy/UHRYXn30Xg/aWAz4YifT91KXGRQKAX
0oLyfSushEjQKjrzM1P8RhmSB0wM4rXUrOZnnim3ulX1IRjx3eQG0W+RW28QvL2X3tZdIpAbZLO9
k1FV8cRRKUrj6Oi9u2Xx2vH7z3VwcaP70QfdD6vEyiWyfNQDfEFTOt0VTmW/DrZersOwn+49LS63
np1jt5PX3Q3sfndHanNwIda03hgiVZ9hFCYYJkVXoab3xaTrt0aVY7Rg2D3QBFhgm0bilhsHoCgs
09uUpdPOwGvhnKZmtmsFLilZAcCVp/14Ti2j2RkFrILCBPxvTS0/a+2o73C2Cc+ap9s7fijOKU0R
ApQMuPzKbgpIJ7sKaf/esJLojtkIUzrNsX+F2Q2+EvZHwzp8VTfheL90ja1JoSrzZ9ehq//R1UDm
fK+S8b3rGovRt00fYE8lJ7LPdn2Atyluy5QzljYKnrtOVH3k98SFbiqpgvoF/V2u1yQrJ8Hk6/HU
3y0b4mWdtYGdxHbZ1eZ+WocSNzQqa1cxtBHcnVDLxtUnPOixGL7OixKKyq4eyBtA8I+JND+Mqqj0
w/W/NpWH7Q06JVaD7r4kRQWOZY8YGF3CnYGr8AbSzuAvbX3pBnfM7uHo47gJJkS/pc3pjU0/Ys+0
7PVRkN9iUbZf9pYLoU/z9gnpedCZucaysUwrILiZ39B3G3xOCZRr64f2r37gHxsda7vL0lR5boGl
m9yXkgj1Icuajar3sCsooDRbJTH57oiDjHzUiOgxlSmllqXXF4fHAkSAuZHaZLr+2q+FxICPOu5X
z2UX43xKTfPm+xLLgdIKm4sNpI7ntIsNTF9ftGBU90vhvlAyPgQ35v+nMbRsda9olPiXE5eOy2Y5
gA4VOHg+eZoq6OOpZx/CeQEqImncdtR/LmEuoLXgGviTqmENyGOVV73CqMKa0OOULYCj4RSfhV56
d3GI8MYT1NOX9tzxHrD7UB+8eborBLIYJWrpX5THssIVyhpJmw7GQvhLexuxIurb6gUUx8GcaCBe
NQG6zC0iZ7WoV461w920Wl42I8mlxdBhZW4px6VJJilHl/2vl0vr9/HOQ7iW5crvf7Qvu/9os3RX
O+Qi9XuXGiq5V+Mx0sc/Nqpa38Utf+tkwhfPI8f6oSWID9QqrX4C2n1YZmW/KU7x3GhaczBtw9y5
WhL5Xm7g+oEH/LNZasBnKDwK3WU8DTV8mWQWv5B4SagxAyasDMWvjfHo4rIVjImxgRXO+FcMt6MQ
+edYYerZ1vqP0KpVGKSly4q9V276l72uddiKqkD3K7U3wn2QFyytG6Rdrp6/VZ72Sj65co9hdnks
dGwGY2eCkDC0W5FX2UunAqKNSqZtFSRcP+1gzQVyv33pZFjdaEJmWxWB2KFsw/zZHccDxcjiTeuN
EtVTEBzzqEvuAzP8vbzdpLt8g2IoL06Zd7dBCMowzCfMnwMGJZhWAjewsENzh53ke4Il6XnZGMXQ
noXZQq+1XCwOFFbpAoLk2dBjc1gtfdByzi+haaOBM49/7P51iaV7XlUveZ6V++9LZwa0YFPpGr8V
SAOGYTrg2+LdLntFigDN6bC9X3YTCYsFeuqhd+tbB0CwOdRUQGCHqfG6FIp8GTtw1aQwxaszgVvH
Q1a/lVn+As2j/0VE87llPvpZdzaSrCIkwb6cVqWLTGClsJCfy9FeiL4lH2DIuKE5y+1zdOINOuXZ
XK50BA5zulatYqKld8vu94E0U3JykOFZdpS7L/Gz0hEjbmBIfXLtSHjbuoLi2w92fYiM9mbZWzZL
F2vut+yKWV1k9iH1ssa5iwdVORQuuq4clTqr9A4TBR3x1SaeDy99pBKo6yyjJiotiz48Vn+xpFdu
vk7RtWwt9dC6fHXme7rVSJawpOXcIRjiIn+9x9f5fZBL7izeo4ZScByqpt+uG3jY92GaF/fBvOSI
VQlX5682t26bTUoJDOoOlnAoV/SrVF33JPREntCyvLAmth5VZFX4jdnXqnawlE3gkzvciKfloIWr
/QYeSLVXK3iCTWdUu8KB75o1RvgUB6XjVx3mCHoyoKNC3kl4TofUbcjtxymDZeOVofK5BV8LPouO
KakhG+sx51o+BNn0NFhGtKmSDAERTIEHqpn+wLWuhmVYD5MMKJw6OitMRHaszTF1N8wmWS1HHQOk
c2yc4AQ8j8FoHGe3VW3LWwfGGhC6jN+Fk9/IIrGepVE5aCpC7ECmPH6pFAoIcwfnP88ES60pqrvR
O3yRrzNtRqx1Ndb6FWyJirsjssc+Q6GEgWd8lwQBvlFaUwKRZM6uH239mPCMgA6TtyDaSXlifGt2
Y646tyb/H99JU+OuzIi/i1XFeRxmyyL8eFdCmO6uboNpXOVzBkPrjNoZqDOjcInr1txUwOA/V/Pm
q18jzZJsC+WPM5YjzTiSkNybARGEiNvBuH0Yie29bbTRQ2XjWRFj9OYvu8uGDqZjt/fM7GcVEMZD
3x2WNjpoJuVAKiD9IfBak2TaLjzaRSbPfdTnfppnzbMeJ7+Wr1ozfsdWH30k3KsU00eCLuZzXKyK
juZ8TuZQU5CJWT9Pxgwf9MGnWXydU3iZttLd/I9zhA0vJc2KI5Iq76g1o3cE8gTf6nUACZEU4Tbl
2SBJw+ZQsRz650smwcZGaeNtNoi8JaTARMdHqu6q5q/H5Zkc9THEhGFlqS7bYm743jRZTAAwrNfH
CSGt3w4krtfxYJzKQk/92EqUF0Tyl5678MOKu6tZ98YLuoUCWLz+b12DvL0sU1czGq6VF//R9R9X
NSeVjPVSpJQR33RZGE9qIKvHsPvbTty9aZ2tfx3RvL8d+ec5lVf1u1oGkFAm0ZEsXqsDz1gU/wCi
qukvL1MNQ4B43lRegsOke1Hx7TrKdF6vLS8LPGgVMlX/s3XZxxle3kwGJWtvVG4KKzwiGTF3GVDx
Dai8crO0I3yneLo0avng4os89wb084rV0qu1tdbaLx3qpXV5uWyEa4GVOW2yqnDO+KP/cmTUwp+t
J6PjyDh/Dflp7LOBwpyWi+IaFFpxXV4xC31uAFNvvtuHINT2rgFwv5z6n31hm/7Rt8G7d4XHQYvt
sBuel42F0Sf3UW76jsjxLmlatN/Ly+8+9Qjc8c8+y2FbtTBr6QiWiaEZho8K5u/HomhU6tPzS12B
8bW8WjZ1yLMLelK0+m7rdHcU5+/91J7SbZLjY7acjMQRp6Z/XIdyJSBNXdsMVy4Y2d+uwcTJWRfj
oMKvqdBqYdfXefEVI4PiGqpRcRXZ6KARD4yNN+r53w/smw4Dv+/WyjCcDUirsVlOXDZYKxfXei/n
nktD3cMPs5ly7NBp5CTNvEzAjWfCEMRq2UXKVO5qA6elZVc3kYwqaDVPy25sxxsekPpj5en6Nc3N
x6W5j/FubUwy5JKxGF9qDaiXJYRzWI4qlnohSXO6IyjbfKiL6evSXma2xz5pK/yUOAnEY/TxFWI9
On8sLcNNsLQU47YnV+lFD0gm+e+f1pw/LdOwaAuSNLx8f9rlkimfNq8xaBao9HeLE3rO42LblCG8
6Nks/csdffZT/94VdYQSzYNCsxxdDkxDxsi+7Gdq8ZppWbFf9sZcHBkqkfhkmu8lzHWRBcbxFW+3
YVNTz/aH2hmhMkX5OsCo4LZkKkR0UmABP0jss5beXyc6RgR3Wrhzrkd8tZQ6vsI3C1la9Hcp+Rcn
DOSPrTK4L6rO24/egOrI866iS5/qubnw0NnIFDi9aVP3ZWiMZE0hPj4tRxs7IRNjTJ9DDfZ0YxKx
M/SK+yIRjW0LmQzb5Sxd7ylHtkly6ymZ9zwlp+UtXaVTTzi9ggDObxUkCUCuLJTdsjum4+tE7iwe
VnX1WIeBv7yl14CNaRPJ122X6c8mqrE0ds9NZoB4qCriYoKsziRlO+deWGAviWYH8ELNh3HMTOyG
/jo8KHAYvk+ZpmlkEMVi3+LRalioTqLuIYza7oGgJUqHGeTQIGQXyxsCZPrx7buH1gZPfWJk56U/
qSf1zugQWi67cr7gjOLO11rO6WVurfEU8XaeYe2adpSXoUBvzwQAqr1U+LWqmGS2hh1+RHdt1JUf
ZDjl8ATDOWvARG07NS5C/z55suz63TOU4iMNdOgvtvhh6JbwG5wJT1Qj7XM1aYIMJM/5mShis3QV
Ljif3qvu/ZSRDTeqMU8SS/b3U+V1q+X9bESKWWeLt6CCqqiIgcmYklrHGlGlX8a2+wJx4Lx0bRL9
tXNVNIi6rfGhqOgsf0MZ9GLtsI76829IWUN9/Q1lzpxq+RskqqGnuBDv0He7bSBSc5up6bSHHJBv
dIw9npbdTqbFRo9U/cls6j+OTl5o/G1XTXWxBzTKt6idwUkMJXlWyUnfqKMqbyHD9wehpfUe22R8
RJU42zj45v0Yx+4FCrT5262PdaZMn41gmMCEPEFQztmTF8jbmnpm2WK40BvFW5+LaIdfVo79XdZX
JypzREbNr/6x22LyTMyw2axZB9BbiH5EHUEMdNDk9m2mGX4wKPEJ2MhdZ9Rd/aVduDpcIITOxcmw
Sr9seiIjwpYzDC8m+MUb3K8L9AfDMUnV0uZ4PcdRT6YJF3TeE0kIi6eU49fBTkaaL2WHI8F8YOmy
HPU6vTwCIOCinwBQ4QS2zWRonU3qm2d73iy7Udbbx4lwyWVvaV96aDn4EaCPgzN1kSB9n8/tSzKO
IivfRqTerBcDdpSuTxVG/w9xCGGy1uBZLEbozlQ/2Z6bPgCnR1/tVeasW02vf+K2gdq8+8BtnGcY
9Je7sDKDfYh10M6NsuIh7QE5GkXtPoxeXWMA3b6puDZtsHHUbrFOJQGtzeLtIJT6WaraUyjTHksd
grLGwnuxEjJUEs1JT20lejJAjBHX/jG8ssZAjF2Ed8jK+5OhN/adNW9MHd6iVd6NSWzPjmLtGQrm
Ef0fXEtppvKgT0wrvvu3dR1v1YYl29K2nNZFsPDHuM13y+5yQI3lJ7b11s13NwcmlVOX+QXxpn2X
iaC+uJ2y/u6AswxTs2T89X2Z2nDErpkQ9S0nLQfaNh42aRYFSC640NKmNcVA2HWcH5bdrgzsbRFX
sCFUsnG80HpxWdIdew8SwLJbj2Pk41Sj7pddJy2fGuCuK2Kq4AGF+rZuWuulGkMEbN69NiTmGegC
C/5Q/Q0NS90lsmJJs7Qtmzgu6hOaK2TL9FWn0tgGk6wOTVe8wgVGeu4F+kZT3eS+HwvraurvLbUF
hDPEVRywMUPyOh8sZZneq2asblTQIX9p+zoQVK/GqGvHZQ8rRevqFe9L96UltjT1wKT179dJslKF
FdEovnS6DiFpU7+GaKi+rsHiArq2mF4Rv7hr6YFMJ0D/2jwAxfi9PnzvBcHX3jJWDbhcfB/r/mPv
r/OWQe6vnst5YE79g96DVc8D4F89v95vPjYb7vw/zvOGEPZj2B/CfkzPKBvTs5UG920+dnvsWNLz
d/vy6qtNDABmPcwGun83F5KRfrXs11P3Kwsh5pPPcA5yqzwvr5ZNLUY8VfSsJUDszwOBpsbD3/ZN
J96XapjfJD05lF+X+b5CVyujryWzd998/WWzXItJQbf697/+5//537+G/xV+ltcyG8Oy+BdqxWuJ
n1b9X/+2tX//q/pqPnz8178d2I2e7ZmubqgqIlJLszn+6+0+LkJ6a/+jUJsoSIbK+6UmumX/HIIB
vcK89Oo2UjTqkwWv+2lEgMbrZbFGXcwbLrqdohSHevEazFPmaJ5G5/+XvTNrbls7u/RfSZ17nN4Y
N1DV+aqaJDhTk2XL9g1KkiXM84xf3w8gx7Kdk6S/vu1OJQhIkCIMgsDe77vWs+YBNTaze4fS3zFe
xtqZ1nXcYJDXLi9ZFnZa2uusQu9brpSwdxioEBKQbP0oNq6qydTfFumkXhlcWo/0hjnW0JKMK1T5
xU5R/Xb1/rplAz03AjTzEGRyEVIUNbN9mdn9xczS4bKs6T/W5ldATskYxqE7DZiaXDxNPTRhm98W
IVJazxh/euRk4mAGzrj990fedH4/8tLQLcuwHVO3pabb9q9HPjRHdHx+KL9VxLheLC3Nr/pWJFek
W8zruLdr+hvzM6VrjiSTIdsYQIfMi+9PR5UDNrCsvYtCc3OTGsIEeDPUt04oKxAKPDd4lomcVHQB
rr5/PC7a6rlMqpb0meBTiVz/OqQb/klon5K4aT/qmKbuYrTcy7N220QX1cNiuDxMVJoqg64Az5/f
Y+I9cP2krjDvt+YntBbJepJZclq2Znn8098fip/+vqKLQ99WGC09ldRTz2uAddTdherzvz/Qjv5P
B9pSBee5NGwVy5dh/HqgWzuzGbD62QsVkR5eDMdvOcJ+6nBQTVAWGPug5S3H+H1zn4NFrbPs+Pa6
oG5xCsMRPQbGVJ0p6+CHjTnhUmtsCc2cn+zsWT+8rHqeMa9K7furCtN66UrGXaVfOAeYVbrb2c30
2DSrsaYePhEQsxWp1h7a1LDvTU+9WbanzHKomGsFTk7PuqrAG6/rzp4evTq+H6gx33MN+O0PJsgP
7oSjIzRcDwnc0skcbjopg3PbF5flEZDA8eb7890NOc8Q+Loi81adDvkRmYu+8Yz3l/DWxsje3qop
RrWZGJ/s8wiVRwA6BIR9ONwJr7wfB1Ul4K2jlmQ387/FVz5L6Y6tKb4I6P97xELW20NrDK8yPKwf
dJuQoDA3UwJTefdf/dX57ZUOC2E5Nf7HL5e/erkcPufFWIV+0Pz28L/u85T//s/5PT9e8+s7/usS
Pld5jUjg375q95JfPaYv9e8v+uUv8+nf927z2Dz+8sDNmrAZb9uXarx7qduk+cdlfH7l/+nGv70s
f+V+LF7+/scj/CzKrISzhs/NH983vV32Ha42P+4T8wd83zr/C/7+B+qp7OW5CZ/bv3jby2Pd/P0P
FKl/StsReMo13dLph2l//K1/eduk/yk1UwqhS9tQJTeYP/6WgUAL/v6Hof0pTMhgkqaXJqU+/xhr
3DrzJvGnY3MLsnXTRH9lO+of/zgC329kb1/dX9/YbGn+8rM3DVvquqMJjV+9NIXQxK8/e9z/lmPl
YbevGKrBgkVm65dnA0kMjmMEHmbTfG6U17jS72zRUXtj+uVmc3xJHGEoyuwEUwAC/3VnZw9FblyL
xr63Ozs+4szwTl35OrQJP3mjpgxsEfeUYPcLD4lQ6C9EnbMGz8q93aegh8lnoO9jYM6Bq5lZ9Cmz
6SPhxxEAHaYfgXJbOGglyKN6rIf4o3S0WyZD8JD8HmJ3BQbrRrikiAAaKVD9l7DJfPLAVsy5zn2/
Re3+GKkZUec5YWrDR7gR0Zo22a0z3oGkuK9w1ChTdl9NwWtQWVeWGT21vXNNtezSV955aLJjzLWJ
cLEOgSldzba1xLroqs9TUNwHXn4HsepLnVQ7Ek/cmlH8JvXkJ0MPbloZv3bM0HF9Fp8RZ7/mfqOT
k8ZhlpZ2axXmqTK5xGYcp9hnn31ZfTZyt8D1rqfwN7zaJe0SGwK+YJVOqYk5w4k+J523m6sohPvQ
4fSzb3oZMWWzaQJx2LwaA5c+z1hmnETneLheUnwOCUhja7xoMeAry+JbNeK9bRigLzAaiJJ9AE8B
ICBK9sLINj4O5iGwbBcd3MEYrK8YnJ+9iveF3YROP0J/34PRzShPBJ6GQ2I5U5Qat+v0VQVyEaE+
IgE1ITFu8A9WaYXrLjZuJ8J/+Tq1/fyHI8PDVDt/2x7mHqN48EeOQ5HojVtS54nauVwfDcxp8+S2
9lHTlfR7yAAIrZ7ZJHOrAxqeTd/BwzKQ3Yd1f9VCMEUzwXUWMQHZK3OI+OR/jGuHgaaETejk2WtN
nCcuqozQCZ8sH04d/rdr7NpEnFurQB7kA76F7gTZ79kjFWbVVM59JFEshfgxdALMuX3IAHFHDZpr
HaQRXcKGGqoqxxulU5+16lmNQ+VOq5FsEGWBqKYQkOJhctE5JpGCan+8rfC+753h2NuVjhGOfe1N
eeg8eQg68jrmH4vnOAPq9w4OBxKlSbwW9GA36qjfpvhZ15Vw7svBfwAlTSAa3y8UlFSYt11YaWtN
9W/LJgu38egBvGO6So+PfyYT5gij2uihrdSS5wEaEQFY3Qbs650DOXbl34m+RTNHZA9kduAqJPm0
ifPiNW4QpneFprsznTExxKuFuxO32/zDK8loDQYfYYJ5hZ/slYgYfaVpHBWIGA9mv8dRTzBgzC9B
PJAEdOQcnSOkCS03qrPRc4pIrKvrNOW78hkIQ04DbkhQ3abJrY7TtHbWqIM/95EFc475C+2ELuEn
Bu1YgpRAgk/whs7pEOpEzKCmp7S2h6t1nOKnGPN5bGPSKjnW+Ptfheq/GmTxMfYxpvA+hKtPZvMN
dNiCaDp+NFVHOkuQViuyjw6lAT8rSOdgTRmTUst2y46edFXWGNfQhoAu+Uy3ZNy3fIXSkPdahbTc
NlqXLZC6nBDMfznEm8TieqpnBGj4QQ+Stk+A0dSfJRQaciVLfcW1dhfQRbK5esaWJPituMkKrkBp
jY4W41RF3kH6pHAhW0dNeUgLLiyZJJ8dOVui1aZb+EABNAFCSJBRWiXqXWtjooj8siWhCfaSVgBk
7yvc6442/2YpbazGUF5Rc6LVWVWP6FZeyUuM10qdUCgpAcSVOOtiVFS5oZxsSqw75PI3M++9CnTN
1Uv+QU7wqa65HMUyhyXV6yi9YQVmLTDessYqQ2jiFt1Axs0gBrOAjgtRNhTiE239cEVj7INCm25o
FGNt4/FCP51vRBS/6nmKiw3127YLzKte4RvsDBP4vo/3tCNIFgwmmm76SLmtBmvEMeVFIKhC7BXl
K5G29caROZe3tMfy75M8heEe8RdBztiy3U4lMLTD3otYycFFNTPAyLbjq4ArcdYK7xmRNCFDKlCI
IsKhk3wgyqggT+gzHNd0Ncl42ubYXnbMcZ8KGgkrALn3WAa1taUH/PQSG7yl5q9J1ayXa4lfa7cj
STQb32nu4Kp+EFX7bWiHj5WV4CdrGi4Wln8jQYHOZ/ng7BtYqFDjOsxVu97o0ZfWI05iibhBx6SW
9lxuMwMFvA4ecLlhmQFfyaSwo7lS47OsafB7DgbXyAyfqDpfD9gZZJu9Bka6i6b2S15yGqhq8k0o
/BZR7zprX0t3qaHRHO6Mg1cLwqkcBfaOCE6IyMrTUHs7czBB7+BD9NqD4gPl8zTrCubHpafc5kWC
KzAO9nVJeakFwsLgiAv+JF6Q4nzChYDGIxlvJx0j8wTfLWwnLHQ+NyPoLFzKB5V28uyMmbqq4uZE
llzt8O/K8OXJKH2EJPlQFchZ0RyEA/dJ3C2FEC+mgQfT9oavjYfmH3Wiv7b8RwR+3borzmb/JWjy
ZIOZBU6fipirGhqx7i0uNk6MAa3l3ZIw9S2T9z2hCmJD5s9aSXwuUr6KQqbga+mlcl93E5cKe56J
t9pt11aYzYcBuAQXSAtTxKqruRMLDBOUyQks91alj8HCo9W27lsoAFFA6vpowORVr3TJ95qIBp96
oq+W2yE/Hmq8jDiSefQVEf45KOoOo23HxFW5n8bm8xBP8XHATEH1gIutadwKBcKUKoKt03KnDPSL
2eTz+I1hg2IWHxTc5uvAuei16nF1A84LRSSjropOTwkoEcevIXwNWdfKSmrq1TiJz8uZ4+gzx4bp
k62MxyBTLFcOSo4LPXG2RmbFbjwZ1apSaI13Hv6cdA8SCRLslYNFiBPJgAgzSOAQgXejTX2waSKU
2IHw6L4UARXsEUR59mL3KhgME/5sKbxHyob4LrrADVq8tXKVl/JTmjNUihWGWdaMdPZwciIPsYou
2qIPv+OQZ3vNomfVaLgelkU55s2p6jssUWOVMWRyraFzjrpa7+ymUPeMwL8EJWkM6FM2dZ0ug+P+
WFWwiTD7PiRiAIpdz3/tzgzkoy9NsiOKQsMVX01kndYs3h6Leko2WRdZIB4m70gA4nUUGcOm1cUH
2yazoBj1+qhmaX3M5ex0i1yEc0TFGFV7NFvRHqm3tMfl4bJo5w3edvTr9mgZT70aN0epyPpoEY2z
tvByr1sKC6c4ta8N6pjbuLaao2NXGIAi1VorOk5MrbKxDc4wXm0/QS8bauNKpae9EyFIUgQKwYa+
QKSuo7h1dinqm9podDL85n0hPbc5Dmny0aycZFsuG8ibABYe0qVVS785To3qHyk3hSUm0kj1fX5J
HnGENbTQFptUkIE/aoSbab62smjhn0k9Pxdt0K6rxCsZtNf+2aPdq+Sa2OnEPB9tDCxHBwhBYBnD
3qKiW2XZB898sYbM+1BPOgMwp3tGiQBSV4ruPN0mgXVVlJDf9MQ2j3wKrMqvhe1bM8OIvMUuOSRN
lLhlxQljz6oImtAKULp5NZYaQxwrocfDo7AAqAkbETvUFH2g0d4fQWkNx2UtQeefSf8k55w+4kfb
7aDJL5kytRvyHtGVt9ZnKSwyGTVVPxJATkCE0B2w4T8ea/jFXCsLvqXNqB0phcoUXsO8asTGepQx
Y0ePz1GqQjuqigfdOMGtR85OCPkMNkc42NMuT7VzmXcAJSJiB3wTu/z8SOvD2boEcpkY8K7YUINR
Tsuinje/PeyLTzo15K1Ftp3LRIW2NwlwJ6zPqqv1JBYIaXWnVHTMDSWDgDgL+7PlBfiSNBOGQOVf
pZMwTyrVvFOZZtbbGilVcmM0MAyX55aXwPY44kQ6qmDI3eUZfX6TlVFckVUB5roWF1U3L14fdThE
lVMxiOpLXHnZxjaFBewABm3ntN2pRw56oWd0RsO8lpPRfwibWrlqUvOU9RoeUpIAT/Sa1HulzpyN
llv+bnloTsGVngaFi0QaRFEvtPskjNRzPaGz6LskJ5UgLbaJY/ubJtT7r/AXdnKQ8W1sagB64uFL
2sr0U9Figk4yBghxRiqEwAGltxztQFr3P9UX/qIOrc6z8fc6tDnP1hGK2VREOVlsR6ea8HMdGm6i
Nhl51e7R7Gc71HPzXDWMRxsQuX3fVoxqdMDLIfASHLzcvf5vPt9QYX5atpBUw3/9fGc0tBEjfLuv
5fDRnMqrSjKYZCIIYQKGxUqrEWy2VnD0QHP/+8+eC73/9E+XFvpyQwVyb//20Qz+FQP2ewu6hnni
PGGsW4faHuo23xiBVIm9CGp/vXzq9+rS90P+W7Hrt4f/T9a+VMpSP30//1T7+l/J49Nj+vhzuezt
Ld/rXrbxp+3YcKsdWyPAY6k7fa972fafBpUrXao2jX2WfNPf6166+acQ0pR8u5znlnTkj7qXLv7U
NLKfHNOC9sCl8b9V91J/beiYBn/GZnitUvnSmfr83lZgfKEZtW4o/JAaZ6vZQ7SmCgB0ts/3hb/l
d5/twd+LlV/P9l/wnuup8+L/9Hv6q92Qjk7xj5K7zez319/TRErM2E0djOqCMMYx0ewT7eEnWZPi
Qs6WX0YadYxCcVHRyHVDEtkm0AZ9/9NX91eXld+LgBwNR1V1io26Iy3DnHsDP7W3KE9G3Dh1by8q
o9h4pEHMoTvaQfHWOpHSfZ9/ji3vxgqdz1TNmfnmzbpQU1CEGbqbWu+AzyDGcP/DbhnG3Ff7+Ufv
mFLHXmVS0rIph4r5+P20YyAjzBIGqbent43MWrT5zojKazUP7HMqTWc1DAykFuVgNWlMDaiNb4ZI
IxGIKSb6ts7KXdMyrJ3XwqQrcuesDkl1lnIXQ4s4Q3Of9qaT3kDyN87jj0VSSFzLZh9vitEe3azP
TRp6wXCNdn08hsr44GEDOA0ejAI9VPKLP+IQtHLxopS2dTRuTf+uJH967Qz9bpzpysrUKweSaV8d
zx6gLEG1w8zk1k29l2Vy8dSkdhkRBGskKw3T1fpbNzhkl/ZUQESbXUQ0fbDx1WyV8dnzGwB1Ub4d
GldiDun6ZmfLJN/EY3fy44NqI7XpunVjpfq2VMorGX1zxph8jD6AlpqgHyKibKWj6MPb0N+DKGLs
SjHTrZ2TQCofaYhIEmFYW9WJ2pUpQbDY/TkP4+hQBcj2OiKhuOsYW6ySgGsPdoDkMmK34vR1LAXp
moXFbC1wXpr5C8kCbJ/hQ2pa425o2nQz+Qy8LYLWYkIY131tMDrV6ZU19o50K4+Zc/iC/tZfoUxy
gRi8ymy6Iav7piTDjUKhthq68jb6kCXlE8i/imYPgaRRjv+bMvo1xsoVOXdULTuwGL45rk0d3JFk
XOgTFwElEwN+i8ZaASOuV6QeetVeZjFFY8f8oHL73WlqdCCTOwI0R+WggNRopv1HWwPLTnJp6yoD
eqViKJ/oqpEDeqNO8qsvJ2VbmFDwlMB7wHWdbAqV3DeaeLfN0FzJOHlRjdFYUYSFWJNOco2+kXp4
3wWbTH5RC/ReKdXwbAyvI/HkU4SlrACNChN0kMb8AAaGwnH/MsBaM1FYreraAd+PrH8VFQl2cLuF
KZgNl3ZUoQT4rX5jpBmQ4QrArj1iY6xA7zNifR59FXEamvV1PvavCXfddYxpbZW0CnVLy/I2YLTS
nQqOdquHvqSEW5iXzKuQ2ffeJixBlhQqXi8n0UlS080Ng3Ly300WgKbmNL55lajdnxdpE5ibcp62
LhsUs3waw2RyyQtqOJrBteXX5hYLTXNcnup8NAKr5fGyaNrsI05BUCg/XrKsxfP7l3e8b1iee3+4
rFXmMO0ixdwvAWG03cNp3Q/GA0ga6y3cbgl2W7YugXfGmDyQ2KROeDVJvetDIwcaO6fgLS9Uoc3A
D5TWZtm8LGBGBRNOYF7OKQN8gENaraHLYjCa3/j25NtyeVXoxOgwe4gGy8Pf4uYmi2odOM75rT/t
yShEsPdG1W1qATayVIkGnj/yfd9s3MEA+5ZdWJ4dl51f/jzcO3ZsWS2X3eUSQkYF7BDDokiPyuml
hRqxorAHfc9Xn/oYPpKG2nnnmw1CBzIMmsC3t1DKb6Cc7ijuQJ2H5F8NFS70obsPjfobSvcOW9Yn
y9LOWWoR3ZZ1t7KcPhl6i9m4PxIdQ66SCbPfKwKo0WOb7vWpxtGpD+KgcGGHzOzbyPCqvSf8O0Ox
NNcMCanpZHQHnmwVWfq1FwtnP5bNrebbEAUxjEHSc2UbUJWtK2MTzCBu0y8Ap9jGVZCN3jnLviLq
uQyFDQoqYrTM9RsElVO8NJ1kkmtV+0wHgeNpFTgfMwJhLtQPiBzCXd4VV8rgBccpSA5GN073mp7v
PKV+Rl/rTiGKryrrhzW6lpjLc3mbIbpcDR45V0VgtFSj4THC5jI3Qo7KKhwLfzNSIaC0cvCaMOJy
IGq3DhzhYpACxj4Abw9H25VhqnH5na6h7byU/H6/lO21FbT5JlT0adt8i6VvnTF3FHjMsgjd49C6
bTPftCBYtpYxkYsB1a5uMbGBoZsLS+RLoZ8JSZXIh4+jpXI7y7Rq24GPhXt1qgfs/3Ly93gtvI0G
+WQbtt+qPn0xpumpE9VHU6myO6WT5V5TnL0Tc6vzEWFfk/EEo9av55D0KD8Zr4z3nJVHSScHj7rq
gjHBDNXRyLOo4lStutZlmLuwlMBWVtopiFHYOOKIBZkLADDMrvHzVQckR5lgt6aA7lZlB6bcazd1
cmMLMIKaClCiKJgR5d0xLdWTWZXfVLvoKZXQvCqvoVR9DkFMbTQJcVyW7RFoLtM/PBhW+5h1ocaM
1aR1lJTDHrPRB7UFztJRENXVEKCQaj1paUm5YdBgbZWli24UapCD0TUvTqo1XBLbmNagVa8mBcHO
RDnR1Oh09ihy1pD4V47gDNBKfVtL/aBG5n40tXOcjDuGGHsBN3vDiX1tacG4FT7jTcPyi72Wb1WN
TJy2G1x/DIgfaYgezhnNHLrhZZKcXrHnT1scyVuwdl/DXEzQwZNx5Qe3SZg+8xM/dEj5wlimrixM
yN7pBvTuR6/JIkZz1b0FfqW7sw3TtQfAiR5dOKXSHml67PUAY6NSoHoO7eCzHtKXEDYU3WwCXlBc
RxOkzbIjJEvjBjV469hBuNQRr30OK/9GBHg+zemus/S7McWb6en2WtrERaOo2iqdL9eadcPI7xCb
fk0MaL5XwiAhWXS4q1RUudZMwlEm/RXBJ+cWYuUcYNnc4HC7AnZyKr4OJe2+wCmejYxgi16WzWqB
GJQhd7E4/NA71HydDgsQnn15sXSK3REEXW4/wdyucZFKKavhAMD4qKX2jS3Lm9oiJGFQiLke4y+D
11+EIT9VMZcmJ+U8VI4lZRSu2uPNEPoc6NG+9araNdXuHu+6z+kBqg4WBkRZxbmTHvQSLwgAd9Bv
GCQ14Kgaa3T99D5l9wCY3VxT+FtFOjDaLkgAiZXbJiMRidyvswVBVEJqsbqQQIDxbDXMtU1FnLME
KNPUtadqutOmQHNtDXqA7xVfC51yOR77TxEYG0qJtMCmkx3OdHMvuAgIkmNkvdiDeByHdax4H5XA
OsZGNXNjEHrmH3yHXhepCmfDsb9lffqQF1T/BB3K09gSjoOXEPg4rOArSXycWGEdSa+S0tLdMBuZ
Tc1blufeNquJxVjKwliRF/clNxncL9rn5VVekVZu0Q4kRHL7v4K41u40wWnTaIgtfQ/8V4S58Qo5
wnjWBtLng3S8Ap7mNpqSugk5v3DbnZlgTUxgWBX8GjXIhrJ0aPIgg6W9Xa09W7zKfZeX41knwILW
ZYbbjYwN/I4XvdFoUKhzj4jMvK1EiUe5j37NxC3Ng4NxUZX7UEr+hfOeGKKZXKv2Uq6qksPXidh1
KDL20IY3BQVqjtOr30zZ9aDnLEipWRld99gHVQcY1Un44smtj+3Bmx1+5BHyfU/8f44Po9GaFDmj
9qI59HUUZfiqFPomAcLMFMk7R81gH1IMDnUIXjPLwJ+YRDNpU3tlp3HoAg1/VRTrOibeiSKsf91r
us5Nr9GvVFCk0kuSy5MA38Fb8oPIrYOWd1SXzepi9GpNUI24NRNNHBA0p+diTDeBrdS8l15VMH+J
RZqSJ4w8eCU06v9jrY6uTZF3XZjdYaykS38kXyng1lqjdA5NWZAxQOLW1VxVy7z4iozCcq+O5VOY
+0fdIOvFifr46AzTndf24xV8QbwaskRSFr8GFvvoEH1Zd3xMypkVTybSPjO+qCSvMmg0H8qM675Z
i72qlRtql19sk2+FsLyCuR+8Hq0i8CoWe+5L9Cns7BpWvYcvvqrWhpl5yLRKk3s/xCmVMNW0zsuT
MwaHrLH7q2ReOFr/grPZ2KaCE92aPiXOmK7MPbwgJkMNIxdDxuNaIM8Dpx4+Of7Q7+Gix2dZ5Rta
OLjTtYms2+HGdJ7wAnFa9Mdl0c1rSo7NE2cHq3WrTup62aT7rc1NihldUB4Lo+CAzGtRYOXJ6v3x
8qRRVNRnl9Vg2c5E/vvr//LJ2nA2sU4cEe3Yft1Qzj1acxztshZiDP7XD5eXVPM7lrX39y5ve3+4
rL3/KduAPD8kRBktH7T8Aa7fJpmvB2/OxFbEHIe9pGP/WPzL5+xsdg391ftK6DWhhcLHg7jy9orl
ZRKrAg3IH386Lem3LA/f/tb7R4VLevKyyQhOqUevk9puIyTolvntP233jTmrYnk2XnKpl9Vlsfy9
tiWhzB414iwqGor5/JlxCcDCXVaTrj4kvvaR1HZGBV50TVc7YeCpk3JgAv7LffWarEZn1cQjcRlM
8Q6RX4NRiklVxX/tbUoUclio0RZHwAQH4muqibO6RVhN/CGwASMnd6qVGKkoGW9L2IUXXPXVVglq
3Mbzw85Xk0uoEICmBOaw7YveOKu1/ikSprGbSCVeJaankYvSm8UGvPM+zCr1YNu2fpZYKSZRfSCo
vQ+MaN9COThHQZici6AK1uDH6b8F1nrq6+5gV+I6kihKGBaN1Xlk9whn1YLtSBRNM+XnsTt+ZCI+
nTv6Judlza40Bgm5w5123qDOi0wnsYjBA4SB8PvL/EmdziiaoDKpKklMOtoP9mQyv4SplV0iIshW
08icoI4FaTS6t0FUqrqigV+oW9qxSzz/3MwLldpFHfnmISpLdRX0hrUhk0VRLhozFSRtpX7SANBx
Y+MY8QeZznN7mfLhzNUUqpyf3peI/rgu84rKV/pzTHt1NZIojTGPmHSF7Aam6QkVhiH8JLWqIF8S
kBsWcniGRvYcOEBBvbaglVWXezsA2DD3VOAw7L2SCd6UkECUO1FKPzl89IBGbJso/Fw5Vrgjylec
RWKL87K2LPR+FGfHFNNaS2iu0O3fUvtRdL6CbooJj1peVYxOhusuJafxR/PG1FViH2y5GVX5TJ/f
OENUBclDopUyP2rnM4X5BXVKY+4//3gukJRWMLPXXX9XYPBZRVNqnJcTa1mzu97fRibBOFh2RgaO
DZLb1tqb6aSfnb7Rd3EUPUyOoRUbsmNjhHFy3rRst/pCP9u4C4OEQZ/GPyXse9cX+XQAnUQvlb6u
Igg9lCa864EfyVkTqXJe1hIf/REKCRKf0gKq5Fk2ZCyFrYnFTTeVzE2S8oF8lWOFpszVZuOVGXfx
2dKS+KzLBnntzjEGdbs8i+e+2lh6SoUnt6Oz/PHK5eXLQtqnyGrvqUfH25Z+51HvUmdjjNyJAVWI
czDbvOz5GDbzSb8s1DbM15OqIlSsCyaCZnSagv77QqFniRRqfvy2CpJ1nGft5CIp06dlQzu/JY/a
9pcXLpuWv7ZsXx5KAnxXeqyrbx/zvuH9U5fn3h86TalvQCigxft1x5bXFXqd0vR90CO7yUEdhfFP
uw7siymA4WyXl77t3/snvu9euex50lE58+gFrJctPSccKXZi9/66Ze233fvt4fKS33bj/RB0aHuJ
MrpUkZfufCMR3HeBz5pF/CEmO9TuAwScFbG1Bgrim5yC814v9M95YihXUaVla5/KD5ZJI1zHWNcu
DujvXgLC9nLnpIvhWVRKsZ7wuK+gWrSbzEzUY55o2pniIz51AqYY1QdjM1370UMtxS6hZuFqVfys
Mc51bctxuEgx0zUgLhHpSZi8Tz22QD8yzy2Dr3a2Q1ErAbDVttv3w3Q0QrrlaVNwBmvqzmixnmSj
wJSXfA6Y1+yobjAd1QdauPgtDuwEbPOa4aDpRAgCVIy+o3+ZvOxrKkb7oQseiybYFtWgEpS0Squu
2itVd5uRcbFqMIPQI6XMPdld5cZZ/CVQuC1P/QS5r6SQ1Lf6M1TP57hNjMNc6YDHj7arGSJsv92X
2rNvUrq5WyRefgAfOlIfmKeZp2RM3Inv0uV6TqhWrlJStYl4KG2Sj9rAoemPmiqPRq5EqU0DYCBf
DeY0434A0ShFJqSvq9IxniCXAFUU/SHjJ3in5bFJBR0LdIOvb+cIGJwFrKih4qkMyyTV4GGtGrjy
6diTYVSLp76svzbCVLfQ+zdA+3WwdZ+nyPQ/pHW8g1xvbTlJLj0dY9iw0U2HEXQrq+EaAspVN1LQ
4adsHJP9NBgxUzBiGhqruhVO41YxUcltp2R7oGn9yZwI1g2vlcaqd4AzjrljWOfBHqcNsW4Q6sjI
uGq+Rp5ln/tuLO4bJzw2lC8PeRcZBMh69Zril7kNAOas1SK3ro2W6VKeGtnKqKdt1xXmnRr5eKwb
a9Xl1qVXevXiCW8XFal+hHhOFrsX2Kcy7F80aK87FlgwxmTcD03futTOYpDd07TzUk1ZAcGrV6Cc
lQMDElCwgYLkp4camYpmHRFmtw2MjuiccUK6PSIlglx1sLKUKkeLEsFsC22fj9GrEdjxtTBypCGc
UVTaiG0K+x2ejXbrKITYgZ0w3Tbpn5j1AfyxJje2Te0Au/UQq1bz1pb7/03f/2B4UC1Vo8P2rx0P
p8esfqx/afq+veV719cx/oQyJTESoD83HE3F0vC966uK2dNgaMgWaOUZS4/xH24HQdeX/yB0d0h0
ZVjx3vW1/nQcgSGJNq1lq5bx3+v6CmH82lDEzuPoQtq6auEnQ/L1m4qg9BqbPhVzU9UjOClKxLk3
WsEwoGeybE9rH/UT/oNip45t2Z3CNimPBjzPhOGEXRxbSaeLGi+SbytMDstzXNvK47LWhfjw3h/m
WkrVsjL3y8bM+xp6RnHox4k4+sSmmTCvoUvKjlXb6oeOSfGPp9+3Lc8lcAdjAgL+8a4m59JDiedU
SQ0JfWCXPQGDvmuWiZsq4ZcuzVWEKyv8CMoB63OKcYFkaN0i88Vm8IyQae4nvDVAojxwJ6ss9pUj
uAem4j7zh2GvGsqmDxQ6hloIS9OyXrumLXdEtgbQY9N6j4zL2Excv4/LovYo2Yx28qCmAjGQPjBO
FRxvmNeb5ThKL0NxZis7QPjFUWNWfOTzoKX9+nAo9K9T7QsXHc41eWwEaBBesUqm9pLMOja19o6F
hU6vLLLhuCxIW0Vka6f2yjCac+JJdL2O6dDHZCK7LJRJpVu2rJqiLfYEGrl56tekKYXd6n03ln0h
0er7Xi0P2Q8YhKInlQWZeqkNPy+W5xqSpoeeZIUsKr393Fs1wwJFO6FnzNXLg43tIwlcQyF5Ay0C
mRLWItebF+SJbNQ86rjAwlds0v/N3nksx410afuKMAFvtgWgHD0pkRI3CMrBe4+rnyeT6i5++rtj
Yv71LAQlgCwAhElzzmvoIxE5wY9sSp6kLA8O6el5U/dSmcdOmXdbOFzOyXRGYhaFl7YBtY6IUrhs
KfkbaxKdUn8tE2wpCeDZMerjchcrwBu9dgOro2UTFB6U9Y06AlLd00Tn6nZOW8DSZYo75kbg3Wz0
DHClMCGKUvM8axaq6mjse7V7nblGdY5q6IByoY/AI5FI9uVaiqMg2eTkJqsLElAxg6uzXETpX6V6
JVSkFY/RZr44WHkHNl8VArkIirWa7Z4M+1R4494FsnysHN5MstChF9UgXu0CzzwF0OTceDVoVSh4
igp8MnFRdBt075fXlqSI0xj3rQ0IZvNeuynjlZSkqGn2P5f+K1SjtFeNIz1nxN0dH8wxQuDfcdRQ
m/TvCqqCvKId4ALNGfE+GOZza+OzgesAfiUNNqplg856iRzWLhG3w4a0hCPIFNfvN8XKtWavNs3j
H397NWvcjwiX3iHqQMvO6BT8kfeT3+aHxF1kIVI4VmQtHXDYk3cyU9xvpjbZK9gEwHhEz9H1SKN7
HaKUHilvdDd2yF9W4RZpM3pLAuA7ERa3GVMFTC4/2Uu28oo59pmk+OdCQeEZmGeyT6r2kOcoF+Py
s+j47PXDrJ5nJ9rOdnHo1ZZwYVU15w0e5NlWprzY6THwfvwbCvGSY121iBlNRZwnWqMujEYD96AM
264WYYSjg3Jdp83d2TR1zKwqWopBrDboNYRrGb9dkri6gJaSZv8Wr7yg9YRJYjHY6XFK3WMO4jno
rZT5NIDqw4BVm0Y282yIRWrov0tyG/DhKczt7Lv8+hHR6c5tm9Ma4GBWhpPNQDZpSMAzpMQBHSDB
DldiybKaQrdrETwWyeUOO7hjO+GmINoguQlgDxalitYFU/GmjaQzDbHIobeecRI1MyzUqqavj05r
BRbR698fw3vRbHGxGe3p6GklHUJev3pVaoS5EQ1oZd2va4zQqr6R/l682QwGHG93hI7Bm8bTbQIi
cq+r43rOY6QpDffeA9GEk4G4s8BewOldYZWHkLAF4hUxYbyyCIKstC8JyiZFt6Ja/1fTWyXq1WIS
2ZWtnZsIc5SSBD7KdtVRxWT8kMfzg5KSRkhIwZgNM+daQ+chBfBbQixH88ZZfQNhBdhVaUwO2GkD
C3FB/KXnAzaJ4AJgNOAkRcnAkNl3FLwXRsI6pNO7M3m+7pyotNVyNdLHH0hVMNpM8LRZxanQ76fZ
c4yfq5ir1mlZ4MGm5lcN8ip8cCBt2vOSkQkgzUtRLmB2/FXS+wxTMZrNLgbIs9hIYSaoyTGdMiI/
Lsz6ZOhGebWpRXm1amN5Nc52E9YKOcVysGZQufh2VQKlvbQj3hMCoxGLBmXAE/pMWBG+Ak7bKi1s
LKYzZl4+Vj3Q38Gow9Z1H6q5O3ZboR/KeiAGkPX1ySHN7OmiL5DbcBfTA68gPAWjZzn3rrMeNNU6
ORXQY6udMM8a+OIPpKjJrc7OKbUJ3S3qcpTTPlRwdvPKTHGKzCjI+hVOgWHFCPUTqoOusqE1emip
dZU1Oky2Fs/qJcS3OdCWBsQvSH/Vl8+n7ACcy5JcJAyEDoaznE3PL4cNFbl4fFwIemW2eTukU3wc
W5PY4QA2/Oz1AZnT+SwXldtke6OpnqFX1edUDHYKMYCRC7wKK+DxZXay0M90IigK2AywrfJsmgV/
KIuf3TLflU4zX+soI/kJwbocXNKu77THrJ6BADmI4SXAGEbwA00xvaRx/bb2DN6MuUNqGC3UHSI+
h8XUQnd1nkrUVA9IsKpBvzrnFA3xaJmfCwt6e2SPJBbmlzUHhmWN0TUT9wnUTxe6ILjO8CQPWmIo
x85qX8rJ/oTxT74D/r+hKbN+swrCNA2fBx8jccYUiRfMvvRk2I2uiXV5k3a+lXrPpYbt37ytR9sw
9oD+f/VQY+p1s04jAdZlcvE/0NLtufNi8l7mtDe2LKKBbp9J/Fl4DD07A0m2kjGeAXKgSgGkI3Vt
YKLt3BLavFZJfCMFmbzCf2h3W+aFBuOnkDgfbLMK01SH/JS9oFrOiPFYtNiRFdBaghovLKjdoh94
a2pAtErTWqehBuU8tKF2XPJBv28T+3NZrWfO7CQYhkbpTHZ7EL0PcDIIOSTIo0WF5ObZsH9yEuv5
1AfOPCe7xSw/ETYHTpfO237ZFu25p09yJyiDQh7YK5Tvg2rY6LO2sHCgSkSbDYYrYvS32D80Ydab
esMn6EhIm45TfIhh4w1EIYJsY5BB7gic2JaGdS2sQXs+Og3zY9IuGbTgAtj7LlXL16U3EG6atYcJ
V2m/0Un+us2OQF18tS6vrVUnqBZ2J28F+QELj6SS46CHblQnU0RRcU97c2vrbA54WzgO+nl1CcbL
uLfLMXvMUyiVuoEA0Vg6J8MF4LBYWKELgINtAVlespvFLmE7MXDYKxY5YOwAP2MW2GORKuw8K4Rx
B7xt6FX3SMYT4KhsA8lKECwwNA5pUn2dagVb9YwuD6Xkyuk0nFmtIigTFV6ZMr0iQ4FTZqI+z5aH
iJn9SNC+xOvV/ZqvYEkcaMNVQlq0v7F1HEhNI89CB03kmxErqWqcAqcBUA1gdthrm/e1cOcbxeNK
p09j/ICK3VViQzGhpUNvJ8HJ2liTz6Zr+EVD+m2Ddb9L0/p+MDRkr0Xcy5ypvqDYE1hp/+rwb85A
4q1daDUJVNHM+WxvUYMZWnY9WESyDJzfgkYhgTwbG5rn08MaJ1mAch0Zc93aLZb3o487GkJzxoqx
dvKDPQFAIuRrB/V8RMnjbgIIyFcMH7dAJcJXsJIfnDY9kGOGnomXdqRZBBfqhPmJswZJHN3Hc70j
m7eby+mpLq0fitIcGgS6dmrv7o0iC3GZfYmX6htqbFz2DM4OZwIPjy6iYrqToBS7AD+dxq8apLRv
2mC/TXgAzEyX9642Ep7XmEPBEfJBXABHsZxA84pkbcqTVjPQ9sqlPDctbkx02UzXpiXL4FDNHVMs
xOqjvaxwWchKl9VK/rIWQ0u58Y/d/5/byrS78RRM5dbEHwxGR7GY1Riix9UWdI18uS4XqdhzWZ1B
H/zebTNm3OuecwN1ozsTHurwqKI02GRFY7BrXW7fKCVzBrlZLkpR61L1sk2WbLtn9Pavuy+HyWrr
98nWp3zi3lwOpCpWfFoTdSc3XSp+OMHlOFMOD2m3mXbO7PjvP6Bm5HxA8OW0wcwO0Uh9yUQfl0oU
XgQpJ++ARRRyti03ysWlzmVbvYrZ/WX9jzroIqS7ShGGmfBXL9X+OF4uMX1//DYRl3TZVo1NtgHS
Fei/f7yy0TNEMLsC1HA5HAmlYZ/P2UNjdsYW1jNwVzee9xX59jNQ4I8LW4y65LZ2XTGdjoYtSOVY
C/40YZTL/vf1f95n/n0UWT8X4dmBTBeSK0HEmJyrs1XUB9Rag1nMVBivQAxuZHEzsR/CyUTBxGxg
bLhFNSgySpdFGusfV9V2Cgoa0+OlhizhS5b7dr/MPum7jz+Qv/+nbXwxKRCUv2tf6qie99AILygV
d5FzUuKAjhHLT8UusUxsFPedLfN/Icz/IYSJYgocgn+PYPp1UXdvP+qPMcz33/wOYco4pQnZDMEp
G3K3SzDy7xCm91+qTZzSILZsGZ7Kmf4KYWr/RVCacKJpqMQrYZT8ZwhT0z2X1t2C9KJ6/xvBFi7j
jwim67iu43megxqZZSJK9p+UCBXCmhopm3IFphsDZ/GhzOITlHMeWXrfJr+2TH55syz/875FfKCd
/FTFUS7Hk9XlguxLe9bFBx/P3v0AzXML+7l4SCZn2MuBfC4buR4zEh+COtotYiQvR/xy0cj27b0S
Ouz5hk8gzZKsJQf9l6ofDnepc9ktSwu9BYP++avA54OfFY3u38e7rM5mxqTisv5Pdd6vrFccFUTu
ktJS/XVdlda/qKJhV2jhYYNMh170WpVo/iFG0BPMsleQW+XCkd3SZR3fhu4sVzf6GU10OPLXclMh
uiPtkyxfKl5+fKn5Xl2c9sMJ/mn3H9viii61p29N6GPRqWlOlyPJElSgG0d0zonouxfZY8uiXIDR
r8+XVV329+R9f28cxXBg84D3ylt2eYp/PFS5Wsnn78b6FqzwY3eD3WCe25kE1AkbgWgyAZfWeDCH
WYK4i9BkaM91ib1tpzXqe0W5Tf7k/XfyldZRZd5r6HbK93SV2+TuUtOuMK3AL16cBBlSfCtTcl4f
fiuL+mze26MzI6FLvcvLL1ffDyouECjvoim3knxNghWU4YWMnRJeOo3Fm+RFg4AnYIPSMzEcsZA8
ablqOi7DXsWo/VQjjuDURdIdZXFYh10dt/FJS8oKX2KENnMRUJSLsUdpUOXpw/0d06MDGUluT/+u
oeYRWbpOPXQiMB2JEHXm4a6FzMpf60RmjBDwyVddRtrFggkJIXhRMmQcSCzkKpmGlw1RwtAVNYCk
+o1XmccFkftcoKlY4nM6HbzOOaJhxUhVJBJiMMiEnS5FI31YLAIkOJxhdy0DwYkIBJey6IqQ14x8
z8kq7+3Ys/atpd7IP4zYM6eQRdcaYxwmSiRnai/KfHzZ9PJOwXTUyTJ8503U1cPL5TvYywR6qzLG
EO9uI/78QYRj5apcmGKHLOVle0MiBL9GL23OgwN5ZqdjyA7CVdyUEljGflv7B3kXMpHhkSV5NnVU
SIeaji/p36tQ0c9Qft2RHG3DZQamvyPvOjMcbili+8G0F2bwrkA35Iz9t0PkrFF2a9Yjjft+XdrG
sCHJeENrhsq+vChNPBMT6sgY9fpRbpJPSG6XpWi/NcTgi2gjlJUXMJF7zBDeVwtxzRhPKHiM1+au
V/VdmUYxFDTePhIkz96CBM5sbiCd6umwiZC63CdLpqaHOq6hxwuUTZa8pSHLrcgYKuGPUDPGH+4w
d0TCEhITRq4QgrtgAyuI8pqbN3trgoyOD3JFgE4UIyCgZ1lycSPlZYqvwcExrRCxZdwcFm6MGLe5
YoGgKqBBwbSxvPiLCnKNGAQLWbqsupvXhCZ8aLkJC9mv7rTYYVKPvBJSHsEtymhvxNvN+LdiQhIP
+gG4ICEO96UxQXRdcIB/4gIXIU+qLwr0CvHHyr9YLiojgQ8nYY3NoOngyK8l6PLyV8pV+fdK3CZY
4P3idtEhLQiGqiaEevmXyz8X3xJeQ0su5QaEWJACmvVjJm7RKEB+o57l4Yf3Vb4dNbJW6MSQoTdk
xvL9CxafsTcqeKsZGrJh4qMWC9Msb8kVWHtdhMwzETK/LBB7R9jEIp8hn0ot0outOt1nFpG8WYyl
0bBhXiFW0VoHri/XLQ2z9XqbstB7zzHKqZBYqC52DErbTvsi7RFBmwwvaPShCRzxztvg62Fi5LWf
ldPsdyKvJ7cBXRGhrGyvjyCa5MIukI4ealUjNwmOwNhwlh5F2HuJMaCQJcdF1mFX5d1y6pwnbV6x
865cG/TlhtZGWZIbod/rz55YTAtQek9dSiBkIkWYi5ShfMHf180WU+rKS/i8ibTbEmYrH78E2MrF
trp8f+06uyTjPMuPN0cDbScyJIZ4nwdFBbmDEpuH9Co9HrdPvtyydFkdOpvQNlJboQv1wMEk/CwX
cay9WGQp/U0k3FTRdMqFI9Jpl21ytZZZBlmUdeTuy6rcZuBMc0D270quYcZCyy3rvRfl1g/HeS+6
pJHsgXYPPLWy7/oWqTqwrMsKZhe/A+uk9g+1bk8BAhlmgFSTEUxKHPu1hQPGXJV5oDe8Z4UYSg5i
INVrFa2GKTa+F+X+NlHuopIcJSkKwomiP5lFJwOSkquURblRLhqZwhYLRXVhQNL4MKj8+zdydXow
RtKnl1/KrXIVWi7HzPWNQG8PZ+p9XU6qL0cCZ9ru9NSqYAaID0/u/jBfl/Pry0Rcrn6YOf/77lJ8
QO81ZaUPs3G5fpmzf9j9x+GyS2wB9FZ9GMbmfKny4SrfK76fwmk7IFKYsSNgQQdTA0qim57p9OR6
pJsTfu0D6E2xTS7Gv0tydXPpMmVlWbr8Vq6OW5ucsWSSK2YM++O9qFo2RsOysmKK7lYW37dejnM5
FT2iSm6mQDvl7/NdTi9Ll8ofjng51h+X+MdPLvWWlJbCTY8ysamJz1YuZIrzn1aNFXE1OngLfT8q
66JD+wMVYFpQWiJr/SG3qyOmVNDs/gM98MeqrPiv2+o6QcJpzFVYGwxrDDleuJxT/u79LP+4f5ys
yG/t1vx9xaJVuly7LPWykbr8ufJmyD+tMzIBC/77T73UsTSA0sBWvGY2jnPa+u8/+js/PCsDj9zR
5nKv5PaTzJpPBUHmWg7yymm6SeLS2fdilCYRE44c8sn1y+J9Y1ehTuW1rU7HJMaFl/1Q0rDIlIeU
B5Hrcvf7RrmursWCTCEAO9dBwMBVZqH4gnvg3HnngWDwjpAgSpMd2B63y+LQtESsq20chyg5ImeT
7PYWc5uftIW0xtr2x8lUs2DUOiRI5WBNjCVHOZaUEBI9Sfj73a5LETBVwceNHkR3SH5nWUpwd30v
menkgCvGEVr0Pr0YXXhyVJVVduMjA9PhIxKnqo+Jo077X8oR3yLgRgkUeCJOov+OxUJutJVe8Scd
ilvtaI964mHpqELs8dPEPavLsB6mETmkRSxGs25O6RC9s6wzMWt5J03DTcgyxgydWqnnQSwkDKDv
yMCSRv0Gbmo8T0KK6rKQ22xGCIGhGZAC3B5HDVzAQ2TLFDqKDUlCBUiv1mZfNjw8wlJ2x67oieWi
30CG1PWLShPMMxZ3whK8FHljZEku5I6iidE4mKLKB+U/n98XepEc+w2nC9k2SmBFJsFTElH1XpRb
1Sq9Xc3M28ugISIUHnONlL837tbjn5Ul8kr+TO6RJdLJjcHDQNJ3+LAQgOEPq3Kv3Ja2GrQob7GC
qmoB73jwHVA/qni+2PzIbZcdsrSIW+UtnreToDL5fGXpspCQM/nM5Ta5Sg5RzAfEBOCCSJu28SHZ
1nGPCNdfe2UV+WNZD5b/7QAEby8BYxKEwtgQxoHogeWqIrvMRE728Kmozi3KL7+xZLIqpDpzF+EF
5H+oVBjkrlKUtIijH7ytjvrjso7TGcmK6ezpwkaw1kjnkV7qAyYYwkAeK/jJaMZruRjbGfW90QU9
sqCbEWsMOuRiLIlDgflyg0mAumTz04JW/au5Ei1RqaHF20xjCkDWXc+FgUSsIFpJrIZEbVxWx02k
si/rsnRBdshVzMeKd/2V/wvW/g/BWkRdXBSs/j1ae6p+pG/V28dg7e/f/I7WIjPkIPhmObqHZpBp
Cx2fi8wQoVjHNFUo29b7rku01rE8lLcdhykJ5gKgRH/LaxvOfwHxIhhvG8hsw9Rx/zfRWtCrfwBO
hWwNjBnEvZH9sN3/R+Fn1PsEYBuumGsUbuZ4KGxwdwpGKnfRmiAZ42EPit/vbZ8taWhn8FZM5isW
ymMPhZnpgYGIpYmJdpCoKdyEobLP41wcytHO/L57G/pSwd1b/0ZcbQ3MSnsA92+epzx9a50k2ZN8
x4DVdIerGqRMgJ4ALqxlHaNtmai4caXhVitoxFV9fxqWL4gr5tf4KJEqNaardY7PmFR0AdGSaFc6
FUY1ZX2NmgJAsRUzq9XL92qNAi0ZohuMyvRA0avcb9vs26oPra+YaBf0iFwCTW/9ZhgfFQafnYfA
tJNOdgDMSPPHFX6bASsc3M+6S5IoWC3ntVawUltLLYhhcl21ELGp0h7qeD4oMcKP46TVN1ofdh2h
HlrRH5Ztfc0KIuKl2oBCb35NL+iy7y2zL67GOnMxZc1Rf4NTAHfKOawKSs220sJxjrH5RtUa6R3N
Os6dFhbejMWSBc+mJj+rTm9Yl/3M4ei2unNdFjkSE9qdGgPnaYljbubcPlttFTRNfoSOlyDmg9iL
mY3X3UiOPU2T+7JDUkmvzW+xmQx3iYnCopPb7RHt4yflCdXFeJ/2dAUG0+RuqMazgBmveuXdekAq
HtrxVzbcYXQXv8wLKJFyzvPAcHS4FY5znu3RN1ogssBFt1uzHA/gQR6J/KO6W5r2XVs85BknnHAG
sPNiBljrxPd9IVzxBuVRMSoNkcD8h90C+qKf6FDk8Fo/U1AiTZ3ysZ5qZr+ath0TfD9QjY76QHOM
h96Fp0ROErXcpvgO56U4Z05zwBKUcPc860HvKJCrXAWjrij0qs54SBKIieNUrvt0jaurCUHUpWpJ
JzzXi2AiF+vjYADqoIHuT5Gj9dgI4pS1dEQUUH1TjHaEWGbh8LXOV6s6x7eVp3nhGAlfE9V+mmGX
v5AjXfs8cIt4DBAYMfcSXTTFKDNUA1INiLX7mzMWAZRURkjjfByU9DlvaiQkmyqIFpxw9L7fK4UD
6ZIZytHG29DX8qrdQ5cC5V5CMcTtlgAExL1kQyn+1ZnN5RPAlB2+X9CuYn09ZcCS3FERxtOIZMVz
G5Z1e4cZwOQvVYN9Xdl2hAmca61GtbQv8KMuizmYSfFcp2r/lm72y9ivjPpAOjje+Kpn0122Inri
phlGm0PzqLixdV20D86cubd5lgikqgAFTYxLJ+dnHqfZCUhDEG2TftBMB7DsEH9TigRJUNSAvK38
ruT5LdAmFCiW7qjzvEN9JNqhYL5k4D+2w7korZgn5wCiXE3DT0rL7HBZMcWz57W+skb7fq0Qo0GD
lVFyPdj7GS3bwUHTph2+ZGt7lY1uciyA04zu9p14g8lUxr6JsyYKqqVp9nM8PIzW+DNXMdlVdHSY
CxRJ4O8tPiLtYMuEHK7tmI/tjcHtMocaB44Kjv5mgAsarnUd2rqmBhBWbgcQuEEFy0cttyOWnW6Q
1Bs6LA0NkGkhA6K523EashvF0NFptNGZLaC/I25nYlNPuFTBo9cf52ukYtbTUi1E3RDCVGJ7DrKq
fUgqoI7IZZY7JDKWEccqE0HCMPUMZQcmJ5g041FtnK9WNDLNLsurWXkpdJxnyzF/UUzdBBqeTCSt
1wpmmPmgeC1EKmONv+REwoiv9jt1qGgj7PpTonpfknmxwkpDsnPTJxf9pvYtbvXbKU3mcMprvMUb
59hPlhKAzTx2c/pTq2ug6l6V+Pj4fionJdqbwO6favSw4rScD0Yd30cbKL4U5FVsMzHROuDNHu24
NlaE64HrAGwZdp77K9ZSeEj6+Bm/A/PBSn8KruLBLpHEmrELzBTUnjNz/LKhktdv9hevyW5qtXhU
FvVxUNsfpgsJMZ3KYe/M7nVU0OWlGMGc1+VOU1Go0ghBAOWKfR3AXei6cP6S8RALOfwMnZZGJbWD
msyoOZ+rRNtuXE1KeyXKwWi/gh5OoYwp10buKfu83t6WNmsOm5b8hNq+XGfOL22LBZb8VCHaFbi2
cVobLawybXzAN7oGw3NnRNn2aAIARJgBSepl1LkL2QpcswIj2af1IZ2tu8xbLdBg68JMDwcL5i5I
9FgI3Jgj8CbnCcOrk66o6p3NTMpYLORVirHBclhpdom6tde9MKMxq+ycN/mz7aiICjTWKW5KmHfN
0jyWS3rMgQ4fTJPWwMY13E1xxeva6mHWoVCXEBDALjUw9julCHu1+UliRr3ucp3WP0UdQkfCxu7s
7ryCMnJLPbtpI6BnRHrGgzVCyyuqGIX4qN/DjVl9LfLQbFHnb5th3apZqzzDDglH0/s2OfESDq1r
HZxMJ3Zfmtmuqqt7xbLPWkx/m3rbj3wav2V4d6AKnEEkH6r1ikYJcLJBP14mV5VrPa2ZtwQYoDcQ
Rukqxk2bg3VoP6lIx+2U0p5Ciyl2o6XAupjpYQa4fWqbHLXDobgnUEvIeO0BD9VqFMTapwSrVx/h
hSkYBJauG/CFthX7tHSEF5MsWf0mx+Bzy4YyWLRfIkVycBv7xhnUYzyi0bVqBv7HQ7PLSzpo4hab
th5zI2b2hSc2btiqc8hwYUE2J2eiOrh3lVJtvrZ+6bu4DAbAWRALMEfrk6Bk/HS1Oup9vBogwLYJ
NOxUrCdn0iFl9/HOdkbnJp7UBOodEt2Wk3tE+ocfxEyWa2T708AqymRn8Zdkn+BZNL5Wdz8WZ6z3
tVZ/ts32dWiM6Zj3dCOxaUA09c6QmwvkbTsjoDUkJusClStfkrQ198RnQLuCPsQswtwBDKbNbhYl
1JXtW9onta9l1W1XWza9+6D5Wmo+6yQr9jro1F2xn7zuubkHWXCo3RIc/JDQyTcalt1kJHfZVIRj
HCFDV2/f4R7rO52RHmYt41WmY57YOCUtfEO0tsnbQ7OqSAFt2ldlHHoGcYRyPSDkO7dAzX5F+N5L
V6LJUQsQj3ZNa0l7QZStx0m9w6B7X9QGLO3RHhEtAomJEQUtLXJSscIYpN6yZ9do1busvEkU7ynN
B+VkpAPAVoRIzJYJ4dZflZm7nYc1nRD3mIJyYbLurc8bDf1i1QyU6nnvFsiXIReANFum77s6U/Zu
zSjQWdrT0LX6aYhuErLQt7mpvspMOFY5NALgovzMtNP1Kkqs9rAoKkLR1ZPuGAgyVi6RPpwQa2L3
pK5w3mnUUAS+wqVE2VnRiP0XHZDIMUIhLfmURsu0W6cOAFKMjMPONTs8c4XuGXZPv3HYVk1MZn9B
0EtcNmNsJJO6R2P2iM7JfHUr4rn8FrCiw9+r1Kmx+Za5FKE7k+SQu6t0UPdoit+1I1FLepH2LEv/
tPpP25YJMLmH8fJO/rbois5vSoJU/3oUWS9qNZ2UHlZAPiOi6UNtCz0dkifiauQCMW6hOFNAobrs
+VC8XFRsG9uudbsCEYy/fq0osFJjQUhRXZF0udS+1Pnjj75U0eKEmVczkylyy9cVuk942fn+F8jf
5g3KoqWheO8nltvqrgKz7OSu3wu0uyd0t4faOFryVegMEbAUO2rxBsgSuIKSQDvd2WVH19HcOOIt
K0zEhbRhGHz7PTd8Sem/5/Wz6qpmMI9AIw9dZoMvC7nNw4saQ6CcvG+VbeQGiqMucg6jCOlAZhlI
2aZI20sCoVpBJirQc9fFA8XlpPYHEd+RwFGZ5pelP7YReDmCkRkPq8O45UpvrepgetUZ0URGgFaz
Ep37K/+uWwIRqnbMfpNKxycI1YQpTZE9qYniyaNfFhK+ekGzyh217QFW36xDJDJgisiFxRu5qGjO
ryUa4rJ9Qjp1j5jrtYQcEJBlxl1yTvkjL7EfEw3zEA90FYycuAV7KfcY+NEaOgR3mZOX+AFZ+mNV
X4mibSaR2O1a5l3FFRT9kB5k2vCSQHSFWIxchV+EjQf2qYFMEl/yh3L1fRvvHcys3SE/3cPMOmNV
ubvPOl604ayY+xfV2x2KmUFW8tiF8z6/hjVx87KckUQ7rfs2QEvsgEJS7xznEUuP/f12fpn3BzQV
d/ZuWUNifmt2jQOUtp2ip8OUn8vrwvUP0RNQ7AcMffbXUML9MSCkuu4O27kPgMuEX8XJrmmc4XPd
513wkrn+NeDQ00vlBC+usrfv1u9sGANOCOfsySLMUf/QUIzLUWfdHcrrl+gJaRXQBzTp8A58iIYn
RsEPXBvOFZz8wLFpwn71AdSrQDsjyRkMu2kO2iSoO9xln8oNG1fuxWr4/HXzl7S9Mas7bstWHvrt
vra+c3vWXA237eRZX8i1LK/Leld5M1zdgaj6ue3DIQprVPWUfT/6Uxl661273dvOKcIZfTuheM4g
55ZzRzfFEIcFI/X5HtMwZAijcDawQL4u8uOEOtuvyvWJWThFgLsMiWh3fuE6cAR2D1wG+n6wqwhB
znubTuGUzfxZMDt7AwXhnRuHFFj1zH2znbbVXxIiBPCyQvMuqQ7qjPSUD76Nh8CQwPZuXCbM3w2L
DndPFEi3j9rrFIVstRoyGEEE3Sp/mqF7tIZv9ucUEdgKjL882XKr4TxBePXLZu7BT+QjgrN+3YeK
HaQnG91JIjpFoN5t9Gs3Yxx66YnXAnsqv1pDGAEkAlHADt0n9w4Wq3tXRPf0WCH/mS91qB9o7/QH
gVZAfqEItuGQP6+rnz4bd1BvGh9NMITPHqsbHXWrm+Ss8JeeTdyRPjHD1Fp/dr+p39XxiHnA7B6S
b+o9/pncsOknVNTqlbtTrs/RI60iVKnbInkbw22ffJoCOGfrt2P/Sd2HZPP76/oEVB0XXq/82dSB
jhuUbzzmfvGtKm+yGYGG/FnrEI0lyNzeqI/jzgvSQN15v6LvDBah6UKivm1uEv1quK0+F821cvpl
8uG0gAxPS/Ew6Ednj++TRYvRRL6DYSRT0GQJIJRDxjEQ3NxZxdn4tfxCwrna1dfZG68AujJ71TmZ
Gg5o4fg03ZY/Gly6ntEWdocDPNUG8K+3QyC1efCEpHLzSUOJpH3oq6/8XHhv6eJ+mHdoQKFEx1PH
zYiXd0EUDnHh9Y73kUc2+i/bWf1+YCdUg9B71bIjxjZM3gs/71Fp9IvtiPR0ESz+1j+iLFNWd5wb
5Ri8DYpfPP6mSvkIqUkI0WxueLniJEgccUr4JZv7VG03yTN/HIfkg0h4sE7/OKxha4o3OjcAt+15
8bftBuoKRFMESpiq7Pv5ylRI/z2t+i9lYi4/vvEm9/hea4GnXCfxDS9l4eDN5lvISUNlXjG0qvCU
OhfyLlU5SLjPbfMJfcfR+JG0/sErydOd6u6Eapagend7Dplm10r3DW64yQEs98no9lhhTAzupwKf
QsH8Wo/a+GZE9wit7fjky/YhX1sSLK9t9VVFsaKo7/Xmxn0CedEOCI3yRGZMyvi+se8hsoLaphXi
kMIhkvrHS7XzahyuwrhjIBbw7RELhBbDN5nvXbwyTqPhT7753dV2sGu7E5ov3qt7xxPWO8jztLZv
qe/eDbvbNHm0Dut3vmCszGie+ExoFuAMImTpHEvvbjbDN+PBOAiNeF+kb663ktaTEo/DOUxnbKto
g2ljv/IqcY6Ddh6/064uTIrWkB9t5+oXOthNyKVcV8/Emda9zmgMXTAMFLw3wJb6k/KzI1D3yqdC
3m79ru6bEB2q7mjmjMlv1735ZN85N4lsmlJogQQMytA48xJyJct5/YKX6y33gLgbUYzDZn4ZwczE
YXS37iHsxZ9oOdNrHhwCsNwtZ/zMJZhUthx/CgHyfHGX/bpHuHT9TutDU4qjB39X7tItRkftjKIN
PYcZB1OY+gBJy7DC/IfzMbkfdwAHEceD0hE6BxfVzDs3pyflrVc+m/jm/lJeazp3ZT/BAWd87ut3
toZOaliewNzx+zJ7/Wo+KTc/lyhUv3PrxoCrWLWAL4nPURw+eyGSQrNrpact4stH/iagqZanN8qD
Aqf32mn8N+c15O4rn50HBEm/uDvv1Xmg++M5OgduUPI2f6dwmAO+anqRPAW/99/sncdu7Fp3rd/F
7UuDOTTcMGOxkqRSrg4haUvMOfPp/ZWO7fPjN+CL27/AwT7S3opFcq255hzjG/5gA3Hy2dhFLvRt
J1RdVgdpLzwzEzNt7g2lum/AZpmA1Fw2s+2B+ESPW4ufFYebUx452HM7dLbJ5VB4uSgl8/D2Kzvi
1wd3HtuF4WCH2rfA21zzjqtkwTVwNnbi3scacjQeSr4e+0Hwalw5hh0bvnAyu3w4i4ISiHfCSXiW
9lwk/nvNXhbnixdBf4Rqz1rCXnDiFedNfn9+LW5+ttAJQAaP6qHxEpRZtvTA9qLpUDBfihf5kctY
H9meo0fjNHjc0QprVGBlLFm8VtA5+WkeeMrKI182+0iqg8z1c+TYQ5DEd9wCtjIMdsC6gtninuFm
4UzKZ7JU0mf1WUX7t3c+mRql5Ja2ygNL5U2PvUuPXHgWn+KFZVDa8+QxLznym7EGvLG5a6d3fgvl
ym8TpzZ7KK+sZg9eL/h8K+P63vXHlA31yh90PFcorm78xG1fhmvsGQ+jwA3deFyXylZUP/motEPP
PhnCjHRZJblZmfnwAxgBr3DZucoD6z+fheO2RwUHycgrfvix2Pz5FhzFt93Y7Rqw21881pERcFWq
LWTLXnPKBo9vbZ0mT0hDqijhyGeu+m4xH293qeoVUiBzox8VMYjakKbxQrGg+vN98UMv3qTaiy9M
dLdg3ZZH+gdwN/TxmX1zYE1trwx5EbTO97wE9TG9z1YEPcFIFmE4EVvqVQdC3249fe76AcyZzJW0
m8wp4Q+u40m4wOlMd5AXHA0yA5AKmh8TvRJYhHxcN/rqpB+KJN2BHTyU4WDgknWxVzf9PazOQX9q
GB8QkuERS6WdPsxHDuk2RCCWhuW2yMmSDQZhOcfG8/3avlVlwHQ4vc5ceCQMqxOTQZQLSLA1Jx+G
EKrB8fbiS9Vviean8+NrAeu59SmbGo9tldBP+VGWjnp5xxKFMcSev5Y9mk3yG2kCNA4TEbD9fM8O
chN+xGyCqn4ER+VFfm2dmvpFO+nWvuEiMhCRyHH1q+psLZ463W4Dsz413a037DzHPd5h85x0/rre
U5mLcyDXp4TblYpYPaiuqMAD57DtUYNsl/ik1R6e9aT8RjwvvLC1Gs8ZJ0pu4NhTeE5jl9EPNc3t
Bjvi9+abP35xz7KdU2dz75a7xXLn+071+/dpdSIqfyRNQMiQY7+tYyiGkc+FHkek1v6i+uyBVXVI
TNBd/vKwmGdJxDNNCBMMPC8IAha5obsIz13nc6fVb6xX3AGoTqBgi4s/WqeScggYTHNSU9fy8gD0
6MYqwLJCgA8NMDlkKMgJg2plccQ/ZhooIoLcp5moPAvgJZwQO0hq+BacW8OR2s2WG9t8qjKHviNF
OjtGP+4kePEAM+yCOoVCeGaDcpTTsu7k2C2P/dfS/5QVw78HpnvosrfLoO3lJ+naujeQaxAB44X3
3h0GdOiUxizIKpxaHPV02cl9u2/pSA+RujM+rU7iwJ+8t7LuZR9A/QA2F6n1WGR7bXjJAz4x5ojq
E5O6dYebOTosr00dLsZe1VyIJQmczsEp8XYftvwufRA8akvvhq7ZUdhiP58OAzrJMj2KFCTKqX8f
eNzLgI2UqnW46DtGFoXujIIj2s3ZtPsvHrkaUy+blYGwla8N0DzjeWTMQCFnoT4J6XxBMHil34RY
OCWIku7Q1/DDNmUcAL4ggxVOLCZc3EQNhvxUk0wp7ArJKU/zieYjw87+QSQSB0s1CYZ7Ji1MT0hm
p4FI6VIKDugJcfJU5Nc3r6/OSGymXauHmMex5WLN6xjUwsq9F99b4XYLLTzKBHohJyce974VggTa
rkA79o+Z3INOrcaXmUm3ts+Et5zbhsx25SS0B/5m5eT9Us+2dl4rQp5dlZW/t9PlbdFIvR2c3hVH
kk2+dZ1V6H1EfdQEGdpy/oXpUeaMlU84qjo+DMmdJX4wUOdXgaZJBFBM9ay7Blx60c8d8+liOb2f
nH8LE5lTmx1frTMPjnGxtKD8jp/XezY8nNdmelDFQ0ZnVwauE+8ggsjsurCZkKEcM4UyJBCc9U9M
k/4yqm5+qNgG7epVgHhGhOBTtOPQvYywEpXarfViL2ZGy/x/ZtjzoF16GsOqm7Wg/niSBtHu2yvZ
sDSNMftzrTk5JS7lvdDb5DNql+iBuDjlT6E45Ut0VQWWjJKcSjt7jE/0d7WLNcZ284kbfqrCpg1m
hpGPZJ2AWmcZk67R0boMreTUN81s5027LJvZFbnM6hSmgSkT1cf6smB6sLkVIBJSqgp2oexa46gN
545Be3dYp4dUw2v9tBVv6uTVyRokybvCD0BHlzxcu1Rbm6C/1ISu6nR3xdcGs/2hep+vgK02/Fkk
CdrbgdRqNz0CAkIRuO+P7MrAGCfiAD/5f3JX3MnPwz2DGBKC89KmGa1Pd9Z0RvYQIU6eHdKewCII
p1ImcsZr6bQhPPhgxehnOxPxGtgtLVoSZYG2OtqxCfXgphxyZjgH0RWAwVE7Jqxu3nCMJVZCePSU
Bx9mcIp32xO5lzNny6TyYl6RKewNyO1X1AsuiQGpsd9lDbUy5z3Ilh+9YN6LBs9UE6oODBhf8lkz
2cy99iU2XfOkP9Nk8YiVRGKhAsNkqeKufR0mP5L8ikk7jTvmqJYvEs7O+WqX+BCFlsjVBbsD7IvR
188PMQW9dSccDmsZMsbQH+JDGwAfGHdt5ubwVl2Nxtwdq6n6np+Wgybayq4kJnynuOUFPoudHBOW
M1ciGOCg3UkuHW9WBbwGu+VYA5aNPxQYC9w+TvdWhRXDHzd6bwMRgI4a1F6v75sAXCzYJ7u9f4zO
BMYcjTuBloJt3NVefRChZD6mu1HwEqpQ+Vj+LBzvyGxwl6fUK3x9Rln/pr/H1/F5EF0x2Wdu+6zy
iu/4iXsn244iegRoj4vNtvoqXTTcCKc1P9fyoTa9rn/kQgOdYPWwyTiCGJb6jLZmsB41SgyKraA+
kcF8WxNrB6mmcm4GWw4Nr3/LXllFxXcmZHEg8SorYZqxfh9qLAgG8QcEjF+b9Am0N0+xdGnV+7VB
M4tpPDSlH6ouE3cxm1IXZtgjqbrLEtFoB8fznaMT2x8VgjDdDjFljeijWxyBkfDt/zUGB8yePM1H
00OM58Wl04cd6m3WzAMMhYK+Cj9LHJa6wnHe3nRncMbj/GYgQaCmNV/LYxqU2s0CtwbdKxqFGnlr
4Uykm3mNcGCYxamKkQ6jNhNhkA3dBR6W6a4nmcxfBjMYmnQbmtQyhATwkanYGcFMCIeaPVNuckJf
33LZ3VYUrjZxitb9Jj3Q6hfD6nZmR0nipXyT2mb/p5shnFb/g7sApidlbwlqz1uzK2CXwkEkeE52
8x9Gf5yaKjuH4Mvc57mYOHsa3vBq6XskFnb6Mhp+XO3UE5ip99vqHT8PjIZsxV/eiKt9HT8hFdW0
313pS6N74lo76EcRCeorVoVjvl77n6JpbAXFBOu4dSLVvWwdnosfcnVZ41AXUHEcJdSCnc0ASu6P
tANk2iiJ19pFyJgJfRDtAxRAVAis8ig6GsHN3prHJHf6gKRdbWeGFPmPGx4Hp7xgBpMyP2o+6ocO
fggw7fyA/onmkHVO7tTZlqpd8WqyV5GxjvDTsKM/WSV5eVia47FXNAX9LpAOlyzS99EV6BRBQqaA
eJmkYJRBTDnZRUDGxPHZat+bF1qqX0P2QKWF/Ue9H2+g5rOFy6qnJdwwZtp2LB353iJFBeLGFM5n
6dV8HwU7aAOO90ceScWfHodX/R3aEmjxyq9jktD8UVt2cXafj6jXtACpwPjNK8Ap8KckI/5b03hN
1aNyWagnng3DlqdT/iFz7gVuxy1S25IPTNaBD8aQAGdM9UpS9mf9ZZ20fcfJnr7GHXIB1AJK+whN
CFCLM9mknzjKd2bd+iNzem+dlQN3R7rT6GME2t3SPMT0F/YD/pif6Dh8ps/Na+PdqrK76KlSdvFw
F7dwkWyJ4HU9+m4RSG/EjpcOW1KR+pX8bKaD/T3YSuZsu/hAa8DwZMMTPJXFzaYCYAHepcH0Ce/G
nnh8+KoJQ7fDsht2C1oE5/Y67lhJoKWwmljntrWfoFSdc+ONfArTJ+Flq2A1edPjxTrHV+ZV4LJZ
WsRHemwvHwyA9Ntq+5K8UkJlXGW+LWrY9tm8J1a5pgYARcU6+2qcNRLf2O4UVnIQODQ/bZxSnOOD
8qS9Ln9kGr9X5VI/R+Go2sZrul+euBO/Wxi1VUtD+0WN98blSSWEyP5qnfRZso1zhLqBaOtzvhfO
Izsyt0J0X7i4xIEH22PtxNcSyaJ9lye7CZeg+LYddEffU5zR3cjlh2GOdvkcDtaTUQvHQYjv/+KC
lAtn/983/6KDkH/ygETTwlVeK444TCCbbkrjdRTwcYIxhISFSfr376w2PQBPYKO6jbB+PS5IJGjI
yB0tyWybV+fvf/nLWvPfH6jGxLFk4hMSdiAStyHc7+f//vH7ocOvUXzNNfJMFqjv//T5uQzuPkZf
fgOUDYKOgen2R3x79/fvouZmgExM7YNETNrmHIfJnvqHD/2nz/z9dO0GPvv7q5HsV/tF3j9qmon4
r0s8BrUA35G+//4Rt7fv8fsmubxoFH/fRHzdS54hVoQzL8nh7w+f/vvH/PvvrPgmqf/7/d+PKYsu
3bHV+P/093+/+9db8JJE5/cz/v6XXAU91fZsTX//Ayl+fJPf9+ubY1NqGsv9/ZR/+Pa/vzaKUNgv
wspj1ccUkDzTALomD2UUza9bD5ccGX9qLBp6bRlm+Ew0zUh8JvtiICvtKS6ZeaUZvatNeZLA7NvK
/NhL1m5sOP7lihrCzNfcGxysQ0c/DGztemJe0lj4NMlY7FX5ahlDsFboKAmizjvBQlervCZKNzsK
IwtLgJSUqPR/VkHNHbS8lSNa2Uav2QymUpLoGE8qWGVpJ3bICvLIsHaKhkw2yV+LOVuAh4DRWjs0
eOJT86v1ySfiddTlmYBTVsE6e5znjYwJyjOx9appdTNpJwPugqJ4jNv8Pivf4pg6hS7HzOENnlAo
9AulYlbSlSs638Jd0iTpXdKXvioZrF1KfL99iKa6N0aAUhi392rZPTep8CHq2wNpMX4Uf86TwiwI
hDkaAd2S77auqh00KuCSao0c6nE4EZlMA3SjqRMZ1wW5qLOY1T1SM2x9XaNxOEIdyQmA6Su7iGa9
xzFivUaloVPPk3BKClKaje91WGQ3b2SMwuZJjI23OEfCKo9bsORfkrSP5+IL0BG6+2qjCEh69Kvj
T1KZn4yRq8MoKlNAoFUSJGnqN8Jua5EmahrH6UFGpjtUrwapMFAA9l277hGThJhK/pC0flxS+dJ3
EyxFUlTnDnVUtV9zJkJdhSiL9LOBFOdZpxZjuY86VI2q/EzY+WQ+EZYG/dSQvVHbApCkh5ie56Bd
eZk+e0R/uEXuJDn7VKm2isUCCSXFOKadGTIt0pfqAObwu8nGT0C2EcMGSEAie3yHyIVXDArCcTCk
zhY6LTkkm0kwmgQzF+ksFidFd5vloY0b9WvLGRdF2oUc8Ley6eiDWiPdVAX08FR9S3FFBMIoHOa+
dhe1rnZ5awRLSRtMGzlTqbc5NYVllglrmLTZn7p0VNkQ3ZgoSwK9GKgOWmNXU7/AHMuOC3ogqJqL
25MxTthk0ZxhpL5vjXwLGDIFLBmcJ0v5ZRmlOuzL7ZrrG0uKLKGV6TsXGQAo13J+56zP9Cl2pALl
ZdplvqWo39xJniQNL9Fsfgyrfhcxld4MpBqbuDwvy3SYitTr9Bbl7lTGriSeViN+NBLsThKgzdai
/aHM8mV56UoaOoU1yWHGLLORBxkSlfqsjCZJZJr80X6JivXT5uUU5jUv19JObLIrbDcp8ueWL26t
K5vXFB0GDfyv0C6bl2h7KRHOmxj5KHyjM+JXcomGb4n0MJhD/WPR6M+oyTuEmKhv1xZK/qR96BXy
haWmjmYithFV6gmdyNRirf9ka+mtkTLe5WJtElt0Rvx8J7U59Ue3Wr4aRz+RMmfHeXzTJJa59kZ6
LHQdVz3T7WSVTNToVuUU5U9nRM4ABtQGDvPQRT1FRkVBPv2AdX9E7ZyiY+BYCBB4IQU1O4DIek1h
dHCx5sFGAUgbBouTW5ht7jUvhVRCkNO2cyMILwnPJq+u9pbqVuNLAh2ZVAzNeGVWqafOOGbXdZZI
AkD+JXdDHIgCJ+Y00TAnrArtIehgUT+HSq+fNFM66Kncc6IRz2VSUKnO8X39PXXNn2hgzkM++lbu
lWQT3VZNDWxC0BzkyCFHq/fkiWwCQ5NvJSETl2hNiYUdr/XG9FMTaHsKrD27rojomC3pfVK0V63p
n9tqPvOan7dO3rUUtMuYMTUVxNfYpOmVW0/R3N4DAw6EprlPVWAeQsXG0BmbaEdl+qMujwo2WDtW
dMwRdXIvg8VDGlzQkRdzJ7Mk/UZeRRqs3fxKOvmYKjBtcSq+hNoEHLsNP6pOe4sgsjBW88+cxRtg
WvJpdlsWIg1eDkbEkZ/1m/wjIgpzYmVYk1ZjeOzH9GdI5fVeGrj7txi1umrNtCDYBZE91H5pQgdI
izHzsr59y5dmdvqhulPu4epuQoOCpfzWSll2/ugq44I2eS+GTz3ZeNRFGdcyFGBHKmHn6hnhdg9C
1BHx1fZn1NU3VSkNdaleOdmQgBvNBdOaoXwRkvFTkxXs+fJt1HXr1alQbsuCrN66Etie5+dU33qq
U+sO2acMQBOeInPPZkXALgPNAfewkLIs1ipj4Fyw55qOeTPQBDHR9i5Nfa9UzL6Q4kKUjeZXcYEW
mKpm2NVR7lSL3KOp1l7FDiJqJFbcteNAI6TLn8RN/qon8N39uLcSZ4lp1jYa1VOBuMSA7GBnq64d
lYxO+sDpM6EjBus7Q28UFVNIpp4EKtlRlL0wHg0lYtwkMmaIIwutyVLspFyLTjEtR6tE9Gko6xcR
ty0gQFpGZUmLdqKhn5vncqwjN5lGi5+WOUlVLSuVjkSjvakuY9/2/qSKG1gIWgCmvBejjQUxXRY3
jUgf7ohoSBGHef3YfEm5/v8tZd/QI4f1/2Yps7T/NcHg37v8f2YY/H7OfznKrH8lAB3bjGzdAgxM
A/7WfzrKSDfQJd3SMVAZlOGahdfrPx1liv6vZB7gTZMsRdEIdOez/stRpoAGw4KGnYycd670/5Oj
TJZuiQz/mIkuSXw5URE1Q5LwtWn6zXH29XFJq7j/t3+R/k+btjJs9lENtcI0cQyR5EYpfEhS7aVQ
jRRoNAOgWVe/yIQ1ekcnCyHUre4dXavojTB6drG+Ppp6+d5DoKTAMzu7rlt2JSF+tiRCCBEnh8o2
Lp6spDoQKAbF8WkU18XLZNTXWWSpdOqN13jNlsASMi9Re7ehrNsPsQK/0thOSDizBTw5YdIgTqCM
yErupRGKl1z6JAA9yujCYMGdEAKKTBcNFny2edbQ2vjJJ0V/7FH+zrJKoZjR0dUiDCQDfc6xQPZk
raqdLSItdxldnaRSaANu84w1uVcrSw4LkWiV8hp2TfLcNJt+MFtzdccWYO20qefSrLf7LM0klzxP
aMAPiT4PR8HMOIcbJdUr6NJdXTBYIO88rbP0ftMEJ52Zk8PqXO60+s6SzFvuFquyJZaSI6s6yq8y
Wpx4rL8rzfiO8BcEbVe/YR0qOckyOaPQX7cN6WNdichopsg+SxMbZz0yC43o5XX96cbi1+VMQXq/
vsyl/FgKuuJWZfJqbW1GAy5XEVTj2NOVofO3+Scqlruh44Se5aTBibkYqBPp5unU6E5Xlrt8TNUD
YVZItETrDjMlGas93bWRVu+kSq9RTWbkUIkEZOYRB4PU73S99XG/+WUr1L5qTSJzOu2kSVD92zjI
LHM/1cxIm1sA11IQ76V0C13R3KRDCojUJWecUatmPTUa07W26zosFOSM6U222+bqWov5hdNvaPTN
tTMx5ralRWaSQJ+oH0iu3TjShPTHz3KMDz7LVUfXE0ZXYnVthZ3VNvFznwUkwrtyXH1lLd3OZLmQ
K4e/lww6YCOknC3XxKzpTuks9qXK2VIkSm9EK6k30m7QzTdObKNfdFOOrl76I7Tps9V70LWfusJE
vQ0qiMGw8aEu2btqrjBrRq4uiOAPYyoyMo5znGKmENmpICDRieVTWa/QIrcoOtC2ydkMPTnXqQQH
1MJLq76LTfq9yQTvyjU1p9IwdcccgtmJbbUBY3yzM+BK5MeNPyYZskIe3QtkldDXWd9g8+zkkjGE
PLhze2uv9TGxsuW0U4RvDcDcpV+0rykt1CCv4l1W9X+Im51xoawJL6j80M/mY5FMiveCF7LxK35q
7FjMU8WCeQgerg4J14xLoLdSVzBa9Mt5dpjg9zpKVtdulHzlUj/ezNasHyB8W1m5qpkGXTqaOY7C
fJYaCgVA9m6nMQVE/syJ7lLr8xTo26QH05i+JGPmVjpN94UHOpGLl0ZU3wmwYto6HGIMrlYzUNh6
M0Rifqd6JuUzNS8ZT9xgmkctlc9RZ2Q27aEKKs8tondCtFvMXSCDnBFMIZwK40EVLE9F+bVCa4fU
9WsalGjeclROxPJLnmYK+LK8b3GyoxtIn2IhgXoiz6cYjgqCac5BZcupTppQp83V/EPA9mILRfuO
dh4iieQpQpftTUG90v9gINh1IdMOfbmxrgnSxfzpKENKVuLCNIGD40805uCBiiU6xBeziZBwEc3y
qMp7Qzb+QC81aWxkqgfZnkdnKJ0ap6gn0gFwLHEKy6jYA3kDJm1hFLux39gDuM1V4uzqqYMNvhnv
c7VeloWin4dyJnUFrQhpy6fMFCp+m66nXKesnZZTLA+aszZW6hBaGO2MpP49s6aMyahKZDVdGDgv
15lMdFfU6DsJxqeanjqt+5Nrc+zEOQoEA6tk3Rel3yWyFHDVFmsrUDJkd5AEC3/NGbAQ59sRkZEJ
OzNH8NmLVpjB/kH7DRsCc6LdLQJIdFQzOqvPLi9IBi/+ANrJ6cjivo3Nexk4l70VouhaOdOJtjAm
pxnRt+iWCaY/vshDLZDyLExEKCL719ypYcAgEpqlQF1xUpLO4kYi56JkmLPqfREsGncG9jC6LqcE
KqG3iUmDXRQhxqJkQjCsqyfh9OaGTgRHSurUKeYk9oeW2alWiWxmC5GpfeopEZqDZdJ1IBd4tWua
x2vSFb5cysLHIhXybqlqtljMCJ5F0T4tzXuaGuYt5PC8tDW4uH55IzJNDJfxDXN37+CkZt5bCaRg
0QpuEmpajfLQTvO7Lo7VA4sBizIRoU4qz4EWoYvpdVY8y667JQ+ytSMXuyNPsFC0F7OOX1qiZrx2
6hhNaLdjtVZh4Y3qxidSXkcRfC50WQnmAhfPrNMrk+P8A0r7c1Z3xAmau578Z3dUUAnIuTcp864i
gm4nm7w+Q8WEjQQLc8VVri7tXTVtBeIFSCQoNNRb1DbqhHjU031kKruu4o+8SUHF4H5aJOtl0pPn
1DL9WKO9rluBqCqMsJrp2OGzcqUx5sqS9mvLHMYJH0ZyGrGrArPhu6LnZwcCsd2+kApX08+3IjDi
fGCzIcObclLiI3lf5bCfK5R+Az+jwEKCpiMVdulEBpkwdCedkW6RR+vDWupXvAAb9+QcbqlkHbR4
dheyh+1ORB3T8SDjbAykhmibKNOP6VoOx15DNSPWu4aQHBcEzgd5yWUmHyrMywzU1R9LabjzVx9L
T/+ctCSdxKBmCvw4y2zV7phaIi1KJq/bVJykAwA/Hj4NbUO0KTsJE1RoUjWZNS9oOlpExEff1vBa
Zhrp4lpNqPyc75IB091SgBLPZ8aIxnqv3Y3gzd1caq+6SBD4zcotzfTNDBYz5pYNDDVCLPIxT4na
rt05GjvWFvWz40FE4zK+TULdA53Bzj0Wuru9GeJwXWu1PIpk9tVUb4eiXHuftJf4oOU3xXHb+Pjj
qYDm/CkTBAsjC7s2rjGU4xAXoFATHRcx9jfiPnKVsn/bBGRoCWpjQ1rg6MRPLSZ7jLvMknICJlYt
qIHQcCr9IFAD1c/Nd1Plsch6hFq5T/sMIsgWEjjwIMvW4mgFlWCqrq9rCuXD6IfFrjba0WLbk5Yg
Lrgaq56s9oHGUcfALxqlyCHuDjgZDnzHapdwmzUopANGILWOQtPYUANuzENIRLII0hLoJpnhonDV
81XgFlUQX02l4lpTOh6bHonCoElE3CTMQzlR7kZIvmT2NJMtKclHkUN6yWtoPCi92JcWz6gVjp6G
PnBHcoOS0PqK8UDfxqdpmZhW9rN4KgyS9TLDn6qsRlgpv2lEInmVrtmm2WNIvdVcuZC6AOh4qbOe
uzba9wLpRLdBm1aMu9LUj41i4AXX2QJXESHHllBZdAlaTAk1S6Yp6OFHJCWkYggROpiZoYkyrPxI
rXjZimZHWtElSZXY0Rgp21nPPIiL0PVDOErKaz8OayhlmLmzKio8ohwoJWbDFabWcOfRmnbFoAUa
2bauzsWkf6Nb3ootKtRVWu/bW0HtEkzkLLn4mKaTsRlXqWw/xygmEKKKP9NtpD9ElruUmRWdY1JD
smIhih7L+MqRwynl6UfqY8OOq772DGDNhGQRz6liJaBsUyk3KTUjdSFDYVbO88+sNB9rovttrSAE
wSmbFmZGO1V5a81qN+YDUpFs2DcQC1ncTJ8S0dy3teUMqEk7Ihz6uTGQsTMfnsZRhEe4XYyW831R
0vFUDJBW/fKUTw0D26bFlD+oldctpsKpo7Wcjv4RJtH80tcs75qQPQIcQxM23JwfAyU4Dt6PFEdx
RbFy2w3j3GDyWTAWXnQ0kVVo/DGN2NPEUWLgUvGcAOowZzHUi+lQl3+2xBJsbUKLAzblwMlVfFrn
EEKW3dUI89O6/6JWQvtO/8IkYKlWR8/STVfLRcPr1hHHzIKpUibTpJZjNMN63ToJJmCEAi25SVPt
c1tH5c13yrHFNdL1GK9iiLlaP41RrTvzHH1t+lz7K3vOaFQKzutSd0Ar4K0VINoirlf8HI40RnCl
dNYkofgqhjsVGZC2TSZLHIkSeS0cch7AsFPku2TUICxmw6uZJIxGp+wKA8g2MqE5KfTwGeLrE23G
anL7cT4Q0WE9jCtu/8QaUd0N3B7m/C6OIAqUbtt1jfJTKMXj1LKU6tLJTPAKTNak00W1vCIX7+Le
F1OmRGrUH4FxcYzpFKJWZT2c1u5IpFko5CICqFZ5iQ0EBe0414FegMBgD904hcHdOOjy3RRTS8Si
DBKSvlvcialH7qsba8KXUgcizCZwhxNeirwkeYgb2VejyO2EPshT4TOb0d3QC4jtCKq0rSnUJBx2
JG+8QV5kMd6jReIwP6zJ3gR5gRyMnjdFLfu5hFIpoRADYk9rvW9Lu63oQaulmTlspz/gxs9Jb/iZ
lFhBjeYXx4D1nqryq0R836NlCBexqjn2k5oHj9zJ4mej4srlaQQRnCN7tXI2aS9qw2ne2qabgzHS
4baQMSU2H1IOZ0FPc8vXe6osSLkuwAAQD3X+ZBnTESVtt6tH9UmwEkQU3eqvWKZH8Qn4mN0vC1rV
sav9REoOEO4YCpfb6Fhmi9FIwdO2Dkz4U+1T6LXnJsu47PKbpZUZhvCOfY8ySkHEjeHPm2f8d6Si
4pbLdSK79H2e04GEsMGQD++JksO4nOr3oRcip07FyZfn65wm9aFmKUgr0wyyRH40l8UpRLV5Ustg
EuXUS3V0Nx3SRzKb3InsPndEmgP117PiPqGV/VXFCb65FiFZXZw2AfM7+yUOdUvorvEYoUQUfbXb
2sCk84LSZEbupciYo0eCu/WVvjPPMFnk7CG5BPv1JvJB1UALIgrj/r7Kr/OwFkd57hmGztnZEOc/
Y/Ujz0TB1WTx2uI4OhGR1Y42z5q3CC0ZWGrlbtGMPxqVdaWTvlbGiJf7+mzoc/QQMU5NjOXmX8Tl
0UqCLYxM725BkEzLyZhE7qGZ5qWIumgHG4xsKE6VZityPF0hqqwjaSzFcBxUbWNNpUfVJxW55+KT
PLdGaCrbK+C/mmgWp8xYXOpIOuUlNquBikfPINVMs8A+GpN73JnNObrVJXHEuUkpqpOkCehSzVVi
PRVfmsl67hSeNH140Vtz8xVd/prrmL+AXr2q7ZG4lhulDDSPTldLk+NT2ZRPk8gSlaKaECfks3GZ
PS5JO9tVQlvGyYr4sQAGz1lsPQ0traGB3ja3kyhfqi1F7yRiUkjAXmTV/IEtde6zJjQU5U1XFuc0
WMMj3KenTTEVrigLWIpa/NcO249c67/e/H0/K//ko1mHQjpku1YAiHAjyP3+weAx0Hnmgt/3flm8
rVQhG1ejexnD0loaiLSTytqTAorOGF/3lIpIf8uR8Zwqhb+eWO03mfD3zbkwiR3MqLqklJUsH3d/
kbY7FXNtvNAs15GXJkzK13b+qZQ+DxPpP9g7k+W4kS3b/sqzN0eau6NzPLOaRN8x2IpqJjCJSqHv
e3z9WwjlTSlV92ZazWsSRopURBABOI6fs/fai+hNhQ+Nq147QAibUvf5wWR7J3ukRi0r8ttgPDih
3X0Z0vJYpcyy+sbOzw1frUXn1LQ4hnFlRiB8AFAtAzf83W1QvznuiDtlpmFhd6xo0t5ypBkTZiiw
pErul8t1FXrJtDWehRtaKyGGB9N374zBoYackm4TBeVRtB1NINK1Ml8czKadnnyjQKXWbHuRtk+G
Xb2xFGGVNZ07SxOGOqSfnGFAEGoMm4LkszoJrso910wRB1Mn+znqxKoIca3i18tKnW1DDwO7EJ8i
zNX8Eb3gDNENeafqKfW02oAQx3pVnKXAWxODxMhiJk6QyS5+CY/BMRJrX5fSw0cDqad1Pnql+lB6
2VNVgnyhQHzrRo+8lOIcFZlYW47s9nG1xKz3QBPMdNFul36G8BWZTCQeOq++kxNaPhfEI/1Z+B+5
LFclkx13ItfSTvPn2dhSkj0ysUeL1LYAatz+Q4ZghqnHEnWUJaeBQOY0itF/m7sa12gCOQCPSzX7
+yBNzrQTrpapLmR0Vt8h3sMSejh2JKOLGxH0z4cb6tjsceKr5d/s0EdFZI75+sawHsas3zJCfiuz
VJ2cObhvOJX2t+/8KnvXZPpL1NM1QU/SbOYUDcUP77gltGKRQbqZds6piBJz0XgtnHYcvnRlwGAg
3Plwg7MjksD3f/PC97DsN43lsFItb8sYSa+LZvZ+Nz7z7a22N1igO4R6HwUmyWHJp8KaH+uYkv8H
KztLllSCH99LPigRO+Hx9hZvD1O+qJu+X8+KvK3KPBbsjFoTwGSFRXehtn7H8sMkd4k6qu+CRsUk
YSzNHHabMCf0+9vF+KcN/Uarvz2lDIJ/Pfvy2mYS0SANdNadK14kNTAE3P5i2+1QENyOw+17or7q
naumJ9vsvjAvP3ch7ZOBxFCIMDVGhwVQf2PVo1CgnGI/Bq2Zd8RmDMWT5bXHAb7G/maP/8VkX4BH
XYMpC9b1YvK/vfXaTD9U3K24xYCT9yDTEHBpHZi3EI3rF1vtsvyG3UDZqJDbNySujrdggTHLICSM
S/qGAbpoV+XeE5OK/ESSJQI7APXUYKwJmeeVhzCeaUstSrFshAPkNMh1olicBfnKZ1l37MhG6Ehe
nQwnEaDHbWvgL+S2YvQPF2T57XXmoGYvk84A6P6kwRMnsS4MaPuOYTliTXNxKg9LhXFbf5NQtScv
b66oF5aPsKTlf+N9JyEqrYVof8O8/2C9i8j4hrgBFUAeYlNTOKl9DT3y+6WywClvXylnYsEsAc3e
YOBduTBEbqz3hUuOpBcBeRnFHWc+cZV5A2ki7kwKvWiLmu1YTvjkx9L+PQs6dcpS+6rpFOzEgti8
PZguTBG75ZJ3F+KmWVYaAro5EmDg1fSN/AYZYMpq02LNbyjV2VxB60n9PSSo6DxyY9uAolDfcxV+
oSGEkYFNNWg3Rp0vRnAPBG5QQTq+PczLqfHWOR13WdkV5sJ6Mk+d807kcYtrkc9bLUK9758I3Ryt
jDejt9kKOtGXavCmC1u9+dJYAKntIK73gZjfjXAbGUtn95OhzTuxPFRRuOsMNe2aJnwVNlu6UU9/
/EzWxt6OiRUm6A5amq96Budiq5HtbTI6EhdH0+lKCf6+/UI+jLAsnMV6y89kNlwax/82WIQ1mPhS
rHqY9iLBbaCGoEc1kJENY3KhreDWZ9feMg996jVAaNOd7Gt8KYZvh3eVTQ/CHjtvO5CLdxmLckP3
6pneAh3cmiJJLW9a1My4SmNGQkihcRcu2YFGz7eGNX/xgNxVsdkhHbLOfYPaZ87uOi+lfZHL/M6f
vhWdDC+Oaugh0XBbzeGUYIyPDxrK125BP62GYbIWV4iSdyyZ6q6vO8SWmoECGPBLCKODPE8DYVeP
HZUtFoIT42MVuOymCGU0iuys/VzjuK39imm5/Sg8TDRyxNU00e2xRfqhq+aBdD9OBvhEb1GdPWQJ
MIup6eN9V1FjC3gdJYIbJ7pIW5Vncoc5mFNpb0j1jtmehMh4zQkdMKnw2fnHgzsqZ2XqGcm5f1G9
S3SN9h5p3IqCyNsqPWc48xBYtdQgqHK6iFudbgv8/UqddGOo0+0rsJpbQ0JSEEveqznr9PuDC3EL
OBLFWef+Pk5utAntDBUCsdPFFKiTtEjuun1VLd/evvrxg7Ap1Wn0c7VOmJiubz8QIbphVUID+/F7
t2e5/bIlo9eG/vquEoZz6i3lnFQRN3ijly89VxqHyQo3qWEPpxr15fKvPx7qoXC/f5vXODoKO0vW
sjcp0TCX5S2WID0vQBP65MRNC30ahUp2CBEPtT9tUrIdpoaTc6iIB+rr9gvNFYsnILgRRJw3+OG5
hGY1eqW55VbA59IQMQXEGTmedSxZVYcpWQxNGAkqAnZIokqGs0RJYsUDCrKMYlL6wxG9mbtuDYQs
NqvAyrTR44eCyxuBUpv+TndlDd7og0k4w3pJneyK5iVK2OMm2ns/JNpfpyYINa4q2q3dNffDr2lp
IalzIcObQ8nord6qJnNuPUwSSNJPcriLkaHYCZ203qk1UNL0bRSYb0wOWVo3b4RrYZFut95ovsTe
B4vg6U1kW4QzWtM7btlq5XqIypA9LRfns6sZfGknXtic7LMzN1sV1r4KIwh9gCNoZsCW6fR2LLL3
aYPE38QikZsLdo0Vzw7tVdOUHAWbdlseP5A7c4KEt0zYwpc++xRlgP0CcU+ma7HWIrsvIMltysx/
57fLxV5siZTcsg6WR4nIBIUgxQIkbfJukLa6ObY/2tqyRr3k+/1JqxQ9OnWB5jM2zfKba5QMv9yD
g/DbnPAdKpdb6YxMiDsDHCx1nxrjiTn+w1iM+yEOP1QTMzYvfWkZnHJiMc5ChDvkL8jQwhWBzwFZ
FJwBrJR7zxsdAlbHag1I737myXq6i7AkOUYgcZqyoGOMXJxA7cY6uyyKASpGhWViLqdrligG+y/A
c5AXmephZgHkCvYXJVS/VhVORDELPHL+x1YuVo1qWyAGHvXI8Yk+l0wCII/tiry6pgXTHOPBUKTL
MCdxvPSx8jdgjyQpzfkVvvdKRu4xHL2vPYSUimTYVdhHnxFubMdu25UmOO7o0dc6gZlhbr0CXF4p
zbOBgQ6F9CqDoTZAGujoGeh+L2n5wQxbWaTO2JYipJgeXY1Ja/D7fTcA18K7yhTiQvvcUuM1/Wao
/hA1fKp2/TaWsAzzdJMMwblRwWvtyGfpXAjm+VqbV3i7NMIUG9JhASl0ybEavfg8Gc64sR0T10Jv
yjNXuzzfvro9dGagzpNmLc3C+FM5I6yaXIrLhEycHSKE98r2CTl1Unw8XhgyWQ9X2bIEMHOouMY7
sddN/NjBxdNUb7doDyTzzcmpPdwut++bxiXOsaDqHhQh2smILyOmw9gNVsUejpV3CBLzY0jtsUrb
Ce4OtZq57DPpVfBh3gLKa1qmJxViIApLXGKGaurtwh7vsDHdQPakjNWEgrOPjZxc01CgTLg9uK77
iOy03pXtQtSKlmJu0mZJrsT4xZlFjFaSTYy7pAb1fXnQxLvuw9Jf5AQYcy0fRfrth+N93GTp9xR7
uWxXxluFlokeaSGt5nVWEVmronwdx1wreagW97zkdphzDSeyHk8GkWpLiC0Iv9xGjjkT9ZTB+OtD
ewBTOC8eFZKWmejCpg+Wh4wtz0l8uoHH29l41jl/SW4st7zbL9UZA4PQwcH4ZwoAmzVcRzfa/Qgu
FdThVibYmhsdvEfZyZ/zPXHyR8hlx6HBBo0qA3yt2Z3HgGJPdRmt+KVCNRscBb1VsJ/58X0u7SMs
XVAQt9CBHy8fL2+EwR6TbtYWAXY9SwjUdQBLrryFbnX7t9tXtwdDFZeCS5/6aAmqNzv3MLrh1k/n
j6bVoLYe8le7l9GZewFUjZQmU5G7DOkKoLZ5130Q8DbxnC7DQqKOnCVh4BYpELiw3qYIw0vjSO5G
ywP0r5MTkMxNZJggmI8HO3S3GivTob39hc1c5JuUkodOQKzWbWDQxpJxtItKk6xrlkXoQSO+K3fB
TNWCdbrrDU4Aam0yJdhuRMBLmoYVlS/5x3RJRxha7/kGNf9f/vs/ifVMx/7btM7D5+FzFP0F//79
v/wh1pO29ZsWDlWiad00d38o9aQjfkNyZUkLSq/t0uL9U6mn1G8K3Y7y7IUN7yjt/anUk/o3pni2
pqAUruQn8n/CfkeU/RehHmNxU9sWDVoUwZpxuF6SPH8S6gluQXNsB+pZlCgg0olBnJHSz8LTd5dE
CVzgxfBQDvlZtp31TiNDWCmvnogFKjEhyBm4kIFm28+HrRXBIhGzNZLEAYk0qYyzEB2xaIGs9z1w
7DXifVgRUC2GzuTWXNnB04DyAzYuBVWJ8awlPtBqDRwQoY8aFQKQgTiqJeB5iwJ7AYfg8fd7AdBo
aA6THJ1PePFD9HtUcKlXjowbyXnBl4S1Ox9ctrF+vvV6AGyknaDacQqS5MMx2SW6w77QY6oQrdqB
q8eR3sT6roUwNjcOgu1wo7zmuSrGg+UwcZyN1j4HCa3pDjtvTPC3F2Dhz11C0016alac0tS16zVb
fGhCtZtsfBf7amgN1n3TD28NfgVjKmmxxSX2kXLo9oPhfGnt6T0pbvV1CNxHZdXlfd9ieiftBdlA
kj1OdpsedQObpojRNFKw2E9DGW8shEHvG+1/q5CarJzEy1CGOMaKOqzcMpNfV4DpkyFpDsrrpq2Q
bMbYKu/ifuiutkV7efT7I4b9jUwd61QU4zegzAkCNOODQfOuKdT8xJQfwhDmp+c8qneti1YsrBiG
9zUTN1WmFloZ8W3gbzxHoXiLW8+51lS9AMrZkAeibQ/VDDCXWKp12cKOKwsXnXuAZeS2PL2N/y/4
vXgo0iko8v+TdxlIwbxFQ+qQyfCT4vR2IjsOobPkKQhPyyUS9+cTOZstev5+4zznS/Ky8AG2kaq1
DccUx6/d+0dblu2W1w2zNP4k7BykB25fTYABS7Jq7nuP7a5RSAAeTMeGpJePbk4QSkPh8sDo0fGC
F1lQRxClRi+iBBOQCEIJw3japkAQlMyj/dDB9ZBJeSyxwXtGm1GiLGoDLC/o7CmAK3ZsplHOl96j
tojzrTCa5lpkzT6cDAYXKS1mp03f3DJBxDc37yk7QaC7r2QS2U8hd4N+Hj6RrwNeqllgeAFcjcYs
7mM5PTUWvAizK+CSB4NCJIgTMzcRpztt9sf94D8ecCVYBf96xC1ShlmENMoIi/bYLyG/pXbo6NKx
fnYrWtzh1LrEDU7boQ/xwGAA93z7PVOl4D6lP1L2Z4SDDySnfGqFYWySqARMx3B9VXb1G06gGlbh
0rKXWX2Zok6tEnUXySjexRrTSLo8BFVABmEwgeIvB3mKSbfCeNSxrYnNBxkXxy5s9CkavwS5lZzS
sn+P5Eof4jR6qMIEc1PkojPU2WuNJHIIxuidKgt55ijlFwN9ke6CZeuFry6oxgdb+6+BNao9eOvo
hCITVUQ+gNGIZkwNdNIH1MGoInOcYDMtF31pyrndTITpbJHl4X7RCKkYuD04A4lKjs4Qxphfcwfb
e63kwV3wZmaD672HMlihm3idguFiAQexwbtvW4DoGxMKHI4hgMlUsIgc0fVZQeGdpymDGSPI2woL
k/jR0DrFOJy4D11TMUeIeWxiFlEzhGo4ZnhYZF84u7pEz9uwmXTt7q2Yo0sSmv6ltN5RYkfPNpSM
pCW7hu0h+jkzgWITPjEEB4cpe7WG8O9tRRcIYG/0/ZnN4fGoL7lAPxenxrVHbbZK4tk+4y975+Tz
fUfqxE40ybiZ6OOsUuTSOw8pyyGKmgr4BBz/fp7OAlPMWkWdJp2iwh2TWFdiQNya+AQj1NxJei5p
xtTTuQLeYAIXI2aYMe0QdEeL7ajvgUvogd7sKtfQp5zW8ypAAgWJxbKfte4OZd9Np2kK7vrezvZc
6F/hZKtVrXpQLwqNoa+TtxzC0wGvqcIxu0lpTtxxXtFhp3Wl5uRS4dMPY0EriMVElXN+R9GW7yYp
8aUGwa5qgOOM06NJ4sIDObhIFnx7P0b2vO0mG42S55ZglnhgN8wMpKtOE38ZUpCkPOQZm02Y14D6
aXzMg/5kopDfia5OUPiRI6sVuR15hinMbvaGz7QmHxTcf0xk6z4OEopmGyk68wFrRug+zS63pyS4
hAN3R6XLh9Zp3ro6HL57OP7jMkDa+F+WAVsw18CVJUxTmp6JhIlU8Z8XXhX0vh/0DODjFO/fwCiO
KU/lgemJPaB08EM9q35MKg1PnyFI7WJGYfMSGtgAuFiaLXX4dB6jGchRzuWV5f1rUDMlltzej30w
fp0DYT9H2Yl9fdl1I3o2f5XapN3mhrPHBWhvs7KEQNuyJQpNoOm6/IBODD/gPHbHweZMNgLU0Qyg
1cULcPA57j4EK+dinA9w6XE5XoqIrISiaUBlKrl46fPfHXxx5zDo9Ar1KPnHpd+fZ6XQrKsc8Xh+
qUJA4EWdIiwMfZ5/jGKkLorO39pT/pcxM4NDJqzsXDdQ8gp8OwT6nETqqruqZ+0fDGxTtmlPDN2h
DNutoaBMWNRDDOGQ7KFQBvWOQ95BMt0abrbpxjbbtWYSQ9kz7HM1CaBa4ae+jL44RuDtFYooMuED
uoxoDPsA8YU9AXNzmQq3zrzLvUpvXQvmkBfldOwacAwlPaOZC5h2BE6FoDf7XeS3wyqSrXU35HS2
9JSJbeZN1GV2EpyjgI+3HaFkOKh4WQCSfVPziaoI8I9XJnftSMpOXaQ5CmG4wzpIvjIAdPbV9BSh
oNhhXQEFhU/zScWiIxvEecHl61tFdpG53pMlm126Jf/l9nBAPv3tH6qF5aT8XkQcv/7X/11OWpPi
2RUaoww2Gdf960k7VLIxgrn2nxofvpjXB97Zd0rvPLeqOQhLvZZ1djCMeXzq7bd49iawNtgOVUGM
wVx9Fr65N3KMo4ZIqYIVWXuRKtQORR2S3SGBhjI/kQsQn8YWiFJS60fDTqePOm/atfZE+FSSVLRG
VxntLTT1UdVkW1srZMN27aEcgbVu5dl4R+QNYD+3nndzNKKeCGhPsk3397yNL040SMyhyYxCd962
jXnXj4+IOvVl9B1MNXkHU7q1xJPtA8xuiWhrnVq8eqQXze4sD4M5twBNA+diD9uWKwcj90gb2E/h
/NnNpopA/P39gbeW/cQvB95a9jbSUcJ0lf3LapHPSVPLMHCfUmdGKR7L8YpXIth9sLrZf8jRZyOw
DYNNoe3dgF3CM8Jz0Sy6RVKy1pNlxE9ZATrYNrY03tDhROhkuqR8Fb6wz30VkCVt9d7VwMjJfcVc
FQzsr3ktsJuE6VlSGRz9IgDGwZKxVgUs6oJe5KZAhHZOJzN5kcK+TxP9kUlzcZp74Gy58vOLgzRe
czt/buGh4/NIgx1V8tGwoLn+/TFC1PZvDpJr4Z1SyvWU9etBGrI6qklsAng1SO6YcaLuI/nYzHQa
6hCrC6/5AQMOTo5+7E6im0e2KzHE+l5ax6xnqTOAu+8TBI/UviNKcp/eCmkN6CLcEgt/4kEEjbHB
Bt58J7wlM8vPatbtHCkvEiniraM7t4rfk0ttHYrmEmb9RbhlsWvKUB4HpXFuB92udTJv7zXulynM
7AOr4vzieg3qZNM7lqY4z2QrXvo+Q9KkaXAIsAQlFSPDnGzcSB1PV/pdFA1RL85GRJqRwDRVeIUF
2zbXl0wwk2l8xv9TPhHNkFzjIAo/GHjODnn0vje6+hJ1mI26JLxzHTMAzBtaL0JO0PoSLFVZU5or
CgkWkhOEAhQzUcb+SiV4rfsBeOG4sww0KlUjjTWxMHrVVvYHZ+CyRJY5bscBc1Ct0XRYRRMchgx7
MnGX8lygqRSQQjzHOBgUTQ/SGqItXdh6Y7QpBLoacmsYRpumcC5Fl3ZP0Sx2RuvDYWor54qlwd3E
kQgRT0UfOrNh2WjGtVkkX9Q4tp91otZRq8kOsH19yKgJB0rxB783v/ZInscsX7UTNOs8w7oqu9ra
3+5AVpg/0FGvLoWoruS336dMB+7ryqh3qAaLrQUAKU+bq2UPx9tAp/DApbkFpNQlBhnwm4pd41SG
zlHkdfBqJpm9cqZoeowIzK2dEAHqJN6jo5LvhtE7JgwqiEdCsy0sQ64nBf2z7/Nm1xo6P8fafWjL
d5nK4vsKzUehWnSANiLovGHlCbJ9pHrz3CCfy6q+Ow8W9luyv353JQM/UTjBDoyIII0jS17MCJOf
EV4qHaDpbFJcMsu3DJ73bhajT8yK4wSsIeeSYturGupvZAg64bBbqbpQLdEfHtpnk2hckuEGuvJt
4K2mMaAdbgq9+vurmMXs16sYYADbUYl+5taw+WVHqnOZdU3SV082YRjrMfPiTWl37qmho3LlpvQ0
L35su86tezcxnlXoA1CvmhIK51jtJx9NMClWVBTs7lBz12cTTSL+xAcjyx8tFecvTEQd1c6PQsXh
ITLhvYdWqN55moSZSC+krV7k+0KVL21MUo5A0ouSgnWW8A/6uSm+vtCf+CSCboBD7H/tdf8kUtN7
CQIoSnzMV+IwcTJJfMo+DRTgZrWmoYwQVfWarqZviw3dGbDGhUwRGxNp5hqOfyAzBddzCLfIM8Cz
pwNaBDSFZ2PW+upXRXAgWAwOh1PlvHCQ3zOFOsNZ8dk6QSa086D76MKej+NkfnEk7LI0EECtmKqT
g/PY442nIVOE78y5qg5JxOsyH4pfMv/Z8ZbfFrNxN/o6PWImTI84GMAH+Kxuwg0ee5mJO9/DxZcJ
8xL7Dl1wXdP5sNGIOxKs5qSSi1NR5/ehBa50ElgoO/eNTML8KeiQ5BGYGJxdEytKWRxyz2SquJQz
QczgOp08tBAAHRAaTMZTS856Sw9h33hjyziAO1eUd0czYUM3yplqPkK3lKb9PqfYY6Cf+VeFhHtl
CIgwoYiR0oVMqtBG5ddmTOhrDMZr1Bf9NvdLsa+XxCDX6dhmUHQUhbLPuXoRIqzOdtHDnfW7ee0D
K9h2TsjsAgHrnA2IOToPok4eaaakTE9WYVW16A265JB62LLCIH4fxtA3q1GYm7QDb5AHy6gx9djD
Nv6lj53pkeOwsZvkbbBT+cyMNNmjECCQkTCZewTGCL9gVwK1yd6kdc8d1/+MZQMLessVGcghhX0R
MX32/LNvZck10tGpSLv0XSrtLzRs5F21fNdW3tkL5qeqSk1iux31kuZIVwOJv8eJXjOm5veNaMwH
PzTddVmDqdaNyJkGZJqP0EueNKYPNNpsv63km18PX9BgOo/xqzKN4BQ2A7jEQxubxWNkfCVWSK/b
utbnMMU7FKAJ30+9rTfEI+t31gx9ly4iDI04LfbJwL6L28CrsYx3w5Z7ZYKCb+PnYmOG3H/HJkNj
PGfRSzop1JVjHh8DO3+Hxabbd0ticSleehPJYlGY0UewIoeKmIA5KC5zYOtdWxDHZMYaKKJCJ9VO
UL2SaBfIMLoK3OiPzESONn7/XWAZOctrOb0mPqcdxVEYtvOHapw4eZIef50tc0inTkg+ZJ4crPxj
OWYkRzuue1CxfUGAVjwgL5mRc4zpQ2nVz12rg13qVcausD10wR2KbcID9aqPRmoyo5lOQRe/zyNl
bzU11LrTXrbPctiSMEcYO6Hs/pBJlxiFoXcfYruk51B/pU+hrmEAdmmMkEvnSTjvPDd18AXj/W0j
yGtBq18OObXRE9XKkYgredFW+C72SVAog0Mat/UBxAMa3MbOzk45UQayf1p1huUfsHQ3O1mjnDZj
2T/Jcpeht9mKllAsgkEjcGrYkUebxqnV5+kxC/p201kmYP4EvHVm4/J0JTrnvIkUqw4S5LYanlHY
pXdKT+Pe7KdTlqUVylLK5sn+3KZlfWTz/jz7GBinyYv3xLmpaxRtUm/al138huEx3Qm8cxdVCdQ9
PVNDZtXrAhMTbnf/YgzVfB16XIheidW9tyyKWQFhZZbmRzd3D7JpPrpyVgeRTePRQ7UOIjp2ILO7
UPHiijAKGza5Cbax18MTMwSPg+Y9cLHUpxhDwTUtgVBWOYaCKpi3ySin99aU3wd1qFZWWbGmWeQ1
JbWz87xX6TX5B03vfNOmNo7NsGsODrX79zvl/06W/mGyRFnAXOc/BwuvP6fRNzKZos8/D5e+/69/
zZak9Rv2LemSW2uZkBbYx/5rvKSs3yxhC8+lO2MhNqM9+69oYQXtga6NJwUqCpON2J/jJVP9ZpNR
ayFy19p0/4fjJcXf85fdHm8LNoSjHRrFJrmRv0yX2tksaHR14zUfTG8rC8Ia2tG69KIEPliG/bvC
GvNjZ0WazSYrLKgp4hraqNxHPlEkfpG9QHh6Cwj0JS4pRLSSXyPuYogJY1vl95nwjJNvTZ8iQ5d7
XK39kcbP0oR4N2g93ucxGY5eq51/2Mbafx2b2WI53oLYb9e1hKWV80ttZ+VTmXhh118D1F/w/HEk
t5CwrNrG6EhnqHBpNVP/sQrQbIZP1OhLPYzyWobW7204l2dv7O8LpxyJnUlpe3dGi8ild+7qpNyK
oe4e3Ci0ALxinZQjRopa++mdr6nRkiE6iBHXOuyzFzcrapjkTb/1Y3rskUZ574j8GxFrw7l2NAAf
q90aeTUcA7x5Z7Mb4jMbFhIh3YaE4QkiPsYK/2yGw4NvGHrTsMl4h857AW1bgL+2dm6QQjBp49mZ
S5M1eeqpGDEi/3RyP/ybCc7Sc/m5NbAcU8d1SLT2GIdqteyKfxpFWnTnNSG27TWYp3bXd2G083oq
3qB1g5c+ANFeztPJmC3ebGRE+7yMP7XF8FVb7AEir1LA6ks4wxii+r4zD9w5OxyIpFpV8b4ea/sZ
XUnyRDrkigNNmYxBh2gD+0OQtv0Jrw2Y+LLPz8EotoGlGXsOOCrySAwv2CEJAHDQuiCJQkqELXyf
MoxZuYpuhDXKcM9Gjewb5UlKYZ3e4//Fq9i34H+lC0xNDfLFdDmW3vygQyej148L3M3IP0CfcZfI
4n7qO8ZKpAZF07zkQdlPSUQObBy2GSmI18ruqouJD+ymw/jx0HsR2KYJZO/ffx7yv1+8rsWmkrPc
4Ro21S8MFxfvKPAHdou5/SUJ5uKsE/opqmdOXIcEx2Jlj849hq+7sbcimlzh1mHYWqnw3FaAB1Ru
XzvaT5eozbdmaKDc2CALE69//z6dX04bl9Gu1K7pMRFfHn5p5dliDKyyCfKrUEZzihP7Lncye2uH
+Le7yfH+4eVA4fz1NF1ezxOKybxGj+X+OmjEKDHNVR0W1w2D7/DekL9X4MXIIqYEkrW0rlOboKgx
Z++54oJiZ9xsHK8rzp4Axd7RjnOf2KoFr60pCO4eTJYz90sM/yFtIxjxKG5XGJbKfQFSatt4k3tX
zBlyIgWCtRG+c/cPx29Zq36+7jh6SihbWablOMvd5K/XneuaUQikL2IobH5idhue3ZCTf9SyZrkK
KooTUstc1+63DdyCi8lKdK7nTu1ip3qKIgILSBDdss8hPWRiNWxK+XB7SCzvd6xA7tGMuAQnOSeb
ARjjeZxzuPakSChccxe2YxS2+TzsBhCwsV8NJxITobcxGDthv5YnsWSHNsyVr8L1QW3Nsfvey4pw
jUJskj5eqLhzkdClmnghtrPezDi3L5tdUA6aRIRkxItDJFTrCWKK1XiSbmmujab7xrgrvBo1LSBf
wvHpoogyU/uSnJYEuK6TNme/yAdM8m1+/fvjbv/3E0m7y+0RdSuwJtdarr+f1jvhdIiybB8QBNsN
fyTSFxHto7brD0NI1zPskQMNtR4wfk9fE7plv5tM9FVcDJ+rxJX4gSznPjRicUwYJOxb5fpPzFhJ
Lll+lzbRaBrT165LrlZiHpElx5/igjZcBvsGMC4JHlUKlKG2U1YigCefLUl7yiufrErbGzo7mJ/7
mQibanqISyTmczJ3G9QkxjHI5fOgFsyPqvA+zLpfz5XID4Ytql1ujdYhyp2tYeTDYZzRQ1pAI68g
Q1a9X3/s4cPdI5itXy33sVbN+F43TL6E3P79AVaojX89tZHcsCI4GNglKhf3l24zutpI1JAH7tqM
FkwlU3lGNyjPokFqC+dX7tPZ0YfbD24Po/Z9GHrL79Ski1e7H/9H+hiD5hIl9J9P89Ov2G4sGWku
//HHs/UN0M7encrN9+e9/diHRkSz8cdvzo5hrNmHQ2l3PGC1y9MbsEaPSIJ3P/3H2w++v+TtDYYZ
GEgQIIyzl3eKdZ538OPFJy/hwyCbXBybEOvDv/ubfvz2H88rv2aBnk7f38Ofb/GnN7u8ue/v6fY7
31+0KzP0BxtZ98iJWy3ONIP+OA6+VWvj+5G//eT2MN0O/+1Li0s2qa4h9/i9RE60xehxMUz/HEnl
HWx0nE1310uWvh4h9BYLtb9rsbKvadaYr4wXv6ERToDovZuM4Vtf4CfsEpo61vxNMHvZ0Ax/aROo
BiNG5jAZv5TsBDdxh/BnQGFMLjbSflG+8zv3GjeKIILGCfYQVN+riHK1sImK68QWmnGwZ/565oZf
rjoJ6z3Oja2pAHWH2MhX/5+r81hyXNey6Bcxgt5M5b3Suwkjs6ouvQVA9/W9yHr9bkdPGJJSUkoU
CQLn7L12LVEXRQ3ThCw0b6YJpWgcHnuNy3nUzrZ9kjV6VyEAT4gkkdD1Mg9fhm8DYglJHvH14bkn
oX6rkNZAq/WqtZ7+YXY2rbFbWtsiOcEqIcnIdBH9mDc3+d2kHeU5L70mFlmCcCR3mds+0Km/wxsY
t1naeyti2snRcyWKEAVfndNgUwZE1phW9RRblJsit9tx+n7Z+ZdPourGGfGHJ7jaHUsgH7fjep3a
GRh5ukc4IohJcv11rbVo37P6UmWNuxVJTLfXNj6mYdIIyThllneLsBWfNXRg5C+PW8hz6tDi0RRl
a16cJoJOX2UfWYg8SsDUNvLhN7WBZ9NuFUEi5lMatdegkT5YKFJpIsj+taj3TSDiPe4grSR7JKgJ
3AacU+n9tlTdLw+qQUtdYy+NnLIL7ra7ZX9lRNEAkgEBOtYYrS0EYrjMB80t9xhOKORDtSHQj+tl
AontoDXuuY1d98QV+5wpDRl1DHQ99Vuk+gb7wePXS4dfSZM/0cHTqAYwSlYo/2tvoCij6cfRa2BO
DhxgpY+WJJQXIIwKgK1zHCh5rGz8dG0kD0bqcHmPG4QF494dKTYqPJmM6iV7GtwQhhWYlaagGTap
lNkNpRoz816NBl/7BFVsBXagyCnKIk5WW2+qCDSxwLq2MGdbj1JIAUxlPZnDP16PHGZ4s530t1up
HerXDjl4+lSiYb74jneCdoYppW/8XdMrAHrdj+XFF0wd+VpLnigxNKsuMy5lkz2jaPPTmn6nXWJ/
7SGE2vkh1GhE5s7bgHz33tc21BtF/1l0D23jthvJSm/Sq+cY7cZaVdBjo7a+aY6ptoDraH8K7BBe
FOw6rIKnIETkRHXb6uq9jt2FHkrdrmhEVRuZUHIZB5oy0mZoTaf892R3MKtq2cOdI59JR2dWeg6z
7u6mYCev7F6/wI/GtK/le310b46ptzvXQ2nvxyaZ34i5etg3Zer9dFp0Z8DK8eFkbyDeM1Z29Xgo
Tes0hmO5hTpxgqLmrG0v5yR1o0cALAOnFnTB8LtwZ8EOk41dBImD1Tr+zxG/uRuNt+7FS/O71YPL
YkAE+oFEYJpQbQtfYUQa0psStrkulN2uUke8NHB/dgY1L81D/D54nMpDWR8m5pcrN6hemWzt0jR4
7d0o3QE6uBi6IIvMbD45hjBfAgI40LyhBF2A9ml6HIRT43xqPvtvAFtP3Hdm7uwqwT0M2Wk10KV3
q3YLUs5YATp4Npmhrrhsl4eZH7A2tQY2U+D/6QWpM3zCcqMl3pnl0A8J8YRvsKcTx522tq+9aYnF
6OdG751n71mKAWuYZLC2pz0o9OsACWndRZ7OAJlvQNmyUBpH++yUjJM5q6IptdPHHONgZ47iQQCq
S1v7qMAt8QNY7d5162xTwyoDAxsEu6kTq0FCTlUy+8q6rl+xI4Xrkqwq32PM4UOGgqP1yMYCPtVu
AiVvo/NQNZp5HEIBw6d2xbafBmMTu49yIrnNGlk0Ipk7tyMqooDgxVEnbW/IdeQ1WDy8Bmlrd+87
3zwXxIMEEn0K2KWI8RBKHNYTkrFxy7XFM6AZZqDSxjRsxocQnSwBqF+wZi6mwuqZldaLY/oXL+QX
nmR89DuKz2MYZBuRTM9m4xGPKTGumJUx7DrrmxOs2yMSfM0YOCnmilko1+xjZtWUhct13dvGZsii
PSpHaGd6uRlbhSco5W7r1W8ErD/Rs5g+S9yOWBMocQYpiRCW+9E2wy1m6KyLaa/wvu48D1pSZZNO
RjDL3D7HmgW8ibQ6bT/gTSCQYxgRbPqoGJPg2FsGM2jLeja0PKaAUzECmFqMIk6+KM2CyGtozabQ
Gm8XyOAsw9pBRNE8eOnwnHbToariq96Ff1SZ/TGUiLHuDwdnAhJsGMOHjn1wZcQYwRJUZaukxrGU
DuraYNEnLgmZcUSfQzrlu9vih584yFedAxumZdUUO80xJlUNpzEDDMp6+xdQhcM4hsaHSfF8G+go
WFGBaDfAPPp6ecayWe5mUxnddTceziHEl+3ysvn1BjvmF31wnH3TRMkdpwlSM9QTKK/SF0TI/yzv
IfrxijtZvTdcT3d2AWClh1iCMxSFzDS/R+k/Ai4GiZxmCVIEI74NcychV0DrraDVPrsC+8n8sb2J
doLHNfzR1IYK7hbdCFXgyE9jAjcmL//GSdX+NouZcS3kh2ZDFcGwWl0ou/RXTY+HTaCr4kuju7o8
lV1PCHAWUR6Ju5HVWw9PYZrax9bm0P37bh1mNZH/Mj2tX4O50+966UsiIADaGZRaXrEZfzjz/wXP
dO1CL/4YFRrtQY9iyOHSuUYZl4zaDkbSuPJtb7jN78HDPzSqRj0z5TkPrJoBkXfBoesM41FXIXHL
89N0+92ya/tnFCAQrKRs72M0GCdHyGbX623y5pn+2/JMB2pqWsTmu4r8gQyrwT4XmohuIMY0xIpG
0GlfJYiuqoER6EcJSUeulT7Ts9f25KWTnoxW59FuTAPSEd/Fptvd6qX4ga8GyGzy47vyquBEqT7b
dXorWcH7L8sOMvLmgctV8547uLI4D/pzkzXtzfFoUFS62X4jr14vT61dlF44P5ynOgvzg1vZ3aFU
SfOUQ7L6u7sDZrt+7NMrc2iI+4ZGII5FDo+m5aheaLO8hUH8vLxbpFDQp3PZoNFJjwIxfS447m6t
Rb5d4SqbxkTwnx3p42Sh9Uw7JJwEdtu4Phi91J/Cquv+/uO+K9Y1HZyVingPZ+5oKbQUF6E3NoZy
pOCxXlS/evtdm3LzuwtjCOldq1+qvJI3k+rg3yeU2rm17PwnTSQRQFpLs1DT4tvIZyTbyCp/AZVD
Z2v8FC5QQ9vuScCye+RLlUGe8/wvCoiFHHDYKlJ48HK6hq4nrr1yi02Tjt6PD/ll+SitoroqPSLI
ZZtcEX0KMpxw3nnCyi9hd1iexZSPbA3+160aNOuyPIGMDP+b9uzyedwQ2Ws5Jvoty8m0CISD4ALb
83cHvOLvB4oxOFdVEN7G2kgveoPKgCa0/+XxYy3PoA7Rrn2/aO4Mns6ZHnJKetEovwQtl+W/OEFf
EAJgGPec5fRZogXdxox4n7Am/35tcBPJmh0UP0Q+Xa1iHprmxf2nm1Q8lR0zSX4e+qXigTajfwI6
iWTQzuPPclS75b+EOD5WZuUeklRLWBs006lLymDLwQSidbD3y/tIzTFWjedmj87YAgXgmrtzXS39
6CIoXfNvFA+UEgAUDY/CpEk6+hN0DeBCaILs0/KMLJJqlXBKPE5NbR9NIMm7FKSWMr3qrQK64AzT
8J34GZEg+picIZyZTyB+f/VaNnxz8tCmgplz92Nm+3pMScObX6CbOdGvnvOam1Z40F0WNiEy5i9D
nJcXmk4KJI+6xonreb619FjsXL98Xf5YA7ungFq7t97x4Vfia/77rggJnvpeVy9pK9yj0+Skf2bJ
+E1im8lY+C2xhO3gplbHINebV5MC3/LxdVciCB8L61pG4XA38oS03/ljdt3wJR0ve0Z+b52SyifP
cn68jGsWkbL/rMeK2QkMgUNPyOPb5NmH5SNC0wNjGY3GJZWJ9eBEuCGXVyIxgxULe+UxSV3z3I2M
1X//EAYbM1fxh4+Bhr5ii0gucLMPPbE3y1vCkhg3PkDIM4a38FGOUO8Cl0UafdDgoS5RrzaiMR5q
kViXSfbaevnuQx0fKfNMb1XpsD4zBgBbKPA+a3K0DDVOD7Q51Mq1wQQP9ayLTu3iWWG2//upsORj
tK36u44v+epr9AWWP4h4umW0zV+7ya3JWKIdbw4q+8buvXxaBcBw24jEOaJJgmRthtSIzerp794R
inS+qBaM5SHxUTF4quVdW0O99hRGn2nM5qcBnu7fHxDhqsmF/suPGrWz8PvQHKncV78lxHv+gTUD
ZdJyiKmoD+/LYYcf0/4y071uxr+Gjkt3ZGS4i22zBZdqfMjQ95D75vBdQHkf29T9wpKHjdtymmsV
R0xNSgJfXLvyrnXmOjvfA+XadB1XVUUQoVPhqwFB0wPQxpFv7Hs0jas2IG6OmR/B2HJ6GmVLMBw4
Z93HSFWyguUS8+OOmQZO1p62Vo/6oxO9vcG8TIqkr315fk17xkgA4fZ+9VoRs5PgY18VYWOdhs4H
XsoaEAiJd/UsVtWRrWadL423yeyetdz+ooxB59x33pQZw0o1u+6gXOxPMaE6G+HUgE+ALZwmmTUE
NXn1302Ey3flUU+af7TyBIIA1+tyc3AwXiuYLe3QxMSZh8Xp38f///OWJy8bTB7gNObXDsqO91E5
nZeXLW+wPD51+KdYqfCUfx9kGA9Qqzn2SuH1Ye0052RlHSZbGy1NpwnKBb4Yr7wXyZhwYrddVr6V
HijnBNMGknM57StfvqEhBPEUMCEu8k3rYq0VCvhOM28yhRQsqTvm/CVsFgO6JW7KhJ2rayQboVL3
2UW73P32pD4etcCQp6rNUWXYVb3tkPpxERhSQnHvng0nbHlCN2MIMvBGp2LeLLeys05x6mAN5jOa
N/KHY3GS+p9K0/hCMdZO9G5sSMnDx0DeLN0YcweTFzZNMW6TpvtIRFSdPeSTJsgx4YFks53mXnjW
xUNAv192D2cZmSUZeMYqa0HSQtVYpU33unw5qqM1MoZVoddzybGaTtL+ySTvqrFS2ZVe8mp05Nyh
in/R03hYi4wX4L9lXxm6jnZcGpfEqLTd8tjy11IwRXeJ5YjVmKENpEjvAbkrCUZmohDNzt/lg8Ug
DDYVciMURTNXZ0qJbBrcPdOxFwHzdWUJ7SEuQhJYze5mg8UrFEtLL7C2xmz4xtYhTjUGmlMVceEF
V9+tQ/jnpzCLsw3VK4yy8/Hx992dVlan5X4Bx2idIv1AKyePRpgeBC1DJBaKKFSGKloshLtPdK03
rkPJIU1ymCiTp63dLkVUKNtHZZdqr8c0UlOVD3tTeBdXG5FoJZkXruhC0xCpA203tf1bYic7r2p8
sjuD4MRi0ZYOSsY5lw1dcHtqu4EiZJe4a8cfMITNHux6tvUaqTlujdgitG4If/VC/E69sFj7OEJo
r1k3dCv1vq3cez4h6zWH/m1hES3MIaE15Wm51dI5o8Sv9eVOxmBtJWFIh7K13qYkcK9hDlZGeQ9a
1cQ4G3Lmh2ntHxUvvYq+63ACBfYO+Sjr9NSxt6lHoCimLLUPvfYglNvDesQPYXbZuHeMLthanaFu
WkKiDM7nN+mo6YysKj+Xwq6fppHcpGSM3KvjVtYuRT63HlVMiq8XeLuwCq1TpwzrFKKTC8aBuQUK
vovHpWGNkM7aoyZALaicXdlQIAYUWek14WH6+BLZffiQVUG6tXJkrhBekN9DDFjxf+pTq6jZZnGa
nIyRDkfqNBOKRMM4LGSv2A6u4JO8HVh8hpOFLaaaKt8LKzuns3t/2cAKeQgEBtexMi/+PIDFKcPd
v5tMQ13VV4AYdE/7hcPxFZ+iXDMBC09apd7cWNtihaLZQEHEA/d70jVOea/7cvzM2I2D+RBbZnPy
hMMS3E8PscVCZ9sw8+e87tAoxjDFOhMvbW9VF9K2zNO/G8SyEINAeJGZXP2EcYFcrxqx6bv+38/f
C86AocuBnNZd/JfVtACbKDmpU+K9BVU3HAUn6EnK9J6UJKzn5iBPy0Plf291IBnoKjhv04zPyocB
mkpkcBom88YcLW2rewP5afTEqdY8FAaeLWFHNRrCEIpALmIiGZbjHENby2ioBWN3mqlWMpr0Y+9n
49kphksG3XSlY/pdLUQoiH3qtGyWu0THeeSQzawonfK5W/XVsZ+/ybIpLM1BglfOxS6MxNO8qaMu
3xZkc6wMPbbW5VTdqk5/WQhcqGC707LxIcb9vRX+9xZvZmFWppefpbI/ydnYv9yyh/D/3l3+oNce
cG23PvwLmLJm3lQGQC5CtQskFETBskEBK07hjCj49zE/w5uYxpG91hpIDKEFHTWGa7OKfQ/EjOW+
qghVLeDtceXPL81m/EFsTdXaKRoSeW1ohRPIQ8+o67MR+Hm9GuaMILpulEYRT59NMApz7m9tks1R
vdndRKHG1h9JqbOYS8AH7A1gKHJkvIjmHqwm8aDm7dwo5Yq4bFxm65DGk+LvLlEzVMJYsL/zUbF8
nQwD0D5kua5rh9Ly1W5Ism9dOenZ6SKsn0Z/UPM4tQxbirNzU1EzpBESPlBeQ1E8Wfk2invyxmws
5QhdsK0EPYm5M0UhTYvomIHbY4nEoF14nGpmqRMkv9wPMHNFocqPZp+WG52q2touyBVvgvqk2nKb
WyHX4pmVJpUJojX3EDzHoXpZ+JUL4mwZDpZb/++xyOVADGRDx5XjQkkgvDVqg2s6Fek2JxYTenZW
XugVYoWAfwrilgSESY8GlOq6pLvLYsys7JeszLBHDql/xy+1Uyxzv+nBwGYPEPUHmUSlGEIn6hsN
1TvsUTUQ1jC1EY9jLHM9TIkWKh7CN8UuAQv6FRR4ZmmxvhROO5x9Ivg22XOM4P4JwX1wK9EYVJbW
AfmjIWjF9JZsWuKzP1/sxyQa731D1K2L0JjYENekQBhAURYmak5UCdA1kRGAw6r2RebGD/icCvTA
ZiE3MY7ubZ3OyxXPuaF46R9NKrxbmM06CI2+fySsiGUUsF7gIePOnLTyoWhRo7ouql0fvrMZ0Lpp
E+glFF8+iDZACt3Mo3U6mGuwsNnFQCeGsdWqdq6Zk75dRxPdGbCWJPEFL3mX/m71EGv6fI9aPFPA
ikElTwOSjgPHfh9KDESaZ3wpW3O3lm2gvjCL5B3G+XZ5HE83XQQw60fXytq3tmj3FbppXDjVZwtN
i3QHi5pSI92DOSKAMSfnpYaN9W7T5z/WUDdBEpbivTImZzNExO4uf8WCANwbk6BVQw0URYTHJSfG
76hXXJs9EM3vwIhPTOeDn8Y2+D0spJlFle11XcaUcnZJ0ZMdc8vcVNyXjSXqBPEEDowURADlysr4
llqLeKBwXqD1KhYGTDwEnrMHRbudtcdbgyfjzSKG71CSWEIjRW0R0JsP0XxrTCbwoclQHVq75NRx
ZHYSmT0+xnmrrU0HwO84jZDdx06yqwVw3jwdVx2GZLw9U3jyJkagXBEjqhO6dxBl/qdolb5SZV2/
BR1K1SIRFNvsSdsQsxRtoVF0O+YNcqVzrfzpoucg6w4RrqG3ARU4Qncyc92oefEwbhzLoSNN3Hmm
nqzfIE44fAgIV6kBkACF/4Tsb5CEeeZY6GHPrEga4lIYSPFILiuAGaMK/1iZLGZQiscMUuALbZv6
raXBAcknvxOliegLkqgblLBYTfMlQdlLVjpDQ1riepHpsR2UuJd8C9cbi4O0ZHlZzvTE9a1zAjl4
pNU18hp+NS515VNe5upqmS1RDNwzPER7mt7QufGgPlsRbLBwiu8Hbcjtd2/I9xACip8+oM4W4um9
dfnw2Qz1eKEtSu3bsbyj5zvmI7Ff5uPUTRcnpY6OwRRrGqu+tdlwkAVpLh/QPq0V0gqAW21PlhtK
fcuZarTwdNtCCzJFhVikHGlomyFzz7ArrQ+TYuUqHvS1VxvEAgqmErDK6WurT3RX7mYQwjmFQVS9
BAFlCxT0X9FcSqBUWV9oECm8uyTs1Jmj0/oYx19+7m79KZ4+g6BDEZXHWCl8S21qvcLqZY/yWRbo
nGHxJb+GKNn4tef+0dIGOofWEQbB9Mw/VVAbGMjiTwSQ0a7wY9KWlb4A01kXDe9GEFmvjaPjVyNk
b2XGuvnqhM1/7i5/pcNJk9RhqliJsHl2BwbnYbQ/bEtM+wZ4/w5imf3RtMNH1xoo7sz+H+HoE452
5P8dKaoYm5C/pQETXJsKsEOYCVnoJJW6bUSvNBmpm1De1d1fQUH7HolH/GLPNkq6JOMh0n3vaTJA
krQpRAbbmvqXcu84kf0PidI/Fc3k97Icuw3ineKeRzNrKSDBEBsgfRxCaj564BtoE9NXOxk+9Yww
cs4P/9sU/mPjm82f3q1ozYQYpKfqQPEHT53IvJVTOwzLVU6J1MnCVTZG4jR6rvsSTn20TZkR7DVv
IgTC0wgLGrr+nuTGZ55E09GeBGb0ydsYIOXeYDV4RWq/dq7bPxec86Vly3uiRSXUMd84chDB+3L8
atvqGS5loeRptF1IAJ18rpr8xWgsuYWZ8pWbFYHMvsm6BrLFk9CEsWkBGh2iCV4Dr/nIWpustYYT
o6VVvG5gYa1HwBKbMahZosGweZ+qgewLsQaB5n5YdPiL8jg0ukHKuNjnUazvGjtUFEzjA8YKYKw5
KHoHDMOh7PBlcH2ttpoE5RKb1GVIVxR3usIsGHHyru0MzkyFjey5He0A2HjpnvKMTAnbgcwnM/K5
qB5Neyt3rmmmx584ZWZSnfYTGxo9unRg7RqN2mZkRP4lht/20NODJcnhaml2tS7bzriJVL0Nmhmu
/KpwLqkSX21rtM95VEOGm+ubrt863/4nCM5oL4jreOkNMz8HsjAge2sY5hKRM/Mtrddp8r7T2tho
cSVXLn7n7RSa0RF2ZLkWaZruxURhzq8aeewci1SMNmB1Jv18T1uEi5gejRekMtQVksrb0/2qrraa
PVi2dk0RaW/pF9dPdWvhIZQk4f7nF5RmvgHm9uLiW9z4QSa+BbAO1MhwTPsYYk017xXdem6yxDrq
WV6f65A+rmGQ8dQ5w1M8DdrNkN1+uee4oCm4poirKHHjksMbr2hubRwvsX5nU/W7xf+7K/j1t5Eg
+ykX3nePJHYiO1U2a5BnzU1KGhlNM72KAeGF4Sf2Z9C9lgBaLm7vjwgqhXa1Zj/+OIpZSqSfAbX9
76at9p6m/tDJeOjTEGGhZjG1SKbhrFXjJY+N9DXRRu+sIZ9bxWUa3CF7B3fOSqye0gDAiWbrz+Dk
ULdjezrQpkqfybtpW6AkLTTeU6Rrz8KKOAqFoELqmtOtKrNr6UDtwgRJZFeIQTJT+bQzY3gZy2Ja
FEqew9w89r0InnNDQwCTJA+qQPZAPom4zQ6lyr/lPcuqev6G6J80aIRMsJp+m/avBYDdK8UL/yak
V7Cu6Jy3No73GPqn1YBT70jTuN5MDZEkSclrpdMEJ97uNdP794RF1Zs5kJkY9kD5wqb+nDuP30nc
lBswmu52FCMztIIGAt8mv9o16GRJfeGk9aPcO3X5iwrvXeaJ+Uielr/LKI9tagHgXfn4q5wefqx0
xam0G/Hm6tTSoyJeQ6w1bgBkCVZKmuExG50fvS7ceQnfPyKxL842U3uScWZIfCX2smvnbx6+RjBj
uWjn8a9wnlFqw8FFALutEgLg/EfLarxV23Xdj8+FBdpnvKVelCMPMkhQ7Ob+fahtdHNSr1pIlipg
FC51cP2dqYrWBLb0u7gkhtoR1rPt0WVxE226mxr5kz0i7EMUDOEup/dBC198Fz1NINUW/1Cjoatm
eAWYf2ZLpps8QanAG2Sn1cHxu34NtQQFgOvkZ3tOHgOU6B2hC1QH4RukAPUKudik9dMqMQfrYMc2
Vu4qfyfqixIL9Xo8PlzzXRn86Fws9Dgqnmsvvbee0Dd25xKBa1pyX3txdx4rzIuFEbl7g5CVu6no
ZbndZ1ERF92FRX4ePAO3ouQalkQfTuT1fOAQ1be2qYxaXJPUwmCJ4wQge1c+YB1Taz4C/SeDpRBf
mw9lvUZykugbosc6zQzMmn2+pYBlPEEt1J84gVsMeZLOqG2z8LPbyyIVh4zYbnGCZ0R+diDjYRXA
RgSzxPUDWZQyccE2sj3XCVf5qh2PEQL8PTOOcGUEJpk+JaSDjL+cW39oz6yVbzAQjyM8i9ehza+Q
iqwjc5NyU9omZb40toj0nq9u4jOWDXRR5TRnPdOueWxmNz/LJVc4G3d5wlU5yzFsZ3m+twspzga5
KoZeaA9hNBlguDmV4Ta77y3gkbRUbzLaJXlS3KRv5TetmQggd+KH5aEiM5DTFlBv6ny8EV3+EiW6
99IRsYK8NHjvktbFcv3eDXsgqfVTmlQUgN3G3HfDnCZuZ7jtqJN4xERCKSBeYAJN2pb7SGOqQ262
SbviCxpYv0or58txVfOUzkRaURTuzxytZFVR9JyNnrm2JDaaKPlKVQcG3nHLmZQ9vEt0SSk8hnVR
2PlRg3PwnDkcsLQ/Dj6hIS7QVdhTZmE1qF3KZ/YGRalWxmeUMKto/JFqXu5aX0NEyFg6hOEB7D1Z
20l2GTvmOVXre2vmMu23RFbc6WRVOplngn8fMAN27ImUyLZ3jCfTKkVPQYPJG96ZsyCkJOYJt97G
JM/1kTVEuelLIuXcym0PDgWMuXYQXZdNMgCKd0qj2wSRBA0hvZdlk1HaHc121SfF8N6DeN01aZTu
ZxpzFBH7pPeaDnBG5VcRcjm2SxQwBsmmh1zG+ikLe8IXoQt8Ual6kFb4oTkaGEnRMbViKEgVy1df
+fmt/DJHhrtUESRou+Sx4gJ2EaTkGrKtLt+P2ML5ZcfsRU40agJWAl2jrbhKGbew1shS0GzW6klB
9ExWkS6DiTJCui1Z0ASZNp4SJXpgFm19NrWMhUqkoyHvbesoEe2V0jCuo2CZWeVew9xES2dmn8Mx
ybpt6PNH5drymnbBJXIHzPmqQmRW0HDWELV4HtpsWTfFSafwHQhOtKyzsEgmzK59elQUMYMnH6RJ
kEdfwvKCN1V59SlnOoJGtArfpsEpd28s8kvcLTl58d247cjrvsR7zLTRPYqb7NXBQ9wZen9tzLkb
WAjj3ka2dyTh6sNoY+OOjuWM07U5WsotyfUxTiW4TxoyTbRNxqGmWJEmP8N4kum+983wpenH/gVm
E8uQ7Dd9LHnVnEg8sgIu6O8RwTeEGuWFoqow+6TN1etpvOqit9BmKVoQuvRAFHjJIavGdsXgkR+k
DFomGGxckVEcIy4dZ1BxcTLQ5cyBUEWTQ7EqKof2cK87L7GUdzhkxXdg+hbiLwQpbfRcW1O+7lRW
fZZ1RAPHc/5YtNndMqiZiBIQ3jvBvin99FQ4lXGlTKVfC1otV+R4UD1b7SJL+B2UpT69DmFtI+Pk
XEXhu6QmfKCDR7mP5Ts15wfICduosYqXUJrq0SLk2ClKuvTMQwu91b8VWcKrXKNnrAwdcRtd0yOk
HEpGTWG9AdABQTpqlP8zmtemi1wA3Hj+3Bfwripf/E6m/NWrkemQmTqxfBX1jqY2gZQ9nWQzvAij
858LcFdxVmwpWjmngcDUdGzHQ+Iw0uFZJ8gw0yNrZ1LVuQ8dCVFCindXVPZ9eYg4Qn9LrFN9ADlA
zZCrZp7o4ZbLaraWdU9VE5nlZTSdXzYlrXWltPcC6NMpVE3/kNjR8GA4dYSXVfp0bhQiIrrJqeOj
+x/0/I0V3w2rEuFtCbZ3+jHeSiK8PNB9t6h8AMZJzebuIYGQPnk8PXatJ0k9A0ej9uopuZsEmUxY
04hS0yySJFVyRuBcP7kOJ1OpVRtTgwNoBjlNkZHiZElR9eDPGVZ4G80NpM1Xc8o5+SZyXnGmbG2b
ZNscuoabJM0hikAz90aFloGMB7piiBFbGAkVMe1Xcq7+syGcirB34L4F41T9XRDHfF42GmlCpE7U
HSWXIIdMgifeqJpnxP7Go6eq7KAnmPTrKHcLAteSBgEEduxp8O3HMaV30MrHdN7MeVyajQLJI8ZP
0lXdGMY5hj/3CVBHYXc2uq07TsZJMluh1G2lqDiJCZauilZWkZYHetHGNvcbiH1DDc6GFI41bj95
6DTKhmOv9XsxDmS6UUnFwFOCcSPwZGckzbNyPR+ENPSIIIrTjUgnvPduVeCDF9UlwRr+LNIXex53
I4J4913Rty9IQ1jICwm2TorfhYvMxB7jaVP3A7kvhOixwhLFAZX6KahnFUz5LcIiuo7dIgYd1b1P
ODFD/dXqlLyGGdKrrDG1o2ZET+OkebehUu7LKDnfQW0Yf9fVXTxOazrS1KjRwMn2CxbF9Dm4rEGd
0Ep3y10EIhe3mtCIUyJY6VUZn8zBsO+1NTbISyd7XTr1hyWk9dD3v/veUA+TiLAyVKiBFCVYcCX1
LgMIjJ1qJCIMf/7GR13iwIB5T+2h22W9rh8h6j1wotHJN/VuEyr0om4bentjPlTjqiaAhjCNvmtI
/OjmBvYcTTIsm+FG1ac5SVqrFfAzj+zQUJ1A5uk30r/kBs76W2H28NSJS/10CWQoJst9JNbORyR1
hGTg/rajCF2xSoen3msuzA6CQ5/oyG2rLH2lHRjckllO7lvtyWmZW/tkSD2VYYBSm5peZsWngnJU
CyTaC1O0kBbQ1HIc6PGb5e+kiVjyJOKGqd5ecVx0R4OCysnD0W/ZZvCEbjpdG1lsH5a7iL26jYc1
92HyjctQl2jWutZaZz7niqXpV9TM1f+wdx7bjWPZtv2X20cNeNO4HQJ0IiVRNkLsYEgKCd6bA+Dr
3zyIrJF5s96tGq//GhkpQ5EECByz91pzbamU2j5pO+ptpY5kWgqdET1lStSMqHuahjcixZJH3em6
J3hmQOX0t9JW1ZfE5lRESvnHV+vPsPe3gDaMvdMryCcxXT0ZuXdLGWV8WwDV7Op5RNiktZJDTxhV
VDFkaGiQMKMOtBCj+Uph9MkQ7fQEHkxQRs8wANgIlgcAUfdWp0OHyxeDqPTRejFdxJqzTCngkGiM
JWn1PvTuC3m8Dwm3+j62FuqLag8KCfsJbRa27X1oL74VT+6HdMmC/kGhHRN3matonlSSBI9U48Jn
s0M7rZMY7cT5dGeomM3ipJPOgSo/YrIFlK5q4U22yw1TnFMwnoHbD+F7b6Vo42v755ha5Kj19i/h
UPnVhhzli44Aq8lVsIEEG/vqUmZvCBd/RDQnT+XCUwh240e7R55QeUr0wPiJ3J5QLASoiUWNklZB
3kzx0/qPMlfYbxbPudFF0YA385ZA1E5yXv9JBhocTWy8rxXcGJ2lpkSwsIbhS2eIPDbRpWf0OmTK
NBxS6q/000d3G9q0mQ1F2VZ02pBXa7ggE1CUYOuLPUos3FZhQVN37Ef6WRkoSc2ksN07/V5NFepP
pmLtbXpfB4uyr5+1tPGa2GMLRGfy4H7gQfMeegpcfpe78Mgrp9sypBHvY1FQ1oyTJcvDjSn0/09c
+GIBSG19rr/++7/efxVJGbAqbJPP/q/sBB2vPvbg/x25cPvezvl7+ev/8kd/EBcc6x8qZk3VtlVT
xW8sqbh/EBcc7x/wnizDsywVW7AO7OAP4ILh/cMBeqc5Lms9GysiPsWuGvr4v//LcP5BdiVAPNuC
+KaCAf9/4nn/zUPP66OHhG4IBdmjJm/+zbNdqkPaFjFTX70MIhhgBaOVkkVfVWYBY9SY9CygQWL5
jUyFGicRUtxkJ+827NJm+5eHTN4se2ODs+8/+DG1v7kx5ZtzYEqols5huux2/qfhFSVy3CuLPR9w
3hLAZpqywlX6Vi/uZ8qJG7NoX2fTYXdNckXhQPu0je4/YLnkp/BXt7N8E67Hp2FiTDcB7P2NMtBb
nTo2jHlEZjXJHgmWumlqQUhnzUlxwufaopscGXdha399pFVJfsJosEX7oWa8xTzEXuKBOoL8rae9
6WNQQjOt5te8v5qYE32v4z3T8c3/gx0fLOW/vnXNVnWQ7aarcxyeBI79xTA8DLObjLPTQ4BygtAb
8NeA+tYN45CH8JbTCcWgWyTYt1MV9nZrBZhcR3uBQsxR9kp+ERMA4/VcLxlGLlRI5OT2rMR080DV
hIg6UbywF3umC9reIBFafOTJnCTjkBb9ySl5GXYcD703CpwO8MemJiMWZmiwEenUQRs3OeAHwaB2
0JzW3BTToG9Vg1bhXBGVWufZsnPrR92U0aGmliG6Ic45TsV2dhT2kRFFZXVpfBZBLvWUKWm3QJxE
4IVohbSR6CxA0H6LUSAAonQ0h/opighUmSIA7RWPyQubT6bsyMW1XFjN+iFrOficyBTKy/UVhuGm
nyySgMdinwIXoVQJ4RdpNkkOcYN/S55J+eiWNbGdXog/ZFewDMk+VSIKWjVS8s4MZxYX0amWvURF
9YK4s7EN5T8jNHOHmNKon2Mk24x69E3DjEzrYiw2lDvjvR4O10iYPyt3AUwhL/BQJ/0iT7BvKJ5B
Oi2VG5EQj1tkJ8euP8lxzcAYEQAOkAFMl3XPn8+o16AtNXojqF3NPi7r0kd1t+yS9NUcyKNOHED5
now6qtADpjhbu6W+NHYMWKxD3uGm9h4YRb7BSJn6HepqFAHuPcwhSujdvO9FrW48gRG01nIqdZDA
ulr/siEscymxcDVdgH8h0oD1LlVG9Vuh4t+BGm64HdCvPzfAmTeuI350WM8tIktrglIoY1xbtHpG
A6orLLznwdDktGj5tWOCjjQxhYCYxivAPdlGJwHZis7xtJmM9MdkZdf1N1QvCx+CI9F85tPc8Jl7
A0TsJa/RKC76Frr/ZozHFn+r0m5K0b2Y7O+DOTVfFaQKjR3mRJWPh8wsq8DNSr9vOHdOzW1N5+kb
bcF5SvMX3XQpwFhoGIeKIGzXg8UL+CTD9LnotFedHsKiAtnSYfBo4REiM2vuQgxQfgl5QGBgCXoz
QoVQqkfSSKeNqDSGZXS86xFECWyQqpyfTDEBVfG4UtOW9qk6JpdMfu7LaH4LezyYrTgbqXgWS4El
k5WHiPjoCOVm9YejrGZYapUue2QdGuNInJTYOZaCJKDQJr7FoBHvGvWlg58HyMENPCu8pbXBGXZx
xphZsx0qeWGMZHV7C/03JypIj0fBE1hieUtHUmV1VS9B+o33lPZd+o88PtoiEm/2umPVMLBxXXjK
fI+d6DW1NIuVmPGha6xSGygzOxg+L21r+4wcX9HQEleYK8YxFeK1BGlNuchCoIu61lCR0aYh4i50
8sTneKUIyqR46QuWfknOHxblTCmarFGqT3ykbsMmSg7jlWp1FDgJEFPZWPm9wPPEJg83M5cSH7MT
R2KzDn4NijNfCfX7SHk1VfdzsEzuQAjubTPi38OH0Oc7LMuvg8bI5iJghPTJK9QD10fl5dd5UUMc
9fvKSPdNp4PzxhJOLTH1cDAyTcQ2HT+t1oAamB9twRSRQX/bglLfDHPdMlRzO6f3oyN6NLRMv2bG
rb1+IkPPwCwwitIe+6KM8AhMlQhX4ntcxBdSdoHegxpCPfh5xNGV4QKglqS/KefZY5HtC0zexO1K
aU76XdXrZWpzHfeclLoqzI3TBlP1soj4lzmz2xfZVTOaeru+EKsUjhPN1WAAPuNi37Pcfu3c5t5I
mV7Wy4S5QSd/I3pcdEKVEdLlMkqXAvx7KuIbugg/10tkEYxmuRp9d5XrF3lM2vgSEaI+IiZPHmPB
O3Tq8urlMM6Fln3rKhNQLTs+bBqnjaajbBm1/N6ySHocE2vbISrcTHKlYNgEkJMkX3n3IZZP3yS6
FBVz4Mm5QinmoNf0z8hQccQlMaJZrv0VcFuaOT7RihOK355fUuTe4Gbqco2W80RQtbwww5nJO4my
b0X6m5S43M4G+7Vq6T76JKw3nt6i9R+e1qvI8BhWzGh5N+LsHmYgPQ5mCVXn42zkBd5leKjNpaBI
RWDzQA4BWkWke8PCBdtybbcwFn3KGVc993J/irJdO9pvJR8dCHHLL+QQXbWgKmHPInUtb0hNAc0k
f1cXyAqjBnC94/mNdHhqRHfdiGbrFmtLmnBCj3MKdpYnGpsamNEroEiIqlVN1nR2XxjltWZaxYdD
5MsY0oHgU7EKpcb+QGp6iLZmo5KhzSDP/e6Nza7Pl2UTRcw7aZMGGs0vjaITVab0lxnyGFxw9F9V
me3Y+g5k5m1j8W2vR+eKqQ8TVtDCI/HVCctVAilznbE1k8GOZtxXipmns/gUadmndBUNIuatl5Gj
D0a3uK7rAGXiup9Upkk+E/bYOuN9eTdHFQHilHIDg6p1w6SSZgY3fJd9Z/XwVpvOBT+Vb1X9ea4g
AcsYwCXNvsvpWa8qBE1NeFUmLq7ZqeXS+TxWExEsJve9Z++LaApRzjKQwXI8lipWOFYtgTxnhhq9
07A5rAdCUA25N7OfK8xCbLfhebTuJ1q0xBv8P24Lzmmi63tk8SMeeU7u7yWIRultbAoADYxjEI1Y
aoEdwMrkbWnk1Ua4pywJ05HbnECRp7FfXj37ZuKGziLzzpDQodopN6R2sJDFOkHJviG6Jg6Q78Pd
b7mQhpDNLB2y0MpuWwNDnvKLTQlBnpg6+SX4ToI2Tvg0uQfN6UeUE0yIhg0dUcwUm9Wcnbaqr17E
aNcY/CEgig6xuhGD9pHnohvIpCAVkMEHab2vOILsUdZXBrCPIJ1u4slBpi9vWR0jcYQU2+9JEtoq
EU9mOvOvyFWl44iBtGcrQi6Di3PPUr7A+dN/w1+bLY0bYBtjPKRqgHEAftqELAQLpMi/V4uM5XH9
VAnR7Ir3zX5jZ9VeHLRMwXOpU5U74NYhUB0SLJ4LbDJqO+8XuY6fzG5X9PlzrdCCN2YOsoRUi5Hh
2OmMyopFRG+mVjtZxfUKzicUHT4zpJOyQwXOjfqqXnDBlF3x2Q3Do97gGmwSbnPwwac6tX5QE0aX
udzpw1snB/YUCnfiVlA4p2HeD+KVBqW9acbvMOfWWUB2b4xpOHELgqXV+3sa63BN8/jbla9fjBkB
d87GVoXYUsS9DG1+TdPyUisf+ZRgGw+9+ypd59Hq0qOMOTigu007u8JVdYOyYh5SWqSwaaz4KU7V
LQiC00xgiGpOKkALrtXOgCfZVSwRs+q6Xn5g2Qg5U3BaUvYFh18s0Zab8taRg+q6nqum4rIugxL9
Dal9SJwIV1iquc/rGmQdxNOOyVVLER4bOMMGyisbNWuvekSBm48SZt6LJ0smJQk0kmjwTJriZSq7
a1qzq6EV6kx3EwRgtC/RwjJjjWMqVKxvIUTade3rYG7ahgpzuKGcipE1eG021YHxgFCDJP9Wa96V
XHDnXfbmsb3ZaCNLSFsN6asl34mWXeNQEqjtgqBG0xc4QICTa3N7oY2/qwZQ6yUEB+wRHTrrrDcR
nGdX6Bwe1elMasBRSBVytUE1kLb6Gw5nthYtxtTOusIapeQ/20+5lz2UKed6TPKr05liY7e+gTTO
7DRfFe4zAOPnCYkAjFP71M/WdZ0dZVOdDdwgi7I3DUtwNhRUZ1PrYsJzSTpWNZWz/GKBEqDpY4lT
hM96xCHLY58E8PFovJBwx3xSmKw/Qdki2/lmlcg2hHnPMml1Eflw1eQUQP/xTOWDRUBzbjsbLQiL
/yix3vXya0gYJJbKPpW5fsn2tZJ9rde+Y4sEFECC+EE+Ik8Ck7UyHTBWMeXQPRVNSxyKnF8y8Dxl
8lOuFywTOa/LpntMuGbwPyCo59y4YrlNFGSd1oRorr9mDRPm+jEv8UMG6o1PMlp2dBAuEdBUxczP
ImbsaQaasB3vtcXxlxg1Iifycnd19ylVA3OiMVin33KLFFBTYUB7Eguj3Xody3m4Mc2DOvO2ChJq
iqy4jMKlK/Mwq1PC4pAl0qwPXyw1r6ZtD7tuNHaFlX/3BoqmkYbn3Mp9rohhpkgkLlu+G1oLj9g5
zKPoz7VaJLfgOE5KzQdhVjBY7AWqvNK8GYn10qvue+x5d05eXXKb+6vSOrHJ7fxXaTnjPuXK3d1n
KkNMMz4nGC4ZlMS4NzGecdurcpeSVLrqh8JfQInBh50WD867Q4SMF/qgs7JgXVTKGgC6WJQyJED7
phb93nRW0c4uYo9lHgtCrU5eMyv86aCIGgz6Si650RSlwxebCRI7hiI9YkySS4hOv6iSfWNSzmz0
eY88+jzU3hCoIZo7UBDESEbGfZl73wAD5g2V3QB4X7bzPnS0avtw5K4ZonBHXxB6+lCemazPOPuz
HanVRz1CjeS1RB2FmIk2icycrbT5XW35kOR17jjjsRlTEEjkemzcon/iZqxu1uzv3qlpe005joKq
UtINCaJE0k+Lg93LBfSx2koyA2OFuJR5XJGRWrjazlNsuEt48v78p2bheaPicmP1r6MCgeqMjlUa
iTBZYDlwrAOBZkAfsNytNpD1TYQ6i5UDZp3qZv0hhvGYO1VLtvqEtw6B130zRvbvePSRhdiNY5GF
ERlkJWdrRPwgnRPrPypdwyR3499mivVHvx/iFsKjAy6Ty9efKl0McASYCztgIHoZMltgyf98mvWr
Px/85y9GGWy6Rp+vP1u/Xb/682dQmXjmP3/452P+15/97VmTAqvOSKXmj8Mr1oMcLeny/PN11rfX
OQ6JuT0JOOsv1n9CNceINVdUDZW2wzjNW856zyz+elK8XxWkzKNRNfMN4gPppVGyzlcRrm211igX
wEkEwRujCLtT5hJKu34fOfbDULuQ1KTnC+O9vheY/sinIHkjvg5U+3ecS0HPOar9iTwZP49pyg2O
SUsC87p9w/u2btYfrv9AMY+RThLLu2ZVUwWL2MWR4tJ1pGJH+HNv1q8YTh1YJapPn047WFp36Wm3
79aUblKPdLjl/INz6QFYz7hDRKJvu7b5zFj61iEbjiPaZb+bBnZfJG3ZWtFstZzMO6GmREhZHKDK
VqRQBCQXZD+VNx4AqC+0LDIgpGZdkjBtkkFqe78IEExn46Zt5yaIUhdgdTiCna1JrbELe4s9E3gD
W/mjZy0q+dBhtm+IsJ/DUK5BlHoH2M5EFm91AK/jUkFN2OkY81yDmz5hAdGx6xyt5zQbH+oRF7PW
lXfQijrkst5dqFZ0Xl4iBAIi7xVk80PKgEY0WKct4cFwld2sAFG1xTnpEqIAHPuzC7NLbQAO01wN
edq4sKXJKXcSNuAP1oIhJ4zuJzV5MAaaggp4Ekx6h2XQnwY3y04CFTQTnVtiKXe/9Nn8dDESI55U
cBqL4pfX0Wnsmv6zKdBkjUSFQBRghQi2M+kvKDrvulrS8jGyRfHMdsVm4G0sQdPJdI+0CW7Lnp5e
BySnNMQUiOFXrs3jY9dJgIgJIZCEoG2D/YIipHvj5uTUhFp+nCyBUQ5HQpvLWIjCQX2lsQKcI+eA
XhwIZq1lhyL19kgqyw2CjozajkPkShs/TvTBWbRk5gnXCu3CvCAozURVEHdIKYX7hO0DJFYx/9Rj
UCDlaNT0CSSOjjiuxTNg5kV4cKZivhsLhQg7qDABWUq7ZoBchraK14vemgYjqNmNJ2QXlV+Nxnwc
8zYgs28D9TfFfzBeNbMNqcCMgfCe9IQytGB9rIsRjUAmznVvuNu+dlV89s2hNogoKGw2mXXY/+Id
sF/RQg93YX0ijiooR5vdSIKYhJKGu1HmvanGN5mnukEUtz1vAx1nkh2XKOmfyU2v7rLFOQN8Jz6B
FX5WvVOPQ7SLtBhZinX0GgeFco9ovqs/2RpiStGvJlMjsH/3GZKyugXdBFYOrsGYtrxUk2wpp8a7
OEIVAVj7btUCJpITgEiJU4hZRx0P8LECR1Tmzur6ZjNY2tW14IghdrpXBXbrDlGS1mnQ+g3xavfx
hTLCix26+8FgsLDj5lLZHnIg5zkMKYlIQwQ7/vsOne2z0qkfbFwpqdjpaVCqH1o8xL7nDDAfJmpZ
pBfmZg3CBLbfkRSwj1yk4F/wlS+zMWwood45PRjrTNB97lthwdYDRmV8UBr6iJcUBiMBHTkGvYSc
8jvYOMOO3rJxByWfybjeu0RCoGdhnEGdTSTMQ1dk79pQU5DtIi7bkKKNdldKlHVvU66KbLSspUqq
D+vyQ9s4P5B/5Pc6kQeyOlfaS3dsquar8AgJlHveRZ/PyEnPVbFM29BLmk1KIkmwhPalBSZ6aAYD
HGn83NfFrZdOKWwhWXv0NDhd4+2cCrgGDNxGktFy9xZuVHxCVuqSrUria1gTHSCWZDsQXNKNJuHx
vIHY6vbwpNVziaPjVhfzMZ2U5NgX2UX0Wc3YqYGws+P29GCMpvWkJOzOUpCKYRxe1N6j2BTl+baf
7VfLtF6m0nfBdGNDGbfKQBiELl6JCriwkiODzLZlOsi8IQFtSbr3cLm1ivQZANeeoe45EVDTYGEl
VfjDobnnO5b+g/xAP26sQ28bN95Y3RT4F4xR8TYWC5KswiKNFOypLgDY0goK50OfVDuap3Q42CMW
9PriRIpQx2dgxwgrnIuK1sLPmMRca3rAq/tp4AJFvHE3F/QMBoJ+WMU3UyGRnkGmAVXFSCAa1irm
8AkigNpEg0mgL7zz0FgfQFnphlFhpLROp0QhFXhLl+xu6fTbuqqfsczCZNLv6W2hiuyP4Vh8eHQI
LXlJa7DtzqNLyk9fGVulC6GmhMzSxbmvK2bLNy3Mt5OjXJK6vXdN4xY14fOsMGx4VYWoMTBH/SPW
WQbrTXsoVe1VRPqDYze7CAWEhUmDspaFIUdjWU6Syd3UNacshYtVDwdz7G/kOQeKeUgW/ac21Rct
j86E3N3rNvUDy6HQvlT6TYVAM8mLB0fNz9iBbpyeKTb1cYVAbtBw05Fu0W1MQua73Hk02HOBkRwu
+QKpN562adu+KqpxKqhHlKb5Kj8a+VRkOhwaRjaXypje3qbuTxMjITt2+Jzt+IZB83NqnOcuML2B
MXlyCE1BAT7VbzP3EPSiLTIyKwTQ19kHz42CMLfoeMV4KHMHe759g7z0xtOGgLR2nZqLQCWpbUxT
27mUwIepPyrTdZrHKjDIBkO7hVI+Cswpeqee8jg/zlHOnlElg56Kpxma0SYfI0h0iG8KOhQMS/0+
zxu2qiccK+gxOPFzzsiWOA+dW7yXS4TC6OJS1Mm79miRX6GkGDpAhb93jGQw/cA3uoUZLJoGimvO
b3Fi7wlHmYhzkmLXNsVTpTXZ42TNX9TEfrBUCZq6/mwT3FpchiXTlU/9gKBJDRd9cZqK4kCcOnXR
7rQsTbiztYxEk8x9mClwOMKK2WFjTG5NY4vMv/EJlr6QkKH6A1tJiqLFOSQXjeqIRVxig2awvUGV
pQgTzoHrbMEcs66OgtkmNcNKwmszNV81ACi77zwfiKwdwDluCrIbp1k9pDVRoFXZyy5THfTu9NFl
zYfdMeuXJhehiuSaOXXr1OdCm7YaVW4XJ1RcOeepE9/xWBd7ZIN+Z2ElCsuabZQVvQmFaw3kI41V
lgeTJ7YgpKKgcK0lUIe+9Qcnxq1iN0fFSV+Mmf1RU+j7YjLZXsQlKcgTW6qizV+Bcjkn4pcQlSqP
VLgfbMUw/DRnorcnarR6xic/Q0lJtceZRZKsvGQB+gcKymwHY8ev5kEcUuQz2KLMPaPfp6aFr1YE
v7+vx7ehNKId9aVpgzTnWtFAjXGrYsWoQBQSciA2fcmcjlbqbIpijzWYxqO5V6rqx6hzjYi0+DF4
FE4zord3ZUJki025jcn1FhQB17wY3uY4RteINRIOBx4bhA/QlpWXKDc5J3nzoozzrZ3E+GT6wNGd
aTMvkJN6MZxS3doLG+vqrN/DqlU3jhrVtPCSLd0y9NzL+A14Ot8EFr0ukgbj58byLqJwX0xqckb2
YS4St23c2g5VqblgL5wVyUNKvJcIzYOp12/jcK8RwuhqHw3wXPnfjC6C9bo/CNJdWrGzrfFJpfu+
cWux03pSUvED06Ysu00BCqcxzI0qYOfxZy5zt/7H7xJs0ybL+zanjE6w3eAWfscFovISNk8vn026
Cppa24/xezviy/3jT/W4ZjRCLCIf4tG7mpB/8nKV5R3kUwx4szAb+rODcZinYyUvv9VR2hsJfrSL
fN6oIfaI/8sHh7zGAMBgE2oZIyHvClX+65INfpI9uxVRoRTmqJ1hAUfxqUOPtYOarw0l3a5fy9/x
X+215Ikle6SAm/XnLFI13MttSsFC/UB4XCGdN+L1/zXtXXYVyHGkCYi/I1aHv5cPqTUHTTBJI9yO
Hq+Vlt5tO3YHrOVmd9LNe8Yh/GP073v1W74xdLsZLUrKvInAz4JpgpDUnr/Q0pPHt2PhUcKBiTrt
a7z78hHy9eq4vomrMpDv1eqafLsU4dUAHClfvG6HbS0PgMa1kU1HeskTlir5dPJ9yZdV5OGUxe9j
5zkaax+x25J/HbsqKvlsqxVUTHhoK0Jfnh55ePIU/vNQ8UwG+sRqjrpZA+iBkEQwNVIIZG4Zv3E9
cLXxs44O2EzArPxaPqai369iFWHbAqzwBpDVjiy79eFYDPZk3PshT5d5SAn1HrQ+i3YgY7Gzkz+K
+HXVuQf5kLpPgmVgh6K2zLQw/XgqFYliQUKtTdF9btsPUZUX+ZTyMV51ly/38hHyPZXVV3z3zzcV
8UP5hqPKOsqX4iVuxZgyUi/btNPWl5NPZ4vhwNMYLfb6dH70loOIC1YviH5LaVL5qVY0sdyyvEw6
hUXE6Tc9Nu2gTNNNOaAHH3U6HZGRfBMG8YwA2E+FQui3YhMyg4uP6X4GbEKHpu7Tb6bbZ2Xici2s
ZrfExXOU6t5JLdTDQMdcR71Hcgiou55atFpyKboxloswnPbIEb5rrzuQ+JizlFCTXYlN1xZWc7DQ
0HOs5yZ6TynoyWxe3P35R4F1hoa7c7/KIMyGC3Us7pgkKZbJpojZPJsV1m1o0V3QdnPFRr4rj+VC
oEgRH42ofKrGEpeKu7oW2TcJQbkhv+mq8UH+V3h4FWopE5NSsA7RkJ52yw7Qp0NozMIk4os4/lbD
sdolzqci3ZetNf/ow3akU0OJGgk5PCVWbBZsq63ROoT0pW9G6bi+3ZC2zIaBlGgahVfSqp6yiPXQ
YlFkt3W6TcbMnCGRzpC08ctbx1lOWG2qyRGFojGJOYxdkfq8lrvRDPPIKnECJWiL4qzIfqUmOzAU
7HLsPvRjEuOAjSE5eC2BEdRYubwpCs8FHpoBwzghbrcR4IKNLVtmCF8bvyuzT7MlyrKK2D3qgvdf
flVuRbPWyN/QT2xVpWfFRHP/KCCqqQUNJD1RMx9vQtPXP8paK8/CzNIgrJMNKMzdotFo6d2h8s1B
fapzato0065hBY5mwe8BSrfhnguTQyOdGmtzkrXzoXSoHZQxhW5gwvGmJ3cYkyid2JxpGBs+JOl5
b9gVwW/TeFLr3DzWrXpq8RHxq8QAck8z09IBRMsSPklnoL5/K68qpGIbtRbo/wh8njoqpSG1bCgu
uS80dG959RQR+siNyoXuOsAIB0IdWs2ztoBvhl3BTmZ2xmQP8gvSV1F3rLDoOw/ykq8Vx2Y/bqU7
qznbs2UcZxTRmwGBuMhYNyoAqktrFrcoggPaKta96tx4lfK6hNDV3UXbJh52YvnSDay/jZ0pCWwO
TLKjCaFSZX1tlQ3gaZxO6WRUd7/YCsp9pYOOkZsVmZuUg5UlWJZEBF3kAkbluhCq/ZpPbgsomcLp
AORo9Fi3LMl9WFXzPsHJ4Dup5VuQhzYowp5hVQBQZYxOk10/gRKUSoZ9aTXPsITcIEamvNHn8AaZ
ORbQ8ZgPfLbJDwuPDNxtD9oA4c2lFpd7MX2y4qxI+J71PZqGU98B8pn0n6pGcyIW+Zl9oAUVe8l2
gygvRlx90u8mvh1RIGLi+mYImwtg5DOe/G83v/U8lkZN3kqsCVVneS+EGP0RQEwvaF0Gv7YZA7SM
QPaRTYSmQjbVjlpEnXCKUW8VcNRtKen73U6VDcVVJVVUvB8WeX63JFdbGGBVvUcnRyLSC5ZHfcpq
kFDNgrJN7MWqtEWq9BQFrS5yfNM8uRncFAl/dV6bBm2OaoblxzVjweSHUrkgv4PnfrEWCz9otqfZ
Q+OGG3io9bt+MF6tlA1cqezxB8L0JiNGcmggYKtEOFH5GzIQVHQEqgEKfrXLyPIjBZmKyBgskJ8x
07Iqky8i6ESXofYjr6trl1tPWYwOSKq8mDpYPdIsWwgnKhJu4MKWHCA334WF+iX7Z6swBxcqwDw7
P1kGuglqxbfRHNKnZY9mxlngJmf2HlSR5D4XhoWGpNU9NWl21bXiYuAsoZ0fvykiLjcdTW19SJ0d
aajcz7AW+0ENrJAJH+/fcIaHcIcL60cc4UWVZSBrRMmTxFa7caVGBhHKs7ZQIyo5Qlw0E3sSI8Ns
HjFlRwgrvSj5hUDMoKkKKzuiRKZENjfCgCbCbsVBDFjETRhaZ/IRd7Wln81sfARDn1A65AKxRw4i
kR8Shk6WETCnqwa7qVsZT3XnNbARZwI5hmljY2HagMYhXtU27w0splimPoHvfqgpPWSyj0JqO8DP
Rj4CD4pCE/maQ7iMnKeaIoawpbeI6kYRoOkhsSeDmjG6Uqcl20xDy+7BHNydQ0+qoDnXRt1rNnl7
fASM6g49baf/LlP3+bd4SnTvZf2tiIekOuJHOmHRRRcrW355Yt8uugYMj8u8k0rPLHaIEdCom9Qj
ghoZXB9G5VV27GzZZJ9o3kD4Tr5lU9B261fwR08ZzMBe7jfGmauXQnACc8d+4Lp5JN9to+KN2q29
swGVSF15P1ux/BQTAxD5Bhy9FzMIa3WEiSPd/0WgfvnX2DTjb/lXCIE1W7PZmBjMPAa68/+pCm51
bjQ0sP2BMFj5Ya9NUTq/rgv5ihn0iVgOPuCOMqIp2WIL+fLyVoddWG9Lha67lEepPQPfxMQutUpN
wtVQtdUFdmruOxHLotDDji6/s0JylEs0cJyT5ibGRK7HvX0LMVjOJjdpPrB/G2lHerKB1+AiYgNK
hAfn7d8fuPWvcvLfh204lsaxe/LE/FUOXRlVUacNdj3dOuQMHNOi3XoO4lEs36zW2tus/q6kY0jH
G7RpXM3Y8EzSgZRyQ7CTQxXAcqVCfzdLmU+MEmBLZ+mbRcg7keAswBbvw20I6hzd3WBx9tZZlAKb
D2MB4zjTmh4XT2MbciMgQQ6V5Fsum2J5nWZSikwSev6H1l4KHMqSUlDYzBdWWW+iZcSWI1xh62yJ
8DC5aoPpND7VX02y3LcgW//DSTP+Fuq2Xi0cqG7YLvAu7+8nzSXzxhkVozsQ0oAArg6fF3qUjlwS
rb3cqX3qddpiq5hylUfQdTlWJuU4ObWwYTk7FXal0lJexlK5ixp9t4pjFsHSa1kYPBx7rtjG5TJm
kDMHhxUqePxAmfTtt5rNNF5GnT7uwhZJihsikRyWrH3ox4lJFSRxtYtiitLyDvz314zzr9eMYTFo
4MJwUTL+iwUhGppM95KoO6hqp2PPD5TQjXwnZpoogFwjzEhQbjNWqERqI2bGXCtFesQjMDIWUgQu
1eThHN4TRniGJbFl8DsQ5C3Tyo5djcRyXTBMzfwwoTSo5KQSmcUVFzvTkuc9l9BOfUej3IIGgvFH
OYVEa0UxxJVVOgRiG8kc24q8BqRaCKIpHMCNEcTzKJ1QeOTTwSFqK13mVYeE/62Bhl8fbbdBWyjn
NjPWPKI2zGMlhVhuNNaw+WgDGZSPErbgMFZRf2ZXNUR7FM0ySgLHFI7+dXalXVWzIIeEsS6UdTCt
6LgpgJnHBiVW8O8/EV11/nUAcwwd04qBMcOwHfVvthCLbAgoCKI9pFXBCMlidd+7mEJ1E81OKe7s
xTY2fe8wlTaYEKEgBO0YfzMnY+ACNdVHL7O8+Gqpsyqb8hR7xS1kEdtXAKyRU1L+aHU2/yX9q9+D
UqcdTXvYdGOTbhVNf1fF8stJoivas53okmcMu99uxsBRKE8UPphQW50eCqqyrLVVvwP7nJrDdSnq
ejs3IZ+HTe4KV40ZUhtSoGxt4xnYpKO8QHQB11eTr+45UMuX/qQ0vbrLRj1w25Kobk1YJwu56/9h
78yWGsm2bPsrafXueb1vyqrOg3qBAAGCIHhxIwLwvu/96+9YTmadzDynuvcyS7MkQEhCku+99lpz
jpkkRnaoGZOE3PWpzzAxe33Nd3LtKLSBCLB8Q6/uYIxpQuHVaD5FjIqaHO0stlbajamakafjYt4o
XkWD71Q2zU4WPFGGLXI2o0WBbhnvsuLXKTWSFGl2nX4S+b1rXdYmi3zrLyXV8nOdQs6olXu1Dz7z
LF0pMSRMvXlfCsogK89w9mg65Nh8F5+FCLdqx7rMfn2Sc3FQRi9OXB+9wgepnr3K0ZRTtLGepDdE
2sjL4FkvvlpuEqtD0ostejV79Z425Kmaqbg8SGAcjXvMfcV3EQZR8a9NJaRMs5JPsx/xJgMxU0Ob
QyIa+gjmIZyJ9ykPnoM6xUKNUrUN34qg+6Hocl8hZwjyHJwcS4SVZSPHTQVQNJ+UWcjeagcbKuEk
GlX5qbadS6Kg4BVVl1ScTdroIgbBxE+L3k0JbAmAoKtf+rZOzh15z0WnZh3nyLo6gNSjD+9cnJBW
hwjozJCxU6LSPYRpt9YBEO2YPaG9N8tLp6Hnr/DpunIUppLdNggjd01n3Lt+8eLLKuTMPLjaVs9R
pb8sF3hYlyGIi/E+jHsUAGWAAabSz+AYgQrWrcZcReTaZKm59Tc3GM6WobDYcO6BvRPvLc7krlJT
ymWUf5rHsUhz1IexKh7KqDhP4ptoGSXjdMbcxOav+ilMOdO/KDTPN75GEqFREackx24SuBGDa7QC
wGGfNZE/Fgq/GI/HMBpOXfBGp19Rlo8tQZOaVrN7MDNKDfe6tFH4x60RXde8yOZcIpLI85chm7eV
i5EtGRhcMxl/Ap8AtAB5mgXkcRiS6Bzrw3Ga3OFQ6MTauE5mr4a593cY0mhZdMlDkffsJ6pn7c05
PBOrER+VxE6JEVIZALrDaZjmH1Yy6Y8JTAIj6U9KiBcMwGPVOk9uWLEc1RlovJaOU4TeUwVmR55O
S3srpyHbRuYuDxsCG3WDKN7WczeY5Bmtp3u7VSzG/122KWAD0SVtOamaDO5aEfYg0swPTmOBakCd
1GLrmbD18k6A3QJai6rsykjKapco+dU8R/amHlVjNSrzjU7XfB/2CkKWPD8uJODZm29CEu63WGDO
SqeV3F05r7M52c/mTCB9/FJOFVgQqwogTTSfo853LYUeQ0FO5dVCGHac5revGBtqCYxjRVfvZw1E
KfI1kJZgsULbuNgevHCvfR6qyKa/hBRlmCoro4Lny5ZhUAc1tiByD70icUm6UwPxGOAf+7NyHTmx
c1XPn8s/GvnO8hWOOoagtYnMNp/iLfs4IT+GezMjXj+YpuNd+90c793c+BZVXnIagxFsxpxtPC2z
GE1N6nXQFDcd559DMcy3gePEhzRONZwjHXLztMquUyUn/qCPyjVtRHI6ev2MiM7aL89yeRaGQ7ZR
bjSfhY+GhfzPGvFDxEjFnbS1zzF0XQyGtc/cfq8HU3i005T5TpWcUj/21hYMvbVaQIJQ1fZQpjTO
NYaHW0NDx9ugELx2s+eqQ16nWyBsndoGjEYR4msFerqxGfeYze7NoG0Pg+XuHY2WSkLdyaBlfPZi
dTdH02bU9XdjiJNtLEgkU5BIY6j9rBCn7zLIBNdhCT8bhUywK2yyAMdeOzoECF5DSLevB9101nHA
2JC1+NEP3Ock6iNMdipyFii7fWavO8lbMoz4epjurXYiF4nLBfPyWSfjz6Vjgn5QaeLD+Ai+X4PS
fzXzBLoZjm4W+9oekVO/b7T0KuiggKmZzSkZNltzZSkgazuffPuZIco6nrTzQpdGYB8f48JHezyn
ET1CDWY+x8IEk8kVYFPeEhzqm+U+AqS8hwFbxlp3SMFLo/A2QiFOOCotUA5jpFpRmuWNdrUogOEE
SnhLizJLIVyiCWirO+FhsXAVbUsHOOk/SQOkP6VUp2XVyqXsQ179nob2k5nNT0t1kfUwUJmT7Qed
cV7QNsSloHZ0Gfeh5CZCcWKZmsd2o4qfwSpotMcmHF9/u0ijoWVH+xBD1SSklzr5MQXB9SLPzvXU
XjsU0ozrai5GTGuDrdyij9otz3IRTEuLaPaz8xhuEDVeaaF2q5kVIhPq9bnzGH81l6VOqie2jyHI
9tDJQ+pZmOQAlZdqXqPhvbby+V62z0VDjvkFVX/N2s9fAVgyfoAfiOS2SV4HkQaryM4p0+vLXGWv
oocV9bltoEDH2MQocZR8vtcIE6RfzKRw0TWHA7Nh16eUtrmnckCaU6Snxqd302JCNBLmcCWG+Cq9
iukrrjpYNKQZcqasEJ0pXcXRiu8sJpk5KNXV66LtB1veRg48/ZQeQZYMe60bLnMb9cc8S8ifM8Kb
Oh2KndrsFs/WIhAea2wEtcpZtEdnv3UqnGUIKT+NMkBT0tDnzAzOt9U4A1G1syutxfkaF+JB9fTD
qFS3tepdAmtmVqmfOd3iDbGHi4VyN0sjwG4p1yojqE65JCMdB9vGO1BPr72LQqVVq60+VecKOkc+
2RhNLEAg7KGOqI27xrlDLXE3ZI2x6wXY2Tr1MV26aeIHJGi39uuzmtK/gRqMJcKmu0qOgQetLzUe
U2loluKuUWL6MdAEroewo2gxTpaOboqTft/gfOH/0UCvcnJyf8UgdB2rVbKrSNCja3xlwINlIIMl
I/A/+nCgLpZPxBwa9CIpI1exXoL0Z6i6NFtGn/OJ06ffHK/dx1H9gjXtGDBfwVecDBs1HnAS8aSb
Y9YhVzEBIjKGpy6yMQwYwCew6GavjaLsmlT5tjxAYPkIelgfjBzyf0z8oZh24JKHrLbVN6k9l/6B
b1KJVBZpB9TnTVU/JoyuMclQ+2Y0bWBd0o8l6SyqlXLtDs5DOhm3ldLeRA4qaL+WUL3auwA7u+pL
5re2x0vnqVBFo5hYSJv+OE8NRPllsFI4YOM3VUMPrTu8HO3A2xNYkY4OgRtqdJ/X6uS809xCzz+I
CSyDV9/a9ofbe8W2tyPv1IoVNRIrkq8aPDWTOd1yRFS4C88Jb9w+eFeCmwLPOd3qJ9XwP0tlTtBN
JvsC+85mdOBKYsE8DznP1Z9iAOkhqF+zL4hQzjesPlhdxnQbKcEPLec1lCqVDRscj/M6D9XroZi8
72qWfWo6ZgG5blstvLfd7NC35UfiJ0dNGiAZnV+qN7Kkp/q9p3NqyHMcqX9L4i2JfgTmVygeyqGc
00c2F1D16/KYGTpyMdtUOWgcBoVLx/NNa6MowybsDcyNXWXCFEGta4zx59IRcVE6BIrfrB0agRuT
ofvybSWcVn6vPbpwbd3Ru6UHtZV6Key7rdq75FRKq2qxDhXBaw7rZjt3SU9T7zqRA/vXWhbwRg9F
/OqNyZsbhB95aFd0o0uc1B1Qc8fPdyNZCyEneUTi6AsbfBNEn44GwJPW2JdFxwFHPHeNgqSxJ6tQ
TCtyHpcjiTVxvKYm40HAU1foZ6Zi4qgg/vrYeIuSCcOgODyW81EZsmsTs4Z5puWS773LYpxaHBia
fKiqSXnKdaRJwgGSBtzSt9alanZgy6XtgPsGoAK6UrIsBgq/TPrM5pAna4MLNaEReeiIDcmgZX8N
ABZ/jorPceWj/tKcHimtnDpM3V1HDYl5xxrGJPEPxbknWA7v873t3XZzu88KHToU2pNj1GiIsWyX
KU6UXkVTmLO1PHWmzZthXccmcFmTEFSjcVIi4G3OYwj/Mekqt/1sA8gi29QSV5nS9nS9jZ+TrLIJ
Z9ChJYJGAc3EpsKOmdglF1F+MMddGSJpVSPb2QrWr+VdXByxakSGTEZ4GXbaMdWaNbgpZA8Dp73l
KcAfZaTjV99NQs1WcnEDVbqDpcruyooUwy5cV6D4eKFY4xqKg2QAO+NPZ23SEGDguuhmLz8aJeiv
YsJIhFnjajGIDsHBtDqORu0Gq6eS3y0DzuWQq4OZLQ3nREAsc3a673VWfDdaZRcU820zcKEurlvf
YV5pVSOpVD86b7x4iiB3TLzf0QiILVYHfIv2O0BFY9dmzqnMEdBODo38clKNY+H/MIWVrKkwdwP/
sGA6CKWdbnTzmZxUdZ0NPcYS6fiAksbz17j5id70lePhPRhZQutp+CyA2uyIKeOig4iUpuc4QiXk
UjUVYjFcPMuL8yScqyMr2sUzCZGVkds0sde57fR99ogqU+f7PpvjFVJ4GmMeQHctyDeVF39f2lY4
RdlXw+6H4893I7rtoXAubUXocJpvncS+DH5/UxfW3pXza0erAtUYni3hOviBUmwzcXnJuNmuMMvy
5JfzpKLCaxiUABJUkdDyIQYP8PgKxwGcKNn54rI+Nx3TY6aZO3EgLldXYkw7aLLXbq4jXUqeYGiy
TMbV0evQ0BEpkkp5V7Usz8sll8lEZhlqyKCo638A9CcoEvHuPp2eU5Oze8uHy4jPkaW+5x3XJYGG
ux4yGTMNaAfSOSagY92oxOYuT8xNgh8KqbTLCPNrJK3VpBY6a1s8Ud2snHyFzE2xoS7vIVILZvUx
TeeaIUld1sfOYTbROBcGTewsUiMVKitT52KXQ399HEcIWTKMV1Tlozd7csuGe9phDBzgZW7CA1wq
CgQaGMunQamjcrtcF0sPQWHAwsiHO6Q/uZ9U50FqZkSbUMVkcrEMsFrrzXfbx8VL5GFtXimIGq05
bki0DyYaifPzkhPo+vDuqIfpPfJciTnBCJ9aa0aN3H1CC4rQanRKZP1+NTFbqoKlqTrOp0A+kCVR
ZZSNTD4NeAqcQY9KnZ89V7y9LLxayuJLPDsWKgXFA2pvCqHxYMiO5yL5xMqdnqUeM4pxk4GuEb8g
bAjpfUmlpVF6Lq8yaOZvA3WnO9LwWSxe2pMzQyAOEpW5ZKOwiyWrgGpH87vryQw+ZdYXhehT5uoW
2PN+uS9LprpzySQ1rqsLB//PXKHRNCoOwVTk/y7G4kzWcVZ92nb7tIn2Sw9oRHWy9JvhoiI4ZSYh
Uxf0Z/aa6L6aCW65i/EeVkM7kwlCy0ym/7XL25LVZ+zNLw2H27nynrA+MLigl4GiXr9JUkLN5Bqq
NG3YOWONYQWkWSDp6y0OE2HUiCXOHsGEp25wXoy0rhjwxc3rKO8pTQpcTN4ebwllhlyZbp++0jhS
yY/7oht0DLS1adwmFErEk8uL8byMOOYMKEFpP07hU/dhASJbjSZ7Dwl++HJec47UoAu5XgHQnqo8
/TSc/DXKgDR6BI6ogbbMv01nR7LTSGY5n2E42zR3S3bOrMlPk8AEMifJd+W4N/EDFCbnBvmwThG1
fSvdKSlbmJFFG/CYu8VVKPUc2ZfYRzPsr+JAXGQjlgFmzYxpGVcMtZFP4dZUDoZTrG1cQVv4+bSN
Yz61cmEx9rmyRpNAE+ZlqjINOxOz81BClguKz0UwgMSemSnc8sEI2s1rXYPTl4NaNHcUKIH9ihfm
IC8ZK92L6k07Oc5E4q01m+wcOuz8MvyWVS8uuy1q/5zDUWCshjF9lx7k0FFDLg5u9o/nAJYOJAc+
126CNVjF6yN1eknrt8MnOvvWcbDdaL38CWE/0vbO51VVhDa68MdlgpHLZ3N0/cvCtUiwWbNHov5t
g0MBEyAp1Q6Msv7qTRyXUq6rqKCf7gbzw6gwOKugF/Fz2AIcQ0odv2rQKDZiYDwtJm5zjhAVqVDV
A3hCwqk5tzYdb4tX4o/trFWvYCTmY7EUKzihznnu4qMNP+UVlUcLjZoTmTg6Gl396klnpr5helau
LCs55XSQZytPd0ubX+Vgqm3yOnvv0uhGKqc5oUSjtt2lcYSrmLBGxuTls6rRhoHWjK5kGIhv+VYR
krF1aHTYUkhYOsLVNJivlzWjEV96HCNoSvBPrvCxXPv1uKMtvuXpctBjmP5li6eyGTuHo7NLL1eD
sFTbHPGKcZ7WVBsJlgpOu0QwCfmCNhHjHXE4wEr+UBl4kPPkrfWehST7RDpKc9d3jp3m0U/hBGaK
4dYCMIeWLMYDksyoMfqfdgzIl4/7siYmZNQR2h7vlnmIreL6Tx1GSpRgS5mphi5SfpKqCywQXXaK
zTAkpDD3r5hprodKsTfSA1+QBW5kESzv3i6oAhD62Tqc6PLCesZsRA25XD+h4WDgoM27ytLM2NZz
cJLay3SYh5LKczuSRbFuohoVn/M0VU2JjPtpaSYsfQylmQKUQPrjAseo0wm1bdKg9sQP1Ccso2C/
OUMbzhXBDfcGeOBpZrOxdTfYNZfZZOtOEpxZmdth1/icTABIiYL1tLKsx5AJ+CpX5sPY8hkgdpAX
1Ou1HbDTTjAvmVPcKORHYpSZ3tzhY3Gp+1WCvISAvrmjV+NySLXK6BTi1HVhs68gJpd7b9ArSKfR
Z8uJiDZ8uU57LqLCpw0Zsg4ZfsV2HbUMFQjA6tZBCGSc6btKrm0EVXRFDMRzy5IsnZWsoB+jlYeK
k5HjIfpDPPy5HKDbuXk0jO65H0aT4B1lnSRptF8YSz7jEoWp7dAZm3EgWZG+6qoZOGCQ4/uRlMVx
SlVKQPLBTEekvtKoR132fYqyN4JR8EGo4BeGWWWtQ7KlO4gzFEw6UbU1S4RcQ2pfR746Iakz7zNR
fKRDf1vV+sy8Jro1XTRYZNTQGBPxVBlQvFtclTRntz1bSzDZJBsRQw8XkVgPFdDyIrlobZcaxwpO
NkXKuvJYj/35w6GwRZuD6yV38hxCF9WoOmcvWYUbAyIo0yCH+xtja8MVirArsbeLeIhIO1b9gONp
47MomWn6MlpkijDTgjn8FrfNuot4yk79apCMyVtJcSw7uczEFvJOZDMAqSzuVDGVT8VUt0sDhbe6
oir5tsBVoqSS0PZH2TcrNOg07rtrCFXYyOUIHzMdcjQu8yZIfxbdt2UJXdazPH6NbA4FRomW0vyW
etHej+gP2D25BGNd3zjMXncc81+V0NpqWXkfVh+9272VFXN1N+Y9S3VKtghV3Xp0MGAayakxRZzE
QrOgQijGS3L+1vRfX+V0lwfewY2GVY9Qx8htmjzBvppPeh8KHqChX4N+eQdylQhxf59pyY8FypEp
rHCZtKbxEKxqEX0EvnvxWiow36ACc1nOpfsFS/Vz0XQMc3gFK/sFxSHNvXG1tDlLRj1r/IR7r3ei
wwKGWpReQ0UOCvvAIhyQ4V9iI6J1g+QDyROVkU+EllklHwtYyLLZUbzC2LADf+ti8yNu0icBGMm2
qRYxJo2C1PaiuUFE+b6M61D77aem/Da71EFQd0rYLsJtQIwmmiF4z8W6YbIbysVH/ucFi+ZxGQBr
DhM7GjQr0/POsADvfOR+W0wZLLUBmvfWf5Tj0zhS3oNxRJ8qdrPeEYIV1WEmEr/OzG7sxNPXc658
LM1h3RY78QhsGdQLExKErBbvu9aghM9rF421wHV6QPAq8zlMRd2uR/y2Xj6kDEb7tdXba1DihQzi
H7oQ9ay8+ny40fUwgMza8kSb8CRaJdwLh6X2W85uhXIbZf52dplppjYJ1fg+8X+R/dQgzDYANCHR
jcgSSPZtbH/TdJZk1KY/QpHUhlq99RqdESl1iFG7D+D9g6uoL7+1mlttGO+sPbu9RWuGEF5QYnJK
GwWJhN/PXJnRd+n59lkKOkCh+Snt9aK5NCaa6+V40wppbBmjdp3+bpl5vums99QacRQKTkJONtId
jdgB8wYegzEShSGnz5QfO2KfFSmIiTQk7t27qVPBF89IBQzOZ6ZVXUHrZBnNnTe5IOIMaZqOr0aq
6EUAlzRUWs4cfa/u4poDRSZ/aCgVQNvdKQe7zvKtT1TdytWa+4Xflcxs15G7QzfvcgIkCY81Ut/a
SMPhs4Zcyz78/gnjtM7Ial12GDd1+yLd8blw3knofhOilZwZGXw84Wk5VGl1FqZIEVmnmaYHTWRq
xtFkeuo9gi19wUWID5OVnOWOdeVMMs1lYR+m8vQ95TSqirqtEjzEjdDoIIlke58kjqK5pon5tnRZ
tJGVI2wgyqr1U0GfH+NphAwwMjbyEk5zAvY57h9cEfMUJK4yQEEEw1HLSPPnVF2m6ouEUg6ey5U7
C11PzmBL74kexZVB9ZKa2U9D+qfyKrvlfJOV7pVTMq6b7Z/ZUGGTQaKrZp+T0OIc812Pxnt5ewzL
TnYh402We4YBxEjIu6HQZGJmQzbL2PGemtUDFj42dMZ48mOdEm3EpbGqpLKSl3mpiKWdvpyvR4eL
fqEVya0n6HCoxSmZlxMgKGId53FyPclCITs4nqOkhbzXjTEiiTIGykakEg5elkJlS5RNtufU8Iov
+Ts5L6geapuCG04Nr8QspbYr7XtYl3f2iF9NVJ4zUONVXbkPy07So/IBd6RSyjPfJ1O3YS4Qf7cB
FmZzdmX6Acw2lqjuJiFdTdaaZe+H93trIDzaohM1p52g2DrkOCs9iD59OBgrS42utRK2YZSXL23x
OBnWZSFISdFrS7xW7l3jwBP8oBGt5iD41t6qTfi9VIz38t7cEXthbeqSN1SqimWzUVzcoNO0QxLp
+lKqSltFv22AJazMvj/G+XDEJnWHRP+5IZxuhbv+kg8PYcYkGUvEpdJ1g0FizNKVvC71rZKbyjrz
V1FjPRV1NXx14zQSrKjecTbqgfGlgvx/P8d/DT6K32SQzd/+jX//LMqJ4LOw/cs//4b0g//+TX7n
P27z59/42030sy6a4rP9L2+1/yhu37KP5q83+tM98+i/PbvNW/v2p39sFxbxffdRTw8fTZe2y7Pg
75Bb/k9/+MvH/4Ro7LoGErf/HGi8+Ujfhrf6449A46/f+SPP2DMMzbYtVXDGyEd/5xlbvzouXGIw
/JrJD8DR/p1njIJOtwjbNunkGqI5/Z1n7P6KQ1SzWHIt3TV09X/FMzadfwQaW7amuaaquZ7L0/sL
rjeJ+zDWZpyWfVLYG7cvr2atr3YuugjMmmz3IpUIRDRhsJuTs6v09nYQUYVGBb3JCP/gbFrFKD/R
3aFbX2G6sUDFdOS/JE51DaohXe1U2PDbsmmD6z4Pt6qL4KgUjdZQ6C0hYbhWkvDUNSSdK8jEbGgR
rdXa62WcH7kByVCEK2y0KnxTGQ/sG8eWzIbsGJX6OrIxiyb2Jg9Vk96ZK6ElxUeCj31vNhgkXP5E
QgO8bZ83L+Zo3RYlfxaNobpLX02FUa5vdvtxrNrNxOwJMpPzPAGdozHm30LZA+kGb2BbU9xv/RqY
+uxLHpS19zPOQ0WcXqsBnUcW8xalfzhf21Owz2dzXzpRdVNrTN8mVxA5GP47dUbN1lY7s0nOehC8
AkplJhORBpO4J2Is6yvYLOgbpktX+Gi5yNlaMTGl1HMZmZqx4wDSq2OWHvX7zEgJFrBHP8d6HAa9
3FKAJOgNnO9RyUH6xqhBzA9tE25rU/uYc2dYx055q6W6RuK3tx6nrtks7eW6iV4RZtH9o+OW4Osq
8MOup4jYOnvYZl5b7rIMTJnd7vgMfSZDUawNVjIswu1jGZTGytZ473eq3hJcAGV4HtGmWnNwHdog
/93g3VJgXeU+Jhst1O/rXr+3kq6hv89kZejCHoxosdrdhYl+Swoyg04AkZMZU6Jczb2KY04rspsu
ipmkka/o43pEUSkasOmasyTi/Lh61xCcrKxqcjaJbVOuxjR/eCDbYMWNSKlpiwrml67f5yhjJyYM
PjsEqIucWM78sUdltOZ45q7rtl1zmiS+JcmBrATNMXGDe93NTsVEJI36oy6zc1klV4yvxQjgoxOJ
eVMIgHz1bP8IU/C2VEAcJMfUMMhWS14rS7CcRfHYkdYCIy59Tnp/Pa7mrB3XpRGGGzgINa1V5dDJ
MB3QATiOOwS1d6PB+NaJbRou/OU9UDfbIncD/t2qzDRtl/U6iUwVR5ZODQgLSWmcKXLw0Nc1eUPr
vg1wG3ONQ4AZke0M5s6unENX1ijVlWE8kg21CTLcWxq20b2RQ2hzKhJRS3Ui5za4INzAKNjC1GAK
9Bm7D0SXXTcDhvUC+oNvKsiRfOj8nCdvJvexq5vhjqLvlKn2nnP8o61M7QNIY1Kn0EYROfRslIAF
hoiZ6cbPCJdMB+vgM7lYuVaLDNP2DvH0OE0GmOlRwyGZ0HkLb5zUruGXYH0cMVK1qQBPvJJDSBaf
iJBztoGRUDCBqOP5V2SuNeaqSVhqEmTHx/JHnVr+2bo10rC98gwF5FcS7kpZ25QIm23h09THyzIN
IwJptX/IYDxvBB7dM2mihkFI1141uUHXp64h/xblxlREQGxX99WUjidjhlimtx5GzXYKtqGR1zQ7
S5PZX8DsDz3g3KcPbuXhuohUwrmmZucLRNPpaEYzY7vz+tnb+RiiKg5XfhQ+FmE1E3qdP5KjAJGj
zT5TUf+0ogOaEAQ50ZWSoQ8aHn3EQoDE6caZxC8A1NXOjkAkvGm47ad7HalR+6U5ohUOQnLjIkeK
RZeU6dYzoR+PkSiWetEuWaJiskXPhOZTO+ZInOiGBbtAVE+p6J9KUUJhM/xpiDYqEpWULnopAPSc
HscNYe8QHsfnWJRVtmisesRWtG/bw4T8ijijce+JIqsQbVYsKi1d9Folwi0ne65Fx6WLoksVbVch
Kq9M9F4zwi9TFGDJogUTVZiFPAzTVXhMEYwVyWCReziMLDqso5PoyjxRmOWiNcsQnREvIkGOSOIa
0c1Fok0LEKkpOWq1XHRraAGVdShatlBUbYno2xQbpVuO5K0V7ZtSFzeGqOFc0cXxUqAGQikXimbO
QTzniYrOED3dJMo6w7NvipgA1FhUd6Ho76IWJd7yLGp5KstX1fwZim5v+UfWouXjg/b1LHPR+SWi
+GsQrYsCsF/EgF9fikLQbZ8tUQwGSAcL0RAqXXiYRFVYm/r9aADXSulghIlxZYsCcfkqF1WiKfrE
NrbUTYHhHpMtmjZRMerxCw4MlQ96uk8rsX/pZrlSJ/MciAZyQgyZtpN+FYg+EnQHB01n3A9IJyvR
UC5l1f8VoP9NpIanGZRk/0UB+lsMxy/F5y/rIu2yH9HbH4vRr9//vRi1f/WojzwX2gyWAE1Kzt+L
UedXyc/wqDaNr3r079Wo+6uHzIby0GC+RdY6BoO/V6Ou6hk6PyRfQ9f50e+1+J/OFH8/Y/ySd9kZ
JF/b/Pu//LPsCEs1DY1BgGXYhvzlf3QcTVqeaOE0YjDy0EaA/wEKORMyGaAtYBiAXlalIohdKjbt
w2qYk/ePnYqmfH7XOWA22IMj8guDLD4Mw3koid+6a6sXRHyo385/eJn/iS9Md/8xLkLlWdqaYfDy
6J72F19FYVFjuFilyRdXEQtyBm0Q7KuOjh7RfGEYc2r6ZBssKJuDkqkPeINW5Xw7uf0B1dQPwUH0
pk4eIEFyECbM1L+JwFMOhn0U2sRA+0NID0J48O4c46Oh5yysiNC/426EGCFYiCAvz3J3MFTXvnyP
WwjXAhDrT7lNn7BtlTF13hdhYoBKqbLdyUO1ATWEcRKuhXxLbiJ3KcyKhXcBoELuarDKq4ZhgFr+
NLn3359UBdtenpM8weUJcxLF17QV/IXcRjAagqnwBxujNreFnYBWEss41QtfV3zdwFXw4SvoGdxJ
eAsR3AW5TQiHobYIFeJX+bEJpSHAW17JTaE3iKlzgubgtncmbAcd/3AF66GC+SC/bcKAUGFB2AKF
kPuIoERU0CJ8Cr+K3604ozDyQA65GTKP/HgoTXC9IE6YkCfkFgkkiopbF4KmkIcdYFXoMCsCsBqG
ST7UtUnaJL+RQLfweYzlefHgFfSL3/9UebxGAY0CJQNVQSXMDP5yE4aG/H88UEySVb3WoWwsfwD3
A5gGuzpoT+5L/nZ5cPkbTGgdFRgE+VpeQuJ3d/KzBrqHB1kzuag8NYyCzya8F3h0+BRSQCkoNvZC
eOggCAmmQvATfYGm/+LbGTQBPg6gmHCUUlZu5Z9yY1TYKyFMCDFCWBFVitYw7ncClu26/Fq+L/SJ
vvc38fwqzAq5X2FYCP5CIBVyF8KY95Dd5F3EqI3H5uTx+68K10JoE8kQb6MItg1fy88Eo9GTwSrF
G1FrJiOfSGsfhWuR8evyDOTXhnRne981GkqJ7R/6asJpTukT98VbFmuoyIy1aTvrDOsEfV3OWmuV
zuIbfAfKYpBGio9cjEYWwWevSZNtU0RZ3mScCeh9Hko73kQMPXKX4qBx2ISdm6rW1jMFdhsnNE31
m26Mug10Yg26235oGaTrrntJ8he9ARWvRKAZk9glmUUdfubCwiHUGiMxF4yihedUM7ZNH/A5YyA9
tPepCn+PbLyuwO6QGHcsYsGXOfH/9tD/Zg/VDdWj7/Gfb6K3H8MvhzcACmH051bOb7/5+/ap/iq9
Es3+rVvz+9ap/2rRxCGXSrfx17FH/sfWaVq/GqqtWZ5HBJXJpkYz6bet09R/tT2LHdcwHGrg/2Uj
xzLYGr/My8f3f/8XiwY2zSLDZmdXASCqf81+MhV7DCrXmQ9e0OwTXNlGFm5dzHJP1Sk9OPieSOB1
rnxmCNWmu7Rv5s/g0j6TBsO0YPL2lOsjIz3lW1ted/6ea0HL96h/rZpxysGLsept8mQVPiUcbvJj
6T+k+2yj7/I3ONKGsQUgJrEYT9p7de1tnKO3seKvEvBPLcg/lgeabP//8DdSaRAARswVRJY/lwc1
WF9Nz9z5oM4O0SHaQ9jN+8o1zng0f3Z196mgi6WvFH23Iu3hDx+If7LdIyv+J49u8k45FpoAdv6/
PDpWsBEPojEf3CdvuFY/i4f6zgzX6mu7yz5D/PhIpj6dR/MB6rGJR3KdPCo798Z7JIZ5vmOEa95r
9Y12qq70t+x2PiYwtTfNbYQT4R5WYbONbhmYswTWK+vRifdzvCkO48/iOTwZZ3Vfuh8BFcdW8eZn
htHD1j6b36GDEueDpY/fuWlJ7HRWK3ac7rV6ImeqYdh6xDEE6JQEcmMmMWWNpoA+Enq/5kT06U59
H1e9cWCFZhKVOxumb0QZPFa3WrLWrps97qgNEqknpMHhz/jCn7MjMvpz3isPM/m1N/4BTVOir/q3
wD3gP7uLae7t4o/pkG26zTyBNkR7tvrUr6tm3aLdi5UjttvmB34zmEUg7n8ARhnNDVL8V3zgGSO5
JzcjLGbFIAlqc3ApipX35Df7NL6fzrOzDm4YStfupbhPPgLm19lKuSku1n5+gLyff8uGC9DLIt7w
cgSn6SV/s3cDSBY4b59xtXZubPvYk6EabHMGKMEB5zkUQk7+FI4GQz1zZU8vgOwN42ZGtyVqFPXe
VHcTmoT7+hVS0I/i7N+1xa3+OMhUnL30AMuWeFzvgVHQbXY13AZX/XwIzvZ1X6ynDdq4xliXb+lV
hQOGY+I9yL/PeBuQB70D/Ye0dvjRxlt2O+JLYlhWa59NZFsW5+jSomK/NvF7EGFvr+Ntu82vaWzu
wi1GE8irADGt79q7fwNgExbDS4MTd5Pd+ev0FaLmDYw25diAnMvXMzpmvJSkfe/B22mrPN5P1+43
8rFzc4PvJv2o75k5j7dgPSGmfkczYz0ER4dizFkZ0Rre30Df8NLzStDrateOc6ralX6I37ojqeh3
+gOOOPcp+GHfds11S4n5zX9y72GI89GWPhRjyZVxtG+zu+GothhDTpAKza2SbstD/mPYgaCND9Uh
ffE2rCcAzAFD3Xhn73mumBPv0X9i8V1nXB2r9KNHL7GiSfD/2TuT5ba1Ldv+y+vjBuqi8TokQLCm
KJGS6A5CJeq6xtfngM/NF7bsZ+ftZ+MoTmWRAMG9115rzjGjCyrQ8pRv9FOdrEg4IuAC8o4Rb/tn
ef7Q1Jq0kYWMjtkGFfqir0kAJhjBsYDVYQBd5ivrrGGjWgQHMLw6XJB+IzlwePW3CtMFF6iv0Nhu
aOD5pMrSyOnd6DDCg1hTXQFPOqbURBv4yCSiqqyBCo1kcdnhU8TVTa6K7/go4d+Ta+DQm7uh709c
eTGuhzv4SLo7BkttE12bb6O9HtfBVRXBKC0yf+mfjAYV70K7eC/1p4Cri9r5wMhofCq2ZKaDKToz
4x9oE7tjtcHzSpy9v6zlhXlS2qt17g7NLdjSOTRu4734JNqpHaASvScAvP/L4vz1MGTOp0mV86PE
cIIT3BdYhJxMptbruGJqFHoI/F05NZ7MsP6Lnf2XRXh+Gc2SDUtks5O/jiuQBzCd9iT4XRIJ5LyE
NQ6b0R8+pjpMIQA2nGPKjz8v/fSZftldTeTuoqmpukrwOkSQn3cexS9VfbBqeHRC+qSMRERrQxat
i8EHJKkrwjcJ6SNgJ6zGj5FvqbZkvuRKjyNCJ9ndEPSNWoyX3PO6NRoCvmoJVV6rYfqFErEnduU0
+EK1LM2qXknKiDhFxJ5hDrK5qmSpWE2IgiDK18dmYMlIJrp6OZBpJYlOAF1K2I24JBRaR7FOUFhd
P8pFqy115g+LTmwt4tFywWGCcE/cq7fiKTcEf1xjpSWgLL82mtE++EjdDlaSAdchdyCNDWFRIeve
WE29H8AruqPPRoaT/AYId+Nrp8RPQe1ob63fM0duk1Wlw9iiPyjk6YqEga2YxpKriNPGaJmT63GE
TC2rXEH32mVfQYgCNYi9OOG7kXV3YcYl8LE3LAfIFax6Rb0tbHMxZW4aWE9yUcEggytsS1X42VZN
fJT7ag5fEB84AKiHsCvRT8CoYqFClZ5rwjY2Id2W1RldO+ywMV3hBg4WqpYxT83NT/kSSB5ragZ6
i0cOrF7S5LbmMxqSBeY3apmaq0HMVoLM7EKJROPQ1DOaYMpsQ+y/+0NOY4X6WBfUV0a36tGiWZ0g
Z/BaI1l3HV5OkUTMTVxL9LujOyUX3ixEZ9tMmy6a/IK1kwG9mb5XueqttWLWY03yKeqaQyBoDPBz
qJtyqD+S7jFB/2Kj8EZyeXWKhA6ghFSRHDzp+gOTlgdxDj6LpaNIWIEwanfS8F4O2v1UCIqr+uPT
oBePxZC8BCd6JqlTD/X9QGM58vyLHNbvkTkwb+YBntQ2Xmr10/z3au8AoDadKRQgjaUK1Gq4p5oo
cImxuu7YEjKrdbSJ05aMglSV09ZJUXVCC/CPQaFdUYodMKS3mFj4pE1wvlEuuJBXBCiSlRN1fQ3S
g0lWRThPVqBRM3vinHAProThY+RR5/h5IdP8nRQLLNC01FWLrCIxdgV4SRyo2oqNQqfxggRoZGdo
jh2fwIiYPuHuJAg6x8IuiKlv+4dChQpdBLwPfJNtYpNZ7hLqiiKM34jmZEg+rARAscoZP9DsPiMx
fcJVaaL5vMNOww5KBBeJwhmJVkVMLnjaLjVQET2SGjgMLaZMwmIwG3/TOgGJHPQuCq9MI3jrZRoe
pk4jPqu7mnW/txToBoaIbixc4kohP3LkzMw+OYTky88dccX3VTdM09MYAOxi0GSQcWfMm0bVKtgb
WpQKvnGcgPznY7/RmjnwvNA6e8ykciPrBPlFabuuY4/GrTZ307OyuhdQJrkqTCN7iKMKEVUgbf2a
GULBykc7yKyZA8v+euy6rdQyQwFXDfwSG58piSGOLByitSBvv/8gFEHeJmFFzSYzFiK3wbzz8CUt
M0Gr7UiqacaMCr6IQIx3g9rHOIYhLnoUrd//VWg+ZR296TxME9yV/E9aYBEPMP9dB/KKqKodSmRk
Sr6EI6eElu1DCVwETcLyOViJtw1a+aP0ZWEly13o3CGcQ5p5mu7rfkm5SAlQrE27PuRn0AUhqUZL
SkbvJl+ntXzDVgLC7ZAchoP0khCvuSOwCsixdTcBMoTUfRthmi1KJKjL4bNyJQejZbpXjuZtkZ8D
3Ls3ujvqKXip9+pqOKDe8o75a7qjZEdOQkvgmc9IfzZ39UOwVsE64L1gnT8ZhYtkn5U+lWwIzBEj
X+TtKkjJpXEU70gWkShPY7vSt5SzJN4jNTSNjXQmbg46AlqYG3at0djDMeOPGRSIS0Ra2qt5Z76b
m/Ij7G7BZINIVHEztvzB7rMEGfnY73EUZvQgoPTGVD3LuLGTo+Uaj/mFQt6/w5X4aLiGK55wVBAx
xyaWUWgon8k3hhoQ1l+nb9G0MFxy7XOZShsQImWzLel2s2vWUslRZdXtcL7mPlErLKDW0oyOZL/Q
z9OlHZ1OX16N/XowVwrVVe8o9Q7SoxZxOc6cJ0BDClwsVFZHQxdOG4jJZUlnF2/UXJ8LDNzuNAmS
mB2fS9amXer0NA5XgbAwSHZiVIwJPWNObtfcw8Lxn5LGLWyN4vRo8s4JX94w3K2e5cJVpFXWQ1Fe
0pvFUAMNUDvJuO03/DhkXB4mBVjm5spk7Gr3z9zjmO/XOHfzKmUNgNTU91jQZEbrAXlhzigsGhpW
TnjOuVtUlx+ah+pvV73mOHte+TX14KAfYFyUnMiXw+/DKUTP7mEbDtZNOLKEWUdN2+o3hrjdmscC
KxK3GD1V6j8YR/W9wy8OmRYaSEGGCvoA+lLUjObFOGZ0VKMjWCX9XXOE8/TonTg/1bdqJgzfNxeA
/ry2/43S9znbF5vunTNZVi/VD2UVHvVD+sLckeFN89RfwwFpxdI68rVhrpevzX5J2lZ+RVrwMKvJ
ICbf+AYoryTkyZHd0ZrDOdZw3FyW19J3VFs7xldax3xQsrTTI8eC4GVXT/hW/B7QBdNU3q/YHgit
4DtJCSU4A0JkcXGp6LmWC6N0yytk0tHfcJn86q67y6VntAcQPU1z78NcYfQeY+ZYGBwkj3G11OAL
OMbO25JeMnuygR2JK35HSYAeAgTikR7b+NGf4BEudfL42p3wquJQvvelNTMuzXLhtZRH6zSmjgha
aDgwIN+DVSaoiSeXNiVdaLfaYe4ets02PkS+TWWTvKOniJ5Fa5/sPdSH8Km9Je1IMdvkr8g3PE5z
i4DaxF8YzzxX40Rk4YK+e8Xsfi2zZrSvADnWNOzrfbAmyZYY2fg5cVHBUAxwAOud4TEkfepEdhPS
ZDT6CvMPorCXsoyZZ9kjA+TMgDpnX3Igz+zpYPHUcESlL+Ak3yqIgz2gnSVhXhwvtnF86VyqPOti
Wsv2iX69MrjmUtngAn2WVrKrXxOXZs4N2QfaAm2THMKVcs3oKzjGfpdjwXnoU2e4K+lr3yVnzjO3
ZhVtQjq9B5S6hm8XtsXC/Q4S31+nR5Xf2z0DKf/GNZw56ZrZOth2bkfeJR7ePZK+ybE2eW4PJ582
cbUUjVUGbuDo3aM9aFCdE2i6RPGLXfy+Pgk31EUPqIuaZ/NMouK3YFPv8EU4lAlnb3CslsP2cuge
onFF5AOL/sZaWa/oUx/ZQps7phbSfljlR/9YvU2gXmmVH+JwaZ0EWseUW9fitbW1AyuselGO4TXe
4Vmd551bdSTFdAFUDsZ8EoNm3hTinX5WD8ZD/sjUgwIzxJ0AH52nTltX7xwNkFfsqo30DJ1jOnGk
O7LD0ArhjBi+QpwFeGshGeDLatgG2bPqMk3B52y576mtPpc7+H+F6lTP9I0VhcfAPKI3qqSVIbid
tw6ENcZrPieMglxLHp/FYZ+rG9K8OaR2dBTaVXagrdIzKcj3nCql97okgH2BCz5v9uo5uEDtwHm/
Ms+yaz1IgV3ietEXPgFJ5AQgjQHCsKg2gQxmYDHsCSKnIsBIfqyYwKnHEs8w38rPrrKVDY+d/zS9
pQQIssyBwt7ieDfQrC6kb6m/piyyHBDPbr6Nz+ACFOk1IB/RPPv9IZwdcX2ym6ptE6B42JnMQxL9
wOLfjls/3nk9ICeedOFz0ZUuoQB5BEMZncPIEewSb7uH0QnepCeBrAKu95Dc6EAoz9KJBkiH3/eU
bKZVeZZAIVDPnf1v7EssBoryQspTe+hO+X2I5fetWfn1Mn0SyVtCSyIuLW4AkAa2MtZHn6MgWFDy
dK5DcfUxSOoYtlyIwUDO2VQkVrtb9K0xlvEJt994Hp49j/wSumHLZqPwxEayrVV2i8t+4X3DzwBh
I5Oc4rW85t9yb68+FuF9dIe1Hkyxto5uc+EprMIXIHPYbJBtVNIi3kanSVlPbBRP0rpYqS4DIAaE
NETWottsOJ62BwKbgoq4qFX7YWp2g2AJ2XWJBn7R3swHcTp6DyCSHO/WfjTFoqAKuCDFAkamkACM
vfQoOunVwNZ7l5/VpX9PVsK0jF9gZZSfyqr9VtDf+By3WGAUiJ34knDAcNu7HQpwdpfkgT0vPFvL
8a4TweZtGDY54zeyEMorq7pCDhK/ld7YMd5VDwgQ2UWUtfmIuAtGunWiofSirMQP/kEiLoCsG/rM
tFgH1wOUWzK3WeJKpnu50+7hRWnEBCXn9EOZqGKd9ENj+BSfJ2sXSyvBmfOmjCNuze6u0zce2+Io
ogFk/VZfu0nkcAJp13+eGIxVaIka1cnrVc5XL+Rg26MXLufUgLayE0qgMqw4qBMe0bPpQv50cXmo
h5ED+nOWLT0SYD/r6q0iGvWOaxrZo8DzbvwPapjsVFEknBWyRv1lQpVAqolT4RMAg3+LWmrchfrh
8TFmWy3m+LForz1R0uEiuHT77t146795CMIwwr6WH5wardrOiZ39rPXVMDu6OTNv6SVrT/6A/Zhd
aCm5COkOo40sy02pLokLWfTHmDKDSOZMdZFeSp1d7HBjlMfQAQ03Siv1XSSzeRm6Vbr0d+qhXNPw
Y3kpHf+Y3LJN5AYEEr5CljNoa17KXV7DH1+wU5xMtzya5k50h4/uwyTehsb0Mr0A0DpkbwBfTs0B
d7X6am3CxwoeHwKdRfk4jKsx+5Smu1FbZAmgouUYbUisDqvV8GaYbsGYwuIos/BNHnQBm3SYKrO+
kDCGWY8zySr3eQBigtUsXsIJFXe9n0g7QPT8BxDNhy5t4B7XY+U0s6qIACFgZ/OP7//f97/7/seM
3mchj+OaRbmVdtYA1Paf/5vMTybJ413ig5BKo+Bcw1vzsVvYionQMGCdacoa9oM4ux9l7leh+IOb
FrqEaD2lljdJF4pOfjDwxU5rvIqFFNpABM6hFexQDPPerIbOrZqKq05gB5kMERtyVqoE/BAtLXdx
Sv+IBORWBxMPt2nhCwTleaPoALQgN6ASaUZZGpfsBb7TRM0NTnXglG3dP0iIMEMSGVcoy1m6LQru
hsGWXXpQIRO5eqhrxZyFWZjaVDauGSgyKraRVL4N80/GgGNUTp9UNM1lL10p4RA8hiEkcpUEt8iQ
VqEPVL5TvGpVguui9GQrBHXc3JdURyZjWDLDwLoAdMblpHJcq/ud2rKvE1NKI8Xsd0GUnAWvnOAA
St4hqJWbDjh5MbE+RG0cbLKRTiYT8fsi77dmYewMNicvgGykoBOeEkbLJRVyn3vnhJgYVYnrbQOA
owPmghuV9Q/r3CohGd3Pq61s5JvY33G+vmswpIHGnGiJo0lwsPZxEhkpKtJGhcNjXYPUCICVt6ug
I0jQ8PdeMTzrcSZvOoJh7LTR77zoJWmrCsKk9KEWDIO1zhycbowiV/RC9l/BjVo1uSHToQBAmryc
zEJA19VUjuAN0HzPaZZpz2n7XAu5uBzE5pYhKVtKgAEj71Jqn5JQVLP96xEPGvtqGQ/01KzPEsme
VA8V+ASPzknGe0hHAnFIo+hlU+DoOz0JDQKUZsC/UIrBJ25m2kichkxUuySbBmuPXh5yrytQJXPd
IunGlGrS+9Z7Jgx+D1OIF5NlTqcSGQeWl9KBTrRFNVmOHjQrVbIE4sqx9NaBvBYL2tOhYrkT1ohl
nAXNopKBgjxhi31CC35EYON0qDEXVZc/NQ2Hse9/No20T9CBMVDnRQGfCRbKOiSwAEyJeUrw4MIJ
Ei+NqD5nA87T0tFbwGSU9yW7zjhZj6zKASgHn3dgvEle/ZRr/TZIORAXGSWqkjfXrMSCn6kKtXZv
vVaDLYUwQXRK47DDi4g+QypSJgjqIrfUm5VIzxXaVo6gDLCasId1Mu7zrkUVyZFBxnBNZHtokBaa
uFKV+pv7QGOolI+c6OKgdHMp5DCDwVEujTPG70ch6jk2GRX1tHiLi/41Gthp8A27o0U/KG02Wgii
TW4zBj2dRsTVFYghwCiFJSWBJeIEdZLbQTg5TaqMTjnKDT7FEh1DFurbTmIDMPxLO6iBayhux7k0
ajpxKQniGen3qq6tZimEFy+IXjQVC1AtGTE0g2Yj44l0lRoJVoL2a6l09C0EdH6buqSjFzJBZIl0
lBFtReUROaswb/Pb4mRa2Tnsq6tUQtPqjBE7UA16QGrurb4GDiD211SFbx/KOicZg0wyuWZs4QEy
6nPGyWSGr4uRFqwurAoJbzK3lqdTztaVSkmrVTi1urh9ivKEegTS4II1PN1b5aNickQjDOxmNJCn
VBw3RzRDQPjMS9dHewKHbU8GUmNmopvnnKWHLpAdTRBGhDPEDxXMAQUx79CUhDoWHJKErMmHkjM8
RCYRjcQ2vJQJJ9c8SK8Dcv2w47NSLKVajEMzLdUYegVthqbxPgJdtQk1eSpyEEc1Ina87BFJO3h8
KZSHbd1tzVr+FgwUskVzE/WdLxVH5hrrwih5AJr6wxoY3Ke1LdYlBX52yEeF3kzqH5b3ualtsAY9
YHY8DkXldr3OpK0RcRFV1XuRbK1RfPF97EF05WEJhkBliBOg2WQktxgsGOwS7IrBIck7mfYooQQ+
R5zx9qKPwCI0CNlhHZRwVumTKoK8h4wSLCphPqua/X1oZhQeUXgWK3+pJVq6VkrGvmiC0btbD34V
wX5oUZS2cbGu62nT6N3WiyoR0jM40UhM7oeuuXWQxRclUYNIknwOy9REadadc0F4GSBSjQEKmC7b
IZ049YOFTMZq8YZFc7oapgfBGFaE52FO1vhHPZWrNfJ5NzA4E2e+X1NHJQY80PSaDz3/qqCtVvXd
Lgn8q2gMKNG6ZVxrUBT7JGG0itJO7GS3ZjUjUjam3dEpR2mSH5Nu1F2Mu+1iSrYafr+XScMi5k8C
fCHpnBK4RcO5uAKS4BCtNw+DQgfX641zy3OKK5oFXraQAtfAJNqEcxOzVl/lWNUZmlt7xSouFdsL
0QgrghsWNPqUxMLQLgFNSoodlLsHget/DGmex3n8DEc3YCfGTVOxkUlzZHlmQZ1SO3EnWkK+kJWU
FvIM14grNVwFBQd7A3oA2SY6277Q5hu8CnZLzv1S9And8LKuO8VEJXeRadh6T1yML1t2MPXSSmGu
g4aaA3CI+F3C0a/GhFj2Qwp5vyDyU5TWaW5u1KhpHRN+/SJoybbNsBLp02D3KDbsPoAeMMk1lkk+
f92bVkrAuUxCxLL0IuFuVJt0g4c8sisz48ie5quSQFU36uXPvuxo4860o0snoCw0MZOUY8TRoW4P
tQy5oO3glKnZeoSiU6eorYSm2nituU6MkB5EpZ37lC23mNpNCPUs5hbh8TD2he4JNg77MGJoBRLj
oRxrvjG19iQPBTk1cXojkewKzmd08U4zqLOeDOwVK7kD96SgWgytOt2QIv2skke9rCPBBn4/h+Bl
xkKCtMLHjRxSkp+bDoSxrtMTMOeetSYn95MgQBCdHqqYCQQLu6Y6UsHXOFX7C44ewD6m9N6mbXWA
okJeMMRwSLPlqvOae9woeWK86nIo2nWmb/10/IxyP8Cz1eHT5g7lquqQU8hcTaBiC9VABg44kvPC
t9oo3/BGsLPpPBJB7aV2M9TgYFcEXREl3GUSzknp6omtv+9aDgoq6ojca3GkRuFDnBJLyoCmXVgm
qqCSUXbcIYFAsgYF0x6YaIw9fQ2/MQ6yQmXAwnYAzYlG1Dp7Xp0vm3GaMH92J1LcBRNJvhy0ZO5U
mbqt014FesfffflHgsTHDTlfiEnj15DJkCMppYZRPvjxx/d/Z1aj5YSi/82PAOt+/1F2fANYsCQn
LajaPEm+waBWtrWevWk5LEsLl7ndYf6F8Og3W21m/paBz6FU4iAbmWAAhw6VIdQBhnuc3Pyi2Xa+
n29Uuk4agTQ0cUmk/v6jHYuzkCrGarIEfVtHIz4aWcuNrRwo+j8/sgz9SXOzJNKohf/3I0ReoE5a
uYlqvdkm8w/SRnk7ZQtsRxPv096kK6ZokJLglbsdDuN9Usbq/zo9/0dOT0nCFPGDMGD2kv7bIzqb
Vf/v/1kleRW+/ySu//ef+bc80BT/JaKQ10VFQ//wg7beNP6F3F5HBSjJEnJ5A/HEfzs9pX+JooL1
UpdFXURfQJ7EvwWCsvovjRgJa1bzGbqM6u0/0tarX+Rr6F01VUHApuE2UcSvMSY+2DwOGURwa3HS
2CVZ1qTw5dGuLspTg8kHlVIQMGwU4j0eOHr5ckm49Nw1L+6AXAc7uW2PAhwZchKrOR23ghiGDa1M
gLpbbVZvGqk71Fpp0t3LStfiePQX8ceXbA0YEaqJawHTKyI8XZa/CO5Jyp7wRw3Qjvmo8L+FULtT
et8cWPCsg7yYaHy3lvFO6Z785bW/ig//eXHL1ETRUFU+ki8vXilRJ2H2adyqZKntcgDMDHarEU2P
LCFmI+280DnExSWtHyVs/xIs8tvX52ObExx4xtTvMTU/pLFM0hAXiOwbNzXrO4VBqi319PPZARi4
+MKyijdkzSHnTgkU0qhNf3jWf6N/lL48P9+vX+HqVR5vWSHM7GcJDDUbaW4aN1/TGs6/VXfvV3TQ
EatIFLXzHEihYwEd7K3qgCz140hFR7NfdDJcV5j4K+Evt+T37wgX1fzlkqyvkqNmCDxPIRWRtNI5
hj4aAifD6rH/y4V/UTZx4ZrM18XA+qLLCobtny+cZDOFIAsPh/AEsxC9TETppUePhccJUG/8rehn
c+ByTqpAxwypF/o7o6qGZWKUMnAQDl+Q3/RdFKrmP2v1/1cR+0UN9f2tITcWZRziPJLqfId+eCa0
spMVDletW5fvwAMx4QrBm6pYQBi8S6jSudbnOOw/35Bfb7smyzIqFRVRlMSq9fOLesBme1NBjoeh
jawmDxhCIULk/fOr/O6uIxjBWERnC+H0/N9/uDSRA1IkxTGX5g9ENZhcRpWDh0gUOAp/fqnf3cUf
X+rLB4za2y99tnHXhKWxaJOOo2z0XkRMyRSDA+dIvyoMxsOfX1X54rz//uGZyJg1ZZYy618X5DGI
dRMvbuPKBorFQGiytZWKOwjcKXMcWV101imIxvZQFP2lMdSIKJRuzdIAmVMArjinIzl9hJYG3d2a
8w7sx1aGmcm6a5L8xbk03pczbKJrLbSIRCdVyJddwZMP3ggNJ6v8T0i003qM7yqTEbgfo9mWOKXu
TTBtzVlqhW8qDbz1X658vqE/6LjnK1dE1RAlOpmG/Mtja0Lsk8HCN24iNxSeA33whuo48LkqIejO
jYgJpKfk+g53TJh2ROoIobkz7GHQOkJGH5KaiaAoWBIqYgldAMwsZYSaCYhlkXU8LDBkaUBVdCoS
LT/OwviCUVRZzs1BeeZ3kzQ31G+0QQWK7V5ce8/f8exy1IJ3jp7+fMmS9OvexTWzd82LlcZfX76q
kUUk5aTRIMhLI3Xadtr1ZfQx5Ohg6v46EcUNYp4GXa9pAyhzboegfY5WfRSbcFVMkbD383cSs4W9
iDI31FFTFNIt8OYgRwVYlKVJK73VcOU3+spXEjizrbe2xNdIMIleHmjr9wb7pFACApVZzZoOqps6
hy6LTbpLrboBzs9/U6P0PHTzQLW4Nu1eAqCmZrTOTYWSvhExA2u02nfR5NMXCgx5Efbltm+7MwjY
q9ntiJFDU0SUE8y7B1HUrqaWPFSRpq0tXUBem7Ucrk083PhRaQcuK1WgWDYKxc5lWnetGj6GNBpm
JXEzrKA5XJUovGuN7gTMgCQCymRSAN7GQi6QyWajI/llyr2jZxNvZfPOIBs8FdZd0V5UkQlpLzQn
ArB2QIrQ/xVXOnQTbrWEGWmXbFWRgUY0NSDBtYpuSCfcg+sGcGS9BZX2lhvVnaZe9LzWFmmpETqo
X2gNPxtpAKrVGjYp3A8gnIq+aKCA0sNsr7pPSmKEb8IlPo1xoERLJ6uaUxKMf3mqfl24TE2jamUp
Vi3dMChff1wjh9rXWjj5jduqzapImd53sbCUwuHiDVAt/GDukYF++/Oz/NtX1dh1NXG2fFpfXhXK
aGdaU8y2C69GwbuQJ8gxddLhhCsph0+xpT//+RV/U/uQJsZOQDgOiWoocX++0Nq3iEIj78StVLQv
Geq/cYgeoBDVTvWiGR2yAbofDTa1Qpv+4vP89Ytr4s6Zy3MLzbGif/ni+i3ghr7LuVwjfy7IqSJd
VNiAKKVD2chbLOmgXYXeSP9ym6UvmmNWSV5YReQM5kWZU9V+vugUOSIecO6z2hpHi2+Yo6Qpx3Af
xXOchS+E2ukQzWjqJgFYbBZP+P7Ji949Rlor/e3d/Lrr825M3E+yRiYzJdHP7yYOBRJqyFKGk0IV
JM7Lhl/EDm6jkAR2+hNJX0vHGiw588acNHfE9okZOWnQX3JdzlzSs+w/Pxby7z4a6mE8ObPkHIbO
z++pLHN1CjujdmXMzqC3BQe5oLTqwu6x8MfPrmbEWZc5qYK67LPvJU+pkt+PwOnImZJu8UCU7bpW
m21gQuSLW/rlho4wjM/VbkT/IkXyoQlF40gp0rlDT5/aSw/lFHwGKvoSLeZX//mSvpc1P2+NpmYZ
xnwiVCzOal9qEV/FwuQFSu0a6mS5md347RGaXuqQr8SmDIyQ3l5YMltTgb8ljD6mGndzos1ffGB3
di3qL/JMIdOh3dDjtPuiaGzdqi3C0Znh0e9ciVom2rHvKZtWNS+inEPO0BELMoljCbP21mA0a43O
KR/lxldmGHVC0hf3KA+hvv/5ktVZO//LJVsSNmoD2hEn6J8/RU+qrHQ0+9rtEA01QbAOQOIagTAC
YZb2HfHXvhaom6BnWNNmCKPy4DMK6bYFFPwdmZtrynP6ft6gA+OUEUsqsyi6G9EmR/lzOpQtERsc
ZptAXzXJq2D21ypIzG2SSdgt+7n+0XE5FRWyb60jtEyGfqt38ZYsL98pvHpaBOH4MtW4Z5JYhVXk
1UD0xfqhz/X3P9+N71Xfn+7Gl+9Z3yS9ClO6dv0WC9YIu3UpT5i2coN0vCI2EaV5bKO9Rxah1EEe
lgnFMgzt2kXN6c/vRfvdSk8BzibNKiQBA/35kzHHDl+B1taulRqd26vmuFPl+Kn1GPSV0rgPNcS0
9NQ8Et5xuIiJdCIbKT4ZFrYBNVlPvPG9RyD2QiuYNNXZuDMs4nOrCTxoOtc4UVYuYRa9ajK/JCzz
l0Zqu43lI1f2Sh36ca9e+LWXimx5IhThggYdfUDCvgkVNsmQzZpxydT2hBrYQ5+uP6eFRpyv1YzE
VpEAHyObheWEaIklinTX1NZISURD0KIFFp8U1XuB4n3V24i9vbAAeZZPbYMivQzCfViiA6v8d1OK
ku1f7u2vD70ukl+uUgPrIi2Nn28taC9jBphgsFPjF9/DdiBMgAzyiZr+z6/0m0VSp+BWQYkZ/Nav
6Y91EutZlUu1W/jZZ1SUQL6BJZb5nUmmzCJgxpOl2BjVTL38+YV/U/LSC5NNS7ZUjNbi14Nz6TER
NDyN5TnTnLYDB96ag7qJm/pNVgzQR6ZnG3LbkJFNhLbmi6GTMjBBETfnvzLYLAzznYyI0J2KQV+O
QRU5aM89cgT+suz+5kHXRVXWDYUUcbpw83//4bDZ+MAnvUis3SwAjN7PMpbohQDCu5n2mIbhZ22A
4v7z7fletHz5ptPxky0cTbTmoLn9/KJWR1xFGPLtkrr2KKJaYO23DSO0Jx24tMlMdEbLrgRLWdNl
uJc9cyPXWWf3M85YydW7QakaOwiablV5FJrEll1Cqcd397cS6NfzGh+kxtZp8Lmo4tfyK2ybjqY4
a1Jv5kRvFQYD0hjBjy6iltSCv4XI/vaJ5YhkgtTQwG9/2QN1K4r9tB1qSFSHvpEPqsqrypl+ZHFm
7s3zu7SmAarm3x7YX0/kJjQPiml1/kBU88t6F9WSn0tqUbsIMZ76Eb+uwenQY6q4DIbqxHEFzhDn
z3hArKj7DZIvPA6MCziH/xORUyMjFDsmJDFhghDI/vzISL82RXiDBodHkS+z+YsFuR9bbQrqmG+U
oL6wqmDfYpq+iov6wLnxIwipjjvVXOHDwyww4nZBgUrQo2OAmKZDRizAyC3887tSf/d5zVY86OMG
BvSvD3Ljd56sZGLljq0frcQUEhMspU1S42BGZmAc6wYNQQQigoBD0bcpHDeFTBOxjcz0bkzdTNbC
B2UYPtoo6B/Qdp4Dr66PfrazBGXalWZwnFhp9qVVtrbuaZkbUmgeM/YFK5IOjYl0AeGUdZgKtgnm
1ggMxFF3At3qnurykBWcEMKBDs+mbpqXZNCewYnmGwHH3KNc+u9TGWK+lQK3xwp2SCS2NaWaij2A
r7qkBvjzDfvN/TItXddZjA1qaenL8x0IZjhqmV66zAWXyhRGTou0yekz1Mp5q13CoD3rQvUZ9X9t
Yv+m1sK8CHcKKDqYgK9N7BA/DloVZPVgXo11JLbqOhQ8z5XJKFuauS5temRLXZf228Sjv6nMc7YA
KMZ/fAc4S2lgFOZpxC87Q5EVU1OYagmoYDxVKgqrMhZFJ+yzHLKG9DKYmXQc8wySvlz/5XH93WGS
F6ebyyHGoJf/5VsuT2De8pYXbwxGr/9F2Jntts1EXfaJCHAebq15th3HTnJDZHBIFqdicari0/eS
AvSHv9HoviEkJnFkSSzWOWfvteG/7ty4/SVklp1r0rZJ+iKFK1sWWMgZuUlE6f2/f/n/yyqT2LT8
fFLlHZ+Q8P+57rNTaoYkD0i+uee3yeTgpSife5yMoiZ52f7//saUQv+XWpIdNkq+KIlij3X8f/6f
MdqrMVuw5lRTnfxq3YgZvkSopmnabItBfamaqVo7ukverCC2+Rqmf7yIANlIp92O5MjkWVg/G2Hn
m7E2GVklRY78ycueR3c49w7z/KwdrdVABAvERs/6GhNABmc2AIkPUdsqdfTe02IC0SS/uHn10ZvJ
kKikxM9BJ5Di+uqlrwA8eR4AXa52yt5GF1+bQWLtkUjGGYZ6H6WPTDcE6z67Gn09NdElc+4/yHfS
n1hWd4JIBte2X+nmWG9+yjYymoP3IinFgfZXekmLCkVW61vPgT2plwV+/dM4ey8MNrqvw1+vxa1V
6Cn8iL33cXHE50RfXyF8U2PxFlFBvLRzYF1mlQLyZdKPiSFPk1cRJQYbjzkRfPa8APB87xunwLji
Jd/SXgBVjJB8DK7v35qkemcng2Ne3JMcXBt85cg8eEh+UASVF+locY4X5B7cIRsEseINpc1IJABk
wMQZzPecfVttBv0T1nDF2oGVcVjuynKCDAlQGNsvooh+u+gLftul89LE1fehLuBpu35xMdFYQK4Z
/kiDPy4f52rBINJi2gSiSb1XTUdYSVRgQ7Uo3DWKtEGn1uGmmPSKYEjMC61kVz9WH4Mlxp1zf/Y4
FeVLDBrVr9eeHRVX7uzFdSAU9GhokzxOObEMjkPs7qqGrGJxP7S2P/179DiXQg7sJ5XuCsxhovSC
M63H8Px49N9hrjP4QDM9uTiQ9daA9gRb2EKjmE1xyXxNrzMzaJTTsj3lYL0xOVhDe+pILNBhS/Wy
pIjQs3k8Ph4tdV1tqgrFYjlly43E7eU2IrJt0+72OMPkz9yKSvj7eCn3rQrPQ5MGz/8dUFoRATm4
16juyYruS71raL/ve9No9rjS/6pLkE9DVAMKGpenYU59wBiUVMdk6t4Nn8A2j6IMMXuQQitvtw4W
zg8rb9tTD6Das9gm21Jar4N0rFfddi9TBdC0FY317GCWAqCPLUhbHtq5gNSZvOyOed+j0Lo/rdni
X+5W2rHXBzVZNeSpqJyf2Sao2VQ41tCzPiNRimxxcvs8femqJLiDq6rDJLt05aA73Ao7FC9+O4kX
GkzTRhvQiosJab+HU37y7GI6pYsUaImj5L0yoiLtT0aboXHT91AAWmhQ+rC3At8b6uXd+KjORDYt
l8ZKl3dIUUcL7ehLbSv1Xv+o7if9Pq8Oemy4GCSGQ8qXrxlJll9CXAwqcrCZmTsyvgSGKRdPbML2
jh2mJL6FfeHdHo/Yus7UGvip+mLrzAN7JGE8dY66JdpGXfnDq+LgGMVDeKxzZBzLnbk/pO0VUhRY
D2dQuwAzTM3v8vXeo4RpFUdPeZBNW0G42Re7hotjTc+gVtGdLfzayZQmWBuacG3rONp5Jf/xVOA2
1s4sL5Zxl5OW/bZ3TySWER1Fp/5lmKbxR6b9b9M4n5ylaW7h7HrXtud70rqxhiFfD5ce3IsfyvxP
Htb4j/wM7m9rd9s2C+rN1APJE81QfyGS+8XEOvxei7iBMiX1wdJW/y3Q70EAXdMDLuBJi8ZxIybc
ZF38fcyPnWvCH8x/9ZbwrWFPNHr5LQgZtN/PAzkAhS9ROk6aZdUjKeJrCDly5SrX7Ed0eVIt4r0x
xQ8WkopEqpS/Xn4RbqueY7Tn77nYellRv+txHl+8uLjk5l36nfMWq6S9xbX+ipM7/RoUS3kVg/X7
8YxouOLS9BVGnbQFFw35fxfQe33hJoPdLUy/JPeDGXyQxfniEy1k5WspEASiXRvWC82lvXQd8zVJ
UWUWhfSYt7Xma+UH5aaK7F8EvcATa0X/ZSTh+ZL4xauC6vZluB8cTf9AtzFi5wzgSTsFtJ3R2x1n
YiWfuvtTMQ7iC7h4lHP2j6RWE0QiHe3nMPmmvQav6BxyLbq4eyw/2jtZWfzqP/mg5/1koaMa59h/
TsOIehxwPCxSLJw4XRA1x7u4GxhTzKojUWEKz4EVy00wFDmmh8zcsrgzt8ejKWcj05YksSy49I32
mOdp+NK6lvktrN6TDoJiPd0NRF7mnuzJc+C30rEhrHdZh1boHsM7XDHpEvhRpo5OHv21UubXyEQt
4tRSnnwJpbDvRbKbjViNZdBsGdH2L6jQiObRfnTqXLxKdejzLY2W/Pa42bU+f5oLyCs0XZfr4xAw
N3DKxMaDobKzn3QbdE3uwU/Tn0sxnJCQ1xvRfbYWKUypwz2HPhu/wCmZ+sNY5WpLRZ2s20hvCh+e
uGNjZA8aeDFNWx9ds+wVZcRT4MO+mlBeevJPUZavZZmCfq7MNluKT8uonZL6KbDIj2p6n1fBvm/S
GJqjmNjqheFrKs593n8MnXhKXfVHTGef+zgFzEoP/vepCF9ty9yDPscXtvPrRiNJiUr8FGYiQbdj
D2nV/jkehw/XDM/LfJ8qy1sVQcvIRyZLqY+SJEKgXX7EbrpH+vUbN8bOJ8dOu0fCJ1jWrL/waK9w
h/8sAzL6xmtXVoZef4zw4iqMTxgDIEcNTJjcrJ020biQRG26I8WQODrt8j6a8LkjhBDPpDyUajl4
pnohNdQfKZkAKB+08ElmwDroNcuuL6yNQQdbQlgMKkaOkfmk4nyRHvNVEyk8idKnA1kbj7eNLWvA
ryUb9sp3t/4wzedQfi3LDo+8CF6Fby8k/mGaciZ0hl5AvzatES0W8e/YAcFTFBhRsGq8NEn6Gpql
W1vaOLtesDOx7PreZIxW4Mu5PNH8ixGr9zIPqyapD0PfHGsvnJhNWrdC65/FEm6DFjaFrQy/kOf8
aKR9pVUykcQF4sFdRwu1Z9KTVzMXwJ4n9zBMfL+4J5GZZCGDVkrFW2N1F7e0xRpFCPYr6T3bysJo
G1Sk1WLJr1ygQtiZeoQ/U8BXtayJrXNL0W+6vLvOiLW3tnbUllEV2fbWBFq7da+BRR3RKFlAjHSh
ApOaC2f5kwRXuW5j76/VeNgMgxZj54JKdVpe7B4+0egE7l3SufFddKtlg+2wTO+B7JqYzSxHlz6h
6N0YgEgyXC5RPo1H4g6L1eKRUDS3ZxfPwbAs2OKaADhM8xfDNSxqslzH+jMW4q/Xt+XTvDRYm9hZ
4FBT25J8jo0/9e/h5P3oHInAQMEXe/VvhcUwOksm1jrY/xj7FUp+izcYrSm8EmslsWsmMVlgEKcA
pFSXKc0IWA9/ouLIMEUFJZSYAATnOHHbhRjgCGzLnRnOnvCrtbD1t8CxrB2K7JuSk4d4FbmD082n
seW+JKfoULuF2qUN7sQMtEzfjb8bboBCmuJlMOo2CYD5Y5FH66aTIJNno4Fe8KhHLquyZDxMPbce
rciYJ/r8JLXXnoqIMpc+Y+BIeapi30IKkp+SpmuxLGB1SoqkWbc2PeNYNOupztQpHjOFyqDPsHRD
zlk9To7C605yyM6enuMds5vuhASXjqK0O+K6yu7kUt/AtZ0l0Y4Y36P7f9j5RpKfHLF6OjrgKo3J
tlM0xluf1L77a89rEne9SPxmNFCcRKbx91O7PxFIP64nWPosV5m9ruyyPwWwMZH33WUfSi8bQtmv
bVnu3YwcA+S+v6YMkEeU4Zivp7HFicObUAqGC8AzA6Yo1njC22GItQ52OcN2MPI4C+I7II175pNF
EXiMVdg8effA8TgZ90YiG5nn1F55kdufHgfmgkBC3GSvrGCj+7o4qCHwkajVVbOqcub/HWrvUxFY
H8pK521/f/Y4RQl+LhoSRhdVn4q2g3YGOPMU6+VHHLBZ8kaEZTSi5GYMSapt02VoocrxLsM9ateO
XJoTL685LCnXPL6Yg4i58ZPOdhowr53K+yNnzndLkA+wW8dv8ZS2cMMIu3gc2gUjnd847w2EI5YT
DKSP86JKWCofD+dAbGjTRfuuMdnJlGV+ejxK8mVvwUxYUhj7ve/MexT9QDQ6MIuT6j5y2evtv6cW
qaMnvlJwcbxgQUlBlRcjibAKcXocjIXRQLcfVZvV/07HA8CzJkS8Py+yaraD7/XUGikCQCKejgpx
tENhihNKgO0bp4p1fLp6ZaKPedRfOvJoiMlihmZjhIq5rzkRX59q8Ky9wydOmEBR7gk99TfuDAN+
qSwimuz4UtGxulQa26EgB2nbWdLlIi8RbPSR2hICvsROeqLJd4fzw3VS+ELDzt4GaUBx7cVHA7Nw
NZdxfI/N21sdtWpV2r/n0ZpXzsDCauzkD96lrY5zok9B9c3zAMIjcXKClohYgOVA15t6hIdL4RPI
xEXcHMPHWSCusDsmszTHx9nx/reCDgO2l9KqsLC/Lbad7x/nvbxxuCju/9oOxxj0/uP04/D48Y9H
9uz5K5EATn48/ff//Ds+/mlrQRipR4hd/04+/pZ8vNzHw3/PVQSndxZ4tf/3a9OPF//443+vJDDV
R+Au0b+X9N9fzAEKb7T2P1qYNuy57y+YhK99H2hu0xkC9OYuDn88qu6P/nv6ePQ493/8PaQc1RZ2
79fH+cdhzhSZQf/92yjrgy0+gdvj1FJUy0bV7a9+aCiV4xRXeBL568fT/w6LoJBul45P+/GQNX08
+okO1nHlHXFAwGfCWLFK5g76R9ud0dr7FzSUIbaMoCcqStQ7XTvpWuoIos59FqiF8Qn3HP5q4ZDF
kTkg0erwNzci+WSzOO9KlR9g2i/rKBu958E4/bZKG30JYypxyZC7Jsz2SfVwl/17xu2MwMot58/K
1vZuwQeIzwdxfwAmn2lvYf+KKV1uOa0O6uwvdfSdHRvGbRbyu0spWvU1nFPbZ+0Jy+qz18NVBe4L
ghVkn7qo1mme4jDEpGWFi7UFUPojiZ4Dx962uvuVavztqYHxHLkO1X86fK2w2lrjnScwhQX5EMUh
V0u4s5PgSzMgLmqWbk9p9bwYwCyE6j31xIw8zTRPPGc4VwqDazzaZpWg9vPClIwLX8MIYQhctMla
TSQeTBG5OiRL/Sq+zFP3UvjEdEnPY/+UASLTMBMIcvKDTV1DMuD++TlNTrrLBwqPGITh1PtHsXRU
FRBOUlB0jHoXmkX0WOiI4f11BopSa9o4bRufa09+1yNkseY1Lbt5p7I4XtOMTJ6jqf01NYRulXH3
R2bjmzV0ZjPas1wVjT5lgLFqsbVqFfHJ3mWJo78GXq02dQfysSVwK1NoEwr2Rk4zE4/ifoZN6uzz
6WuOfAtuC9sZWaRnC33KyTEHM7WokeDqJckgN/iVQFeMbbG2u5pgvKJwuD1fhfzT+pne9JTAWye4
8xeCFsN54WDNsqdol2SKyAkYAJXJ2pUDg8jtVUlbyymvFr6afX/P2Lw/i3zZHn0Vn2rIXejIpvnF
Q3hW1PLDqmRPqOWomXVAgnRgsl8qzF7B5NsHUxaw3+t3i5dwwn+JrjOdGAOmeIUXv/K3bSTSfe/K
n1S305oZTrvLIne6YVC073m4jcVYXo4DYWc6UjhJ4YIo4mB3Th1RELbU7rTA6o2iO8AfFG8UNGZX
MCZ6EsxlT+n0go4pYWfC3gCpwSlU4dfJjbGOQTaxKiQu9lqM4IcWBPWrAu/aoQ4beSbThDtRLdkH
l7RsybJ8WugkoorKvxNUwx1+8Qp4hEqdB/pDfYwyy69jkH8B3ryYjG3tYFSMf5XtqG5duhOpEgQO
u9cxo8PQa6vYl3Z7tR3UH1PgsPTngAaEmeptGPTJDu0rDrXS/wE9kARoP8xXecF+HxJ9RlkB6rT4
8DTi0qIZA/zWFE55yyZVZUAFqq7aWlbV0/0o5DoiEIc2VmN2rRyfMWepTc4PSehzHUY8hz7edL41
VbwxcAjGKnavj/jQ0r7HeZLStUpbFubK/nnXgElLsRnh3aGuo6NfLX8bRslWW3y3Wvl3nLV/HB0M
UuzkQ6AjyLVI8NhmQVJzGfHvEwJ8N+DBf+dFutVN0G3Yct8tvkl0yYmiR/9c4JtskHMS4YowOimI
rMQfLRFsc+v0062vtAGt1y47MYD+SN35T1G05oUVECHMNMJw6fR4LErRQeGaypVa6vBgUc05KL5P
NbV7FnbtyZnYgHm2++5bMCNrfC2H1hkxsC1WAhsuPXWjmNdZIvIvmMn/pMGllddeMMexpoD46NQX
z0vrJGRJeqt6CdibKUhnj6to9rr50GnnFmWKIi6ZCEqNol3oGWSZbJQv3f1wR2r5tObumYhDlPg7
q1PnPpHl5d/BZW0cvORv2uVssBhCbGyIRwX1Jr3UXdTl57ZBphIUYoXVeBMxAqQ5SGJTMJPr3SOc
P1FQ6rUbM7+osxQUk9cUNNdZqe67SXcXqOyQKDorblGjR7DATg3ZvGmiaB+axtqqojsM6aiwdf70
HSBu0pPE/Ma5u37vpybcQphY0dpKV2Me51tQA3AQXFZrywgaQ8m89+3xp2mW/BClEz8LsFOa9Bvu
K+6Gs5tYFnIjRzdbxQQGAkQaqlPhlVC782IbFln/e66n364NqovwqafGhragdAPcNzSfresdTOjt
TGlCeqGA3ZQlz2FPtDU72GcHLo2glnkakW6SiOihrlHLN9ID/a0omo9lEJc8ZaiRAbkAMBtYfN0w
etRju8/oem1RXinz1qesshhSA5D92XeajXeKWoJ2B9qCpReXaU6iTk25S5S7awb3nrvGlZnwMz2W
x1vH22fyG9vUeStHiEi4ocg6LO8pCuIrLW/MR8l2bLxbsgDiEQGBmpFbVKtIzlfoDT07hiTezPW9
xoorc0zgqUTWqJ9zIMRQuYiYi28lO8CsstSL8uTvokz40vlTedFl/63sBHRTmi/bdpy2AV2zzT1O
lswIhHHKQLPrSueS+1QhLcCKuZ1LfMmCkQGL9hpE40L+4kSgDnmyhk79KkD9fOsTbi7e9OosGfo5
AXdU3i0xk8SIaL5j6ahf4R5GuM/B3xDQDFmNlte29RGwxcMWpty4YC8t/8xOJlceUHpIHSUDnsr7
VVWJu/NnxRpLr2vvqCXdDNEMWqxXB/oy5hCMqjz1KgK6LNMDCVEQwmP9ywoS79QNIjnrJMm2FZpK
1FguwzaNlTFC93elFQCRtupWzpiK586nhk3xxztJq2My7mAtvdgFqZwl49V9FpAfyGoLKC0ItbvH
uaWevfR1Ul79RVYZmJzMfUaj0HxBG3933w/D2hm/qzGVb4EQ40XnxXcut+5tiGFGozOBNZj+dSdR
fyvGqTvZktxx+/4UZRxm1dAtjx4Qj0Ne0WPoomw769n5axUVnChM0YleT10QfasNIGxEgHRJImpV
0+obxlqFvWGgJqCVFKRC7F2XNPQIm+fN421+CoRfHyoiHYCPJeRTWdXWdPmPQE+HSsTTiwzz7MrM
FAyvrN+KatzTgnKQo1V/iSsk3HdU2RZmy99yuBH11Jy7+RcNiR4yNDatoUJamTfJESanT8SWR9Re
oQ+2049cXTb2DWucToJh1owCZlcj6mG2xbbTdESiJtPMkITipcnSYu9JMlFTtinBnb9pu78L4lkC
A97KrrI7vDqlwE2HH67XXkO3bq+Bc+ckETZ3CPDkz6KBhYtZqTTL1pJ5+DyJYAeoMzwwtN1Pw/wa
+MEAi1CR/+Q601a25gEgeCrSIDqg3ct3nn2n3XXsYefmm3Jz0j5oXqKqTPa1dH9Fg+0dEuFdtEcb
wdPeJpxHtbPNOB3xEo9PXk8e7Bj751pnn1jraIhG0bwpSbjdVM28q+w2PAx50Wzh8kIXGEF8RJnP
DTc1Ff0E7e9hbUVELoKImMUNoAMEDyd4KYoACnhaR0+1FP7WbeiIWIzAEJqYTVj43sqe+3G/qCo9
IOU5LDlMmyqukFWxUswq3Hq0qtaYg+VBlQGM2dS8550TnDwcC0+1i5Q513WybWJVrXRfyC9OBVA3
pKXcom4hTR60EYMquHfoHW+AgUHLdT2MTgZvjt0fWJE00o9wovEx5a+xD4YHWXUfJJ+On06HCVZa
0HvYzk3Bpm8WkpCxmNuLT7BjFnMbtWvf2rg+8YWlZbb12EFUo1w+LfdEQuGmDAmC4odLi/Xgx8mP
bE6niyIOPRf5c6Yxi1RjzD4ptEGCFxBOPEl1R0Wr9jZibU8Tvz6bI8JpCj/RlwhyA7XzCpCgaYXi
PNSHtFS4P/vIbEEAl+u5fBaii64KDhziE/3V7rH3K+vD0UxlIvUiTJduLU//NuwVz01L4Ulz7RyL
dNmUyHHALHjpXvkfaUtiJvEp1o9wBvrbhB+O+C0N+dtJoM3Zj6f4oJqFOVyWclMv80ve4IBx/OZr
3ej+kg6l8zrNb7J0MUAgS7jkIi6vYJ/0ilb+rkRw8lJDjYWjQFDGVF2DmFoui1FNx/Ud+lT3w0vK
DuavqVR0tQpDBztAvBp6qEZji++vpL0wBal6iuoFN9H90PvZsFXREj2xbYSaab8w9jrXxt5nqi33
alneZD6IMyMK8wq3eWUR7vs0PeJsAgB//RK/PA607faidD9l6zG8s6sIEWpUrNi7YwbKzNsCpunC
/WB6BfpwzN38x0ybmK71xIQmR5UWWUl/WUYokY221Bo1EG+r17y0XkmQXTTOtIbJ+GBM5xEphvY5
hrBzD/mTdOVS9ewugPq3CdrFjd/AlYlCGNhjTsqiR7D0UMbLqaFRvClc23si6o1V2poY5wSMm7sg
3zkmnV9KdCMzQ8pO6BiESKmPSYZ4u5DzZ9HNHTOjxd+Qv6SPAQVrW4CKn/IOWy3p4esxd7OtA3Ro
dk5llckvTVCsOtRSmJbOpsL/4TX5VgUyfXILAruXlLyNwUqzM3iS5zL3ij35ffcOqFmFnvzG8J1V
xG+KrRaiXofFYG5ea0BKmlBs3SodN80IC5kodP/sBL/QolqHIJfxTjvFEb2BOj0OlpqTldS8MRJg
8Utt2g1has7bxBV/FFMPEny0p6Mp4u9Nmn1amDefSQBFKtnIA2IqwjpSb2bL2MjNUgJ4NLM3Qm4j
7CHpwuxQD5leqbrLyM0cgdzLGThOSOfOGE3vNb/P+GHABcF2EERiDDO7w66Ivy09WXwkB8Fmm9VJ
R4VkKNJ8wxg78JUAXJhbzi/jQ7YyppqPAzXxTjhEfoiwfnGXkQiDqdC3NG1PxhDKaWov2DasQrtm
Lu31FBI4S/juh+kth0Wy6jfk8earNBZshcQcPUk6Ercg+5m4f7to8j6SdkbXF1bfWwt/qPa1+E5f
HTIKX7HZDw8U1iGrN4a/Ofc6JAOe2uZEd9SOUBeSSJegLnbwVMKnmHX0gAWG7sCuHKZij8f+rclz
uU4T11vNEYyGYIhDQpOG8SCAMDwNid1dSY6so894dBFvdikhjYF588PaP4zD+BTbPWIFFxEynC0+
0WGg7ojRCYwI3pDaDAGklBDGY7b8CX1UuC3DcapH0HouqZHA8kBvygnhO2YQ4lXlNhWVwrAQIVmn
KiqHElEOIjz6WgvUrCaFaajGZl0Wzs8u3fTk2Kxweuz9QSa7SrqaYLR2L30YUgSxjiuJznRXpct+
aqRcg/Rrnkq5hgDB9FPuQr/1/wJ9wT9C3Buc6bTwni3HmY5pZ+1bu9qUFY0rV9P/gbZ/UbX1Xdf6
d+bSC6lHiH7NYsApL75zaC1zW6YouUirVGenHaDwo8xgoMkQtSNetvHcYsP9/n7pNivS5dTW098E
6OeZwIFuAJ0Z+R2g6q7jVg9ZyU8EOBu2U4WZN+3c6P3g4ZAPUxfJJS0Z9hLo6+S8GlqmuXUroDqL
/Fs3WnRq6fFTpKLnkSCPUQFdK7WYo4T2DjM8OmXB1oFvRg3aw+BvaH65QTKQF1i4T0PbeLtUQR2Z
uEcd22D4Qz/c3sVeRxKal8+bmSFbVbY/GZMRu5EB3tEW1hp2QZsMPsdTEdqnOiiBjHlj+trRXDKa
ee2Ie+FkTdBIdTO8dmUOZaDMkEOMlv9laH5Grl8Rgcu8bwC2ds+ZC/bjva63aKxNRDzsDfZeSFu4
FgJa4XhuBW30jp0jCRa5lcS0F2WzA8em151cSsQOOtqyGp74sMDN1IraxO68G3iWI/a76omp6sxe
FpG4wkYGJHvxV3nee2cfVc6hnuvnJBrac9MQXKt6pa5RxJ4zHPSZRXh50mmZ3KqCPkhBb60QXfCk
++GNHZTiywoFNsr7gxdDVfXx8jP8BPE5KCBudo2cQj/FEHrWVt2p6xgtbw6TsntHKjqSQA+sdmwN
NTVv3CwN5X8IQHtInbeuXGCaYJj3TVhiupl/jrPrrIRorVXv0d4j0iZN8o3bsX3LWpCw1VAx5Wj+
9BTtOy2bdGW1n03Z52ckdjFUFPFnDu6tLhKn9wLLfUB2AHRCJ9n6cfrLdZtbKh59WxrZxmVOBpLO
O498qxPLDg9OkwcrnTB/qVsgQ9kgCYUNBBtZrIVkvTU+62z9yZyXIqtm+5Iugvv2RLMotgSNBakv
3vCDHsZKsBH5iOaDGRQpHA5IbicQfDpxx1Q0r7sNBv5jsng/VSTsbWHnhEfLcEDI72xccHOHrhHQ
oRRLCfvIlyb960SqfbH9wKCGAAjZSOiBIaQu7ucA63zWjYRqQybYRjIQdogkk0NZzd+HShWnbDAv
solWmerkmawF4Lphy4RwoR6Oe2RYM+F2Wct+oKhoBpnS/506tGj8cuBTJo25jebpKQxgTIEn9I5B
bP2qMBLbeFq3tBy5H0wmPmmPX8/XMSCuhvj0OvXVOmPkeEtMvvciJF10aLO136XeLmLYUuZ3XlEM
oNQ47SG2wmonaPttJ/+7baz41OkhwcA6F4fIv7Y0WTyLFceyXjIngCkBnmtluT0XcqU+vCidjxj7
2p1cQEm1jJ+0HzLQ9zqJikSy7vtDcnocyJf+I+mt0fsrui3Ni+LATOY5jaV/zpX3iz2l/btS/kuQ
2vk1N10MMry4RKDjuL9OoIPKeNqSXs71PPp8wH1aUWuGBIxWxYdI2usyj/qpogkm5H08NmRvA3JW
NkyVOLpNfejKvjpmBMUfGh3AfY30zu1YtJayY7wH1LrMAW9V6Dx+D2zXRhV/pJVicz5D4tOlX67q
xNLsA7yvImr29dj/dNu+fJO0hHaMy1B4TF53BRn1xqbKHDShUuVCzHjDHsnkg3eYEpCzGMHJEi8p
02ROPFgx+6uppGFqYgz2HUzrfHDzo7K5i44aVJfVBRjM+5JSYMGF4WTi2AE0OCOZgwtKvlyjs/il
z+GpWVqSkmWSHxHCtZUdQpnzNd4DrFvgrNth37mtd9ImC54SajGQpOOpBItAowHSmPKoaZbWviQL
IGPmhLs6YxZjSovYdArdS5iUu75NKHXwl/MZp6/XKq3CrUhGd+N3XOW9dOnQ5E16qW29t7WfHCv2
0oepwmUeSsCLkVtd86kClZ1teR3U5QBEDbAx9DYmvyZYBnOBf8LNHNLtmFMygtL9YZE+pbJ1ES0x
XgTYirXnLPIwNMO8jbF4AXolO2agbut0+K3iWnmuHRJa3P7OKY3aWy2JBTNqOoxh2V+TLAN9IPPq
MnNd5p52jkEN077TKSAEtHB5ec0HEkj6KijOZUo8iJkGd6caAgp0Y4MBvS/88UQ1GVkSSPfgugfu
HdfCsFW0O/ncZuLmuTR9F39aV5aYTnyYZGHyvdxkUtp7WY4XuvLdSnUq/JKGDCdy5X5pG/Yo6Yz4
aCqZDE2F86sRsnkuon4ztZ3/PabRssIKxEvC37Fputp7t6GJTp+DHPy3zrOH51gMb02Pfop6GFjy
HVIaVPlnG4bTZwv/PgyAQy4KPWxgUQoXizlPVgh33tXlJXb93ZJo+Z3bYIMG0SUWLWzz4+jBak5G
E13zEk1JmrU1aPdxnTlddbAYpaeF+9YXyWteL3yJbKpz03pyhUHaIFmsveuguH+kYghuk1ymVQ6I
oKWVd+vuB2NDtCt7pZ99DeHZnm3/64Jq/H+xdx5Ljitpln6VttqjGlqYzcyCWgSDDC02sJTQyqHx
9PM5Iu9lVtTtrq59W6bBAAIEgyQId//9nO8swv4Zn5wnx7hgNfr0MpbGsKuH8mdG/AvBFg64zUJF
UGSOw6X3tOBWqGrGdMN97jPypXTjHC3qnCsXMwPl+zBe6moerpWghbYX19a+qkWECQBv20QoyCTQ
0sZ0atHBFTAUGgZ1eq/g4w0SYqa0M+5kZYttM9zoAP6AGIt3R5sseuRFs4+KPlg1kUjWk57YOKjC
emfidYLcNv0EQLmM3C5/NL3W2FWMoxcJv+VJ7dRzP3D7iZ0EzeokE3mipDhlQgpbTBegtT/5x0yU
zLJM0Q2GxuRW125gPcqLz8gQkHh3TRoU594uxCHpuOpwDNVH1/bVU2fm9S2ZqHu1Kh4MS6H8jDNn
7wpBh6axlrpDj0vzAuNpGL17iv3Q1dxwZWIRINsw8B/QCBNE5JL+nFTJsbL99E6v+cEXhhetHCOi
QkY17+TFBcU/HYPuEOrZDXO0jLHKbpd52rhp40a/K4bZFGytqjYltcMOaqib6knjnrGq20Jfp7IV
UVJKt3YQobxD29QzgWWlU0FdsG3uA3C8d14IPG6L2Sr9llCeWtqDWl/q7lI0aXqTYi5g4JlorwgT
MXBrosELNvUvjBe7/uSXpvtmxE3B7A+Nokb5h96hw+wSAbXULNsv+RAjXbRL85Bp9TsjAvWoC9oE
LzLWAAhvnX4sjg16cr4Vbk5J2oWXfiD03aWvZ5KffTMvXCaoQG60dzHt9wUbxJ0G8deGEXKAKYiK
KNaiYzd6zrKp8BvVVk+CZdBz1bIIGsbbytT3u7Rtt12XaPvKs+J7H2Ec7N21w32RmOBuOtoUMHYj
WGBKMiQfKtgCS88InkVE2TXIav+Gbz3HwVhRgDaT/D316YgA64hAHLcgN5kdfWZuG5neHZU92wSX
nyG4y5pD6Trlc9bK0TN0AdHtFGxDJzNQn3wmNH8WRkUT6FgXu6XS19UqZ4Utfcus0F3S0xlyG39c
j1CiVkWb3ZJtH9F/YoheJKV6Uqn1yyjnhwaBMp9rHr2EFeWdysUv1o9iY2qjwYhWW1p0QrusK09l
kopVhiqTeSggmFps+ReR2V/cwC62od096EpwFiGC2zbJodPbNYM2yIkLYaZ31ggMnXn6gpngPqZO
kvq7PAX805ljd9fjLunxHbzagsJnkkR3Gm5DJkp0svsSG5eHv8f9t7Fr3f5OxhCBZ+ukoDY1L2JL
IxYmMNUTNKYV2HDmg15TsxJHO+WC15JcfW0E/NYuC92j0SPva+vQ2aZKl53KKEa7bVntU8jFTbE3
eUZMFW8pHzKkmgJnX9YBccq9V34dmSIaI029CWPQB6XrWQfdmEhELuDlGzVT9UZmfHORCj3VlHDo
DVgQJyWPXC374X4c7eKoAMgdKAfdR348bcocoYI316tyNKZ5GRrM3VC+skWd3bjjT8dRhmFlGCg7
gcrAPzS1lpAp6TqIYuPJmvpwGekdOEe/M54qTf21aZe0d9Dixo1Iu3anFsjC03zI4FOOmAWy4H1s
jegpLe+90iueO90P7nujR3MRx3deHypnwAfbMvQfqeqMN7UBmD3TPOcuyf3wWZvnImBsHjofOHNW
249hOt00BP5STknGx6Sg0obJ7ChSRBgMc4xj72CJCjxRvU4+U1iYC8oD3sxuKwQ1Bw81G2CB1tsk
LUNoCxF2LuXlkyWGLWRMF39Jmt9aIz5IoK8tWYeiA5wtCx8RjWpl1SSSFtlPSg2g9yEpbz29N/b0
yPlJ0NlYDBkT/P4IhZ+qprlUm4EIQo+xLH3r8WTT4V/CUu/o3ynaztPM5txNDHnLJNCfgXo+N6SN
3fOH/RyF8FYT8pA1IPZ+B0Cb8LYm8W+QfTdrZjWZYPWFfU5QFLuEF3Stf+wCOrxZTUCuMlAgDGqy
q6LW2ORZIptizbgw0jUvDCtbLD/WMVMsoj6HAp7qy2hlyWMVKOKR/hvZV0oabuHFEiKYM8bup2a6
tQYKZc3ovLSG2j4hsWWI62TjHVM72u3kF6s2ceITFg6LGcjxXdiNdpoXSqcx2YMHkvoFjzFNthOV
122hJh/5rtIDaj3t3rcOUdsmd2XtG0c/G7inaQxrbMd4nLSHxlP0F+1bWre3rkT1hooenCGKELjn
lavUcggEGcP+DDu8PxNffIMD1vcOIG9iczFRN9jkI13UCeMr08S5uqkrUc9Eg6OawLyPjbpZWmWk
X1oz/RJ7aC+HuDRe0EmFiOwemo4RSWxrwaYwOgErPz87ZqecGTAgAgo7ajxTLIAWK4e65JsHmvJi
T1q7MzsHhKLTvTGy0PYYx4wjJbtgNwxatvEGPDMinfK1hw6Uwkli2gND1dBZ64FPZgzeOdxm4jmk
Kr5ksvtLaurh09Re7IZ0QYz//Xqq2x9d2dyPpeauBrPoT5AqDl1hWMDjgqfAq9RjC1d/YY3KtKKd
cLe9bnYfhsv/jT3/l7Hn2n9PNJWx56cfQ/St+Nsv0qnMEgcmKJ/2C2oKFRVCqQmlzjNU28ay+7f/
+JV7rqne31XLcEgFZJQDyI1df2BNHfkkGG88C3CTK1GdddE24f/9m6H93aACY2ND9RxVR1Py72BN
Xe+TmxpPq2pCAGI60tJgpP4TBAjd+NQHOW6NKloGdA4RcZTkglMBvYldu2PmVFEF0yRcbEs4OJSZ
HO7NaFqgutQVqn3rm5mFxKNaN0UvhgNY8f5jYZjRQGK6S0JxNr5nml4dcE3hrsirGv25XM1dj+rA
vNr6ufjYP28mjl8tlQSgeN0FxaHQIWyXRnWpsrbfSKjwYV5odU3m9rxaek6+j7LvbtHlB08jFHFe
OH+uzZttZgTrUQPJ7kcgjifLyg55r2UILWGKLObVZgKgkmeEAjZSDNtK/WkrJaTXzXnNAyAa+lhm
IlhGh0AuMMPlvy2sFnxla1pHWoHiQI3w1yKSmz2S/80UkQ8rHy99a1iOAbOKVTemqF7zkKWNA4L1
orhPtVpsaKSR7pudSYDKvOq0yMvpDVilYCRrUFw/VJCuPxbzZhzF+VqLlJ9CcfHGBRHBc1PtEMLH
UGI4Oi5xuqGP4grkFM3pd2qwF6U1egjksM9qLzs1YXsW3HA2Y82dPc9Lhs1z7wrPZDp0Mv9gq/lC
3Wlu9tiG4EXKUNz2WmJtR6daq2UcXMKlXTXiOOWJOJpyrc2oPGEM/eKDi3cMRYZDmd3GSBJloSRT
RuV7SiMEocz/k5crcdTzd4M0+okyT+Xje9TN5/n7w23Ojbg2XdFcuEsiFLQbNM19S6qQj+Z0Waj2
D8rb9dr2o/bA9cysrFzz/ly7PmaUPcTE6/Z8zHXz+rz5MdXzSdMk2QClS4s4+88T/ovTfN49n5Yi
OiLgefVjP4lOND2//a3MaPHHffob5s1//zFRki5HJwNkv/ws5kUm1F9rnx7rCGzaIn9BVLn59FIf
H8Gnj+nTJmnPDD/bGpSWfK2wxxYjav8A4yw/RPL3NS/yPzcpUoNoum7Pu0UeJxOgMp4z7/k46PpM
M5q2Ix76Zag32KP+4rSfHru+POIiXu/T7nnzesz1r8kbsIcKuvHVfMi846+Ou56PcoW3EYl3c33o
+tTrY9f3dn0swY4rbHvkCpefCRiep0LkAdEEdnFQChZlXQh13WrcIoWukML4eVV3o/KgjME5lrV7
3a5qda1qDM5shWHzfI7r2T5tzuciNoFaxbzH48dGfqx88dGPzV0DVWo+5q+eNz/28eT5mPkP+TjD
dfv67E+PFZhn8POoxb7vw4475DsxPFleHhqbHKPISwf1YztCUIFFQu76bdUa/YIrTN5GP+8q211m
RNtG3tSxv3OzGHOmpqOIyMnZxzA7BsTcJPx2UDAf+mF/kA3H9VBYvtmhtcHnjYl1G7dpdUjlAipg
+bGoNXT1MlKg3UxjfTfvmI+b16x6kMk0fz5lfvJ183qaPmp/nTVUcaR6wF+WDOK6Q5ZX3WFemxeo
AvDluRNGi+uOppaJnzBTWy1pDtyhf1/81WMMS7KDCD58HMPcDsoWUZc/wdmGkUzydzPvCbSBynPH
nG2TeCmTgSYTI67LVEAe3X4++ON586PKfFk3E8QCPQ13cUb/YV60cnCYlVjEmtCpDrZs3OYFgV3c
FOXmvAMJD/X2snhRYWvuVSWsD/NCd9Qed0aso1bzgtdBflRGPYXLsjYUJhMqIkExtVP0McaF03Nz
sjCVHXqT5uG6mB8LC+urmg9SGaZPh8Hxp0MnF7nF+81x1s52kESmDsxrMTKSzixKRgWY43u50IaG
oPPWPoRq1iOs6XTMP+Z0L3wM86OcxJu/8/n7ZWzH9QMNIF3MD7bztWPJRpBgxzSIeL6hC+7eQJL8
phdM2suPaP5gfGKnSCNytv6kmgev9czDvIYC6dfaaLcFmqEC9GSWk6RKHbA86JMp0wohFRzUQbAd
UmfqTSpW7ljVO33ALDWYU//AB1UcLEMhsqokjNmyhAFAFBzHGvo9JZuQDPoBpSMJYRFTCPh8CBfG
qjS4FNx1hEfuoPRrIXt15tx7S2Rvbt4m6uOPB+ftec+8yMmDSBalnupLvBc+/g65fd3/20HzSeZt
kJY2qdYUvebXmegZrjwfkNqkGAgqe4C2Cu5OZMHcTgw6Nh8LUu4RWvQGc5Y7hoXWXpf754Uhe17z
GgVUGfEot+dnXo9p8N4SXD2f88/Dr8cw0U/e76T6SzvC+DAvJmwVNOtym6uMYgOKhl+7Pu+nVkio
M8XK1adj5gP/B4/Nh3y8yvwUP+q/B7g1UPb98efMa9e32g09GStj5lFq5oOYP63r2/20Ob9RanzW
dNfIBum60GQjdN0MZAviy+ZLa/yNgZ+JC1Y2LcXcml0PnNcGB9zP8vqc6+6P00apke8+PejU8lP9
9LLzMf/lYzZ9+KWRGhtbDdCqCK70eYH1kVN9Xp23c0X7ddDn3bVl8VX+1/t/O+nnQ3/b/lj97dyD
PvCrU1r749T/tH8+dEJ9va+177+9xl+v/vUrXf/oZNQeR69E5SU/jN/OcT3kt1PMB33enh/87ekf
+387lZHi22cIFiuJ/tsi/XMTkQtzlCBN5yOuj1+f4JgqEdGAM64P+SbgHN1KCbicV+c9GFC0j5co
RkaIqKRGuqqHecH0iTgww88MTGy2uPHk6vzgvJucKkbD1yPntTANtdWYIuCIr7vtVg6W5/2/nY5p
7Pqg90wfLufVef/HK83bsZgep5Kk47ptPUTu8u+anz6v/XbO65903c3XfY+rstngwFPWndCf59/K
9Rcxb5qBrZFVO/8ubDDvKrOZ/ADno9SsdEjSohdCc5of+k4wHA7nHhBwPOYm/ly4OOyWXt6qS2eo
TJoisEqHGCL9x0LpJrSp83Y2JZa6nFe9H6K1osPgyfFsKn8zpuyeDbLPdt3Mhk0co5Zw8+2otPWh
dsN3+j5UEEaD9FnqYWNrfvdpyNOiYl6/gF2hPQQZs2ZMSLwye4LpuSZ5tdHM93A0PczTXLYJpyk8
ZAUGbi757ubh+3Uxj/CnSKCgCWhWZkeZisBVJAEd3DAxDja+870t44irmHRItd0iw3tKeS+WhTke
gDge2e7ABYNLJyVoC8G1gnVKJOfr2HUuRcyj2GygvFfZJCF6PWlGMyHtfwt2/6JgJ8lk0Oj+8//9
n48EkH+KINr+wCAU/WME0cdzrhFErklIDOEKsrJmGtTdflXrXOvvtuqBN3WQKcsMGXb9Ua2DM/lH
dU79O6hxYogsohkoq+n/TnFOBzALWO43yKkJcM7mn6WCujN1KKf/CJ7zdGq6fuGmOwRuP4q4Ioq+
XahT9ZM4l8Og6IQOeMlTlFU3KsSKUaIrXAmxSCftNM6ycyoTAYkRKFdAXqQSfuHqarAjarVcZj6x
1cLTF5qEZdS9due2yi0YNaltomRdQtYgJrRcgdP8McHcUG3FO8bEWW7SEONKEZt4OUF01BLWoUls
xyABHgKShyGRHqmEe/QS8zFJ4IcB+SPTX3s4II2Fb72OqeDbhXUpFfAcQHGYHTXqE9VCdyMkUoRn
dvhnY1DU0LaB7xGQl+jfkQAFq3gyQLzsQpUkUZHot3lhvmsSXmJLjAkmiM0Yq1/MNLz4KY6xWhJP
IJ+MEoGSxDhYSqgoHTq1KLEdJPeEsY89wUyOpSGlR5EZh+EDE5d3lU8AmusVwL4gr5AxgmYSFIsq
oSyNxLN0FQo4K4bYItEtVvnUSpTLlBwLiXYxYbxkEvYySexLKgEwCDvNpRe0/QrH552C1cyEFhND
jYksY5tkAZ4LUt6gyvQSLxNK0IwBcYb/+pjeJTbS1akCBqFNKz6riwqpxpXIGjzSB1tCbCCxUpGS
YJteIm4qzCutwALq2CG4A+yc8O+GBabk7wiXbwWkHL3zqXYeChVbGRwdC56OB1eH/IOXPHC5HmyQ
2ta3xEGXqDTleeRt+ZO4OBB6fEg9JcSeqPGZ1ZEQH4CMAkGOjTC9vZsk6CfO3Pu+Md8Umg1TFFvD
vNGb9nuJDxfhMVDs+AawF0wOCEJ2baCQhimUISc3JWQIisfCH8VWwWbdQCFyHeKLQ7hEOnwiYD9b
EylHV8HDMSjHFkV2aHJyQwnWDbAs6sGx98Y1fH5v1UgEksuIrZNQJBs6kiUpNur4zbBoXIBeDKHq
reGKLjSmhPGE8qmnCeAWRwPNVJqM6cAdLfw+PZVuQb+o9bVNlqPCqy3bW7jFeB+HhHhGtR+eWjXe
m8nYPqQIWJqk2nFjye4gJDcUj8iqGR6HDu2lEo+MTNG4oqry95bnv04NLjx3BF8z4MyvcNS6sWIe
XX04dZ2Bm18BxR3XAVRvnHRGgHsdDwBxpSGAKoU0rQVfZgV7dyt7E2sS+0hQ9+vH2m3DfRhW4ypv
+3dtOfpBvk6ayl3GFbLI0C5OdaK+50rg7ZGyP8WDoS0ix0ZghnStn6abWIluioJrd0CHC3x5egs7
7LdhJ27yxhw3tT9QVurHZWOa5yLBtQyNJsGZ2+58H0CSz11q0zr1HdmclIy/KyMMzyYJLJBBgw17
pupAkWFWASt/zBv5psvh4lJABOrXdUsO2AWISXeK7ZKKEHrbXtOUFcVFd6mHfSCjZMslU6LTI+pB
LqPwa4Q7F9tB9TCMbnIGLI5Oz0sPwrFKpji7in2gQGLE+CjXFboufrWxndeEfJxb6JKrFJMDY2Tr
RljBt7pJYL4V+jP+QXtX9HywYVtheA0gyvCrINbFxALg4ireZGjzRwI+F1jxeqyv1NoHvXxLW8fa
mIrZHlPE6aLQl9PwzZyy6NEaktVEnDRer45caA3dijnY1ZoIB8lQcG56Bcw+iATejySqKclRcY5d
BcYxmzD7CLGuNBu6Y+ed4qZzeLYOgEuK63vVXGJxQcuX2M+wT5xVxo2mk8L8Wk82QxOK+yLQ9gFO
Umr2aU3XxE6BIzjHusL2jc2tOttC29VB/oT3zN8gftka9lAc4e3vzTB6pwGFfDT591GfLSDiD3fE
w5CEaniI0AZx05s1MJgJ/70y5dlzk6P9VodTDM3trLk0KK7nf8tihdcn2RPaSoi26KsSYwLuaqSQ
tiWspatpT3odP2dwpTZ1Hh2Z+MYqGuGd86j3rDO1PLtcBjoJDuB4gV2TN7izom5chV2ur2sLgL0+
tiBxAngevt+g0lRLcuffCNTULyP0l3BUzQ1kSXI6PTfbBvXwFjptQZRE8NyNFM28iMR4gU67jN1w
aTGeXDW6cm9NNdnAgYrds7oPKeUsPbvuX029nm4xId13hZUfBgqKWy30cYI4fbjSXIkVq6PpqVDU
i1tlwxF4Hd74ocq2pTetingK0aR1w2tYaicaNIoxwogOY3nJiyldIz7Wdkrl10cbRUAtjYTJhLsF
pVp9Dou97ucJd9KEPAyojGlsfWn1NoJJhCzGaMSbBYxCagjUlUFU7Tof+5s2qMMz1uVbPSgJx7YQ
CtZW8ZW2xn6ZHPNp1B/TphuOSKXzda57D12Op1p3xUsypd8IrvcOGPCdFdfSbnKnjQ0eCQMeQYeZ
tRWq850hPhA1236NmVhcaGV828PGOSBIbqZuGxrgYEeTKMWgZvKmHKdj2a6NXunuCadCXp56Zzcs
u5XhDfHW05AAuzTGlJqSW2SCJ/TiHnP1pk5PBNOXlB5izVMeVX7QzLk3b7HjJBuzUvMt1jKQ7O5o
8MECwgMjh5YEruE6mICUk4eMvbvE/G6VubfKbIGSMg4BPDT7McY0Noh+axNH73NV7cVEG9gpaXRr
k/dRdWJfkeleYshHve7YxyHy6Z28zQaVpCjfVC9tb3W5GNXqi4ucRwNaUELN7vQEVCE/2hIn6NI2
RQgnUtGWKjBctMYlRrki45Px9GE5lVm6TbX4PVE6biQEnNMuwSQd3NZeMiearI0kFAgc7DVIUO6W
qqpueQ/hSyCe2/Bn3byPHgEKqsfsHmzrx8DRIfICIgsNJOEC5mpRSEJeqAVrkUyECY9psyvtIDmb
2Xa0HbxveUBHbjDgBdMVUVV0gR0o4WwclAPu2RNU+GkpHKb9ksL5EgYomrVQfscJGc0V/EeRHv0A
WIip44zUAy5NRy21tV2mP+gOedQdKvTNiQv0VfBhTLFGoznpL0LPu3VjWM3KUJR20zT8VEzGbYJk
zaa09tjMqKhV3U+dbHvN2XV1Hr6a2aBt7SwyF4DN6WMVNi4xvwPXZHXDmn6lv4tM+tm635ebVi/F
Ksnrb8wxBzujtMqdjrsPa94uwrhVtVZ/SvtbV7PHI55Z905eMkjdLFLA7vsKf0w1JWKl2IApbKg0
a9y3B9I9aKdaQuY9XdAwd+l9a9gN5IyEazYIToNDV18f/G1f2nJ6BTTzmFCvDV1nU455fmEqbJW4
9R3y9fpCfndxlpMYqFKsHWbKR9doHxP4BmBLSpwYWlUtzdAZdloqnbFePC2KtPHWeCQMfH92s7Vt
KBN1aztcAuVXLFnJEfkNRoOIw+DyqGszTNYlMaFnz37PwoZaAdXYnZOR1xnWwysmrpsx098sSVdo
+jBfxl0CVgckg6sGLlhFGumunbSl6+fmuixpChDZHzR3OBcZgTrd6Lyjp1xqZZZspyk+B0266jRM
J5ZoDeoN+4Gui5LF6xyZcpJ3X4gV2yuhD05z9E9kmf3A1LurqudK8746Arl63m5bpN1J7371++JH
2ICsjN48tz2PEfE4HcONZ+FZIOi+dJG1V9CVD4GxjyyPqLb2rKjm3vftJanR52HodyJUV4GDh61J
lJNBJ6IlwdRFvSPGeoNCadtE7rJS6q0yiU2jEGZvT8/WUDNvFusrFQ8lCAKPAL1pZxrWvVHjanMd
56vVTis3aJABlPBeV6BiunBT6uWdm9mPtLQNSJYfHR1vWDr1C+E5G9GGDRhM/yhRQZihHT5x2G55
q53KVWlVz/IgHRkhaUm7YaTCE/f3lenfuJkVrXJTeyg0cax1fNMRyaBEx9DSGt4xHQF0j+6BK/tn
a3nrIIiYIsaxIgVwGLiWndpuyjRaVJO5cUX50BTBSy/uAg/ldZU9NsHFwp6DbxPUZHCsDPOHbV5q
w4AuywtWRr3TOsYdHgRf9lsdKn8EKM+VCRaa12VAvUg00hgc2njmK2UGnhjJ6+m0fNMrob6GyouT
sS+zhWP4C8X111kPpwfogvyB4HLIpKVxZY/R0YmifVHg1wmDfDmW0Q6Q9oqhxx67T4N3GonhZHpb
C5PkpEenzKybb0zFRC6GsDzxnjt4FE2uvQ11/doLVBrtZtCqLzjOnxS4nMm9Qxb2bamUm9Eavine
uJ/cd9NxXvwwRN2ZPeZtdI/b6r02h1uF3nWUTbhlyq05hDumbL8ao3rpdB2tJh0WKB6uHcbMG4wP
+eA+wkcxtkqgv8IaPNmjsYu1dp91D1kj4U/lmQ792oWYteiNcVlqztrK00erS3fhuRQ0rpOPfy4z
RhhTKEaUfM+ILF0GCn6QmOh5/E4uv4a42WBYVvTsUvtcKaVO91AtGTw4VrWoB++cHSz6lE6BaJaR
3tEMNG+JWcjqUWncd6X8QeqXqtUh4KoLsNnrtkggE0/rUktlHvg92ks+jGZ4IOXs0Z2yG6qPBztp
NwjKN1Zr3fZ5I3WcZxUcr9CdjMqesmvc6rZyqoXGMMyOIiC71g2lgZcOmiC8XWwFFjZ90zhkdfTW
JupdnC+cUZq7mIGLLfPeVtrXOgEHAaCn6+ofJIIcTSU/eXa0jKfhlnd6Y9JKD5ZEB2Tvo2PcKqN7
a5nVj2R4FFp2qbAA1bV+CKanRq23AqUs/buF6bpguDBgG9rFs4Mnxan3kROvvMyjBsmVBtGCvtsm
zmDj45Pdpll2EYO7C7DoBHniUo0e37ownm+ZOZyqOq3fakW9t93wiyoVEtkOQvg3YClr1TYeMnh9
Y198VfEUUxRdia5+hGMWJunZw9CqOv4Crf+yybK9a0Z3RZ7IASPS3vonNPQ7u/Xf1YrA+eHdaarn
gBvclNjrorEfRWp/b0KQMZPuPnWZ+QRL47vXKF+xvx1yB/uEr64Kz7uJgSvYPf7XbKvGZEPJiwV2
yVsRA9dy6byFJnwA5N9Z+AovPa9BThkqkODO3A9VcGIm9Fh2vbIcepink8XPfsxqDPVugAvzp97z
k3Mq9SUfqE8lFFSp7K5KR3ttGvcpS6x1rXi3A52JvLRee6NacU9jMqi7bRNjXaZvrRJ/yflOfC95
aItwDWjxZjQLALJevm2VgYItY3SrfeCGESwCRVsp5bD2yvyg2MPFTvD5ZuG2NqqdyiRtzMDCiAGV
e/5DHIf72NS2gT6eSIzHjTmsrfYyINIFnleShenEDIl00gzTaOd01Rp0PDUEpT4q5rtzS6Hx7Or0
RiiOwZyKegDHJHRWIK7KFCh90obfBWb9qjPPEfwphu0m7ODBWuCEPKIrQlQF+8Rsk/uKu2sGWmFp
efpyVIbvWRo/o7SKtwFRQHiAwQMADhgJy1xUifIoaDYXflaeRqEfKtXYFJrzPJVc1WOJuTxSN6Rv
7wvNvm28uzKu7hILJXJd5m+4STdOLBi0TZfJZLYSkmM/qve9R9HJqDaRLV68obirDDCrVpwzMjWB
7KfABfHPxgsF40Og7KjIERXac+OgOqHGlAiHsicIsqnftcK+I59tIqckj9Jz1mR7W1G3WtOfcym9
tbIlSMK1ljA0GqqVlTyZffHEbPdxdLqb1ohXI2rfuM5fvXF6jDPtwSzh61TjqZyUbNHDqVgYcIkW
WcyQqLDwMRABITt6CMe2BcNA09413Ezs2F/p+A8o54AiWhq6c1NlzWtoENSIF3Mw7y2jvwgnfw2z
sxLlx9ikxWX0p4IFHXu4FNjpWuNVIx2HXAzsrwldA3tTWf4hDsUr6J3HchGCyw24R3SDc6L0eMs0
Jz/7on5u6J6LqH537eBEB5ieVp/gFyaaw76zhN+s5blydbwJqVLkoz0sm0i50+1V5hTfibVYx8Z8
4QMv2tFx4lvBY9Fb5g+VEW3gtz9r3TnkxO0lU7HWvfEl0fq7jnfX0lBo+XHQu7WrVj+ChGzoUScI
yJpeRJXjRJ/WKdKw1ugutu3wuSklIBdY73EYMO8z3Mjvq2qLt87unj29ec/q9BbsyxZ45BZ5AaSV
e73EUoO5T6c9Fqd8/J6awc8oThaNmn7xHS3CxgYFzjNaoIcMhc0pjlY+di3ZR8QgYqxCFF+LkVEU
YhJ69IZ/DhTnIe/9O01vDgCYHeDb1UQPq3hoxMPkYzcZNeaXUBo4ePFQLewSM093WrSpqWSDgYTF
YJFauMkJRYMYX3EJUN2cqg0FFQnJaE++1qtrL++tFQP0h9h8x9xzZuRKhykt6LGNd+m0d7z8AQMp
t6tuehWdAf6pKLd4ltaWnZ9VxX7DGYMypkFoaWTfk3o8DO2PgKQLbuDPaQdN30gVnUs23fYGPK1B
o25ataRMKDG+B5+6QutCIhOM6qF0eivThu8H3kpruuJS1N2p4Fo+pBYD9GTAJxJ17sHEhqRkkXqi
6kyvrhjXfWXvnInqdgFEpYjpH5Ht8zNt8tmruqs9opNahUjPifunjUgF1HW9MY3QuzTQ5ymAcKtD
yYG1hyE8WVmBv/AsUJjtmAfc1cY9I4CFu+oaz2Hk3LhMJtQPQ6GLNbiFcG3Vwa61YQzVYfDIiODr
FJrJpqpjsW87SuYBEBVHYKMwXBzDekiEJiS6x9j2Lr5W6UyzGRe7N8+1YGbSM5TnykuJ1giCx0nB
bejnz77l4FNsyOo0hlZZhU1l7uKSCJEU9u8i1TX6zblHPJAk9uKPtzUovklfYzNKgTfieiCpBEpo
TrYH7ZYw7VdLMej+MNSDA4VQWATK2qzuLab9wFbEzUpvO4E7C/pCoKZLUTOecnXwhoRg4nB2vW1V
1XxC0bihzN7cLvzS8VZeWO3JvTGeivQbkwxfRH9rSq2e6TyJsiXkOHJ3ucNXCKlH1bG2YgxnhAw1
yLJvPMeiJyTncFD9cywwO4oGCXFPWMeCIv4Slhm/4KzdW8jT6b+VJAWShrKMs2pvpBVxxoq6JpZj
vCET3eHbQKDj1ZgC/dh/t3q6p0GEU1apBdxqhzEnM5QLI8FzWdgdLueO2WBrCAgGt7OjVSQPCJN+
xB254KlXbzybPw8LCI2afQnF8DNzXZq7F3y5jAAKRJvGkxKbz0UIUyiylIdaXslCMC3SuDLoR4NA
mBauDtCqWQyBTXEjh4omwDgkXGwCT/1CcjKzNlz9f/bOZLtxJMu2v1I/gFyGzmCYsu9FUa1rgiW5
5Oj7Hl9fG4zMFStz8F7VvAbBoCjJRRIg7Nq955zNTpX4qNnETmSS+QxQ9zUggcK6whw7OkX2UGRq
HeucsnaHnrb2+l/EHXxP1lYqFD1JQOy15o1U/wRzJj9ovjD2R2jiXN5BG91HPGSvRU/OumaP+9aw
yCQvv1jizoI49KUu2OFaVV8v/JqwFZ0gD/O3jl3Iuk6q+EqNegWJvMRQzoWJ4G+SN+ob+2tyNRq8
bc7cOiyIsQUygP3W/J7DkHh/ZgQIjJCQIoE4TFAVCNBXItC2lm8u8KiQsRDjxTT2A0MHEgm2/eA8
4xT95dVwKMN8MRXxHiPCnpCDFw/COSkM8Mhcsik4Yy69anUkq83OIO/b64dvtlUz2p4IzZhclRwD
UJ9AlBFx9kt3u72a+lUv9Fsfhd+iT5cAgZ78yPwyqvEcEVG7Ii34txjsXaz6VzNkU+I4a7pDL6Jn
9XGr31r+hoQo2HusvHUj66XFJ5mWNLQcGnYbzsaAOH5eLAoddhdlzNyfVTHygIFHhvbl+OJQR8XN
rrIlTZBF0A0Xhlxvkm7hYpLDTxBUjyFdv17dmKGsSuFthFaRIDtVT/6QPBtp+6AT+iui4DFvk6Pd
eMWpb8SeDnPHLpEgUPrVGXacZllo8kDGHaMQWe1pTn/LxtvFg4+JEgBRiJXQ7Rs+Cca57JJPn/oe
9rv92Mf9duhIRBA9/5i+HyQJyTL+ZXvNuxD2Q4Pacx2kyRO5h7GMvsfsx49oaGTUjVZDO92xj06q
nzVXrg1TW+DT8xFTtpcKkDcvZNzhwP8kZXBY1KNDMGfYrgoRJUvZqacahhhG/08M8FwZxUQdA4Os
m4b55Dz7PeF9OJCPrtCxjhXFD1klh5GZYjUZFysPHsPG+eV27otHisRkJ6Sm5CHp0D3FSFWj4Euv
SrOqRVo1r37JSDECzfJCqMBD5HRq6VbBTk5Ia9sh/0H/steH7EqyxzrUG6ayKBucRidbEscIU4oQ
laUE7eShFjvcb4gF7f+6d/9Sm7/8j8f+48v/+LX7b/z174X1Nh5NRk/pnAQjn8Io18mQ5i2sSliE
3t0BMrtCMmYFjJinW4aUcmHNKta7lPV+7++b/8FjA8OTZOHRFnH6MAaFgXBxDCa5QhaA5mzWEiqM
c3/d3L8EW93snekFhX3XACEw0CaLnH8A3A0qliA1yNwrkgmLOXJIbX661oDdbX2/W6QOOtv73anR
H9B4DhtPhVyU3XRID/cbMt/+da+GeiQ9IqISt9mKotwru+X53p/mX3fvAsn718XYzA07cs8KSFiU
cIieSFo9tKT//HVzf+z+5f0bjvIRQv397Xr+QQctzJL1ol+CXcgFPUseLLJXaGINE02kf3eVaWMB
vCB8B4VBHJQHxqnl4X7v75v7Yykx93u3/VJFd/W0/jtJCBOUFVG+nopPyqcdh3P9a2J8cyEoZaQA
wDwZ4mRaWbsYCM8ipfmWYGruVE2vyuh/4kb17FK5IQAdvGYOa0Ifx5Xrkt48cZk0bXzs6UAEfxzr
3t5X2UMXFuOhskYyQgUX17G7xNVA1q7tDEuc9r8GuyDUg0WQ3TLUCftN4N05dGwCyGXJL3goiSuo
u3E95eRv+OQEJ/EfgVLXHNSsze1HPI/TTUV9fDAsrzkGuX8QY/lVRUG56zIvZm+9iOo+u9Rl0V4a
q3S5osojU4acuBtnndvd3ik7jxxFnT9jEIShxRzMPCUV3GdySU3qsFQprb4geVvJFGOwBaxtr/Xi
0ez1+tLZ1VnPUY1MBEYWBl596vDFCzkByVkQa+BnjXnpDNO8jA0WAsfE1aXJh8ks/jhpHK75lfZC
7tMqzaxzFYZyjp68hs2g9o5ueqfYwIZTkBalDR863uClKoyf2mjSc5ZTvxPRfm4DShb+H6nBo1sw
8q6iISfRruJK7daf/VARZmfm2YNWT9nDFP6B9GmTEzCRlEB3MepEvG4kRwWgAyWuaAhFjNPsEjhO
ehHaM9Ol4WxPfrUKCjTEknZbNunDptPJ32R/7pzJmHDO9Ej3OKRuhl86tLLK8SR3EL7/mLQIJkZs
C1m65iIzJp+8D8DwIwsTpWo6rQhOo2Q06PfrBdvNIB0vJDdiK3ABfc/PhNmTxnSO8kYXePs9R7Xb
e4RCDk5w6RZpxUrkJsBrjHfWO7GjTfdMAbIW80FkooTShIFKykyOnwoyzqy4lOb6/thf375/B+sz
4ZUtUmd1nMJdVuBPItDqzXTVdyunU54SJQDC84mga1po1QVUAopI72UYlrU2fMrS/BFt9Dym/jkG
Rss++tgP+nPY+OmisfRXYhDLheYWH45BZK4+0ZUtp1s/de0xTcyVpYmT3VAp6hI+IQOYneYsyzLB
vRee6ow6LypJQwQzE5pwcRxybkLR2cvc6d6s3Nh1AK5BsRgFoVfE+gU42qVHnYqt/Vb6ybDMw8Ba
ZqpjgqJ3zy5rlTaoxx6mF82G8VrCaKWhdWB7uzAHMv1UY7/2Xn9WY/yr1yzKVDaeQtZXPUU6o1eH
ZMdom7JkcNeeTdBwH9VYas3iIXXODWNUODqdS9hzFYdPBOWviP6kynewAAEoa8goLX73JUWYk4qP
tiB5x0nddY+ZeKXpRwVrfeFN5h+bvd2i1K10Y/vDzQu58o9DTqfPr5ckgux1efWweS9dO9xoRj4c
+3hSyyHt3ltp3jAKTHMSb1D511YzklPkotlISMY2DHTxHcEAYThQQV4EIbVcCEk8mkpCcTrtzSuY
vBpBxmw3zneVPX165MWzca1uSsdRE91s+8IV/9ltMrrDTvYykpyE4vJUljpZB7Z8VHqwLxoAOvoV
rsNIk5yZRa6ajwzFR5xjThqxxlAL/GRF7u6xs2tXbYAiVLSM1IRhHHVc3NIvdhOR+iubfR4akOhh
wqJAXiBvQzJuB9s4iYiKsjb2LYOwIdPbRd3A/8mzYqlDtV2YbHLMEIehmeNaLwBkBWF/zv2jQxW3
CmtBdn4aE7AxEJ1jpuUPgbdfDmbqRcusUpCCs60i94kAnmEX2AbhbpmtH0v/swt04621abjY9SEF
JbkP28FckZ/0pmuXkvqsyFGgWFX5nZQ6l+nukBfBH13nuu8I4gWr5OpSnHVGx87YRyumhTrJS+RD
52ygtSBeJhUrcFBPh7mUrE1xHG1GdoYTEoJZEc2AAp6Pwlh/RqqhU0+0wwJLKKcXE3L/W9UyO5Jz
jVSNzc/CR5D6MNBOWBij2jkS3AW73exW1cULiqmvzop+ovbbxPa76YzRw83p77juWteUN4uwYJwY
GFAGdvzMA4YXgtLHVeKODr2zptl8CjtrNyXt5UZaZL+Vbr5smuFBD4YW3SrDx9JDFxjPiFH7MwAz
vbHZUXK4HwryEH55tv5TBtODDFODZNRKraOhXmZM6BdV4Ir11As+2w29QmlQNtP0CMbCZ6LZakSX
eNYqMAsXGZDV8nzqYQVRXC2kXz4mbD3XmkFWHfFAxrpyxrWr1b+NDraclkzP2hSRR0wGF1iLi503
4dYX+lNgUzMbpNuiRSYqxSEblIQo6rck+xm0uF/UEaYolysbLV15jmwkOrl3wrdNLkiB8s2FoGjX
lcXsDO2XHai1Y1QfLeCdrSyqR9qy7s5U+kPIUKqyg1syU3hMJhVrV/g3ZtY7OkPq4jskGtZNIfYR
eFkwEW26c0m1XSsbxEOeEMpUD/3BNNs/spxe0z7r+LflwZbGqfXG6DVpHwKr/vZx3ZZoDyjU4Fb0
SN8rT2yxu17pspC37pd0nwlu4mpjbTtq44Xn61+VNvSLVJ93C6X8yekALyhKMUHN6CAQQmJmCXUz
VSiOxW+iMHkJAIeszFKLsEHjmCa0J2YqUTjzicpsH/PKllVD6M84M4w0/yerYRpxzTNJ+yfILWTd
3cQz+ygOoCAFSqgzwNSVPhOSxMxKymdqkrDhJ8UNJCXh1IRSzXSlZuYsOTNxCSQAJQwBvbRcAZ5e
6L4kW3umNImZ11QCbiJmR8NNBMupJk5j1d0BT+nMenIann08Y6EQi6Niz9+GmQz11yPzw9PMjTKC
Z3PmSGUCohRhuMlRViVLlV9AnGpBT/31JZqTbWXBpSKh19qwyWa4OBd/UKyGmWJ1vydpIu/IHlmP
MxMrvGOv7nenioZzOlOxzBmPNcHJuj9+vyGHG0QsOC2+anYCwFY0k7bqmbkVzPdCMFxy5nGN9FP5
CGZ7MbO6ipnaFc78ruyO8mokVC/Dge9lzKQvZ2Z+OcC/xpkCFsw8MC7ux2AmhHGATsUMDgPcBz1s
5ogFAMXuD8UzYwxlSbYsmxk81tcwyEpgZETouDsFngw1c32833Qzu2wooJg54MzIrdJWTkXKhjez
zvqZepbQBlklMwnN7+CugEbzOeLoAaGlqZmbRqpwD4XZBx/XQVVDWwJQbyatEUf6pfvwVTIgbC0w
tnamshUzn82aSW3xzGxD7ihW7cxxS2eimy1Q4oUz5c2ceW/Qun+zbc02KSrSY8/2hFxnBhdRpRbJ
TIyjv814aqbI0Vsojg1guaQvjK1uzrA5YszKY3cn0M3vMhFTYOhmPl0OqK6ZiXVY2QE02IR96TPP
zrmj7e4POuDuOKVogocQ8MgarNZqpuI54PHimZNn3f9gSMcNgl4+s/S6+U3wBwYGJA6cy5m4V4He
uz/3aKbx3e9BMXVW7czqq4H2EawYPlYdnzS9+m3MXD+XmW8yk/5ykH/NzP4TQAADCxpgOXMBtal9
aFKeQEjUkcEIfkVG5qnIarUgzgywFIDBciYN1nfmoE85N4Ih5I3ekNSYnBlrFyusnTk6IZ8Yg6Wj
6CbJwV/pnj9zLcGC+Mzhw0qEG+vRunk9td7oluBz5IfZ1a/RTEnURL1JCySX3UxQNGaWogNU8f/s
EFlDxPb/xw5hmFLX/192iEteNcF/LT/pnIfZv7ki/vmr/3RFOPY/LBtbuaWk7RiGtP/OMFEWaSQ6
sSZCt+Q/DRP/ckXIf+DT0U0F8N40+DV+618uCfMfeCt0RcA01gYEJub/xiZh6gb5Kv9uk9Attp/0
wKWhSFxxzH+3STjMP1Lgv9EuFDZd3qF4sdXoMavuyH012sfIdIJHP+oPWUoyJSnw+soshHnL2rRY
EO3XkiBZMBPI5I1UEnc91Ua2CSdtDvEv2BBMln0lrVoxciYuzd+QTBc95dp8AUHqeqqp+t/M6uwy
0oxDMX2gGeeDD7DtYjQZfEhiL9hy1eOiCXXnEUywuyRyL31y4nYV+5JIKd0zbwrJy6YxdIP+eugS
Dde0G51ElpURlPamGIAioLQl4NQlkl/pGs9cJkeLzKHdNHjpttPH/l1UFSO0cPgVqmKhcfFeF8DO
thiq87dxJCi7DJyOicBsvfJbIgOlD3t0LM5tMzUvdNAIeCsae1WoQi7YlwQvGc3V1EZjmE7pEZv6
ZZweRy+w9p0qPzGwZDBY4q1eDkDjQludIjkF26rVNn1P0dzoF9MM36hyBoLwg1U5pd3JTU+disdj
zVLm8Wa9iqZaJQUhlpE7PZOGZq41u6tWUlo/Wq+YXfHnRD3VzDGB/t7TuctulQVFsMum/tYSsktF
9tQ7JDT6bLEylAwbzarzrZaforp1X8UxehSunV39dnj3+rTfpAPemDGNYMJUIHncbdyTJVX3xM65
uOSGodOvdK9uWdXpBMOiO5Up0VkuL8GQJ00xhirYajS5li2bSqToi5RxqJ3QZbNRRa9eq1YkUmRX
TVUBq5We7wrrm89RuQMYau1gKomH0PWA3+XmM7l4HkIbGq8qqJEMpMbSsb1i7yLlpqQ0hm1hNGRZ
c3A2jQvoWIzdRuIR3CcDIcJ+RG5KlmK0YHrY7poYz4pW2AGoTu1PXouvQhPjjo2J+SjwvnfYaXQj
c0926xZMFAqifQlBXzdC+gcTeTArVkn/xQy1jeZBrW6kmhV9RCGaTFdm4hR4CjP5qEwRn4r5xpma
oxcTME8yaEHyFsrOOFjO/d9D6pGM47i3KXGMswoH40yxla7qhOFvaEVPMVSOkDMLFe+oVn00HpTl
RdeQ9GJZKvk4mCMIiSDjyzmlqEor6CdFllBch97aL+t+wfI9XCMfJECqEaStdajQrLQl2yJ0UKAj
m2nyEby6gQiRt5xp6VRuI28+pj1YL7L0tga+GOwjQEWctqCLE7WL537I2uNQBV+m1yT7qpzyhS1B
KKsoAWhLbUo+9XZyqO9HWiDgt8uycK4OTPtlqs8vf2SoC3e62g1aOa2oRVEFzidrgRNrlWdMgWu9
iKFGx+oY9vGbCKzq6ubGEyXQIfRM84walkg0yAIJE/K6Jt28k37+nuY6ZNQ6WxI3btO8km92g2Bo
quE+6cn0OA3GuBeOzclNkZt5RbABQR+sYX0k5Bx4cts2ROKjbwG4IbppIcZErbwk5oNmcZkgSVuu
emq2ixmG5TkCWBNV2QfGKLLLVB4dRMle5QU8wbqxwvacGyhmiLZTdG0pLYXZAEllT0lg+2s2ZAWZ
ajkuKzrDdT90B7rz74oN4HbKnBSOZPqLUc0qlwDYSqXlvwgnXIzC2bSlWZz9tMku0h2GWxHqCMSc
Ijg54yQXpUIHCXXNWcrMJkRbY+TTOJXxaMXiwSibDGGd8zhNsbasckYrypcdm3lvkarS+aKTsS5z
e+8X0avf+9NapYVaQyruomg/1nPTQI/Dfec49QrvhbtG7h5SwDCpA9scMWTWvuwoRyLgGQ95gqUj
MNuzFNJdYrhgV4+W+yQr8zEb2zcxcuXXf4QTGA8FZ/8a45q41KSCLrI5GIEtXcs+czKWfltlq7Cz
vENFSWmVzqcfeu4rNFYPE4F+qGLCmYbC63dtpM2wIwL1ZKoRF0kgyGbOxk9xVVynQOUfkc3onHSl
l1GYBNDK9gUmV214FjBIh/B/hjob0bR/otBtGckZADjqPDjZYJPRTNE+TGNrPJYqfk9CfLbhoB0V
bBw8vPFzNf4uOu+BoEr1Emnae+q0xwI/1wp5WXCIDQakRoBqw7B5a8GJstJOJN4bQXrwiaaNp378
mET2MUp+skOANW+03L1vQ5Tw/bGm0deEO4jjoCA8t3p0tb1pmd9+Hriv7HDtHUDya6iSAuegCp6i
McYmOIa3QcBOySr+yyLtnAYmPX3Tg2zsdkcLe8QuLLN3LyBas49TwnPioFt2KBO3wzRn63oFOaFV
ZGxlYOxquvjPbYL+OKvTYSv1HOeB2e2E7jgbB0U7Ack2pMyyYDqozejPSfZ0n9Jp77N/XanAQsGB
UuLSa651plP2YWC00DtpvPR6PhzCSL8irvCXyA5s4iE3lt/3G5nDoiDzH+6dbdhAMHwARonmrvrS
+GOM4ydOB/111I+iy9xXkCQ3CqPPKUN1XY412Jm4fvE7N6CHii/qNJXauojVZ2CN/SHX+veiPmjo
fVeyhCVxhwEaln78ayFxxmgfKMWqGDnknZTkejGmx3zYkqGdpI2+ignFX9OGAJKQJMj5jE+jFDah
sXQxE1GaJyM2w01UslIHFox1q87UrmoY8lZ6kD/nYUReCBTLdYuPhakjxKwEjvqxMsxon8OvAQ8x
HoSXqB0fd/a1/W+Z3O4ZymR8R9tmJttUQOVusG3Y4HfuETTMtusrXB+4WQ6O+YAZS9ya5oKm2j9a
QGiqkUCEgh7Dos21YzeHs+sBoie7LurH2vWOLhegE0KQdhnEKNDrqpYnMtgOtDqaZcT8beEkyU85
lVQFWoY4p3+EtcNeFHfQzRftU1Nr9nOlQ3dqpMCARotENf5Wc/LmlEYfiSkQ4TbjdyXsfJ25iLsC
MAdBqKLzMMHzauqq4PnEPt534nUZXCXeluO86GI//egtSbA6Dc+iR02PyVJcwoRzPy+qbBeMg9hw
pM218n8p16+5NOYtHspG8/c9bonljP7rcpTvnWwpHqP+hFdU33k9ekgkH9bKUiV5lR2yWGnnP+yy
PdC7+kYGwH9ry8r2+NmqKy6Ltz4P5gy3p8bR8ieS3+YyIoY1hs3gFqUZk1c6MvCs2uwdOSSx/v6g
TVfdjn87DPf3mKFWpVU4Z0VduCr8otoGE113x/2V2TctsPoHy7M+bStot+m0E6qsl0KPahRfEjlV
4xwVeOKSzc8J5SpdvIyewfjHtM3ghP/UWWT+xKLghHgGmFksIjJSj41eACElzzjTi4BqLWquKaUW
xjMC3aP2Ss2awpoaiDikWbKwLEyZAVl0S4KExkVn+gC/HPmKtgM1fzyJXZrTLSJ5G/BHJ5pjDF4B
DVi4tOjC7qABvFh1G+Kk9Z4dNAm7phTh1o76h4DabZHh+MqKFkRWw2e+4RlJQ3uO2oPhqerdKQv+
BVrJUflQWBnmzv7RNcJyHxcHvY3ynYgtb0UotzjYxiGfK+wykjptdHryVVXQeJHdcEut4jVgvx+3
drFXXcraWUy3mKmICIPxnIdQN/1hIOs+Q8AY6vt6sMy9xhDElQprFeJxIvlygusxhG6CJPvOMpZc
T2OME5O4SqsaKwRGEOvSqK5ltcMOyq6LZsesnioDDQClmnJUmqwoaLHf0iqy9vdiiOdLXtOg1l1T
oGNogRF5rfFA62Pp9ZN7cuIellBC468yiidn8PxlqIdAXwLcz6kVnfn+IZFKx20MdZickBRV0VSt
9R6EHzOJcnkvynqnJ8UyQNLjSaNcMMFwj4hZPkikoPWvZcmpbKNy32UCGg58mZPd42djT7R2nRH0
goS0TPvd3LVwrxayi2GJ+PypIbGfKhP+k8xHzLWslsADvTUNoLy/YV7TL5XD7mn+Jqq8gKdFHykt
Rhx42hpgSnrzXY3PLpfjQIpmn/v018euaJGnRsA6bVKSQqNMqCrdvWZS+LYhNTXez6WCpLobUs7K
UrNoHJnGjsnLOXMrEpZcu17pAknnqBD8tR+dQYVlsw9YSFusI2v4Q59GrRD9xaukiX8Td8AH0iw6
Zv+o/iOatMsMocbSr81p1U8VnkpX4X9KiBnGy3RIUAYZPqPHsG6MS45yCSdRGXg7UzM4BQKjXCV+
9B7Fyl97Neyb+2WAQ7euk9eInvZDPRk2nT5V7RvkaxNeMHZQ6IVxlgK3NfyL22fZs16g7K2ogPMO
pTkFI0pOrvXeOARHa8BMIGRHA04oIE9mx+aKlW5gwyKSwtmBD32eYG7g7K/yje3QEG3dAS7TUyHr
dmkURD4BcEhZwGVFNe1VW4cYg20SjW9uVOoXr0EAl6AbIy2K0xJw9ELvTSLW4vhcjMVbGLiS0y8D
hJWZ4dz1/VWnHZh50uaPTBjkRtUD8+rJ44CG8XvrKsilWA9WcTvVm07Js21o2cGezcPECzgbRrxw
fYb4SKZluddL+xtbaLcePJgLuU8vFZX0jN2gRRuVyHlhdMccpNV9wx0y2SQFLH0a8dMt+07/k1O/
rDts6GuoKL9Hu+BwJy48KkudGjafOLYsXlxaKrSZoXsSPR+1MCVOvSfgelOVjlgVMcPAOAYRlQcp
JE241vBt1a5GIb6zdDdYhY5wdjFGJTw78ozgLj9rWDKkQ7UCQVNsdKv16VDav0MTdCBB9msmxsYW
+ka1k/g2ax8XA8t9w3V741nlJ2iL3+A1G/aduwn7ybmAroISMHPPpaftC3Czu2pAF9wiQrjNfnGO
4dgfMbmxLSdTgmg3EpeMyTsPXvfBzpUfSDrvMKnmTTndLG+wm2uVX7Ow37KKNyhpjHpr0cpZlQXv
C02rLXpbcwI2OvWIhxpMewt7DrEXVawTPT24zBmnH+ya+mooh4hSnE1YNKoTXGv9WTKZg6I3JdvQ
KUqYGKgomUXdAq/am7bRPBDxmKME9APUiGifVVoT/X9BMEsgQu8k+zDzatS8GQMh3aEfW4/TDDRm
8cvpwYM1hT2nWQkmX6w16BWR0BPxsNEgtzZp4L0GOmRuUcQbP2IgqZtUOySf2kt3Ok1uug3jAuQ6
+Llt6yYA7RNfrEnrLpbNiFWf2YVYYtwm/7syxMlzoxdZQb0qdNa5Md5NY3UdsSAx6e9xYXr1sxwX
aW02TCVd+8y+A2p2pq7NIG5Fos39nNd4oOgSUsl96zPjUATMMtbXk5VLXsbbHISvM5NjuZy2gOag
itQE/IeV0e0ctplpFvQo8tSjntb6NVcfHQiCVvT5tSBlW2c8vM6n1MY1J9Wejv2yanH6TJm2g0ne
L1NDDoiWaVI5lobTGDTSqJ/B5wbnMO7fk0arX0lJpGGQfTWaFj5ZSfjuRV169L3g475iRfASvTpz
1rpeZpt80l46GjGTLqunIOb6YlbmOTYmQQxA0225yBkIleBhF48mFsbXAH7hanRWiLx5bdXYIMxP
t2nYGQ9Y8pFL1Z6/zTnJm00vkEThatzh59CfJ6TQbEQgV2ic1KzVQEB4tYNmCnbNVggcFjeFyehg
H45bZ6De83t93DHAJa7Np5wrI4Nek+7/kZMzXpME3pKp1beBEtAYb/hhil8RzALVRPSOzNjfqCGh
N2XlRzuL/qANEWc7sNd2imLWosW7j3TyMV3mhdumBvQk15BQFNQeHEEwp/EzbtOg1/aY2eNjOJjZ
EgN4s0Et6SD1wdZVqvYpd3uefxWLfZdWO9sws20XuB5NxAh+1ogIHNqUgY1gTiMcAVCCf7W+2o6M
fmtf2H39TlrNwtLpakLgm/AgY6dLIo8Sv3ZWCmAicIpvNeDlHMoRcTZEPhI9fgUa75aiP7Ok2MME
xOp2rVP9JiZE/GbLbobKpr+WH8qa8k2PtWVVIcSzgDqeUvL0b0EQrKJavAVdY3742vt9ehWaNjHT
0ttLw/GPkUL8Fbj9g6ytPY3camtFSuzQapVoRTRtpeG/O2apeNQijGdF6HTkJHf7KMFPB0smfsra
cutOSMlRnw/rzuOczedmrdnXNzusaGYqtHdRRoz8FBlArwGHLR2Rvdbx4yDHiVaK/D3D+g6d5mQP
lpXTjeyfQz92HizGb/TQTy7rsqH33s6u8XPUkqE/dHgsgxLrTJcO0Rr1tke/ETdbmjn8kShpDwMy
vKXfx8OSzFhtF2rU1hlSh00We8xoGQKio6r9jV3MBri5Y9FNRKekPQZyLcRYSe5Rs+58Ld2UVRVv
ijB3tw4f9SmnV+6kwRWU4i032Y0n0rq0Q9u9EsA27VmfL72lfndEmj7Fke4+FRYdgoHehLKuvdSY
c+uaO7ecIySgaOxaQait8krm/sT0Utydez9+q1F4HbhcgnCkz/BIf2SZz4SEfhrSPQw2ZLy+T7Qi
Xsss7nGICfMw6lDhNZNcmZA0BtUbvwy65uS0ynWbNHAAmI+ruHot7d9dNwFom1Dad0L8kbGL3WBu
fyifyjkY3L0j4xLRSHmRsqewrbPkMRryJzk1zpbqa9gno3Wh1PH3voiDHcon8EldXp887Cy4Ig06
rqUh951muMu2hXqFZodecGUtvC6qdhqkFOVk1EesFZHBLKLO6i+A6RKQoMaaM+rXITXTjdKyT4X1
JJjAZIfoUFlxoHNqXJLvytdmYDabQCeOE9YjKWkqMMvbRv5sZyvrQwchqAVdizqbKKXkpk0mTgGG
82j2hoP4HsjPrNN43N1DIpvQfhK0UDaN531gg8VKkXOZbPV8QXE/LWVFx1Xjh7R5XEw8zW5MlVhW
ZQ+SrBMPVCDm5h7H6tQWxCiSHJZ1reU7uy3XsmH5QjJAsgTdq0WIKooIhPah9amqh0Bt7AhfLkH0
a2ar/aH1fTQTcwYWbxu924p5YxVc2VasgIhoWzO1LsJ37Y2I5AU3fLztp/LR8gw2vAn+E43Q8vX9
ecadnHi9NntsKItLYfL+u/kLISHnCJPscijlKunUsKOk5uKak1inhwACfWEGy9/3sFY5B9hG5FFt
0zHel+VUH+43PuU6MQliP5Y0B8nOqdepv4YD4W3sLn7Lq+S7yPOQa5F/gpzSHLKQraNpJ3+cvJ3W
4EkxVVjKoU+Tkb5C6hBCE2fbD+VvbIWsosC2iNaIKvfX5L0Hc6isQajHLre8hY2b9eDMN/4cE+wH
o4FYATGz0BTewBQt/98yaVq+DQHEGAUwP3cHC2nOFl4Pek/ieUem/es86L+awCXo1oifHOqgJeUe
JgvG3yhA8r0l1NLPGP0nfseOUNc50ll8y8aKUPIws1c1GpU5M5fuYL5BY00iYpqeRjUQk4XcGDny
Acl5zCaLMKu4X4dorjda5n75ZfKN/XDbFM7zFCU/ntA2Iu98hjcMMlglJefKftSC+qCbPiywQLze
xeQGDnECGcYPO6BJWUBq6VGb1IN2rQcF5aPoF5MydBo3qXYYxdAirUHaVI4ciDJ7EeZkrVoSMNDI
kH+ssChVLUtgbp/vYcfSIhoKocox79sATX0xbelPcPL4JMtYnfGST41OspWzs7kIoOx12o1f5N5m
KsYXNzGBTc8zkokAlaOZzX/rctLDUVwI949/KRiDkUb1YTu1dih0+znQBgNbhGMeRDa+Gv0g1yJs
5nQQexZR+ttY67lmo4t/H6VBGo1AOYX+iswQVkV+hxQ4xifsZaQiQsJFuUYi83+zd2a9jSPZtv4r
B/182WBwCvLhvIiiREmWJc/DC+G0MznPM3/9/egq3KpT1ejGeb9IQJATaaclkRGx917rW54wMeD0
Jc6Umj79Siv+jVtMQMqOUvP+t+sSxhUrqO5sFFiJRjycm1k+5s6X2ZFvFd0rMzrlpa8/JEEKdC6c
flMU1sXOVZDWffprUuet4XTz1lqDYBVHtTaaYR9oCyubtu2Q3qZBx1zH0JHgSO2o8M2RVqwNRz5j
C332uhmTxVZyKOKiJDiBHLad1VO3f3JMcVDPOm0rkM8YN+hU7uk4/gZhVgznw9aqdzUeuHmL05By
ALYepva6hNO74SChUiRxjbQbXpWiemk/7eg2F1YPYuVGbZM15nItqjXU/u2DIa2jMtKWmYf7ysaH
qk0YG6GxkdbK1d1vVYEcuc6dpxQCZaDYT4RKDEcZCW/Uk9T/Vs9PEIn9cVHcfLoN61o/MN3oj3mE
DXK2CrRsBLCJfc+Jd6FDVtd79J4oKhFDW13cbmycL5SDtZhr0mLKOzudhKsxSQIjpuUOuCoUNXm6
ixYoOGOKXLGMEa5pNd0IZJgu/KBbgtm0hS18jh9C2k8cX0Iwdmw7oT4uKPYGRseLQ6S6papHiUEf
cE7utf30lazRGAUy225rNw0tAwUpXhCF2wpvJNwcw48a08HHnK7RDaOvzxjQItib386JbPVKqIlx
7BHw0EXTFF8quhtq2c5KnMIfRvbtCsudx7X2RRZJi5J64cycayCeJa0v+gOuYiUUlY5zji35yoE4
3E5Bffk2afSVDd13AhMVAm/ax0JvoW/Pb0wmKDESIjnMOeTeIL7txAwl9FrShDkpjUj4K7xMy6ze
DHi3J86T9PB6dR/q5XFZ5V95zbF6kthhrGl6IQGLiAt7fq7Wb0Mpw4ZX8+m0yh0nhJ4Oc3BRWX/+
oI+T0tUfjTXCIzFtkAQRll1C5LWgJDTKwDzR6tkDgb8ssYHOgbgERzsYocdaV1OraNSFGVJVJtTr
b1tj2nKjEKiCXuQXVAs1DEgOfWUf3qoqP8LB8WSg4eyWdG/h9fTScv6wx8oLY+ZoXQGB73uXXn/z
72djBjoFg55sEdxOpfLKALN0Vehe0x1RJTCugVlXbQ25IDlVHGdoz6Is04p2n2EqqgzymXJ5z341
rrzCewemJFb6cDmi4mIIIFaTMDpsZxKTC1PoRZP5Rx9ihAaiSJYwziNqPM2gQtZ/OOvpxPQcneWZ
iFhoeIazVTieHskTs4+BhAjWgPk3NIEDWozPpsmewXKOeS5I6cc7aYOQ18A8UtWGl9k2SXNZEiKM
hRGYZjNZW8oA01wQ026YB8OkjzktOnZPNm8aWP1BaT90VXk0SIOP1ivF1oNTGFo+wu/7Fh3OXrYS
YV2XLnTLmCLIYb70bUbcXbKbVIvhJHJTQ6+f5yEJubyb27SbTjodoZOhRt6sN8a93uSo18il5bA7
3fBJdggBxsdwGC+cbO+o1ojaXLEduWNhtomLX6ZggaBW3jqqYbpyyV5g6uHextIdDPN5NCq/e0nV
Xjss+MzcYiSozgqHwjPUn+1Yc3oqY+JuycLdxwPNvDEIHhpKQADsbXOhI9oADmZNtv1AK8gZzaoJ
6P3qwAXmJ9fGnC7LcJc+1olCeHoU3bFOBLQVaWOYTLbJSBCVYGUk2ezQNyMJ76mxSTppb2je5tcy
V1VuYGXfEFy7N8kC9kMRS5eOneFild31uakeVLvdFWFLuyC33+LMTg+q4BAj58vASOQEvZNuAoqb
Ph4vXYgIgINJ1vQfQVL8UPmIN5Y9YyQSfQsmhvnzONTvhaW9K6s9szNPaoVFT01+FAIJSznjo9Rt
ZTxMa+I5BTv6ZiprRM4REdf3JWJHKh7BLrkBRzHsjFgHPse0ZusQycxmQAQPJ+dnZ1ztRf2XKhS/
FVpw0AFOZXXmFo4wMbjy5kEJaPZknWNUr5NHycDWb+feT4dAHEfzZ1AGcFGN8GBSS7qNlWEnKX81
ZZC9OgXtlTY/aG2UvmNLduBOJZwg/RFV724BeelUreUlLTQmuB5074NTHOH+sZbJdnE/HfRWlB4v
ANCIRYPMIF+e5rIGTEtiFiNyaWNM2BMDA5RSwPxjoSEUESVMfYQwANmnuU7mAye/EMAX+lp3rw5I
d6DSuHMac8AzQm4qt1DDD0w2RLORJE1WMcZsvhjx9y8YO/b4yllwg55Wo9pYOwUIKdf9wTGtkQmR
wF80jyGdpoeGHIIDEqyZoHoDDFkyXNEO76oUbagjvmjfm1e7lzml1LlbRLcdwgorbUy7rm9pumfZ
RVBgm7llbTGZ71mgEt8m+A77KqKL/lBl6lfQkCsR6rDnYsdBk6Ti/A/MYh/QGGK14pRCakK2nHFN
QCCRgyeX+QRPggMIOmelaVp3MlBt6QayMc2As9IExda0rcWFSYFFV5c/h/PiTTH9vyaHXjsbhnBL
K2FYvmwxVDBA2wWQCbTmUZc6VvoRjUI8JWTUywnlD+oPT22tfCNocpXEm2PyvUNcQeg7KZwMlJEw
5DZoBIXtKPVoPlJBmURRMpWhjMcqTO7vyLwRnEBaGKdJXas1FDplvE9kBjhVLV8lAIUcLjkOKOgt
CHs5U0dUHZpOz4JFQyGFYtOm+Q9nbOaNuv5iZuUAEpjnG60IDD9u4ZLFkfZl0w8my47QwsIDIvSY
VXgs5pK4jhqfsBzSdlMrHJLZ5iSSGeRgiEmtyE2Spt8CfrmnymOTVglkruLFEwZehrifD0aGDqhp
hWcq4yZCTu/GS35HIgUR1PHwQzbmw9JhMaPNv62q5BBcyF3LaZoyNqLv6Gaob9UmIqV6AjDeQnCb
1dTveliAQabhVR6ZHprVJjP0dgezhlmnGO+VJnRwqBN/mZpHBqOZWwfVPjEUsQ9EcTAntXLRWYJ4
lMA3w1Z8MvrF5VRJiMZJTiNGm64qkujtdP9tuDTjxUVjgpLWXt7JUweQGtQdTa/pFV5r6LTYqCrj
R7aScexRqrs+5j7Py+EN8Q/m8A5EUJI5JwbByp5UdM/mW3aZPd03xdRz0puQIa0/ZbTgXtaInmsD
lVNXZpJW0CHRlerOyotrAjPuyPzG2hrB/KtUo8nXC+us2zhcKCFaDo5AGLSIjTctDWLAo0uKMRqP
puH3yPPybLgJCxvwpTHUm4Krtaqrcasq2HUt5hbbcGH/pZGyqcbcC5XwrdHuiq5YngDWLFxRxsjR
etQ0scPiW7mtZC8yc5VerxxVcHLODboxfctMfPLyRSNDzXotsrl3IccjdJkgxScU99iPsEvGTHfz
9WpoJVN4TIFmgNKOKHhPVZPH3hIvNuOj3CBfEYrOxhZlxD33lKFD3CHRoEzn+kBEprd3emRHJ8ZU
5xHhIWlgVrxzNLxfVvASOWWw7Tu5S1ZBumUQLpCbkb928bvWQhjTh7qbcP5flGa7CCZGObAn1oeV
paUO17rKLoEEAiwEl41tNAHivlrZ1Xl8zGFS3TbV/JbcTr3xqWfcrnNVPFUdviB1cN5j3Cq7yKnh
MmXgTxextiHzU7ZQWhRDxz2BGmzA/UsmF3mtXgWYmFF8rLEvO4zCOM/H8DUsvAy6FrpZSJ9TNeGf
FuuduPqWWfswsn3H2dVqj7G5sp5g2nUHde0ayNUC/f3w25erN9qaDWtrxmSNKHOd0uRY05lWM/Uf
0XliNWb/8eX3s3//d/nq5+4oPBcnwzxk07gNVgf1kKj4TMgwZrnoBcg6+0GlJEzLAP9Z0+2D1Xae
JB1W9PVZ9P+efX/5r/7u+5/88R3/6p8YxkSxEJtwDwyRstLUpNi1TXQB0W17oVgmVy07lHlzsGyV
lvZMtEA1jJonYzS+QuwDlziJRy+wUrkxavtU2FC7K0stdpgUEAvwr4wBmWlHIjVnJTRE1dHWBhqC
M2PXvqNbOA7JDVfeniUWI92aj9o70XQZlZqkoBwfkzmrpMx0TCppc5iMajdGH6Plh0YZoTtGx+L2
i0+zLXh/F6lw4KP+Ys3EfqmyzPXtjBWk7vam4eCfFR+gIfotgOlwW4x0kUTCKglqcqQmpPkujmWg
vdksHYfA2haT/l5pwXUOA7mXlPDrEFvpxx9aZYlTEHdb0TEEtfAPZDg6eXsuJCrr9Axx+g5wuzea
ZeNx4URpBcpzn/9SiSl8GMVbJ+afNFejLfE6TyExxzTV573edtWxTEmjh1XQwxzSDLex92nV4+EZ
qezHqfxa5uTM2YVtUG2f0UPTlyYZF19TdstxwbOpiDaRANcUi/4+D1x7gH83BfqWF/U0NtaeKh0+
p1AbHJnxZ0uDYpPM8bQj8SIH2Gs/FkoEyGMc563oY/CN+nDRl/zN7seHCc/mRjXhTBC8naHpwaNi
gCe3o17fx8tiYgnDIDL0tnk0SvuRwIyeMy8V3ZRD7KFdBKUCuPVuaprbby9U7UiMTL01Mhj+qk1u
3G7lnZctyVfllNDIugvpwNYSylg5XTRm1RsWzb7xMjaabZynQFlwLnrRlN8tAMwjx24Zr2vDthmg
Vyhikkcrx8tiz3kNVLkwDgnjljSmnTo62R4/NAkFOb30PJ/3DjhOSELaAYJHdpqd0uvSfPSNtcYb
wBEyP+gCN2zQSjgl74UIc+1kyOWFQpGMX+JQQozjfhU0x6pK0XxPwv9+/aK56JakhTKpt0zL6WTO
FpV3/iLT9GpO+jUZ0b1Fz0aACshWSTwJGC+iwzfv+4Tzjkb76fsHOeYNLGuUwyMt58hSdh09A/zn
lo9uY95kC71YR4qVqGoH5Ido+3xyRr+OhsEfMDTppjoztNKYqpenFKqJnt0mRXIkdZv/d6CnT8ZY
KC1XgQwma4ULh/MwGleq/9TZcch7ayJqQQOzfm6PA8RKjm9Zij0zPtumeOkms3B1J/hoK3GjJ9a+
y+TbUmSvUzOgacRKLMfgTQ+igCl20j8MBL+riwqwGC86zDhETbqB5Hm1qffBq6h7dSd14G11PL+l
VQXLOqUfNRCT48EE4oNVI/WhNOufag4VNkqTe0jy9katLTcZgValBnhLHGUbmFXP0pbOWck4r1M+
eJKJFKNpO7nkaeKrCkHLSmlEIMkt5zBhPNw7pOWRZXlTTo6Cr6th4tg4tIRqE413dBGEOR/MD0vL
0pti+SjQF821vJ9o5YRMHCtEHTsSJe6ytYoaZQnsZkG3YDN5YO6YbBmoPdoZfY6sTwCnr1OHsnJ+
JLgPUHP1BKLa2XzU1suvM2nVOy1ve1gAN2a8fIo0gtdCsl9clROpG3DO2AdFexuFFnOrKnlJqkoH
j467CzdFfcTJxy6Wz+HC6qex/gkLTlqIDri3mDrMk5dhXnFJ68HLnJghyz+7bDSMb4MTT0e9Xz2f
64NTwSEaNfoGVQwwTQzDXjCJsHVEQVl9KMAUHYNOA0OrVneDMA/dOtD4fugrBCqmqqzAi+B5SkHp
4zsgqtWMQWcP0ALVUgJYR+qMEf3EkalM1x0E/LWhhY9FzkER58S4GWhYH62eIDxjfVjKgRZhx2QR
P1pxFFr8vFT827zFbpdYWn/S4A4uefOlxWlBc5XvQQFAYbWuaZaq/SLfuHPH2HhegQMxl4bv1Doz
z6HBkr84b1XFBK9CaIaj96VZJ9ilnaZbdUy/kEtFhwFr2WVoUb8DEjwSfqc8o1fMlyC+IjLu3EkB
JaXK1NiNrdWya07MAdSkdCsb2BrtuOi0KL8gMihUEsbJamPr4nSMtAFAND9X0JKbmStNYBTsKvrr
2DMohp/XY2Oz40tq1Df0z7M9ioyCc1l/zvntG6co7wNp/pha/SE0ouUNBN3JkeP0M9fjs3MdzSV6
a3Jm2gt+UyY4gLxHOyFELyyftWiGQmqOuyGhgz9jGVjgmriOVsWvWu+86aPZfM3ti4xKNyvUa9iB
K4zb0dwahf4rkIhRkzIkqaCxEy8YNGrDAsGWjhdlK6Iwoucd/EwXAx11h0WewIoVcVecZ4lEtBGL
8yBXCbhTNva7GA9d1V471by3avhCZhOmhxZvn53XT/SoGFxlq1sgB5k3zR9mcjWmOHosGkEbPSZP
kqE+dwYrm6yTDw2X+8kMUFN2nQ4wt6WFYIaISlIIfSUauSpQW/TFrUo5W9/D3nYNRx8+7Q7Eg828
97GKKuIfoXKYxb01991NIBavngWBz7EI0Aog7JrrKsQBIzBF8TlakaygtdCD1eafjp7dFEC3ynQ0
fml1dLAbJN8U79YuHnmjnF43Lz0hAgeWwn5voLB4wPNFnYun6acZ+mJRoBRwwgW6t/SnMDJxzPTi
2phItaeGsaK0rButL/dzOdZnYIrLtbf6aE/uCS1g2m1n21LvOuTSyJfb4hzWKdPVhGbq0Kg2a3ov
3lqNxOI4Bc4o1zHF90NOTXhMX8aoq/BXJtU5b2LLsyu6q799SSN/3xKx4eqcVWZjGa92F71GMx6v
3GbC01fafWIHYAudAT1VHVdeptSrTcRR3DTq3EAxJevdBGdy6qDcBFZ36GT7KuUCat9c3/OKzo2R
CuOmTpUns9ccjz5A4XWgDqS1bpHzM+OggRp1QQ9poJY2GQf3AeMmjqzwFasUkWu2kABuBrcDegA9
G49xNKdX+2G0MPEuZlG4dtkjkHAm4HmF8NoROSbmDY7EmkEvCTjvhuyc1ldySG52ABH7Tz7H628B
Sv+Fee9akmbd/vc/TPXvhkETP6OGbVCTmAfX3KXPj/uY9uB//0P8nz4KsrgCP+BbGrEh9tJq56FT
yc8EhcrbtevpTR1TQycrm74N9Mm5ZRdn8r8UmFI4SiFmz+YYyr+dPA8tmXJlnmnHOI0VH/lKDvTc
ykmgrvTfrVB6Fmlu2Ugoo1XrW1OcHGeO8CgGMuuxA6GH96MXJ50shxNIOVjKQl08+kmRr1XBW1bo
47l16uSg9fqlCpbw/MeDnRetn4X9Yyhq5loG56QBBRxkQ2thvtZWXgXIrZdO8B/eRmONn/of8VTC
sHXBvMuQts5bSfrWn9/GMcIQsWhg3LpRflVDKN76Bu5/qif4iFPFosMxxK/LazW3aH4kdBja+Po9
akcTOUhWHnoj0++Zv7YXaSw7NAsYWIwc+wvN7gduXMw4vXxU51Y5pJCD0ZeE1ylNrC3vfeuVlvWZ
iaY9Ig6O7jRsiEguovesydAUTUv+LOIJHlRJEhBLtAQj1wa3Eo62Pc31CUnotdPw6RltfeiYO3M+
a8WzbTA///eXm47t9q/vk6PbHAE1C5uslKt/9U+XW6H3ZEihC/B7LdhORT54FgEd1VjychNt5ihp
Ji6Ko+40qEhZo2GXcA3sR52cDtrDt0HhqDcREwo5EwrxbWBLzK72zRBIe8680f0yqzy82F49LfNT
PsW3sPWnbZCiZVSC/E1JkuFBGY0TGp5//9r4f//li7N4gRZyYWB0f3lxMy7WAtu6DwwpI8mHOSv5
CKUev0dViwUyLGtuJT4IplfGTq/bFVMTKz/sWrB3lRyCmwzKRGJmXkG6/In56QAjoFefYPOPW9nk
tLq5rKCQlohXmNheQl1mf3qWmtGt1PTudu7hgCta2n0OLJGWOhcvgPwAUuwR/0xHXLnidinbYhuG
qnwLqvyQG0zjikl9VrvkLdaG+InTTb/PcMD4huy1+wwh+AYtEkLMcQZ6FSovdH2sB6wS6aZPYsNr
qDlcQPPCrZmb+HNmHSx9y50jTlp0bWwN7E8o7Ac2PdIkmRCMdRaRl2VFtxSzLAgBXsommYI1Z+dl
aK3h58Cwi8zK97KfZzTuSEE1874b0DGkK5hdmJ3xQFIk7Wm4BkebghrUEEbSvEbOJ/vBeq2n8iKa
xfzJ0urT/QxOFgk8bNgAEbveDh+TwCD/RZgW4SNIw5gC+pguwRRiMkyiHft2s1sULCrjjuid9g3b
G8Lx9sC9i393dLobLcHlYkAZ1Memei2kRRo1IgW0WAboYzP3O72ZwesjxRwSTaKs6sg/45gRBaV4
+/dXof73lciUUpiSVDBVleKvdxgDnljR8eT6DiIRX0W6rNPaPMOUygbtGq/wPCNsLID+i3bKBCmv
UZyGPhJ6Kn577LxmnTnGqvYjB+QAHboP93B97mx1BjOWg4lbHOwdWotToF9V9SuQRnZtTsgJPcgW
wo1eOvTvg+gNYRuiDbqjrpEvZ7XjX2b2SDAHs8r/8LL/lg8oUFPgerN0Q+pCFX9ZWBSzhuSgychf
ZAk/fNYu2hyHrpUp8W1o9qe80HK/CIvHUgMxbAxqT8QUELWxp8Bs2v7aGngsBwkxFvLpWQkya21W
6shk8CxXA+rvMB9QDq5CyAUUJe6/ja7gAAyT5ImbqNo6zMTSpr219OiolaZPOxoA/QQrrZG1uc20
3NyBhW6Zf20Xxln/4S3gBf9t/YFIYJiOhd+D7qOAM/DnxVUOaoUjuI78QauGy5yF9rlvdOZl2qsl
u+5uCa3oWIfxpzTQbhhx9TIC8WpkOO0sqdKQyx0iudJLN4iHjPT2s8w1/TGHHLUh94q+bzydzLoZ
Xpz4LUCmcB3G4Uc9qaqv1TM+N8VQn/VErpBT7rQ2wa8yE8eiB8j3GWNHZfZcMHgDWte8EDESu3EA
67RVmv7BkccgKKrHno7QluSnyu/78ppV6nhpGCHfTOH8bpMhcIqR7bXVjDrctJ5boocunUa8Guvl
a2aAB7E0wWUKNOIe/ZB+A2vgVqt7k9Iwxx4yKuceV5G7hIYJGoywhZZRzbabtfO3toQ1+9BmlPyD
CnLYnMG5Vaa4t/uqPPV1c6/rnX1DUgKaYYpBMqlQHKOXJBdrPCllheekK+K93Zu4KRZ73y8OEJWa
UcGoxix59p0p+nRPzIzqRl0IcUxBkIpNMazAC1eysm80s1UQLSF/mdCX7eh/fElib8n9g3CJBaxw
oY4E1ywXJFrV2T4ZssarbJTEbUF0dUz57qkiJxgA/qY7CSXdxVpaXNW495GcIt+LqcuDhWa3KUKC
cqIxOaHpBuin0DQH6BR4ohba3ugAsmfPHK44/2V09JQI43P7wxTETTXLjJRrGd5Uqbd7AqKIzGkL
zn49BseqgKQwJNQNzRL9qjON3EnlTOCOfhlzmqPku+1thDkbWFrNtcl6oObS1L1ppuESzyJltF6g
BZSoLeZYfcRnXt5l0RS7o8V3RoHFWX2xn1GKbXRJ3YfC1LrJ+5kBTxUoT/9+ZRGa8/fbSmrSsIRt
CMNyjL8ckSOh0BgC1wsihob1aiK8ZDIIXBTdGmha42ugiL4vKgD6oPozr5IGqcGReB8KGUJPoHFH
rGF1Jj9iuraKFh1INZ7cPHIeTceO/QZkwW6Qo/B13XqB9gRCaM7PZmm2l25WkO7VA7C3KOtunUAB
i2eXFHjXKUqj6zruu+NAirdCaNKLC1S/AcN5W9USgH1dB0Rs4PtC2imTLKBF0eg4WyXih8Ec++2I
VfpsGjlj81IIJsPlB2NzOtV2CYoyqlD3cz3GppC3WtbVrm7F7S4iJw1QNdbtfO5e8lGT1xH6pY7b
bPXp7fLomCt9+ylJw4sd1LdCuWraD9oXg6+UTMvhNi8cIm4lJ1x2knH0gYegP7GS7ciC7I0D/0uo
WSZzqWDxweVdAfIhuaEEYzQ3A/SezO23D96UJ92irZcF1eLndGw2mTU6z9hoz+lcQ6cw7ooFzRUH
b/0YmQ52wE7WPvZ5EpJDR/cMbNibpS70S1pwNEeYdIMO0xVKxWEDo1eToYwZsSadrCJUd8jYV1Hb
qoRAXI3exXxMcN7Q+bLz7RCgxUzScgGVmda3MXqQBWwFWcqY8VBJJmGSfzopwgAH+LFoAg0mE17F
7yv2/6ce/wfMD7WX0P90c/8t9fjw9RGV//ivn9/MoMMX9e1v3/E73UcI8U+V1q/Oba6rEFUoXn7P
PIZe+E+NHBvT0PB8Sjbe39k+hvNPVVUdVdrwXZghChaP39k+hvin47AZq5pumo4p1f8V20eKv7J9
1PVHqPxezlppghP6S3kBiZeNTAbWrZiTwU+L0h2jOATLvqaMV3EG3pTaujt+P1RxBxUljMj/QcOc
iXid2a9Pvx+SlpFUm1Dx97XZICfkYVklwNP68P0lsxG0HWh4dtmoxb5OWvjx+6FfxcdIeH7/8re/
U9BYhgHwrzREHZ72WX2M14fvZxpEE6ZqjY2pVQY1AMumOlaoJ5BirU8R8xNWNUjpGuXLUqPajRRm
8/VKfJOm7Vsl0cUGYZxOV98ya8CLGeUEzNqg81pJzMbGWLHKlhOOu87OzxGH0WKaqIEd0L9618NE
KyymfI48tHP6wykswKqE4SHQRJo8j+SVK4MQu1prr4rJXzWrpNRQJIS/sK7u51BHmU/9hcjBfupn
LAw4C2KSsw66tpA40xImZpqItyacZVR961N88zzVwDUfdTFtaYg0/vfvqaxJ89/P4riUB2I36/XI
/f0gMIDv1TG+TENb+nEz++EqS0eNV68Q9joMYn+NKgFzMuyEhY3+I4nTU0TAnNq18qBVowsQgy5g
SBfRkNPBCI2HPI/rLQF0TGuIfP+tfT3qhgsG0f7TtPl7vByuCtXvZ98P87wUR5r5yR2i736XrgrU
74fvOfb3s++x9vczzdYsP0M976yg8e/f/PtBrl9+/52yIF2ecgNfxpDh9F9/n46SfBeme9Ss2QO+
ndXn70qsymHi1nf6jeBYhYXrSTPBRLnTV6Nu6Y0RkFd24I123cByvEPsCW9gF+zRnLkgrOz5o+v8
WnmotZXYcM8zp987ups/rz07bdsSi61y1GVDaXeBdWrlKRVnphfFa/pLbElceCnPUYza1MNL16aH
gbwFpJ3tctEnQna+SnNnk3qDXqhBSsdkrGLWDetl2IxufZpGF1VgjwTKFf48HJYf6hMUCmIuDCLH
7skTkcPGQXaA2JitRT1g7yThxiH1DvUDECEDgcgWFDW+d+tncmVgQkiexqGJZKQI+/+meCge9GRn
PVv09hmOIbfAn4mT2HD7ib7RMcOpsmpoVjmnX0+M0FwKsBHwlXSb8JYpUPWVe2hohsvwGN9Zz1is
nNDrbroH0oV5J4gtZeZIa7h2aX+m2nm2KcY38am8Y1DZIiZ2qzeykr2P9JBsqpNym1PpESb5RuwN
CKEMYf0A1X2LuCdhhEQqgou8wThCZZiG/RxfiWQsGK/+7K3N2Hxix5X05zmKpocS+8onpoi0IxEH
n8SGsxbfljuu+sFAAvl9nXnt7QRgy3AnbRNqR9ws/b0+nYqr9qTjsXeFyRqywTyEcBVpCq3E0K0e
8MAehgavuqfDw2Ryzr2JGt3Hw0+eAipdNd+Oqpc9WDeAZ7uX4od8Kp5h3lyScbMyTfqT07w58UYy
OULguHF6dwn28JV7XHesSMMn8C2HyME9Dr7ZVa9zvc07KGhb+1G/UV6Ra/FiuGyND+Pn9MiEFBXZ
sTp0RE2gNPQUbTtoW1wbnIG4HYJ98pnXG2xGVCr5WdNZKXzjmYhm4NPhpr9Ly4fhpn6erto7qR7N
K8kPSHu52IYbu4K2vYGhmpEs50LodVqPC8rMdhp5KxlXwgkXpm254Xtz8uKDShzaI9lQMZ+Ei1Ec
/BXcY+F1dwZSgl8IfhkLbjS0Ep5006P1y/mEF3pqfxpf+tH8iL+cO9adufWsByZ31YbU7nx5CkiX
GzYa+qbyVF1bfT91rngBH127zhGu94g0n6nspfCDA3Vr4SGvHC2O1pv2Q/vIS6/MfJvrIccq50Vf
dbsbSRbdfg1nmnrDGXug9WLcRGQW5bvhDMzF02Bqkfa6lZBtX2M0X152HiskgRt0PdvmcZU8gmRl
zWAe7Nu/imU3P9NmLsAed6+t/sbaEcwbtCCT9WUQrSHvzcjjSQOX+aB9zItbHqFMs/VgmHqcMMos
XvNG8h/xhF+wTixMThtihu5FxEjVaz/I5tqJH+VPhyWUeSQtwh1kyIElqnGT1/nJvKGaYVkc96Fn
HEZ4xHhvXPMpflvA8+zKPavl+D5wcD5U16TzBR63YM9nGbUgI9CsH6rH4MhYqEAOd1U+0RPy+Y6K
x0fPvVc8osThP9RiJmGb6aZ/DpYDbTBm8TP+d2Vn8zrKjdpscAsolPkIAlAXsNGx7ohj9phwURID
pnjhB6zmCANx40XofhkQJn4aeNYdt/ddfk5+RInrfIb3XXA06WWzgOg/bWK1NXMTob6bXsvhKakx
ye+dB7JhJmXHjwnwovZEud1I5b2dC44FO+x+zad46F4DaIJIl6/MjnAthc+Uunn5bFrAvhu/bDaM
O8scFM7zXLmqetdOF6n+inpe/pb5H4tHnHsB004CsbOfOUN4kB5E2t1NrxX2N2IeEUY/LA+45LX2
J85dzCouqfCa3OncQkgaMdkmRQUf7crPMEJno04esY0sFpLOEB110FMgIyCiOnwy2yx4j4YXY9jm
jKgJo/+VHfhDrNUumDxeGOu/uudsdow+Qwybm0d8gHdh9poaZ+2W3juKmOU8HtzgtcHVAmCca1at
dwQZl7D4ws/BuoHhnOYHPG1xj+l0R2drUXda6YnoihtKiT3RnYdxz6+HuLidEbEcRHlGQ7WQJbuh
7d9tV6rs5gly8QRsl2Vsa7R30CM3Aljdm3PUj8m9dZp941a/LJfgyT5yRSOiPSmvsvNqlpiU4B4s
Ua/8ChDfm5ZMuG0kdoV+W7XZNks8EfhDfFtoD5qzNcyjQD5wn3njI0bxrf5/6TqP5Va1bQ0/EVVk
UJeoHC3JVkfltMgZRHj68+Fzq07rdnZ5e9myBJM5x/jHH7wFx8OKLFNGczkxgO0+GUhF32GoMW4I
n/FukMq5g9g/hN8qdEMZ3zhLgU+LNBrBYk35hc42EGFFb/Qz46Oo2TxFuyKxl9i9nJB2ikhCLRm3
LuPYB2HHql6u/D5+Q9TcaTsJtorqmOlOf8LnxwvDDdIT+eCMtmaTNFbXmY3oOr8UXtEHeLbQzwgZ
WZW/BYLoq3BUK1/SbQiCsU5UCdRIK/6NEqYvNl+SPZ6PPhgK3s/oVfuKsEQn0TEsICABp2by6jaL
5Gb0S5lxWM6Uy4q+1Xu5W3xkppWf+O5Y+88NMhdhDw6U2Oa9Kh3e0lnGGtcat4Nvfql34qq36Xls
HIi+ld3+Ewyn3geLle7Vfts5Lx8ejq+4+aM9Cf7rNLnBUZDW3ao59Bvlo1qewGry3/ox7OF4mYeS
15hcrEWWOXHeTtg5cb/LnORdJAHsrUbQQmzxhmsErxLeHMqS6PLCOQtrTspVuBn9ikHlK7kpR1IB
6sDuZAyLHTRftS9+LT7Ee9fcXyhcrq/EwdLbSxOnueB/Kc7vwqdm10a/030xtNI17rowbE7qJj2N
9/5eX7n+/LEId7WToFuIoTMbU327WDVv/RveIKzY0plKryUMPN3na+MmXadf/DZx0cjyHZEza9qA
vnRankHZDb67Y/mpwovmaLUIU40gdpG7+7QMgnvO3Sq4CG/GDwsH0cFVbME9be2GYkaCo9baNBG6
eDenS0tRwjv5lOhnbikvBm24XdavM97VWuHP5O2NoXgExiaJB4d9W+NSCS2VHR5r6Ed8glhbPb2m
c9MlXKSic8XkzMS7e/k6w57MQ3zV6p7yyYSowK/u022qQ/HDOb0gOiHzlFttyaEPdc8V/HbftavX
wpafV7qq6tBexa8MzP7d9Ai6hJhCshvpIE2zw+cG76+sp7o9vs71uZZ3SMJfZ6XwF8kq+YhwHgpZ
9dVxlCFNetUl+ebDV4rboyOx8QYKUI5E6+oov2yiFpBPCPw+SJHoCNG6Y1B0ICaWHy0IDZCWOQ5P
qxRRTUrSosOCh8SPknufHJ533lEHtjNFdh4cXliY4aXaerRNi38a5fkcno5ECmc1v44uRvk1ZMvu
ZzahwLmC+T0+KKtx8qgmpEO/4ppDU0bJOOGATmQLNWdo5hCqZ0kqbRnxyrNnutIjOy67FRlJ5vrv
P0aYL9ZzMLBp1g9MPV+zbBLmT9f931d/3/v7TwCjfo2IiArDJOoubYtmU3a6rbTP2MGusLcGJamo
9mmX1+FM8v37qpeQDvx9lSHlxL9g/pdUbchGS1+bARtP8sXnXxk0pcVd5v/7bbUsIajoPXWktjRi
0rYT4b2qg5cr51SKWlOUjlDQZ3bzH5RN2mMc+ffJgoSoTCLT9kVyvTqNTvPM6/Uirzj2/75UoICs
xxQETD7qbLezrPQe/Ba/kYxvvC3uaNEY0iW4y+Ie5mu1j2UfEStkuTEtHvirPMn53KX0v+YKR3W0
HRhHrs3Syr90CfklHQ9qaeI56CRUS/zQOCkwENsWstfEsPYtGszdS7QK/BVi8vR8XlTV990OAZWN
HehF2Y0SftsbAVH7HJ0OAdbNfvP7eBTcllp0gVMetb5b3kn7eG5DO9h1H/IHDdK04dPvY9RGlmC3
S91anMbQ6Tz1o9tVD7rOoHcxlw8nJyIEzGT4ZWEi9rpX5KN/EEd0lB76pf0SRif4BVrlQqsfBdYN
HhIG7j2K0lRzmYbKv6+fmR2EqcxZ+zId7YRImITAJDxre6zKh6/cQ4CHmRI+Pdt2q45USXbzTyDZ
8z1Zjr+hJz0YEPUfxgmvey6daY37+IeimE6vR0X00fwWjwpzh8aOYdAavrTh4pHYTL/DrwHsI4Ci
dpNv9eXFpH2Gxh1MxSGufMmcf6fG54601MM78gNhdTqhx+3GvHE8jhhxLrVTuw52PbjyfpSAitzc
sEgdJCxT/IE22sEBZZB4aOPlsOGvEdhRIaor3JF4ctokxZrOldO8P73yiXzCIVfIavH5Ah4drd4L
tqxKmMX5V4zwt3df95DLCeXuLrjfgz2wj0VbHONsxrArfTWhr9s9Sel1Gy9aK0tQXoWu3m+/UNio
P7xqpUAqtPNlu1k09gJhmiVc2tDN+P0l3zgL54rkhZ1aMjHgfD/TPysbcBRpg41qeYkPzLhekq2R
5dK7cDZUon8t4yz2NmsFX1b1p1ym9xrzTE41ArfpHGWIiG51xc9DctQ13opucCI2Cxpo71d4pADJ
QWwChMEXjM9oK76CrgQvvp24kkHjl901PmCEYNyrNQoJNIKH4hFeMClQCmf8MWzl9EQwFdvBdWYE
zzaU1sJ9wbOzFe7yHU8f8ahHrvwDqwP/CQmyOyuYWB84iZTUF3mF2e6du4GRilcengBCH7JqJddS
crMd3Us3F4HL6IGEakEjgKFJh2cAfshnivNTiWIZEruBlNZJ0fVrNkGAhDLOmfBLVQLvgoUCo97S
1XMH/MTBmSEShRB9mqMjLnP69Kexox3IzH+DaivCTiNSkN79m+KP9lT3y9UMlklIZghDcTU6FLJ9
QQzACEj1vIn/TLy8t/SR2Jj0j2n7fH0iYCD0KOKcaHgTvl7ZBWUpR2njdZ/aF0M+MHdAD9DJ2DNk
9xlccuLg7554G1Ylk2FfRnQgLZFghaLTB3auWAPPODjYPf+AKRxMWE06pehMlTt84ZaI/go2G3hL
YzePeRU9zF9QBBUAhoUB04bHEACIG96dQAWEd5pv7YtFEr5PkKYEu3rASNS+mvGUpfsw9lIAiffu
ly0u/CihDiZOkVKrbV7HZo8ZiYEx872Ul3HNJsn7ApxY6aded0C54mP/gF4BlIFVOjjWqN0THK+w
eqxc8ZdJYPMYS6/jovU7CCATxzcz8Mg2/zXgX6lHfHH2MNdiyEDeF4B9gmjd7xY000xtvxDFkYmt
7hSkN7fJ6fz4YMDdh+t1zx6L86jtM0xisNKS7DQ9YXz7ZGe6BzAIiJav/QBiFlpnkSXv6Ahxnpy9
gEPB9il48gUrA7JMzhCU58YB0AGcoAJD3U7317FYv5bPy+gwYeIHphOwlj206Crs+ic5zW4hysWA
8d/tJmWpmB5EeoZMC3RguoVU7Iqe9GSApC0rPDWu2YnhTrUr+xuoFyfRUzuGC0oFlyOn/jJcYw+C
Fm2UO89uK1rjrjzox/GIQZAOB4JdaYsCjN1ZXxN/7rCa5pc7EePMfaz61Xidd4rYDi/ceR454U5M
hnmaY3XZYXFkLb84NZrRj2O2G8keO3beTXFNdv3ReEBzXaAfcsTfAS0Yj1yyEb46zUkUTwyXI6Oz
El8anJIQy1sFZcTi+KSKQf9SUi+uCuH373pzY1RXPL3YBMwPB1Fw2PrI17UNfTaORYem9DQJCrjN
5rPA1ogipMCr065lV6L5VLEeRVQ+Qt20zV+OWmxu8c4S0nc93nBCsYuysKJ+xxA5QVD01p/l35bb
fOFx03WbaR2QONhdLDiy7EG1xOSEP6iq6GGtBecrDwq0aCSwe1L06P0JpOl4rK38k3lbySTgvWEx
vo+PfseTxoZNyG08E7StSNql8VXUNgQiYzW+IkEH7yGD5VSs6FC5VoJypVrocX5a8tQKNla4KiKU
eaNX6G9571xv9dL0S54LvdjOBlkb5aFhvJ87aeaW06rq7MT0qwFyL/J/y/yJXNpjT0s8Ca1/5uoS
hm6ugZ05AobGrTsbE2N2kMv8mdlZKhesk+VoscRC/mepfaXUKep8w5+vXVguA+MIdXJsZ+WnG3Bs
J3NhJDztqIBhbaeyix/RvFBU4BSvTU8tG8xsL9xjyIarrwulWHni3uEt9my/Vu/qtxe7FjUUxJ0F
Tip2/ys1l4XpNS+6y7145VAEFOzokn6KUxOsCj/2Iu3ITVHu6jU4BVf1B9mysX9tXkRd3gersana
guXiIM3YryN9x8eAaAP7Vayw/uUZhRzNwiMWHvWibolXaMoDiiCWxL3/pfZijN8yHLJbUB8kCXZ9
kL7GlwswOX1hrMGhU5zaNw0RxY1E1N4hL/B5athIZjg6oVssVnHpeP25uWJu85mcRVd/VIWjhxCH
rPoP0O/6lXSHSfdvUS+DyZY89K6ekmPR+l0WSwijy1nZAnpmZ1cOyUn1xAsXFikrz27zSy3+im1M
uuqSycBO+ORIT9bE8K7NXfnO1Dv4pxt0295kXlukgDHeoqIPYpNwD+3nGqpuzrfUGVgVgSwx9/iX
7en5H4bBxI1qTybKvHQqxulXdLC3jCeAAg8HEnaqfClpdoadpaX/C9mBFyRloHCywEip1Gp+0pLX
w1b+x64rIiDEyuEQbFhl7SX/UZECYJLrDKwEq9yOp9Zwn78Y0rCD66VdggPF64nhR/+rOOM6Plbn
YMlq/eZNPiuvabeApWWJsYJVrZ8rldIN04CdTNv+MG/VXnWHTeSnHgaeaL6JyxZICba7fxzLqK9I
Dr5SemmbhKZknW6lgzYdMQbgX0VbcSjOz+xRtbJEhpoyICucQZvLjKe0Ccwt7PUw8jB2Fostrd3r
a/HFwzkbq91ZLPKP3DpcP6vZ9bfnmoBRVv91uI/YSFqhw+X7eaRv07a+NFc2xRj8BPzmLaJMcOWV
+jF9Le5T44/XBH3vg3NJUw8p9Pvxm4OG8v+5VR7Pygn1jflNdSKEdp77NYbe2AHb0Zt2KgF0LonM
WyZu24HH/mawJu+vZfeb0ves00OyG07iO1SeYpVOVrbFUMyAycTsxCoiCzfoFnshiv1V6S52wREF
WLgcXPWAx0hPVxPfZE9xeXa2UCOWCy8/LjbDcjj375Jvbmu2JJolgkTnyqE9AInPLmced6O2nkhw
U5fqIiRE/gv/mNeFPbKZ9w0r/ZJqHHKJsLPQPYgz5mwiZKIbY+ejmixdDN9Z4SoS763mE8vGOOBN
jByaabElVMNRMMWYPHOWfOH7thk9QqWShY++uYBLeukwH9qYioXbGX8gIZT+he2HgymxjUmqsR6V
KwY8gDr5jDasMdoR5GUquRSIpdt/Y8u/bh/926vx4KzK74OtO9x0KuZO9jSawwNdH4XpmfBy6YF2
clVc6fg2DARWNBbGtWIn2qX7MsRCHQ8HVIpzq9F8iCCtbPrBsqDJbR3h87ns34d/Ih+vsIRd9S60
Xvfd3lAJIEdLTxW6zRzJpKXdzI34BXClwcS4C9iT+OF5uPW1q7Ue0EXxE1Mh8a5A85GolyJ8zbU+
eTj6yhEDAMBNbrhLCkwXwtSC2W/xwuVgy1t4XATzGQMeWba4BfcZL+O0VVzDNy/VewCixAiKYpxw
PpjwFTDJWU0eLz4RdOb3qL9oqrdAxcHSAZvfgqR/LxsBzKs9c9uqp2W/UoA3qyNyR3KQb49sI0u4
PMIPRqP/lBtDj2eApsbXGLFJy+ioTDCtnIZlQXyCXZnXpvPLxiMMMKQNTjHaIqee98MB7ZC6hR0U
HjVWmhPwaIMofpeWZAfvZGCLqg3rVZXn6x9hfEzI7llCOo2ojqr2SdtJizce0n2LHysPzNH87usl
P0xfkKLwS91kx65NcC7TjOBn9JDaeswWj9U+2BjYFLmyV64zHh5KZQ6SYEdAj1d8djftq93GL4sE
k+BTBEqu5+03+Vfgr/qv/TCH+aBi1qf7zbrZhDtmrME/5S32F2/NurdfNPzjQ/03RNw9e4rm2WiI
h9JSMz2etNcqOT8FVEZOV80zzolwCfE4TXteMcTb8f2ZYyxkMZBEFMpmHXe+8FybybqYbE0lL9hi
SIfaOH3ZEjx9AkDnM+sqfWFID/dNWvgMLZXAf+JzSnSo6U/NO6lx1cTQzWZMhNd45+eBL891BDNR
EwdBW+Nen1WKciLgmdG9I2BjapoFGM87jeByLJD8aH5SHD/3kIdquHurfk1BwLyQxg8/e0v4zj8y
sDXBYbfMFydN86P0pi3ri7TwRpMCxoq/w9yajywnWWafLeh5baWikzANTg8MOPoFoDTTzyWNS4Xy
kToh9hDOibvggbVxQXXvyhDRltw9KuDkFCXo9Od3MJlWdoIrDP6JmWLmcZy5mOsfYm3XvFaGW3Mg
GmhI7cBny97zcamM43eq5azc5gMzomJJjbb4NK4ZARO35CfQXZZ6tk3shWt+gAQY1shm9ABmyk7D
NtgzPm3fUFjg7rdY+K83engGiouPumdl8OL3KtnzSPcFn8AVfvtv84NDbnbc5kB6LbGtzh4ofTm+
OeEyLE4Katt+r/5mJ2Sdw8r4LogOcJMQv+cVeQgtzYGvvSsOayLnhOVJwiOMqc7oRaiCaicfPRbt
vFdz8yl735yq9pgmMy8jqRRr528OUAwOfsZrYbqCROHPJc2Q990InoSIXLtIipWJ2gYNFsS0WLCg
Hxf0YTxprGsoetfIay4JylPJJezPJO7gQfBBdSyvBaJXARI3yLYrQWgtPPzJpfg49rcFwriC2pmN
gmKDt+J1Xwk4j68D7ziMBVnrqtvsxh2OHJawBDpiLVDZlc7rCi47kk1AwXQxjhi1agd5zfGo3hSv
9pq7UnilsCwQi15lclsJDcm3EaBxAiz1cltqsUtwmy4SWRPKIzK9ljfIGIJR1hIXRQZz5IbEmh1h
ysmkytBXGBBiXg/JWgkfOra6zTrhSsV2/Y6gtYyv1fxeo0/kUk8bCuZTWY7keo5HBuYMjHoCSwwH
yJJyA9ckVyXww55uIBcuY6z3jjHlVToKq+xQvZGjMVkoaUgQd2Jf+WFghM1DVFv4wG/SyGYvvojq
IV7jYdvi3GFjnXgX7yO9L4X3qvrI/XgtO5MLqqN8Ana3D/B/5PVY1GMot6kfuft0hVV7jS58HNV5
Iu9iPrwKVxEEA7ZrzQ53wWHY5QQuzfMUzPxn0bDNoqG2S9/qNx7N4Y1FxoYnV552Ud5NNu4DVovS
atHairx9FR9oD5SbDhjT+v3gku6Ih5YY20brMO4uf3NlUyeuCSbErIwjmmtPuZPhm7QkUJpAtCHx
UCNqbC9ITBKvSNaxuTLKnUSyt7HqSh+H3U71JwznCg8WWYZxYMLqtwh2Zf4wyPCd0Wa6i+SeEhHX
GpuXsJd2HCzQIhl9cfVwzp0vr4ZpuJUYzKMt5aP+jS7ZF6Li/JeBMClNUJkJ4rQghBOBgRs0jdId
r6rfWmSJcKRbxja+lqplnjFF5dMpRNoxWQLaqixGgLjuYLcrvHF3+IwN/Qdl2F3edI6x0w/QhGxx
Y56ZHaJiM34IJXWe4BC1bTAoJOQ63uib1+f4jbO5QiP6jznHqt3Xg9VWFgY2fX8Lur2kuApFWuLm
p4BID6sA2TV2hk8E7EWktiU8RPOnzoHkTLmRMbNr6Wat8Su601QQTFeHDkyIhuGJ2601nlMoPV/m
psT56VResdcm8XrF7iB6SuzjcbwovGmW1luSy2NQOXhMym/qMfiVziPz5m/8i1sbWsQ1/RVAbwtg
CUe+8/deHp8dzGrX3MWlcmWkKDjFRfjQz8NHEC+llaz5rS1/N5QoP53DSQEQdyUjBccsn9ni1SCi
gbnepV6Hg6Xegwubgi7ORDRNdUvixA7B3tz1S+YMpW4vYqwv7MqLjpLffyfHluGbcOxEixVfXpUP
lSFPdMGQpLyaX2NraYA/m+6N4clUzdez9s3IGt94jfZUn8QvdZMciJeXMbhlwPnHRxlu06P2FfIv
mCsBNICLXhgya5b2dGG/ye+yk13CB8suuIiAzbZ5YOSDmD/bfn7SVicgDMvBJ76h/TV6q71WgEI2
6aMH3iNu52x4l/g6XeAG5FS17OA49GFjhzyEp/MLQbO12P5LuaCLbeoHNjaIJPuFzEYv2dNhrMzg
Ft6Um/6OF90LT81mrpAHDl6IABYUkiuA5abdZwd9L6CWZ/pV8mBtIq8+l6fFSjsmTnUcfPVLYWDY
W9BCNvISjy6Ep+/RnUc3XEdOfkr3PQb/y3HYiJEL7wVYnrLz5EirHN68jc8hlA5jCQ8PmAVgHlGh
I5fzh+ju7eO11/m0jG9/Zsg24FYzpcSyEscp3EuZqRM1beVXdZme9cDdav+qcMPzpS+JACZ4hfv8
AxYTBq6Atz7m6ox8IBzSgnkvUAeGiMZ6go++0g+UmEn1tliLm4ztk6On2rIuy3V6xbHX+NS/+F6H
AdIvWwQLRfogVpAYQvle7/BUo2KLqIicSj4iSYqZ1Iyo1OHTYVWHQBkJE2YmPPk2sDN6eJaI+Faf
4H0KjNzoqDPQ8k+q91J5m+MocMKSfYXeXbPE7wojBViPlqnYYmfXt/6iw3zhQcjnSbC5UTcEe2mf
3Vv2RigywEtuYZYi/LHBk0u7E9bJW7eCRaX/TfnpGs/yNhydfkWlXrL18RY5MWkQw6V5Z4RNvEe+
kz7AdX8HqqptcMu3M0UscMzh8RxXi0P1Ga54tCbw1Hc4IcxtsNyAyr4VOO6hz7nl4vCEEQsf7la/
N7TgPfbD2My4w3vFdBd0ah3cYHQIW/0EKtACwD846d6SZG2eIJadoLme2o/qLjo1dXTqlZ/s2NiY
xqT1sHyUAycIJ42+hjWkVtDQAMJtCk2pQrZtjyeqbOMojfYQ2gXlcX0a35qLduw3tZ8mq0i1DSrb
W+2zwRxwkxE2i7c0WOl7EQIJJzPwx/QtEF/tQIrZxIPNzid4cB6BWah6R4T6po87isNO8F4bznCb
1ZC3+La40pS2Joi/tbgGtEGUX27gdOv39LnLZycEDACIJrZyUj1A7xmI/4sW9uI9fqNhaLmRgZ/S
NLnVsd7H1By0NRVGFji9USm72U/7Saca4cO9XzzwcqTUljkWVm2GV/6yormMrGe/yct9LC71b/07
gbjPpeIibg3D0ZIlY/TonZ6qe1dHxiGuzuBKPBgUu5mdHPsfsV2SDrXM9woPZmcbn8KRky5TDlnw
UcFhUVhcKv0U/n3jFsvXRX6O0lOvLPEKqRi1Upj+Vsz/7tQQaPQoMwpgLKcCW7kG30jYUdKG8CRo
c3iCTDcrlghnKsQ/id/VdywZOSY5mqo5dQy27JJVhp3XYDB3Bbxi1hRYgGDyrti0vp0+eC2M30e+
z9aCPldfGx+Z5JZ+/xURftWAAugbTbdR9dFQE22ASygb8oQJg8ZndjMO63A+gIPLuGx/B1/eYOdT
4DqWWdpbcydLColsWGzNp62BfuBipyyLdIfBNTQqdj6BsT4kPoOmzZa+xzUS0dmubi5h6W7ALQN8
TMhzwcgHokwMaN7fhvZgYKnjwepRFGio+MJYjKW9gA0nWPbjGUcSZVhXkCD0tdx5VCS84Sx9l55Q
Ron4EyhEX6uucCQOFYYR1NbyfPkr2U0OZb/K5qi0U1uco+QgZ7usXCoFRHYbkuEk3DC/7F/HnLhO
pl3MIAsGE+vhtVPSL1x4VBOy2G00gWvyJWUJdRm10KyE4vYChlCyU3bLpI947JXcjgkdzLBdCP4T
Ut1oywSEvxx8GKHdpe/qeXGEntThOI8zHQPrYikIxH5aeelJxWegkl+11QY4HDc25gib/Kv+9Tr+
Dfa7edr/vzn/3/9iFQz5JZOE/3IB/n4uNIMZHanhw/ELAxGcIlkBz97XUC/9fW986qpntAZpwNli
ZZoi/m0AY3HDk1AKgHL69GzXUdBjoTJ/ZZQw6ntEQ6uq3pqCSq/4962/f5SnHMJmC7T99z2JUA8A
yPk3/v4fY38PvdjCb1V49VksI3Eboh+pn7n2f9+r53+oEqj2f/8ZG6QHf1/97x/+fu6/v4KwHTmj
EL3wZlEZb/39UJaaCjve/EJ/P9riVG5HsZysX1qKtetrNZR045hOdGNHzBNvVtIj06/7psDAuCWq
LrPluMWGBYWSo+dudE26cVcH4wkNaOsEJnetyDDd0POI8Jvwc6FkZ0UVPmXx1XpqquIhzXgD8eoq
EmK35nntnocBTbOPOCsG7X0nBaMhGDwdvBQ+XRK8BuS3WEvgrkKTB4KACb2jkdLojEosOoYg0dIQ
90NYADzRVIn3ZHu9Z6+iX71wtiIvA5q2qHNu6l3E4KrpCJPQmWxH/Sf2ZvJGJS6MZ3k5mqrLXVnF
OddIw8S1kUxSQVug0f6YtbK0Idua6Yah/RCCDSCgeCWOqCM2iGY9PlCFNDhHUXAgySZEBkqaEFAY
pREjywh+pwbbosHQzB07aI1Nz0GYNIDNvTis0iJ8Rze9JmbWmoUkT8YD3aIsl6JG1mQUdx4XJLe1
Ob9N0rBUzRYVljURJK8JuZaVv167QJd/GxE6sx7C8G8kb5qYl5dhL9ryZPzEmfaZL8Az0kgjZ0pL
HM2AmTCYcF9q4JsYNgXOD7QYiiQ5kuCy4QliaSKa7HM61kMWQraDEDjmP+aQ4wvcMHuLziX9QwNb
rH7RBsQjTtuYlThaNf/67P8VhbeofuXnZ5FAeArlkyRycGiKNm5xvMlxxMdsTWzSjDjHr2FcarmA
Toc9cCziyOGSu80AxV2K0smNsu79KYblqsQGLob58KwhrBtD2uNAQTYLs4AXogeCJBOnxvFjH7c4
17fzXpPmn1GF2kLax2UFSaEwIS1gcm0bifEIDaP15af+tQin3YjVOHF1EsxjUfNGBLxzfKkTqGCb
cqgP+0xDlZ8WRKqECOJSHrWVoRD38xqGJd5JsLlDnKgzZoqKXtwqVqIr9RI4JD53sgw5MmEzIz3m
H46O9aY0x8M0gYkQoMsGnfN8PPtQhKehMuRJqV2NB1tg+U/Ngp9Yr4HWyJv1EgmISmbJtmBociW8
tpM5Yr+o8JTEVANq3HwIGPtEJQha1TIgqlVdcGXca6xaTj81FMiuXMfvRoRnAfGjtIzlhRgChMFC
Dq78YqoqghsGMUdbrCwunUoWpYLNqVOzlRGSqR0kun+5Pz5ZSA6xJECpwRytRTSxlML+zv/1QtJt
pYSdG3MWZ9FVVOQRwVY60TRrpMNQ/wPssCcCznCnm61p4RmKOez5FKGi/dQ4UItXWnijpm90LsCL
ZG0LHWzg4HqCJKIP1aUpQ/Gf6nhLbl6AVxVVX14mpz74JGd6LanwvkRIBmyxwVLVTHtUGUMQCPWD
RSkj0ih4D4nssAojlaxCTvxRaTo7qpPJlzukno058pjAVJ09svvvelIxBOiSez1NNzU5DiWjqZYZ
4pDg/SV1rOBwzooXALEKBp/RQnDIRxFPKEHbQyHTwiTDt2iIH8PAvS60xegKY+JCy/5qCnr79TOU
ubWjcjBVIEdBveU6EeXhHwVoZOASi5BtsxwOrlafh0xQPxLgRllhVmmABQc4iqSqsO4pIghN48Bp
zHZNWPcj7VASI6LbKE1owIqcmFq/GJAOAbKEJyyRaKxOC6m1zC5ON4XCmDiuqBxaSRGdV0UATS6M
B7kdXZncNycxn7Q9tXJJuzSH/A5maAz4jklDNHndVCO/McJDLgXyXpS791omkLjmOekmHAEHXJNl
A3wiDBriFEoaUI2h/aSJliomgO10c0Zflrwu+5ssPM/CM2BOUQnJGi5ihUV3qFFfYJbWG4vtky2y
MN/FBJjymcUM8FEoSPHYLhscwgQ9vWIqD6Nb7x4t8uqVaFAO9/pXqme/Y6svfG3oX7YugsGT1qwb
spM8oZbIchY6yN+kQ1dANV9IReKYKv1S1wNpyYHuT0F3isoGK0OSitVCxOSIKDTAdZhHKe4nJja+
uH4EM9PPbgL0PUyc+zzWV0jfXwF8w1wk2JvT6CZ257Fvbk1xnt8iDvYhiwp3Ql8Zn5YUKxrrJL1F
CyX0cOoifCBiRlMTfMYYB46HRLz0HO8VOil+5R7eV4wjGHy8dKGDAk0WtzQKcwjj03u9tEPypBo1
NLVw59ylTgpLV2/SU4aD4zJnzNObjW+o8uSI4QSxYeoxvcvGJ0T7FIzRGDUvSzDjYazB/vuCLedI
WX3Ac0nl9G5ezjjD1LiJQIjgni5ErEkwA0cnjgenXgMul9PLtIUR7Et+igwhWu1OoDCSZXM7tcLk
qhXsiaJvWphL07IkIhUzS5SUWpC6RU4JuciQ9sUBKH+pPYnQfZoYYdGFJUIUMUGjhYF40kNZCExQ
Q2Ukh8qoT4pU4nSiiQwJBxr7WAX1aHR6vxcnrGUweAqNxYgCMWWGKcDFhjlSja+XVelN6QcEPVuY
Y+3HAcy4WJOFwyy2Y74fGbjTs/V7YY1QJhGKBkMkLV5GDNqlIfWiJwT5OpTvuBEqlsD6dlsAtQLf
UJpEgbyXhkh2M2PIifVb1arZRc7jm1DhUjawIQdd04PD04yIOLKTipCu8yZGt8RhktXGvUk0+Uak
EakB+JcTVYWPGaoyMUGx1RY/XHFadnNx102tfx878/uZZpdBbqd91r2aTR+slIF5gKxH/UaTA5jm
C5r6FwGsdr0wt4s8+9Sez9B+iUzxixhtvmmslam7ztF7LFbKGqq7sm98lK1Ar0wa4yeGvKR3gp1T
s9UF86dMV9+zjEGWAIktNp40vhEYliKmKWw06UdJtFtRVxJBi6I79OM2ekL6fNG/ONqrTZ1SUv08
gboQNufJMFaRXuG+C6lBlioC3wKgwgDNjxLoD6XpK7qv1k0xZsUQMN+XGiaF9YRgjOFBmcneQpCE
Q8f7d1otqPeEU+8xIfwYBzNc6j1ojDPGmXpSW3EZjKBJmbyY/AqP91cN/0dsmGyrYkr2XIOdeDSt
1aY/Vim26bkS+mEEeiWFsPiLuEKGFHWIFecWSKhTN6QWmE0V1Wixn4P8VkYH+lLjIJgQOuGJJUP6
NIydXN0R1BYT0MB4VdMRMorSP61vv02x5ceCIzTocUN9xwUrr89sIqFvuxiwDJpID3sSL1TiBbnB
2JEy+obZv+qhAEe8L61JGwGYeLJqpUnb9qHGMKUSyKGEK2TINe4joPRDI1f0OccyyBDcjkhJSZc0
SLaGW5uF2OYa8K763X/YO7PtRtl1O99LjsMOfZORkQMBQp1l2ZbbE4abKvq+5+rzgNf6/afW2tk3
kIOiQC2WBHzf+875zNHiKjHQ+2kqHezehBpy6J4URYn3aZpdECKMMuh1gpOYtfNVR+2ouKJQuzlu
301vVMZ+MqqjOqrBfRkDS5dDG0w62j5F1bdq1b4ZVjmcMsuCJ8t0xdJKoF9vuXYDRfHUYBV2BcOk
BTRFzKON51DSHtqUwLuOfeVjilETZj7ojSy5ToH5EZHkTvCMYm2bvL2X2p50LaIN0P4mr1oi/Epa
PlCNOqml9ftQK1/rComxkDUvmRzR1xCLc+RXJO0y4QaASzarDqS+bfkUIk1gUpJiaVIexIxo1ai/
DUpqe5JXwS3cmgUI+paRU5XPp0ELv4wh83E5fvgJlR0/gbXMYGybt+V0VgzpTMSNuhFaVApbVSLU
uSopqnXMejn5W9WdaNFRaaMCwtii7I2rbm9BnLUDBf0Xhk1tBuOsBYw9GxwilTY9qWOGWdGMWszH
0PItrTpWYuYWjflayFyHh1TwEonaUUEyHrNdim/TJFxqrAVXkabZEDWv5AYSEKsM6CaHxPA0hPnJ
Ue9lptByf9QVrh9tKGMyyTPWJrRzYqDUjhGhT9MUGC4RUo06UjnBfIrzHNtCm/OX3rUVHugBS1lI
Fp+ra5hDAWUgU5yCeOv7TPVmJXnwQ9J1045eLd9GYXda4vaQ2l0po2PELJp6PuFCEdOOvSLoF8mo
qHc120ScDgK6iTGjPWTSpFCYpSJhzmaXixacAeI9xsa6b8pTnW7DqVsqbmgFOXjQOJWZY5FOqhSy
R7wrbWXQ2XfUFB6FVMK3kQk7xecLFKSaGsjYvcFJS2xdNV1G84LdtASsTnRrRY18XZFy44RYWtPv
dGZDB0m7G0QaYvH0FAfdzlqwaiRCpdssEPjAONhl042HZw3clh36ErJa8nz5m54wd49HCLbR5lYl
OfeoAeaoUrVDEauFHpDju76XmHmDqdn4SkwptDLPik7tFeL+zewvg2WJHyfjUgQ5zQ2/88wxA4v+
rvVh1l1NNSo+SkJ/iQP5hj983pgNEzZhaPCw9xUhgfFboiSJ1wClc7qMk1+RoxI0kntSnCu3V1qk
JROfr7h87z56UkXyj7Jvpc+i7lNmFNpj3C4+xaynAzmlxEhWJBe0Gr0+kb7LSCpmx1eptjQ2tKRO
b8alzteUwrkOP7pRO5CzmhxBVvPrMFXaOnWAywdJq7nkJk8KTesZt+2gGPswvi9SZAxB2H6GIpqK
muJA1TLpseirj2rriAbe/nzg0y0pzmyDDsFOG9Hwhn1ErhNYO5zaY73jKoABulbQ6aJH1Ct9uAnJ
di6h2C2lDDzeUJrsCCKtq48KgtVZzkm7QV/XEVjLbFu1BwU1ueiXptehcQHsTDwO6Ne6r39DPNxo
VjiB/EmJg5hqHREj6qPB0nzyGPzh3CQwsPr5ZhZlgqRNdH/jXB6trm2csiZfSPEjV4v9u6RGfC3A
QQNKDPsI4NJGzZonnbQHQYQlNTwTAkYylaERSacg5uobY8NO6eBBM1iqwowqZqTlnmsZIXQdRql2
iS2Y+F1nwlbR8DVMT0qqY0Vd2EFxibKq4XIQ8Ksf5kLcjnnoO8yCn5FmlGItf87VQyhHkruc9Q2+
UAymdhOd5SjCG6xEdwXCjlJGYVhO1a5JUqeSBP+BiBg4k/SF+cNSKX1OdWXbz0TW4K0gzPXIsPCO
ismM2GLwclDEnCi/wrla4pWZ3eXdIHEEZI7fEG1WtwrtNTm1tdwsXD2ymNCa1jWfNA5CnR+qQbNw
YA5/K3OywZxlfM5RhCYE4XsHFm4r68MrDipYx0pdnyaNPzZEUV2V+bgVqnhJeGjDu0n/MIN7LA4w
EJNNYIGBMgb5TWxppgxL92h6MQZmLqnevIG6a+xy2/jqi1/gLcWCdRBbdB5pF763IkWhGGZAXMQO
dCuGVTFNyqaqXjjkKDD5En4RUX2tlW7YSArCU1HPZWTu4oeiDw8A3kBJ6Gcy0pECNHCQSeEDXpp8
hUaUX2ak+nJBq4x4PaLRmMJJjOHKIYAthFR7oAQyptIJTpb5oNU0RAaaVxPFr0CJpLNRSE6hYaNq
eqSaSTnmD7MifpilFH4wt/nSfA5pSb/mJNa7otJ8cX17zXRqL1obMMq6Laqu3lHO1Mg93gZV9KqK
Krosgm64oEYqZt4GQl/HqeGUoXCZIDObrezASas8LWAQY8BqqJVhy6WL1oRKDMVAuh9I7Q9fjkvw
S6iufEYnk1/7uK77Xaim0nY0Ob3lk/Se+tZjPsf4V9L1ZEXzyR/P0Zi+mlIzeLOeNadqVE36XQKE
xkgsEORU7/2gess0A9SrRniArs5Hy+qRcjBuKeY63/aSf8OJLj6asqVugjKnuGFK19KqmBtmI2C0
EFOc1r1w8YruiM4G3W5aD6YRWC7hhaj+q+YRSqajT5XqjAXpEEGhPKgt579cUkmOCkrPEETBQ6Mq
w1Jm/pBmXOeo8RB2a4O6JCqO9NJtVquHusj1nYHyQEmNzoOz64YmTk7FzzkLZSJ+BEZJYkRoN0P3
rA85o5ituheIiiAFuLSTPLZ2CmOLQ1Con1EmWCRXlJdZxNQ5yMq4tTJme7OJ4yXLGcirugv6FTSx
uO0nyNSqlbdn5WNAeJJx4reZEVZoexMnMxq6Dv4z2aOuOSuI9Hv6GWH8XpeFcTEpRzNrmDZ6bzxZ
iO8yrH54XtTJ1Urhd6523kDeODM34dbo6q+Awptb1GglhlKZPQslxlxSrK98ht1L1b4Qs2IbGMRL
DJCsSdCezuY4KhvfoEeq+RMDuYrBgQHea+MLaBDgFDMspn5FYo2MlHUUbKPrXglGfooLA+qhziw5
LPMXeZqznawlR98HeT0N2A+VbhFZtq2TTfj4SaUmf0mi2Kw0l1owQTEEGXWOINS2zVsndMe6megm
zQOmDr2GV9B0DRcroXF6CS+PCCeZOBVSN9qZcsTIFc6OJSvdxbJouJXMpyqMRGp12r3SZNqrJaCx
MuPyLdbHd7EVznKtn7jWXga+Wbh32mEUSX8L8wbFSsMxmKXqNs5fyJYydn4NR0ZAzZCfkgEjP0hb
erKc/CGUoRPEFM58hOuzXn2mQc6AVDKRFxcLOP7fr4ZTfTe0i6FK07LDaGlFfLs+PKgMc6JRvUwi
eiIzmPjnuEOXBy2Ln82s0mEirNvfq+vT/+39P0+f+5r9+tk2TDqMgycJw2/eMsQjQYBMtCzWtXUh
LHkyNRm037etm+sd620/m//utn/3EB/aTNl/gkNzpwSrsJWN2cFPSv6aafkTv1fXW9ftWRm5S8ig
fchW8cD8pDisC35dOG5/toXZ/+c2sEtqhySDvRjZrO0S4kPJSW5kW6WUeUiTFuSpKbR70jE2aTkR
3zcq0HJMuqdZT+BIKIbaYUHTOzBSkawsm21FHMm6liwPMXRY/Pyodj9PWO9cNwWKQp4+hMf1pkhT
1cMomzjZOjFR8S/D7Vkft96zLoqs5s2ZdN7HkYJxW88xdMXL+653t7Km7Qv5c1JlDcGw1eNu1dEK
RFDEjgwcoGwttCKjopnvp1yLq5Lurxq3D21Mg6avp9rWC709rAt5bBFEhEU9o2+cUYhAnTGK9msU
0Frkpkb1M5aiY8IFnEDAbhOSO40yFZg6sDES0KE4kd+cU3RZfuDL5rrIsgHpdmfU9a4OWqeQeuwN
6z19kAOz98v8F1ldhfvzvLQJuaBOnX7wAUt7ZKPwCutrl4GwkEeE/sifQ/jaX+/3/S7ry34/Zr1r
bOmkSEOOK/SvnUr+2rP10esdf3vt//Tun1cozbjxrK7Z/zz2b+9ZROYuSmqwugyAYWZx+gNJ7uma
FTthYD0MKsJFWVrC56b2lFB6BicFPaNf8hkyIaJ0+Q73vNoZlU9XoCD2OJnyvR7G9YlYILpKCX18
KON92Ltxm+6FAN1KVYDyArHi+JbwDln/t66G2aGvaMTXKUP9mpELM06NWTakAkHXqYnRs5R9Zp5W
rowQYGAQ9ZDXfXofgk4poGlrCm/WlQFYcU4GTmlWJSKdFUU3aBPfKYOeZPOGZn1P/AEZQsxF1BGo
QQPDI89+9UCI3bpEA8VYwOmS6bKEcTvY5VEX6cW11WkgVCFkEAklRU+VzGHQTb+7xa8YpSQ4VqP0
IBv5LcNbMgJTESECkPqUS/Cu1yUA6DkMHol5mehHyKlM/FxFd0mlgotZ5HfnUaKx1NHBlBTadN2i
Bk8Di4idcQIGjmkrFtASa3M5c2gBxTHQKsP9mBBKmqVQXwp6i358G0JKJUjYQkIjtV9akJjuHFeG
I1vQ6cOhQ37qI0Zv/ENgYgARDes5QVbZ0gcBrR3hIOpQ9OQNxXvhveuSdFvnzQfkfBI/WxqNGh39
JLnAu0YTrS2RAyF+XR81KPhi/6hqb5BR3+WkwzzbUExTJ2mn6WjHwwJhQHHbJ8gNjbR6xmVA3OhC
Eq9JQdlUYJYdifQdLoEN+PyE84OgFuO+WiIzAnqwSRvVR2MQzvQJ6r69ViLjYmKd7tschsnURDbN
4POQSKdBMckjyLrYbaGCCq1SbQfNvxVk9SOvlrotuyPwE6Y4IgugTjuQgTnGmMTPfxtpdEz9AeN4
UAk3YU4NjcsZTKFI4DNJ5XMAZUQRSU6oG8oBFRKYqQxkO0+kF7FVfumJALUZcwVPBWOOXLgJ50sm
6A+9Xo8Xao9ywGAt0VCA6Zph7Qx4NBXFkAMw4gnXVJLsJZNZUG4JR8N/SNReu2tT+bcm4+KP0seA
AQqO+hzdrvraNyK4lHZ+Dokhl5gmzHK8IwQCSYPeftIMXCZ+g+CC4e0ubYGJTyHcs4w5qymZNNNc
Ycyq5LS0kcAC1RUd2liyWyTGZ9DX4VNBecv3rdIJh2hbDYDbfOq6W7JGD2IS7SlmPsqV6u8rPiHB
UghqLwvtUSraU0qCLV8vJ1GSabDVqdqOWCNz15b+TRNG9UFViZvti+xASeBGxIQ1Nv1rldZvYske
ZCUi2My/Kwvp0oQjUz8+715we42hoNJNX1KiCzd1hE9AbijhCaGEmgYdVhIhA481/yWMEFWT+QBT
Z0lRyvAAt6F/U8wkK4gcH9AjhE+maygqxD2Qfua43VFFYTdg7GlqkEqczrfKAI2vFLIATW1WfWQ6
ZYMGQqKj6MD3VPRtEqU9xC9JszVmdXjI2hqVYYxQhs8WAXMbCmfG9AD8JES3U35sjSi4GB3X5IC2
EFDrYDsq0ptJUCtqmBz9pZw8Tiok+yZhGi6FhnbuQ/+zpYTWSSRzJDLyrrFjv6ouvkRtCT5wVnDP
+h1H99j3yGKmDdFlylYLEE31g7/VllTREpz0tSsG2pbDtWrIdUj68JesdIpdUSzYthqa31GSJcbw
vChdYjQu3eJEHCzLrvFMp03WwjuJZVeALB51siM3PgD2jtKHOjaVl8OopI2PEhaQ9jEPhhZ0HmpS
hBzeLAiaO8SYKqABZQlKY73RyLdVAAtpQnhLesWARmshIdC9I6/RJOIkEG+rGV0YzapHwqowNfV3
Q9PMtmxS+5hKCXuhGKiHwew+Y0ipFNryrzEGSTjUYc4oTXwSxKrhU4cALGiQMqt2OoqaibGtMwjx
6SjhF+TcL7kEG6p8mC2q8WFsZfTgakS1WCAmrpyPLeKaVAsygnhAOTDKL/rolJRz5tZZdqJOeiuI
qwCdWIEi1sniq4za61r0/8M4JwfiPIOtNTdnNYiA05Q9eTrC+GokaEDScbxNqNsfhpLGSmZi4xrJ
whTA0u/FMXkdELwa4/iakiPoiXp8080C+ugJq4UuY2ESayLVNaTwUz+diPFID4R2D9ldWkqcU3Pr
vcwbivktFl+9fkpMMUIzUz7oNLXyOYIiqnNlzgTjS18OVV2mhZNkp3rgAKJmx2hvHj98sToP4lQC
zeGvj3G8SyKWbJNsIa0Kr5LVaBJSXavao8vJKoQIUEB5ueww6MDtaDNjg1puW++YTdh4laFei6YN
jlaovUQpZMO4JoKqWwg2w7KQhgQzRZA/hqC8D2FWW4dJHV9CAVBFkyvTQWK0h7yERS1ogatlyAli
dFDHpMqlfWXNjrxUD/1G9sZlDiAazAsq5pFmU0ge1HFuWhbyX2vr5vcuLk9ooojGnLve0Lcyw7lx
2XNzkK5CkgL5MQbRMfGWo4t8Js/vWOZTTmpPPVNwmpL2YMomqzTSi02h52RLWAIAktrycpiIWf2q
BGj/JQud5zqkXxfET8wQcFism6FgUkFnwuaoLfleif8WqN04f++U0jTD7LZTcxcuv/BE5XrQxgkJ
PxwtTC6ZRFQy6JJiWaxrf9zWmxbXTR2DUS3HFCeXmZMglAxpA4XYzTbRzkHXMaHLl+/yZ9EsY9Qu
WhLR6DjbakWzc7cmfa6IVCLYmLPApx6bFlbCsogNDSnTuh0tUNa5ohpjpcpOF/oEXb3R/yN1NKvv
+9aU9roBschcFnOKkFcgqc0exGEhVS3ZaV2J66wutJvQKDhB6LJ8mLpCOaxrtSjIh3LQC4oZlGKD
hRFbKcoyFiP3atla92Fd05nqOrqKhCuMTqVWSYd2iQVCx96Hur/XKmgmcoLoNyhDTPApGcX7ULmn
LVIccsmsvDA2gbI1r/PAOI+5XmbTNqj4CgvR8QMBy44By7uUJeXQKHHtdFxDN62O+sCQOVUu6GRY
lwRyQwuAeJP60BRKBKUl3bqpUWVb6ZnL0Me8lL4fecSJ83OymPK6bST8HpZ5xbroljVp8BHTzwqF
oX9GsRp5ZDp1SkGkrs38mPcS9iWBCxpUr9JCiBtHKJxZUF/dF2RreyP90cO8LNbPf91UKCmmGcUc
Pu4AgN7yHaz5devCGmGomGgFAIgLKHBTJkRyqCAqHbyiQ/FSMeC1FpDwzw9w3ZxiPOXFNBO125gP
ijK8liWeun5etJLxHENvF8cPBXs8531jP4zl8b9nat+EaiuMZxkY4WztKe4A3wy48lKzBj6ZECLm
Jq6BO0x8m79CJhAxZULCsBx4jq51rT6Ea3GkNSUiUkWpvYwFYS7HDIiJtbaNU/g4v4IX+xpv6Vj4
j+E1Q+vhGROEUzv7DURxOShHj7InHcQSXxKtgGmjqC5NEOjWMeBIuuFEGAMcA0Gy5aQ+P8CTrgdA
r9tO9KA6hv1OvJ9v28+CzQnZ4IZglwLEET3AV5nDVyLIzGlfeCudXhzyr3oj3mNGo0mY4QZHeKOf
og+JWQz2VCIB+QVSftoVwhHvVBu7jJzr0cMRIqvbUPtEDAOspgQ0epVe7wBYudGFjHt9g80YocWV
MD/IJ9jO4wU0ZZ6mz+Ain1CnAS5w8cdCJEhpvX6VXM5SW3/Qv7Sz/CC8KQf/gXo8Yz3yQ3BJy3xi
4YkxA6cV+TV+nm79rxFv+PMAA7v1gpMU7VUM/OTpcNLWmUhu1coR6GIhJz8Bn51LJt0bQtsVLHr7
me4EXaNTeow/cFyWdk7ig7oNahwFOGLRW2DsBfDQCZsqooVlI48DFDVcGIlx3kASb92dUFt440dQ
bbT7X1a7bSek8qcJn7dZcTHcqdXOMh6E1Psbrv3ynaf197Qy2YTnzrhwCop84bUjPBE1keGERoqm
CI5d+yPipKzGIU4VCaOmeCgFJCtu8ls4Frvkg9zmeyinKbqFregTdONMmUdZ0TiZN/MnvxDGtWj0
0oXtMumOtK19hk17EtVwPMSBF5p7P7/A7BxKGKqOIniCRfqaybjBk5H8vUA0QRn4NP+G7rfNttkr
FI4bPKC78qm/i++za/nUUnGwZaf+FR8g1r6k7yoGF68/pweu/egwRX6wGOt3ijfRkfCMO05maA12
yGawUyOfxrevYGyaPHmwVYejwwbzhrJ0VnFHtU/GDRjmkWr2Se9donV+1f2Xfs1O4HjD3xgTMDQY
v3FAabOtH5mlOQDTXuMPxJDiF3Vr5K/DA42FKwkoOVYbWMXcw1ENr0FA1o+UbI9h1j9pd/xkW9qP
94jNqmckFua52BJiR4zhhtow2Tjstqu/GhGD7F36gVZ/K9wpT1Awt6SZ/Jo/dIzdJPZe04XTKL+Y
ihudiJDfhZ56xheqvjWljX3KxXrf3oEBRPCcPReQRXC9oGxykTtjjuQ4NXADfMSuHe1zDVzrhiNs
ul0QAFdFtH8BJosMl9GB09qRswNmCeyTDnaIgfDYLcaLIz4FcOqudE+zUgoZ6ZwokUMXX+gN/GyR
8Z0nh1GGIxAL4Qh7/sRgq1ykryzbV7vxnSk4u8oF3NMO1et0tF6ZV3qM3LaMzXcCjiFnAS2cX7U3
lIQoRN0D0Rvuf/HL/yNb7PuHr8siCSSGTj7wHwFzgOwbFF3ycJbN/oxnKSSsdPG0KY+G9SIvClOy
x538DdsMyiaMRo84kpqF+L1olf+LnfkjxW3dGUlVUTyLKtkHfx6FWtyOem31wzmSqRXyrxX3Ye5O
fEQg2nDYcP1w8NnF0DHog92W7W1AAxeb5SP+keh23Z3/n3fxX+RdoO6ROf/9j//9vz7H/wmC8V/y
Lh7b9/DvcRf/eMI/4y5Esis4o+LN0CVNVlR+Un/FXaj/IRJcYWkSXzBfsvETeCH/hyjJJEwx+dAl
8g75bfwj8EIxliwMUSF5yuAELcnaf/vnrv3j3N78sf1/neu1fz3ZE3iqiIoq6opK7obyx8m+qIoo
LCZzutElAR7sGi1BHgSWnp9VIq/xcvRRVx2+V/98gJp6CvPLjkzcZM7swpgvUajhISVe28vJBs90
8mL6ggzargC6P1Uo1JD0hAZN4LqD1FILA5lfVKcEaf49FkKE0WeGLj9NpJCSwbgtaoE0axUViT5C
DFJqggxjIzhnM+4XenWvoTC/EEVtbCiFRbtSXeBYw+jJWceVhFwR21Klxksr1AhZl+CajQjNtde/
xMysvLhdVwWpADa7rhKnBi7UnIuBzBnasszhULKvd62xG98fxd9eZr3rb5/S+qj1RlGHU98wSO3i
sBfdNcxBSiq9f1lX/W5It6oaXrXZp3X812LNe1gzIP7dberQLiqd5dHEQfxzVV1nJusz17v+iJBY
b/t5m3x94rr9L6v/73dfX+jnbYKo1PZTVI9kW5I2Ii4w1HWtXzbXtZ87mgQT0c/muhZoS8bIuvrz
lJ+XWZ+yboa4emwxglvz7x4safpMe2p507+94vet69O1YIlEWVepTfdEgXzv7B/79PN+62v98Vbr
Zrj8KCjQUrz66+8pR5V54bpNH4sSK0UTVCQTc9N8XUbrzEcl9hytO1OfdJnx6FmFg64uvPWm7wfm
yx0/D/l+jfXR3w9a7v7Z/Nvdydrc6VTmi9+r66P+eLl18z+/e32L4WcvkThjSLaiAn82mS7ULuk+
Jcv+r4+s1q6RNQglphc4kd/ba2t0fdD68HWT/BsGf/frresNP6806y21inWbHGF6XX8t1geSF0WT
6uc5pgBSo8uAfNahcLsa6lopx1pKT746fK+u1rtMkuFULjcShQp0UrNQEBJrZmsSSOO+M1RnEITe
SdS7TKPfJ+VZc/DNrjnkUXMyJoiQRitMuxnOXznn7IS51IS+V6WlCqPxaeIgWoov36vrrSGQBjUO
Qm/dWhfrE9fH/Wz+7SXXG9e71wf+PG+9zZdRnxVxjmE1mKF39lnx0U8VkRFEAs1LFUHMU3Up0Ecb
P23fzOUkvi6UNRqIGTASHn25FZ08mNiChiVVGRg3Syy8SujRLp9B1UzVeVara6GlkyOvreu1LUwe
c501lBGWrBxz+bvXtZ/FeluuKzBw5Rka2PJ5zLWCmS2rYk7stfKsxhWOeUPSd2FdKV4QDuPBD1ik
ugTYYJauUTYOTHCCRjz4vX+1dO2uodVkl3XbEj7CyD4aKoTvyyYxjBvqSyAWeugl00iTOZaHFsCD
iX03oVCKCJGCR7kUkowabyMCKOTeFai77klT+nfFpF6UNUGFe7ZDvNbAXLasliuEqPjbUSKxABmP
Xna4lKu5gUVdNQdNMP6x1pi1ujMgfCEc4bOOFr4qge9wUqkdpUvBqClNhHTr6s+NUS/eKkM4Y2Tm
CFoX4VLe+dlc1+pJkLYKgvp+qVutiySs8URQJ7SMFHtKqIviQQhuK5QVnl7rjKzLgUNgyhiO6gHD
QIEpe153F/I4ERwsX5qyLH5+fj+30ceAKNXjeE/pbpMvnxIgyFFQ4kY6aLWF/eJne12r5G7kzSwC
lEwldQSjHxFfGcs3jEsLEGPIxGHdDk3uGiufb4XaFjmuRot2zAe2MaEo2XTmAKtHnNXx8L1K2DD9
X3kfzvPWH5AOBTX8taAU9U0QcAAuCPFkIYqvCxTH6oIZ1zuA4+2CHm8WCHm04MhJgUUTO85Ayo1g
C49rAdVzIGMXHBnR7KTprom30wM2FQXX7cP4ZobeQgIDxYB9+SndCb+L0AvIKEWkJMM7tJMvXJzJ
BTt7GSB+47WcWtxN3Yv7qZRnDGZqs2OyIIZujzjANUibwUyr0WADGZHjsp/PAZTrya3Ur85/R+7K
S8e1rVj0Wt10dNpl5gEvTgzfMwVPGQFhoKqOnUnsNt1rHEeOXpDEvs/mX7JMeNJALNIhGuid7NHD
iCgGiCBC2WxCKFEfdRXT2V5Rjn3wbPzSy/2kPWoWLii3lnZ1fFPoTyEklvTkh64JD2o6qskpD29q
cQ+mzawxDWMttNXQI4V97lqnVLyGj5M+ZMMJR2W3ohuJKBRrL+DPg634eyxx0DIrGTBdjQ4iBF7R
L2/DbJPl1MZsoTtN5j1JiUP3nDG764JL2X7pvVcfzKMBowNYaO9pEYIH2xidPN2HgmYvIcndgYSt
ILmn89Gpti+eg/6gmzvMtb65U94H9Np54VGSL5O9nJyyZk8TvRDPYEianiQoN1WukfJEgTu7MJWC
f9VAE2Oi+hstpvhSP5kCkqSd8pvJucR47Va6yRpHSHc+FL0Q+fCmsDwUsf1TDEneHW4DoH+P7U0E
8Y+2PSn3VJPo++4nfT8ygw33tJK0+ldrkJZwDIobQiYkzEHwfeaTKX/EM0NqTpMLG/IkWneoIwvd
M2svnA81cNPuGEeHfua4oD+1QI3xhwVPanNDC38+Ugnl84ahh+k35m/TN+jRAkxVIKqIBwCAHR7w
pweKq/MF9h4CXe03x6yq0Z10weFVMt6cg/S7qInl2Je0WMXlA+NzQkO6wVLOr1M2dpW5j4WFrgfe
AwsIL7akRR81Zv2EyORbfKMCZSrLzuObqKMPbA/AKiACkqEzEp5R3msC9a+rlR5mcQdypNlnhP/A
3KQFWRwx1g41Q4eTMRBHVAO7wblGtsCcTBt3fGOaXW/g6RAPRV+Z8gm10b4/ARac4u3o8WcG1CQ0
ch3a/TATIbmRfsVvusCuQoRtPKISBvl+gCWhb8WrTAyL8CrmN5FxG71gyKG3ovcHCZeHamevFgVv
DoUAgj+uEYqr0f1MIXCGzcJRS2lPjCj6hQ7VPOqBBqGYgKaGo4wfFI21BGjgwDo1vEmxoTy2wimu
P9rMS4CGx9K1M28xEdXxLrM282RTmERR8IhGhQS0M2RkaBFUQgqqkUCB6Lep2+E1gfVuoMWBiIhp
yGNaVLwItKY4ccI+1h2xcniVRvBivOmpw2dOjqhNHeusHDMvBx3mgm1EgmZ2G8AOgOZplNijYbMn
1CyRBvXtIxMnhYrssXvRlJeq2y210113L3/5ipvUO3bNmDclipnUPNelxz6RKW9mJ5lam7KxAKiX
zzhzsKYq1jE9ih1Nzm0hP+Sg6UUs8xThhlM/nHRxi2Y+Os+W00H+eU/5uirMg5PgIcEGw1VD547t
6DF/zm4wUtyqlMvb+R7MKVYfGc63gmDE6QB6AM/UJBcbZ195SnojjYiFb2r/SMU0Kx+nYluZrgEk
Jb2jnTIi/rqLsg02aAHxPjifdNderGfUj9Zn8WQcU3U37shXX+DDpboP7uZjgnJTcsdnQM3m5JHF
PeDzAMPHsYyI+UVcCJbEwcroenZk0vLDINLcCh16WQKjYI6+UylckY5181WdD9N0NzApbd4t8dSi
8O4XGimmypKQQKh2MeVhm5aAWjxcu/A6zQcT+z+sgygGGOMaupd3D0FM8+S1X/LtgMlG4XPWkP7R
3sgkelCEE9mAa9XbmMJS8x7cc1qRHHXSx13PmSU6lKITVe9DeZKEY5N4fELUOnELIwiOxiUCAVgf
Nga0BjPrOCy+wP7Gm9vwJVKPvHpyZEIT0qmB3Aua5wp4xxvuAQ9IYNpal24EGVo582xHAdyPM/9D
grDthbUHvv0qYlSwabLY2M+3VEZr5xPGd/mMHEG/QKjaq3dKskWw6uTH6aLXLnzZHSBbGtmGyy/N
cBNY3F+4ueInQuUjW3wwzkPssuegu2iGPY8WSV07AA5gmC8mgQLBTXDzq36m0K5hxt9IEG98GwE3
BqVHNgSXkAoK7I0zUmgEa78BUWlLQGK1+8/Nr9LtPtHQOHt0EfJFOec7eYluAJOaPKrDcsTkz/Gz
SF4M3aVn7R4DCdkHGVrp0vWvaOf5P0xveCg1XzCNeuskHtEDPpZ1t5cfIZCbsQeUGiKCBroF2dBo
k2bGEIo8B9Aqg4tNd4MPIkTJ9NYAHY9cLAiiSBz2PdMlqD8+bpJ6C/j5oDq9veAhNRAb2z4/zwcF
nb7kfFgbEH1odF3wsNIzjQxnePPxwZwmd+mNbWDif4pPdKJBEjXvmNTd7FDckSF/Jz4GJIXAa8c7
kZGJEZ97LKOPQK/ZKy+6M1+hUHOf9AweuCrs+cNgr12I/Sgpw2JfEIVmQ9hlyW3or5zorqFhCK+O
j/1Z5AijTMTs6VG6yuD2H+Sn5pxDMe0v2mkEJXrB1gUHmR/7Fqa7yodmk69xas79pd773httwfk0
n6qzAr7EDnbIVk5W6N5weGcQFcFentBS11dMulhotzMDhCl/4BG0EzfMdE7aNnxt9xrEuPfJNQ/+
4a15H0/ZeXQWoLbH6OMkH/JTCFxpC+HZhkXvpo61oXkDTdC3sw0PcYobmiJb2Y4v7V437fKanMur
8BLdj073DrdsE19xtfyu4FCWECBLB3Vt+xo8o+xBIHiFpKOjlCMChV8PXYqldfLRPnMm46fDJ0z6
BG0sBoiIeoLlHD5c5nsYL6Fd7pOzsNMc46Rdl4QB384960KLb2u8EqolAP+50Wt7fgVFbI9EsnCG
gu2Ak+j/sHcey5EzWZZ+lbZeN36DFoveMLSmCMoNLMlkAg6t4cDT9wewqpidUzUzvW/LtLBgBEID
Dvd7z/nOKzJawPScXF6BKC02IDXXmMIP7A5P0bU59r/is0vKQYk9ATvBwnlRf72kZ3FPb+tX+Jr9
xE/NN8EYYx2sQ3vy8HYjhCQxsz2hGVy3b+qjuLPzBcoSdisOKnFzVT8zkvAWKsjLRyJP5M3Ve8cR
j0Z4FR/KuxTKuPlYvQ5nBkIGSPNH9Rp94FQ6Ey8pH+JDfNAf7UV3W96Zj/GKzgU5b/qJy8W4BLh9
8z6FZgLbJvNySa3QOtJYJkYwfJl2uq3yLIGVz/R2RrjyDSN9exJY2Kd3QqLBNrtwStwT8UKp4REj
2G48ROv6cTwEjDHNMx3a/MTZKf6c9/vmGfEiMkHOLhxFS3nAtGUCHASfRKzBDKEvoGRnC45n8dmM
y+aZ+ziYRLu0iSNhjcJXY2I3I0xkgWQU4oV8H9+jBwj2UTyB3ckRwGxnDhss7A1Q0kflnXggDOwL
ay13kMQ5Wm7tPRHoO8kPMpyJbn1FyUMLCZP9TXbtmZJ/wC1AyPikXMCYr6dmKx4RbUuTTn3qjZd4
o+6CndgR8YhZv1yD29wrJ+PUAGR27sETMLWr4SL9RA0JCCXVOWXK2/jZdbBoQ+Eb7tWNcxmP7XAX
n6oDUwoL3mUNNzuHLAvn6fZT3PV81eSxAz4dlz1T5X10EXfjs5wHwHmUAIbLoFKaN/Vj/knblkEF
Lvo7GAP+Q/jPGT84Db73J5uB4KnZZWQFaCzVfjSXcu+9p7grcHzdE4bu/uBa9Rq+WMfuYmOfB/d0
hL1So9JYtBXSj5vuwXlWH6tLjK9k3MC7ZX7wpr2XYM5vJjM9DvhPpEnjMyfE7h25Nm9PyabBmIGN
KUJ/IiJmCTkDgOLNsB9W792WGR5rzXvj7C4hczFWwCdbwa3ZA/Qv38b01A+b+jG5MOQll/7E9xpv
idNbKQeochrU15AjlCnQQntTd7jl7SNgXgjdN2bBjfDGloQTMtzYG+9C+/2cb/F1WNfguVoXkOmR
t4YMY0/B9j1cFitrA0fO38o7+9jdgPVaRBfetyxXGoOkupBrVmPP9O2Dd+fn+NqgP/6pvVoXl3M3
1Plz9lwc7F1zCKfEBx3ajrNCncopTb9lOkgdhp32UW4Nhudq1y+qpXLQHkh72DBD5Zk3t0Qy3TOn
IKJq+vTBvjvkmxHye8c4sYWNukA+v43W0QPOozvrQKbR/RoNo/asswugWiL04rHjyLzjmPWfqC3y
A5qfBnxGsVKfhh/Dj+IWfOt9em6OyFDOzod3Ca/Og3aB7TDu/L1NDpVLZGa0jF7fCaS6l4eOw9nY
Tv9stBAEGiLQf9J/EOYJSx7kRLIFENF0C+VFTbYQqMFOs54VNy9ueOJMoz7V/hE/N/Pivb3Hzb3x
KO/uWC+QpqKheZz2Wv0R1lKyZpyGACWvwd7coerKojUW2tH5VAdA6MEdAfX8iiN8/mtz9bxlsJ8M
3BVHbH7vPfMm3oMNE/wptrmdKqHxFOVs647B2oj10Vx2U6ZCZD6JnOaLr9tqaHdzRPRUf3Ln7sB0
TZtKVHMh6qsaNQVN5yROswqhCIUr828XcyXq+8/5WjD0tK17FPBzFWp+P66aTLK3Ytk72kPcjxL2
+aSqJhbbKHokpghfNOzZWScOtfLWUczRxm5NS2VVdmSdD2oe7F2O6untC6XfIovOt6oaXHRq8ptq
SuueL1i62KoCtbhEiFNNpbz5GsJ4ZIQG9HtJrb/+CjqfcsApAKHC0aarcQOSfwzRedhJne+yELqE
cKlguo+AwtLVGJCv0mfZfT6W2C0zgwUvLjwwjkZ5W5nUBoVNxUGbbpI9AeZhqNXLZojftcam+kJT
NgqZUReo8iE2IYQSFCJknJyGgujw+X1S1aIjoEaIdKxYIHjxC1QdY37WDYMBt1Qu1GhRhxHDTnh5
ih/LoGeeP8vOoeEfD8Q9eVMvZY5gn6+20qakIUyCNuaS7lzjneu68zVnbtb1ZXlI/SDdRAbl7/li
mPp3+qTy+r6tUFqxrcJgHWRDR0lF6wkWmILqMdsQWT/9OV+oBYWrrmcFNtdB54tCUQD3zVdt379r
2rRbz3XZr1qtPqIp0kvBZQ9DZiuKBMz5pGacdY3DP65ZcxTfVC2e7/jjz3m7+WHxLPFLs+EN1xmF
7vozVutPVboLeqsMADG53wpaO2hB+UFr0NZ51TlpCj6XpEi5Hzy12peaAQQ5hzlCEkIbgABqDUai
iUhXTF0cOVHt5mux6x3GLIyX0Shvc8ys2sovqTKmZet0OB7aS1vi9ukUu9wjt4WFR1WdGqn95Ohu
u/v6a77DUxHriYCa/W83zo/7+nu+2kmgUQ4JOiM1V4sBX68oIjdBRf24tiYZ4tf1+eb5IqNXuccP
SvTgtOn85/e9JXYJWXbJ5o/bv57FwAgOS/8fD7b77M5tnWadlw5CNlWAnB9U6yQ8uqA3yNVBqFPZ
9KWJZmVKO/Sn3EPF7HR8vPI1T8gozD1z933ffC2YxHPuOPIZ5gcYdlmrq/mu+aLUlSmsvUZGlhfg
xeeN5gdRvcaxqc1txOn1JOo8sjHmp/q+9evv+QHzQ+cnjZyJXjBf/X6+ry3nG78f/v2Yr6f/c3Np
BeBqq+7hj4fML9gjmV30FTXt76f53u7Pd/bb3//0nX2/dGnFyUafPLvfH/a3d//bp/u6Oj/S//6O
f3ulr6vzBl8f0GtZZ9oJVdvv9/wvv5P5wziTnPhr699e+ftz/vFh5qf9P97B90uMb2NjPtKme53F
uLM2d5z8h/PFH7f98ec/24QeAHWtP55Gm5tW35vP1763mZ82Lycj5/c233f/s9v+fJn5Kf542q9t
HGO8b+i3rdupaePOvdggGvJNWUf7WWY8K17ne//405k7nIzP2deG7txVnTf/ujpvn1Nr0l2r3fyz
p5i3mC++n+brVb7fzb983B9v7F8+zbzd9yvNz/d9m5y6YP+rPcoa0Qz/D+2RDucSUdC/1h6dP/t/
239W9efwuwLpbw/7mwLJMf7yVN1G4IIfxvIMx/qHAsmx/sL7ZpqubuocJ9yR0fMN//PfTe0vw9Yc
x9UtT3ecWbX0d/2R+5fHs6EP9XTV1FTN/p/ojzTdmTR1v4lNkbZZiNtczXNd7tTcSZP38eNewGn7
z3/X/kMvYTkarVVtaykx7AzKCdgqejaPxUtUVT3ySVbIWWWQiJ6GV6WywSCJFFhn2mB69Mtr4DX3
bYB1MsJFcMzqHiUuLu8bQC013ocatXiSs4qHk0gF3H4zU+kffKGeq1xaa20Y0QJb9g5vCBEynl1s
jJeoTyu6wcCt8xQaS562dHmaLqXkj8HI0CkBesIYHsofvha9V24e3dWmHq/M2jmDE+2PeRU/6Tn1
sF7xykNSw26qYZIskkhBkNkr5qZNils3a5qz2yVXt4D6aXX1ppJBvQsSMsJU9cnDP7cKiRPGYjT8
glK27Mj6Llkr6sw4qReYUHSpZpQtpfhAppdOeP61zcwPpY/eSsPLN7nqUisBcVCUYGSbhOq1gom5
HeK9E8NbVHURLU5VyvlXN6JTVBEwX6sVQNkadFMs83Q95IGyq8zsGo2asy5N4AYAlG58sxyXXhCR
txD0j0Nbpdus37j+hCXseebCRosbpILQI3AKqA3UfacELwH2I1o83rWydWJsnGte0thIe3FMQ2Ys
lKGVLBQbu6jWaWs6KKFJ9C7gpK4i5ACI4pDc9CV59u3kuiQpR6kI3ApJDOk8j5v5EnFakmwKEaDD
x6+/mWKSyEOta4do2/REdrUl4ti6gd8OfgJJxSS9lunaKXjyxI+JRLRfG6/NNoaxyHtw1Lkq+N7S
DkNS1TUroIkgbAhztadH9LajrCIfypobkd/gRdyWSnxKjVXfNoi2VZ2vo/Lo1dVyyu42g+VYPamK
5EcJd2QXkkhj5O5SeuZ2bMenLGQaaY0EeEcOEb+DUz004DV74Z+00bGPbkxtrtfAXw96vxwspDmG
1k255/1ej+VKkU62GTq+3g6royPvvaqy19FQsGZHBe96CdV7rVmNPYcGtJ2N0IwjCzuxMgifHUt3
2Vr7PByfdMmuVqHtYx+Waz3RyYK5UZuRJnsaNatgLHcGGuBIei7KClxVQN+HDCOn6WhgQOF5QY5n
gd0bymUAiZyNl9x06bSUSGmcJjkbePxgPqF7lxqtBY+WY9ljag67/t22XwqIwA+tAnQKfi4/Kni7
FqFOCZAyqiL3KBu+pHgMX9o6UvZGT3u6GgJ7Zxo5QmedrkOkg7/FZOaAvdxI0VM+QVpIQTLD169V
DwG7Aoh0JONq4641P6ruQEFC4dZIhU+bO2ihOoZtdL+S+PAbJ23GU5LQXUd5sUSzWGz8SiFHSNLT
hUCV+7mx8Yg26gt2nnRldqDPFFxy24oMJsWvqM+EyOMNSThJWolV09owHIGaYHyyXf1Na6y7ymAg
EVXyMPQjULhKcxbB7ZAqaGDcrH5w6TkAmKJG5HTJym9pc7n8pEsgKJ927ntghLDp9habwdy11rEC
W9SnpzjK/poEVLMEfksUQlNdR3gMizWsU63LNoVZ3EmHnDeZARnq0uRdYCZapEP0Mw9iai9BeY1r
n9mgha0a6oq7jCpwbPwK2KOhP1JHlcraYv2gaO3W/BW4uUC+we/seiM2T20/OhUYauElx6HB3lc4
YbyGnP2QJBS2E6PARF2ZBvhQ90mxyaQYcZTdxUBve4h4avwYjIO7hAW2M1LaEAAS1FXmbIIy/3Tz
bFv4GdGsKtbhULwrMoUgGdLkiwuiMmqaG3oev1dEfYk+WPedMEBt0XdTUawtrIIDCBfrJW9KgdSB
Pl4HpW1ptS5eDQkNwSGudNpIBi4V/ywjJDM1cGIkHgAdbelm8MitPjJX0bbDif2mG/oETmknWyk1
zSRIr26bjeveGI6ewa6Q5QQXZT7AuFKY7k3llO0p1ryzm1Kt7HsS7s288Ndthp4rF320SHJUF70I
PiOl2LbtNKiKn7B2T0GBg1WZpD6s51bQgunDKSkOX5sQklqam6aDZhQHhGGZCv3YLA/OsUoCj51Z
1hq++i/hKPrRznUUApn9WheqfSy1GkR5GtDCMpBZSEGPFW7XqkoN0BH2BGMSMKNbowMSpzflLV76
RZ0lyjaoirvYMYuL0ynimCXYPurUoH8Gn90bnTvZqt2u586jG7Cc1qr4DpaaA+IZPk2ulBszUPy7
rhnOnhGVB/Rs8Ro3GJwMYx8oun8aGlxMZav/wjluHX1Ue+tMRxuhi7I+lXVW7ceYoanh8Mx0gkos
IYxV6baHOpevauAN63hEjyD6LURxCqEYn9IOVp45nbdalyzYCM/rIJuV4rPdUDLWOTgMaWOFuX0O
0RlhmVMpCYfvnO07BBhsJtPuQVY/OrXCIx6PAQoWiZlaLeN1W0lt4eTi3hsb4MHtCXx0tWFqxgcW
4WNdViGhBGm7CFQFT8V0MI4EfHUFjKmqJ38kR6phucGqiCFnmh2FpkhiP5Haa6KDyrMT7+z4pKR5
1ZNeKw6UNlq1Q4ASu2KoUXla9mKWO0Ke20wdt5rtf7imOeEmXbEwencizsHI0KDueHyftLhJ4jA6
cd8o7tI22gdHOhsTlgDSWoFs0LN+jLp75TSEvqwBUTG4vaChL+XKNTNaJTGe7rhU2mWZ9diVa+0X
J2ZT04Zz1A7KurLbc0oLYqhBooimIe9jcpYaCDgcRtvYL461FpNn6ALtHAftHXbmc256OiIlaHSc
yoyQBCGd+rJSMEGyengRkrO5M8E9HVUHgGr7ey1EttE32RKYIJIioaxF9FoLlSzkSOIUpc3umTWh
ISJc9x4qFpMvFw0PWZFjDrsgKcznQplITkpuIStEHirdSzU21SnXQLOH+l4NAYUyyDE3oUDMwLAK
Pb1dJQWodRyalbIMB/XAuZC0MzsAKUdJ5KgMNj9o29Owt0tjZbpev+OkCNMxF/mlqgFXJuNAGrgL
Z3U0H+zC7241FAJVHbn3afaQN4NCNVgA/9DA5fZkgrG2P+acm1POjffZaPAVxY23rdTE2ATNWqgR
PUvhiNvCLPFxxSMjakDiblUsddvvr5VreMe4NH5GfjY+xOTJylp9aCVcpqC7zhc94XCDHKJz79Td
1ZTE7nDCpcETlMkKq8OI09BXN8hmchyJAHNtnqkxi+xOUTjR5yZIT9vSGAORXhdlZuz8AgfUQHVt
Z1r+lVNifgYuqK6Djrzn0JLOVQ10ZxebTrJwIyz72dg4O8PXrRNkoFdbImTTcBKsauh698yVYTKn
1lW1BusKlmKtZlp993WTh4wh61WEBUNBik1jXuOAg6Mu826bh5lKIEKpbwac2SsjoU/eho181BQO
Xy0BZ2ilfIRQmh/WQE0w7Plx9YZIkPKjBrlIFVrPTplaEPhY2OLspfoeK1/UOSMImr0AUsrhShRP
r8awU+EydiV1C3XnOvm4Uvjdbo6lG7r3moYf0rS7xyRJEE4Y1QDxHlKcbt4NTgxfrPeJX1L26DzJ
UA80kogte1iMfXM1PGvhwUh4sqUgbjLe2ZnX4ePEiDi2hb/0M0Hgz1BtTR0ZSqqUJOlCy1z3Pf1E
kWvPvVrdgEYpyfJhBeC3+Ysd+zTVDE4lYadvG31TjaQIBUgno7ak4HfIAOBJzlo7zcse6TaT/YUU
KyjCrdXSfrH5hjSmC9sM9vqZBcddFrTrVAMxUnqdumw52U0ZTqrpwtopoBuEwgUABsKHLoxzTWWW
rHtRIbhpclB7JA1UwhtwhWvvCQPFMjUBDKdGnWOXMw8tx02TufImyMZijcbDdPlG4OMNEF5fRItQ
rspbWmxFU64CoSoEz0Ljl2gaI6zvUFO7n9FbbY/pHXMR3AHszG5cHS3jCl6oPjjgtJfNNEMBS3as
dOeaEYMB7SHbWKH1zuS8WZkj7XVbYnr3+vc6Low7hptDVRJEHdNCWdgurUxPC6ojqymp2SrzHt1A
nYP/MbVZVzrxrzQk2kLaHAJ2SUBipG90a9i5zE2IZiL9MjDcT8vm2FBZTaa11OH0FVtXcddK2t9J
Qbyo1Dl0aZyJkEQk8yWwzJMRiHrT2bBgmrraacEAuIFZ3NLKogcr1F5cyBMEBcT2qsOEa7gI1vwu
OGUj+gm/Sx78vDsqlf/m2ixWhKwfugwFHwjqnwHn3bF33EUDpXbROVgRSxao0MWC1SiL4aYOw3gr
OudtKDpWsVJvdxDEiGs1g1tbwXvpJWlPkF9M4LfNKkJNXPWoM5Hg0wWILvSoPYqxWwa94uxqd50E
gXFfMjfhNIgjE1I8QV/iVxFAXKrHbgOdCAMpkdMFdGOnJ4YvyfNF4upyG9lmR7hqWS81m1O3H9MF
TBvCrAEgsUyD6rSycsdZ9V5PDlrrk33tEqsaVzs5Is8htcE7VKSze21IjZ6TxLUbXTKEEEC7nqMR
IoQesPAQkwc4SDUSF/rcfHURL9ki1M9mnjvbOA8u4MmVXV03J19t4f7bg0OwPVTcxnPSSz/al1Ky
6IP3/4PpwUfs6HTOWT94EBQliF0HKafq1NcgFj0qd1S6vUmwYxITWRRY0F9HU3myMkvZ9BxcdH0Z
LoSOiilL4aGYFRLOCI5RFJOwSvaJvlQCjIxZIeKNFqcgY7UQUTLZQ6dR10/1KOKjVb1jeWoOZtie
jNLdiwiddKbb4TnT4WYxOyS7TjA+tCUQ8LZv5ZLSUr9wfKbUbkmEqc4sL27giZcn2OTRjj3SZw/V
TuBNCX3V7F0LtwstV9+hByw4RlvvUTMN3NWW8plFxfuoyHjHAGyTAgSnDzMVZo5mopNEtHlST71a
5QeqfLSrY5tt07JckuiQMkngzWGF2uS1XW06fP82CxlzVDiYRvVVzzQPHiCIAqs39HUccioPWmaN
WNKMQ2bWt4FO4GhJ3Rq8cDEgalGqPF/bxP6590Nb48ZWnXyVVEgsi5DWshrCZMt9A4dRjRzEZJ49
BtVeQmItQUkO9SGJGcqZhWkqZUKcm3q1FF3fLEuTBV6CKnn0iAAESEcfudZOcZlod+cJzsjC9Ykz
169u4CN4sXdXGjbuahU5Us3B7QctJSpim5aS8No6J+W26VM016r5kFaovhyTKfmohrioJeoGpGRt
IzEHUEGrmowJw/hp6hlCIVu8+UzAMyWbJM/Dj64hhNYyOLHfRbn/ZnUxQR1ZQMpMwmLCqtGDoLv/
6FiHt1GLeM8uaqBS76aWEn3m0tAHMY+UMpfJyqjRczZMDVn6rfI0INuwvVhO+9BU+cFOJHJfpkJL
oETNKtWs21E2HO0xBMiwjJ5EzVqmZWqAJDb291aMaCN33kZHrV7jS2YST+/nFTkUdtusR+UjbChL
1cGbZvAEHvN8umKkkPVFsPKM8dbJOnfZ0e4fO1avGEJZHAQR8e1lxrKEctaqGrxVJgkSZ0WJkmlk
0mRA2Oxh962CJHqnyewtdJVSzJBHh8yGAZe2YA6pr1FGK/zrQJoOKb/p87yKA5I+ed7PPiczAjyG
dmk1y8Tke56XEm7t86zMGMPysalUuSbUBK15IPfheNfrlG2UvAXpPeGEyLhIa+TsQVRmwCzyamM2
9k0xzfuLaGQvKmFd09Jd+w2HL9mmxlRDUzHmgMTlkHGyYktoiLgJOPWv6nJqlqd2t6sb8z1SOpb3
vbo3Q9bImQ79zE13TvKgaNZLNYT5ghQTRN8lWeS2vgymUuUAg2sh1SDYjqn9gJdGWcY9OQNBUmpb
IoyuA3TZQxult/4AzC0Jy4T9m6w9UfiXhIXTqcvh0RBY8tEDHoYnmTyYkHcPekRiu90f2y7Uj1VN
8DqgF21FlQTJv6To4sXhcJ8a4rmlU0lpfTgndXGohXQPuU3M3ZCX2E+1du/7pDeGqRaiq5EPYnRX
PftIHXkZzlQUbK5mHf63g/H/08HQTFd1/28dDMIXRJaL+vf+xd8e9Lf+hev8ZWJLNhzXU23czn+3
T3vaX5ZqWzY3uzYWaRXj8t/bF/p0F7ebmu3wDiZn9d/bF/Zfnk1jg4fY+vyM/5P2BW2KP1gZJg5s
h4m1qnomkECAN/+9fcEYaUaJVoeUJh8Za73d4KNZGmoSBV4Gs6qpo7HqscUwIVIq5OWEkYC2U921
GYuftix+jWWDfhM/HFE0JLUF1B974d0OdYfNbjoPtPQyOgWOVGGmWEZq5iuCoz8JDoUWWU8UMFzt
IzB650GW1pEzJHH3ljPe9zWrCvoXjL0asA6rHUDZ6+EmLRMkNWWEc7IaYHCP6IyNmjVA8tLnRQmu
BjpMpx9lElNeq5KN1kfP3uCRSOQGrImTAgiQZXJ2ViFZEuUF8UGApy8s61hHyZM7BONBNXZOlumo
oLZ9g3qM8ljw0tt7pYVtMmRZdaun2WKwWHM6zrhL/QYMTI+zNzKoLwWTK5FF2LFRa+OWKb1/LhCd
jz5pONZAeSQgRDf2oupZlYQ70seZ1DuhujEKTq6tZUBBExZqq4jSg1+e54vG1nduWQ6rWK14D3wb
id6vhxa4Rgz5j6plZKzSCCgJxjHCj4VyT50jOlu8Xl0V48bS+kNRIRYVA/QsbfRX2BNzUsuYosKW
plLWtpzfEYcP2ahtY3P4rPphp3pGv0pqbKRukm/sXF7MCbSd6CgfnFjeVknHWaZXFrLLWRd1Cm2G
iCzwmBQnmGrefoSOJxAS6qazKor6mvZMoxSZHcwMTLMAnrYOWevdGH3u70fvAghKrzLjkcl9u0pz
CHSmZW+jPMWTQPWeXxC2kBWlzyIMLm4Sdss8KA5SQeDra4e4r807pWeZAa5owh36xq09lcAzx33z
rbBfZ4ay0OlfHYTnCETfgHtSJoN7w6OgYdtFQpiuUp/inOACg/NCRlRiIwW+jrZJj5m0k68LPhqL
6eShEwlYOnovdcWMPSgugZ69QrBe5tJH/qSX2ClcpHG9XzCjc8WWQg4h4SHkGGae+W3eUURwahXB
oQ7PBz+QjOPyFKjavYP0WQ/H5uKi6NUMXZxiYkzqwNAIojOoUylgBZ0BjECZ7pSYGnZCK+Y9Bk5j
Z9ExLez6fqixJxB3EUBBwdWgY5DSok8bRWDma+9mmJOXQhuQxlXXXZAE3Sol82+wiMNyVCnjNdAh
F60t/KUqidqxvX2WijsY3PgWWrTRXaN9uMyAlgozCjW2AD5KbIeeR1yJ0sJB8QS+BNxQwUHSrjJz
bdH7SUcE4VRm6cZ4NTbwEM2oWscDLl1XY16WJjQaSsLkhyCeTnaUBLs9Re/VOOofVhVf87ZR1p6a
8egKW8ZQuM9RB+OmzP14EZruzo1CvCjlCDBGy27MDHbRUOS3ao84NGNKLnPhLfKYBX5uwhkbHArx
KQIqJGHEGWkiXfuSVouZ8rvHyiW0IYcXQ//Y5RkafaRSC6XmI9pIMEGuUE3BOAwO4l038icdDCCq
6GZrEdZDq3Ey+yhyisMt6zN0srOBYLdM9ojv2Ldp6fWxjfgwN1K8Bu9V+OqYtlx/2qmuL3r9J9Vw
Kqasg+nHofCW6BPjunwZ3DFaJW5Hs3CM8zWc/wKlC7P3rs6AT6F2tbJwvMVW/asM+gewiCVM+WVa
sk4ogX+5vtwLo5Wg+/CFtUb4nhDgwZdHmyEpd0HBwllv+l+wW8VSjfOPJikanMw+/qMKqyujJp0/
C5YVXdXFKLJNy+p/kaXRbZDD+YpCDWi//5AGya+uo4JemQMkOA0v1phXt9k4buiF3ibeNXSxBITW
+OyZtHeLxCf8TN+W7G9D3Z6Zhj+KpHzLpLitE58Foq0EW1vByl6MNVYzt31LyYbZFxH0H0un5NSh
Y+1sh1MVTT/hYDaUmUNfBH941u2bETgp3oS2Kn5mn2Ef3CZhIvf6oJ7txuJAlsYhSt0TzcddmJKk
ZJI1E4UWZsOkI8C1wK7oqCxGbdd41v3kLUlouDjB8LMQmE4xOFHhLdZlZ7wEdG9u6Mk8S1U7h2Fr
bbSXQsWHVVYBZQ+T5WYqSDErhYNY3K6fBfNvv/V7OF0kqZUquS5GPT6MWfeLvKKSMK+FgVpxgrIA
byA0Q/+Vj8xkAYa626KJ8otXB87KTkawdCElOPdFT+zomDsQfznWvbUMcXiSxHNRadY0Df5wnYQl
ZchWXVH9JABGYoOMqlXDa9007UpMxv1OuD+EEKdOww+q+SSEMbY8KlX9oPecWf2o+TSt6uBWEbBg
R1lLL7gE1t4voSYWGSN3RGjqAcbJts8qVp2666+TTj2Q8sF9HB9FnHa7eOBNil+itn6YLXWwUJiP
pY67IsYDmHqIcOu0q6bgbtW8H4LSPLUhPpxuyPeDIh4YetyaZ68pOxFYSn8ykYfMGx8HJydKndzt
erAvXu/+sJTuyVZJ+jTMT3zvaJuTeNVDVoScS51hIHTbUJZFPCAL17VdYrNCqUHGMo3Id2307Ai8
WCV80VVGf5YUbP019bvizNtDJErB0XM4cThWfHQM0mnB+RfYHxjD+3Z4NDkwlkSrNUH6k0N13Ckh
TRLPbNc2P/GQ6kxlSmfjVVO/t86XzJYOlhexeOmyz95Idl4JGqwVk2HTVl9q37qHDLyogsL8KOWd
z3p6OdoQb9oUnBLrg5ugtsJD61CAGW3nWLR0dyzgNOFlGGmiQHylXm8wdEXaZ5tyKi1s7Qa3kqGF
q0IA3zZbh7Vc+q57yaWxjBNRMu96Y70F9ZPsWJ8JDUqOTjmMXbZ1qVxvQYk/dkSYrlrsIhn2z6yJ
F+zo65j5xxinJ6cCkdFXP8bJwlzKWy8x77UyOEFw/KmX9q4uh73egIQcIvKpimdtAA9ms4uppTLc
UI1hb1wX6hhuOtWg78c8HQiC+561v5qwbimU4N9Oe5pZQZJ/SH8/xB9kSWzCmJQzLXBe6gwqcmD9
tB1dX0rf+RTJueg75dSMHSWLCNNsYnmv0Dl94NN8Y8B4i6qwtr2lBDDAs9shwRWt+M6byIoD/Rq6
yG1DN9OiYRR7yHor0sgdT7+EmJxrpn7ssLAe3kcvWYNEvnOq4D3omkeb7r87zSvV0thnP00juEUo
0kxi7HUZwiVzBWj2miQShxNppJsLrVZ2OSN4rlikkodrkb4oRXw7ji35LkTKutu8G5YabSIfnIPE
VAwY/AF8eY6BUH1stAH7bcrQIlP12g7VrnTtXdxHctHI5zGt2mly6m9dso1vHEcH5wzNcKT1sRCN
t9E8agu612eLMsasQggZIWA5lorRVUEAZP3CD7XnpFJo3HfaqvRMEui7TWPqbx7lsyhQ3h1aBcgi
yGbXMOVBzKiCERC+Ye66AuNInbvbMX7QYxxghm1dtYq6bB81EMzqk15HGgVRfn7w3tvMzHZVzECH
TmZYi6TGzst5MC0iqgFTXYDOz4ZdBqhINp1k1AhJ+KR5DssJNTFftdzWW06pblShuBu1Iov6+Z75
b1FCKXFbyqvzbd936Hz36uL7xu97vm9z9HDta4PYzk/1fftvLz/fOL+xP7aJ4+hg6Ah5gCQ32mre
jjMsmXPzVcZ9knm/n7K0NEAWfchknZpS3j7kTlyAK+AjzRfaJCD//nO+BpD499vaygj3Jf463x+A
B7o/0vk15q3M/77p123mnu4sA+Tkv6gnZs8M7hnTljKM8MOl5asKpa7pnnmb+cKa9N7Q4dJFbV9R
6gSLPx7//WcXY0Vvm//i6qyWW9e2df1EqhLDrUXG2I7jgG9UoSFm1tPvT1ln71V1qubMCNpSV4cG
P2DTgPIKShj//YlU6vB/GaE/TZ1JA4Qb1XSWpVV59e976Hmk9pjhVJVOceC1KPZOyur+Ea2qKlE+
AUr/+7QXwkvR5U7e+/UYHYVTqz5xWi3aiXwiSe5Yx+k2QWngclLvzcSePsarcoNuei7terSHA5EL
vPQ7bPUAOvDyRkSKsk/5jRsHDo02kfQ+fpHAB2FKah5XABB6rWRBdgyxLjlbT7Czlrf+NFXGFTjd
RZmWzTcqj3LpNfMRQ+HcRpdcpPPjVBSBflm/5CoUEeUS2hcSMjE1IpzVt/EnhDnMCMXcp3+FrC6k
n9zvvgvNRowAUXY0jcvhMa1duE3E0eIoX+0JEHgL7VB5YyuhyehB1aGBA2sJHugBtI0UOWOOhQEy
q45wQz+p50g7IbDSedKLqu4j5GsRSlBdHeHBPLQv2dm8LOwWMMT8rvdECfUTktlo5ZI9080tn6lQ
N9mRjxpaHbSrl2gny+8QMCfgP+YMferER8jXJjIdv+D+Fh1FV15mgCm48hNjiFpQy1phi+gpKStA
rg6cZbpnH4VpiCcAfSlS673ciyipwRtVXwIYmS/TcwIN8fOCvUUXOMtWgwh3yG75gw06u8QbCVZp
Bgu0vkbwvCk80t+DELeFvU+Qu4Hg+ml574Z1nu0JcYqATrYQ7EGR0AbS9wAyYqrhqYzSyWZAtQ1H
aXz9kk9AoNvGnd/Vc+V+k5iGR+vUgX97h5kiPBBCP1IO1q5vky2fwRTAsN9M6GdCMaJfR3oItM++
1LiQb03ngjgK3155dXzE0Uyw1UvwY+4GhCa7rfoRvJg7Ldz4+iU+6Tv9p/jiX+hiMMmhyH7Fd8xe
gx8BNSE0jRymanCh1bVBzxcOqgS9DMmA/BFhLIzY0kZ3fsULega2fuFURERL34EX2ZQkow419o9v
FCAu5gX/jdWixp3UXRDuLZxY5Y2sXSgiGRhZetTds42/ik7QYXXLOyzVRyfYHh1lxXmUT+fw+V3D
ksmB/nYwJAiFMLuzsnY0yG5ghTZlsFHljSk7kj3BE1986Rkga3xHi/TpV3l+joedYP92ldt8VfCz
qb5DNscZxIBbf39JgAU60gERCFJaFt51ivzso1GcnLVU2FRz2hG6ZzqQHAm/4bU4z253rPBW2yzb
9D5iY3Kgu1T7ywHUxsLdZzBm8WPZlfe1HfuAGPq/36Wg4YX73ESYglrKc1+yArxaSZyW4Q33y+LU
d143Odd+/UsLmblsd1uMOIoRHn/12h7JUGTrVfWps1DrsZdvJtv3KTlOHv1HTwbM8dSfmjNOPZT9
4/lsniZaVfFrDJEW3qb3q+6aLdXyzHJiOHruf2bKLzRpy87IUcHgOc3bd+o3W1RdX6j5cH4XODQk
XEpOK9OZVSc9CU+4JdJm3jB58nU58zCZZQesuMP9Opjt707ixyNk5pRGfXGuilMQ7gxqHPswP4h7
7RvBXzApu+WKyEewRfVs0bdTvYufogudIsuwyxMd7wdFEpRd35BdhXyYPmI33aO/EO/Jc8orARMj
V/qVCSj06kGSMr6wGIJBfVp2UXTwSt3DWix/epTVRb72/4oekehzI3i9vdSof9h67jYWo1Zadv3Z
rixwujysXmdsHvIPciCi9EqkSymrHuBFUp9cHKmSaHp7FdjL5YjCk6V+Dj9QiYvuVGMJOsGif2Dv
Da/nXyyeE2XzhSIzrT3VEZ602kvvgTO91b1jxnwHcqVW7Nau/DrO0Rk0VmmzJvLf0m8ElEBsrN1+
AXYuyBwgM25uYjfe1CcmC8J6bgjlGNWB+Q5c9Dr6g0GDdbMcYNLZyHw0X2BVlw25kVzYCg1m0nhz
nek4YKrDR3mSeEStnbyn4J00iJlk4+gQuTjhlBNYnSNrBFZq8axsW7+/Sw7kD9U8drhOPCfUayRv
JYmjnICDmY/7/MSjH38RQ0AHgxPjpnxxWHIE1jZYQ2clm2OHXT4Q5kg1vmQMaj+8xhz03vQ1E6ni
eoLOGscf5uDrs19lQz6h0cBEB2Ep/igOydKinyJv2CIhgEoVYmD9a+4PwfrYY0K8RH6mcJm9PFpO
wc/wmt0WVtQzlyj+NjdueL3pE1vPFOziaMt62yVoD+9abwTB/NRth81//g/H3fIFgRmSvNfeJxRG
jA3G1W76hGuOHVyLC4IR91UHQt1CaWckCqShSntO3Un3s28RnRzzd1HPtHNqHyYl0AF88xDrqN2W
HtPMkTSkdiL44L3He/7LycA2Qp9nIwkYfnM9dnVmnnO8ASHfiC4OSlumVfJj/tNbT8O+CXmtg8cU
alkrIFcYR05SbvCP9v9VePjvpq70Jf/i9sB2nlnfBkxO2Q6ozwFkT26YXS/aOd7vVA4iz4PTqbV7
Pu712neQbEjsAEClgU6B24nhJrguu/gXEIydtBUC6U/ooCHN8grgDP115sBT+kLijcaDeGeh/kY0
4NnZlEP9SJzaZvNkz8ADDbWLL+Mw0kQMNx59s099X+1YBu/hZ/AQDngsH5A1cygAwM/0OGL3ZXup
W/LxTXaRP8MDWGAkjrB2Mdy/jclhc3Imw6NLl71eaODC5wdgAUB9eOLhtHcTm2jo4bO7PkSFIwNW
u/OyTtPaH6gaoRFkgiRPXHbH1Ulv0yED/4m51MJehx6KhyxQgk26bV6qAz4vNkkDQnYZIJLXpXwA
xifgWSH5qBXkF3XIDirnl5Bic+bowRGCvqx4Ur6lF2yYfjXecO0DJIBWASoFPFo92Wkqqlie9Jza
hv3rm+jCbg+O6KOlfRRulgWN2kM3vrM2kocGRKsgrLPpH8058hLrUm0NF6ULqllO4GHogi7F+Kw4
MVpxLuCZczCewxp0kZ1/18ILFGR7+lHIJmXFOgmHqhD3mLQI8aond5H6Ck+I3MWHEUavbjOXVwUL
bK0R60LFftsZnxmuMcR7ldOBcQ+WF7XKXHFH65PjijLVBGGduRQcUd5GAwNF9OJbfgH2RRcXSL0M
tNfUcU8KTsjaDA8VuXEWULhn25G2mVecE4TLt8oXexvnCYG0ZOQbtjaWf8+Ty69o+jSWR7hS34Go
1xOFsR2BKgvvzM4TQc7d97+1Xd9p4eMjXbFxOISgBNTVwObx3KqO9lzjasq+rcGMJoJ0v5dVBmhB
e2Gl6juS5g8t/AN3ke8KS5vjygUigRRVcUXUpbWb21JtK0/9VX/BLre2/jv6ikkY8VGdWefGW+p2
OxHtoh0VExlIFtezbKiubPJnaeU+2FHnUiRuuj2lkrShAg2kxZlCB+xbuthl68XsYqx4MGio/IPv
IN6Rx4NGL4JKEFLnBXJw8JGRIVTPlFSWDCcmT3hG0CacbJoVD+M9UB1TfZoGj+EbfjBa/c94sPdh
odHD7uGafc6Eqtwx2tlZIPE4tMmuuhG6UH4UAXGqmLUxcLayPkuX5d+nr+k+QWIQC7hsQ+OJs/dF
HbdaeEQgWbb107wX3aF3MQ4u08t0wFAzWp9YBzY6w8rwV1CPSezmhfOIQXEgeEVYJLuBjwcEEELO
53dcMfqn5jLfyxHvEE8snwfEl1K/Tx2KKuK9jbdCh/wGuG2CtJ2in5T2NguvwfQByKAM180F/HT+
6NDhSjZvHRVmQnBMZFtbxu0BYzfLMywPN20CjNkP+zMB6oK4GMIWmXam0Gjse04BkRAjcdAyqU/B
OnpMJWRUbkL6QlNnj96FOe60r5aTYLxkMIvoH6xSDzKOVpUjbYcKosRVj/ZThZf5S5ZgQk8Kh5TL
imQDDcluJv9pgbTl1+rYJGa4q3mZcumlM+EM52NX7dnsxl/zd5wcvMWBmyXgog2/Vr20pyRVvkQh
rS3BqzQcWW2xclWG5kyTNhwQlGZvs6FAKI1XpHt0z4z8UIdOnjhT/488AUED80YtBFIYpUb4//To
FFyxNYrfSDw4YuVnqRdY7izARCOSd1vDKUL/vE6/rXUu6IZZPu2YNHe07yp6TnaFsZU8Han/5DjP
mzUI4xzRHDo98zWsvSw6Uo4uLPLWY7pScVsQg+Ac0tDpSUgEBPlE0P9AnLA4yrCxJdbmASxfRIPx
RkClIuVcrtNLnmKI4KxqJoikpIeIfVD9NI1Lg8eXuOfIlmS7Ur/Gh0pt66vCu5Nc5pdTCTmpXznY
IhM391vxgg4iza+jGnKWE8RO1Z7K9/zLZiNicpd4owIGb0PrGAkyFZ0H4mXhrnld7kXWVq82xVsj
uXn0EyC/9MuRhPtJuYunFy6aPQdIi4J0M7UQjiICJva6JbsCHRpeOB44nzbdmXVj7hVa2N4ZDAfx
a0093CPu6G7IirCjQ4l7Cj/Tz+74qHbl5lH9KNvp7RvmmY4jrd39rIpr5GkkpfFnzMY0n3gIbwYx
DVP0lbJAu2ku5LLb+JRf0QWBJkK7vCe9+xRuf0pEOoP0CQ70POlu8k3YhSQ5x5hxfKm8SnCw+avv
5q75Gt7YSwunXqXnVpjtZmr8diA1optEF5kolY/FOT+le25o09207Vo88JsROUJCNNsCheOx3ZDp
pfviDFpnfJ5+oFUR0sTygCjhFtdyjWIEs7p28/YB60BAfaz0LJm6h+lOeOYxM9t1QKlK8BWEN3UX
m8eUfu4lcuoR8ariPN1YW7wTmbtfr8or5bX3WXA4r59rkOLsWcfixuJlRWYevXLqBezpaK/1G5nw
adxGNrp6aPIcgVozy+ZfvM9+cs5/h+jDCBycdNM1kbXrf+h9XVnuvEtO0nBZqZw/+DrkKAXlVwOl
GNRm6o1++ruecDgn36KLsBcqGySOBPlVtc3OQX8uko/F2ENV4abCVZonzx0zeSopIRAWrw3T/o52
q229Je/k5IYnobS3lX8pMAlfqRvk30bl9FcZ7tu6QRaeyZ5JWXW6MLW6M5kquGi4lnb3oYgOaqeK
dxZ3PHHDRztoD6nCpPIUe0XtikS0DE5MQ8qWvikcxUjziS7Fajr6WUDigvO16SFdwTYbP1aejceq
gUwoY49zImjSrJffP/k0+T6NHkn7oLhl4ZgfpQ/DCLPYHWmGmLpKem70c5z/kzbWG2/ejR769ohB
oYAGLARuHlwgwIPii+CVaGRxVGvH7hIam/55fMoiT94FTbQhmlWVSxlsxQ+d2od+MVlfv0wgdNW4
B9nGn5ItC+GwZQeb47MB8rypXrTIF74DbOoVOwe4MLihZ10GmjjosVJ5qZ3wqBfeW/2t+eNxfIkO
wVtzHzkwSTrRwYMVZW6iq41Y6q0x3vCbQqz5E5oB7AdOndxzyhmIsJ06uMylDod9jbfbZ/BvuJXW
EXdNqdpS5krjGyj2WndYiaX+EluO0VG1P1bD+/jJecbbPHIQ40AePt6qf3lH84N6EzmbKvyrWpqq
dvrIbi+lrYTH9ko00j90juvSluUDnkv8ZVFuQVxQZuyIY6kOwMPGBcBmzeL7icK1+KscfOuZ2PyQ
u2SY9EWdnhqm/CF/IG84UJl5Cp/mcQebYJYPCC0myxGoiOyRTHA8FzdigfyBkcGLQTeMmYpK35rQ
EYSt+/QmpvrsrcWO36RB0yxz2tOc+nxXlA+IWMYIgNHQaE/iQq3ZTY4tcneI9hn3KnBH9QKDt3qj
5lsZoGFgQhPst4f81ezOU/PMUz+JNID7Qzpwq2erIRLIvkoOAuQ47QRwdcVvG0dxfqdCV+h70TgG
BbaMX/xHRcYCgrP+86QEh1zRNmN1tyB3tQeUzRBhjS+A8LZVuX3BJtmMfpBJHYQD79FT8feDf8WZ
Wf9NbcRS/WmLNKJpuE3gsKEdyfHX+ggys9sABR42Vsxwy237bAQHXFJhNoKrDT6o0xHCI9L8RsRL
tkTBstojnIYjGe2eTX0PEMdCffSte+OfteK21d6s5xq5HyrOgWbrH72wJfF6Yt53BCv+gHOf2739
CVVVLmEYu8aZTMMsPkUgyRxVZsENQDQ6saPyNpSvydpYzOhbtoS/sdesilZ/8mHW+MqLfUlfMMuY
GG1/DsnXKejKBzQvUUsk+XwTnjiGSodNFWVIncYPQVTlyuE2p2rjy+lTnMJ89abtOiAPrqgd2Uhp
hK1yZGTRnIigw2JqGKb7twPmJ7bbG7l6dcvJavTkafpaUchvxFpsa3gtJYDImX1sesSlwUd/j75J
XYiLqeWyQcYe25KxlZMDicXhN6uc4CNWb4SYCNLF9IQg5y9f7G7Tey75A7+j99RRMERrTyD9kxtF
DZbWE1F7tmvD0zxTjdlKnNJvcDynL4kmNpQWSjOB5KX+jtR+gwhcMPki8pVvIp5MZGGH1FglE3FC
jVNXiM+t6QpPDHJcA1t3QxVgvNufxrvqQgapN8TVHotM+epuYMmOFDxqqjUEoOYH0T10ej6l+k8q
REghUbMiRoDZmr6C121AdbgEI5KylZJzD2pqA0P9X2ZBptgANKfkjlfn6GoBNRjCEpARyQCs2yl/
R+0NzTWQVqjZ7d6FGzVRtgw/jfaUlLgsHpDqD+NvSDnnn8qhWGM6VXpoKRJWjYnPiAJMSUmR0j1J
UvAxjyflrTinLmfbB8MmJm8BcRb5t0mFBtoRCu/i17QxP+JHGu7YGrgaVNi+eCW2FY2EXUTsnDAV
HcNyekFSDIVHGMLlUflS5YPMBveIbngKrVJ8bvoaJCQJbnBKoBZpPi+WtTd2LZmRIbe4wUu55a90
krX5WNvjK9yfB79fhUdkFruvFDD1bTqwkClWgwR7Mk9McCpNJodPWVFRhLq4Ze/KCbFSl0R9TUfA
boyuZW4SyMeo6qavWvOWzz6tNpqh5K/pC79LYacmuEhdGX1ONj/LGzSaSy7ydXQsqBfHxiUi4qtd
/m7sHQL0LeqMZBIjw9T4vJRV7DCKKbU3ujMmdrkfpfCvAx0zI+gAoAXUOBybR2GB4t8i+Evk3CqH
XHsT2Pq5ZiFAOd+fw23W+BNkfyZPDHUHvQWeGbEJyRU6hkgCoqHLc1ChkJ8ROOOKIsEROAmYKjcC
ExDnyp+DF1fPtfLKfKJIzGfq6TzdmgJpvY4N99spd96QnYzxqNhSphd+mjd2qzmF7FJN5HNSrvKO
fqYqvSRahqr3lsZ6yfKOfqrph0Htxw/+nPdZ0xWHge5Iz5G3PzCs3BH3VRHuDDwRBwVQLkmiX08L
jB8vwGvWfo4xXDgLGXHGS8Uc2vISPENhnJJfoUblGCaQBoo95MUVT5ES5YPZyWvq05VzDzPIUnzn
rjOKjXX6StmfL7h8KuvdGo5o/Eimbs1OyclHSi1BFqSbqTmkKChh4tlMXw6/6vwaYInIgiUqg+qJ
OSoXTUEDTy5WPB1voC2Vx1NHs4+7Ym6hIGgFDlfPNfKI2BWYSoHGDncV2huGiX79sGD2eMk3Gr/W
x4DonPBPpWx/MsMtcptcP3USSpW96a6T1oQL885c4UtKrrK2vvZ/3pl3wLOcS1BJq0G6bbgz5iTp
SQWTiIk6orC/3usMIghp+NSfKiQ7Ufe1OfiLGwrPDCt/T2d8faChzR9x70mMxL/H7TDpFZerYhHx
E36FxzGi6khreL1t7laGVrl6HDsMHUPANeIyz/0vlcPLcef8EdfLJFgfUgVsE2ndiBYSD5AcdCNE
a/tGnNtjgHcG/TvOHqIkCi222TvzaXzwxsONLoFAxgRX3OZ2+G9pb7ygTplHg3mM5gDhP1aQKs5J
Z1aFpu5Y8rly6LRdT1dAQ8KSJrDogH/jIfJi68KA38Bi0Jy+pln3glsK+Y/p8WBZILwHv8hj5w65
TWSCK2fQ/foaylu0PevFhaSHHy2/hAAtcrOM67AuZVuytjlqB9h30NW1HOlFzw4UTwRI5N2NOc+b
B6CeBaCc7mxcks7ORKc0LtzPyFQiHoRcdeQx8LvoNq5zEWAK5Wd5nVIr9JWKO+EOcxVY5338RfoM
3CijzFXwezwGCXKUhn22Q8TdGKcIxKRy5w8i8ThaR/p1zA8e5QT9LPdryeed6LlHGQE3tjcsdZqA
1mFcV59B2sdVcdmoHFP14aSHI9YfmGTdpX+mQYpo+LoWsbx+wXaWqkeFHkpN2AJKBynPCa1RC3k/
R4k+sWLm6ljHWuQSOU69h7WfCFEkh55e7J7RZGc7sXrI9x8YUiCAsylxWVZPQNpE2TP1TSufOl5+
8aBolOKO1jj0IhBjqeSGmidqbzxjLhOpFtae0d74kttdEVwV7JctcXkgbQ30mAUHRknW0uZaBxY/
ZSA6skvyBMJxqXZ/w7/JXSo4cPKZk2Z9V6fdf0YYwLbQbcFUMj5p4ZALpyixFa75ivsUMyG3IQTz
SFiLjI/W+iy4Yu062c1FfaWGx2i0C47xWyjazEIwBQa24DgUhH7RbqPc49ExUHStFcwTFw/yIEXN
dQfi60ZDDYDqj1tx3ahisBQLNO5sSSXQWCcHC7KF5o1e9VPzs5J48B2lnkrfTl3rk2N2sL7qa8A9
kTgxGeM9A0uaxyVx/ysgyABcZEe6G1DM34TlmpuCj4zVfZPfF7SIAT4wCQZKmfbA80RjBDvKwEd7
oiArQ6aELpY7WZg6U1Lb9MO8Ga3a9tk97RpxGliG43OMvkpnW4foG5Rq/rzOVyTRSVJNrCu8pHiQ
PTDJSHDJgVWytnJ8SS0s04/iFLi1gOj5gSfHsoOwqw/rSKMPyk5GlQ8b78YntFBaoHBOxRwrdrHm
t2jDSu464Lqj0pGybO01IndgLwfeRYcR9JQzsyjmw6BcgfTXL9TZQHJY5kESCqBRVIiuRhb4LIN1
/ag2YjWC7MC6zi74TJc9JGqHR434ZVOTVDjIs7Ikx6fglREV5RPIroTKveywAiBeQx612q2uwX/Y
NubXOq+VK8+SQqtIQ5S2J9TFjkI9oBch81hZfesBuKSSyw5UUCYFzpVjfmDAJzD37MOybLH7k+LX
Twb4ftmxLDugRz5sNdVHsSqFcQbuTN0zDbmLAd+OwRUI1FmgDVYutv4g3a2TnRU9dSEAcC8UWTxu
l/hQKVhpIDLNZFeOn8I3iBW2MfW33gvWdkIXAPEPxpTwxno3mmvVOmAQ15nU70CWK6s5pC0i0w1b
+NAsByV8orOH99EQHebC0Yb3oXtZu16UEiI3Qg6IFdrs2atkSk44VABNxtpERJSbMgJ0N8Wv6i0T
k0fBlAXxT0mqiP35iRWoUesjyDLgpUFTv3MYmYhBo0EMIdU88CO29jXmwHPnKnzxtRnteKkQRwFu
odrx1DjJYeUL5l5InzN6ZvN6F/xmiYwWX6Kc07O7+kV0iABbG5sJYTwiada9APbzg4oIb29AZNfX
1UPHiXMbUSVeQGY20vSf1w1kPbMzKmk7dhIAygvywgiAUAzSrixLwOlB+1qz0bdeNexlXgrr8tht
u28mPD2QQLmydLuYzc5hQkXJ88QNAXZgVQits8A/FX2p28MtgV3IAwMD0x8UbRuOW2H2RErnoVNh
60ojJnOr4YDAB4Uchlsorij74zjIJsVmxGKtLtkHc4YlxZWxEy3o1nAFf9s5mxE7B48oRBg62/HQ
2HlyQCv4AbGQuUmEvT4BhLBBcd4J2o5f7/2RvJl4ObMhiBKAldKZbayPT40JzpjY3AlFm7CBN+Nd
OfsolvElY0hwxmoR8VdML3RwNIuy/dpk4LHyV3kIMQfM+MmSOOyg5CTTuCnUVwEsmfa1xnu8FCFI
6rOFZAsqXqvlfJJSHR6Y/SEmD/2ONUM9LVM+n8EE0JIhEuPujW82+Qu1UZJ18tX1+AZ5QvkTZFGG
NQAwg64F9bcDaUExmcO5ocKEZhy2KZ0gmZ45IVVltyrCMJbI5vGnqRuu4sJK3U0M5iq3KzQF3aJB
05HdQVDA/lO57ZtaBiWcECHp4xMebFjQFp2BWivFJiVBjSAFyTmPIhRhXb3G1aTspdWYDQ0CYGQJ
IKpCzXcQ1h5JB40i72Z5jz7TJkAkZieOEY1uAVJLrDf47zTIeQXwK9GLQcd3M8oyK2lURHvAhIzJ
TuGs0aVxPzfpuYp1wZMWnkg7qvdRHzM7DFoDYsXEztWpCrbwLzViKn72f6rQxqL9NHn4OQYcMpXC
6Rwtud8bbkJcE4YmirqApmFXW4hsofE8mQqE51VP+k9UOoCy7gWpef77VpMqOUGOePv7WZ6n83ai
clOstKBCnrp93urdHuc2hqwfjrEMpjL9vw9yuADE/Pu6i4x638uVaUs1C7dREdYN0+h/Pyitr2kl
Rwl+X4Qb4vN/fyHRk29z1nv3z4zt70MzwLLf/Pfrv8+GlumXF/nuz5AtNlZp3b9PM7HkU6GsEr8o
loNQg+wU0mZ2JhVllsIwWCNI1QAQC9T/d7WmACK0qVMkLP4+/buF//zh+tcgO/nJf79ZpcFuaMjB
upZaT2OAhPx7578Pyfpk0r/L+fv075taVb9ZIp3ECbVo5PSw+ulVTrpqHdi/D+P65f/3vb8f/H1P
7qOtkuiY8hjjMTcyySuGsAbqgoTemJDIRSE6Mmn92ohyu0nqyHA6+hty2I6OOGiaLeugzK0jzmq6
q2VG6bdCdR+pzCyAxTRzLW8nVAaK6V+biQ2ZX/AVImBLRFDvUSPr3LHWaIwsYNoSSmgJsk+0R4vw
XAgAZRR1IfVbiXRRS82zMhNC8hZmkwGOvxYZu7lHeW8eL1XHgTzA68aJdjU9mkmJsqdmWtmEppo6
7WAuW2syv/L21mgUBLVGKhDIQGCJdF2M89ELzTrxNbmiEUKRBAmE6yxLl1qcS5StAL7WI+ohE+HJ
DObQ1xq9xOag10kJqM+Vs6dEGX52KkdaOfTPLbjKiqqVmWbBqcp7HESwhpIUmnBN7QRI5zk5UlKR
pQ14A43UoSrVtSD3ufnESIczJtmo9zd9AWDPOKahhIdLWv9MvcABHRIG6VTbwopmOmahdOs5hOAe
GjZdBdynErJCga7MklWtVyNJVg1w2MeB+qglKl41ggjJJTIMFF5eS7HbgaePddTayoT8GYGLeCdB
nB5LqswmBUJ9TFGISfrHUDJoTT2qVF5fFYvcoZiINjEqJpKanCGH0TY94Af2QDMHEP/KJlKi93oO
ELbsI+QFcPj1Edz8sqgAaVKqbSdF4PDKCB6jggZMT7FKD+hHLdR2RKRxwLQlIZSmvjjltXyT16wL
KsTOpIQI1AsGrQHyyDpP1siqGQTDF6Pxo0T80xGEFFCgYB6RMNCeRM4uA854MYULgT1gzypKP4yO
aFTUvqzE0o5hzwGXaxBNqzh8k3QyQ3DMGFHJ86GPBhzRUIk4WMoAUQI5nMHQSieT1vBeKiHlj0V2
gg42luOAx/2gYHRSXRc0dnYxjV4oKMtBMrT3WlYIiwfBr/q4ZAGZTo2tghyG17E4t4puvcVrCVFz
rVExD6jc7JK47HZ9pa3SV+VBE5qTYWjjNq27h46eByI9NVgVFq9dC8a1lxDhyuI5drLQjNdJRJ4T
GwPVHOOnqJZxs4xw2xJV/akFwrkwV7xOJx4RhgKVgNgAzJC3xa6PxQMezNpuBEmbLHMOUmmEvJf0
H2ks0AVCr8xLJM7fWf0xQmPcjg3EPmgfT8qQynsFy01cRYn+5+BTU3ToHOl4aocQZ72XvDa8QZWs
Y1PVR/g03QHeyiELpH/K3EKgqSiccQTQawCQ1GkHTZMSX0jQChBhHuVSvRfRUtYhz7ZtgwUP4Aho
fjtzMECxyTNJUpVkdpPp7R6GVG+LgfYj5mXu5zjoBVLGSdC097EpHqOeQWnrJX9Rsqd1psPUtURX
EzL5aETzl5lW6FXGEcKBUN5GKCqo3/kT8bdqbQVF2o5xBaVZh2pTWGA9mmWMDwnniNUNGAwEkL0R
K4xW0CIwEKOGAVtrxk7oibc0uRQ9Gf24vBo4WIxgdtI+qm1Iw0jOCstuVIr5qkbRNqlQLwzD/CsL
5JNZAF7vyuku5eRxPTQ3faSzNraUDaPmQ23xKjM74YAwS7QRVoJkNS2hp5jtfRazaYfl97Hm0VBy
BP0dRghO9sqvNpLfwLgaqQkQFa0aCRP93TFMSIRibTlrqvLWWJgcWAiK75pYISYsKUQ1c0dOCAlL
r1LwZs0woZ+Jm0IZ0UUWPIiwilMq0HTEWr/N8F/3c6iOfhxY6C7IBUawBDJ6VuJmiSJSXycvgWTV
HpsxNo3JXQ+xaMQZ4WiFi4KE4+LqaSy/dJjvbhWgWG0jSIfReKDj/zPNWBYgGPtvjlAekZXoXjoh
lNNdaT4ERIKOVlWeUOrP/ATSMewBEY85IBJiQD/LrJqjWFXxMZWi10IfyPPoZMyZdJKEhW3THEZM
Qo3IlfLqlVlqV7VQnXQEgjhhRuJmS8PnrRXoAobaTRUaN1s0HdPO6jeZgmPSygpw2hz/kYqws0Qr
75iR7SIZSvFfpQ1kppJ+6IPhpUtklH5h6NB4WEskcIfDJolPcVp7qpH/a1Gy8yH2B5DUIYGO465V
4tTVdPmty7EFi1Rt8seh0r3cGHa1hujjqMq6p42kRwb+X7mYvUqDAkajna+CEdIUU4bFzc3cQeim
gPhodUd5Uoht2Vp6pPy9UZT7o1zll3FcPqayOzd5S40gnZTtIg5HNa5Cv4sjhCf18aZSNTwnhs3g
lb4g5+iQdKHhGLpWUOqcgbgIeNshnrqTpyEjtRCafadBSGp1igp1J2cv0H/O44xt34CHVaJbrrHk
sCAI6OuqrjlRwc5LuLxFiVD8FAn6OonmEr+rn4EI95nJ/lyoEqVyw9zF+PNu8xBYhx71COxZzxI0
5LBoLFomZgGA2xHKNtlWQ3u3dImtHevujaSTbC2h+R0vRJul2QOV0alTNXK400VKmmlhaFiau7Pl
pRPJoYSurtdFIE3LjtqcWbNmRKn3VaMEZZ4MJ1iPU1r8g7i/6RmLz2p5r5vBtJE6wjdo4P51GC/L
YsWnOcL7Iwfb0H/M6gSYdSYbkA/zkhy6upmOjTCJ4IZ/Qk0nMA+b7jUSnkcNPHpqtbUXJMNPPKsB
ZmagKcu4R07ANE9hOHyHrRH4wk7Rqm1d0bqVu4kywFLiSkFIn0r5IWpy9aql7bfU4boqE27UJkXw
xlze4wAgRg1LGFNxlvHDaFtXDZfO1aSBdrMUcAQt6ZM0nWYljo59RQvVTBRvlCwahAZJDml4V2ok
vGmEz2RZYqgXGR8ot+1Guf/gwHlG7BbFnlVRovJH1qlbBYF2rKzsgOlyB9t8rTGJ5W3Cc3yXgIOb
kQRCTQeCr0aBXrFU2oOtAv9Zr92mPmqxvJwNDE5OCBNQ1p8JWKgQmNHQutJUnRUMW46pRet1goiT
RglM0mTBCFBO/4e981qOHEfb9K3sDXACdCC5ZyuXXkp5qU4YKjP03vPq/4fImsoqTU/P7vlGdCDg
yKwWMwng+17z1S38eF/7HeigOFlJaRNyHW0UHgZRrAfnKjSuOCPZO33UcCud9FdTJndzN8iDnqK3
aZasky7oTbytt4bBK2ecCO5NuXdMJI8SoQhQTYZ5gdYBeU4x4P2m3xMxa9Os4UBRZcgEoB2IwDAR
8JZYnSzt6zRotnHfVy8NsMWbkvw66g4PUtaEL6ySR5ayoesFWfpKzwkN11YOea94bOOO47AN4Q5G
1ybqDGNjed6xqUS07mIkPtl8Ezlzmv6Jo2m5aqBhAwemmblpe50m9pfJA+4WWvVugGRM0FL/UlvV
XVaYHgioub1cfjwymVCCDfjj2tJaMLlsSbXsJpeIkFotyodVxDYCR+hN2iFNhr8Om0vrS8He99rM
xI+szsnZiwGfw6EOd1G1djx+pKUR8Boz+YL7pGvTodM36KnhYFZk8N14TSLgiPaqC1fWb55MZOIO
VU9ktzCKdREtNAQAn7lu67vRn2+F6PW1gTjEmvM08tDLrgDoehKImxGZvpsUQBgH6q2eIEHbRV68
CjuS68lCi0SmDTkoOZl74SOJlvWSqFnkX3r2uJED9CPX6Tj0oYYAL68PWa8SYlI+Crv6bLI9Wblm
iiWjMQUvrt2DN01yuGOF/ha8IVzYXsZs6jH7m5N94xFOqYacNQ8BqdvJSRa+AOkTdBOfhSAuIi1d
P5YuZFiLrc2FFWTz9di4MOVNtCAsfK2BAcar0p9zbCKLHTzGH9XkRFtvLiIiJ82XDtdntM4aQg7p
cDMX+tavQW57TpNva8JoecD/rHCDu9bk4TYz72cxczC0BfFqVwAjm8BmaLGwb4q8edO0aGLpxYki
LuN6U0/A0TlFEHKKQP23My5K8F+a9lYzEBB0RXxnWIP2xHHXZO38NtdNhenLrpcRERsE6mWnPRS5
s/FzDgpOR1ZT+CzfaUsWPXduOQxd5Yn5bUhCCa45wnXJytDkQkDQz9q33h9fCDsgx5q4vOXsZl1g
9g6Bwiv3fodDFEZEm4TD/dYpa94tVbhtyPQjHO+vkirp4UTyOKE0r7QZzeh2sJdTqOi3iNMCnAzI
GXZsnfMUZKhuwj7RB0SwstY8WkO/6QmP9IEfHbAuANruVThRujgXVrE5X8W24N2JruG1JbXvBsyC
natHb2PEsipQRV6+Lfyg2cJCHxrxmkHVvQH22ui8RieJbV8ZWC4T6vfCHBBym+ovYrAxiIoifqJl
SSZnftMj8RzGpArnnrQ8WrI+8H9S/f40oS2aV1/CCKk/E2sBfrvw8Evg/2FF9iMMe45dWYK6s/mo
OUO/Et7kkPeYL9yvAwKRF1NYAtXQZMbmoU6v6/AeIbiXGUXey9EjANwV2W3eNM9zmK81VBkfU/u1
6ftvY+wBokVbDiUyB12WKEIskdit0YhtM2awQ0CQ6MUIXsHd9m5yCOu9qYsv9YwkQ4aDsIPawIVn
Sxfsbf/QeFl/n4jhhzlAI3FtWCF4HdgXjZMkj3aUvsnhpSwK+ztauXmU3GdjXW1Q2yYNFI9L0plM
UIPus0isw8iCdE006p89EqTr1iOXh24NmsM5amkoKCVEFkE0ot/yoc1kFnQ5XPcT3DMNDN+1nrzy
wsKTLfZBSua838s++hYV6fcSUUmiuhiH6X63z8FS9qyqzux+9xqhX8tFGiRq55ePztXHW9Fp117G
HwndCsxhUN7HS6tOI+Oo1/3aSTLONEOL7nWHtqE+7vs+MDdGYLLhDw9zVvTEEhxSF+W8HlHXuByn
CdpBh3BEhDOZscRcFmLiUBPEmNqSgHhXXYXDzGbKKO/g+JK6qPjthpX1lnveDzPTipu4a77mkidu
oJ+5mhChNFOdiHTs3DQauyKHs13pQqWxNNiAXY5QJ5518WihBOLB2+Kp8/NZ7L1HB6xHYhMqQK2N
FzZUAS2Z/NveK79HpCnbNvun7Q8BCHk4qGg8Y9x14XviQ8uAE+novF9PKXnkiGScZkmyNPXXXIcF
5bs3E5K9GFIUvF4tjnJ+H752TfM29vN8l9pHL4NpnKA0iJZ5n4NdRFRJ09gxo+t66XEPNAjv2wTJ
bVRWu4v/L/T2fyX0JiyMW/6zU83/ST+a5OMPlTd1xU+RN93w/uE5his9Fz0PS7qIxg0/mhYHGMf4
B0LkuvAM2/AMT3q/ZN4c/R+m5TLdsVzbtNlp/JJ5sxmykWRzTYTjLGGY1v+LzJvpLCY0Z5Oa5d+j
G7qNnJxOcF64Jp/0u0kN7/Mpyzph/UDM85/1OAX7cLZxK+8QG/dqff6IYlYmvY2/V3lncALRzfs6
hhqiO06/KmqSNuEw3iPWP193XYbVG1Hsx7ruG/YdBgI8afmoiqBrCXGmmb0Kg6l8DKrSOnS2e3Qc
PV5SvqRamoSl6TQZVSxCv4QT5zlAHxuDPdATrLgzOkZ4qh3OhVP2xcENEc6/mCIN1euBbed5WNXU
HFXre0eD73O6ierODf+ldrIONJM2XDVhpbON0Yl31N0PPRl3k95xiKnHHOSuLW9TRKe2iTCzVWC3
EUfFfkb+zug54OUS2euiPmSGXx0szvxrv/Cfz12qXxXnvspNUaa0va3q1yLZ7IfuXjML6V+mVYlG
zVI06HnjLUKNb1q69urs3/o5dbAxKEqgyGq2Kk7tYtEMu1A3imCp1Gw+1xgk0Wefrspz8Ae2CXam
bgAwFE1zHyyrkTURDchSK9tpfYdASAiedocQD+Hjz1U/yrKdVWoo0GATDlYpdzGzzbPxoGrzUKAx
4DYcBJZRNdBWBaAEG1yMiDV4QUldvXNWRTGIFWFreYH7xpofZF757vkcz0d2hI7XjbfhCLB+mJzy
XdcjNDprNlxu3FkvOhAXZyir99GQ+doxa8wwlmlDJO6LwjIfnJjs1vnyKiDTqZlByDG7s2GzaDqI
Bbc6npp+lFi30tfI+vsS15ScnBpgnzuJZhw/kJLY4FhpV5XluXeOXniQPCk4ge9CQrG7c38X5j7c
y+BedamC44Z3Z6Vwbonf/7xHSIgI/B5+PU0eowa6FOQF+v2c4YeCKh4glT8H1JRzXxNBsDHDprgu
Hfg+jWmFK72pXlWrmzm9AJhm4HM71FKGOjRrdmwYHVgPlnl1npnXCF2RRDd+XqlG8ADDNBIoZY8d
2IMqRNquakdzbrO8ax+6Um93dR7dLwfz773e3E4izD7MMkLDqPSC56nJ4CYWjnFnlOG8kiNndz8e
yp0TBePKLrxuF4hSG57DtvNrwi0ZONlG5BdaNenrsZ+i46lIc7yxUh0F4l9dS01zK5u0ceBdnwei
3ouO341xDH9eu0zMYkRp4xycI6Y6C6qe6G2se089/0MPqrAMnnMnQzzaf/VFPqSNWDMPWTe2JOvS
bi9c7XSRH8UQ3SO23FNhWHuvm/N9kq1UI4pnIuS/VcOpsfaYOOAcXbMHVyPDcllsaOxicWwZryek
bS9qTrS3SFAiSoi8Vdzx3uvSCjDF0m8HOv2+a8FTnRJrdZrXzf7P8ayBOY3qx9SH7UprLfHQ1JCt
nCtVPxWDUa4IqWFNVSX6g+qbHd6OiV/vi6VrDLJ83zrJ2/miNqwRof/zpoRRltkF5JYq0E0eY5gf
lzP4TBTu4LOjPp66ErAH8cCRQjURG82P3mRk57nnfntazniaBv+Q3/Q2m4Enz1bvH4bY8C7D0c6+
od6kaen8VbSyutK6DOLJRAZrsH+uCv99Ahr4RYk4xm/7geNpMf1feZcdiyhvF2s38XmR9RDCNHQi
PzrZHQK3nxZZlLn1om1m+4f0nG7d8tffj2at7w3b6+WNk9rA/7L2GT0xQW7LKuGMRjOSBstfsXO1
q2k07Lug46HpvV1sxJTD618GVV8Y6BBNxzzcEry3D8iwAWyrE4DBcfyVIC5aJaJelTO8MYNvaNqj
BFZO+Y1qqYLDHnrS2dOpQQxZhHN0bHFze7Jb0ErC87q9GiwJ0F6icVpvVFNUwIZl4V04sYv8YGpj
VjUDUStT8N1zWh2DMIu/6yJ6w8NWfy5kZLLxT5ybSXexRevlZTnE4hjFFqSj1IzQRO71A8as5TV5
tPxZz0Gbhc0IwS9FkCbujGSLaDXkub63HrSOwnHhPfHW8jfTGC/NPr3NsJdSLTXNxfiWDCwfPTUO
4nBq2oZEU3IRGiaP1W0gaiC1BTE/cp5tR9wRjOq/+kGiw1Pz5uNcASrqvABEGP5nX31cQvSOQDqJ
MbKUbH+Q97/9+y8N6KlPOzPPcTzddizbtSU2UtgR/rEzc2IDD4umDr4PjtCv0r5OHvoA0ygz4Ohn
oBpQ9R46D211lO6EmZ2PnriJNtmTKLN27+Q4nJH9GHdmRUpQmy3E2LQQuTgDGrmfwQHGHsTfnQdU
TfWpear5qe987aeBv5p87mOHiWPb6Gw4BBIJiyz7UFqJttFtlzhFb/VHLDtcNBQ0621yukdUZa1/
1kMA3t4MvnXoWaMMF5j2fggTc2s7jbkdakFmWLVDtggE25beU1X1LmqNKyOM9qfpy4Wq3zMABiVR
l+4HYBUcTQVJeT+DrB3jc5AlpveGG8XdRE70R6TlK72vyg0auhno20HcpkY3Ay+AE46IMc0Wq+wL
VR1TkKmlTLZqnuqafFlc2+juXvGVz1ga7K8jumj71uS3RnQiRAOC2IYfi+Q+wATsXoAFoI9dAYfA
5N7steTexbdhlUROdan61DxLQ+Uuc/sWit2/rh3wIdh28YSu5L+6rLFHTW82NyZ/8iujHow1YwA1
y8R8TmpctkcpydFSWCbIZD8lRJYvO4TzgKqpvibq6r8e7mrkfEYDcsCn61rQFkRUG/NjTod6L73g
h5WO+u3odvaLQ9o8wCfhiUDRgBRCcZ3FtvZQCq0gXG4Cd25DHWF3lDUC13glgQJfog/SzRCE4pHF
5ZuaQBD5R2nbzaNnR9XGmiwBS9XUXuvOXVnloH/1fIB6JqJ0d5KY/J7Vhwz6MpCClk1WwWyAobVM
uAf+HBySKQ8PkzQK3ENCYzM0RnDL1jh8rPz2GBWhOFSWDB/1AmBi7PQhrgEMqqLXIKrXujio1nlG
RS7hUV316x5qBslD/3QPgCkWMKgMGoGP5cqFm/ju9lQlsOpuNcIMcHPO1fE4D5NG9hT4WmV38N37
EF6GsOy1GbraizARK7BcVgM1KuvxSnNc7TFMcvIsiJnZy6w+n6vVf3tt/fnWcgQLnU3c3RVYcUjO
tX++tfwwGSMtSfMfieH1x8IApTvEfvO1TMIdViMT5PtbFHThaPZBv49bx3h2gVVs21jbh6k7IyVk
juIKHfviRq1uoFDMbYOY8jbq8wJyQztMN7MDhk0m+XDy4/02/u/gB2rJ6RQU+e9Ltal//ueTyndt
3TYdXTimvRz9fz8Oa3qgOUXqmN8CU9vJugBnh3FIj4z2kiFWbS8KQ7IOFki1GGbNqdOt3PIwzvW1
0xKrhdtthijZzPJqmnjTqkvahPxSXQCV5peIvpOVEfslPwX4UBJGXvpUgeWZXDWRAAu0DNhL4ZC1
W4ED8qfhv2xOlvjD7wEAHhhCvBZC9Lbussy4n/6PpzSrvFmOSH4N8aHy8uJlnDASTV3zrTHLbpMP
gYtPmmm9xYIzOokbjlCECJ5Qx97Mfmm9ma4JnbwwIQstTdyVvqdmUx9NV9PuHTt4PF1dgpCx2jBc
qXtXXnHfiIMVgaIbvkTj3CAKRRpb8BcpgYNRPbVb52ctsasyu7FLDEZaPCKu8VJA3rso4v4u9Doy
Q4TQ4w5pdN/qNgmpCVTS+sTdRanjnIp4bCDzqfYQu1ivlIYOBkebLtV6b/noYIOCe7P0EPkXA0Iu
QJ/6kbfGdzWh5n124QjNfZjnlJg+VriYTHrNe2q7oOW95AMAU0I2lZe6PbfGM4ZJ4iZvShPWsvy9
aREBxxVQe8wcKzjEOpFPVVNFiI8akFC3A5/yx0A0B9n273+v8k+TYmt5/JzyTcFaazpYByzjv5kU
62YwCW+MJXKzbi3hNnaooMj6gPznHcap04PptRSYMF+FuOyQgKSpBlIN51pDTqdpwOr8TRjA8Aei
CYdRbAActoZ7TzbIvycm6e1El730hevfW/Pg3096mazswMPeNi2c+FKAAL1MZByt1BVq4hwEr6xO
NoFarlD9BEyXu6qOnAyCuqtqqSvUXfG/MBZoGVaLy8ehsmNexnYVrdS8CMHJKmhuTLOySZC1CfB+
VV0KVVPF4Ib2dpCceMgTUcVi60rUpr3uyIfd/P1T0I1/fwyE+kAMmRYRHJOA4Z+PwYjyFKSObXwH
9Ib6gV8ld1mdPnhulJLbCeAwLkU/6Qn0F9Qfi9KFy7r0qbmqVreOeU2qmtD8nwNjNbSbPpzePvVP
Y50Ac3v81I3zdHJnBPG+LSYSmEtLzVBFs8C9jdRE8//XP+tUAzZ13SC9fvr082ij5fPaANlxce5T
tbwJkkPAie7cf/4wTS+BIOvaTg2q/shqEfJ0sW3I8qrnsBNStImH1Ytqf66qCb7UmfC5+ttloVlU
4K0/32xptxp6F7LUPIg4o3OQS1JW1RYaitWNBzvuHqMxeDSD2t1XBQRKd4A4bofAe04IIjUiCbzu
FaBoIiKHpsHClY7d5MJD3vm5MfTX2WuCB2Ju461TLDgrDeemNEPVQUflFHl8N38qU2On+gkfIEXS
uuU6CyP93ZAPk9HXb3LxBy516Edq1l/cVc/xtf77L64h/3358HTTwKjENlhDeJ/9+cWNi0JPht7I
vhPm4QlLH1JL1xnuIRlqRDTrZKdaRWyQjQ+NLAVDgD6C6vxtZIjXo59WB9XVTiJCkQKXEzbd1kA+
hvupAiCYd6o1qILvJ/xN29DvVmLgvWUkiHroY3urz4N770mXHZ/jgOXMvXvVlbd5s7XshGRm7rr3
xlKUs6xvsljLrlSfmpe0Lpg7KcG+LFMGhCcydiAbt8aFlxypjZg5tXOh+mQYAlTglXWhBhyjQq74
05xz87dhOxkmTBE4vke+9fn+//HjzreqkK/dTRJ0wL//y7wWFH/K32g3i1FD6j3X9qoWRc1Ln9ga
dll/9I9L89xn1uz5PZwZ2IwROT9f/2neYEGeqAfUfT4NFEWFwYa6YRPkCB7yrwV496tT3VESFFx7
RA5Rwbd2fjJYO4Jy8W72dni31c2N1tKvBl2sJuuLzIzs07zzFcQb7zHYnIA6/Osm58vUPUML2N4j
8WyBP2/eXQutHV5aw343l2B/MsqrlsjKh+xjnFntcBEWs7zjCHW0lm71xcVV4Sqdas5UXeXsw8ax
rzTLR3iH0JQKdMg0RFEnFOnjiBHl2qnidp0DIBnSyr8z/Hlduk75ojVNcFemLbrwRfUSB0m57yqY
bKrZRaGzyUBp4Ym9zM2w6a47EK/JMnmoN5qzz6KCzG/eDYgBk+ichJxXpY3K/VAQxM+d1PkuFnly
JGKwpiIJA3jwATwX8pwxLm4wGpYVvZsfSstxgAbV2lr12XEzH6cIJcTlAtVFeqO7ycMKGmYQzw9q
wA/Me5CI4UHN6LHwBUU0h/j7AP+SHmyRfqrx1Di98UabDLTjE/ea9IrgBW9KVajR85vxPJCwttgG
kfhz16Buoq5QnedPOvepAcwnf97eX+sbtW4H88w63noJPPFlhT+1lxV90m2yOLp/OHedl3/9L3YD
at55c/Dpdudr+ROgN6DaFk4L/2WzYC57gd9Sdo6AfGDL5T/DtcksLq/k37ZsoBWa2osBuFl1sDFk
VO7T0sfVtYp/jLU3ixu7asr9qRp4r22pOVvelOIb5tNPOA3LFz00xbWPw+yuAShzYINrXWU1oLU6
qcKd0y3410b2h3k0vSesRm6iULhvOQLu6x7/kevRCb231uo+Sr+Rx7QI0vvAC94J69///fqy5EA/
/7/quEWD7rN0ocvPkVPdSyD6GCL/JsnFX9bxKB98MuPA7+RRtYRwcUQmcoEW14RPXCaL+0DnMKZG
s0HW29TIajLwDjJpVRzigTz7O5zL/Z2qleZw14uZQNTST8YTZQlVVYU9NdgsTmI7BNBQbdJy20oD
Qd8mrVj1RdvehRESXg5RiCc3hLXQeeWCGcjDyxAeBZ9rR8E+kBREUrWdqqm+2TJwVgHMeO46T1Nz
u6RHxVR1avVyryjqQQxFCIBosY3nUpTfzHGlvbQT/J3U8putalqm/qoB571TLWFcVePcvnijMI/4
V96zH4vXf/+Y9M9pZL6THl9ItgeCva2hfw5W+pouxrK2ta+RZperLte+mGmf36vCt0dskdL4yD/T
I6wTZeIQiXzdTTK/j+w4v6+7ILtLYOl5WgXAsPUD1KkBAUY9qKuu+7AHzQewwQ31pXCtjlSCVd+e
P8OOeKa4DO/V/VS/FtXPgQ6DMTHm+67EnTepfA+EMhi6Im7hPvvSeEjjLATb2Q8fQ6uvs7Sw/umm
wypPpfthDNK7CGwveJziub0BPOPvROK0131du1eWLG7P6SBrxn6rM/Xk9xRRLR88zzb3KkU0eXl3
SPXqLy+KulbA1eQCZ7lA3Vdzx+6wfEobpnp6WU4gE8+fYGvVMbKHARx30T5kWYXoc1SjqiPaB9XF
jwItttBE1GSZofcelklhGozFFRA6ubf8+kee4HuEZ7WH/L37uKDQ3mrZzDfdyOqX+518q8Lu0Pde
/DhmYXpXDy4akEt/nwEHtSY33eSAsSA4phgBaUWxsyYoUu2gHc5FKOTPZo3xtJ/0xNgfQ6NfaNb/
KozFjjTtbA/9n6CxNumib7n0qSlTi+JC2CAmnwhOzrhwd6/Gt9rpzVfRVhPkGkHiemlqWokQtgnR
W4Lxf61ZIC8GWFm3P68pcNp40ANEQsMhRNbFrKB287/xrZGHWZTiS5TBiJdav+/rrniUE4d9AWe8
muwJsJdmbZ2hnZ4BP6BGNeZfTLIvsJyTbFN0UfQWA0NQ87MQE+Q5LnE7Wy4H0bVc/J5D1FsTyO0u
/8svUDfE59gVvzrHVlErzzXcUxbqt3XBDoayzrq6+Oo2nGjM0pV3+lJUc4i+RibiG9U3dADXLmDF
rWuXdeI8L3TLYeen/h6Hm3bnEgoB5z3qq2DqvNcemBEElvkj9rLmagBRubcKf9qaE1o0moFnky1Z
kHK5ccKoOaqu1oq9VW83UJF/9akBe5b8gNP+4PtcWdVIJNRZod/YwuBolJnALkgXDDs9dJFo7cGR
qGYQlDHKefU07E5V1SslpvKXv01Q1bIk5xPH40a12uVup9nL1V5dIwjtJ3LXW/jkWppfPlpjGK2b
xCXWN+XiIaglKLgZO287dqabuClCOBAUPhP3UwlCjERGfnXuUzV3Gf2PfWaCPKUvn86z1FRyZNOl
K3oPFaQGbkUJVVXTKoEEQ+ogxyN9Y2MvJxF/OcrIsr1pfB2IytI1OWlxpwE7NJeW6mr6PN2SmMAq
wPDjo+EMLPscy8yiwb0I2d+1FZjVTVfK6T2MQpg5fvXkp4lF2s+sQCQzjQdjowuURLdD7psPfW09
qH7QMEi/TA5Cu8s0gxNOPGfvNjIp+FReeHGR7GIbdcB+CkNYLhS9TgLeax9PPSGiCAGkkm0oa/su
yfEUCu12Z4xdzSOg0CyeTRqCPp51WT82YSC2dYzAsBoN5x50g5hQm8HL9GqKg+gWmEoN9BIHwjZP
ugdjFt4FB1b/K8QycImW/0PK6pWUdP06NGiViOWiKkT+HxhqjON2tAie1gkHJVV1FubzqdDIw6Mf
QtsUvr8CEjxeEMOuTNRyLJcslLcOrDYRqzLImwtXy9Yqt5P3ZBxtcE4rlfgRWQ6HJ5m2LqicVzYR
KVqVHkproTs/EtC8xUVNfw/83AZirEETmd14a48zOlBW6+11W9uoVlUi5qJqLoqMnijkrZtGZCXc
8SYR06LSvbx43WgC/WlE7+q9a+e+93NAtbN5vJqn0th9ej9HtvmAsbV9kcVRyRqV+dehVwz3ThHD
QqqN6Dn1SPS2SRa+W4X87iSi/DYWExjXDHNgb7jXEmj7UBeRt2t7/1YVbiWzfezLa+H00CZUn6bZ
/m2R62/RbJLMVgNa5xm3ZdWvvNwTe3+aKdxM36um26ZzB7aBdt3IZl055fE0b+k6jao2Pw9xukTN
4yuGFS+3GhsUoWtM0/UwtuCyiP5RFTqheWBfD7IgA4UhdIp8WlKv1FhQhMWh1Ptn1er8vH/EC+8r
/EqcjExCgKVr+3eq8CqUN1xgKNfnvk7iDDj46NPAD9+f+53EWc5w/Q8+SbszRMUJjHc5wi7jwoVc
OtVkkffxpo7z28SBPgkQJH2bTG/d2hm5L0Ksx66Lv6ruGKzoKsnwUlHNni86ogSYQ8ncd9FkR7Jr
ubp1HazQ0gjdId1N35IRl+wJi/Ub8OEc+2Shfyk0hEuKkhcBDo/Iief4TxBPrD/8hDQ88J3gHuwT
sAUTf+9phFBmTbAER19rYSVQJIY0kUn91R61Ob8EOBxc9UtfpoaDeFFmlEa701GO33Qp8jQVNKij
46GuAR8u+t7Ol87Yjt/I8SIe5UfdXRE3ksxqxxqWpM7LmI33amZkiBdY3O6zrU/TDTjmdOuF4tO9
AmjUhJbLozPMkO1S3aluVBVutFnB06AXdvSqLLtgIzDG3cn+W+fwZBoPv2gnkNVzlenIGKZDtO5J
8zwLP4LOwQpyw7a1fi4mlz9kiP2SGvWygXXft8WVGnXcOtk0EiarajYZrzQLzg0OCFyL03uO9TP7
FNXMeWAOzLqHYK5CAlV9+AO/zAt8/2CWCp/Qhes6X2If7yC84/LHuWk0FPx0n99GX2w1BOrWAwbo
3aWeJs5tNZXh9eAVxpOFUdRF65TTR9OKHXZO2pfEsDZkCIIn2YS48pjTNQmDGEEcLXn3ZZMdDC0O
nwoRYd/SIXRSLJZapGCnXWGzwkzZXhU6+b5TTTU7dNr3w1Kcp2i+HK91OycU1EIQ13OUc4B37lRB
HLjdISJI4qd1JemdzEUsvra6tcnxGYYTReFl0abP249zl6rNWq2jt1Xoay1DhCayzOlLZnh3AHGw
IXCiaqf6g6U/FtodWO3Hsa/N3QBk56oOEv8yxO77lvBqcatqwqmL27Sffo5OS1P1qVFo491+8Ov5
zWpCVMcmAWFYjs2hJgF0qZVN9bXHs2MuZfY+BV190xi4F8IINh5LM/gwZnbAwEXXodfWt8UU17eq
ZhD9QkQLrTwiRzwnzWVYjbgyJrkV2DWvY/rOA+riCULUhemgWaUGVN/pDrYRPTps0VaW0ew9ljEQ
utFdPJTkrCvXPDXhgQ6npk/gGqHRcj/UOOIVcz3t2nLAmkN38OQo+4F4rOCfznH5QnZjd2xaB6FQ
HbkZNBnM59y1KyJ0mY1g5R9NrZbDjT8R5Mo+fLfgS1xl5pMwiui9R5wAdx0QxVabypuxaq1dkYpm
53VTtEpdUd4D1zCxaZGEg6MQrWCnSu96z3rJo1xszKWluqI8SO9Sp4sR2MMsNrdJhfNnYTgLEyQI
9eUPW1cHt5Thgz7086qVDurgOdheOK3AyWT3pEc9DogiRSc3q/r31sFMeOyQeokMOT+2hnXwMrd7
N/Iig4tgAB5ZLge/g4h2Ht9XGgogS+KeAIW7Vcl6VThh7p2aaqBQGf7zHCvFCy23K3QhO+vRsOKb
Pu1bPPJIQGfArS59K2xfYxMFtyHU3NMoj1JHr3FAt3YZFXmDgFHmPllt5R/zClxfPIlDIfwYKFbh
H0lSxodCks1dWqpLFXn+Po3SvIPd7x9nzSs3SeodRZJHV5WRFRu/apoXY/GKbLPa2almaowf7TTY
t6qV+8ZaiCp+UC1Xuw6csXsUGXp6cVVdmaWU+2Ya5H7JWOHSvFRVWxXRMPoXVd2k1+eJauBTE7q5
CTYMoZ5f9zvf5FPfX92zrcgIiqEL2Yeg6t8ZQbQ26wh9WQIraJKyb0aELMYcLXmdZCe/tz0/K8uM
IPNXzV0Vpdp742GMOZtm8DAs39Z+EBPcTZjtfoEJjj6JZO1D41+Pep7t7JLkdM1b5Etgx3d1oJVP
qj8Ko5/9uZ7e2eyTHoz+o82i8FiNhN3Kcqy/tjYSW/EYvNh+w2Y95wzWTO70UhN/UBM0iXdHpFvj
XTTF+l7OHaKIUQDFBW3aEWzal0yDvFjHbrHVw3R4kCMi7+pSN46/B0ZWPsKZMje4d6Y3Dd/x97lA
iGn5cLNGaHhs55LUnIW5iwmoOl8GhtRahwXSyCT6sISOwYIrFLgqFP5bQcVV7Tzwad6npppcRch8
uhLLi/OtVO3T/c6fYbChB5k3o0YMdfLGLqZxjSto++5ij9J3yZdGmkBgUx5TrLuIYaPx2/vORCzU
nEE0VNW1mpYV7R5xgOHJl2m0xfwb5WmIaLtxcOpdJJJmd272S1/iah0bnKWq2qeJvy4595UFslBF
ArXwryaHbR2tazsCVIb+XpSYfAsMT3/qGqQ7Szs/WEurnpA8gfc5r1sNHRMtYsnCuKLNMHBZMMf8
eewrGy/F30JO7hjt/oev82pyWwe29S9iFXN4HWmUw0iT/cJyZM6Zv/5+gLytvX3POQ9GEY0GJI0l
EuhevVYV2eEtyOR6RN7iJnq/RZDuE279WAn2jXBW51Jd8pMOdwq8AeS7YEKh7Pj3lbApZlz9Mo1y
ASTAO0CHwbFENLJ7b4oA4Hur/bxb/vKazdFazJRqAnOD2KEummsisHETWCLgfG2HqANdrVVMNpeJ
t0RLNH+xazcHd6V8xgOAnMqYKccuYDZQtATigsLLP9MKrcrEt39Mo/Nm2MHwlge29WjWjY5es6Me
u6hSlw0AIdi8M2WnOxkIbV8THMe2crZhNLk1o2lCgs6pZU1BYfAkB5BSb88qGrzCa4pNCO+dCRkD
gna7RojYtkH9YARq8hM6tDL00LSOwp+R6pK/QXn9EXj7fAxJTe3qeUAgyR3KK9DEcDHzgP6WjrCj
iUnskZ7a0rM/1IYCNy+3prOgj9kaaG1oUb0Kfa9Zhsrcfqv6lUQ8R5XrLMasik62QPVplOVMxVxc
TAVhJ93M9W/tjD55m/ivWhuZa0tFtoKMcv1quv61oSDuy+hYrzPcIlcn6fOr6rhsFCojXcuuHEDJ
eYOCcX+SJsXJyGWTFmuNd07LoAC08oeWNO915lPs4jTtyvCCEYKTZD5zNITjB4Ht72axd2c4gLK+
ImULd9ol9ZVqy1uHw5L08UvYxog7CpdmstdGqw2flHLY8F84/mH2dPcw8Lhbdv3cflo9GkridQmI
80Vlj3otITWCUtMfTqM9/24KwE77LOgpp/jH7rkjfCB9DMK/4tgE29k/znefaSBdUEwaRHmJdYng
Y1hTaRm+sdWD5XUMs82t6zbuIg35ELI7a4Kh0kdbW3atBLrqvlG9PcG08M1C4Zly9qQ+ytGo9T8I
SDuCagZhvtk4UbjaPd0WIu0cZEFylRM1Aw41irIvHUy7t+d2BuhsSBToi8VDW9q6ISaHWNvHu0na
AckNFdHk1g6gjg/j9mrWXbgGrvkVcgTgo3CJVNsinREUHedNpzbZuaj4oaA3X711kwajQtJ4PyZS
rvpUAOGojObUEUlG2BgyDHWuuqvvi4OgAtTW9gcIhgherEstby9E1SEhAXC6TGcX4mJ/AtlSgbUu
PSu+ysbr0q0KLuh060UNcVpb2aKpndwcXMWa1xDQdQuHstqg03eKlYxH2fh6m04P8nLyPvo5hrs3
8N8K3wn3Q0NRmZnM3huF6t5Kzx2kIUSXEmL0TFrN28rR2qC8NTfdk5xqIeXVqYTLCHyUVyO1bk62
W+qHEkYgaP1YogjsdJNnOSoUbfDom2xNZrjKDkMxedpqKp0KbnAUUYy4cTVOhVFzgNODqjQ5VHiF
9iD9DflfkE0lai1phiYFG6Gz1rn9Ljayi+wVVtCe/2tX9WGiPFj46mk6SF8j1JubG5jVf60h7dI0
RtNwIFT1WqAAKw9DZLFgs+3IKDswnLyPc3qzZ+qoI3FV1FtP2P/rL+19XRQvdcCRw0Ygoes7UOTi
Ss+Al+sptTpKQrB8nJB0LyoYm27fW7HztEySG/NQ7aXJdVzvSX5la3/XkuHbVpDS1KRXhvf/dXsn
B/TW+lk2Wsi+6D/7yftWsEsGOPwtmAwa+4OgyfBJBBzVBSuGi0V0w2g4Ex9lI5TG+jFoSPVIu5F4
fLHrmWebaucvPfv8mvNGoBuvSphFFLmZVJdkqvKZ6MqX2u+ti+EZyBl4SBpKu+2ykeNoXhLQ8vpH
vejt3aB6/o6vHoHuP3UblMKn6IBM7SYQpR3sN5Qnn+Jq2ZO1H2UM8dw86ONS2jIH/fCZUuZHDSVK
oBn6Uz3W1nOcQl5peXW15s9rPRM0V/eVbSQPQamYz9Llz4QRcCNH5RjAoqdmL6PeQBXrRBdd9JKa
e2KRxS+xgi5f0zi73p4J2+Xt6J8yJ/MpM8qeRgs6P7L+uzxN231PKT/7hxY5BMBpstHFwSuxkB0b
+mYrTbE4oIWisQlqLcA/JiRoSOEpMwIFsxJMHlwXnbYz/BFGbtGVsUIzKY9Raes72aOGnhuqC0UN
ecI1myD/WTYAHN+N0a4oK/D85znR5kc276huiG7ns2MxS+WLmbRODfcLpNOeNj1J3yLyvEU8d8pt
NSMScWfU0KklrZRniCD05/n7OKh2vVCmQoWwIup3YztYK4+68K0Zv+WgVX6pPrUqntV+BGEJtW1u
/7Aj1OX0OON4HSWodfSmfVK1uLnUuVlftLC7mfK85zwuPNqxdU5yULoJk+trO2o7yg1nPABllAO7
B8cuwnoZadGzWkPiwoZmBmomYA9y+OYJMcu8hFexWfxrpnSyggAqkU5ZjITVrnVjXDLTnD5mlaM+
4aN+JbvUC3xJuXk9NdF889JaYmpuC+w84qAoGvY0fBnnHhjtH1se5OGWDGlFGWOLAIqaIjyKZGQ8
xmxLhyba+6Md7mVXNnMR5KSVUlh5ClgObo5aqoToGYo5CYgUdCbFpZzZrshvlhtIJqtNCgPONahC
6m9Np/8BUIgLvf+mpipggNpozq3fDbtA4/HkQxz62vTKF1IT/Q891jmka5csVdVdFmRdsO56ixR6
RLbfzevwSKyODVXfzU/GoA6Peo0SRk8FQ5Za6pOVqwYqRvUhET05NlBxI8dU4SnGyjrRbmP//zw5
pglE8J95ppeCrQ6TcNFAa7aAMYOM2uR3WzDXw5rHQPkMS00DvSHgHhuNDZOYYGzD2pxFKJuBEnqY
ukx/ggu22A9JVcD4TYCvYm9Wzsa3LhD/5SqxjL6PkO5Ren0hBzQD+jWNE1M98KOpm9CA373lC1pB
ZS7XTuPhPEI+9RZqhE30AYpyrU2UA5CehE2vae3iKrN2Tdr/vhrtYuMrA+ycRSZgMMLlPiqv7tNg
+lCpJxNahTYKz5VhfwQOskFlkozr0Uv9jzHTEAAzs688plBK1LJkZ3N7fuHP9GRz43sIQmS4q3ju
X1B+AqqVdOrKm5T+RYkTZITCBs4tMdqrDfWIhCMMqOpaYmCI6XVGcrUor32hTp5AsGoim/tnpcYB
vV2ILv5Ikhv1vvaT7pB5nrEI+hiBVtltHP7zRdO7tgGhjLi8OYqrRIkhK+vmtbTfm2oOLmDPKLUv
6zdu+82vWsQcqGz4wZYXDsXIS19KGwocK+zKQzNG6t6M4nhRKuMpqZ3xAlvgdBnhsVYsgALSJBsL
XhA9RJVH9ohgj5fbqJwQ1uwQehXRhj9r1B6377QaUQVkWdlEpjvtvbB+k72MW8lJKwdAQqIUGLi2
s+9FuXArmns3U4L3SG2jdSAriuUAKHcVRWRRPSz7smkSPwFRXS3kAn+v+q9+HAXXSjddCtKtbKNB
yrfUHEV9M3VgGHar9Ws/aLW3XqsQmfJGa1fNWrqdRHA90EEqhXlUrNI8zF5Dx5vXaWdry9DO09c4
r/StHUKlDKtx+tpbSYi2lwHph+yGVCnpXvEqe5UCltWrIPWevQSC8dio9vLq3iiRS4pE9mNyWe7N
swm6Cs2yFinysoMoRelefA8Nlixoh9eoiZtdPboo5YhubFvpPtdh26rUbHwtQqgYfBNNdDnqjDCB
9iOcv6ltDa9D5FpHKCW+56KXE+44xfH0JsfaKjXOXlQ+yYlJ4BtPUxDu5VhqRtalgnpdjhVl6Vz9
AKYBsYqX88Rr859yaDTD5FXjbhTEEexOySZ3MvNF+uVT9xDXRETlazuDuSTNjsZDh7qS0dn5qz9M
ECyTqgQ7X8CfQ3yy8JqTHHPhkH3Q4zE5yEF+5ugkenW8k6OKExVLkx31RnYL9Ikf8xGqODPWyPuX
7j73y+hY/reB7bxXB+0gzXNXl0Sozfm3W6xRPwWFw7ILIr2BT5/5aqzgM7fzjPxpffndlRPluJwd
d7G68kMzeyAi4+1Ke1B3bAeIOfHIBtJjpcbB6IRCAcl0iJMNj/8qYRwqGNfgwxNObgSuWJ0JLg76
fLw38xioRz020x0Iv60menJQ2pOJ+Dd14F69HmYTGUgxnMN4Oz3cnYifw9VeoxDBJu9XX4JuI+UL
bnWAl7wY7fQgmzAAJt3fqpVk63ZtdhvKkAuLJrSR/uUjLxUlzg4Of+zCmcZz4sD1o0dBuavMuHmL
Kp7uo2cFxGPo1np1nRM1fpI9s0uXs9FPz+xeOGoUcP9WUDXUVbH0dRLk0awY4o5lXiBpmlZTlAXo
wcRhvGCrg0xAXxSrxOQ7t8gcMu2BSt7s1tdq7xxm7nzITB3+cbGOW/IAz42nWaxXxFF7siZE1cSQ
NFF+NO+mpP0lTTf7nMJZEkJqLt+EtPWQ5C3dPugewx6OKs0bTHZN3COTOWjOwUy1qOkbR2gLm3Mt
GmlXoKAINdU4SlezGgb4bZ3ftrubnPXHV9ozd6oOms73viuj6YsPd6KioSk0Rqj8Qd4KGym1fdIe
+Pb84dZzu7HUqlt5JpTQbFTCg1nFw6KtKnPdZX1/nZxsuIbaJnRb8yIt7FD0DXFO5cGZPT9dxLng
i3atZqsETn81AfE9aZz/b6MAgijFiWBSlZPDLPnZA6xFIGZK3rqx2o55pl+MLk0oLIQsmUPas5ZF
7mv4VRqbyO2e694h+cKEfCRcUdjtXo7Z7PfPnjK9y7GAcO1R1xFa69pIv7q99RbM9Q/dL/qXuArs
Z0g/G6X10DPpnVfF85WjKcbsVFC+J0W7ka69a8xryEoabhaMZrPvHf6so0+NXCdO2K8OEaXDjaaf
DXEyqsRpqcyNZy0ejKPsBWpLLKgdh0el4LDkRX59Ev5ysBD+amP97U/8dniUg74x1ydnMs9OFgJa
StGum93R3UF0iALhUJpXHlLmFboCWBQnr9i2dWhdc00PzlMZbeSgdAu10YQcm3D8fZY1PBeUbl3k
HL00uvWcTOhoiBWl16jVV9fX46Ps+Urh7lzxwqbw+OuFZTeI40NSR6+23Wvn2qobJA1C/w26lF9e
bcw/Q+OlUIyUymsqjzVXnz/bKOhAqxiAj3jMrKramvdJ4RNYUzgEFSAkL5EztYvBca03v8w2QQ5D
XDVmz41o6mCgAkMBIZMXafbsuWwk9Ai1VdGTHk7VwHfsme1WzvL6DMrKyfvmmI5VsCxq16CSO5Ba
zrClGhi2tSRMTr076tvM6c8gIpCFrWULKW9w1NRP6XEzUYiYIPrGjIosE8g4da8Jk7TbM4eTPK7G
pVp0/bkwkAWK06T6nBujhi8b2tKmMXx40V5ctGU+50H1N0PfdtB3JRA7liklIsnccAtV1EXlleW1
EI3po4MazmG5lTZD0wj4cgzq3OBKWVpx9QnCgu6AolyOSa8SogfKFKqjNfTG2RCNlVv9YrDaeCVt
jZYYZ8gkjLMTOhcOLjp0f/+YKqMzT5F20Rv2BVBqMr0EKs4PHubALKHA5McMbxl01TSK6xHqkpdF
X3FZmMG0zDgdLe5Ozdj9diffa7ED/acbBt0Wjrxha/rxd+4bP0fIeoh7IuSk+TCBNkrRP1Pwi7yo
q/pfc9tZa7qh/LKQsVICtfo22bbxkLWZ9TyFifc4K459iI1G20XwKQlYdXCBcmEXWwE4LWtpjI3z
GaaZu9JiqIE10VVI3sGSZL27hg+Heq8hy5eQZC9CKCnS2Tc2VqoY716Qv1JwZz3pYx6/zGRXpbmB
J3WvhDmSRsIrMHxvmfWZ+X9OMkqIMK25Br1FcLrUwm92iK5K2bYGv4YpOAd5gGalUX5wrvw0VVA1
vWmhMF/5B2muNSqJp7puHrsorT7yBNmlchxsEsxj9EYm5jZ71HXCiE7WPaUu5KAkYz4JxcDgAU5o
lZZT8GlM4ZM/gMlTuI2eCeNXUOpgh+0GNd1RF8HNIPys5hVKCOVHmGs2G40Z7tNiRGKzN7VH8Jbw
fxJA6TkxHnsNfSZFZLfrgRDQ1BvxEeRs8sLjZS/T3DXkyKvZRXBPJsep9loMZHneWlDv+6lEvke6
GdTCUAVW52cTJo/LNFkfctmqSLJHKJCAMolX6R7dzq8+mxQ+KsduYwgDsfazz79oIPbZNNxRZ9Su
RYp9LpVoaYEO2DbTN6tX4wlm6ek5hoN3U5KbLNah7oabnAqgw2yRR0g6xIvUNkRFNWv79tTCAB2N
8bAnuKppfPOkrYiOLRqyhehZZt+v2A8nW8WelH1dIinaDJn3ElWTcra89CB7CbIOL4LzRAy5/dDt
iyJrRdiC2hoK1g5FTZ4+6qjm8zUT4Zm0CD8y1/te9pbyw/ebBckKQVDIRscd6uk7PCNIQUSD9QZ3
TCQARhXQ3LF/HKKxfp6VETJayvZu3Z463SdPDZeTprWEtw3QmjkFC4+h4funUnf75wBoFTfyazQO
dIasWiYGJAdyTAnL8RiaFSWLDIZNgkei/Ui8KTkklBSgeUOohGwkkgY954u5ysxz2ako8wkQmD5W
v3J1yuAPIKnmsMFdSrvWjwgp2MW7VjflxjAtMG+jYX/WBSHXpvnKr3h8TEOKq7m1/tL9cKKSvUIQ
uYfvaNkY6E/GiMso2ujsZEP5BoBMeYkjl8VkO7tKNH+P/8v1Pt9oO0Qh7305/datEXkMqly/uB1x
o7FM+q+OCiwEpkpBTOBWcEsA1A7PkaeEX/Ug1x+q3vRe6or6Z5Aw6pnwuLb2qB+Fga1u9orgyjdU
O0XAzPIvUE7169CDRxxlGP8ibUOXQ/w5V8aqz1UCw2nP9zCFfwc1g2rdAXn+mGr7q1ugZF9TwvCc
Z8Y65AbBabWbF8lsg0Tmvmc/diNBIlAM3cHXm8E9TiUwBi8cltZEAjIH+3FtAUls1BDSYHA3yhVa
TFRL2Te9Gonm8qtpMnJrfv0+l+MIbamVHC3RVTwk690ieoXyB4hp71yluc1Hb5uUGSrn7BXeecb7
gPINFL/EJNezflGk6p3koDTJblsMe5P699dxHFAuGRDwNYdO+yQidux633rWcy04OmHzkoyu81Co
fSxADry4rsWrrhi9R110wdjVm9rPE0oz6VKYoCCCTCYcgqvo1YCy/aSFxPUV6zMvwnfVmqwXNHz1
FVgxeFD5A7wYvkDSOnW46BvFenFJTpzMMn5Nh8Z70NthXCm1cegsp3vuBcIzh6AGgG+c7CcBEoVN
KtjOqZqAHmBU+sVttKjZAF5kb5h02BEyIJdu5V0ACZc7cHb2UwgUgO9tM37XYCd1+zz74puxkNwb
2N7ornrqSgudUOFRwiqnFPH3lqjVonHJxyO7oB2cGjG32YO2qemch0GZT3YVHfy6yT+cWAtBiyXd
zjL87GOASHfgMfQKLXt/GsqQHAJ/iI8+tfxHdqL62qinGjku4iOQfiFIogFxKeB2Tiu+5pEOMYVj
GsopBtm5G0seM/z+rRc9QNfYqMryYqZhvMkMRTl6g/a7UdPqasHJsb3bW5CXqTm22ykfdCoQxvFT
mYtzB8b5l58hi2ar6fc8IqJn14CdqEFMVn3HOVGFMHtvz7ywqmf2tS11/0GHuOWbU+qrWLemX0bg
7yaiMV8avagX6hR4B8tCW0VJ6u5Bpdj4LTLyeAc1DwTpoluHtr0Gs0KWTnT1BH6KMINLGXxa/Ubi
tlg6muNuJjFq6wSMbFOI64lRNkNU8bb8TygEJ95mXYP/rEwucqUShVy7aIYXYDrTy2QUAvEm2NL1
fIPCiX3uxvErgK7ul+9uTbVtfpIMhhI80cpXm3Kax2YykYPRCO5bYZavJ+K8FxW45GIKreJr4tYb
avTaX1mFeAmBFrSxEcLMo3q+JHpEibOStbu8DKejqSYFdBed/mqIVK1L6eZPG017MZtbwI/MTtS3
Nk2Rb8m9gm8cFeIppajrER6DJ8sDAaxDgGs1/B2B8fc7JX8BNKpF28pp6z1sNQ0xrcmJSZGYSb2X
jRy6d20hLqK68Jb9a06eUlWhVZ6y4fFRnGrRNGBOllo99EuYJ4sT8SUgbHJYa9zkXyMRZzp27PjI
UapaXj1OEi26HC7P4ltjFQG7I2iEqyEFryoGhsoHmJE3+ieEWf62k906jl1YCAGsChfVmk3oMf2e
5IsW7cmIQyIsL6dAE5dz3qwLvz/dRqrej/Z971fhSl7+yz90zxMBlotnNquI6Mj7rBr5kZwikDLR
jdqg2RgGNwfN74N3tUM2h6DJvJGjPKkroQo0HOUoSXWYuxT12Zqq6lksObaa8iaXjDpEA2RXLjmQ
/VrKbsD25rak7MKVsLbMytnwG1R3TUu0KqAcC5IyFf3RPzZ5NTj+vLOGeoT7WozcGznv3pVXdxsb
lk3jtUcyPCal9a9tmVEebfTuUxc47pNLLVdqF/PhbjfHUX/IUjAT0oPzrfuUClRiSySWDNU/U3UY
zze63Q8P0m/cmQZJWe7PyXoIO/dYiyvNjX9fSRtHpd+jf/n9T6OAEtzbekUaHH3YXJNEd3btSD0h
TERUyLqeaaJ7KC5Nc2bXIS9vDtKXZJ7+ELqQ8suubGo5X17+axLpEmdXahZM8aGTUSig1JuoB6ib
pXXwNGdBQM2GxrayBqZT5R7Jxz8DU+IEJ4rJF9LtbvcSOGa5XwC3J1TtPsjh1tSPoIqH/d1PifVo
10TTx2ih09NCPL1yGnXc6Yk37nrLRJxA9tH4Q5NPLXzz8T5uljnj0lUab/63vm4GOrhAQKCwPj3E
6jl38/lrUNj1o4qW1S6MouFZ19oPaffrElWIaWx0CtXZ5kmFqKzRlKfchUGNLzsCYY2tsO0IUSgl
9ajCVjdCOjtXrb0HZXmR3rJhc+mdk/JFdsj9MWuwlJVHiut49zJSsMVAeLmrqKH/0LuNCJ6KKtmH
oclNgjxoi6zGXNn1Q0JpajC9+kbWXkpVry5pmbxBOj99wCAAO+GqCkv1tX2tfad/bfze4FpP+v5V
Yp1/X9sGxJNZMJ8p03YXsV0gM2MI6dwe2iQgSz9ro3MOepSOL1ENQjNUOT1FsT++sNUNNh078KUc
VZoiPTaz900OppWhsUXag0tIu0U01yvNCM7G1INoNCvvKJusI8mN+OXUrnsF4ZNb/z4ur5yq26hm
qu+6LlG7datECKTnRFe9GDlOqydW8eD7SreXfUcY5dVfNjfVIb8iMslGzIBQA8WDFfzU0aHtneDc
ucPvxnKgCx7juVr9NUDBAKxPlas+3AeI7wXnzMzjI9+XxV92uaYfFs8TzBVb2RttfSCrRiBZFPTI
ap9ZG4qtZRbUav1T9iPtFoc0StHuhUT4bA387qbblUv10H05aZNr/vGVpr9W18Ngr9lVszHHOVGo
Zoa6wvK7jZdkcUklQjeRphuKYgv3v7ikL69ymFIfjDQ66GHJ3cfxjROEVubJ1OcARp1pqfVKebIn
HyJiLUI6L1biHNC9GDXZPwy9h3wFXxSwyny6eoreJ52vUW72SGqLbu6j6AaVSbUFNxy/G1r8UxfQ
JjmYWFd+Ks4rPv4TCcanSlOid7CM3s7uoTOUTsFY1dyuKh10Awvys04X4CEblF5wHkP/WJOOvri2
TT6N74Q0N5lVQ0trR7c3pZuc5ZQvN+hDmX9WiZ08SUgDe5TmgoUKHjSNBQxCmsGg/2UptM846ZMn
wMLNDS/xv69ze53G+rivMYwUi1GuvOvyCUwBgeZwjyLGZC8A0AMNEw2Vje0yn1PuE3nZUa6odPEh
o2D1IK9aaZxnW2hctiEnN+Ekx6NGb3/737zkhCQjow7xF9DcvxaRw7dJsRMmB7ScORHtE69r1n3n
vRDgVfahOVr1UV5GQx5QYYVx4gfJTYOiBtB+SAOZCoWOfA8in2hI7Ctoy0g1h9Po/WhdP16KMGL5
IJOOMhP5Pycl5RCAgGovPRUjXLVIye1MD/3cigLVShdoUqQgghsp2a3/Z7hRB2U4/emOEZzUD5Kp
TIMNqEERbFwMlZWgdxS3wfrOa9Ya0+0FYossy+lP97YCfD4j5DHZQFHnPFy0T9uyjItsalvvjrGJ
lnMacvfqw0bZRk6d8X/XGZe8Sc1LUgVUjCg+GrJ/bB734GWTOCRexVJyoHBq/2HSyTDebapqf3jJ
3O7lStLOfXXZgB+njIiZhlbET4qDsJZYW5pq18xJz3ZXOSd2KLjtW8SXOWNRvF+OB6PlftX7Xs8O
tYoR14uTjhceYlq1tkh2CQfklJZKGY+7QEwspZO89AMSj1rsNo/33Vj9373aX5uzu999w/Z/uzRJ
g7wx8JfV2AvZbPANAVpcZx84M2zDorGHp2Cyxl3HY94CmIatKpw3IrDmVvacpK7PuaFVZ8dD4dOq
QFX/MUmPSTdSkCRzuZksqIiTvlSOsKxGD37YT+/pTDnl2PntFfUq1OZKxT8iPahtTK1BcwoC50Pj
zsHaKNr6STEttByzSEjFVxyae8t9S7ux3yudCj6KBIkLTJMmyMbsUFZ7xEC8g+4HDEIV/HtQeuj6
FB9MFIlVDsZqasVPhUgsxlHsnFy7f5Q92SjcBXap0f7opyCJF04bDevSqxoqFnyUk+zU3DUBxeZB
FCprc5rdl16pObTm+r61wBSS0n7yopNjWQlkiDQJT+NLC3Vv5jrtWfZu9sDbcRZUDiQghHRO3nzx
7cjaSQ81TdOLC/nyA6lra4MykhosKNAAktDU4fq+uppBBIqW5/B4txVNqjzORpot5TJywa7qpjVp
dT6ReFOWaMY8abdlGBYPt7fgqQZ7A1t7MZsZvWobZopj2Pbr+3vubCN/Kgif/vfTDSjc6E0GaF68
bekOD/vt091Nfz7h/R3EpktKJA7sze0lc44bAFXYPtxfM3YcODNzMnD3V+2R9HykFO73J5QL1lH+
+xPe/lpR6EL1Kz7dbW3dCtjv8Omkt1xffsIGGrH7mxzEJ8za2//f7c8ylBSBJ+PvTydnq461UwIX
VJT4Q8jZRZZ/ifXa2t2Xd0g7Pow1CjPA8KpncEei3lUtj6XduVdSZc+N7nifFN/AOJf7ACw1v3ov
tHxR2kp2KnQPnd0ZKYHWKc7cmKznHB2zZTj73GWihKxnaurIhBtf5aBsKsAYBqpxN/+6p2i+JQC6
kvnQIUZQ0C2TH3d/TyN+yDOfDaerLjtDYa9XCZr2bByXTexq1zAo9CsEUQd3bJVjLHpT5Qy7MOZP
Kwelm+1DWc9uO4QVEhe/DaGjcKE8FmvIRm/L8THrnfJfNj9pVp7tNOfbq0xxQ8zf11EVZg05qzUj
VEHsMtvJ7qhNzQlw860nZ40tdEaVXUHO+ef9hkhNRrPmPklTDOHDBjKJYnF/v3CG/yrUtNlLj7SN
w6OjN7fXlCa43YmDjklItu+fN2N8JgGKyTeD6pVrNc6A8RtfRu9o+Hl+ahSNAtYpiM7yykozSqeG
utzIrmOlMLlXOgiEyGyF3O9/vL1EHbc11Y73BaSHbHgFP59+v8LdbCdlTDH+P69wH0ir7verFBSh
wB/Pfkjt4UhWw+wRKDOhbTYdK91SDErqg2TLdh4y69kbEbedXNLtdXXyPKQSRjVsLwbogiX5HPtF
CVF56418/LCaAQHy0Zi+xUV7rN3e/+XN5GrycGRP2JNVZmsWCMlA4FNq+N0xtZ+tEygfYea58GV1
+atOXc8yg230QukSR1PDUE+8XW1th72zd5Te3Xq5W29HhW+uUThShoWdl+Z/58c1HYBqld1DI1uN
LT/CoNlWjoyGJyqOcnLJD3qfTYeb1UH7b+RB8AiiIue/oOV/OUeJuiXer2jpCoWqCABhLpLV2iVP
GvNawT+0jppyG9VaRMzUC85IMk4UB7QKdIwogiZ61h7nxlavsdq8SrsbJAY6xHW74+6uUVNpLPPS
UT7Bs2orT/dtEslMH4djoXdQ0KI1teWnoT1KMyfE/VCN6kt8sebQpQzMTluoUFGCjFZsEwlCkvFN
98NopvumKVtqlMXlrMNa4VrabtCCgvhiuIzcvnycpzxDKpT0WTcijuA6dvpaKsgq2AX4DtntO0qu
4kL9JXuz0rpnVKaPciacL9YVlvQFTME8i0XjIpIWOO2L7AwJ6otG0F7k3CyeX80gUk+yxyeBl9cP
44N0TQdAgB2h+i3hA+Ul4/y55adQqg9m2UTE6mmMUYsWqpOjAhdFv21zRj0XDNcNQGGLsJ90jEf9
n2HhaHdzufOnArzxH3tpiUBDrybcSOe3BLUVYNVV+t4rkw79P09+2TVKYp5GbAa7AJDWO3uAN9Wq
4ifK1ee3DnF5MUfLvfRslD3fY3quHlPPZGvsBMSU1LVI5ys+KAExOmncHAck045ydCb/DQ4peJ1A
V10soz3VaGa+m5ob7ec2qgnHM6no52Jlg7FYyUlWqSqgfCMODyis7GHv91dBQhmmbGKpy+NF6PCk
QrJHGg2whERHoYKZg7p+RkHzYUo6/dIlRg33MKq7BX/hlRwcJtc/k3a89aSp7oZgkacTPyEx3SOl
vddatM+MsSQBCS3oq9IFMccEViIQ7G1jigtAMP/SrOYbzA7AfiJRJm465VNiVtba9mdRMzfC0qfw
yPY6u3ludSRPofYuvzYO5VOaSKNrHWJRQJe+2/7/Y+3NltzWlW3tJ2IE++ZWfakpqXqXbxj2dJl9
34Dk05+PkJflVf+ce6/1n3ODIBIJiKWSRCBz5BhVuUiyQn0pQyTzbFPXCWQjXi1giLrzlGnGk5TR
GmbV4qVJOZrxoRTI1nGAlitVeXJXit78lphUKtgUhj91LVGvNo2yk6EWZO6SIdhFquOfQ8coVq6W
ZG8RooaZ41gf6fBwXQfRqwcFqZX3zhIt4KteefBgfVj504RK05C+TMhaPUfoQTz3DUpQiZM/SlPc
mNOCqg2Q1fNg1WXVpiCcvpaj/DYmx94UQETn0RJ24WfkxH+vRT5ujmol7VGOO16WrTuHD5nynntd
/zz22aqCzvgNLS0N+EVkLGTXKC1ng15wBZF127xxEkPKKRkon5idjcxHU1L0T5qf1Y+UVl3Ng52F
h7yY0dGzV1rwnaN8ZNiOamcdhNKmCxOd49PMT7FSm1AsTXsaTtImG6AIwymdmylu7RWSTrjMMwRE
tiPYVUZkX1chLL0NS5schQ4O9FRuH1TUIpedmPz7xg6cU1s4w3I0JvcbIbh9gAjqazkh4FD4TbWl
JjP6EpgT2hKp+02hoHmV65N5jHotvuSkbyjr1Z1veTy+aYhPBGQ2FqGfC3CNIrrcGqf1Tw0bnQPF
jJW7SFwvuZsUO1xIlzRyfjkHERzEppqfEoS//YVNqG5RWW3D91/2OV1sqoy3J7Ly8dJAaLafBFAe
WR3Qj+lf9QSzkqwcaOkB6Qlhc6KqYPSiv1S7i+5ldcA81s6e/z/myVVMJF1drY7O6kSpgNKQiPet
xHsMLeE9ug3wEdd+kJZRJegDTU67kmPSZrvtZvDa6Sx7qZUku0bAXBYiApcvbb+5QFo7nOJ5scLX
3c2EilSkW/ZjiMYKpPcZBxOjtR/1YnIfUgeYC2PS0iBFvPapZ1+lRQNrY5zEa4MCkJMGKtut6xgV
2aR+1Qq04uWVtFFm1T2NQ7kEQxF99cRPwy7qL05p53cOBW5rafaD6OA5nUmyl18rpGOgMshE9DWe
1L8o2e8fwqQr7kdjdBbSv8kNqCIKR9x7hpo9+Lr5Ie2WV/rsAyob2hq+Z55bHaWd39YW7sysu4ut
LPgSmyTn59tRBLqMKRRsW9nl7qzfdyeEO6yL+S5gmDlUnfPr7nq2Ukuh+5sGKpW4EsVH5WhnIrLF
lykurJWdDOrJb73qUKE9tBEiSl4mJO8XxGmKD6rBl0k7mOfO0LNVZxo+VJcBIiDz1a3JOmXc2n1y
9OzuT7v0NVXzNTDd8KXvzYOW2voXf6jgIcuT8FRpHeXxql+s9cx33gY9PfuRq/2IjeIRVFz2ZgT8
WaIulAOKsOIEOwWVo2bYvIOVvwvYe//Q/PIr0lzmi1or+cYtCb4bUaveiwDBcUgz/a+JEqylK8xH
KDp5ZfNcUP296c0u2KuUsp9hjxqWujbyJR7NHiru0QfVNpnOnRF7Ow4YiSQLeptyJHDFNKZfrTL6
XmaN/51Iwn0BQcdHpU9rlZ/9cOH1J0hPinjR2dDfUDGyoPRjYxZZ/eGF6gUxte670UcfUx9aO8X2
xEZFeeTJB7xXlE/QRRRPfV1xAB19DVVRbP1k1mcKx3Z5IYqrB3SFwdJLTcIYKMyNRfQY5rF3LiML
FPN8RSV+s+rSIlq3iB9n6xCGMf4D3qHWSUrzeOXcaFXJ43W09alLit02WicO5EWkuzvW+deUq413
9TpFrh9qhbaOh6jdpG6vLGIlVc6+K/RDOgKUS4Ki/tbHr+CPne9p3flLqLe1E/8w+2RCO7ys54Fu
/CujDvlbbIt4HdScA+wRiEqpCujVktj5PpklFRld+KUUSb+J3Fi9U0pLfXTjEMmo2WPo7WeDGsyX
KDeDHfygLuA9u37pMu1JOkBJhG53XAE5a5p6qyuRzltAvggoJvC65osDJhv5XTSja4RgnC4JX+G/
1+9S0xNrd1Ctr/bYrSInH9/8ejB3ro5uiLTX6vd2iNL3Djm3bQf8aKt5kf01zTLrq+ESURhS1dlW
nUjfx/S7HEuocd5wrDZ2SLZMb6PRrKRdszioojCuE/MawlcCyjv5EsR3nFWkRFvDTpVlbYVInXGW
OMircu7ebHLADOv/j4swPZN6is5cfZo7gLTfw+qOoiUUf7KpY3DKVVQaf9jyTBRnbiLekilAi+i3
czoPwNbvwjpt/fhk11tKbsOgPX2y+wionDoQ/31ij8uGquWlEOItt5r6oZpD9i4cPoffJqremwfE
aa4msmw1QSSqYhWOtaE5aqsSRb2HoLAQeDYHCE96z0Py3SxPHie9HVWxw0Ft+X+SFvfvAtsrD1kR
9rsGls+T5cOo0yYlGQwFFb8ELuRLGDdwAvh18JRpPQyxMZvRWFfvgQEU59o21I2t9f4izy2fg/X1
vVDHHRwJnExtOz9Lm7zyU8/aUxl0L3uGFyOXDNSpOjUkpKJU5OerLa4zJAQzNV2F46g+UQwe7Nup
BsDqm2PFWS9cAoAWyEwwaqVttXIi5EFl10hccSzH4ntRZ+pTY9bdPWSLxzTwYe3V44iMrpXsZNc0
NbHIy9i/jkZi2ppe4j+SPQ2eW71bSS93Yv9Sm+zjVaoVAX7BNTNaE3lC4cfHsDbb18isl8loQMfs
ECmczL5by27XJj+ojR8vbtYnDzlnT6tNAYl6prEu7aqF95JJGWpV6M2HO7VA39WxreaxdokCm2l0
6lQEEZPWik49D385JptAtPW608N6bdvalAKE7i6mZavbAATJXR752Vk2mlklK7WyEbQzivxqQzc6
o1opCFEBtYEzzs7SJq+o4Kx3akeC82bzldBfwfaiLUAeltO6TwdyIzMHT+Z12T6mqGmb0r8wDzq7
vuv4gfJePN3wf0bpngeG+xFX/k+9G9TXrFYmYElNeG6Lxt3Bjx7BtWib90Kjfrc0yupVi8uI/EbV
f4DltQzD+2nU8XP8nNeqyRNqtK9Nmzkw1PXZQ5UUSJr+u72fBz/ZiG2gP9ItUiv8WVlBo9974Jkp
yVCntQmw4FRMhgY2Mv5AkmiE1WUcD/Lq1jiWlm21pKOKGnk3b25C9iFUPc6XsVE/9zoZ4pvQm7Tr
CnX60nZ1/u0nR2/OQ61V61Q1/Z1CNdoWsdURtJEdvemaosAdqFp3cRNEb2GSfYtsrznz4I7ezDkL
njavge8MhIazJzllqhp9T8pQLKVTygkW5BfVHkRheaaMPDYmQWWRNTjGix2b2ipLxuacanq609Qq
A79g2McqTtNNWA/ao0OR2FJQTvIuJueRIPsM5Gf7RdJq4VPJHvlsQ0LTqJeUO7aPZsMTJKs09ajB
VbvPXSXYTZU6ncswH1cjQqavQnBKLr/wm5MdTaskBRA3YkGAS01WwFvTYzCXUnkdpZAL2ZcNkLwY
hEOH7Dtcgr9G5BrSXfpc58i+rsDYKvr3sTGzh3CmvtYGURyHvDpLUzybQCBYp1i0W2mSjTD17kys
YCHn3OzySp85sa82PK6uv9eHGmx7XVDNiNNlSXN2w7w4Sn91ipSNb00NQCzD21oEtg5TFVf7thAe
IfguPLmNYWzAtyUXlKzcFQeX8akYrZaEsVHNz9wSqSIjWLkddWdmYmoHGFsgMchmthCtbpONNMZa
7lbXSzeAodknmjYe1FEHgqZxni6CrnnqRQoS3PQJVmdqtlU7ATHiUJp3Y4bofT5HJmMYGTeTV6eX
UpGhbD14NtUiW9pqU31BRziEJ5TQYg8xKdWcOVvlcevPh6gFwMJ1LyqoxvzC2TruuLBmwEdfKdGe
Azh6b3PXCTt/Qb2EcozTrH/97dY5oAvdgYqZIjR+ufmN7SNahpvHatIuV7NnN3Atf7qxC7HBCUzp
MWnbequkLsn9ZNSfItuuH0J+we02tKqlr1MU0MNIsK+9VH9y7FzfFYFFJf/s7CL18pRT2jO7mmVW
LDWwbjvpqqltuu8U4Nqyazotgpdepe+EQ0oI2iD1KQth1rQ8K3ktA0493aTbX9qYzTD/fu1bMkEl
EbbaDyXv2XOlEG0Tq1i4hLniRVBvOWYgugqeZt0kWfWgKI25bDpKzeu4h6OpywgdkgT4RhH5qQg7
4haxuwvqwv1Jfu7FH+LqvcyscukolflogJLbtPConuw4Me66MTN2iKb193JFqH5ySLl8WLP7IfxW
F+xOeXbNsePrilUGemde0ey9cjnOJIUmsKg7ecb5u1PQJxsZsWofZoS2J2sXUqQYF+aQozczZusM
/iFYuhWjzB6itixeqq56KYSh349+n79wlwXgRouIzDw4KQVUd65R7+Wo0zUx/J1Wv5OjZD0q2J18
G31O5hKGtTYNse6h6e7B0FTg34303Y3UozVrkNgOx5PA977kpj3TjUbdvRc3ADN7zed43lIQllT9
ojGc9mPa+IFSftRpOgAQgRJLLcU7pR3e0VfqX03bNeM6LVJj8WngU9euG05bFEdK+xQVcId4SAhm
k+kdw5YwNOTrHFpjixN+FQ0/2JFByDyInzAfviIoHn7xMniCqSsS5zgdrF1DXQ61Lm55zkgIr6DZ
tre2OXpLHm+87XPTUWBwsDUXHrnBQF5cGgtUURGWHhMy05bP82uKFpEZmEfRNP6zH4j5i6K3CDPS
zXqvXtedheTF7IxKgL2dDBO6jbkbdh48zoghX5dySq+7D5XuRU6dOBU/Qni0dGZXu+3Ekq1PtEk5
T1AXGUzJqkw5eBaGMhhvXcbPT7Pi3DCECyDJA8oPEaQD1qpMRvGhltpTTpbxm9/bzUJ3bO8VPa9x
ieZu9qR2arSGePrgZQ48geEIZ2s8FXcDSByYTzSlWLZ1v2er4YJnZ1RzzHSrWG66KhI/f8rmZiSz
QKbhQVpUPzh6znSnMnQKQ9s76VphTeh2Uz6t2n62AiIk1JUcr0ciwkUPX3HT+aeYuPyyMgd3kYfq
c+JQfWVDybAdST9tbD+vl5JZSBIHxXMBbFuUs3Q8sFZ1alBETPVXx+TPcxP9LHsqIXSQ189oqjYX
Dc7hfV3k9SrIHet97IsfTmZlD6XXKPfQQ5P0tgTfI3Qe5mjkA9nk5nsWdj8s3rN3Hi4d2pfAAmKj
i5YwNl9Qmxf3BUVM68h1QRJ7DpKZmmju6oByax++yRHtHOR21OnIt+WrNvEDiQ4I+m9tH2xsD4Ql
fG/RD49/jFEr2i7RYmVHAPD7WENsnpkQkFfwof+qZYEhMtdL580cTX+L1Em+tauyewjt8pT6o44o
l8HRv87+UluYXQg6hxcnrh6EEsZ3wxDZB0i8YYScGys9B+W3ogrbYBEI6kWLqP8p9I1qqNshqrwv
YeGLdWuo9cHlAHEOuMVl3LHJMmBw2KC6bZ7rqQuWglgk1UJVDFO0FyaLtkscyj7Vs6F10zdtlliF
PCVf+E5Z8okaN4XqvoVw7X533QhmFUHBGQ+UeGvXMKP4qiXePBu4Vm2G/V+BNW7roCJx1xnPfW56
VOkpD4Gd71oTsoXRgXRkTPRl2yIyLbLQ3SZwkh+KoRl2tqvs/anI19roHaa06RcqQQ8CMd2w6SPD
3hR+9yV08haFdzdaNPkYfYeX6eJalfNR8uWByhkNWGjQN57StnuoX/ce9c33OMxi5lQo3OcjuPQE
GMgQhPGDbCAo0w5KAiv9bEoUBVqxzLXW5Ha0k3BG7aSK8svglpfKzonGF/Uz5ePpGWJn9aVQNAi8
NOdej8vmNFr1RcRAecosjg+R9xGrXX5UIZ3w4mG8CxzYVYD3F+ZRufc7KhVDO3sXoDK2YNOhZpq7
ymif58jWo6334r6zWwrXFUBtphJHq1rtwoPudSet7Vw462fE4QxMDD2u2CL8SMoQjNQIfYG0y4Zi
LPD00kX2vbD5yqY/h0V7fBnQFjpXafzSakVzT6CVb9IkyPCJpn9V3TxeUGSRbeuo/+GSCXlAJtg4
DYNDaaMZRkt2G8WRqwc5CGm8eOgHB7jylHwnrI+H0KzxzouScnHtR7ozLMZGTwHV5f26HNzqtTLi
bo0oZLmVXduwefx4GvyywUT9m1eOS9FSBkqUzcgP10uHU+vBN6n0W86gikMSmI+kgpVlKBAhDL19
3oyXaoyts5uBahXt2vSMH5zrqoUat9+FafWXqc1IOxXQfNbR+1TzPYwVfTl2cfNTmE/CdWD5SULv
WJFmWsBC1a+GhOKZLkaKPFI6f4dQHAEnvs6XDCbPSz5fkYa+ZHpaUcSJSQ72BYVSQvBbKbuqbmb3
ilZ/T0D1FOh+PdeJ2vMMghZKdp0omE6jS7CM59wzmE/xmHXFkjII+7ks1GwRARMgcT78qa02zd00
MXjqhva3v5NWkx5ywOPxcGeMvPpvBTcHpuwxSn9WfunuhwruR7dD34aqm2wXmVRYUZ9JZXINNxlH
7nFjlEZ1ntzaodhS7YjhBBevrYpdwVb9kLvk5UK+/jueISTnCqgUIDyczpAyF2s/itTHbkocVIaE
+lymD3XNBnSW633o+zje9SaK8HHgtecxmpMvXlq/635+Uiu+6Uk6oLYOnIkol7G0HSTXjc4yd50/
qTuw0iiZF3q61iynutNsVgPcPT8yREVmmn0pBctrXa3tD7fMnrQRmaCmUFVka5S1sOLyJ6e8+5Df
wveg5w5FmBRQNEXdrh7be5ev0jbRXbEdLHe8qI4brOCA1t9UEpS6ncU/c/tEJgvoOF/miz20zrsT
wnNa9VrzSIKp21RpW4B1qcFGE8Ziz9VcisbslnnjJN+rYliGRZ1+qGGNCEIepS820MBND/XJYZoM
WFossLyhJzRy+uNJb0332fU8jZ/sDVGu6lsUWpR3umq1903hgCcUH1qQ8EPpOkDxrcYGCN/FB6iI
4zWRm/E+8+xy0VvW91grg2dKEcedBnHqFtJT74UzOlSRefAXNBYACPNsfBwzU1D2U6ubOu+7N3hR
99IjstuJqjXic7poim03NDvVCdI7OCHsO438w5H/ZULqr7XPUE94qwgi/3U3EHQf9Wg85oR9F0Pk
+c+WaRIOqof9jD0RBgzB1QBacGjTUwRQj4qaul3XFjLVAe/lykb/8o6Hi/LaxVO4cHuX9Pc82nQu
ijOW+ayqMxepX7ApanmQ1kAqDLMXd11H9HpytfzdS50PAdL0UnmxeSmM8Adi7TkF0N6iBEe9pI4P
hgVPte8QkRq3Q5/kj4E+R66LrvnLhjwrizrtg1POR6VGzksF9dNa05J3d6zLFXlP75LNDZhlmFTJ
He18W9EVOD8abTXVYJZCv/Yu0tHzbKD5MUnsm61UBpvoLz8s8yrSLSWudHGva18XS23Edbrz0AuC
zUoQrt2izE9K0CBAMKUQP/VGegR18dUBMHmKDGtdhM0TFNTRUp/049R4BzMjjut4rnYqEXVfTmOo
ray2HXZe2uh36JCM53Juol0+EnIBZRDtysCLVqbd6W/2CJ9+PQw/KYabQsGJHVqrl5p4+6JpvWIt
IEji5zINpj0ZhGVoKhZCUaWxU0dAbGlla8RqAmfnJ0q+5CPP91VLv4SeDg2MiwiMoZbjcaJYdZkZ
pKNj2xhWwkqI0KujQ0ld1/WLpO2eIAvKdtJ2a6gK+5dL4+piLRxhLNiNnExSBW9uIwi2OGb0OrNR
rvrMMi6JF3qbkOJsP7O2ZKSmIwVG+S6wULwRegXjT9SeRG1kTzAqsK9GZQ/slTncSZuWAX2BXRY4
qOJeOAo4H5pOGGqa5cjcx8Bgl4zaxDdVUcZ9aBbTHjw2745PBiOiqP/YgT1iI5h8URrSDoIi3HUP
AfMuqwb3QUXeU3X0nkMPSvPUvRIrjTjjhFG3TIMsOoIZzu+iiYCFC8xjVTmTvjJCz4fcRTwGRMM9
yyaFP8WKfWpBKPrUqz0oRVA8sJeeq52RjZhsdk0B6N0XGyEA5MhDNnlpW7+g8kUQPTGf+fzYYHSW
MLznF7ebdYW7F4di5AuRz+zaVOSlVxUMYetx9pIDcdX49235l+wgdKquSZgmK8eppwsMU97C0NqB
LIsxXa421bK3euqa4F9xkQOcFsyzBURytpQiTpaqhYB7q3T1cfCc6th16a+rFKoFGLqhYYT0GpCy
9Lle8kvE5ypV+03Kk/BUW6j7KqpVbjPN86mqpOFj4N11rUP8Pp9OVm3zAMjih7ZSEr7+/Cyyg3VQ
hIWhG2ETSkhqy3mQttYtCDQ20JbGrs4xqfFJ0hHVBfW3ndQ8XxXVeN9BB3RRYTZYGn4YPITc9ZbQ
XEq2UMCaH0wXFzDRkS9dI7QVvIImj2nfPHilnm3b2Hzvwz45hf0PguD1fdqN5cZzfdhiIhSIGh/S
TXkFpzI0OfLy1rTO/VANI6FT5EcGW7URmnDgq1bSdx+Ok68W8hYLy1TaV37vtWUb+8FT5dYotcW1
f7ZVPhRRAmlPlBzsDm1evbN4tMxd2QhIPaiC9IqhWMghfSBunYuVIlL9YjSPkSRnUu0UeR7e4Ct3
k0o47o6qMNIXE3UinHr1OdSHgJskWJJNFWpsC0K722iBalwJnOq2Q4x00OEXmimcpJ9A1wq+aPuY
FPAIlHGQrjpHM/dtRL2+B5jrWQvt5pHj9EIdsuIZ5sc1MEnlYd6o+12jvRmpVx3rLPKvXavMsmU8
ingDgQsaK3k/KGvES5VtCkz3sTGLvyidACOWC7HnuxYtBJmqB6tIwMt56bS1PB/AVa28hmhbPYox
W5pd3TwH41g/F5l7KSETvi8DpX72DGEt+3Hs+IWl67qavyVFEa/81r+3ilKc+nL073PE1uHnjN+C
LK7vIjUsKdwIkjc7ITZJHDLaydGEOmow8qTK5KivIFyVJ8qT6prqI8+PnTQPTp8f07AA2cRBE4Dk
FELeQAbTMpp0RT2E/WKlCQTeOtzhVFTZL1lD7Bugmbpy5641qtq2LHi8K4ljvWRUKQEJ1dK1nKt7
fbCFabtbX+d2IId52hsw/OLMDq/ZFJMfwJPGUkk/RJC2U/8luzoilWuY+dWNdM4FmHQT2tHrqBok
OaGbsNxe5w6Dv4LwR91KZ4NiilUduv51NLWbbuVQZr+TzmokAD31cxpWvu4UKkuzbZMtuNGd5Xj9
uQ9GZ5NFU3l0k0NBhO4Zta9eU8XzXEnznNXDK/k571TALLCD4QF2fWMQ565N7yhp9w6OocDGIm2t
9q2aqMy6mnpDJPcmSAVfLfUI6tLcPJAd2bvCFWfpn9dRuuL8HCFfjrqJkwu2eBF5YjVOka0jd5Fp
w195afXfyjLUkQk3rDN16fEugjeqJR126azkpVORCrO9XN8TU++XsTcEbzWh440Bz8FGjmoNsh9t
laIuMo8WJpC+pugvQeQar923psqCnR4WkJYLwnZxZterRqnqLWhmnltuMI17D5kKax1bzr8u0/nS
1LJKX/7h8MelmWnlJpmrvQLr0R9F8Grz51G0PK4UaIBeDT5tD36KENHcUyxhnuNgfJS9eMqL+wp0
nuyBsbKOBgo9i2imV59qSJ7cYYDvfF4VgU5jM7NrrWJbMc6jr/5qTOXOUSg5vJnZ8Jf71AdMOTvd
7KkJ52I4Rvby00ARxOqi8rNxe3OWLsQjOOvYcM3/fjm/58Bo1Zr2gjDBhvru8d2dbH81tZ44jlqu
nlSdcFenAxyMOSOHI2QT0awoJJtqlhWSV6lhzTwYCMNODopC0qb9vkqLOcncI0/7aUA6y1FYexH9
mFeW09D8DeBRgMhiPQGivq7aEFsG9kRSqluAZF4l45Tviyb61VAbmO+JfOd7eXUbuPndBj75/Qcu
t+WBm0F4L9e/zZPdm8/tlf4Dl09L3eb+413+46vd7uDm8mn5JlD+dfv/+Eq3ZW4un5a5ufx378c/
LvM/v5KcJt8PrR/RdwyjR2m63cat+48v8Y8ut4FPb/l/v9Ttz/i01N/d6SeXv3u1T7b/h3f6j0v9
z3fqBmHN7tAoEO0d2dpF89dQNv9D/4+hpAmZlZMjvM669jszKf7sXyf8Me1vX0Ea5VLXVf43/9ur
3u5aFajQrG8jf670v633v70+hxmO3sKM2Z3fXvG66uf34U/r/+3rXl/xz79Evno7TherEv3m9tfe
7uqT7db9fKP/OEUO/HHrtyXkSDr/yz/Z5MB/YPsPXP77pVyvhjq3Nr6NihUdOqWfGRIBmx3S340c
Scax2uvGRZqlRV41csLN1/br+CCHaxJId16KLJshgsfC6Mxl0FjUVrWW8lBEKQRq7fDMKRgi27mX
llQS9uBb5nE5Z4pMe0/2/accl3YfnqjNVMOIJW2yaQbYMmwTEFgL2f4RuugzpB7puXKV9E64HoLP
gjpf106uDQyV6anMYSCdvYwkQUlOjkaOApwtUI9XmxzWE/OjB0BF5KyDWkYuVYYDdc6lrq6vjj6s
kqvGilx4ki3qS4oJiR1O9uAwEVPdhAlari58Nxb186I6mwQNyNvHVPfM3TFyqnOlpdVZ0zpjG5gV
0HU5uzeacedXIBv+mO0MHsDkvHuHXJAV5cTGLpElstqH21py6VAYDUHN4HBdL8qq7hjnKbS8/3pJ
6ZYPYjjpbCyububEEc3Rd55aDxQxoxcUzOr2V7F66JEpUf9DuL5Tqb+aRrG1+L8dAOUGx7CZtex9
i0nSKKffhitwIp7imftMdKAq3LKi6DSH6aNw7srKCa8dT4s80DCzvQSOC8EVwavrDGm8TVOcKVmS
9GjXf8y5ejZjvRZplh8+T5y0MbzrYuXh01qyaxX2iUi3dac1Flr1KUJrkyqC+6jLgnt5BdgrQLe1
DrY+kFny2ozeBqSf8KbkNFFZOrveZl4XMvpH101S4qaRuZfNROhsjzKyuZdXCKaNd5mSLeRg9ttN
dn3TDHIKTphRUByN2Kyy6D0VeBlqYyHEY12l3/eKot1La4+Y3BpMrbGUA9fR2V1eiUkl5K0HR+l7
8yDjZG+UEkoP8Bq/fG+jiRY+ITKkE7D9t0FjKsydqbvfbnYbPKEOn1ZekOXx1a0cub2Yh4YhqDoB
hcl817/v69rNKdWj1NBdy5uwnEDnHakzGLZcfy8bqyhQrL+2N6tIbKwFNSFEC2ffDGQLwtcjyndT
KpQ/FjCrkoBBKlLluuB10h8L1gNcrwoMDSsdZvSDOTdxXHYH2ZVXt+aTjTo9aGM5iC1vA//VArdp
19fQB29TQG2Xc/Cph2PGEREFZD27hGqYX2Ir53QVIyghB4i3JWhQI1JbwJEOL627pxRgyheyD/b0
l9GxwmeEFtSNtIMe8/a3GTffWgpbymXk3JvPp24ZDFRjeO3dpCbvSpeTySgtmNzMOHmKAKjduQ5B
A5VP2FvVGzvpQQGXx5nbCy/ODGPPC6rrSjutgVQ5UPjPcJJ+hpN0I6CeciptUo/zpTS284i8uvnI
Kc2wcQbkm26u0vx33UhCVG4rpep07/ft+DB51sVsM/FcceDel6Zer8c6zb8FpkVKCYAVobMRkrc5
BaUm/pfKAriaVNCvxW3rL5R2vJNgY4lClk3buP7SsrxsfbNJ2HJOVd06A7+1lANXeLLv+fHWcPno
/wF6Dto+uYN58fvVsaOKu4lgzEXgyt97leftObma+UJeygYudgsIQYOm/dVaU6Y9VLq1MW6ekJ36
yHDOPuSNkImdGzndrdoIgCVhgdJuBhhDcwjV1Slokc2Jmvu6hPdZXsmmHDOqbXMTVIff/BpIfl+l
ASAHmJzNrXRWDQM56CSEE7V1mvOQp6+x7zmQD6dATpUUNazftphU1lkOhPPVP9mzIX9Nf6+R9M+E
Lctj65XJCe7/5NTVzqrxCH1C6vXLJAenSkzgSRqtvIOE9qhO7igW0qcRIKjJe6IMn3sJ9YHzWlnf
NtFWXqad9eFGerH9wyZfKv5Zwgt+lNcKIdNhMDKI7kxvn83NYGswUt768gqdYHRJ7Gb32a703v7v
bIMV+nsF0Sc03Wef66rSKvtyjmz6kdKTpRypqlHdkVXuLVu7mGZYvrbEm0MVILudhuYLUY/W7srX
IMhVFNQFuH61eNWQkD9bwn6SM+LSTU91yaaxNInW2h0/NCYl14cwD/2DvMpE+XUMXHsje2Ks/EPQ
AEnm4f4vl/j31c0mgJmihuOjPjGP3gauk+U6csVPL9dSrbPK22zmxP+3eTfnX3MjFRUKJ9qoYVRs
q8kMHhS1hoW+8tIvRO/ercHUfiKu7VkmqV83iJ9SJ2nfvT4hpRP34WMYu/xmWrFysFs7PXxap4P0
6xCKGr4bPsRHTW2cO6GUxJ+gHVi0iOccI+QlxlMHK+Cmj4FegkWw67c4Ubx1ClvXwiFQTsI0S9bw
jnXHbm5I1v3Z3GzSRVO1dVK7yt3NLifcutJN2vLSsHdT4qHV9m9LWuX05yvc5hsx6Yg2yy6+ZVEI
lSLu4MBKvpXd/0PaeWy5rUNr+om4FnOYKmdVrrInXLaPzZwzn74/QLbl43tu96A9wCI2NiBZJZEI
f0jVMrt4WXoBYJuUyy7HzSIIcdsKjRadrxEHLs2IxgWiWgMH5/8qCvx68Xu10PZeyKZ40NCxlpdl
kOECW7Gt9kfQrwp7bQwxKDev6TaRlmiCchA+y6IzEZDA6/5R1oIKAZx7xiDSBjIiZ/6VwawJ/KOG
vbdW5c2KY8fgXEuRpKpNmbb7xbiWQaQzw/MkBZFSkSSD/3vOvc89pxGyS7Ihjo1gp4LVQ0GoNF7R
Ckl8rXztG5zoflV+tVRKpWxy2FGQYcR9zwiKdYyUw1LeBu93xWJCGTcUDffY7T4qGszJZyNd3FZl
cR/q3nDvdh/qnlxg2MR+bZZzX2/nZ7j+48LlxP0wJ/jF6JkTcNYKpSh1/K5aNmiVhJ3+NIpGhDHc
ZaeBzJa5o2Jbx6gRfreF0Vccq0RHt9ajq2yNSv4ieYaMuaw6nMxfzGA8YhykPtfTuocf04CkA7Ig
7M7dwlj5nR3uc4wuTpmDChdrojJZyUuExadm4RYgO6Gh1pt2ysdmURnqz9Rb+72rvBoiocEwsVaR
VXbZYTONgPASpXhyYRtf/NbQXiYOPZdG4ph7UFPaS1g7Lmr3gY/jdIlUmGoOS1ucvlpYvu4to/pW
zarLclXEwDQGgMC6ej+Lc1hZmIFm7qO2/SZrnTizlbkR1J3/zBVj3rvLKzmuVij1HpWu9DgmQwV/
nfmUxudwNWsAMzLWa7A1W8/3tnNVKJcSnu56anvc5sagXI5Nph1mWaQNAKdC2AkuZOCPJtFeoPVx
CLL+55VM+SPbSKKPvFDrHeid+qCrCEv+dhuUloOyWkTFkWOR8ChDrXQlbDKOzmw1FxL8v/wJZXJt
w5xTRh3oMZaFf/QYtfJo2U5wvA0gW+6jzDly16vfb2PqGw7K5yBdWlH5naPU8pkTqOpZUdLPnPX3
J1PUNNUad0AmsbISGWWlV89F1K2QPp8fZL5WzRgRj1CkZKNi2c2j3rJ1L7rLTr6fagCO8Pq+vYCb
Zucst+D2G2W5HNgqWdiJVxxlMiiCea9PMIXk6+MQoe4nl2NJhKud3njvmto4OwrwWFl1AkSV5xZW
jqxWntMsVDNxznmgqO8/+/S9ZpyVDJ1xv/KM93sfJrHxg67j9heiaRk56dcMDM61EAVHmNo11DNr
PQr30ntMNmRmgU9CgsuPrMpCpoRm9DyCTjzcQ/IKzuhoszlzH4ezQ/fg50j+/n65W6YO19wfPbCu
4i3IYnRMFNTzcDv4Snu0WHuWqA3o7VEf6509BNPO1doWeVpCqW4bsFZkXV7K6K2P7G43HCICxa2a
dTiDf+7a4j86FCqczyRSdlrHEkIWaR/4oK5EvVEV/RaE7vKz+Z74V2wWPTq78352ls2mkepbDVz+
30NbqedmeHv+a9gS6svOmNBvRBckXSU4znxonTfwpDUx6bSD4kNzXxFFdt4QOqvPTYxloDOm+Ufu
T+XaDaCXs8RG6LlWF06haitPIPOxgs6PlkBuyisZmwGiAysWLbIofl/JKjJpNHtWiizPIB68xbBX
mTOf0KXuHrQw6x90zfJXw4DjzT1mq1Vwbkp/K0MDpEtUZoWkqzG5414GZREjDLG1AXQInevu4V7Y
z3HrFw+gMx2WihYkzqKpPQD3vGAV2+o5s0CzQTFdxchr7kpOq9+6hk+oiS0sh4UTM/xf2NV+1x5N
UR1aEKwwhP2TbLXd8MswedNFdgUBe81qvXqQba5ZbjvTTp9kW6S0CxA46Yvmad7rgP0wCi+erbxE
KOU9ANhsjoUPIlXUMqQNbledl2JCoPXNXjaMVlA/eLXb7VDSYj4iku8NXajsVc3sMLwgTeaCYws2
XQAw5Z4rR8dErkrC8Nb71hbWwDEUQ1srQeBvvCFEhyANiqssVAtrqLnFQFdWMTT+2dCUDdI0qhps
7sm5aMVyYliFSYn03O9RklErrkGoe+uhKzEI+t0ge1gDu3ax4iDGZCobG6XtPa9j73MN1xghTqkK
qz1sufAKlrKW9/q9GeNCBC9lfWrbateYkJfDZN4WnP+j8hT0D76h830TV0ZyjvEAvHKm/DMS+8Ug
dn34A8kE0dCXbQ2DATApu8VrX0nh6cceOoEI0O4Hr3UeJlHAysUFuGZ3LNUi5yHMLOfB0nxn246J
s7jHTE3RTjCcjjIku8pcZGwWba6HYBQZTTZqQRDdXuYeu7+M18M47tGmOXqh0+8hZkNOT8v53WbK
vcrMjv1IUXVRo4K2bz6OvdI8J6azDVR9BmvSB8cUhOkyklXTSdZpFzQ72RpV45fYF0f1oHNeK769
MgttFYTvWRBiWsHQVaPlG2Q5oq2sznEFilILvbOsajWITyV/z42wu/CkSm+d8GdBeRilhrXMKg1L
WdQ1eH5ZzR0EO3UMt82Kr61dFjgtIAe0b0on33LTNZ45bOBOjpDAP5GN/DaC+F/RCByXDlbf179y
TXQC8GIhN09xeWf6uIK8661adTaOvSjklSwirKiOThX6FRrotCjArRa9kbQIblJN6ubJ8Nr4fUha
L34p8659L9Xuu9ZFG9epqsdyUPUXaOnAI+uGmWIUGi8jaI9VYA3+VrZGJut9XEsMABgkTzh/HxMf
mFQikmv2EB+ggB9ko+wfV99Sl9WQjIRl/CmoFRSuRbZSIuw/IyyvWpa6SvmpPckC8pVqhU+D1ZdP
kDln9pJUxC5nP0mXbspyNTdNhFF/57d9sTVCy7rojv7dzzAkGwctvQ4Fd0qmk6jjg0a8dqKQDWOe
2/tgzF5bu/oVEh3y3C3PtR0vb/mdHRzicD53UqJUiM/Lq3vR/kdsyqz/V969Wxzz/S+UdlyZaZCA
lfZR3JlMGMOCc6o3oY5iEIW86kvOSRay/lczWNBoF0b+ScZvI8guf+XdY3/klGh1bPg9fNfUSmeS
wQv/8Ur3LvLq73eTm+wNjUzrFv9rohzxPrbMM0LFWlfcVVDqxiNgObioSvOtTcqNJbSlZR1pkwjw
MIDGe2wYDTyM/qiLjp0Myj73onad+FCWg/IIcNB67pv8m1JYw0nW2HLVN6zNrFXP9+YZ45BdlBTj
Ke9cDZccmBqTHev4m+b6VcZk0ecWIpeuXqxltVRmsLtVP+/Zs+X739XhG2joCIaa1uEVWOQb05u6
c5I0HjyVKDgoQvmVQdm4BiAUznUABj0Ir/LK0nnaFFqHOvK/G3AZY/fYt95l3J6zGBkKkaKlP5qB
gyQ5Rla4IeIQo85tTrFxkIUbehtY5tYTBwb+txRjkmPWpsXRGePHyLSybfw7JOOVXYfl4u/LEUY7
UT7oW2/Z/kfS79Fk7H8fsvS9X6O3ZbAF5OSutcHLz00a9QgtwDQo4ZgsIrsPv+fAPCER/eAv82Gg
jfU+a0W78jU3vRYFSoKI++m7ya60q80cbWX3XbmEuu9x+NDOp9AEnr2pQ6hETuOMqz+C8lIWRgBA
vW8NH7gWmG2w3fp8ujdPSNx3i87nY8I3+cu9IUIeFo81PC/VrHjiacvtGDlSWYMpYR6bYv4ka7IY
SlN8aYZ6rTdT8SRjaoQQTD27/LgJ+Zhmc1QbrWWbKULIn+jbWTG65T2WZa27mHrA6veBxuSrr+Fd
fhsVOtgBmly8kGPIWO6hLeunY7yRMSZH0bLSo3aHzsi1KCcsPrBZeuo9ezyjm3mORQ2afPU0ocK/
QTRtXsmqLNjD/w5QPmZ3krS0sbyrz4m37CRDLWzrLcoG/bJGGBqe8DiBJPOxZhxL/ZqCjjfLObq0
oibjemibR+YOB1lz1dkEpahP1dbBcmshg7eiUfWrr2MVZnQozclYOKjGxZziRZPV8dr2lOoSlRan
s0jz7lJHMy78v10Az4722tscoKi9Gf4zldoyQwwFMndvHnIzKr6EFcRVF1UqxI4UZZ3MlXMyUSg5
eI1qbh02RR56+JArJFjUd6uIvnLCVf9w4i2OGsGG+0y9dWDPPXSebi+LKiBmd523KJibn7rWO8hW
W0lQvE8nvuJ4jdo7FSzkPsXiZmXotX2CNv8dSYUQAoWGpbcI3Yt7zEajfVeoHXxzMmRcGaeyR8v6
Vze4m/8/w/3Xq8qYeIesu/R1AFK+FseXrSg6cfIqC8hGqxjA7+kekhmBPmmbTlf5g4pcGZP9ZRUi
6BN4d2sva/dxYcnkaIFsC+hShw5YubBZzl6qPoUs6nxGyt67NpywTU1e7QpdjS750ML+tQz7kd0g
nKc8H3ElfEgX2GJYn0erex4SvsHK2CytgTNOVvnHm77qH1Kr8nLyMn1dVyZUGaGsqhsWhbwShUyZ
hTprJ3atozn7MevldOWOhsz1GPZfIascKmiV7wHiRlv45f2uivwYGxv1q8V3bJe7DvI7hVO8jRCQ
tp47T2tZbca2X2PUlG9l1Z+HeKVaRryXVU8X4lcYXRwnbpVvAUpW0I2Q3qpUVTnj/wyuOUd+rVJd
/XXU8p/VWuy3yqqXeD5SZP3PVlnNHkpzPQXq936ePZRfbRXXodQE69vmCejogRWMreFYwn9mlSm9
epY1WWRhJoQs9O/xYOTZenT2us1GP9sGBnQY1bhdick6xJhq4BAIoplsMLFyuLXyUzOhKInstLb0
dakPaM/+bvYqyyhXcsTbsDBrF1PuK+sWq5hln/bFwUoyfAKxi13N4M+/qhYiDLr3WZkHaz1rYXTo
ajd/NhLjKyae2bYMAnA6XVCcZeH6Y3sa3KusTE1Vdat7o6EE2tKqsVgau2rYIWj45ucVZEKv1hee
7iiXVhiGcBoQXPMUtSVLM/6Il1UemIvBRXwyajv2DUiTvVCg7fdzj9Mlxxfxp05Ho9K23C/tEPCg
S0p04nt4Gd3Q9mhGFN4XZIK+aGVfP5vGlByYKmlrJJ6HLwnT49Twvpjs1HFSW6pgYXXtyZzd77If
6wAe39BOHkcYj5xHdCbP3ci6SZKp47Op2dpnGKV4dwIR2culoywylkKhU/KYEqtJWUQVtE+1rTAI
zx0XpeFyds6lZ6/kItSNhV1bHiw1v1WvTRKr16LxP9VRoO1lTRayMU78xQA37nyPG7punrrSmCus
KtXGe7NnYz7bfjQtehVTwRmRubWnj+5WVjPFeu31YokbK54YQrbG1OKQT00PT/IqmcOsWcjLIHCT
ZnFvUt2WRUutgQynyx+JPy+x/VuYre2h5jiPp1gUAbsw+ao2hg+nsLutbMB9y8f6JCrebTOHcVjW
YcPfegA9JC9DIbsTC1ML8cA53Qqh5HOr35I6jtw0vL4QxBKYaYmKbtBz01h+hg4eo+hSK2wV4+c6
67tWePc0wOV5qsfGrs10/VXt/Z+tSN/Fh2nAGY55gruASxd8nZ1kW8em+QOF/X0Td2zyIdLA8tHf
241TPMiN/FSv5oUa5OFRVgMtDNeVijSZmzivzTjjj5TMn23fLTdpO7L56Dn1h4gXlT59hjKLLCtf
YY53lhUIqUOhjtGH6SaIGXvNSzehAplF/XcZdrMh3JbGuLCync0a7YByN0rN4sr8d3VSxkHYF9J8
u7ylh8CtsA5HPPd3n7/GuWVr2Avki/uYgec8OvAgtnXuDCclKAYM77Gysgbt2uFlbmLmS0y2Juo4
nGRR1PmLMgbONmli2z/LGNIgYGj0sl7IHoBMIranxahVPic7jfOfEvNXvL7hJJXpsEl+k7n4Azrz
QrZaUfypaNRuN7eaDqtB9IjClpOg0o5g6f1OlCwwJH1sAGZfWMYmCdKWPROakklI3XKIsVXqxN6U
6Jmhdq1r6ioI2h9lyVa+klb4BMJ7gVnxy+yd/yu2793ws0EawN9iQiHjrwY3dyC/3oeR2dIl/mYc
/+/x/2uYe+xmH/+7R26hrMJvl3cTiXcTCXtomX1/r1aoPwVmbiw0palW7DEUDziM5Q+OuAJfAIHJ
vsqILOYQF7l6sJ0/Ur20nVgP7W5dfo8wVlPGbczv1rKnHNp01f4ysZclQ2bWhzheWCbbyFEYb+bY
CryFxnP1XLrDWpNV2S8r04LjTNXcqAG0cWh+fXeKQITe35l8dfi+Djf8ud/eG7y2648Nm463t2Gq
wgRMWWHk7DxmbDt1HhululW5j2njmWdwLwfZpopQMTgIdRgTsyNRlQ1t2Q3rWvO8lR4zD1+ygvMX
De3CDdq55fBHvdqI95zkKNwVukfcbO7tYP/aPaouZ8dNdm7UWZfWKlKerxlHoFqjAtFB2eASz6Z1
kVduUBv7oG2fb3mySzCk/+R+Pu8y/hlsfNPD4SexaxsjWthiVJl3H0rgQienLA63l9TQyohgZa0G
cdo49F0ABa8sd7KK1zlGwBZUJFl1M6Q+6u4ZwwD3iL+Ecyv+qsoGGeu9ONqUUxijPAj2z4iHdIG/
Tf2Ix1z9GMWceZmlDuNrmGo+Zgp4Jn/GZDJPwXaVDqh1yKrMk33bmLmHyQbzre9f4zVN2G7LBi62
huv50Sz6n4XXOceBSQMUeJSWIFP9ahCW5RVGCMhxWnFT1Bu0y9GcQGaw0qpgJUf441IOK7Nli4+C
CD80rJFmFfMozDexxCwzPOHb2DtBmWaTbbBwSy+HTF3d6rBQ3dMta/ICFCzs8OsfLZbsVIj+qJ6z
/IYnyDQ8Zb5i1r5ynGEVMr+isJJSwYaZUz8EfXTtkIxldIrguaI+bxziLN0E7HHuYgda1VxW1oEz
W3sXmMOTYgywrFFFXhhz325YQE2fE3YR4J9OH3qAJgLfkHZTp/0tntv1fIsPmf5HXObPwElu+Wba
KWdcFZFkGZFPGqrqUgt33TRhedyWU3SYhffu4GAtoGGgt2mE2a7BwmXHLypcydYAadaTbyc8oETf
Kp/sB1WJdp3IxfrAPbiB/4aE6fzY2L2xaGpUe9CCW6DYbXwxtA57jKCPkDM3objqjb5IYy+59FGZ
PuO4dK1QE/8EzCrf2EGjILDmlZ88mMzsH5WQ/fBo58Af18TsDEWzPiNdjYFQhQnQ4Na3UGCHCBRx
kl+ftVphLy0Dni2TZY5skFVZlA48dj/AkScIhebLPVFeKULSuRi+3YeXYTnIPTaE0efO+ZSOxbyp
jSbQNtVsQ1pUWK6tMCKtltxHG6ZRosmKk+o0dgZ38cyL0w0bSNnif/QCSxUfDM9Y3QaR492SzKR/
1xSj3sVGHF3uhV2Aoh6m5T2CPFJ0QccSr4Q5sl7Ykgz2MnZPkVdN6c5LX9OU1b1Bm1y6sWsabK0+
g3coXuwWlJdFDbID9aaVkZp/vgvDYSuuK7svbp0Mh8Cf+oOnOj8LGZNV2XCv/pESV0q6+KP+exhl
9s2lj63WUrbeO/+vYznihZW2DHd4Nu+R9pi30eiEi1pIaLUo+yMF4JarUvGMYx56SG9Jqa0E0ahz
wvnOcrIiNnv9elJxuaSPWvBHmWb9KFOQH4hQVsKAKQhKazemjsPssVY+DYO2hzmHGrcajhx+Ce1y
Ea/m6ruRoNQRxaF+KVvz0ITdZlD6Q9xYxdcwcxuekobyGsVmtRobZXiwVSvaOmhrHF2sJ5ZdOpVY
2+mI37ftl6xx4lejVJyHAiJxjtzbq895zEsRHGSTLJB+ANKsNvgGks284rFpzAWeu98qvIJfEsxt
ca5QlrJmYWb04oz8yNykW03MtVeOsbCVKHkOwq5/TsYsXrmZ327TzO6f1aKIz9wB32SjLMbA/+wy
WzzJGnIczrYx4W7GKttCSwZzxWCeE/4cbG7SbstG8HnqWg785oI5jBDx6VHIBnMiqiifrJ1W31Yp
akBRpAw8hH858UhjHC1tEHa2wJfeG6qm/ILNi4PEMrsAShZyyjQmDxJpBcrwWrVZ8iBBWKKtETXZ
FsTxtVFTdTG1zDocqy05LkzUBVj98skpzOKJuTRkiXzOt7IqG4wCnnAcOxcZaqy+Pumt83LLF50C
RdilBix60qmP0+Vgtl9jL+iOMoWTDPfazvby3kFT26XKTfLUaOYicZgEJ2XUW0gFp/7ey5RrXAcK
iyWAnxcsy/pLNjSc/6sppBUfKc+t4cBZwKOo3vq+ZvAh+s2yskKOyMTDNNUTtI1jbH9ETRaysRAZ
97T/e2zqceEbG8i9ibIubBd1QtbULnIj6ynO3OM4htUVj5JqiUtr9u3/nZExxvjvMTqtwpPEKIJd
laTtczMpHz7v8VSIWp134W4eRm2pKGbzbBRj+5ykH7qZJk8yYuExgpOhNWxkWzR5zsUc0UkKmvYx
jXVgzZV5YW2KM3fW918HHtmhpcQfreMZm8Yzon2RqPal42ZgD65/rHnM1dB1uRxnT1m7JQBIXN9d
5DBnzJbmVn+dkF66VfXe1l+73nf+qN5bZfJ/9c3Z+9uheZvNenuShaeifMBDt0DK8VdMXqkdihds
BfucguQC4Dll2OqqKEuubsFOoEnjztlltjEf5hJ1bCnK3uGAxDPJeem1WdlNfQdUP9ejT2plLBH9
DL8CnAQOFrmvuhNjkViCwUl6hF2N6GINin5JUJCB3MTP5JQF5frWaMets7cD9T2E0sBRj/9WNNwi
PHvutj0GNqvCm42XKjSbI8cf/UJWdcTBH6ImwaSnVrqlYbxretk9y7YagYVEqcKLrGnlVC7dyxxx
K39AA8c9TomSLAEAYC8y2dO5r2Zjid1S+NUxnA0zJeu9b0tURXQUsuxJCd9KYQgmEmTPRBiT1COK
TrInU+vo61xZm3xyrPdhGMptn6zDAOnvGcRw/U9U4XM4tZryZvfD19qqk6usqfpb07XqK5C67pHD
tXOaFjh/dz4nmXoaLGVVz4dsCxTYXoPT+8jgx++r2s5nUPbKvCtBXespW0OqKKxwRHPq99WYoZTB
YmDYyAZZaGVq3/IcBD+OiIYt7/3ThkMU7I+6BgUIP9w4OS5ao9uxMq6n5OJ1qs4dM9WeUGoelknZ
uHzoc7BonNpEjssYl6UbFEe7qyr3dpn5ZXHUXIstaKdEkVH51hmoc7PhVmA1NAIDn3hKFcaALU7X
Ds+6LzzDMzP+lvr+kq3H7kcW9w8mYlSf5okfjGlU5UPrJeWuH2z2CLVMvxhxpa5CjQN7NLu/yE6T
uy9RIfruWEO2CNW8fs17jNZrx+8XdYADOOeDPYqi/Oaayax3bWJ3L+xJCK8xsO2ytS7CgEMe85ts
dIrAe+aDkU2ywO78Df9u7yxrht24S8MdQJyJoZEu/s+xZGOlzO6/x4owPDENzTuborMcK9ZfgjQz
V3Lbrbe6FHejqP25X/dHvR8Vd5l1KA41Ym7d6mh/zOjB7NCKsF5SLXY2VZ8n61bMtfu4RvpW4Q7c
i6o6GvOFXWvOfakpWqk/j8mj7CgHc6xyj4PHwDOPdgyCKthamXeUY6nG+N+vFLyWQcSjxwj8WxHo
rQV0NEyiTdc33UK2eH31s1lWbzlq1mh7cB77e+e4ZGURoB+00CaD22gNxu2o23ibAWPlLDDl/ipC
vpA9V0NtirBl4vKWnUWAaxUtPsxI5Kmu9slSQ2DGbedvhqCYPhsz2lO/wl2F0q4Mq85/hv+VLQfJ
xZ7ev7JlOIzjf7wCbeNRdfsdKydrm6BG/2JOwbferqdviIQ8KQgQvZl6bEGuslSYmzXLn26eFzID
mcXN0HuwOf2wBNDevRuxNi4NTuDPzCZRXlWVtjjLegdufBC6UN7wjak1tl2F+SMPygu+Mu6nQa9x
O6rY1XbYT93W6OwcnKZTTn3v6eu5GJoXhM0HdOWa8VtRG+LGY/5gY2iL6vCiy735pQfYgj6JCsZL
fGpWDdzjP+J4qJ1bs1RfAhct2MGyfuZHGEXd8+9xkd+LfN8hX44vP9B/599fN2Ccv/Ll+/l3/n+M
L99/Ld6/MxXrkQOUF8OzvodGN3zrUIGekxR/GHcBky5C8N/Kd2wZ6N/wT/9njE3ngMhtz4TTsnao
B8Ub3/Wnz+i1IcVWK++OjuZxJeKYF0+fUeRZmr/jOUS7W1zkz67Z79g9aRcZhivHxkzqepFmin2s
BsPBwKPXV7JFFrLhXpVXdWPQ5a/mIu4OXTiOu3t80gaLnbJQfcbWGV2mLNE/lX3z6nKq+gO93Uxx
0Bvr5mE34lGzHJFh2aSlVyPtR4GfVn2SVXklC2XguDww2wYlFB5JChStcm7PskhKrz1HopBV3xqt
JRIv7eoeq82OfWxZD5Q53hhmMC9kP9lFNkwlqrJwOmvk/R31Uz8bWL3VwWvhWtGpHxztFp9iJE7G
1MZOU8WRhLWBeekH5F+SNDtUToeLegqaa+vlGHej3a6c2OiFN+dARZ4NoX+Xz89jxPLGK1huOdMz
7iDzs4t3AZTSHvNFEYN2M2HsyoQjsqH52foD5LbpuR09JHCBZaB87NXVMhhdGAWpfpGtdiR4VqDE
1poRzs8dQlxiNcxksl0aquF9xOH0rqFL+CNNHhyUDIOFbYOPmAVPEFn9dZcyb9ELYAe92n3WYbgN
W5znwgsSUGKJaQxY+aLENe5UJwQZoCHsplblQdZGtkau8qq6Nn013q4VnrErS0/5zEaAQHD4YQ1l
AdTzCmbiuc7LsdjW/cSUGUG9JYeT49mCtpWjBYXSj9F/9ZtiOZaTid5tqawDNYsOiTbMT40VIzmL
sNxuVC1v7bZhs3FHHGM1JRjf2kQIPrZ5uNfjbnyb3FhbsADM8WGgda4SnigY4JlZNOJSUvHE+F1g
AvmzyvooPihehR49WkAXaFD9a+N0S+YinJrEGreNJMATR1Th2SN61+ereDT4LxmOUNcswBKzBb+2
y0b/KBXhId4k3pUDt/pogi7BG0rp4UuG4YbB20XVwo7IXVd/lAWT+6uhakgZBmiX3eLIDphK+dCA
3H4sUogpkT4ju/2rixlVA/uG4cc9NCPSuVMNNrTvw3BOirENT8Zb1wZhymU6d/lK8zFCrgHjnJNZ
N96R4q8CtX0vLD24uIh5LmRYTXQcNEz7Q0PVkvN+d4MFO7iphA3FlaILuLKa7+uk9pRVF9eskYrc
3My9ll3dJMhvRYbVCcbQSGDbQFEuBcjKrWrgw2Y13XTNgt6GfaM5n5Fo3pRmUHwvhvajqLXxzXTU
Ya3ocXPC4W04FW1RrQa9a1/6KvNXHJFHu0aL5jf2F4DRBDXki0Gb3kK3+6yANYEmSE0NLOY32fBs
5q35ooKd4s87v+U48zyEs/ckkyrxlYHzoC2cCKVlPe+2ijomm8pEvw/uy/hq9N5J4bn7xXbRwTRG
wDlRhOsklEx06cah/VJNUOgKJ3UfR5TFjoMGDmACqf2lYvPN8JzyHeX9dBc4QbRtWqv9JI6MZAIu
vWjgTnl/qHtdf9aj6q1j33UbsBewq4Xwa+tp2otAHG2S2okO2PhCgkTMaonZl/51VH5UujL9A6CU
ux988afQc6KdUUbGzm189bEN0PZGeGz+B/wQAlrKtzpwU3A3jf4QONhWN72D5SxQh7xo4qMnFKRl
4U+zegL7k20mAa24x25XLiLTbssX6tZiicRQ4yN2DJOg83scPhsbI1Ts1aoyHw/B7LC1+PelrMtC
N83xoEIj+Z9JaquoHDsHw3iw4opRADCGYISQSlABmRmR1l+COrIey3rsH2LvS2wa2KqnWZifgsl/
km2O11qPYdmruzoHkzpAKYiXiRWa676wNc6wRD1AZXbJrblA9o10z0TjsXS3WYXK31Tq2m6uOZKG
zO4wD9Y48Wlm8N8YWPbdQ9NEwP7V4SJrCN52D6XtssOcJ/paxmQh9BTwKtAuGJkwlIy1vv6RaUp7
uGVYH3oWHNihmNES7eFuFWAt8I4R+MdKdx45vY+vqephMhO6j5lROY95ZrUHPLWjhawGzqhfcVNk
C6935y+NNhxGHaSL4iXzrlVMc8OkQ/0EABH5U2XfjMojO0/94+hUycG1dG8R+MEPs0zElE94WFvP
dsXcpOXcbDGioPyqJ3G6avyq4fVTjABACZ6dhgmL40BZV7PaPXah2nBiW/RXX9gVIBE7PXcdKMHJ
VLKPIMC22XEQqrNt1AXgeT+WfpN8xcUvWPSZibHHgKRa4jY6ZhAx0Aynz16Qi8ULq4udx46Nv/U0
Aj+ENq5t2qqBjQHwYGfnunHsmfTug56P0VXFPUK12505D8kZ+je3IntMrlgt8lhkFfA4CTOTKijn
Z+zNVLZHMGQbHddCe2XUPvBPSGAc8qN2ELJtQ6f6x1SnfZkLEX7fgjHczVgcZOG0sHvNeZ1t7HGj
rmZRHdQwpPVk5TVB/QECCWcIo0B82HDqjzJdsBYKPibVLk5IiaRLmZU6cL6N1MV2RHRC8mXlpjmy
qHrTX6zGr/lN2zVWqJXy5oYepEiP3YlC75+tQFmq0ym0Ln1aRnjWjPlBx0Lpm1Hm/1iqFX9SNeCL
UeziK6vZnLum6QxQ1kbqIgvqi7Tr0RHtd2y3Ko2FOjT91RU0MsmklYxbsJg9cvj9kyvouDI0JAHq
LGmvHzw3LZ9nuIsHTKb7RVUn/W4EE7fBHkm9Jm0UoV+hXWQNpCzAFFGgXNhuE/SJeUIGZryujEFf
KGVmPyHHoi+m0fY/9111xQXCDRY8am0haMurnqM8gTlS5dEmNwqelIORKICjUjxd9diBmNE6Z7ap
jHkVQLhintidbtWq9/8PYee15DaStulb+WOOF7FwCbOxswf0rkiWr9IJQmpVw3uPq98HyR6VpJno
6QM00oEqgkhkft9r9E0jEGRySEtzG6Jo48Saqh7UuMZnC5nRRaJ75Z08pHPypuKbH26VcbZDvcY8
yUY1NVEfIUa2LgVmHokDKqQx/eicGOnGUpC+H8GB8Rjn5jXqXOMa5F15hmCIquu/qur5rEFh0htG
+/hZP8SKubTqrthoYeyjE41h5+52OWZEsDujuF1KXhjL0fZUV/2fWj2hrT8E+Ud6rnun+VBi0S5M
pxwfnWpy+UvN/sDO1l31Tf6NFYCFiwYp5E7NAjJhUOxk8bPhViR5Fbt1dvdb/WC26ipCV3slu30e
8pwQhpldZY3ppIWzGkatXeqmm60H76DqfvcgD4HDV+vpnbqXRZTKNRR/UeIZ6u5B4Vf4gMxltvUd
B3f5eZSsQ00T9roWuQfZr28gvsSTt7kNmLvlepBt6skbV3JUX5ndQ1WpL1iS5idZNTh4zXZ1dJaD
wO7luI0Eu4IMxVnrCcSNGs6VRtUTjEWWn9lTf1f81N+YluEfCCtrD9qEvKvsMdj1N6Jb6mOtOtW+
EnW/8Rq8gtU82td5IQxMXnTvXDbw/VtXnFAlQcIVL4GVMGeRKqwJV8jAVnvils6bxcslLGzzJQi1
6NSDQVsWnuW8GUHNVKhWEbvsXLwID/uT1AmWTQ5iXtOceF+nhnYCnxZuoyjqL3nTFGvURtUHovXW
0qzr6KUsQw19mRRdemv8omAI8UfdRfsiNgzebc64Db3Jg1fCoQ2YnN1s1NndEI23PIT1k/HdE4mz
bCZ3OpZxZz+HibUOiol69Fe22oRuqsiM4T3TiUp3yLp6RCJwITdIgczDxxxYWFAMxaUtpureC/qv
cnjh6NYqFciy62Sv4zC9I9hs7F0XqHlbDN3ZsO1sHeC2+yRKTUBhzcKvtYV7tNzyVP0+7HrrT0QO
noUV5+9hnpdLtdb0h2wY/Y28Ys/W43ZFG93Ws5L2mE8NVv5UDoMA2q+FX0XQ3emxziaKK2agKr5r
ZLzGP2bvGUMPnHcrNLgfvWWcjDQwH4MeGEaf2O+9AZRFQX1gb6Ii/aj6CbtIBAqmQs0w9MpuKDo/
M9sjM0e7lCg6UK3tcsy+eU4ZYkDlOctKq/Sd71LsuwSxpL7HNZl4DRjqxtyGChbhsnWI2aEFQLKX
stUoIbXbUAvx9hNHxdWdFZrF/rckWPPy176VrdZg2pWqJxHWyWVUzGymqg1PM8KsyPV9VVvjM3v9
4uDrUbCWwLJf68O5XgLRfq0vWC/8p3rZXxmKioxkKnZqEvmb1NUCLOiN6DnoDGXbxugf2F4UP/e6
UhwsHfNL2ZpricK+Y+SNNLe6ro6b+pDcTdqcxGnqbxLuYSpdcuh7ZAo+0R+yjnwn6fgf6A9lMJOD
rJMAEdlQC/ICNeBQ20Do2MWh7c6ZDNLISqS/lw4ze61bWJ4U7w2O1y/VLKBPEBCFs7lr8iHiTZuD
apSRAnNszbM80+czBP0vgzIlB1n1WZ9nVrPtf4ySDSTE/xrqNeKnUXowfa+m2tzpmhZd2jS2Vzl0
n5UoUFmXdfLgQ23Y6YWLqxUknktddS0LXLh/8LzMZTfFHX/hjyG4g23dsnWOt37yWp4HabKZiSs/
VSqqZ63sCbxDK+pQWXVmXu0qhG4XiVsHGG7OnxDzCfLa8jq30fMnmEVnr1JPI+5ktO69NWkw7bSh
+u4aH0UeDd9EkRlLvob0QmpZHAIMwjY6druXQIsFHmm1vVZSl52l1mUvltrBzin1djfMxUxUSC/H
TnWQrYg5dECZgv40qmH2Itr0ixv11hlOd/ZiRmzleaoOTcDPRk341HpSi3cwfMgbBWZ0jhQ3fYQ5
dJH1wslzEBqQhiccld7tvliNrpW9YPtuHos+/Gu4lyIxFqKifjas5D8O9wG1vFtTfhuOCLt59G1X
X9qpARrDCL1l7BLtiY2RvYDTRq91++YiavTcVLVy9RMS6akTvbZG4BwI8TR42hTx68CudaPaNWgp
7snCVax6q48eDnNGFZyHBnf2AX3oXT1ikaT4Y7dqgkK8TKH1Z5HgTlEm91CTWWLPJAz4GovIys+O
YQ4n6bQr/XjnKn7v2HGIf1n0/qiqSjwL+zTygLBW7b5KyocIdWp1Cyeg+amId0y7xyrqoWzV/BzE
FQxDz01XhmmigDgf0rT9kiCXsh+7EuPAsYnSi4bi+DKy7XYji7KfOjeko04SsTKy2wWqoVq5RgIK
rzPGp8EjihAZ9RsOhCUZ8lGsQCPNAQUEt9HkTu4GXmovokkWsYibN9Ow1IM3OMpSjvJ9vV2mApto
2aq+jcj7vRFoCU9pgpMaHO+G1XuUrsbaKw51qForwprBpkt4g6Mx0FnwGNmB2ebtNEeouwaQewI/
RJSkI/sfB3W6N2aZnBVrb2fR9BXvdzTKlkQfo2eniUFm4ZX6kdYg9TzrewQMgbCxPT0aGTa0w2D6
R1PAZ0MqIlwrNpx7UeX4FU2Em8mmo48ovvXMwqQGfaQtsU3YDl5h7+FuW+c6dMuVOyb6W6WLi/wg
Mwx2MVxIrOF4kRbqBNQg96KLPLPq8ruiBDaJwF/qy6pxMbDHXTwl9LkbFDacnSq6U2fV/UmetVn0
15ndC+WohkDF6fBZ/VtX3NH7W2vbzboqVkFgMiZtFrdBunOxsrqlzXpu0F2pR2+ysZjhInm4GBMn
eZLJL1sxv7JUyu5kE/4B2UrH32IrG1mCJLdrlaGrHNKBdHIQ6/4VEzuxwqgJaFMIm13WefMZcfe1
ouqki3EpvNWXnl7vOrK3C9njc0ASIi3l2kMJSvNfFwlT/ilOiMjP/DGyXo6KO8dcuTF25LLhp6vz
geYljNTinq1E+1xnzl04diBB5pKjpc+KGrpnWbLr/LuXzpocY9o92zi64zVZTCcxFwvwzIvSdHqg
E4xUEa1Z6r7bHdp66p7jLhiXKT55ezmWiDfWkpE57eTYQWXCHvvA3N7+DRoKI16Ha4Ic65Dk2rSG
mmxkax97Aujj7K9XYsFZpRYWil1fvHhWtJtU3f5imYq1SgA/QB4Kiif4g9dbPaocq5j9/EkdsubB
MfWvsl5eJxxr1DndZrpaGdzrrpmcL0Nrasy2TXUJwtg9W7qwCENoaAg26bCqB2wlSyfor7Aw+6sy
0/MrXpOT6gI5+1EvdBGsSFwKVmj0kA2+0DCryFBgmav8QlVchF3HS4ZZyVHWpWYcLZgxxarcNxHg
b41V/Lp09XEfk9h86vPpvql6fIIaYoGjXXdPlg0ZEYeAUz+XblUBaiYVmrOyFMFXw8s86Y+yOHpR
tvaTYNx4MRhEp22tTSaZO2rgtYtiPsU8fmNWXTAvYahrZ3aPBq63WDVRAAhnxuFqU7xN3emQFbby
3jClipQVOVvrHSKj/LpARL43qbvDRC1/5iVRH1GInR12qUcj6I8R1xtVexR9lger8RqUpXYMWWYf
DXgyTkuEXGfSXoh+qB4yJXN3wRgN2yFKxqdUH/4g9G/9EVnMI+glvOaFmWwckBcHgunhFQlc5GSs
2PrDyR4sdWi/NToWv7ZnJWdXAxRQ16BeFTs1j2gj1AuPdQ/THEV58OLePM6BGeD+c+VPp66sNdoy
3ZAfRvNxbm+EFi/deavJ8n6JIYF3In5tOqveVsNVqCj2qk0b+4yDd8ueJ+JpCYpy1xmGDb6GBl/U
AEY7MUBSZLLeyUoyWs6tWQQBZBPX6hYDSl2rVkPvRDWs6QHvXLGdjaWw8BqblNl4+MDcpcKmIZoe
fJcNJyIrZ1mSA8geqqth3qqqStGmLGzbZZnU1VV28XiH7adcsxYGasAPYj74OuIbfha7e1k0Oj85
B+oOxvMVyj1h/epFoL7gLyDOP6j8k98DP46xSwrzRxXuylpNsRgoUGXZ294U7Nkt+efEDfFDIvby
GPilsuDBb750ZfLXFXVyIP+6Yo1u1tadMnWNVai+M7UYTYuq8t4QYv6oLKO6BjAJsHt0X2T1aKiE
V9LJ3Tpzr8I2tkIPtSd22xOm77rgXlPfoY+7GsByH3Cmqt+ydCX/HyanfrAMtrzQ6ey8gIudDD8X
cbdUFiShrGU6Thgt9WZ1ihQIp5txPu1mKyB5qLXSxjuEPgUCKM1CVn72MVDu3YoiVZdhRthROgNr
+rjLGhJVEc/kQoDRfB7tRCcPNMED9nN/3VeN89JY8y8of8VYzD37ffjnrQRoc1ez2lsFZpu/jmXa
MLV62d73lHDleF63UUpw17qLU1fa8aby+m7LTzZ/yxA9aefArQkFZhUXMfafCNHeC9+OF1ibTV9b
kKS8wdLkXo/jhPSpD1vxh1SjPJOCizdVxlsLG21Wud7ms18X9ekytFJjmeHN17dZfx3nQ1I6xNH9
4qNN0QCRJVlv+CEs0nJkLYr+8q2bm1TlpRBvstdndTOywBF6nu4+G8qCAFZkA2CUV5OfV6udBt7V
yOKvRe+vTaaGc1IP+Fy1Y/iQgeVZ6hYo1LECwNAHeflF05oXTC/Dj8wgG6q3zLquts1arWALaPoH
3akxlVLEhzEGxptbjgERnHR40vt4WGVFaV47JGA2eh3Vd60Oo0TvzZnQ2XerT7x8Fwzt0ilcKHok
zMiw9EF9J5tr+KA4w/QfNRvEbUk4GCmePMYmLr+fWgsfHQ0YV6YUxN5jHfM3jCa522FzaMHjvcHM
k90j4iz7uKuDZVX3+Y5ZCtnFOjJXwTzhykPTREVwK8eiyqqFUcMk/8f//O//93//GP6P/5FfCaX4
efY/WZte8zBr6n/+w3L+8T/FrXr//Z//MG2N1Sb5YddQXd0WmqnS/sfXhxDQ4T//of0vh5Vx7+Fo
+y3RWN0MGfOTPAgHaUVdqfd+Xg13ijDMfqXl2nCn5dG5drNm/9lX1quF/swPldi943FfRKlCPBvs
JzxRkh0J5GQli60m9GOF+Q5fOa0gE7yL4UUnWeprz36C9g7e6NZqsLJE8vIiG3J9gFpV5uiaOQh1
mV2ybhujePOd0Nk7U9KsZBGtwWxZOWl0GsyieGtXIKrTt9ggGZRMWrKUndS461YuodC9mYXPmZOd
p2aorprpFTvXz7uFZuTQx2VlVjrQ1QLvJEuEVKtrpSnjOqvdeOWUaXXN7e7r398X+b3/fl8cZD4d
x9R0x7b1X+/LWKCGQmi2+dagnAOmLr8vxqq775X8WZrCGxmYomwS1kZazEed+iJ7sZtI2EyzI/C1
7KOYOTPyIDqtxdMn/gCaV91zy6mP4vbwo5eYIyU/qlTfMlHlVdtl4UfDS4JuxeSRLpAlsMGQUcKX
oEnah2xyIPPSx1e8+hwJk6jI9b98GcbvP1LD0FXNdDXVMDV4eOavX8ZQeWnj97b4Onje2pjVsLX5
wP6pZfHGmUCiyANh8K/K0hmCVUWS46c62bslx3+Mc8WEMz6PlmV5FgyIA6tTSghxMhCIatoNMYyE
hYAVn6sgSW6HbsgiVM9lBeRYVUVOgV6y7Fcu2HC/O8oxsv7WhUTwM6okProItaYucpHBSjCwK/37
78myf/+e2Ks5uu4ajqZrjqHOD/tPD7MOOHTq2FJ/m6q62Whmm25M1tB7wr3Jc9TnF8eM1K+Zk5KI
akVI3D+ILoGbKAvZUDjmMxrE3iO07OjQpe64jocSO8KqecSkFWvPKQkeuiZK9rdiMKdYZJ5FJXC9
bZUIg54gaeGq/miRuZgR3fu4x9LtMzMjz3TFsO8+x8pRnxf9qTPj5efKHp/13gDsF4lF5gUgL8ci
G/2jDSM/v5UDA7tPvq2tbLXmLp/9EBIMbiNcOeKzOYnSzFr2hu7/l9lW1+fp9NfH2jVszRC6PQcZ
HMP69Q7Vqlaj+w4JvlPCctOnqovLEjpJjgvxlHAM+3cs5M6RV3WnonERM+jy5s2u9fBoJF12H4oo
u9cSXFKT3jX3su526GDI+EGBcevcT9YhApwS4+narSy2o5Xd94XuEGxOms0oP9zzCpLfedmtoc54
yIVA545NI2sWQ6WgX23EnJYwDwglO/UytrXi5CYFfKGfThuEmXfR5F09tYYVEGV8430idsxh1mka
yng79EZ4yaNEXwOv7e8jZo4VhpXxk98RyiOa4b0oRQ8Vb5iU9yQIvikqIH1Fd07ock9PcNYeKlNr
dhMAMsLBbXzViQlf5Rmcou9cAAXLH1V5gxhk1KQvpjsNzm1AUfowWFPws5/jmw76pUe4MlSYtfJZ
GG+y8jL+SvgJAreNGJWvlvbSFD1+yLqAHj2fxfaEpL08rafQvVXKIoB889D8KWJy5P4STHs8h02T
tdsEQL3lwY93pjMqe5LAMUrfSm0sNSfAKgGxgRNWAd4pUZruSFweoQBKst7yK/YaP50C/l6jWj8d
PvvkLovblSxbuvUtMv166+XNPlSL4DlQ22IlyFGc8sl0zi559KUxJwXadDbeTMQbr+J8Q5bV3GNc
Th7Za8nrVtZ4ozNIBsPg+VgZOlBeZ8LD2LnEo2tgWbIRkHJ06St0EYQ3FUuzSsfFqEbYhM2djcYl
HZ2FX2zDbk6T26tnUKV/HbIMox5iAvaW/fykL+ouVc+RBnwRefuN7GdpH+rYBBe7iZ27McPCfvCs
4Ivbw46JR8G2rKvF1R7Qu3NzI/xSdTkELc9JwBGZyiPpuLPZed4zsatu4UYHcmnjWfEq1V93eGyS
/gVu55bFxVDgVyDdi8V4OpVHWZeBeUUTVCsuRHSe+wKNjYqdur9mK0wADAzsbkTM2V8XgsWtkoEf
kePkEHnmBhGEo4S/5vNak4NwfsLDsk6ChC82AoO3NicvWNlsK9Zao7PCQV3/DBskPwqvsi61rVuX
MQJ1+PdvDrmc+GVeMizbcB1hOa6mm45cJv705hBlhLuxYhVfFTPKljZRoW1eFniLAmR67wQKduja
veSO0x6JJ6NfMNc7EUqJaiGmSzIp3tUX5ve+sEZ8atm/sJyoD0If1NeoLBayPvCMcEc0tNjIopZh
EQqC44monXEyg6G6XbbUChbkjZqeJxGkm0TXeowXknCjO77DnBLbrz3yRvEMiv2tPvWXZtHmX/wx
dtY9xkD7BN3F11DNbwDjCK3SWz1u5u1rQjxZAn1/659RLwHDbqhE6Dgcw8rJH+e85KrIQnMji8rY
5BdYqbuYeFeB8LIOwzvo8n3U5sUjBtlkWJr6YxwVbf33d8v5t/c87xCbRJjgfgmdNMavb5GqrA2H
LGbwtQtanKC1/HWyau8+Skv73OdVv2hE278PbQB+wHct2MqO9oxGzgZL7P5ddEOydVo93AozbdZ1
ANLFAF9y1OaDQ2btKIvyTNYFQidXY9uHSI+zK+9xJF1UFlwlXshXxAKxix14aPpSLU6eNvanArOM
52YUl6CKpguiRPmzq4sP8h3NnSwFc5CyKYL6KItpG/bLyrX7fTWPLH22av5k2FvZGoIbXxtpVW98
V08PwQw5AwPZnrqZT2TN2vHtsqn7+gRqD6ilrJFtn73KXkdG3GG3kNUoTbVR/53JzJrze6lukR8j
tvnA/Fzs4qgmmJKohDBila5G3M1d68bf2R7kzNod7TsbKbdpIczcvssr81zlYtyXc4NslfVaY9n/
5cbLG/vzY6oToxSaahuqyWZN+32B1yNF3fWub3wZdb9a5VYBolYo/e0Q84NHjcR9yavI2rCliO6s
0rHu0wnhXRuBRVkiD55cRGcCB2ULPJtKdevcM8NFVoOrGXukzOQBrajs7NjMaX5jKiyy8Bx3UJ0i
1DKcO5Z6+7//UZu/L/J1Yaj8nA0VJqxhGNpvS6PYFKVjaJH2xda81xpS813DLPPTYehR54PvqLFA
mexFirj0HaiRfmVmnnstUz3fxGzvMVJCg1RkuXcondA6qEBodl0yTXdeN1SbAmvmK/SzftEbY3Ms
Qo1YvFnUO0DXoISSae14qbc3we8d5FmhRt3tLPtx9p9aP+s++5FYi//LVP1vD78uXEt3NNMxhDtv
3n/bDLEwmdizj9WXKE0/suxCeN67G6LIOoczlkfic4SexisUj8Tqs06exa2jnzQMtm4DSjRqFvI0
mmYQsVGOG3kB2Vk2oGQzRz+840jSevwL6t2hMFAGY4DWitPf3eDf8lQd6lmqaUzWPTFQcAcQRnUA
PXDD9PpiSx2Tuc4OW+3u1gXU161ozF18NFcWaM2OyMDW2bWq0yfdEeZBmg3hRJxdfVU0O4GILgQs
ivIg++ZpfOubgvd3FqIM2p2vDJs+0mvovk6rLdqhvAMp73wJ1AR7egcwHhESm02seDMb3/1i9Xaz
hLmAuojWO9cqQYxVnxsQGyIcnAfZBWSNfykmD9HNuSEbWbs03ogZuAjyu3ZQ5/AQDdFUvJoAIv/+
MbHlc/DLHGCxG3YBttq2AwjR+D0ygGRloqFl+8UaQI6XdUjwC3eBdaT09ktpev1K1LW1C+ai0oPh
Vo0mu5OtvLpx7yUqPBZCPGUsnWT1aIGd4uX2DTVQ+6XVwH84uakuZaOrY8Pi8ahwmFud/D7o+yfc
icqzKIV9J/xQX7YoK38D5g6jyhjfproA9Ydryj4L/eKpUqpX2aFTsnphtWNzj9xjfAz8KVkn3qB8
bcKF7JDrmbsq3GA8ekXm4hPv8eqfL42f3hPrW+uJVYyxGwwFNzJJvHRSi7Cf33N/kTnaqlpU34/z
AfrPX3VVZlb38oBUys91svPnWCXq6lu/zzo9QimJNcUv1/r9+qUNKohtkk72/NG21XMAJ+Q9MbAX
issh2+e1Yr/1Ebrxtf3eNXDokk6tUGvyrHe7xA4cyiIL0w5cCQYjiJxRD70SakKdWdcuG9C8TqCG
um657woSfwiFJDwmho9dNHT/CPpcNfZHFh598OLmzaOjg33R8/rFhSBwN5mN8wiczVj3LuJuIW7E
j6Nfddjc4XsUIV2xZOECwnxoL7LvMOHglVSKB2uVvr5GMqzKp2QhW2+HvFmabjTdJ2yITmLQjK3+
QyhF6p38Jn/yKbKCkfa0xYr5+lklB/w2/rfib5drYfStSqFbCzlWyqx8Xi/FcuygFlga5Xaz7vrc
uIpCa0hw8LHGfDbMdbJVLVz9dvb3/XI0wzeuSo7NmzHuloS7y1M/956N1jJvDcSmtZMrEfKy1Zl7
y7Ni8AGn0C8mRzQZkCAm1mKgqNXoXh5yr0HMwAvT5YymudU1wpz2djbDhed+7XxQmxZ+S6xfPodG
dquc9ald9tGor1E3ejYdd7y31alean1Xb2VRHoZMaxd956T7rimme1mnpcCDFUhPsiTri9Hd504x
3n1WtSJCP7+NrpkhmqvIPjyNVHGd4GhEqHV8w9brg3yjf3UVzXwYtODcjPbwJkrLAE2DehMOKT/3
6mNmGqiV5zEtwOXDGFxGo5GWy8Q/e0ibPbiqMjzWfsQumpTh1u+m4VEvR+M08w8dt8tK4pN4QIFz
ASlI3y5XHMgovJy0+FHnHYEu/3jPNrB4VIe0XVtar69lcXTj8D4by6Us3XqMpbY0fV3ZwlgmdOaz
R0bYy642hmcax1DvWP312Q6bSHsnTKuv97JBHpIe2OfGFcasZdVXC9lbtjS2ehckRfmguYhnl43o
72Lb0c5eCyAJEGn5LUGALEXW8TVP02yboae4E2pePGP9dS87fAl13z4Edq2EqNHB63Ab825wnIGY
yjhcoMCmZ8gAi1sPjZXMUYnN02cP2c0vMlzUrAZksqk6LJYrh91xgDX5IIb5O0uqo+YjIh+kFBOr
8fZZ1htr1BpKlDUJVNiDl34zENApY2v4jlERwGIsNR+6yUceJ22snRepI3OvY9+6JDxzrmX/YZFU
luyKa5al4573cYpixWsL0wuTvgEBwDr/6+DOxc+6IjW5jTPRcgPCzV0E5HLfsOpbSuWAtLLR3VMB
YkZlbl8CldeyVAyYxuTBTkv9VPR8y1PRo/iMauOXyZkpS5oynFOVUJWJmYhuskkF+b0sGq38Am8I
9FHg5nBp2vYdaq6VZOWXCZD/1qunYiuLiX4oBg942DCWu2k0640cjCTkMofn9torCvJOXjyuZX1Q
h7sm0sRzMandIelNsZKX0Sr7rCaEwbysRzqgRXcyEZYJW9Ab3k1sjBelLQ2KpvEeI/cvsl7zwW6D
75bGBsNbPByDubveKOrOxbBvLXsVqriYtUXKFwT0nWEVCoqd/fA+igYJgHIR47e27GNHPFtqay+G
pp7eGr+OcXsKx68i8uGtV/p3I8p2pEl8QJjKnzncyIhAxaVkxx4sSHNv+jytPmI/vVeGzrif/DCD
MS2GawZsfglhwtvEsT5r+yqttxv1JmetNwT12ouSRYV+4sUVSuYtDA2GYMVXuokzH5X86F0PVJcd
Vlkpd16vKXeDjQ5YrJdHWfVZL8/U3uv5o1hw/tZgBoaynviwbTVYOHRN8cVJQmR7TMV7HjMjAdHs
Klc3L/x7djjOwoDCQSaWOsvvs7PQg3tSlKdINfqjMWjmRW18ccEvJJ5l2daySh5SgDbYtAztgVQk
kdmWJYOrasFzHwO4BfoSgyJpw2eUOuxL3JXMVzRaXjw8+sZHXobhc6Hq1coZUzyP3KG5G+ZDoUfI
O2TVTvWy5k51bA7zmWyU3UrTKJYCEt9a1v3Wr0wGbC+tJ0g72qnS1enYu2mJgU4dPU0DaXAf8MVH
iG9GY3ofnQjChYf0FPlWf1r7IMZugyDwlZso0RYCqPTR1hGO1WCkdQhWGt1OMZvrrYiqvHkaa9Rh
FvbahG/33GQYGFQFj0kk0uq5hCi4xhgs2Dq+VT5nBnKWzOo2bjEU9dLESNTJEb2ci6Ft27sALeml
LDptVx5YYEa3IoqK7hFeIvijuXM6WeqdXvjfE/3Jiyf1K1DwPyIgmu9DXXoLvxL2U1Lp9Sp3rOAe
9l++ifpBvRuUciB4PaqHZOQmJVaBxAp+PktL1dsrDNt4p/Lf3tLG5gwpT6z8atTYZHffNS3o/+TR
UKok+TNiZbeIsUZ4KcMxWFcFEOE/nUxPV7GV8ASokeWe+lLfYbPIA1CY1ktWZsah8MbxOpfKpuCb
8oPsGRRwslA0Y0LEVE2fbd8EEu0r1UG2ulqG5iK69kDiadW7oUflzp02skjWONr2BPTW05ilz+hR
mYu0VeKTm9fBRde1P5kMu9cwSPNdAc9mbSFM+ernrkbYr1BRZaHV7YKTHjT5Q5MxgwgfYZu52i7N
6gibWU6o3WuD3u26GGp1K1v5saByn1QJ+Cwu2ferCpjSi4mM3sXuzZ8+F1JgupZjjHbY6NgzWmpX
P+A4lgNNLrHsiq3w7CO1uHKqtH5FLv0VZhK/z6hfkvF2vzmTB1BrHiTgnmyHQGAVPg8KHJBaBrbG
r1OQ3AZZTr90qsL55vcpAhV2VD/48yelevDzJwGCq1+zyn+1FF/5SMvup0+C1bubFGvBXCpAic7J
eJmil4cqbTb/ZZM3xzpymay/ZeVJD+mmahE4A4D073GeNvOKQFHhU9hRYCD82cZHvcr0l1SP3ic/
qi8I/+kvgRGDYK2rp6Fk6dOP3kp2gouNrTFQ69uQoBkPkQmqSBZnwOQWFTqDG8clnEHpV2iTGDt5
RSQiQVkUMcmnuXUMo0uMBc1VY1d+IPoTnvPcy3ZBgs8CqzWEP8QUnnw3yRdBxJYyDwfYpemAM1Zi
Pcke/vCK5lv3KNsDbEf47OYsS6HGqygd1eQwusGLU7sWgikGu3HV2nqVocxAQucEtxR60FyslSza
xXEUgTei6CblgLyma+9k0WwsmKFFox8DZ3xkIn7RHSt7sOMue4jZcoDEJELfFTwLSz/i4Q2z9Chb
QYy0d39/BzXj38JZZPhcVxXEaixYQuK3cFZkM5uUtdOzwxvGLQHCySArOTExeiniWA1m2tFdK1Tz
aFUZPyr+Voh2HglUaxRXL/umq070UFR5/FBiYr13YtGQHosglrtoiaoIE29rNVTWY150b2rHi7lN
jebi1w5qK8W0TxS9e5u6ftpNAhhngDjcW2mgvDERAjtbJg454MNvw6GHNHun5tHp56sVLQxZ17HK
ux57kpcReLYcXhdTfijIDmPARbdyhlNkZlqdUtCnr85fn+m6dXx03Mxcyl6+QNBPY3Y8ymugiUSy
blwpTjQsByKBVx2FuWuB+YLP9Hb+rHIFmBhjQLRN1smDhxXPxkRd9zYUOWftZJbWq4qJ7sn//5yd
147cWLZtf6VR7+xLt2mA0+eBZHiXTkqlXgiZFL33/Po7SKlarayG6uICQoAuIkMRQXLvteYck3zF
faFl8N6WpZ/b/tvS748zY/vH69n/XnrzKklkix3SaXqI8n3TS/4uDqPIZYI2L7O0+V7JwnQrur7w
fm4LlG72+k7RNuvT1h29rlaunpn97uc2U1gA0ya12oph/ooOHDxmowjOvEA+CI0y1iwGSNVNZD3A
fy9cIw+7F7UXT+jHQkQ40oYNGJhkq7pqVd98/P3v+y+NbE1jjoAgw8CFTtl23f8fDaPcYJITqW34
AqgmSo6GuW+0/AmDV/tqWN1OTI3yUQ4s4Yaqqd0qmPqHOpyNHWb/4lxAv3cKhIMOCit+5MuDBNbf
MxKUoOuq2rTX379l7W3XRDNtYWoUNw3N0i1dvCmcGYocRCFdqY/zNHqxPTdIH3jQ05LMZ9Ns90yT
E2eQ/R/b5NEk4ps8O0fN9P7FzJsT1j7k5goWK9oImKeybHgJ0Os7mcjkywAz7FGaspuRycNLWfMF
qUTK7LPQwzZdBrl6mdqa0uaok69dpNzkDdtSiE1kz7q0PqwH0oEfyK2Kir+RIGjWmwsT/3HLNIAo
G6aOngaFyq/NI1z0KAzyJX7A4IIp0qo4058JliBvFs3lIVOD4uyXeM4pYB/ebF9X1yN+HrtuS0UB
qzXVyfpbXuTNcT9Xfz63sDHu4GqKYcLqw4MG3PwUCvsF4wA1kEafCGgwA7G19Ia9yyE4Qd0R5/zd
ugm11njgSjrDpmXn+iKDTIxTY0X6Hhzd+CCX1QBM407EBS8p9fw2g7qD2rI8YX0Rya9CB1lAcFpf
BIfZdE2Ijlt3iqZLNn456Guj5JRSI2TISXs+WR7WpbbRCwfMcrd5syPPYLU764EGp4qrKoBk6640
weklsxtqUf9kpsZ05QN56LIeutfyUI0vOKaSx+/7DUqjDJKb87oPcYaa5+25SMm8MaoWlmsQKmQ2
aPI5VaofS+u29SFZ9r45eN227m1a3TyIADrNMAflSbY7ig9Tei+UsqQu/ufDunO2AN5vC30qT+v6
z91yDNKYpsFIk9Ymb1eapa223HmV5UFGlxErXXa1lvsw8pDkMrf5bfh+G0YkvyWstaP/vuxd0nxA
cOZ0ElELrC/SV5l8L7rtum89Ksrm+gB1dWKgstzL/9tfVfrpEPn6j78aZ6PsWqNAipDNMwRdAhpT
kHsvDUoWXGmlfcO4ad3W1UGdpBd1oIqvAWA496Oa37K8/US+sHaFKq9f1yXD15kBkpJhVKXONHFG
XLLuiJnnEyPRVJt19efD+owaruvPTTLNB6dTEjAp7SBdELgAY1NzaxvKhnRZt/18CI0gdIMySo9U
j5MTDC8SAJel9aGR/Klw1kW6VukWNuot7sL0HAc5BCyrzDcWX4NXx2W9ycBsQJWAB02Ra8T41n0L
qgJ+xtDnj01L3XqYVHnzfbXpunub2CBV0/3CFXlN6aUqe/LoODi0h+6ax/OZ4k96CejhgT0VluO3
uvY8jqqx6UQz79bVgnBAR5+n5FaFTfC+ZsSi2Kn+nM5Tj2H5l2cZ/V2GSYbhZhtTF1Cbz5zNxwnR
2rNvFPWuGJj+FEVYQrSMHtYDIL1Njhn6xt0Y2f1JlAUI4dEuP6MGXV7AKiXLyxEEnQALqXfdpM/O
ugMJ1D2VkvZd7wcldBmAskmOej2y1ON6gKhgUksUXXqLPNXSTTJf758Gm0mrD6ONmXO9XUw4n0YP
cCLioQQDG0Nmbe9Hqv5eb5AcLbtjK0HNbTBfyYba2FihGI+LuBjfF+g5KZRO1UqcG2UvN4FnrcaM
oEwOYVNm+HLt9jQWwQ/Dhjr2X+knlPdkoE3XuqpoTyHBfGn0eaNErXSDtzA9TDZ1pRIN6T7J1fFB
hbJ43+nndd+6pVbMEtVNaLjrKrWLe13XjSOZiuGhiTRtm8hK8WHKm+36WRhj17thOzfXLK1o4U1C
fP94ATF7eV7kL4rGSU0qj3wYw7F6FAQ+rc/MlQQEWinwJDQIcCQ9sDf2OIUf8Wp8/yJUH8jeYMHo
1MjquMlplbtGDRhB6kFe5jps06bCJ4e5tbK/L0zrAklC3xf+vWuS/3+O+euf4HXypquXYcHPPyEF
qvib27L617syyVSajHhTNzXDfntXFiJo7czoxne6Plu3JO1uxHdUL0pHPmYPo2W3ruZgO4xapWBW
0xl0h44S5DR4fhFIfcLHY5ZuDhAPk6AUI4n/c0nSTZtRxhTv1qXveyvjb1qTYEp+nbYuIyvakoZJ
QC4SIu3tnIe5Q1OVaKif9HoAvAl1V641ZW/qwDjXpZ/b7P+ybT3OLm6khjqTlNGVghmTHiKK08d+
rqg8prZ/7NXyMOVzrO2U0Te3U8ed5/s66TRbeMYwUcb0pe/a1NOa2jxWNkBR0TzGppQyKjPyQxRG
GZdnVuOp/0r6onKHlUnD9Bd9XY+iApBtNIsks3W19p9MJC3PJXLBbd9YtXFNx7yCNReVz2rH+KMJ
W/Ifl9WoLLxA8+unIJv1e84/xnyLQGcySV4qbBI3Q2Z6VuKnuxCS022gy3s2/XG7rk1JZ9/Wpbqz
ZChj5OklJvhpZ90oGdkLBC3/8PPg9flUqbby8tTvx67PTTvuxuvGfiR1PAo0XLKa4u+CSK4Yqwzl
MyVgEyVAmR7X/0ls2w90LnWKt1H/rm9zKrz8jwzyClw85SPErdwUL2UWfQrjOfsSzfGLXhc6w/7R
5wdqoWwkHPJpOSDiPvEuEhWXusFGbL0Ml74vrmModUr4ZpWpa1xd4038HFjVSlf67s+hFIRSMhdw
x+3mTs+2VjRXB8bj1hNt4ntNi7RPpfATiImBdtW0sLwGVcNNaNnRhfO15MR6Z8t5cDCjut9WAxec
Jv6y7qf1HG7mlEh6vZWXbAZ/2GgM/69pyrhiUOzyk2rHz7i8erB+qjjSyJW8dTufuhsTD/xhYanu
hs5sdmZpSx9C4DXrASn5URt10OojfPX4KY8o0CwvKAd67VrTbF1wD2u3puxpySw7Op+GLyQr6V71
G/80Z1nlGZmw7+IBhwtc0vdNXTTgy8rgnWBuUAbK9NybZnmeah1+0pRPz9g8om0baTmKfPZGJWBV
iein67q3xvNk6vkzlKXxWhObwJSEo5JonndTIAFD6qL5uY27xJWJvzmtTzLtYNOBbnuSmkG6M3OS
ZNc/jO/lYNph761PInQx9VrfMg4gzZpLHcNmmacZYUezzJqiWHv3c5WcqB+rVenXJ0pL/7m67o1q
Sg7rc9slXSmqAkq6Gb1HW6fxL0L/GAW9+LHIra9f8qkr/6hg45Y2f9m3PkPyxUZLDBlNyCHJfV98
qMamBtkBcA4BJiX7hAZNrxqHtFjQdH4pkytlxqdy8sVjMlsP37entkHVDYWs1Y7+PaPp13V7w5DE
zRqAAJiW0rusLVsnXKQm0kRcSxZa+s2Yq+GK/pM8iBisbt8hrAHOuzHz1jx+XySvxjyu6z7NmB2x
mzByuMkCw9Ev+QTGsqmI6vm+raqMSyTP0vE/xDXLtkC5n5Bq+1wsGL6icuvj6HM9BA9m7Eev/VDt
SCouQqfMPmcEhMdO2d2YGYvQKZIYokUwvzaTfzNqa/hM+s7XuS6UF3XWR6hgAO5Gyt4OlHgwu75p
ghRMmUFgYLO5D8k+PM3eosi1LK4HrUuN1pIVZVmZu26TaiwzjhTyGtn6GnQQoh38zm/r7p/Pswai
x8JwLja9n42ODeYcr2kSbCSj0q/McWXcrIpyyO24u6DbAhMnwuZRChkrW3Pdf4QUd/MD1IqO5AV5
3393N0WLqWl1Nq0upiDIlFM4o/xZ/E/tRDSFoWWF09ejiQCNB4p92B9KMuvsIGYggplV5eXvIKj1
xyBsPihLPtv6YC9O4i7ILgTES6d103qoEQKF9OGcej+PNUOSBxUR7tO4Fp6qTsFNzdqZ9CpjIpku
1S9tLPcb1S7yJ3KxVLy3WvBZG5HANIyhnT4pvQSsz5diTBYCn6K/syPgh+sr1YHy45WKJaBVMyR1
Z0i1uFDaKkQUXqxlJWUYesmGOQXsNlTRtjGlJReBPWaqx/gQyed0UUJSNYnbPQvZeVyWYqXKzkFZ
t/uCBMLvS+G/t73ZWwTNsJGx8qMOkI82tVFcJctiaMjyURI8rKvrg9Cs3Nh8PwiyoVAJ2uBQKzEU
t1DK6K4HvZlaWvqM5Ec9WnrXeKqB1RleBmSwkOoAdrXszko1cliXHfDQSm+wO+tYBaH9vk47NzX0
kYwUpP/50E/bdRXd14EkOfFEtk9MuxgDWAp9uyPPlY+a0XcRNf5HQtsjNysWQJmk1ds8jfIzWF60
zGB3d9Uc9PeKPU9uGOJel1OaD9pSYQqWWlM7RPrByuvnn5vWJasadC9a0gxlAn+UJLPOJJJbTPrx
zUGaE666rK7b1oe5ZOTi4DkkItICzgcx6L6mAOYq9MMA6ZagFNb1eVkfmwAV07rOXfzP9SCrn3U5
h/mVyx9k9MNZLeffmCAC7cwF8yWEBmGiGw9ohY1taJXRyTCz4NJZS8NJaut3XZFDv4Ds+9p9TtOk
+JaraEjrWrXeSVz2EA6k7SUYavVYmFmyS6uuemDWCeIjq9LPPYGb67OUvrwFE1crhHu+y6V19/vK
nyp+td3QJdRtU5UpC9tCaDI/p19rXtQow96SS/+LKBb8wawFp4xaH96Ob2oTNJ+zZN58EB2Y65iA
dTeJLpNKNJ7SYCuWhBLdOnU8kIRE5F/la4zIimsU182hsz3NLKNdVhbhQ5g/pEl7K7RAP8qS0I5U
Cwh0KcrUjfoOBYyO2YBZk+4V8gT1a0xlLh28HA5aGJ/b7lnRJd1rJ/ht1O3aHbYKyslajVWkDYm1
UI7GIr4xZVxBAKU/qApwrVz7EL+inNXu5uIdYXQ2Sh8Ixir9TZKjrPwsK76yy+runWTPBBUFNDDx
2os93dTMxVgpncz4kaIHVG91aG5iIonL77HZRFCkT5Js0nKHkOrk5LRuM5Sp3uCTT2WFqesLpdhi
4ZK3g59q21l86XQ1P/SUWjYm9XFXADLdUgEfXbMuGXuL7uDPUbrHi4tWZkY3lIjCAdGLoZMMNSni
LTcFPZ5EwHDOKmeUo/lxABodS6Q3TiH3fOy9MEXUxNygY5I2CO/K7aRZqpOEA637pK08GSAbyQ+w
ZKRB/ZQUIPt6I682eeDnjiRVmZcFavkQowZEUqBegFirlxaPU6JEHYkMoQvhZjwiOLZPJBgCPm8w
SNEzDB8TTJNuOqqUHMl1Q4RY1Qc4fB48TJr5cXuY4dgDaygdY6RiEM/dl0yutDPymc9BqO3MkDGT
URVx7vj9VB2phgdtkJ0zTX8/xoZ2DFrZ9BIBvpdRS+DGit2SHWk09FiemNVlZ8z82bniIj2FQF87
HBl17JePoV4+CdFmRxHRqvb1E+XrG1gs4wPX3kNoEe5O7rgV5pdCM+LnWkp3ijkMhFpFjVvQjrzX
EdP1te6koYn6oQwJgCNBD6ds7PR931464zgjg9gsNM8tob6XLrXmS1ggUJFMuuJYs86lT8qsjCNr
a466OJZV/L7I/OHiTxRlE5gZllL7+25S7y3mow6XZOsAthQotDo+KnHdXdcH1YScOFY5EXxhjeiq
krWTNjVI5TTzXNKNvQ0oUbzJCMH3m8TQIrZ1B392WvkSVJZ4j/3QscLwVFHFPkqZNB4mu3/J8I9f
dHVEG63xNWoIXF1VI1iYGT3iRvSTXl8DSPBnS92NjGS9TDXdSNK+yEO1USOV28s0jhc5z+5aPHmk
06OvxSQPHmPSWi/JO4LQs3BDwcLepYFZeECUPWMMPhmq1v/NZU35dbrNVU0owhTYPakaEAHzVgkM
iSw37drOvyI7Up+LCT0V2TFmL2HIaU2JSRemZRhSm9KPsdb3ovxGboa5C7mjkZOSEJ+eJMeELnsX
9ROuYc7tv7ny/trI5i2aOtUA5MqKSifC1N84VRRZTeusKuPXkWQokN5kDg5ycV+lSkFm7TTsVZMU
lZI6kFsyd9ymSuNoA0qrFSNczlA54gmouJZuNcVotjRcmLZEbXZfyLm9kedQ3c7LtTZPhsi1jVTb
6JkgA6gIn9tJ/rtP/NcqzfqJI7xWBPJ7TCF/sW9Sy7SLBGfb1wyg2RHmonFCseORIx8TypTCwyKs
xXdy/K4O5Vqf5POUSHPVwnkoLPf3H66t/FJuWd8Nuewgcm1bodn81rs/IvJXey4oX21mIXBPupoA
7+K1t8LFtDS13qzbiWPEkFqs0fqmScmXrm3HczfY86HQrV0lm8xZKBvuGRuOR18KEZy1kblVwgqu
/AxNsuvDD2jA5Gszh9ekMRXEHX10yTo13XUkcYjNWv4gqvJZKiLfUcv4KeqqR+5i9iYoh4xEs1Ts
all7jlKCHmMdaptuJFDjlgZD3NkdHxcQoq4y5I0S9Icsa1Q3FHLvToFSk9VlYiNaVmvDSDfNYJ4C
rF/kPmRONpIGCajzm91G4U5E7Yuaz6AVy+KhsHT7qAbKcYikR9hg8fuEs9ZRLPtzVgAL1KZOPqHL
0fd5wA2kkNJ4J3y1PnGm1Iuuueu+iUm/cT3ABVenm2mAH1v7SXdW5bZFU2sT2iCXp7bq2kuaEcds
BEXnwitOnES2IupEyh3hCRL9m4ik0maav/3++1f+Mqrhl0gLT3Dm66ppWm9GNQWkVLMSQf41N+Xx
rq/tkngtXx9c+jqPTagyLSqpqqvLr7OsivBecC34/XtQ//IbXHq/aFT4IWq0VN/2gRXJbEbsrPNX
pUi/kOrWnlFvpNDlsgCVKqSYtTmtJvUFoceOGVhwCCdl3FDSRv48FNY2Eupnggm6y0hYLmiYSTql
MAXiKZe9YejV8zwQC/r7t628KVWuFyZiBnTbUhV76YW+kWcoCdNJdE3m16jmxycn4pPdDapH8CCQ
ED+oDrlpIJGZ2/ci3FC8PwBP1z4W1njg1o1ZlRxCBiHlcJX60qH6ah8bc0qd2CKbgDADV+E7Yyhs
KU9RpcibKSz28KFkr22Ck2LBnvCJMDSazCM/xTiMwdx4VE6t3WBR6xvaFM5KRl4o4UwL5jt99qUx
35oDNOaQXvWpQj66qXwfEksQ9WfTmOjn0EbGikskaVfEjVPF0+dcp7cZ4oh0E2nqNlMwmttCWCHz
0KL3mrivcENO9jbotG1YiPpeG9oM73xqbkZyu7a+rseMSGxGqyIYqO7NLX43rfJqPWhdv2Tgasef
MAaGTfVZ0nVx4couPEkivlexCA6tsKk7ZhxN1ML8J6xy9mHQo28d4z5cS+vYeZwOIHjLfdm0qImp
uuwYMShHGLoR0OAvskasL4AQre7J1Sra8GAsvTad6TbplxEJk6F+aIZg3AwgzLgFiPzRhsq+t/vu
VYBSzBjUqMpewRB3VzaMVG8IkJjfyehmj/50ttUy2YfVoDhTr0cz1ZLcFVXqTkSf32mmRKxsBcty
kO0wd+hcSPdR/iHXETCQRKFkJ/I2GRvmihcM34CNZ49NoRt7vW9mt6UELQvlDsD9EnOEm7CY2+Zv
bgNvDEHff8o62AeT8rsNdu+NIayTfZvz0vS/GnUUMprqcycxJXuboEDaKnLU0XTu+6thiP6qBwr5
nnFwKlKs7QwetqPeP/ZL4CDOxaeML+X3Z9pfLxCMAGxhIzhQDNX8C2BGU4d5TsYheR2i7oZsWHlU
bOTuNQpj1+e67U1dnd610NDQSfSuok440hRLcVvBEEbSSPVuGqX4OFodCtrE1BBBxv2jOTzZhfV5
CqbyKaDn/3diEfvtvZWxiqbSidE0y9Y5836dMRpK1GQNkQWvUgD4ZgapOBTmuzaNuXGBL90aozo6
oeQXBzw7tIeQxT5CG74zU/uYK4Y4rJOpXtYuUjOi18sP6kBaVtEx31HIp3AC1JVmOzQXTSkPMYXD
nWIFC4gDYw3ENPtYD7PsaH6zIxroy4RS7EVLLIQrbX2JM7/eURtOnrK+pmzG1aftxufff3NvFGzr
78rSmbxZslDRutpv9DJz1kEEGJP41crUZmMnRsD9xMf23Vj3WlQmJ2NUjA1eqddJIiiqG4/S1IhT
NtYb3EsAiIfwoo1yfRZZWMK3Vj6YBNffaZZ0ILGwl1r9PWZf0iAxa3ioFyOnatLepagC0yMOquuc
+x87ueOi5jOpwuf6zsfXc6o7WOS//7/y+/nL943+h1uoavEjNRTjzUlUD5lorCDPX1MhZA8l7XDF
DWwTtN0H5iFi0HPLosRDJ5Nf7Dl41Nvwm1/NqpvIqtimuh1c1ofCprQLuQeIgUBZid0q7rrknkuV
fyit5oUI5vEsUe612mwTSfWVQOURAAPlUdyNV533dqcDHIr4be1tPSDTPpX0u5F23zXJXyLzQKRG
SpolOQ7wcHJbc0RpYXeVtXeV0W18evRaoisnQsnR8re9DGmXlLAO3UyOPb40uZdQ99r7QRy6HaEh
ThPkS/ODKdb8ILLcmXRDItQkAwGCQecGziA/twv1KMjsigh7gOBoaXhjopPeS1NaebQobugXi6s6
PrXtHO2ZcgbU6Q1M3VlekjLcpy5CcNWdtXcMUJB4NsNrZ3Qnu6rJ8uFqDQzcoamY3FIGdc6MoHUT
k3jiZAuH3xA1UcVVfmUEaZ8so4hONLEKp010sVdCfzxO1vRtjDqVrkOuHP0l0dVX89ewq0A4UMd0
CA0YzyUpHX5FLmUL22/kUrgVDFOwyFHwkIHWLKVQXSwVuL43HaJnTmNfAxWL0/eGXpNpuSTwqhY1
NzRDeGOUUxNOzUXvv9Ggb28powcHPMYB1tuw0/06eY/Q/+jX1IiL6bOVSsGZSU+1HQOo3jXSOiee
oA5RG5dPYnnAIe2Q0FqeA7/8DHvntcYHvlcKcQXsrD/oXTfuTWiqA1zamxohqRxF9iXv6otuQKVv
reBuIGfrDliq2yjZA8kRxTcz4F5oXKntm8+5MhvOROvhlMvqdRSK+jgp4W6yyuRuYMYD82xq91yW
qG8P4UCEUIiTFr3e3ogo/YMn5WZcZvYm5lZ+QvE+XYKOUtVs2c1dQP7Z34wvzb+McU1DEZpg/mja
CnrDN9fhnmRKfnV692oQH+Mm4cSwJ8OXZdkd11CGDDfLqvhBNluVLPfSiQNAHoYSeCHBjDsjmr9k
YyR2aQJwPhaAxz9S9TAdMFn2IYmXChXjeO5/ZxIiMYOAwuMSF1zwZjiJkQ+kv/iGo2rYpINhsjwl
mMD3Z8N0lpuPSZrvNUSfDyACCgIE8+4CvUps40L5ttJgcI3syC7RDmKkBwS+LHnJmj71sI5xF+lC
Jub8rSGLxBZPjLrDPIA3NIiK0wBUK1nyPvOm7h67WFXcuX/K6HzBXRvjjZyDBgrn/HW0UBoZY9/u
Ap+GUrL8hP06uvZxP10iQ9y1c1l/n9X/n1+occ1KkftSgBVDDNa+Wf3fpyLj3/8sz/n3Mb8+438v
0Rc6ksW39rdH7V6L66fstXl70C+vzF//8e68T+2nX1Y2eRu10333Wk8Pr02Xtn/S75Yj/193/uN1
fZWnqXz91x+fvmZR7kVNW0df2j9+7Fp0+Qj0FG6C/+brLX/hx+7lv/CvPy5R0xRdHf2XJ71+atp/
/SFZ9j+pQaPxUA0BpfaPf8AJXLbb4p+mSZ3EQCn+xz/yom5D6HzyPw0FQB+oXMYisrb8cV5/2aUZ
/yQLiVEdB4CRsi39jz//3z+of9+/sP9OAQQZ8ut5JmSb4S+DMy5ulGk4396cZ7DS4qqjO3JUcQpY
enBfKvmSy6IWxzRU2+OUMIsXib9b19YHI1Q2tSzHe3lKykOvfBVoHyg/8mAVE8PfdVGurdKV2/lK
moPn6+HsRG1q7GOr+NjKfkg/La/JqRNeqGWvBoFwWMjqi1w1TtTbA5Qqe3RrmXAyiMqcpIEXjKrX
G51y87OKIiFl3jPJJU5e4wHP7S7eTAoqequbH4kYg4o7z6euYwYJe9Y++JIsQAVnjOkKr2rojzdc
f7zaXmLvKQzekmQDA+BY1fb8LI/HvJoGzO0pEc88Ofc/M201yJMBBmg7DYPTrUHqm0NnN/PobGj0
aabcA8+Gcr0bh6O6BHQgMOs3o0Q3Ci6AticHsFaIb6lIIqfxs1UlbI0I1gFrAzJPCaFFyTXuFOIO
xiD8RPhLAYgJLM9Yyq+a+mQ3yrRlekwLWSJcrzGA4gLXkBw0mtgH9CrYQDDDsQMLWs6IBvFFvbHU
ic7uiSTbZBcH8TfuuQ9JpaoHYu68qNcJctXMuzSEVV1OB3JLRk82yIFI0JbrFWwYtet31rxprDnE
jR5too1sFtD9p+JEBA89I9iml8E3GhTfgb+JK/POlEzFyVtmlHbCEFgyEi9SSqrJCe/YnPk8Ej95
mvOYRjgeZXr6MRKZB+SiRFap27EaXkc78g+Zz71eMVoGiTWhUwBnNmmRwimGFWBVMo7LRveqtgvR
iYTgoOxi3MymDxSOyvg2a/HLE9Q+HkIpPc7j/WTlNFzLtGWapD/ZWV0f/VY6IEi6ZHUpkb9inkww
k2D8tNd+zkAQEOSC7oOvVxLSXdTzNoXCQEnZjTL/O9xf/d6sYfLbHW3tgIr53texvcGTbtw5yKfD
UEzRJqmVe5BQpktWS/hkSXQwqDG7akWAZZXKhHe26PZklQ8zSYIDNS8YPmLyFm6Km1qjw8QiR5rp
0afpPcbuOZWHtNiRyBge0aN/jdL7KUwJ70rk6TYPeueGEpIGvF3egHxFXnCvhSYHXo8cX+Ke0mpa
/WAEMTHbeBDClvPMqgc+cSGmh9JoXYwgXxnWZB9DAuMqcer07KhPFk7HHge6AqvLtJ6CGdUfykHP
j5Bd07yftw0p8+UUbQsdsIoGULeSuumwgHZUDa8h+ivCoxNtl5lQOOl9glsfKd73oWdjZl2cD9Qg
u1Mf4TWO0vJaZJw8VR067dRIxGe4zHu6ObjTRsIKgWAaejdTyaTk0uY6Z7gayrs2i/elqY4k1kzb
sET0BH86dwdaUiVjib7TZ6r/UJTTMLmoNPnUsSw2uhtF2oBi5l3bSLAZyhrZuLVXMyl4ZMJoX2Ir
vsqy9WL2FnWHrvKogZ2LjDF6xg85y9Celqr4LEP+j+YCvzASGPcclX0Marehf8XF+BBE76IBw2iX
1Iins+beVzqvNWayqUNESDOTQJlxt5t29Gn8LOG3Ie6mfp5vfdN8kPrwOdYTWip6MW3mpioOtQ/s
gNcoRfGZdhFzTCPdzqm1UQParEFudI5ky58CWFqMnvwsAlyJ4mjTtNm3MAUOb5dfsSv7VxVrHXSA
EK0B6XgO4gfkLtMceip8AAc3oeFWNXBxejZ9h/9e16XYa0uyVVNzuLRStBdUX7Z6qpzm2biRc1Hu
ABWVm6RrPusZ2lCSM1+jSv/Qkap3AAkX4pUvb8qkRW44zpUXqnK5owlQOFSfvJxLG5mKxiGMO2k7
TdOnSZ9wopfz3u/NZo9mvN/IqBm0QEMUHWjcicYz9USVGFJyc6wkO6p1v2/SSL2r1U2t+TCI5WJX
toQWNqQCqWUwXQnCaOf3NK0oazUyjdXZ+jpMvVuA+0cS3J3DobqrzAAba5F+rfroC+C2+ORD4HIK
pkjbcHpe2HSbmjxST1gjCy2QWjF/qikxOkptJbyQYe9KScb3otLhJDdj2Cfy8G0ai2KjJPploAiz
jVrgG/FIlk8+Y+MZ6+rAreVe1h+rohBfzeG9EaUfWjNJHgc8SI4tuGvqQ4CtWx5ekZH298QKP/jC
sDyLzgr+AftE7LDkYgj5GNXnwUoIICeCC3I51g++4wydBzU3xQjctkQTn/qB7cGxlB2QXUwO+/5L
Jp5JvgoeYe7si6bhqgJyAPcizNRJcUdbfq81951GpRzGdOZEdlduRmx3jv1Zwf2iwExwA2vod1Ok
Pcqweq4wSrgwV8m+Bai3BVDl6GPQcPpVyoapBMIpTHva4sS1bdz/ck8cYeoX2iY0xndGOH+IgE64
RhTRAhAYMuOO+qyqbQq5fWnRGrmzERhOy3jfpW6zpYi0NTWqqETVN46gpuMqpHI4EyNB11aiDxrE
rJMwpK/CapNNIuRmU8ekx+mW2bsCX+o1miREqIEfXQYbNN9A2y9rwYgoQ3YIcr5WswKFkxuEgMZw
CYySeNik6Y8gPOINZngKc6UwdhmDjbTC/YSsxd9xr73BKjpaaGmcVC7CI02zg9RpgzcGdnkuzbpy
ItHsqzrIXSbysL0K+X0n9x808iXyqclBz8PyGWn2ouDSvoSkvhi1uEoNID1LTXZ5iVFPNbielzkF
hE56MAB8D/yMXNGc5BrBpB410hc7dv8ve+ex3Ta2heknwl3IYQoQDCAVbcmSJlgOMnI6B/np+wNc
Xb7dq3vQ856gQLIsUSRwzt7//oNhTspXT80fEnzl71ZUWCqeBP3aRx588jAlh5ibZn0rWm5eUx+9
Mz71i9/W8o1dxzrWi4gPMwCIj6Pa5AvoaX6/Fv5gaJizq27y0GDRKNvBj+H3RYqYLV9ttKjuSyis
+AMdR7u9iFl+xCsUeLEQfSos7TPrqTPitT7nSsekxkmOndEQTShd9HBQbUOramwquxrXATyEHzUV
uxrFKl9mLD+Pq1Mgb9ZVTHSmeg13Y1WHlJdbkSv4R1ArBOkbgus33uUSoKVmrSZN+FVaYgkdKBUJ
rvXDSBFJlweGohI/Wll5xO1V+pk6oaNq1gvhQnEA/8Q+yKpiBXNxNayAtdwiYxdsyWccsoKKdNKL
p6bVI6uoIfzYILUEWOLSllCH2vap7sNh0/rJEe40Lcl97mU64/wY1TcWi8LFm8KWTPcsKpbB+sr1
qYfNpOb+YhM/aDZVhJjODapp0C5s3lwZzKY7PelDlwwySrOzQYoEZkOkoFQDBr9C0T+TwpBhpdkf
JrLuwyzg+TFTvXQJTnzkJ/j5ZC5bzOeRPQejfiWBTQlsGWZ8nkvDFDzZls6SNFRFlQ9Ga36AlMSQ
SMR19ar8UBXWR03eYrhHXvQqDkP6wPa4P+xGnEnGnLsRHIodxIP2OlCcoi649NwcJA0PdZCXuFkI
sz5WTrbepi3XV5aQnFsTOYpjC1wdpua5M9Bk6kV5xOK7e60SGc12a2EMgTyEciS/qip2WD0FuwVV
MFi6Q9c9KSo5T2XtpEerwOgro02Rdpdf7dp51OgxghgebWjwlVc5K3fVZjEXYfOKPMm+W+PswajW
b62CD0ijKeZVI6BNP3QuXBZMWqfQsTEsAZA7yXigGiZn57bqxY8Zz9wATIsh7cyktPT0Kxog+0Yh
8gC3VoYamoCD7S2BMRCmwVz1DiXZ+iC7G0aHXVhIgrZIufBtZzzSc8hvKxnIPrEA18XLKArU5ksz
G3GopUbv91N97bXGvk3FOoeyECfT4YdbhQ8o+jzrwzsxQRc9dYjna1Ko45spbUNuYaPDQ5lYRmfN
Y2iQG8cRY/rVyFLe6Z1Q1uIekhEV6opxUbJymUkZrslH2i5LJICzYzoYGoc3gc30Sepsq3o/QtWR
PzNRmU8lUxRReYzQ1+Zi9HOFoqS2cdVtzwmTJSc+pcn4E7G8i/t8NgTxNkcmtPwLarxfZJEBqDH7
JdXjeUxE/5padgV++ksqs3ocOjHf1jVHuqdf9SWCxYr3yfDuQdx8oJVRVy+7c7opaEZQZWrXGv7a
6Abd+jbyrX1HFuB3c1H/TkLc/+74zheMIbQBn4L1oYVlAYaKVFcnxPlYzmt2IGFzgFAMUf7iqBOS
LKEnF2Fn59YdiMhbgZPQxf7U7S3BU9FN7DZYGVHoviQAWGerPYBgkXFYC++go+1IyKt20uFGggvy
mW5lH3BcpvfacjJd+ayoeRN4s2d+rwi2afImzKBK/dLzLLDHbdbTdh0Vbg0blqSchB44TKbifl4Q
SSfZg+j18mtvZyzQ4OvkaWIyYcygtYoeoyA3rFDUKrUyn0ugc3eTqdNC7Ya+cSqcwFIX+dDa05ch
Y3RDu5+cVMxS8DQxzoxPegTg/cM8re9GWz1iKIBjJ8rfI2JI6lmJphLIjMIKJW1skmrHnkwIfMZc
RS5PmC1NQa2Wr5UjzKNNcz/DyTgKa+nD2hkv89jax8y05tNQJVNo2/q33siKMCUt8aKU+uR72k/p
bm4HTvU7L7ojXqTZHcjug06zTZVZKD7AmryM8fjVKzSoHGa/EsvEHj8bziGhLrjV+kQxBlsRRUFM
adkkd20rP1tbscMm7bHndb5kAx92bihlWLiayvQXBMAjaAICMMGMk3gVxH+HHusAwzbbYCQ3aneu
8AXJL8HYeQ3QuBLMpQN5GfFsJrNvglFesOLFy2JKIksPV1+OTrQoznRYHWiZOWPNzFGkn/De+NrG
T3wAXyQe9hdE34ZIriqenhRztDBqiHupQvTRyGLSgpueBr14NhfzqpuA0ROTrhAMog/smKxFba6b
K25IkQNDAiqXSnPeaF2gFAs7H3MNBqwvzOs/V50fVxkL7bHBzT+XP6h8v+u6lYM49Ldk4tquG+42
lcBH3xTIJL2EH0/9bS8OIx6Kt84ZuB0c/gSoeQ0kBfUb3MUxbROKe4hBuPk8KO7XbCpwNYpdYjK1
4bHGGTfqVEWPWKecyt8fr0MDCWh7ZT+08IuHGgdPzD/9RXlizJAfPCXVov3QWZ0WNdthf8jirREt
O+FmUG3OTtshxaWJ7YhQPdu28xPTfIuqzXvEsSe+7L9Nbm9hP7RGJwk9Dv6+CbWHcW6VzM1mnMl5
jcN+9n96KLELa2pFXpztDaqVpUIm+A7BSbvsD/anmTfOYTGKT1Vo9YEShNZ7gYS0v+P9zBgzjJh1
5TjMsUGw9/aqkq0Bl31yKbePpkqGfz4fKD0ms1ZCkswhdyO736bGnuHk0ZA+9ggafafXzcOiqP15
EGDuLDxRsx32Mw987s+Z4Gva/4+eAkAPdRFnB3tiOk4120dgJn1kSKZYo9pMB2WAfhqs+TRExvbv
ZmwrZc/XZMYe/m9jcmgI3orWCTfC/QBi7pV8Nv/zSVhN1Jqd1uAeMDwqGKhHKDCxLtzOvO3w97ma
av1cm3kAEXOKelT7fw6lMopj4WZfSZYGbnO056Szmwj0r4nGFBpAi6T0oM+ijf4etFJtI4rsFjVZ
j124mkh/auzsonmok3qlaM8L23NUolaKHGp0LujWwwRd6fiG6jqg8Br+PFQQVB48BlO+uSGEeWVP
UcGdeNHs9yFJpkjVCPNBinabjWaKxu2wP+82+GyBg45M59zVCpq+3irgZRg3Rv0YdaU3cD0XfVis
1buW468qhqiYrVKe2ywfIsVx82CapjWQSdtHfw8lo4mosJf52Mz10/48vz+PPA/61TqpZIkYMlqV
QUZkI6egeBP000VrT0njIBUt2iBvU0IUUdFGfw/19kul2Rslqz2vPOKtLiOtS/oo234gkeuk4iyl
Sg29PRZwVAicd0QQi+YrdBRqVRMDVmXODnApg97ZspZV2qQakhGuT3NzTPtXb2op172CNV0zP8a5
6/28mMBFVvun3oHOOkxgJtyY4pH0KOFAlYsx118LBG6WghJ/ajriRK343XWapyQVJBaO1nHItS+d
4ZHNVMN5rY4KQq5T0+WPpPLNtNJdf5f2uKRWNmmNyhfT07twrlIvsC33dbGSm5GTgDZQrfteOnnH
amHusDlvcx9XIyhdrpf3zHaZF2HTcZ7qsTjUNA3n3Ix1tDKRold52Bjla+IyEjV7UNSyOvYw5ugv
oNmaovzStK5xSKr+NyXdcBksqlKleM0KE0vQnPVyy+VcrINpcQnaG1zOZAAbNLKnYJLAx2j4sS6+
j6CUDcN6pQ6qbiqOucB6pZyg8pJtNQ/Gr96Y/BLzK9YRKIW5rrybKtdFs9gOdxVOGCSsHlAWGb7t
2d+V8lVWznqwhE1EKZbKvY4TwmAXyrGZHNz/cityc6FhQifsO6cWjOLGV68e70bRLFHXMNzCQxBF
vewY2Q5pIBXG2xXmegPFcjUp3xqj/qoMzXpy+63LrMeThsCLUCAf+7k6bN5HjwG24TjHMqoQXGRW
OURg92Abin5xNO19MNhVHTgrYVPP+iWZXregt68gWb6tT6fCw0yTYKSt7Syf5sQif7TOjxBy86Dz
YLA52vA2Wi7lHtxwPqfvDGzKH/Y4vONyrEJLTn/0MNz9diVTcJn4MpRkQOw91T/4wL/pZR4SRnL0
en1T7jSYW+q/xmr8kjE6hz/sJ0n8uMYkPs0DuCe+Y6feAwABliAqYc5OAqJpgRCSFXxgD84b7GBi
+4Hs11id7YM1xurJaJzi5JkTGvpEpKdyTj6RwGH3TkHObGFD18Ynhu3ohPQiWLuBzk5tHR8y320x
8w4BrfdCh7AFytNiwnu0M/kBVvAxzWRVJcw1gwmEkVEIW0maNY8LgzZQDizUDZdpyJK+jBhX+dIR
AFXgqwEu49dKexTPq84fXmAfTQn+vhpuf7TbRaMhJbLWhk05N9OdYRR5aOnjEMAfTOE62JZ5ny+Q
DxLLejerrDrXwzNaHMRLxvyqapV5TMb+I1YgYiMrKuntucwkodWsZxQ+jXJM0/o94YuhDyfdK0nN
I1kDwDZ0jNLNYfB2MDaXtQy0bhtCVfHXdeGdxpbbHDVnMy2w0jtuLn8bZZTO0IfwH8tgrJyLgZjn
WGaMmp1qyJ9xNaoyhFdOUmzQVgoWY0Rq535P3AZLWLJHac+th1ZvG9/K4zEYgPoW7MeuXf6xmIj9
4tZqfW3xBc41AQRj7UmL1Tc7Lz4AtlEQJE3lTy3EEtxLWFvDuulPFHEhGig7VGZau9Qm32UjVwzs
vSerzzp/0cXXlMEKrckvReG/cWos/jgrls/udZCqYR/hKvy0zGr1nVH9LfBlndYZz7tsWo/Y7sGf
N6uv9jSlTNVGkAJosaGDAfqxirHaWEbwZ49lmHo69gkWxPQZMRTB1n5JHmSb2pgi9voj2r0ulA1X
Xtx21qVpZAJP0f5ey+alnreEmR5OfWdUx8Ttzp1FXHldIIzIlvo8rCzsepnkiDrc0EjYTrOJFXxI
x6PbLzdo/fcsWLqPFJUG1xj43UCTNJck9r5aY2ZhLdC96ivx0IqBMJhEK/DZbH1FvtigZdVB1lbr
InSYE4sBRKujnhbLudSym5l5r0WbiaAnuvSkpTBllKQ6QUe8G4tkczOofGyFQiddfiQK/hd5POMs
ONpfKTy/qXhSAmPNJ8dj/29SEY49fuol0qosE5u/17cBP/HAggXKPTO9pnELmuxEKlrVQ9mSducs
zpfJ1LD4U0/mxpjLmcfQ8FnwrJLme1OO3zomB76WQk0jnCzbtINCaM+Y6tagI4pfdbFAxZZsWb3D
g6zKT8BAE0vidME6GcoLruYxOC6ZwNkl357bX9gPmdLVUVW6dZQn5Su4Zn5EoTkhIOAAEbqlAIoq
F1mgby11cs5s835aMCL3xDPs7umU4BnRTfiYiOFkN1QG+yFWKVf2syXuYzVINcIKZawd2jncOB4Z
UQXXdlDG6xKbyQmXo8DV1suQIavKwCQZ05nxgfEnAb2M/BKzWSPHlPMZLfZdVbLxeF5LgjzbuJdv
DENseueoRflbqOpChZ8h+fEwigUv0g9lQ/3KJimpUChioZ/4ei4bxME8362lfsLEg6befeqA78N1
YDyZFc9T3NtH1ai8CG4hhfUYoGDMolYfQAorUgc8RlkXx6UQwiMmYVO1prBWmtrXVbUNMcOr8CFy
y+uKW8vVTCYQEdqrZMlwgJ7s3vO7pLE2miv3ni7zEIpYF9nbYT/bD1Ne0lLtpyTlNBGB5ilGMXUG
MDQXhsZ8WPtsB7OFN8W9XZoUcAvSJ4QW8lei5iLq0ddGViNFtD+k1UPQhIsINuPgH9tX5sTZP9+W
M66wnXJx62anO7i6pxBphWUzqXYLgH1GECvNXwAJHrH/XIOdJzC8+DjyZHpSq0whL9Wuzjlagmqh
DPx7MODmR+hsgHL30/2Vxe6OMYoTVGJpdU37ZGVQkt3XaftebNfkos7dioRP3Ck1DOT/eq635d2o
rTk3Kp2fvfbJcSb9Ytqubm37p/sZ8+j+MtSv06bGYuU0IhQS3An4a2zUBtPL2j8HbWsR1tUkfzON
e/LIye7uti7Cg9YY7Wf7wcpn2NCYYxyIKMmu+qiccpxSAhSEhm+A50WKPNWxTKIMQq5vG7MT6G3n
gjZvZb3Zkz6iO4JrbCv19wPxCd4RS+j7amvr+sz9bGBRHtjWsTkIs8FIKcMp4eqMa6fZynAnkQ5t
ywxssHE6GNhlpT/LvokwpHICzV6gOdU1Pc+/B3jz5VlLaGFr4u/Icpox7cyU3+bIhaPkaffn4P17
ZnSeRagU16jVp+4RPt59YcT9HwKJPeCIVNjt+bCkq6MGE7SXc2+bwbj1iNXWLWKeTT+TgOPuX0SC
vDXCHAg2BzYeWMIyvgb56CeG+JTkbTOzo27eiZ2hXXtGQACU1aycVsuqogTpcsn9fk6hVqL0bJvx
hOXPeZAZa1cbP8eeVx/33zNVVcK9ZW1LnpSxSdDB9NRjoe4TRE+tHjcAvyasOHs0zy5Z8dPeCCmW
E45F8yZH7jD4sE2kZhZ1q+esQe4adbRt8FG3vbo/NGvRnwyvv/Rbkzfyfxxi3Nn8aTVZKI2tF/TS
LmPnGOhA5MpkKGXw5I6Awsbww9aX53zN4bltXSj+gG1UFknDqrQ9nhP0CJnI+CzGZrhiwJZdWmCF
nYIDYywt/5ySoUmrKw1xZnpw2N962r0tdolb9fZOG6Ll1sDQ+zuHXKDjWOj4NCv79VwSLdYhFeCX
oF81Lql93n/6MmRcSvvpflCL7M/vZlTVRftBlzNv9O/jEW4efj7rkzIUH2linOwpdU9yXLjM9O3q
4grRcEhblXM8b4vL9pww7Y4kTBP6w/YXm86A+Hj/HHJFvq2m5mL3NKO45sX0VkPGiRxigaNeom+c
CuPPvbm/RYSXg28vHXO6rS0XlfsD96yXcoNHZLckJ3uDUrZHOBL9GudqDJ01bqKY8WFgpoRras7I
rbK9rf1+2R/uh3V7YRrS4TB6YO77O58XBa8YQ7950rpPYO86Hd9u7ljbt0I8bYvJUrZJzKfhMpLN
HtkGtzyZSAEI+hs7mOLndlXCCBRPSnksu/aLMbjG2SuQS9Ya7UOC5oye5jCDtfi9J+7GTH2kggCM
ZOXSS3QIYix1pq2ILg0b+LrTUu5BJdIbPlW9HX+24Jp+41XP6L7f8t5+t0v3vms170BHaZ68FnMk
x7JuZY5dCP4XbOdqH+GydZVO+24NBvMOvJ0Uy5R+5cDKWVI4BrL6SDx9DYZRx3GnxUAmjZm4giyO
hotaPjNfhuWKdcddU9JO6nCmM324z6fyo5El66x5N0xwkp2i+QkcL58xDiYWbWZmnS7PZayee+ox
N0GuRlV4cTqlP8Dyjg9EzELiHB7dPDZ850nDYQfL5S3Axs4e5pLKOGt7PNEWkqV0GmOKVAqVfrq0
ovnJHbn6sUJRpmcxAipVzvQQOsYtEvoD04L6unSWTYJQjRVRN/xo1EfLic2faUzqMf0Ju3xDjTpW
ycGd1NfEVB48gAsozUVxsaf+N44vvtal49PcYasvG+Qa+80I6Dycc6Stcy3U02S7JPixinhCz9dg
Py3mRL90ywUaAusa3kIPGulrR8QpXjRXjvonlukfNuX/whX8l8f5/7meRB8jDUNv+3/nel6aiUzf
P7zRjRz6zz/4h+fpqf9Bm+ugG0FB8V80T/s/NlOKXQmDIwEc0L9kT+M/lmprLk4irgfT2kSB8A/Z
Ex6oYSOiQadGHDCXuf3/QvbUHG8TM/y1l4ZfhE0X+aMo9jy4pcau/Pgv89YFntlYOxl2GEbxbe4h
rYvUCiVTiGEbR6hx/gpfkPtKkTeZrRIVrjUGzqJ/V3IjC5VugZTUNndssjhFk6YES/JiHEi7hNbE
UHloy9/gktl5Wbxfs/PRC0W7mqWDV+OonHEG0L8a6hrOQDzXFoEI6mP1fkDeIdTiUtWbFwJ5PxTE
xF9gcISCJlraqYYgiMGuXSvTiZxKLyom9wswEQh37xiHojoRiubeEuFs9f98sdoiOdL4tb4Vmz0b
lxHikFYFreZkF1IE5aEs7W+ph5q80Svdx8YmbPNkvbcc7ZCTxu7HrWk8dbX96dilF5CR85nRlIWr
sG6Z188XBnAv3bwmR4fAELQ6VUoajaFcTXM5D1P/PmWGcp8NAmRMTwMiLNA1a/MLEybWfPNONwfS
NMjna4iHSJp1eZrjWr1oQ3/B3aQL8MxY8dTRc3p6N9L6UQXccODrWM7F7dryUCoxQFP7MK0hsYQb
LgVSivzXx00xu4oWCI7xM0o1CFxXwRZoksDbJ4e50/AWss5e6siQMS7inpZIerpVm8nZbRk8NXQm
+GXsd8RmDvAcbfQjov4whXxZdDoFei2CX9LqpMXWr66uhkBCqwGwwKB10hfH90aHjngq7EtTIJYX
ejTYmAdo6/NQaV0kmzC3F+piNKmnMnOuBmFhpLkxy5xcUpTHxG9N87dh1FcjnvprreABMSveLZ7c
o/0KdpuciD+4K2eFuUuZ/jCnbjwIXY1MipaoT6x702rICbSy+Zw1nwpvLxgSPEyLucJNL99gOizq
s3Wp6L/hA9exddF1hDOdWl+kk5RhbghItynB4quFGBI2fYAu5FfdWLB5TCaMZCD+0uxsOhsF08yC
IHIco/AwZE+CaqM4TxZ61wBYFHPdxNKOrj1+gJ/TkZr9XZGszRUbKh+Av79AjLvAavGuq26HDDlc
jNaR9D+0iUye7BzGhnfQUtFEBRcYu7d5QPbzZinGel2Eexi3eW2lt08Mr427sZmIrECEIObyLiV5
I7RqtnsCnRpATOm3DqwMBiJkdQgVSZlQr5XZDhekI/Wh77NvA/YP2E9SnadOZd/U5qcyS3Hyxuo9
WQBcHbdcD7qgzZBegDmBdU/65Y3A4JyxaRdz1S3vhlu5OEtq00aafZgqvGbxUUVc6i95ql4qF5nV
aH6pS7O+q3DZ8F3bns41IJLdUkOAHDCccnvE6CRNgu4T8Yi87Gz1jPud8kdNNX5i3JKwdZcJHX3x
1pdM053xPpktJoUfWZmxqyLW9VL3WUwsXNpCl7N2KoSH7GphfeJ3MVdNXn9AQM/OU54we64MXB/0
MlQb+VTq628TtxNIhCiOxnDwZveQWeqnixjObhR8eTCYOMSkW8x59ZP37TJjdy5tk0G76yS86xqB
ltMQn26tlKE4T+MIkZ56UilsA/6zVEJZjXyBq4vkNn2pWLQpTXuYFGWzYe6M24Vsl+BZwOz2V6KP
D5Y9F/cKY6v+6NR1dtHb8sGU03gcLPvniFtWUGrI2GM8uo/W0Fo+roL6hV4PRWqJh4WdPwppj6FX
4lEHcRDGEYBrhUHBZEN1zc0H29toG4WWEj+dqJjQAMMuSnqE9BAHffXWrqI4slF1QUXAkq/OTCO6
9Sb1egI4WddQWX5ZCXzvudjqpyQ5VrCG8esQpNZx/Zgzf2XXY1eJxvJbBc17KjFdFetF9ORlYMYH
low0FyYu3hQ19lbeTY2d4r4YlAVKX68c1JG8o3jAy5G33IyA5lgRepcaxw7ov1Z7HJTPFc/NI3Ez
nd+gQzwY02fhTB42+570ZWYkr+y5x37OHlfhZQe118SBNLRbjmPfqayrHwjhXhQ1hs6DaVeCda+d
6GPQE9TUzUOoqOTAa+CHpdCgckPeSUuZfIF/+QyfyTqusyFCRPNFOA6dgcIHTZk7O18WUrKPbgNt
1pGq/gCmP2Kx78bRkPdOIHVnhugO3iJbOB6xxMVYdXpGLDosJlNKpnFYkYeNuT7GBTnBjBJvWiy5
fCzVwMTEWR6RJcMnJcIFjGG99UhKgIrxn3RN2stCwCaeW1i1uldiF9IphF55nX5C5nE21/YMxeai
LEl1UD13RSSBBA4veRF4Mu+jEYoEOON6T6JQdxjtSsfhaLhm8cSe4M4kpCnli7u4MEjG7gVcTSPK
RaawH2ECyGXGMFCFGGDr0F96uPChWDV0vWNT3sNlZvFlJjvZ4i4b2ltlJ+bVEEIEiS5vTPJdTJMa
QqbL/mQnxv3aeigsFGxh0mxHtxI8Ws5jDFQHVqWFs0eHyM7e4eRTn8x2FuzoTABc6FlzPtnsyHi+
2RgjZCpsfQkHpVC67ur01dnrsskHwWBIIyAAakOGU46CxUitceXmbX+hezuA9TdwX00uBHfC70+H
kNea+hkb+KxVzqlhtHQ7mBc6KbyeZu2IFmrHYErn5iwYdLjgswQ+aTcr7mqwjRz9YTtCrm6PXavM
t8qC11mO1mUoGgthiqBnN+vqQWaUAV6B0r47JUmpfHHJNLqoPbFbimLj+DesJcHhywkru+RglYsa
dDM55s2kkZ+bx1WExj8fvvQrF0DS6mcGIjTcYykEcycGhnELiTXG59cXZttFg3B/6f2iHEYGZQXI
z/7sfmZKXIwcUBFHneuwlFhlbmQHd2DESiTXxFWm2OCfto7WLsduZFMT2a3xkReL8PN6xOwKdZ1g
ETvDmjhb6rBE+2EtBy20TO97UU0yTKzxp7IiuQ2oDcBaAG1CgIDMx6K0QY+xDufYUhgbae3BTJMy
cDIPtGso6mvO9PHUk4tR+t0+jS4c9gEmCbg6FxDtE2UJtb7/0VODo51olD9vEpAJC1od1iwYuBnN
gwWdZyTg25AvosIkC/puRCrPS0yY5THf0A53g2U0T97yBhRhf5S07k1fR+WY02dGO0lgP9M3asB+
9vdQYV1vtJl3HrRJRPtB/nu26IZyyXAnGeOMiBNwnMZ7NmI1Z0AZF5eR9aQeQLWtusiDOreTsLHU
jVBZ20fNbB/3tzs5hntKi+Rsb3hGucu7tgO+DwA9fx9jXuOESWx/mzdw1NzA0bFN0DvG220/Y6Xq
C3oZ9lYxXpgWi5PchgLmSB4bZCNOpcnHW6jlHOzXm6p900atw/+p4keNmrIA3nNaWvildGvnHvav
tdiAM9caAOT+HPcnNLN5JN0Jeo4+v+9sDa7PJtrP/h6MDZndaRymik2yvjb+ugJX6xskY2xYjbUD
NttDsRSfasv46e9TRYvNs+lh6aZtEOj+WVj7x7J/VlK3bhZwwFH/CpC3RqklzAgLJngIa16zS+np
dT/I7Uy6v7uhxkQQ4Q/7mcmkEwrxH3rLDH3ApdhhTgt15e9h56+opUOMsbe+VEqrMCpLFeLitmsu
4/7sIHztLIz94JJMGJJu/FnuHI11IkoUtuRZoe7Ay0f95+D+PavNoSTDSDdRo8GRT50u2g8OWj8k
DwDrFI6sfYNkiNMQv5Z3/KU2OG4sRHKazRX2aizFM0ndSNC2F3dmk4EACWH4rAcmRiYlY8S5h9Vd
UZBvq4e9LRFi+237mYbamPC37fHYJ9isT2gwti9l/y72L2osGPrBvf0i4RiXfrxBzB1EaSfTbHy1
uGD/t+tXTsy4W0mkzN8XcENsKZsv+tDVK6G+XMjzDvXCepNnNIUHd/9A2Mf/+/NiSg3RGy1PyvCP
hNx//8r9zNzw+r/PsWzXR1eklwrOfTuK/JCqxi+gmRHH1to8Oz0jWzpi3CbgG+uC2tvwoFWs5rtE
sOHqox2S2IWupXlRahC/3IUJra9YAHpu/7kJUSDT+nM5LW+iKFhg3cSD/lIyZBeecUBkUtz9Pcye
gOeuZVdpYa5mkklhr/A1RHNGrDcHemY9j6kLndq765TuHqHeo7Dp3ZSUjd4cQM21zFewwDWl+dz0
zZfOPLJjDvRim9SroHjXquK4evXdPKIhqX9qjvaqJhrjS6Wg85uyb5X6mqcAbaXbviVj/aY7sQ09
kluAkNF7kdbluTHnJ1UEFmya4zRXtyxh6lZhM0RpYRAKSeeJNoalXcrj4EAoUFerOCblcMathtLH
Gb/mTM2vsH3vYKa4Z+yhXzptcQ5boUq4AWw+rHsvmsr+mqiMc1ynPmHJE2jL/OhV7tfcqNQAIOLq
/lDACUikq87L4E7P1uBSfbljJE3zrhQ/Z5zq1ue2LLNjnJI63CEVx7f/Bw1JhTOccq8MTPd1E30a
BniH2HU7kAicC+0YjUIiFL4x8SUnM7AuHxe3+AWijJHsgvRFlMl3OVCsKIxWAvINbq41u8HskP6Z
t88Y4Hhbq6dDvdXwPODj6h8LBzA0nUnpMqsyjKfqbmjAsleoyer8ipUuNO/EvlsoMnohuCW0BbWF
OKTUzAenbV/ckr3OYKTClA88s8gua99UhxnPqOK7tMav0nY/Rj6ENWWkPkwqF6JtfRFlEbmV+tyV
fQe6QHqYWH8WOj31mHs14gD5ZMYOMDVpzAIeu49E9HWYsUsY9ZcFUwo/8dC+VdanEIY4kHx6GWCa
Y0UwPFaoY9PmCDP72nv5iRv+t8zgZnm9lx4ApQt9tm4dvu7SaiAAEVupdZkT5pbDB6nK56olmW05
g5AmAeyTHzDrn3MPjdhc2HflYpIPWNSbxfrZgH3QV8u1MDEgYlLvj+aMe4J2n5JMuArnS6F57wS/
x4HOfURapHVRN6oMw7jHksRS6Mj3UzFBOBLiJOzhrWmqZ94lakhvIUkxd091SuNllgRwGPV6WLD8
ASlBFtjQuaNaOGz4dDI9zqVJ4ViE6lkbV/Ca0XZwbRU+kZpLYJmWQ7aQ95jNDDaWmGlPvCBLk28E
ZMEal8Wlh+yP8yukolUQ3N7PxXjVsy47IRl7F3WBF7PWsBVckBF9Oo10jphz09x243do2Cx+ygCv
BnuTfmU5QE0NZaXsHwcI00gdIEELhpoJtTL2kIggtK/SrZlFdROJPHl1AAt3AxyZBL/eYWAOLIfJ
xXQdpFz+B3tnstw4sm3ZX6kfwDUAjnZKEOzVUU0oYgKTIiQ0jr4Hvv4tZ+arvHXLyspqXoNEikwp
RZGA4/g5e6+99fr4ABIzwZ3Y492e9GbvjUYwZOV33gCmwODzjm4C7N/oh5VhfPWL322TaryvKbE2
KwR2tBp+Hgy1j2dsbFCbQG2V6XWB/3AeijHdxONe0Anf1KiCDjqkBmZ12imbGu2im/ElUY5wsEDZ
Yz3Ihfmz2He2e/WTNkfob45bVyBJzrGdZYvzTWURh2IYG8SHj66Cxs3F29IRD4wj82JY6YW5CJW1
M3yTzNMEfkNDohUfs02Pfm31nwgdmc6u1nnAZB9kjbaZvaTjLP9j5a0bElCEgiEm+4M5+wzBPBXe
nY1GhDRdLuTVMXdorTYkjRFnrJfaxo3KV9xWj11JN5a8vHGv9xZILBNdXYzydCCYe1zKC1hftmru
dKkG/Qq07tPRRXlnMv8MVldz7vucqFLfRumjIWpKCyyH/XgYJRC2ArYKXQaByMP7zrJ8DtmG2Ojs
0mGbuWhBcDiHiV2/d3SsLyxrW1DMM/aO9pu2x7Jr53or0A2QSxrhS2yIPfUbnKR47UTE7ZNU2IQu
yqYBipUt1VYrL4yTyYe38ifMAnIrRzBxpGZd+nZ4sJr8D7eYS8dCtiso7520fx9G74tb+hgIUkIC
37bAu+vHLPsjbWcJp3WYLkQwb2Y83uZgITbrvI7u1S7rLEpZbmlcSB0yKNRrcHHheVRrS1tSi09F
RAio/2iMQ8p0i1WGqlYpSyeTZdCDQ7Rqn9AU7W29IGLTHZWdmF5baRf3MEHGjVM4UYDqzg34TUaO
b56NNWKgut5q1iS2oxW2wx2hvIFhWb+w0JbUmcME2Mw+6OtXi4d+Uxj+Di3ItBFGb+POQALejwsD
J0w0OIMRQSY/K50ElBVpQUOO2ghkR6w4IyIbD0lcpJgj51hnJD97G0s84IBON2Pj8gebxabSDcIw
TOcKFAWgnCczBFQHIZrpojneJ9STO41d2NaxoFSX1kspV4ZzmXRplrKgxcP4CJcfRVp9mNIoC8xi
vl/i0boTnNUpM1lU3MvFEpOtzNrDLjnhOmq3c5efU1aJQHMqTJ85+V5rFaO+DIu+s840vIMY759l
o7rm1AdzJ9BA2u70Wwr5Ug13XenZygkmtzlwIkzaqPzxkjLZX+nAOeam9Pp9Gmkpbuj9bKyktlZT
ibycXB7oFj4UbecpxeqbFMuwJV1I0t/GPME5dTu4SJwa8P8Ho6xfLBa2aTu5JCchd6fjRXOoRjAT
0gtO91kbhWTbcfOPv4s5qs/kkuh7NzLHTQcXmsVwPmgiB3wFEToZ/HvMuKhm5/I5Gz9h80RmY4c9
JdHGrSM7iIR4VcZpt0bbhXv3w49QeTKLaA9LPv5cjfmTugkEZv5Ll9NmQrjyFGXVVozULW36JHJe
T+dOf2aAd3QqiVzyrBCZLfWx9WHbS33qiW1go3xcdbZXYDa+Bsu9Vk05bnr8grbIPmvT+lzpeGzr
XgN3b7HVHDjrPE+7M+EahH0VNcFMBEDAZ8IyLMuCBgHVuzag6SMvZKPFSD4XA/njal9F0yAtbQrc
lyQaGiAynAqgRZ6phGHVSpqKt9Ywq3BwO5S3vVBcfWwU9nBeZixeiWM9uMBGQyi1qNoLH+tkWtUP
fS7JM2kJIBkRKLtjToXSyuaSOD5wzaLe0lDpIEd+QPQvt7r+u6n7aOvzORY1RNjBQZ9b6/7HROxV
xmS9KQK6TggbdCQknmqYD8ZycZt7ZI1l6KM2L5TsvFEC9ERJ0fubKh3vc3+6PdaVaN1Uuo+3XEnZ
279U7UpZc3v8z4HQDZYLJYnXSvc0K5F8ouTylRLOL+r/oOn8AnIb0E97nG9KaN+qX1SivWcmMu8o
ePgN6ql/DqOS7UdKwH+T82Q3Vf+oBP56dkcYy09PCf9rZQHwlGpoVlqh8uYQKJVZIEuxDbg3B8FN
fzIwdThN6sALuOA9Lfe353XnZ6bMCKmyJdxEKZ6yKqyLDUOCxIQTA2sUEz2TkdtDF0laoFU1MnHl
f0hVkyPRmwKeI+VMTJrHkXEXOtpynbY3tQYIGlQTSqXxzyHvdZxz5mr8pTW5aawwsVyNPqdSS/MX
ezLbna2MHLcDQMX5tCJ5zFIHjYgyfmRKGHRTB92++ue5Sp8e+4mMvtZFSVsqL0kcLXgmHNLH/nr8
z5Nlm2wrQrIOsDL4aPEytkqzhKphQHVUJ9zdI4ZFrQ3qAYjP39qmpvTMTdQwtrfzDOTbwHRLy/g5
BzzqqVa2mdtXlnp4+0p9R2N6/UH4rrXtlOGmTx49ZcCxb14coWw5ujLoZE5rQcDBa3QTe9XqqzEj
osJl8jl2HrgzqaxK4FC0ndtKCBE8lyn1yu0rA9/cRh8cGpzl8GUIMYeljf7NU2YjKxqNo2w+bw9u
T1t92SPH76BxlPrpdkBe//dX//GQgrcLZS1iFPi8Kg2vKafs1uj4g3VlyLodbk8vfQ+6qnoauhUf
FdsEfNB5dm/8ZatSL/b2iiVFQuA66MBq9Rot5WFy1OH28HZwmj7bNu1V1tyJkXWibcOzqX7/v70I
9dDxcP5tFvU6bv9l4URAzsEVruxkkfdi4S7zlc1sUIYzO9vAL/tRKCPaqixpadI6mwyFu63saroy
rnnKW4eRbVWWtkKZ27SRbjbcngvgryyYccDJOf+kBgpyZY1blEkO0+qXjWuuwj0HY6ME4YqhblXW
OkeZ7FbcdjRPqzNlPnsJZcUblSnPUPY8gU8PO/O1n0swfsrC1+Ll+9aBA1jrflUuPxO7H03fVrn/
WmyAFXZATSlAndHDIai8ggumQSalnLmjC9BVOR9G/VnTjGzTKK/hTQnx/0Uj/xdAmIFuA7DW/1k0
ckYvMvyWy/8iHPnrh/4bEGb8C5Y7J4uvdB7mP9IRyGG2a/5Fw3Mg6QoIln9zwoT/L8MyfUNHEIHP
1dCBmf4tHRHOvxCy+MK3DcvAl/z/Jh0RCvn5b8IRKLM62hXPRkDC8mia/0GcFo5IKF6j+DSBZyzV
KSYb/AWDM2vHqo7uIj8+sS1vT5hZXwqFWFoVbEmfn1LYS5mCMJU9vWNfgZlA1gK8ULCmuafXyHQD
+YQoSMCoac7kTFoTmT1LrbdDmkSQdCFAofiqNpOCQk3QoVq8xAoW9W8fyd+Kp/9RDsVjlZZ9B9bN
0v/3v5N3CgiazlgCKIr5HzS0mfaZLQn2PkaMp4LK7hGzyuIQ3Tqrql2Yejgsez8GX6Taq7HBczHM
ccZp3XaUa34oDf2tjMRptaHZ1C2L3iqz9Jyh8E2cCMa4GE6Db7w6vYuccKieS03/RAlqPd4OeQHM
w/FnPYz8aAfdEfDkdEy1AsdiDYWzzMqwcMai2i2rnM5goI4LXeED24cGxAKjLj0ypzNR3IicU+tD
Cvr2rVx8xpYt7CnWfkcd8C42KK6Df1b7rp90cG+Ve1y1p3+e9l2YyWsRU1D1Ytsh6jvctMu3Q5KS
5B4ZPoXw/xR9jqoeEFH0NOMf3kVYT0ogXkW2qyLxs1Jkpq+xSmSwWDTQbvfSeGneKz0FLqlmRMnA
e1b6brSNHV0/1VrMoNqhyibOo8SU5tnUJ2yMYjtffxtWsVC8PuVylso6Cla8yK9OPkanGpz0Cd91
HaIn5oavHq697v/b4facVuPwshb3UBdlsk9F9zir7+o4/dQ++2DOCYGiOTVmlRNjQJhFiweMb4a5
ssRH2bpBNPgWNszRPt2+WlZuXN0PZorjrjcGetM20824zNHKNIc6RuaPMQyva+RTj8A5wEKgMUr3
UshwloAwF/XNhykZg93qz1slugjjSe95atXNXYFI9eI7LgC4ZCRvTh1qh6mPiGGkjhoqoKHqqCjr
4e321O0Qk/l6HgulGrTFE+l+9DXzYWDSoA61922o1n1eMiWPrV+1zEfEcBfH5qRq9NlFM7PaKOPX
dmtNNiY+aMZmu55T4Q/h2IhzW7WXHLkBZjHzl+f81OnohjM9GZzY/13/1inUA6Qsb5VGM7ImzuPY
Q6spoDTRb4PATcLjqR3PfynBXTan1aiGW53/5jtZsYvKDJc0e5++WJ0jk+nkXC6xs2MI9EIMN6E6
GP6C+RGxEQCZVN7lQ5HucflsCSX1DqZvTwSSxAc3o9+i5eA3sKfwq6kn/a2c+2Wv9fkl17U2GLQG
8BvOh6PiEVuDsVsjDyyZPco9m0WACWqUN+sx8QKNWQYVZc5NMl37Oc1azZlDp/rBz7vHm6Z4dWB0
tDbS8qTJ50O/4OxL6G5kPpdoMSYGo5NmOZH97g2ZtbMAIEZOd4bEhy257t/atP9w1lxjInmYyew4
RhBpy8Edz8OUkCqZNs+w18YzE35myfUOxyHeydXb1jWQ21ut6VB0WoUXAnXHcJDXP8WUiJ3JPI5A
gW4fYYINEk0AY+Qt4iz296YwWPGMpnyjKVbsZpmvxzH+fTOANsoFmvtXFo7lKG2iWPy86oJILZTc
MJuDhYA6wvq0X+fiqXMHd1uwuwPvBRGjKF9abJ4kaNL07CvYIBISUtDPsx3YxCHuBOoWrRPLScGd
jn78mihPBkiOs9PLbz+WU7CUp0FGWijN8SurSCNa42znmdmF6WlCC9N/T1xCfGBt7nQcS+x6qmMy
1exqIgwrnouZWWUKeqm2YvJxPvpOAMRgeHRKGs2koSdfprjeeI14LU0YguTw7fuhua8GjMOFF31h
x7Li8lfUs/jW8V/bvCVnuomfa+94Baov3QmbPF5PsY9HtUV7Rh+Y+XHXOu+as/IqcaJkrrIZLAzZ
xi4nPCRh0IWg26TZu4s78y0CGH1gnbi64q0zqLTHXOvoIjFO44S4jhKtjenaaMgWGG8AppVbO+xN
pn4aoja/RVucSJ3wATKGcHva90oFbhUox4n4ILgAjT8fzmRL+5CybSH6bAihgDiANUFdt4sJfKTt
jxY6znMprvlskZbg6HgzxU804hnduy6tv5wFkrWngcTvMurVuTn6RmmDccZmBHAoANtL1pI3Npua
nxBL796TGpwgRURrF8kVLl/bAsuHwCVMo96hmkHTKc1mry/+55xVu1ST0dNKkjsaPNTevj0+1G4M
P1keG1P6u4yoEFuNuBErlAd0STiXdlNfL4esINjP8CNozTk877T5YRqovW1y/Rhs+AyeKF+Ssf10
24QMlBhrpDZrdVhoWR+m+biynwVfGuMsEZjMPYBdSh5jHKpovZtbOkiyke2WSKhOgIQQdQeMUvNZ
j1ZEs32qJiHo4HMf5ow/WLtxLXgZi/bqongCU61pT06n/nuG8bAwT2a9Bp6Gm9X5HUUx/66RIXaw
GWyH7zf6OqaUT5eD29ThIJUEwza7gFygYEClF0xN+TPVqcym68zFrCJ4AD160ePkmM2zU+d3GCnC
nn47EharBY+n7dRSthN99UB+d/GKQaIz5Q/HZ7csHfZcqWmDfW9bAseAJ1USt8ZITLIEF4b+b3KN
gut8eNL1Nt9rAwaBYfxl9/ZbmjO2ii3pYhbhtDQsiYqrh0xW++u+ilskWZBzqp6PH1yBCNPeGXYN
jXxLZ1DRLJ28NFRsP/LqwU6uUd9PD1Ps/WxAJG87aPUhehJJ+8nw3ffcr/vAQjTKXlxYe3Nhr0zQ
7ntmkmcaDVAekgLS+tLl5mOR4DCponeglFCX6+mlmdjJ03n6zhEzVPDhLmxLd5lPRUZNM2yXykmQ
2EHm7NzSOWZknWy7b/ovDABI98x6rDuebRxJ1QjLklngmlqYMjvRkuxBmlbqZP5hrpi5ANRFwJN3
yGJIZ6OvjzIhjvuL64Okoj9pFubBqYuLMTd3HlNh9FyNH6xgDCbQYKjmgk6Pp1+LfmdN3vLmVcXR
mwcr7Adt2zod56m9ItKqAZoikqHf8aeDxkuwQflu2Vjla0JVHau6w2kKrEWDJLemHvheKZbQdxPn
w920Df6SNT5UpnUqTWbR9OFmuFALYLpI7in/8BajHQGHppxCbXHnIkTumY21xSe8MXI4qd2zDjqw
/lyJ8QmqJHb2vHi0tIQ5T1HuOjMDhONbSpr92t3qvDg75Dl+FuzkXArL5zrCkDNksi9tsWuYvyAN
e3JX82HF93IoSt0IpMS/JWf/gZC3Q7UKVHdzxobBiwK3hOiEsoQUqhD8hPO0zp5DsqV5p+E/hzrf
7qqeiVaf4KqLhl+z4mYm8n0Bhai52YfTd1OQWPB/tH7X85JJcQc1Crfz0aggRpkTmZu5N6AIrvVh
H2nHkmRuKPkkRWptQgM4R7ZpthWZVH+WcmBWXDr3S+Nj9CoRZGZD82qa89s8u+9ELDxXJl4dvx8/
e5pFO3ct2oM/v8Hu2wOo9A5iiVQ+AO16yAhMNQjXO/YDVzDJv/XGNAps+zM5WrJZN5NFAhCFPq5A
RiP2YmbhZMx0DyD7oeg5xHzKO7hs5U4SQRM3vlJ2A96BCyjW/K1p6ntXWGEUm3D6jHgNkfVcrJJ4
1Zmwx7NBUzXxsR8OH1NnvnK/weJGj8Kxh2/susdmnTlf08nZdOvaHqk5vzEHTyBP0XVPTD80x7/z
q/isyaeVMvuKCYGysHW2ZbpeDTO9Zm0RbRw97reJ/Xstf9YDCtE0ogxiusF5OF1iu74msBW1XH8t
IrQyqJWOOt5wPo3sRwPwuXLGCe2mtx4BY2KaiaBF9gUuA7QwG7qbCx40sKHrmft+/RTJe8MGfCez
CxOSTxg215bodrCNgp2cnRJm5y1w4pxHs7emcJoa1uFGmCwp5Ym2LvOj+DhnZXNYHX/YTS5AqbWR
876p4T8QeAj70MiyAPk5TT/kuxJzMzEKRhB5ROsIHTQ1EcahM8KWMWMFkYIsuIm97LXJqydhA7hq
jcdJUo+3/M02wZ57ouDu/RZglFPZZ602/6zNSG4qHUqEc8MJ8gKgMUKy3A6KAmE5MxqCrVgzI6yT
7t2t4oc549yHvdugXgjbhD96hqagV6yFPTBF1ML+L0vU5h0ufXRVJv0vH49l/lDOzZsJGnQz2hrz
3hgWJ/ubnDvm16AdFgEuoMausSeEZlPWvRH4OlHCpa9dEyzfYJ4Xb6/5bbEjbqUO2tZ6kY16S1kL
HY8cg6hGyzIzNy87uv9SyVVK56EiGgZoFjXx0LX33oCUFVBGygDN/ABYOIfCMB/KldXLk8a5gYOc
O+JOb73fEbZjl6lY4OSsElaO1lvK35lBhiFYgJ+2pXHmJMhcfFhvsYHQjoxUiV4lteFPDojgYhEH
TQ1wMbecasfejKmINd6zOBJNhOIEK6KX9vd5CblWo7+ozd/DkmIHYa4Tm8abj0of6QOspel33ec1
clsoyVa69ycbqEcZByQakgIAoJeihBniRk75b3TjF7/wf1cIn8XAFrHKK4hJYF+U+MlH9sXb5D+Y
hji7Q3Y0qu8p75YXTaPmoJMM8f4oyJoMi8JBvZBXv+0I77l0lkeNuTEdADs0OhRmiS2aHTkRe2de
bZgVwD8GM92SVYDwYUitDaxhGEBZehRmmgWJjoQz8lHx0rRC2SYp4V1SvzZwgWBer3Lf90m/H2e6
pejKn9CnvpYiJT/dr8JOMl8r6y/hDF8mexGrANGr7yx3+UVqPf7BzOWin37lg/ecQvIYNbixGQrZ
NlfTocqPmDT+cqng9QlJeTnjLPYj7T3v1gNj4Actd3Fsts0z/2PKJtw9YefJd73DPyzxLuDhBnTu
UeT1pMLt+n7GjdP/BMxbHot4ORmLZoZcxiVbXWro+OJIF613BMy2M+P7gb0cU0MmmmVebetk5e6f
OcGiiySomh4PBau7NrK5dPIFmFs8lQh93K3t13gLHUjB1TzA01vrFz2GLoOcOkyMzKYjjRYsj9Z7
9U9xzH0Q8cMs4XmUtdz19k86iJyuM4i3pVZonSRYhvWY6Mk7UXbcX7XqnHuNRwjmBtQ5HIe5klQM
XA6UBcOmz5nz14XL5a/eSFmbP7zLWK+8GS6GUAEw0CaHHhkVbCW7m1kChANB2vxlrfjdI4k6a6rq
k4+6Q02dvmFoP9fprk5ITKIX0My00xG2RtvEsh9xpJHwOfbexrFXfOaM8ant37LKRSMbvfqCef7s
ey8lRWQg2gj5fxU9aSA6BWgRRpFWH3CFPzRAmRn96sF69UcfRQmzj6Wi3JhKJ9AzuvOl7GCOauj9
LOJ4Nv1BN0eYMzQeuTn+TiFKbCtTuBvLRTXVSZO9PPeJeJ5nlK28b9Gkc7FViGC6KGLOidt4Nht2
5PWMHLxxUPUPIkWuIdxgIp8Vfb4f1ojJUEnVn+RwRVuNQJBIXZHxSA/fr7NzEpH+u0QJ7ROTG1L2
VsfWW47vfT/7zaWetN/T1HGP7X/BHd2mtXtACnDX2liKljvWkHHQnm1SszZ6WrwQEV47CDiLPiNB
1ufbCNEcANvOYOlI6I1QzP6ChQXTZJXL9E1pkWjNlYEVDht7ZojYrCIA07JppOdvASuxDzkTNqVC
dOMNVT7IXCXfRaPgcaPkrmdtMofPriWFEzSPgHfKSpeyEwBinAZehcZ/ir6pq8b70l+uDcCCQw7a
/1T4/raBKDm03YHkzItpUc3n1TgffGN9RTX6HHXpQ+9Z+jZxki8MX+BA0AMTeH+18+bNSqynrAuE
PbxVtvXQ6c5mYHw8U1O4c362XPncC66Wkao/KcxrQfBn5DK+L4jexfFw9pGktoDhy4wbQx79jNjd
aENKq2o+29gd06T/Msjx3U46Yl1RHIdqOPha/6Cra01UX01b/qhc9hLrzI5r7H+vlUZqj4FYgF35
Yz90dUgy+AuMo9fIeNYcCx9KpX13/XLn4QfjXBysgLNnhiKJ2iZu59+Swbi7uhjDDNQjrfYxQ9nb
uOBKuTLEJwVbMKWog4Yufm9AzGGkdNlEMyjqx/SxG8hLcr7NUd4zzqVXZsQfifAfI3acanTulNa3
phXPlfqbtal/dSAfFgMLuYdYHrkmMCY+qcCFTsZ7Aqii9O5MHzBjMu2Ytv8xrBksEQnXtX43x6l5
FFl9lJSpQdl60a4tfWOH1v+G6tlh6Z52c0vjjP4+O5B8RsG1rNgUlpQWYuatp4VKEkXIxjYIAUz7
ka4+aQux5j+n7BVEo3OXzt60iLD6nJIDCCwAnQYakoOC4zi3q7ep8UNg3dMf4rIO8BU6KB6qrd2j
VfDSJZjh07o5JbMnY67SgrFdNPTdLl+Nn9Wiyw3k8GYv61LFkCeH1CTyYta7c+QoGI7DByrX6XeB
2AukvQy9ipTpemJv7hReS4sgo3pVoO77yWre5I4I+paNt2Hu9NR682wqGm3UHeI58ntwczh1tPUz
r2cNmsuMz3zEOW+wldh5Y72Bbm6RfC1/dBkqBK27QhdDhVMk+fOMm2CeHTwUkHtU9+kA7/1X1Rev
CBQg3S3VH4taN9Cecie5gz7FO122KdrOcb54SfunT2KQg6ll7KsFNgbmXhfmHQ0CujcfM0EqxyjL
rXtr5URovOWxWK317E/xVivMDK6pxAeM7cdcuIewgha995AkpLVLImk2rtDdPXP+NMxFPAXRaiyH
9kBaV3+frj29NENskkFhOjBx6BPu1kHWeyP/Fgn6Ur+HN5kvNCqxGkv+bkHTFn/9UM8Z9TTtZn+1
TEh8uH6HiOBaKOcMQutNMWaPi+ZH7EDmlwnN+LYyUjhvYoXJh4eNNc7bNCU/V0/AckvEsqsz1vh7
/HlbePazbxbJOY1JuMiyE5b/Bcyr0iMsAwZWt/1Mi/lPTVuGKbJ9cuv8MS8Zio7rWO/qSLf3Lq7E
MMrcz9YGVuV60VvpiXs3Hj5nej/nBttuwFys280TrLsO3SQCoYHlnngTr+2yOyQQgWPOrIJV94Hp
JdqM5jwEbBzRu3nFV7bYKHkFXSnTY0dgRZ4daHX+1GmGdedI+nO0r3cyM/I9f8qhn/P6OsH0hGQg
junYTPe6lrxFpZaCkJ8/+qxpLm0Jb8+L0aNZBIRtXZIIhKbrD8m0HBcsaFZMNohubEQPoVQ3E4yG
OKY3IhtRBS7iIW3QS5dmBsnFcOfDANd+g9ISsyBGnyyzlutSPZBCUcGHrAcCMfVQb80jt4lma+vH
hAyOY9l+t7GG3MyP/kxNVu+zamWYgUgBtPrF1cf07HrvgpnIvpOU+K7WrHdDZ79Opqge/Pq+BCmB
hJ06vAArzDiByGpoPRWjJtSVME/geDrFA6Cc/hTlEeu37VxozXY74Q0Ap/Xmjzss13jJruit7/rV
ecc1tEH8+y5ho+2biU/UZQ+KlRtDWfrV9IX1VJvDqyJPndBFjisDSkB3G7tOcUSwpZ+RZuH5GSqU
YWg3tXW4WlX8SOto2rMUbmyt957LUYt29uq9RH6ZBGZVTU/dlH6lxND37JHQKXGLn2T1NqWEfVRc
kliGPkqJNUdNC7fpNNthqvvvqVO9GOgxHqIZHXQOi3EQS/weR+w4dGk9rRNiAnZ1I0MwZAjEr/wg
5zfdxcuPeJXnPqaJutbuz8EQ6ACTLQQ9jdpuicJpsMUdFcTgURvGJaCmtGyeMvRR7IEKdZ8YD6aH
DmicLpixXdqXmRbU3mTBOoINDHspbKH7YTZI7uZpOZAP64UejpogrVYZ5m5EWFqxHipp7+q+iQFy
TPeTuXJNNvf2SUPis8miBsUzkrON6bqX+k4ylrh2Ft5xlxa4o3aTiZy3aww9Ci0HRPuk+7I0XmeS
Edk8ZtHW0a07BGbWdvRIeiOTRA5echBRdUaO+o4W09tMEf0V7FqVBri9EV1ysAbn0Z4ILqK+w8Zs
ZA6DPEPD8EpVnmAYRvQJD9PeuNA8SG39jiqjCGHqHIzBWujXyftoLX6zuUr2sHUxwvofc417AZAf
IW4VCtoY3ZPbfoHQzLaaItDppg+OUrPcexvPRSGsC9rOKzE/4NoXweWZjQ9k2v2K5wxRD369RfN+
NMX4USVTcpFMu7d+xrTTrOQOquVlLJqWuUdNc6fX4am3FdFVTRM2XbT3Ekffij7fjKJfjiTCENWC
n54Pb35x7V8yWe/TAjYp47fhZID523ArMWXZ7Fx/MRHJ2c4hLhhLC/wX2hxPR0LkSshz1fOgpW/1
MB188NEbGov5doTpmBH/vc0G1bcnMxxqJ1BFGTGud8gQ2P6saFX/SEaLn+4GIsOQfadAu+8LvZ7O
wIYxoJcDVimHO/3UhNDiL4Wy3K5p1R2xIRhbM52uk4ydo3xBGriGGepyZxLFGcvfvOt1QlhsQzOf
lswPncV/lTm5Q7jUYNIQNIBCtdqbps7kRk9/Uzas295LK4xh4kk2EbGGtJs3qUEFUuN33mRucZUa
vuiI1A/Ih3hfGYthWarknxjNKC4D7drnvcv74saPrsynEIU7zcYMhXX+tBaW87CCqwvK1b3aBXcD
P13vLTaELNpDMFokJhMR97ucKNTnGd5gZJrxD9k/tMN3RG3+tJqlf99pcB0UQGtF9LCQXx4M5sDp
9lS587MAYnQAU2gTSCK6h0E3PotlycNUag/dMA4BFf9FM7g9j3mf3DWEHOMH3+rW1Ly1BA2hMzX3
U2ngS5H71nQv+UgQz+B/yeRjcsFw6FxNtdUIUtyhQRCUHiuIxWBM1n4xy3bDSkvxnxUuAEQ7TCw8
B32VeVvLQgNMGvBu+JGt9XfZEgQz9nmQtwLqflX+EU5xsotwWNrqLktcElXEsHdXo9m3GstL3QK/
K6D+aXOyW22XTVFE6T2B7plxJ5gsFwUKmkBbCdoYKxRObQrccZquVcTy088RcNCZYIcOnQQm7093
wXbajwZO5Wy9k1pHG37x5Q6O78XG6LjLsCANg8QnwsaB8cbcbpdYO+b1MJ4Nue6HwZaXYX5vy647
6tRGWMDTcHYS/SJBKAZFQV8PF3S8rS2vJ4RIS9iSYv9xF+0XLWPrNBXrkzPJZTtO6yfVhoaD5AM4
FUJgjO9RjxQW8D3ishwDvTlbe2ll3PwWo3gSqr5xevQcHQkU9ZS59w7t8mjhhpeNIn+YoxVvAgGQ
jRWa0jkwW/udtX0VQj7NkCtqtMTYfhhETUKhNk9uZ5HBzSSYX9/t6jK/pt36iJhyfMBcn7E15uPM
mvWTceWdi6DxC1zbkT0eN7M4XLB2bSlwuuuyJBcslNvatt3PrEMEMHjAjfQqvkctyb0PDxtbRiPM
pNjptIruuGtApFz7B8dp+fgMLmnZ3LUpv9Nkreh0b0uTQGW+DtWjmdA6cVNNhHnjKVd3fWDqztDY
pKtd4pygz9NtNaP86WflA6gP0BYmhuI+u+SzIZ9d/YQyPr/cDpqWFRcITewsRhMcKucC4X2ggo2O
qaQkkdOnQ3DjVbcVm/m0MFMmRx7YBhczUE68hls7v1KcZxgXV/EIAJ1Vk7kiqgEmEV2jn/vZficd
+OznCUiJJH4o7az4UeR81phsGJOmMCl7Gx2JmnQazKsw/5mvwO/E8tAyIoQ2ScG1+J5kZYY4RdOE
KHfHgaDavIhhccOuJlSMTl0x+DADaXp5trlvbEcE00hiWDppAeoTF+yxnB8l2C0x99iJqvnB8ciJ
k52GdU9MYUMZSBH3NZcrc0v6mBMq8FD4TA8cgCOQOOwqrI01CpOFAqWlQ2QZ0xldyrr3y2IPBSG7
jzXvihabrvUK0ZB7II27HjzW4vSoe+Zx2hHV0ZEUgJtdLuHgmEef9N3720F3szDFFTDaIj1atUU0
i0j0ff1f7J3ZbtxKtm2/iAUyGCSD5zH7RqnOkiz7hZAtm30X7Pn1ZzBddctbVdjGfT/ARsLqcmcy
SUasteYcE1kzlaiW6MIS/TliR+VOfbE3kcqv68hedYUKbjui6XFQdeImApqXAglGJx5RnyLNXSlv
Ps6O7d/YOaVAURBb3GN+Gd1T6bJ3GlsmIFN4UEVBxBx6gimcz3ifX8IauJmI4nDPpB3zk5m9KUei
TM8qvAgqnKB8+GIjhuRzyWBzylJzW/fiZhy5MZVVfTReEol2ozLyfkffeTjEDYu7sAMusrkHvmyR
G9xUwX04svMOwcwyhu7nRztr1dqa7ZuwSz3oEfN3tfI7QTi2zba2MgiCqxCSul1+k7QKig6fj536
+9jNyeKLvXtyl9ZaqHoLgZKchjozDs5Y/bTT+B0Om9rVeIS3pEjJrRMD5ulyySWwJNPNnE2lcL5l
S2bdsKTXFcjPTOLsGo0UpQjBDKUu7qaY7lLrX7qc4OuEwWOCK4BtMXfG7BmU0HCL+EtggRJOeMck
hIquUEdqf1YZbvyMYaE8kF3FQkKzkDC+cknla5Z4PsGH3lAtADlgoBZr/qQL1U6M7q4l3m8hIdK+
WzL/miX9r8BmySpGipM7UW0253AW+DJZEojDijZ6SRGsWi3Z1G0yW4m9MXkZ7qCRVwq2QeQTZCXS
CAu2BwaT3Z0mp3DJKyTcSh7MJcPQmIovrnqyLUZDJiGHJWaFVVDQ3aCv7idHxy7yrwREUG3TA/Lb
6ZGSPzi2CdMYqG5r8q8EGcJaP8Kho1ZqjnRb0EQnZC+OhDAOSxpjzDiCGhkp8jWpcclsTLKHkgjH
ASv1KVpSHf0l39EeSHocJ4pekh9zBbUehNg6S8xpY2XtFzdVxsF02D90sXFXY1eHU819d85pm5mK
jBJZRU+9i1NJVfODHBtCjGC1H4sSO0DnNGzdZv8MajA4LC3vsUrifdzKd3+its/84tAPpbUvpD4h
VptOSWG9pFaS7Sjgp5O/PFz/JRdoQ0sQKSpHs8eTFTAwtcZmcw2QvT5c1RhIE3roNObIEDpCY6Tt
BHv3laNIxcHAJy7ZsEbUU6jDipbYFbrRzIX40fXn14dmrMNda6hnXjoj3ytc0wfWsAus5j7i8/3F
2wxpR9dEyB6SRdUWS4RDi7deZjNDKu4Zi+O23bHr3M6lT6BV1Jzm5QFNIQKQhBT4eLCp+BYjxdVX
cX14wcQyndSiPiuM5MnTHYaz3gV4sXzL98Ed/Z+WGhduO/1JS+0LZf8m3P2PsGVMjUThvBV/pfD9
+qt/ianVPxR6ZZ9L5Rc3D53vvwKX5T9M5Mz8h27a+qW0/pec2v4Hil9hEsYM/d8HX/X/5NSCJ/SR
rMHugzBs2r71/0Xi+6gzRnBmS2FLy/HQZ3vU6OitfwPxxZMeupJz/Vg4YNTjqPH3Sk9P9UzDZ2L2
6QqXBMiIu/2kMV+O+YC5CgUH0Cozol0SpWI3eaw6vot7HEXKvqgvY9s5DzrIn7lQ2bQN1qZEjMX8
tl3skQqkZFXbbKGiY24xy5HsHGl7n1yhv2Syznew2vo1+Jp602mGrfqzumuiOt17miydhlSFqnzN
SFbfFYndIzy0jkmPwAnoFiOywCMZeeh240zNXuXcAWrM5Koz90Tz+Qi/eRF1/lZnsju4Uj/pumnZ
JvJeiW3E7ydpXElLkIbg4KihRWoVRvejxa1w7NBcZSzQW68jGaIyIFDk+N0BCrxVOU+gqwl30pTv
EFaUQJ7q8WwpwhzKU+Wr4U5PzYHRugmvxza2cc+NwR3Rw3yJLF1tfM+A3Zu4BvMMAY918XbkdH7X
g2WHm5DayJeu3uUWvZCCDjLJu2o+dCi5VegRLa/k1yl17MNvZ/R/kaIvCd+/C+45QaREgu5wlnDO
0cD66wmSTEr3ZV+B+Lf9J7O1eqK0ecgUmVmOi6cunDoEFll3ZxLqhKESN0ns/fNg/v1rwUTwHy8F
SKktJRhKz/qYEC4Mi6Y/DubjYGiq5ar4gktH6gN4iPtQ5M+GX/yIZfanI/CBVbkcAQ+Rn6csbAeW
sD8cgRkv39xEbnbEmkzPBLAEJ/ZSy0SJBp0h9J5QzniToPkkc6hmyNoMxR5k4Im34R7pz778/XEQ
GC0+HgiyDDzTcrlglWni0fj9ok1M0YCkbbKjjDgQ6IfluiHFAyl3uyfI1V4ZHVJ5lxb2lqSG81Bk
MxpUZHIJiSKjDQgJ1e2PfiQfyHVna++X2f76VERLbUdbCCQPyae/f9H28qJ+c25cD6ODBUTBQZYu
UXl/fdEhV0DM7okX7et5FzfToU0UkvneQOKVuBZzXyfe2EP9xSWfbF2HXIdxwMANhGhJq++9dqdi
wVezbTDKB5dCGaHxcxbYW7gvbN8xUdPcXWd18q0tl2QM0aSnHscES+v0DaTMLS0UDoSI30djbDEE
gLdzIvHIzpXAy8x/+sM7Xk6MD+8Y8CDvlMmELyGx/vUdjylQkDw1QX22wEkN9n8auvY+HJ4jNYsb
21dbn3goOnMyOaFjMtfYoYJVNrtktizVe2VTwPZ9Tn+PdpOpHQoaGxs84Ecx+k89sznK61vgeGh1
Km4CfoWstciCN7+yaEh1dXpyUsvcFU73VpfjfNAG4wFyvbZ14K3jUCKmCv50vbA4fXjbDjGqnidN
z+fR+3C9ZFbjobG1kdNr/6n0u4FDPt/pIPsGB7Lb1z8L3PiFsIztyL4aKBnh8HrrNSGb4AZJMQKI
lgHhOqcxePuHj+S/vTbLcgQOIgXg9qN9SNd+ZrcaqX89HUydeqc5K19LpiSbunGfAGbCrzOIHFyW
A1igDtUomo6QisfOOrBp/dagKlhVnfjaEK8j54nYeuR8nJbQFvpakYmFC8+a9U9HmmpViKfZn05O
cVbKua9DSx8MMZjEJOp8Q+f7vkFKsjHCGOFhlZ+QtHyNZeBe/v5tW/95C3NQTViWb7mu79GS/uuZ
SI93iEO3So6zC4CTjsq9bGYfrkAL43UGM1HbG1m0+6Glwgj4Yp4QMoGHfkxyScINFLrVH17Sh3VF
4kQ3JbtRk62MY5kLbPj3e5iMjcHqIz8+RgG5mwCk7szIlXudF0cCuOQxalV6CHvzLHzlbFpP38Ye
3YUmt/70SpbL8LfL9PpKHItZglSeie//w/maMHY1tMFl2saE58r3JsJLtvhadnEyDOslOCpFn3ea
aT5SQG6IJq0ObV6BBB7Az9it95wpQacCLc7OEWRgAgn4+6NlL7a2/3iNtguXmZWPu8lyNH/bpnVu
hky/HLmVNM6tj88dPzxBu375YgjVfEW0N4dmfvZAnx6q6BuBGDCHB2HeOnF+y4byHT8tMcAV5Ao/
+TRaiFX0AOVA5ffCyMJNEDPBLn0Jj3zOe3h1xnPXRTXxWqKBcMtuT0GWMrzqj0f/w7KwHH3LV6zp
lguO2vx4RfaTlcY11qyjKSdoqOTtgIiZzrFS4aZtwCfaLVI9wSyhBbqD4gwgYmBPNHBhljO2wUNe
AHROjD9cM86H3cbywsSSGOTaijrdVB9O0J6iuST9Kj4Oib/3WvqSTVKS3GFMT46JuGZM8H3E6fyo
AttaDmDEYCoGpIKgUNAqmfHmrTQz3U0zosd14HuWle0dpZisw5w1u5k+vusN2Z3JKGXn9Tjs+lhZ
pKG5B9hT3ZO9tGm6OTHeyryi7O8JSpna9zGVQFNJZyGztLsZ8FYPpZM/dPA6dhMBSYuQjDacgFjj
l4O+iVT7HmC2Oqddd1uIlIZ7z+fYpvA4qvYNeNxlJHWgyFC+R9nBJwKh80N/TzAdwssSTUJAnjqk
ucR4+PvT2vsvNwGUV5RHHhUSQdMf3JxsV4MBToxxkGw/DgO8vqwGYT3PvPGsc9x7myj5wId1ooK+
QHatsh32wmrnWoh0rVDsGXfbcChHsm6lvXGinGE9XN+pL8nwLosfpS3rHZqYzwExvQeuZ0V+MFwV
wTYTG+cQH1UraR6lgU+bqrqDoCa/VMETpj9k++IGK36207P/moSRy5hIQGkpguA4kYp4mhvJtgNE
Wwbtgr3Tcn8Yz8DyYHgMP4fGA3kxOC2WA9xOrol+akB7IbiW36JmupthquF5oF6wgWmGjR8e2pSC
PzZo7ISBZoxYtwdLwTGpXKPfDOhfnZAhUwGWmVfcrmoNtcook5OcR2bvjv+r9P8+/k/4o7z/dYP5
3YhqfVgvuQiUyflvUrmxV3U/fkCmX7SkIHCUsISDPy6auxRAOM3Vjj4xcNjEabflQA+kVsxysZA/
uRk9dk+VD5Fj0Tn3BPOOkvDaFKIy04t2+/en0PXu/Nc7ozJZx9lvCMXjx6IgNgQnkdHQw132wvXQ
f8qDEPKkydqO4IhwE3B2oIx2Q1DOO/CiGUyI8usUs032CPtZlWjQ5ewx/p8pwP7w6ugXfLhvK9Pz
lKB0cHBBL97s3+/bk2qcRo4IVZUWch8zUl+HHWLSxEuJEKrCNaq+6WzIdjoXeWwzMjvkcyJWvxa9
iKn1378g+1dF/+GA2ShloC5RSvHSPuxKM11h9ILpdhjtTGwcu0kf83FhJqhj0RfGKz/aIQovbkDd
R/u8+uFnonqzS/I8B5Mmua2/d/QVDSPKDwPsrrMsf7Cd6c6BNxTo4t1sF8X2PWCpcTtEtdphbOO6
BluK3AzhX0+nu8MX1RNe3EPQutceqGok39WRj/KSjM17WZXJxU3K6tC0MIYFM+0mxEjrcSR3URiq
9ez3ZLbo+JtOouhmdFCHpKUGKJ2wC3Z892Qn3n3HDuMU+bzOnnlaI9V3E7wRMbNEAZ+kPfqHugjP
XcZToQRudg6azFViho++OxNwHbH459CiViLI41OVBMPaLudxH/XNTz7uZl0z/dph7Hm3SQvfZhls
9D5noLbI3AosSQfTNsEWKedchrG18SKZPAn1hYMdXexieAxMGey8AcVl2KaEp1FAs8gpC9E/lt8g
IxASkvAOpJk8+oXexDCHxUaJSp9ZUL8CU5gf7BEpkkdLwpmJAMyHyIEbSucCzUm8J0Txi2cZ4zkG
ZbQaFvwWZVMBt0R+yel5s9eDF+97mwpH2QVLynjOUbmualZfGJwuKxYgTejlAbmjOnBfZ8FcUOx1
1E/HNhc/cX6Lxy5L3rx5GugDTcZe4WBm1rGsIWSHMCKXm1dugre5ZfgXhMXHZmiD22yZ0rcFrdhk
HPgkVb8TfiLQTYDW0YRZMS7wB2z5Y72WNEXvK5FjTJDgXwXqMqobsW8FV/VcdMZxlgksMKIIYLh5
L6HFWHaqittmGJH6uDbyXJNxLKKCL6olVjEJi/LKdCInWH2PJMI43JDpDZv+xWCaITmll/5E2QwC
lJEIfznhHDdKtQtA364jQg6Prh7eCbbr9qHhWohDKrzI+H83DQpImhcX6TThJvaQHo749v1peJYz
Rg82VeHGnQnnqa0l7s+ytj2GSaQN7ln6sNjjocGw2Hh7IfXFTLIIUQoATZGkQIUKY2NZbYrYhqGc
rPLx4MbyQdj9wmEf2ad2zILmEu9VMqJRy4I8hCRX38/d8r9wvRsvK80Hs7bOUU/Z2DIwu266dRHg
LutAcFrEUCgXs2NaWHtKHHEs4Q5uAm1tQwMxUqXJNlVeJ7bas0dYVClGd5l9DqyC6WCDVjrt/fg+
y5iizg3Ll61eSsZfD5p0VFjI8LaC0uwvvjVZL7CDGaKIZ2GE44tYhl6yQdMk2DAhYo7EauxDsSvd
Zp8GYXCD9IN6TLm7zCYaLh0/9cXkXtgDVUkeIJp1ZgwD8g7ac3gx8++9ielnloGzGVOfQfLyouPG
J60GIQ8AlGzVILpZEwtGr9OeIc1HYb3xI8xHFVYZOwpvxfTdRQgwoQC5pP1srGRS5mstGecZSeHc
mPj2KQatcB/P/ZPEKxfhVrnpRwxLpsFS7pvo5RrmJXhUb3prvATu0G4FWQgPxthtrOWNY1Mb9lav
9FYm3fiiqjZF7jc/p5a4Yf8IxJv42DsleHEpo6LPUTu/ID3w0av51mVWNUMcs4dmGTskAs72y8Ka
g4gU9efepsplNYwj0KhcVruqcYobl3R24NSp/FyI0N3YRHGfJ4FAsTQa80tNVAnxxe59gyByT+nO
cVL0JywmVnHKIM+yxDJaUd/Lwe6Z0Uns60mLStD1HjUcik+ugV9ET4k4W07yFQYHE00uV7aStxPh
cGw0KP3r+VVqbj01EHKMdrQmgh95T9eAqvFdlHWzqx27O9qN0d9hiOUQ5v5Dn4LTUx7SUspsKhyi
HQlEsDbFJPGUFgfHi57yYdR3Zlm2G4kbjXocz1Q6XLzgjo8yO1oDxlofazd8uuqIqwNxrtHbt7RJ
Xi02MrnTNqchiqNLXmRnYAD7OasfnIhrsNQ2w2/fGbnXN/1aJ01zygaUlHG3t/XwVpTypUXHfUkT
4hsBUdc75CunOE3QSDvT7fVZxwZ3ohmrYJuOg97i/Ih20voqR829anBA82QmblE4vX1hVpe5Qf58
RZJg74KLm58q4Z9wFnCK409ZKTI08Dyc5yTRD/iYypVqQH5YgYU/vP+kczfZZaFNTIKv3d1kJajZ
Shc5orbuItrhXqe6NVOK7ASJfoYLqYl/8UvzEGIewG8ybI0hY/vt4nPJ3OxMCiSebJquQSnxPxT1
dBlK/QwShD203b9m3Vub07yhYgGprtLbMUJZlWg+4BimypA7LobETO+4X2DmyRL8I0VyV2rnpnDd
5GaIcs12bWCoSibjGksMqxqLYJ2X9qeIkbK0zoaPN9Ss9TExyu1Q5Oqm6aGd2N5B1ouUb86OWSRe
Z9+zbiLPLGHjnQgwqLeEEszwGVijK79sKSO79uAX6blST35E9eBP5AAaDWDOmOXWNF0HM40iV6cd
SdqrepRpeafPJnHTbgxYN4iERVJvZR+wLYWrIfUslNXqGQ8ows+ouPgyOs05Ta4uqTqsghg90mA6
zwNRJgawOxNqH1W441LHdOvSDcc7wkh8XFi4+ns0/PBD09l4zKSOSOlghgKAtN5kEEUrr0/J0XOQ
xY4zVr5kPkpQNnuPGc6KaUq0U3mJ2sUcqiNKhhcVD19JrR5zF2hpjJOmm9a1CpxP6TLw4D5+5CpQ
q9hnZ+jo4LkaiJYAmul5hwbpx1qE0rohQk2p+FPc0WbkkmtYdGP8yUi2GevMe3uo9m7avpmImUdW
4nHK7wz63ysqP9pOeFyBQu1IvEOqDtphatyXcJjhkDXQCRF7PHg1mUr5EizaGgYWEcAc0xjuura6
tT0yJDR7p5225DqRzie21Mjy3OGmw7EZYp3eTf3c0YbJvk3boOi+VQQxwXqlL97YX0IPH9EYZAcl
0ydNa2QFgfa1G/Do9CwDxwGFxaqHVc+WeOGjTOBtjYBtm0jP2iScKJ+9fRqDljDnpOb2VvirMSXY
hqkAWEthxihRt+aIaaU3IXF/HtD8s56m+NYylmZCL5+G+VVgHt2mIdhPaZc9hmKwoaOXt9uhnt6r
wYZmkLk4IKqXZNAkNo0NwnMj2RmK7QSegh1cHIDO5pcYXEad4iLLdIMG1OH+jlZjNaCIjsR4g2Gd
ENTBeJXtghSZ3qjt0XzUsPcbyu1sPCqSt1dRivQIGzK5FHbzHFHAsa2Au8+2ve+NchNG1TfLxc7n
5g05EnNPAya69AUtu8Tdw9Ru100d5Vud+OBXXcArDO5mwJokJd0BC/cR/64RMq48LwfGjxpkxdDb
AaaJ/z/AHtW3KMTaDDLtbGFDpvO/YvW6s2G9A1yYAOKPFE5dhDpwaQb5lXgjmONST0a2bpFpaiP7
LpDU++HN5AK2LSYc85ZZsFPo0lv0xy3LtSbKN/gGO/zR9fJPlasPCPSfW/oNxNnQ5CA1lKBERB0p
HIsiNw9+yI2PrCFyfEksp2pPvqet2ORwPucZdXaLpoheorWBY01pYvhHl9TlzdemzIuHXPmHiFvB
xk0x2iZLN9DsRb/XVfSp0vDVpsDRF0aAXBL1aGymWX9lc8SS3Tvpxo38Zzc2WTqtYg/4BSPU8tAv
qaEK2986Bg6EQJcvrz+4/sr1y18PC2Q+9miervrrP4eg38ICeLv+npsPrGPXX/QZH/7zd65fT7UZ
L3eh8/WrX7+I4wtE7Gje/Pryt//V8tRDqki+raMAlKmBkaIckn1V53wUf31m0VZi3v7+tFMjNjTi
gaYub+P6Oq//+vWXv/5nvz0L+Y2fcOggFxZ9jDxnOR4mZn428gkepuW1XP/8w+v77Sk//M6HA/fx
0Px6nuVpw6549huaUVN4wfjCfLY186PTNP0dU+FDn6AOGLzxzQcMz16125PCLRGpRyTqag/VbU9n
H+0sEjjuaFcuMH7efri3FRv8JB9e8whybRq/9WkB7J02aFM5JsaXnZYpcP02ehna0eVU79TWbMnN
IUCz3Vpj/zmMCv/iQTaozSHAyhIVLG2EQcQ5wsAirZqVZff35pxqtlZGftRBdGpUVdyUzN5dQu1c
lef3tn8cXZWi8qUEowCJtipCpOgK82cT+eFjYn7TA5I4kcbqUGggloEvx506zgX7c2Oc3+DkP6Rj
tEVPtrZMct5dhM013b6NrbibAna+IN0fjpkFLUQPJgAy+0FPyxwigNGjxpsWHEMVZyYhSrO3JtqP
Ukq13R6q1D6SLkLODN/0NK49B4kXsR7RXhn3KJHrDe96U9ikJQyVx4DcPoSOQS7VVlOxrcNSBuva
wC5b40PfkrbFdLND2S7x2JifYlrdGz173xWM33Vr+6jNCVJ3h6PLqbPyxHvGnk3YHI0WZ5rlVDV8
HOK+AHBeEE7Ya08Y8X4sOn2hMcG+p8fbmRu3+Vj7d4Y61vlwoa/xZlr9vjQ7crmQT+UNdVA0kI7g
tc+JHaibyM93sebo2f70hbjTe7SD7V4nFp3c3Nj1Q9tt2CpqqCFJTI82faiwFxC56nuHMZjuZcYN
VWbhGVjPrnf17VA4GaSogTmW/Vn0eLlIKotOtZeWvFra6XbS3Ggq6juFbTGsbz0zAKkw2Q4uMQxp
Y6nqfZDL8RRCQR7nKeFvfSgBdF/jagzW9mQ+g3gmQGU24sMMAi4qiPullOxOaTatLHoPgTXAotcV
ZqhJH1VHyyNikjlhZPbIhiFcljVwMjpgYyZ4gut+0TXcHqm8RS4iIuuNM4fxobLid6AyxS4n1oJQ
+mg/Tgt6pHXVbYSGCno9tXmypMF5McmuXXXPW2suOdOEgrnyrZFgNI29H02GwMUI8AGKuIOi6jjd
oYuSLdL5okJXGRhoqMEJH614xLvBiaXqMPnkje/SbMwjfxSt2hFUTr54b0r3a4/z6axRHs+fUA1m
B7zBNPDt5jKpddXHejsjxkUtPL85kp1kEQ93WRE8paF8Z4okNSnNkbfgqowTOUe8yDwLDr2nDEAf
5BlXIcJyP3BsNPx+tWWxex07uHBqca6j14ZK19Z3doIfis4R6Ic0vQG5v430Qlt1PBZiDSN0qvVZ
yBIR9PxNmbTOCmtr54gYNH6LHWEvn0GqIAzEN8m6KZ+aJn1YxgNTN4ys2m68s+PmKW3CG8f5hqs8
oGtq3OsZXUuUA+HwFuJHNuEwNM0RPlHY30HTmtYZLC8+2so61LXzFTgYNw0JosFyoJQt6eFrMaBA
tqv2FarKufUsJJL2/G4mi3hw+oSbbh//7ILQWmNJPPWd32xdz/rJCTisB/JzGcDIF8tDdMc+HwW7
RNBveNPOtwXu8nk6BLbgBESKEmXk9tg0+CmTMSWSM89AKSMN+Bt7jLENiZPO5Gl2M+y4LUK8Zfgc
CjJmiqQE84en1CEMJo1ffNNeVYJoHsyYyT5OrAs+iH0/w0iSPl1U2R+dKX4ygGStmSmGG69G/K4M
me819Jlh65bgk5EpzZsiEeXayG1v2+VkidC2sOvkZ26oB4WZZNUGcoRxIbfxY5PXNYnLDdfIlD3k
aX6ZHGFuGRbYnvXekuq8bdr2Jg/rz/6Ehy9ZPGrdkD9V5BiQZYEhAv4aAq2gdbfjXC04kGznlTP7
GRtLiaSZYLVb1+J/k05NeY9iLbwY5m1s4hOvGqYT9vAWIJvArAsNeOomRtdz+JKk8oeop4CEQ/a3
8+wizmRLAdDIe7TbaOcBrh9x0zi1Z980XAGRNr418AtXg/dq6IKCBdvupW8J9HCcF8+CJF1DEjJr
kuYCiOFoZcPGuDfrmPwGCzV9urjBIeOCoWZ2RtRxtzcK9RItNMHazL+4bPTqFiqhINQEDQvtsmF0
n2CFHKwAekDDFZrO8Itc8k/LuCRc0h+oZ3PmpGUyHsyk37hEVVPQB2+RxLeT2sQVdFlJGpzzleCP
ZOe3KaMPb09T9LW32vic+uKHC1sQZ1xEYgdFYhwQ1VolAHYX+reKOTOh3UPqEkW9QpBXHXJBthD1
hoonWHFdU+yA4mImRi+OlnjDNr8G5b9K43S6GRbqhTWUUKPq9lG49DRqmT013c5wDZvMAGK3TBOl
e9brY5aQH6qjpcRrGnFqy/ap8qnrFWAu0iwcNPZub+5jyY6fpepkNoCtkpgwMkPH+OEKb2OYfUbG
ZfgzQMeOUMXbsxXhtjww2Z4bCBhhu1g36Saulg7VIIMcTgkLpxlN5zHJD2XYHyuI7xIrNTdOF5fJ
pkgR4kHjeEalnS4hWtho4vFeyAnkAulyjY2LuzTp5nH7HjCHQ6xM4b7bqHsjbGRLWp3rt1DeUWqn
CK375SI1/YCMVHJzggTilx/G9NtIr1fhIU2inAObYFiyMDsoEmO3wIMIAXDogNCs0IxhYMGQ4FCH
P4o4kxtyRNQ2ERW2C5U+Juj8951VTRucTnNpF+/0xbMaWB0yiwpjRxZ/hmb2uZN4ItFYszmy6rOx
GMGL6hjMBMXUiPQdTCh3uJ8w0BjemYvo3SmxKQ4R2fBTQbRNbYtbY8gj3MWA7MmqeQ2teKdOIRau
A9UOjbqm+po347gVZbUA/pPb2nOPOglhTzPA3DUeYD2XeEeVHNqqT05EsZaYoHMT+gCu6inK/cNk
To9jsEc9R9on0TFuonvKGXyb8VesbRiatnE1cXisrlrhU3zMW7/faLur1lklX2p/wG/bvNQR4+w6
cj/jmhY7Y77rZAD4RLQXM2JLIvP2IqV/NkP7HpMTR2Ag+aGN7lwuf/Iz3NvE6eGEO0tA69LvbJrP
QeeO3Nk8fMISX9vI0lhTj3GO4FZox3nrNIjWyAfrT1Z4U47tE3OCZK0MP8eknTzO1n2rSZCQFoqn
GiDuSk7BBmdmueowuc6k9qIPlNt+JGXA8/FKO259G5hVdHHy4bGzenqfJf1IJu+WcYfL4FO+8PWv
VhxatzSli5gou6Sim/Lrm13PeF0jDhJeyWAJdOcqN4yKJbayn0PBjKoLDWPVNIlgIoNtrJ1L8tlk
CfwVNExycIm2K2ffPF0fvNAYkd+xdVoA8tcHN5jLTeRBq3M6E7z48oCR5eTNpn0AUAXxtVuyf7Bt
wuQSpyEz2Cy2gJDboYnPg/vcxhFzAiObv6DO3aZ25x2s1B9P1ahRoNnlzb/j2f6dPsZy5VI6SLW+
fg9WkDPWySkVif4V0xYv/8LjwhDVGsJ2X4Kpkku22jWIEcQ97/DfX9td7uFjgzGLl9Puzk6XYD2v
WpvOT/vPALUipn7AZIABZtWq8LNIswA5/HZKKiwNuO1PhR0R6Hb95/V/H9N9a8BrwFEkIICWdULY
fTHD0pqNT7LDj9N8YdCMgn75+fWXxhHF2yigvc12wA26bQzgP+kCxSmctUvG3Sr0zGqbWZoxehFB
c5d0I3Q/gV6MHMw9cbEu6kQuTLBuXZh9i/OVbQVnAMYAc3lImxx35y1sarIgJZiD1QxyJq6C+OgH
3rSnHXT49cOlfueDZFA4fpuVDV0xgQt8qlubzME2550w7H74lRa3FKEJS8VmpG21uiY2TjFU4xwm
Fmrf28TN0aBW8OjZxQEnCoHBjssDJkMkM4zL24NO8Dy3kzhBHOhXg6HEFxCp7VHF6QEtN8yBNHyr
3drY2gXnb9vmu27CFHZ9oJ+9sTqPrfJAeucEzI6OBkyv6w+v/8qWL7WqmKS0PhaojqFnZID/tJfe
mtePL01WMcqpoVItHRwRkUjaPZeuPdFKg3SUTl+4A2JFXSGAQkTTZ/iePYFcAFAjXIufYcm35354
yNQ5DcwXwDpMM4OeLq/5MlPXrpCs3ovR/mwJ68WBXL9uoXdAgXsM4n43zSMIJNEd2RP/KEP2zV9D
p3uFMkbydcZTO0Vx5xnDAwrMlwZOG3Kd59FlB+KRVdWTRYMztN0Y9TdPyjfElw+jJmTMr8hMQ7N0
zFVxNmjyr9VAy1wITMFQDYg/s5eQNGgpfc6WkbsSeZnedIP5maJu+da/Hxr6UQwdCPwrpnZ1/X7m
1fXeSKjZl599+NU4W06+61Nef2x2rbfVo/z84fd6v0dff/3m9ffmhrhhs5aXMiW8FDkuJLHJztaM
Gn7i3bkQG0ar3Y9f4frEG023Ka8WMCg7gJWX+4TvaqKojXOeBOqsOwPZaQajBQ7Gmrngg9GouwD2
CSILGC+13eIM5gPJAdLFffAo7WUS5hi7MPWpYTGAOjY/ahSjjT4GuDa2lfeJS84yf3bYCe8qmEnF
OGydUl8sbh43Lq7lIc42KiXJxO+TR6AV5AdMbG6KMk1OcI3PY0NQkAMceq2X3h2RocwxqvZbjcxz
XyL5xIRF1EIp8F/VT5T9Hnu6eu848LWc1twJNMqbnLSQrdtZn6ykHrHrh2y6A9ZixR5jYrne2+6t
rWFoRnVzP8JVrRsTYHggjtqJoGspwIqJGg8RJQtbRRTXESLzPZ1Iav3W+unBRz+lsJ2alElSYiev
1VjSopHz1mPNn4bPpkUEIHydNyvO2p1w3e9Npi6e2zxgSrp32/BdOoV5Bp29CUMQTlH/PKRib/4v
e+e1HDmyZdkvQhsccCizsXkIrRgMavECSzKzoLV0//pe4L09XXOtu+cH5qFYKZgMBbgfP2fvtbPO
wfiGH9Ok+FXdvnf88chx9qVoiQjRFYM6UajfVee/NpYd7ZplENBV3pW74yUJYvQGIupXhe3v/D7G
Vju9s9rzEqujtC3OEnH8DBD65jmInJj36xyiU5Fxn/VTvRsr4p1iTw97JF9/jN+cs6ZL6rvPwo0A
FSbg6vFOPOM46U8O2RprGNcxKE3vr7qawHBojHsdsrXWPjHHLAIDXXALyiLTT5LDSuFYYi+KN9uV
3wSPR9y6zD6Yq6ntooXumcbOHs/HDpNFSwXldmCINGDd3SdtcaPVS5XL4dyOt5NhHYZuuJSzrnaO
ARbKkONamsnNsMWnZ8e3KRpvKWIAJ+dAOckYoFMII3YKGlrXZKAb5ha3OCfNbZO5Z1XjuLcZXmUo
SSxn4Jxszc+RYAhMpMtvw9YW3QXjTCY7wqThbi7mD4l7dRXb0w3W/UPr0qvonUdzGt/ifHwv4xjz
83xI6dk7aY0/TxWfvof+DDLMyja4LeRUXaqy/MWnTw6ujB4AiH1Ta5E7VsZHS2UXFnqTudJvt6su
gzv9mYX8MzCSZ4H+NecI2joHIGAy3HRZtHglO4DDrnXxCvVVkCCL7ZOC2ME005rcneJmd7/RwHyN
wv20nmFPpbR3WCh1U30r0+Xdj//MRDoyT3KmNSQJcg3tj0wvrQCLmUU3vqrAmjkTpYgF/IhbtKdD
AQ4NgfsH12WyTQnC5jK1yfoyX3vfjTcpOmH68OauWX4OehHAwgJjq5qzs020pfBxPXRME2mdEFof
Au1Dq7PIAD1qPWh8Zmkxu8UvkFv6Yns2Q3qeeNYBOgFG8Jw2fU1qYcmovznHA7G0uVky+n9L/CzD
g03Oiiho9o0hlDJwXllbr3rDuY9nu9mL0qINSmLVjIZclFOwmcR8tUfcoQgMUjVk+7FtLu7MYIPD
9X0cWSQjgYrGNiSbl5Ymrxs5l17Ru/KWNctyYN6H8dEk6cplJkVrTX5PpBgjAWk2yhfxxooGal9z
ePa79HHqphWgTTHXC8W1YgJi0PrFycNqxQUIKIz2X9EcjNY/cJcuOuFjOnUPg238CgP/kXeY7IWZ
vX28KQJhVVFvDQWbFhy5MfT3YM1PVeQcKovO12RtCYx7pcFke+ZfiJ/LIWBC4GWPVaWeSGZ/qye4
YYHIT0BcLiAeh5XBxzM66B8FDSyRfCMMyXL7wc6wqHh98CUcs1snIyDZeLJ3XWKiqHHGdV0m3b60
K1SuHVKSXxFaOrLzwk89meNW8Dxy7srYuBFcTiIXkOGGeeVgf9GaOGsHi5IM629wim+Svk5ady6n
jD/1gAytdUNmV54DYL97jRP3hakFTbSBDjLYxT99RarIKPwHeAj7ofkITWL0OGVdzcK4SwXu6CR4
nSNGoUwKEcSBzXM0RUP5arTstlVQf0dxSiuwDhcccbMb/VDsOhr7axVwPJXdO8MkuZ5Svz5gVcDm
NY7o2iyT6mFWR8saf4c955ds0LfWhcwWxoW5QTZDs7z8y6QtyuY6PsDW4aZETaAIO+OY/Ky7byPB
djRkLVdL35/FGHIRIejf5cVT0QqMYw2itiommAD39zqF7qIiL7lLgvYtKsFBg0AAX0w3dcUs+Usw
FDjgfgLdWwB2jllLpMEgAmFCsTFwum20wfuZQk5DDUoLVFv2pdL0WU0PMPcYm9dgkdGbdXiKfOfq
z658ahTkkAylXoW8QqDGI5IiZU7hbnmV6H6W9hIUr++QoubcaDJbqwmvyBCS+DdEzcHmILYlOBeO
nx0JCNLI1yuX8yXhNILxc/dXJqZDHiB7IjGF9dWy6o2HlnGlW6RVxLL0pwTi32726wbAf/Ac+nn9
1KcZLRTZjXvKzWQbDEDAnJ583tJRDw3zvEsge+/iJo21w1tCSlLjVBdRBPUmEtZdYOVf0ejpS4iP
4jgzE5sCr7kMyxe/SvrtLPh48e65J2vxnag5P1czLXKz1iU0QA6IWbZ0lpYYgDYfgt1iw1R5IQ70
z+7dFPXczxd/APpkFZuicYJ95njqlHQ2miDa+pE7Ac8i3+pOEHOIHKGjP8ZWcv35IhTKPSNAaS71
zWdwD9ZhWlyJiD6ByQWXhWC1y90ZZ2EK5mtE9Ws1lbzMbIb4yQfIF9UM627ozCdq1fHJwyht6iff
yUjvMB3r7A4V+VI906+xmNrnXszFDlcEVWKaWns/5ZKLesd4sKuXaKjgBiy/cSOhdmKZ4VcGmCDp
QHiyuL020kLRnXWdvsY6Zl91qWZq0nChZfH2uFYpL/FY/ulkn+xtq3UvucZZJdrk4DKhW7tNp9dm
jPjHC+1r4M3I5gYiGtwMW0ROJ3gtvUlu4Qj3ewsC/6pPIYNOI959FRgM14uenzYyGNYVU35l0nPp
g+vs7ye7Vk/8lI2V9tCFGybdKYggOYoKGR7Z6u7k8jP30LDEJVJsceDrETNaBpkD2WzgzBs4MsRg
ItRgHki5PBoBFqOYciJPRXoe5pENC3Z60Dz22iY4NBHQ9+iZY6JjiKENOP/OsPFjand3QHmHPKbf
cJsR7tiHB2NONRdpoxCMbvuGnSnp+Me2Ge1c3rJ97dKIN2r6il3XkzY9or5APICJkkD5BEFlZ3fU
iuR05fIG5eooaPxRQRkwC6xX3+Ts8WPoHWqyv8yog1DEyQ+IDv48NtCt9NOtkJEitKW9i+bGu4vT
Od/rvr2vtbzoDuT67LUf2Wj8DuQk0ZICm4wWeUsF1rUreCPQ63B0DbNzTpYwg+mQ2MSZFUYPX1Kp
qx5LAJMjKKoA3E7VRWQ1UcPZFdtmiakl8Yyt00bJ1i9UtLAd/srCqT30dPOQOM1XLw3Py3/aYfdN
PXCCTdC8xYjEGGvG7QRAKLSea5Woe38yOH2y/tuwrmYVf8BGeKw6YzWLKETIkqHwUiQTJJQpktkZ
MCeWalkBuUAAtQbnAAu2HxZCWPSVp3BVAlvRGlCVvkuT77x0ApKTShqobge/uVU1LG1kmCTFAW93
nbusbBYSGJbsKKAJ1mYnGq8ABO0U4grcY1ZQkxmZ+4ZLJr310fTehJQf8TAcyogDm57SS5CCgh0L
SerlsFimYRMGlEyuAJUSZXZENdPHB3vmZJ0WJnbIItpZzRSebDfnriQ49xGc9SGVv8MsiKnBUVwT
50ZPM41vgzMax5CZdB8RK8dMH59SLM5dOvvE3BLXSYBPsS3oES7XuLkdbFrDxMI3Z9WLXVOyYajZ
P8ZD3R5NzFcpsbnAx/VDLvJb3BTugSQg2ETkyl9KpzaA7Hv37Icv5lx/cAvB+zPQehJhGxw9EcHu
pZNnWdWrxRRq7w79V5mm02lwkkdUxYvbZL6oFLbhkPicgqkvunJ6bQmE0e6E6oSZx+zSnHWJXIkh
4a7dlAmJ1p/N2A60FZ1LZ2IfkDUnKqJN0CUB6cFKmZ64vhJ6efXNAfo6k29CQEON+7yUx0EjpYke
yppsXm9wzj5gFQfRMlMJ5y1HEWE7o4/DZMTQXcovoYWxKzOfHjoTiW1C2nEY9F8/1vifd6wo+3Gb
JfcxxqSwwxaqX2rCfZfk1tr3zh1v7aZsq25TSUrEXEDhzKisUJjj/kQhQh+YJoUvyagJnIeRQJX1
j4Xix+xnTr1zdrnA16EzDyvPcfTBQdF/reXjz3e1fYtCM8DTCqYAsXdJDTLGHQqouAn40MOEwzRC
BMvfe5Mb7LFhUBWkPjErXUWcMCwUWaZ3nsncpHERjmRkKwWI4+6qoLP5t+AF+mb3Y800I+MrUsUz
Z31mZjo+MHs5ZyKj2MRNU2Vf8RQRY+7SDO602GZO8lVKRKxIWiDXL157McrdNDHALQskTCF3AARV
zp26L/fxdiG/rIsFJYABHJMmMj1DEhOef9r1hM0b2ei2UhD0Qgacfol5LvI+cppxa06Yz1BosMPb
5N1HTXjMbd5xdFGnAqPVqsMBO7hoZgkQlc3MQ2dYjemZHGQ93gabigtO+MgoC7Vk2NbbLgjJJl6+
08s40P4sqZlDeGwkw490DJ+jXrHSMUNCvsZpdyAwh9TNv+wRGnXRQMUZNROaDAN1izUEnRXcYIPe
FbQYUiuxsGU3UdOLs6bSXgmfx8iadBPHSCEmC+p/Ol4Sx/7lCdYjiPPXKqaiNoFsRRbrfMz8GDkj
94Jzb0ySD8lyHhsuEsWz8jvjGTQogbKp+ugHzmIEh7BbJXzYEoJbrFIKIwOVWddtlneGYSTsQZ/i
rpshuc0oPMix2nuIC+0iXxJy46+f/UQ3S3BVeVTpbbScbwBtKGoD/slP+6610QTxrTO15FyO77Hm
sxOVAVqoKrFDI0IB6rJQ2++lsMu9W8/FOQ3ACLUYCLqhn3dFzCHXtyjn/XwyXty4n0+TkIfGNK+6
c7u7thn6u4qZOwjl/Ohl5XxcamA3n5obeGoODkp+DNEkbyNlpDlbLYa/fGvY1njL+mXCozfM2srN
NM3poRzcjy6CMvfzxRiHzzgmFFwZtbMlT+BiRIMZrunMjRvBIeQMxO8tngzks8Rn3KnZTA6hxgnO
OvrIsH3ca8t8rJ3e3bGWOGd7CM+IUaiH4N/UHPEPjd98Brmw1k0nHmIwsJteGdvJZZNcLipzITrE
g3w3SIrYpP3y/tFeO5GybnuSsDpJE5RXeZkDYi36YL+c+dXceysETuax9w+klQZ7mvwkBqLvA1Zo
bvLJbI8wA0HcL7JbMRDmLSzoCAOfHoUBGYyUCdNyUrNaK9qSGYtzkdEfN2IEnT15T0eUoJmHm4H6
8cHJCAKZIyxletPi7ukKD7Vpm3AtTca1opJB4kDRlLvZk+ydEhnOHxx2/sa1EWALTusrwHPcWE2t
1lULqHJyX/vabzkGUS5FqHvKrnltqYzXzcwa9LMQ0V4B/xTYAQhotuMwNxxu9i9dLqfRwePsn8AP
b7j7PeYSzO4pbptVM4OUQxlxLDym/nTWRjCv94UJsmQKVXMwoUQskTCb0ZIoOuAA8misxkM3vgkD
w3VIWUbgJv1vjodELK37vD3hekFtO7Kp/rxPrvtuTGjTpFiiGXEM/TxhCPpkHFFtmVP0oikEN5Su
7PUwUASko4Qh+i7mEkCYIv5A0Js33JMbo5K4sQbEEv4UUrTONDJx1dFR4F5N4DuBaE3pGbBgWYKl
JkPu0/fjQNXD0CEm+Mn3jqQQEs1Xx6fWi78W83/f5V9FydWEkBaxtzAgOy+2c398ikT/qris8ChB
UvnnJWi2DL1TPN/AgZ8FKZasWBks73UJ9Lu5ZoFif/SPiYjfcdF3m3LCiAYVgrKEb6p6b68Kh6Nv
2EKhzsw/JgZ2umX+xmxZ8sNroRVrsjvd0bpWaw8cDIka/cqJEJmgD+gWnD3vAFYXUTxyjr8aEQZB
D6DYz0o+drsRUQSafdbnTnHgy/h22VLyYRChVWmlX0Gn7n5a6thI7FXBKR6ZREULLlUbQ7okfi9L
7sKuCeuFcpEVt9ob7hIWmZVRfBHS2GAj5tXUZrHVIKsbqQ9F2MUbh/Y5WUB8jv9YE4fpZIhs2gVT
+kXeDMBHG7MMkUWJNdrnPEVA4UwBKabc7b6650wSXxumUASUD+ptHOMGt0gV7XIPWG+B59Cc/KWd
MfxJaOgcmtkxb35l/pnnpyiorE8aFSieS60viXTTg2Prdh1hVt8YNKgqE7Zp1VTHxLGGO3sej8XI
4S8gNfYOFjEMf43OuiI2KCDKAjcvhJQS+Sbafi7nGuTBqvEIUImmfENiHVR1o/xySgHAI+d+XK6Q
VgzffaBeLKu8gylwnSpwIGG7pFmx75qtPNL75pAzCMZ69Jmn5epxzIZFiirRXFaCOcjYZllUbCLl
uKW442Tkf2rQYV6Oz9mV2duyHnKfoDrwCKZJvmIvfK6y5qHU8r1X8e88dw/xVLKqpWDZ6GoQkUAL
H3LwU0N5bU90CO1k6eznlLtyuYmamQfqKhp72lmskEV9H9VAzVH8kHtB2YHvlpxaRfPNZEUOcpDq
uXf42bBDzramdcY0R2QTQaOblIHHkJ7Hs9X6X7XpHzMZ4A60jiCjsWf19XfY+VyzXFzm4DzPPnNy
cq3wM5dBQfp4wxINe5ScNzZfAvAoYxmksPmlXy5m6lWkg8Ny71ppp3cFT2c2/Oe5Z7lrzTRbGUYP
/ZBacVjKCRKpd7LBrexX92HNzWCWuKU7Wt1OJK8VOrzVzzNvR1zaqatAZRtPwygNxvHY36giah1c
rcUbTMQ2CkgP+2YfsMjFeK1mD5o9l/8PiOrndonAU2KQuDPQTtNb5PONMCEMA1lGTs2yBLh3i2Hj
1V3+mPthXo2tDfiSXaXCX7spAH9UIlgrJa9gCnkXpNeygEFYTqQu98ufmwqpFaWrv8lHpEJIhtqw
4ZOUTEwVKWfhsPl5rOV7OxY48EirKgK1+3PcqT3TWls2d9KQ3OGIWrr0bDpxSaiEb/doqGiHlAbT
EpfFth64KHw8Tbnb8uEV7GFDkX9ZhX1qMx/72MLJSpPykHt0FAHQI7Bzedk6SNVWFWfHh08VL2f7
wgAsWznfTs1JJSzYn2Na0F5cB/vcIPmRyud1BGJvtBzuuPrJPcMy8GPN9WGzcwEtnULC+0Ii+pqO
o3iRUyJ4BHR4wI8Y7mDIMCb7qbGcZIW8zWUXb5d2BSEdAM+bZdvk4qjwpOs9Fg1jqxvcZ5D7ueY+
Kz45MKzBS4exRiTGA8TXCCl7wNRUAulEd7cOW2nuBbD6DekeT3IaXvvllJW33rkfycdJIrZp32Rc
Hk+3FG/3JtfJ12Rx07fS3Q8L7tXNKGsbXBwYkNpDhMQfjaVGUqIDWsbL9Tj98JGqUfJs//pZu/HS
0WgQKNjn6jDC56du5CObbfvJb+r06in5Jy++wJjN74xBTQWd0ikR4udoenEyH+FcqlMj2gz3sww2
DtFOa2QN2X1K7wFUYk0TxvWWWLKAGXjlPzHOWZdTbG34ETuMwsiDcN8J7qCjTPPtFMwv2aDiTdBm
iHBUx4jf7JM1zUMY3NBDzUmEd4ZmxbI89ezbaKK4+XFrEDrlN4E+jF13EzzHc+ohZFNOe5TJ1Oxa
dd/R8dLolvw0fA1K0QLnbnfocNz9GOEa1DU8DZgRAmI4VtOg3fX2wB4bUQBhbqjg3pd6Nzf9DewR
phaV5Y/CRnlTsXxjpCGcUlpDetdxgie6stiQKV3eZk6LjxoB54Ce5B9In/+f9P7/oBNa0rKhCfz3
Se/3cVL9PeX9n//gP8CE5r8B/AtMgCvgd2ABwBj7J5jQlzALPYu/dR2mcrR1/k/OuxRkwzuWG9jC
c/mfA+/gP3Le/X9jVM5UmimwS4gLfK///b/+L9BE9y+//zt4Qv4rOAEgiPAtwM3MGASQs3+hr4ST
AfGudAhxiPONRw7AfRjMeCJZL4sicr4WS1rqf/mjeMTLR1h7IDNEgf57E/glTn5u4H6KSDlHk9tE
Ct8yfx/YrCCkvt7yqqDlOc2MtjxPH0qf0AiCwWrhQhwfWbzFVFhoMZl5QbTdRkkcHHV6rXoL/SuA
K+qKjywjQtQrfX/VPZfVPlc0JgrB8F4jvBQdZuO/fXr/BYvD+i/eEsvkPeddsWzXXT6Wv7MkgsFn
lZoCSciSFxwiC1xElBtXAnDUntPu3l1GkcRShKh87asZxQdLZ58GELlNylm1VbzSvg6y9RCUvJro
goKFuoQt1coql2wYjAJR4L4rz62P//NzF3x8/0LC8G3b8QVCd9f0fFfa/4KdwCqJxX1ImiNO7vei
Ce11bRcPBX22FVrDas/+f19ObyWdqbWqKTUbr5lQCPtvVWrgjwbkvZojRo7TlAOtqqytO6nDgFca
0QeBSBjcrS7Rq6L5GmuC1G3LaFY0H9dVFM+rzsnPoM0LnP16Lyz9kIgGgZHR/imcrFvVIaOmPMlh
A89nzrRvqPbvsomc5Hj2360xevHqXiIZFkdTM2gd3aPI0uTs+rcoJqahqwfGXEH2ooHYh/pgjNax
MIiAwmOC37XbkoJN/5KmK3MrVE/yC4Y3hb47fiuSoxtfrjGPaJQM94QWt1ssZbB83ZFo7P63Fcfs
IiirWbNRROdRt42RsJD899ZMM9/XNay/nHFd47Vuenc9WsZ3P2TGKvZ6xtR4kzz2ibU5Mn3smSWu
aC9cmomrBdUI2mvTOypsNkCWmD/PBYdNfohRRcDrB/kgi/KbgTQg6WncE1aerwMlfmXqeR4zkspm
+cuPjwIbM7TM/pY4/lmaQNN0iwQC1e85w5gZ5ekHAvEtel2s2y32cCgR7OhFd8f5Bjh7TLS3o609
oo5fS6DO2nVwC2sNAXRs39mj+CwnrMfNgBC2qRBkSE7BbXwuAoDNRV9i20xdhNu5b98ToNrQasCc
t4xfmuEhM558G5xYTrRfkPpoyIXFTGA+Qe/8Cqm8nFhrlBwSckn5y3ALONn95G1CE+iQrvRD5JPJ
oWr1UYwvqAIbMEXla63kJzDRLy/HFySHd8+ffRyk5e8uTR6sGJUAu+h9m6G4SYbxzW3qD02wjqQ3
33vAOjThCpFPNSnDM1p9mlemfGdQuZ0r664xOV5VTM0SRbxr1mIvJmdr79Wi4PqhxVJVvqKHqhAK
wCeOae72472CRxFb/SWu2n2Pxt2fp2OXtd+eBaFuPA1B8dIx6dlG5vzLEM62GVCd2ulWQ7au/Ikv
GhUW4x00hM3KV95nDL4azQ/iORRrK9BnSGTkm595z3mWnKShLylDwG2M8HsTp7RhS4ngplD3Y1I9
pm73q7K6D2aQexnlwNEIASGq+pOOkV12PBwVzar0D3AwaCUEGM8WNbtHnUqs8TNzN+qt/Kvz/b/I
O/xs4T+X0v7FrLteWz0LuoeOo5uDWzI6dIvmk8A6moVo8pt037fNy4w0tRkjxErOd+jwAkr5S6qp
3Xsi24Rl+Oin9V1KVCFTLLwehrM4rbdYSWgYWfS8opBYQ12M+yISf0ruPNIMZw6yMn8ZMrUDZ4bG
w/VC7qEEeaauSJNhHJUwHgAuUT16fb4TJNWsNZMZVg0FLSK376vShazCVAm6lfL8WzJnD5yOrrSq
D3BPNqJGM6scsum9nJNWEMBY6q4q4fTqYmoDQ2Mdu3A4pm1MAzn8spzigoLpCf86lbmaX+rctTYa
m+kSJ3j7x+Nmvd6EhIX2I5m7Ov2VZzRruL9RpVDJcyu1RXJkBry1U3MryDnQMvoYG0x7epwpgCPa
WkDwV4aNGUncwlo8LH+RknWdTZyd5+DL6sPHyM1pyLXwWQlvtH3/058By/tnDOYehKtd2Izv+oge
nZxXQbxsHe4rGpXbJEA22gwU6AZxAGbt7iviH1ee2xaE5DkN9JP4GU+bOKTJgEaCJTPuXYwWItoJ
Od2bQQtnU7zZDhiNNt+Qknl1veoN2tc5S5x3dGaccrVsNu4vJEbJpklmohkI3SuDdlsOC8419peI
1xqihy9XSCqfu5Z+iSOYbSqdHqfAd9ce2xuBBqACa/vVTuID8Apmu6U17Wxp3+d1+xrG8831wPQS
a/QqFjlS1v2OE+BCwWD/thdFQ48StuQXbZgU6DPH9uevFPPeWgaXMvDZA31UeLH9ySycCKUcJyWG
ojiAX2NIY6KzX9GDJZPaBRCwcvX412wPD24CBjkqvphemae5TckAcN0LmDO29mTGgG+TKmYp5x4T
h8sJsgDvMjzPBiTUyFSsL+w9SvCaM/FNvs+4wmm48TKSAjzb+choi27S0PpVG+FbG9PoCeGAIdJh
nBuRuywBl4bmHU1PosQsx+D0rYz1ADwnCJS8q61sPyn/KXXmjeF774VP2v1QBPHmM62TX6rQ28Fl
+OBQiKQYiFrDQvsiAWzUSV9us9a74k1ickiPrKl796Z9XqBpR+6aNNOFv3CIk769SaQNsdkvNrOQ
OIba7u8R19B1Qqxx55aYq+GL/ta++cygBbodw9DVcsEbqMZxGqzGAVqBSf9+M7nVH9QrnHPBNq+U
3W0Lle5hnBz7qOHj6W2Gdc4zFrLoMoZHb85J5yi8G7IyPmw5/dYJItjGUhA9rJe47co92b4Di0uz
HjzveXLZQSP/ZPXjdTZXDA5PpCfToyLhxWfdCnX/KwfRu3e4JO52gDvv6D+8aVjjrMUFrh0MOL18
wry38XAHfyxvXR+mEQu4uZ8c8kCa4bcmaIBLyXyfmPgidWTsK703epxPhYeQeejFtqvEu9daNeKQ
ZNXL/PdYjuamptruE5q/pISSKmLcpmH8RA6h11raKLDLF7dkaDNCviLEunrFD76Z7Pwau81xUO4j
Tdr7tG7BioBcUB56svk5XEYtjkRNEuoA1MgKGaAmtdh5+Xl1bI+Iqisahio/Lg9ru8z4suDJT90/
dFiWuYMH4SZ5oGuzd5kTT5k8EMnhquaeDGeeuJw2QEM8gH+rvvWT3Uyi6G0Yv/RYQKvOhm4PMQEY
ob11a2IJnG5Cf6C8Iz5r6GQTgTcVxO4FraKsbVPWL1OvPhhBDSeAYofZwJlHghmTX0dVHOMTb923
CbwLDaoqwd1huFQ+BCbuahcWpI96ClJTf66C6QYOz9rC6yP9kCT7DYldJ0E6+7bFxu0MY33JZE7e
Glbs1OIEAxzi2+9TQTQGEciNRgGVFNCSBmoFAxl0LP3nNIvxbGiYH/3Q0wAznwBDlmVCJ8dJ9yBH
uP3FdKQuIVe0DP4kyMa2pTaJsCOLmFjnKbkoCzNg1kEE5T4s10XYXgkdMB/LcmYjjJKHpsiMPcF5
BnYT2bBgDR3AWrCt3XGOOkTBeYfdjlZb7QNyni2htySf8yFO5rHxjHMuGeiq0SA3J0IJCJcK53rz
FMdehgM775GKxYDYLEI2HG4Pg9gxljS3IoAYImWP7wOPCHl3m6rDOI3/BEX88sX0k/r0n7/9+ZVQ
YCjcKdn//CVswmlllCVW8f/8B/Ytb/VMZWT+/Uf8fL8yNUk7o3FrBlmfqskMoD8R4GnZ+zjS7tEY
PKHXYxI3pxhK3dqwIkWtzAXz88VantDPD/r5bT1bN6QH465BFHGaxxY4xc8vMzPkfBHWdNABwjlO
cSpjO1yXzlRvPeirx9oSx6LFsUJLtNknMwICrw2QG9dBdGL7ePLIeR1SFT5Lp+ZtWX788mN+fvXz
EJHwebSfP8wXYgJc7nnThSxMkZE1mOZcTO6iMPm80GwnHVkrI+3KpkDjXKeiPAataZ7DgNTeHBvg
FTESJybbqfc2OiBcjQBFuza+bw0R389+LHZEnXisAx0svLoRgA469L9hlG/nyWo3dRQQmhvqp2lm
U5iBjz16UZQzy4NVQwVDNZc3IxgB5WwINa83giH8g2OJ5GQVmdhEsrHWCqsN2d6QJRfealEp464K
/Ya6nVzrLkvN+yxG4jVWn9QjKNajILkkcfuKkX6mSkT5kJNXgHrlzuxtfTNQuQi/KLexVsHOELWz
ywSP3zlzdEEW9UF/4VujvDkWBVUqKqTTYOxyDC1HYHqYzgz0ELFIT4Ea4G07Orm48B6xALJVgAim
Coyd/FOzIfkpdJ28Httzs6yz0h/hlkftQyFle7ZE620hUz1JYc13MLygfTNn3/VDKVDVqXXsttG9
mMngtkrckgi9jt0Ypg99gP0w4pah1Ci/xv6iM2KcKskG1hlFeabDRwO5ibqXSDEeiA3ykIVnsFBg
s3n3vOihClFfW1k676pkjEDUlH/ZmIGOU1cjKm77YzCFeBXH6YNZ1YyYw9N3XCKM+62+5DAeRQeX
IfcI8R3fGSbHcYV9L31UPfgbjtzvdGE47tWBupcuw/AMmm42RF9OtSQDVvIrn70YWw+S0NntyLjs
k/Tah31yJReaRMlobjeD5Z6UbtQzjlexycqR1TK3Hp2AxO7I6ErQRUOxrizc5WC8b/PCZvAzMo9g
K1GxlqlvwYjjy2jKm5ocmsKByEAm9tZL4rm3rJ6KQzLMdx0j+FsQhNeJsNMD/XryfeYJuhUpxdTl
odbejSCtckgfW0HCU7IMgxaREEcT4sgwwaetI05TLUnOxAhjFtm4mxwbbdOMqWJyI2tbBuyqZvMe
LtJRNjH72DlpcMzHaiuLtr7WS9CfBDyJcxb/i2PfIoiyB6NDvpIFeX9AK4RO8VkwUaJGd+/ciqgv
y2JyQqAehIcxImsGYEJchL/7MasfxWxu0nJkOkpGHmYmhzdM6I+xnbND0u+N2ayOAxgseyROFiDo
Fp3szjDtlyIZT3Hs2EdvmrudF5dv5JVlj14JuS5su/NEaCq+awhHHhfEqG3Q/EV0jujKEKEpshnE
YzhdnZl+ie/OD4kSwa5yNOhMmaFV0pzjhVOD9+4se4U/zziHkmY/sQBDC20lGoY/Ke7Z+2H2P8Ji
mWBQycy63deTah9arty4iQo0cdVGD9o+ipioqzEeEKmg5aSWQMXYJp92Uo3IVCLg7TCzijJ6SFV9
JfF2RP2FBKjKi3Ws841dGufaV7w6u0i3Ur9qM0fenhYlZv/8RLeU1gsSLxoKq6hS/VlO2XBeVdDC
HgBt38hxIhYw9OW8R6zKEHOAPRfP2HTwW9xTT6e7qiWYKsQ2kw3BvWmiGyjL3NhGnrqGGSCBNicM
0yws0rX6wL067sQq05Zqb5rhSUKAfHGM6b0fhXnXvjWtkTwPcAQzuhw3IBIIZykYCxMXyTK51ug3
t6UU28aaEVJQnfdt1VJkT2j5kXhuZycswFP/O3vnsRy5smXZL8IzKAfg0xAIxSAZJCOZyQmMSQGt
HBpfXwtxr9V9ltVWz9p62oNMYwoyFOB+/Jy91/Y+wzyfdvPQ1acRkoYrZt+EQbqhV+rDoaC15thX
xOvtvhc9xyM6cGOWyH2lM1dXbXGn0qvCa4xHItwydQmOk0QMUZ1ycslg7Dcns2z0Cz1Lpl1cnKtq
GhDbyFrKI8wvebx9Fcd3FQzmowazhaPR8uWoQFZCfsUMox3DPtkPU5+ji60gfOn0kjQ14hXOtKJb
T1ZH20artGMWkTGgEfbd6JqJAzRnXdBlRzDlhIrU6EprUWzyJSwJi45CnR3zGh7WoAcPZkYY9uzh
wnOoS+gvJv4wpvPRlhzg2zyBGiHQXEeNvYlcJnGcMBZPG391+21qsAZ0tDrStsReascmWmjXxPR8
+zIt0U3oONv1XOhHxAr68faVKcaZcyBmy7/+3E5ZjFouyzcpo/2jrbDL3r4CSbqYRG38os4Y4mSh
XLv9QxcjzSrHBPPdUrjUi2nQTBy50UsYWre/C26lyz//7LD3byG8vLHMO2sBB/bfvvf2A26//fMN
f/xR15foLIKgSbgPOYP+8y31giUKCwx+f3yz4el8y+0//vUlSea4ACMGRf9897/9p9tfelBhcAwT
xfXnK7j98x8PIT2j4gi8RHstb0S0WJpbE3/LPw/wx3f8n37KP//FwK2Tx/gCq6VaZCHEYG6P5GWX
Mboz5LkRgzEwMrd/rmHpHc1B8iIT9RRjKj44JWby228u0uojzdPx7z97y7/Ad6N1F2SkHU4wzbDq
kETu9Bh1QZw9Z4X34kjGbuZyBXBffUhaPvghp1JnimyUR8Ya/EO4mKgDNZa+Z2bPAB+OeTBiH7Vy
mAzgxmkKMFigBVCVx8TW35BxHFQ/fEY5ACBiDZwwOHdmdSxALa4oLNggJwFS2SWikqsIWwx1uuiv
dkoyM5S05zh2vyNIt1LUG2aDj7DY350yLXE4pPd0Yr9Vt2n6+LEeOzwqXQxi2EEx1IQ/scXkK0YF
qMIsFAfauDR80D4r7b3DMeXMLoCludpr9fiBfYM8jmocNxEWfnAQHo/eTmer1L4DoO7sMc/FYF+x
cr9E9YQKyfQebxOEAhI/I+7hwxoECSOcjByzelX2Fw6adIUlEjFWvzfzQ6/TAdLVsGgg2y+CAteR
NZ7cKD3lWrgzjfDNXF4zcpGqsdZwvk+uIPW5wWAKZGXTUv8BbfXHrhTrMCyetbQ4DaMkIZOcb7Qn
hbAfcAP+wJNsRTTTs/pHP4knUaIHKG1718baZ+PZKLSa+MGsx2fPgPyKyGtv2OjZlSzvUNruK00d
M2q3NA3SY9UG4T6X01NFRsF9H3y7JeGoaZ2Cuhk4IDM+R+VknRkqo6ZxWupONIp48hS+dviEg8Fp
QGbX0fKY9Q8M1U+KYmuNBlduwL2xLsPpxnuIbj2h/A81bAj1dUqn4dvkaMogLfWst0kb/HoMDkYX
kKwz7GUvzy0u+RXGZ8rze91LXmwD6L1bymd33CTTuRY20cX9ufbE3omnjWzf+oGRdDloH/gq79Le
SHdlaP+oQM+YyesYYPwIg87aeVVy0jo07HIge4EmwpNnmlAknOp3aZGXKhu5RS4Y7qzEwsvWWbE/
1I7wuXqG1WDWiGID5GMBw6Rl5LXGumCvcuwCSFMxWVqoxlPPM3yysymml4OMU4KgqvNPpRHMOptL
CuTeArxKEY2gP08bks0T3sBqAGcpJ86CnNSPHiqU6QltKhkAs/fpdtmD7UJJNGFZ4jHIuRiDi6kC
ZFhFGq5pKTK/d6atK4Ir4a67Qm9+cCg7cJaAkdXz2dmksJIgIB5jqDgb8kkT7vT5VEbZF0HraZQ+
l5n89gaSLfuyOsoUB4U1Y0QLpPnW6Egy7Qboawr+0qajSpYslBnXWUjnNigU+vfma5kRsFrmACwb
gic2onG6lT7WFcDNMt1DRcR8wVnS7sjHnuvT4PK+yTD9OUlC0UZ0LIKu6cxbUBUauOXiDX9N6pvL
vVY5OYeWYyWM++VXkEwooChdaXBa27Rlf9WEeuGCZ6VxIi4t1fZLhvpGEVNEmCxdBuha+aoE6Wir
EUE3EKr1kotWRhjh8gzR8lAtxCcH+bBJpjejAnYzqG+BHt5ZS3Apult90sxtFrJzLymTRfurod1z
auDL+rOHuEQf1bgpFwHZDFMT38ZPCCszpCwl1paqn4PMLZCZZA9pM9Nu0n7mo8uAauC+clwads6b
WYLIBR6+0Mh65l8iv+e0wlQreO7t6a0R8oMEepp8jfHm7UI1motOZ5XM41fLHFKl6VMsyUweCm8d
OOF1GUgz7apXoP3anedkOzXU0JPzGvZbigJrqL1xHQSU9EREw+oScG2nITlYXhRvijy3MUotL791
Y1BmVOrKEnTy3F1W4wiEMdai3yJ4nvPJukHsB3J12PZO/WHWEUhRcwq3tX5oGKSpDK4U5iBmfvZ3
73EarsUJz8cDDgc6hMsdWXTE9pThxuxiXKEgGSKpfZhRcpdm5Yda+ulmn6DaplV4OnsyXAvUSKsK
1dDOdfYS5/8hgLZdcwcp2s6aYfzoY1o3GGN/BeP3qE3VGm0PeHV1PxiMdzVa3ykXnU7rVHe+U1oG
flUxOqAjg7Sv2EdiLvacnNQ65zAzlkcPDOMMJs236cEizxK/YoOpcZJ+EISQbckGoyOYwCuV4XCZ
lfeRsoZW5KS6qXHKZ+4G0zAfNISN286w39sGNS73twInwnNCt43YxUIiXDgPSboYSotGrryxRT+2
nJMc5MNUEEl9+yjsFwZrMJOlglMEt3kXBjrhflJ78rgt0Wi2xrrtkQUXgdyNlkw3rbbPtC+V1Rl9
AyY7HcHzbKI4ufKx/pFmD1kpZ2Cig7lS4dqyKvPcdfW4GuG5pt29rhdE33YTpMfuLPWJhS+hSKrx
zLAkhH+FgP1/Vc5/UOUQZWT/r6qc83tcfP27LOfv7/hbluM4/5KWI2zHMoXjWUKie/lbluMa/9JJ
OCH/4W/pDYqdv/NCbfdftvAIQHGlTmYpmp3/luXYRIkK12WGr7PVLpLx/xtZzv9IW4E8QwIjP4jI
JukYzh+ynNZNdK0dNXInp5VYLWptY0VyOvxB88M4qrfuRTuEmxlh5gHo738QkfwRe0g8l4dYBRUJ
eUEkphp/PHhZiLJ2dORt1kg2OWDV9pQN99AncVsSuUFUhOd8Qc38f3zYJcHq37O3SBDoVczDqp/o
CqL8odN2xAWuGQEEzUkQRpT/h4f8M5Hszxf6RyIZgQ8qoJBArmOtu/liuEyUtyFwy3jTJj/+95cH
ZuR/PJxnINsCqYMWDEzWnxmwTaZV0MTqm14yOEZIFclSWkhYdJ+RRiFOT8mLL5EAOzKkj4+f4izz
IUVfItiYzZRmPriURAs8QCV0eYspB0BSV+V6VrnYIA6Bod7oHTnK+mvg9saqhPTsTzlTCxyFyGxX
Ix88GCi3wLK4gG+tvN2lcBswTJGslgwPAR4m9LswahxKgnhukg1w7GLj3FDVfb8BNQeXWT/YpfnU
LVPyGQcf2egh0d+YAiwnv6erGB0DmF3ESb+mkhJci8er5dGFoXf9PLpZ8HzuYpolUC/2wzDr28DV
CV/FEUZrydg76r2ZqHdmC1UlwQhlMV2Fjiap4IRhZ+IIZcddY3E7uwOHNiFoXHQHHMYfVonOOWDP
koX1JXIU/1X9hjvoOkzVpmmasyaG18lkHuW2vLNzglm/wW+UGtAuBvywTjMiLQPglzm/u5jmrDOR
Djn3jGO8briODZrSqlJveljzwQCXLGLN50iJs61k8uwQ7rKxyn2dfoCs+LI0vo/4Bu5eAOWOyY8y
w7Rae16+Nor5UholPbZs2qpuCLa8bZzHpp+Fxkk2zbctxdYGNByGEvj3sUHkecmUyy7fXMyeSYw/
v5u+KEqukQNWP6SNqcbrNKB9ykCx9AXIt9Sdvwg2uIbVZ5E37x3ne+gWi+Y5aZgZa+sppdniDtVb
MBb4HhzfLDDtW05/FVX+pQ/lNm7bZc4/f+XWeNUZak/lo1Ojd08bG5/HvI4rQZ8aTTKQiyf4zUz2
qfLmQuO/lLRbzQYFQFAwUABA3mkVJIbF/p5ZGK/yhnfNI8dhcEAhm7zGw+iBgMtL+0tzCXaH/bi2
c0ZDqUZE0WDALY+/m0W1nTd0vCOtvUstA5azNdOXy9RPXIGwFsvmU5bIO7TIpY5I02Oe8r+12frS
sxiSasg1ZyIakw6jN6NE8uTxRGqbDLS5mBH/9LDo9MQ8Z+B/adSnqCZ4zm5TXKShnggCQyxmGHdl
QpFFKnK2tXSobJkWHeCabMHqYYWsuX7qtB1WUUbdjz/oFrQapbXikuEb+np3+6Clx6JTB+8kWz3y
sxDTtazxAW8GE51dhZeXR283RjScUcCjZQGCv1y+BbH0yMHKDyNxSI/3sgt5RAhgwgaZle09pbDq
6SDy6gKGLqiO0OBZgirfddLDct2MU/GS5sP9ZApqmax9M2onXJMFsi1LOBq2KwkdkWpa9Saw/RGg
IxGnX0sfcDVF+p5xgM/te0L3lhw6HaN7RaXbp+oRnhS5Nl1z9qr2qhWKhIeOt+925ekpoiAPFyG+
X+wuvI4srvNdkgTbWNHYFMsdV4JbXLs7rEW+7CG1QiOmt2SbCa1RkINmBd0fNKPXUpIjtBYroiW/
cqN9NofkPjUNRufcqcbymwVWdt10rPG2Ur50hmvv8h43Qr25SwCFK7uLmpxwlchp5xVhveJ2ntb9
j6BHyNaJwUWBgFwvrEcbwRyK1pDmbdDlh+Vy8koi4yaTxSxs441bxdfM+qFq0/Z1r6IHkjsXUcIk
d7ghoxRwRDlhh4P4E+jc4niQyFZiyb99nkA+pmZhvwJ47ESXrrqM4Io84EUh4dEdHiQJ7a+2YaHq
Jz6RzGPxHwdiXtFYYUlbjjlXezapX8EKW1LuZ8t5iiwIBTyxduQvC1leYpugoH7Ydaq4amaqfBVP
QD1jdfv+cW59gaRHmsO17qerkou9NHjAN08qQ0yPL0zG6+Jch2ny3M31lkWVi3GAU1vyPLthWWNU
/qZica2LbR9WjCmURXwZtiLB1chahgHdugx2djF05Kmy/pazu+lphoXmch/bfKLzyNvVaBwkevg2
OoSBtWBsCpV2Qt6xJCU2507nrcgXMWWX3KFXgyq3LO6jxhpEOh5vawS9iqCYVThwFo/Zf9ZqGs8q
Q4wGylQB+zO/oBiwdibxS9Y+IO2rZ0xzKaR51k9N8tJCL2mQAkyHRqq35S1BJMCsGic6Ph7ErsC4
yWOaby/Q0ODq1V10vF3womrfYAoT2oCLUs5b4mCxHxnso3Epdm7T/mJHDte5GW0Z0LJtBVOw1Zv8
4trNma39LbLCnyqNyNZzbUjtc3o3sY13LvlAMsbmNaLbbk2LQU72ezacap0sqxqkgpL+E/MTQyGA
zUBCrOIh3gYLlmYY0os3qGlfVvA72ioA7eU2zGoK7DuSBCpPOTsjErDLC26hSE1ouPOLKrgpzHF4
tMuIUCskpQXSo4VRmS07X9RmZ0gJF1srOzqn0TN79ImPMNgwG8Rmw3HRG64VIRy+LUwUEUlZAESS
321Y7BjImRu4NEyjCx2pCi+BbDzYnAJK0oz5Cyl2ePQg6UE/nK7SjdYJ6Q1bVlltV1U5cW1xRA4Y
lOSpOanhZYYbpLvpQ2ui5sqcet6gGv2panoInSmtVQRVtHZ7QKxA7V1SeNdt2GRbXfCj2FQ/GzFv
q9x+BKhisAGOdym/bnKyKWj3ldmbr0CRNp7Id1lPWRMk3WlI2u6UOMBuauH3oCXuZo2ANrsj7iiO
SU4axC+kcuBTy4GHGs23wYCiWQLqjaoGr+zcHegL0KUL5cOsxgs8FsIPOmCIwdKswZqNbqYhICgr
cFBbvKio8Hg7MycnVix96WfUpKYzB8wqSIEu044deWavgFe5ijoNaVVEmEtt06MqafmOc2gf4Z2S
jTO0h6QurLUE8IDt/tI5wW97yogZa7U3DT0+G+3EuzH1e4Q4aJYblHGDt2Lhe9J676AkTtrExN3d
VDDYtdF3Ewo4Xkq1yRVsVr2bvb1mqztzrh+swSlOzZz+QCKh/B5iy9aa6e1jpBe9vvekQSKcUW2A
UzEBcy2dsiwA4mvQIjawne97b/iY3Qpop6Vw1wmDpiRavrZ/8SCArDxzofXRSmwj3UOj5h0niz1d
2QN2qeaT1W44Of14F1pwDNoR5LA3dC8JIysGwcF7WbMB/fUk4poQkEnsMUaYiHDlGL/BIkLViO13
DSqPhK4oojYoSxrPhPqgXQ/9RNNftTCAGtJWe8ca9f1cQbuWerU45yNa/S2IRA6hqzSiQWHFT1bk
5ijLGCkr0y42qiWvzpJBsTFKyh9Aemo3jt69jb2viDGtsfcmNZaoOKE/LtwDKUC/mYcSPqfl5o6M
PGMeP3uXmyqIjOrMVBWZCZjMlom/77UgqBmn6/vWLJ+KjB6mVjcfDbfmtqw+YVCBue+jDxtyPdJH
d1olmb5kF80bScVLg7nF+wBjR4yfs94bqDLR42kQPJDmptwtLLm1JmMKPJ787YpioYhdj/6YCM4x
Jl3a337gKrDIrB7hdGcMlQPio0COZ5vkDGNEW04SxioyUHAnYRDfjVrwmInPMOPDbpwy2YITPQMs
zLbAaON1A8J4LEW8nbyg3lpx/BuhNpKYPOYEkjAXlKShSYFWgcMtlY2XBqugaJl71I7y3ZApbWcg
u9RM/RovA/bQTLcZp6+1zGoSiQbxvoyMKLYOs6f6xzyeWAYEILww2AVs4X6yeIutof0eET2tmGb+
5lQEMc7EKlfVNrVwThqVhYmwqkJ2dKiMXMZE/1pVsaSz+4Vu/lg4ZevWgMpwy0Y3ynsC5DRmGrg2
GXvjV47Sp0on8GAx0BJ8E+2kgS9BgexamU1NMkXCetSaaxmlrIp5n2xQOt7ZMfiOAjdwPR+w0+dr
VGB472z7HiHkZ8eBFcM+bAFoFgt7g03fdj/z0Pwu7JlZvqC0RYaFns7kc0UOSLMM8QoAqHTd6NhC
MSC+Zk7/5FboI4zSXQCB0SH0iDfPzKC9qGja9C4K3shNsHt330KNwVZUDQfbKblaDJmJrx+GAzXq
vcDdamYEQ8WeVfqG2denhtICho2mIwcdxzTZUlM6QMkaEiaajsMGE7TI6SCK6qnvTDDtQjfwLTXC
DMGt1KaG2Chbe44r98mseofTRN7sMovu/+CGPopQqmYMR0CcKGKnqtkFCZMWEZ8tETwHZ+hB4qkh
+xSGCFBUKNlJYqPRp8EepOhf8Exy5qDNidilOPCn3+7cRmirHH+QkGhC2KcbyBysNj0C3lcAUy1k
SPkMnrc9UFlhzx8dBO7BEn8sXZbwQdxRCOe7fuS+loN8GGZojDEtg6gbyEFuFDNplN9+q5svQEiI
Qhl/2yhkNi4Eii4L7xO45YcCv2SQOQMRs+NvTwhmZhH3GXppQt2CgrO7h+udd5fLvR225Co6G0Rv
SG8HutGereg8OyOnuKa9G4n1XGTfw94BNo+s3luZC2mA0yaXp4TNO4aK4AOh7fphudIyJm6AB3dW
bSLgFf4QcWJUhkR+zmq5njlj6LFmHSFxYbei1ifIdvL5qCJ63HQgsIzpkKNdYrIa+g1FutV69Nha
ghiUufdeeumpHKpzmxF3IB30v5AA3BhJVGTPRMtFPlNNfeMU1q/CqLaKsSnMtOy3q0VvQwLW50Pp
iA6oalaVqN9LOtasJAbgJ/tY60RhksQ2eyMhcjUxWWl+0ef6K50mMuB4D6XC6hAlOrox4rp8+oV7
pyl+IfCO8EEbh6msLmWsvVdwuemXc/jK9ZrthOEcwpKVQ5nDAFE+tRFkpgejdOCAKPWpDynJQqSZ
IUIjnIqweX8m0gsrAwPPsnzqBCfZoMUjskB5Egu7hI4adz3ZgC15mOcCv8g+XaI5gm3veShBIUrc
BSjHVKHvevFDG91iNzNT9wMjvzc9WmAxIEHyYLNtXsRiC2mz7IAn2FX3lTfVU59Hz24R/LixBJys
5sgeFSjiMhZVdKeWLrRNHtkKLkH5iqLF3JDEWfqBtzXpRzH8ZHwP7WCN23rGhGOts5BnwLt7Nyrr
glTlbDmKaDWd5PekMvwus8aDbfNsMsfb28K+kzNoJOzNZy2gk5LwsVHVWo8V6HUfBNpiY89Ji9Ps
nc0JBS197udZfdUL+icjloRgYbUBAbY3YZU/oh5kZaabtJ3QJq9aktY2HYU9qUQsgkGFtrHuH1tr
VHSHFhe+7vxwKJKIU9TWuerQryMSAouqH+JHDdDGfoJlg+ut+3ZQZW8SHFZQL4oK9ILZhNRIC1CC
NF7caRnh9ioHG1AbwTGDdbQCgZjlabFnFOqu6T5f4aFJfznfwSRS26l+NelgQMeC3VmwvBGWuCPS
FfjGQoGrq/vO5XaMpiy6yxLKn8nWjqVuPmVD89MtWkJwsFWs+3y6TxG3sqCQw2TFzm5y09mPYIZ2
hoHGsGmmzRSzhC1B0mlhEzsYLb6HsT+P7YjaEjUuIJK52U/5EkNslONes9QazBqhElllvXaJe9eB
vvRnckd2NhL2U5mOTHtmSYBGpR16FItw+LFDmOJi1ZZ1KiiCgmWpT3X3qAelD1Sv4Z7DJgQSwoD/
QefXCsN8XWvgUS0d1s40W7+jRr2gnXwwXTjQ1kIikRMaDMSdvum6NrezPEMDUoduyA69aT5kdSlO
IwJsO6yHXZUzJsrJqFJ9RMMJIC3w1b/2aqeTGQNj5BERpyYp2bBFE1HqBq6knaZHm2GuX8s53+Ud
w20vYmUfZ47wxkI/MR2PSs4NHqVVAnJFzHDD0VRmBqaVTiYxTw/jMLwGCXmNjqmjapqiY7VQlkrX
Uod6uK2LybVfnjyS8uDoNHRdVRnuYLG3uA7zDLstrdZavJK1bm2Zea+Voz6rXPuVLSPdJh1h5Kfs
CpmQoH94A0286QZkawpKz6/AAYTpZIO0iuWucBO17ll7jSgQhMzIH55oNLwDvKcFXMit8FI/9xRZ
x/Yxm9QJz+Al0ugaNpIdcxhLKpZ0k9Bp450p/BvuiKsGr0cKH2DBjNm65uD7mXyMc83GXq6vFunA
Trcx16ESxovPlZNpAA6m5sNh1nrMhfkDqOk5zgpsmnG0SVXI0eiXo4zhLkSvNY27UalDmZNY0w40
H0FUc68Y2feNQ5FGSecL9B+omVogbAbXPBf3eKLj+ykY2DFa4JkpzT5nlvbQJ8p3xvGuKDD+zaOZ
PtqV9rsANRDi3zL16h2ZNlR/aFJ7tiLjGL452rc5V3JHVBmSUDhwMOwiuRNJiPCmZ6jgAlEm1zaD
/nM2FIEtC9lo8Tjv6PZeCM2902wOEBKl6LqW6Wcxsr7jTUp2xZUA9C3gpWDdC12tarcm52TBm6QE
A4zY+9eWgQKicfM7ISPac4LrDwEXdPGFZGEW2ou7cI9idDlrgo6i7RyQKeciylwph06QLJcFKBzo
0oKIW36y3novDYK87UhydmqmH8OAjZaoI+Sk73Mjkx1dlLOjARCNQHssu2hMOMha4nPR4MGRNCZQ
ILhLE3CmN14O9cNgAi/gsNeSz1Hi77DRcyrGAYHBLmHgrpSZ6RA06jwMGg3oVj+Aw8Wim79onyKA
Gjm37hqmDUqTSFzqKfbbyoJwpNm+6CO/rqpDZ9fvtThMCpVHVHMkb0Tw2wliPwCCR3HlS5yGsxTA
9WJcMKHjvVqjdXIyTO7uhFGiNe5IFl81JCHnDff7wKvwSvWeKpTviWQ5pTfarZptqfpPadJSjo3s
3sFsKNKQwj1ppm35NDp3ljNB0DJHbduKnBLRZc9rgapXTnMXVgFMh8540Sqi6j0yRkkw441EZq2L
6BKCEReqNOgMkCuqp9ZrgM/Yrut3z8S7NXbahQr1HakO3NnpNQm9O+YEl8ZgsRu0YxUjJ5tN9T6m
jO+HqlxEP4gCx/KdxuBrPFovs2a/DCm5cu1w1pg5rlJL4lWrCHTnin+HZf5sa8UvW/EXqaZOsun0
zSQ0ai1C0Rytesoq3D4Nm2U6CwCicGXoY/28wXOqWN7lXAtQjcoPS4OV1aKYXd8QX9OP3DDemLzz
ttiYclr2uxuIxi1ZybucZEsUh4IAsb8oKSrmDJy564zzlQ7kd2fXCWClHJVnOEbnha1icKwl+mzc
5DCV1sJ+Kh1bPltBi/COQyAQLJQRNXq4xkt3qqLmFoxZnAT1Zd+a5C0cJm7JtQyCHrmv8laDl7vQ
9JLhQoT6nsyANxPtGQfth4b+EqZjTJCVMz5ykHTpn4MNy+k1mc45bWCLTo37Ogvnp+708cbMKZ2i
qBy25JxGLVyUG8axTzi562FH0Un06Y2eEi2AmdshLwvpIuCB5/pP/EiLf6t0Gu8bwbIfE3ixysOE
58DZb57A7bSuW6E5Kp+N3vKgtdHRm8Ixgb4zVfg1q9p3glZehnyn519DL38XHilBUHxXQta/xp7V
osUz3XsviHp5vATATCanhfEDkIfCCKeennlrQgSYJiYTPeXlYNtaexEoZL3cVpllAHnLL17WLpHL
LJBjhO5jISnKjrLENdyX3gifFDZykkUGQiSq461gqcHaAH3os5PQLk2RKJCJ7uOYFOUdwJjq4uiH
3tJ/5APhTI3SnaMY49ekq8OjZmQNuWmWr5V6dCqZ1SEndK6iHmws+o+0BeKdCpzglFO72IyY6roy
9ypPn3q3r+8drzuUwN12cxMmO9sgNQK6b1paL9E0fjYa7ESNpv+JYk+hzSckdswlQhNGMAGn+W6c
2U2akk035IMwA4eVivfMQ3NHA1C9KHHNtTg8wIgJ9xqK8c0E8vWAvOUIc5LQwaVOve2FocYPSDDl
uHCcwtG5DwVbNsFh95ZGAxiOm4b2+VxbHpBuQSSNVrkvNygZqixCVADBY/llNjoyRtT58G4LPYqF
YtUMwaUVGMJqgFq3SxdvOkd8PRNErNVLBRrR9hu07wxg2MbGWaHn3qMOhHKDg+KeRGFwzMCRXNyP
K6fChAgbyut1GgoLhorzyrel+NyBWCnIDgR1Vd9dGG09TANIAyMyhqvS2gQTsL3laugz+SKX51gu
5VadzpvWo3VRlxwtWLTWdVKWm7Io8ZFONEKBEzkV416EG/sxhkkkK3azCKg8qM/Z7+BormNDmCiu
5bscGJMCAtpWmTftE4TgwClyDD0GTO7SSopNYNPvQNV+6exni8YiMR8zDbpsm3KWBRUK4ZvuMJwI
bytnduUZmMjSrOTIrn0n/TAdDUKAsKHMG8d1uQetfKY+4UmanDdMUp/3LRFRaOrnPWcvTOO6tvVG
/Ts2CKmSkXTRpB+N1vmcyXg9Wk2o40gFtg0vYry/fQWI0NhwoRoM9MfYlwFuw84DhZhRCsQ6W0Qb
9sPetogCQDZfYob2ig0irSvM9PRgpHtcEqbGPZu0OcJjsCSrYpzK4+SxWofGqxkHJ+aV2dHokQAn
EW0KQLLGQ4WdF2x0H67pNSxEAU497I97hX9LkOhAwyKPH1o9+8psdpnRUeSqUz46gZn9rBNrp3S5
Q6b5C2XfeJnFxFEyfozozPiY3j8L3WVManpMbQxrY3fBGzI2/E88/XWVv01D2NHKRu2cuOci2kCb
livNaZN7uVBuayykFEr1a5EGdKM4TJGgR9AeQNbk58Qz556EzSYUZzvsbhv486gWPUI6BJ0Fs7bA
e9UVirfS+RgYwAsTez9Sg3ItCHoohiT75Zb147BsaLDRrErpbHi4eSMr6beMwdAWxtN31/anpMUj
hi7iseccsRIxmVdFvaP1/xlU8VlrC2OTWTqttwhcVy6Za8QhRAk3DF5DhH5vLi5HqwWsOb+UNRzH
0W2+JHP5jUYkr02/t2pdYAbk66AT6ymQGa1u7CSGBOYKIuPwNehpOfOkOO4XtM6NuL6rCkglU943
h7pK7/OqJoDTrDsKkmZxnnc7I+jfCaMsXvBIYBNLyc1RzbWYqvIwxHDTqFjXALUJjpTMP2NLPwZN
jTC06u+RPC7QwXDaUd0sXfCxv7MrO0KFTX6rHVxNjmcV+PgVUdovhq2CDRufRxk42YeAXzhv7pmO
HwNHxyruJvIYFt6Z2IL2VOXGe4Z9dkFfGLuBq5EAWmo5WGjztnR7tcs1hp92kd5Z6fRtMhDZdGRK
H016Szs7LX4WEcNOaY40h5jy+9Ho94EznEAmHhoUvztHtFRHprkbE42Lb8YClThlxsQW33qiQYHH
h4t8Nly0EwbMOJdG6VQMz5U+lRtHsIVS2AA6Y9bnuXP95NoE3ddQz0r5OJg0Op155BDugcrWrNRv
k/4htQfjWM25t6bjiuUXLk3MeSisyYAyMpcMktDg2CGj5nj7rWQXP1pGEZmAJ+f//tLUucCMhuRr
+sO249dFc//XtzI/5J9u/7du1Wz9vP2EWH8BEbDKECtwssCX2trkrCs+R/rx/Ngkb2PfSoKrHlaC
GOnzSxF76iEbrJAhW2jtONnka2LaJAqUWV4kd8DaqgyMX9Ds9jjIUq0ISX8NH2SEa+DJWbAbDeTk
+8nlYinM30XrfqWXKdSMQ9xmuV9NwUPVDKcUfMIjryE+6hUEmUTAt4u7FRgkvFhmVYHXD7cTLqUL
OW/1NuuiFAHMlxCsY7luuwjbUub7PN6zwYY+AzMEMGClmbyDhnwoRFv6SVX9QpTd0kkYfiW5sc7H
oD/rcPd3g0cSaMpBi7rGOofKbv0p4zO0QHeP1dD5zPULAJYx5gOsljLmHckJQVqZuUAzX5JmiWNp
X5Wc9UxKpjwpgA5ZJxUHKZV1+pTnpfK1tLyOJsKMJMhJGrKpIK2RTzDvXtuSCC3cG1MKksgw20cH
Og2uxAHNSaNO9KTIy5yB1bZZL44ahjyOVKn9X5Sdx47j2JZF/6XnBOjNoCcSJVGUCSkkhZsQYem9
59f3Yr4GuioykYEeVCIrnSjy8ppz9l57q6D7W2qQ2fnfnAmhWcZG/kVpkU26ljxaOXEUoYHR0UPf
mrqVD/d8JvYQZSCm85uuIs+zlCG8hxVx7HrU9QGVw5Xk15ZLF39bggNZwZ9eQ57k6NP7Nq4tWu6i
jqRvZBWGT7jow95cG4ZSH9uJHZRfN0dFlAn+nCxgAgO+0pq2GtUHrb2h0gHsMY0Yg+ViSwEQTrpo
OX2ybDiRkho4fo6E1T4iqFhA9Ha7wB+2WY32IwzoNpcz1mDUqOVlHZR13ZLbdZwx2FFrLcqEnKC2
Dmh9FbG/IkxGXrQC739cFB9ToBjrIjDvi6KnMlHQxS1HWtPRLEPqAi3aqYNGHEuFo1XWU4IZ8FRE
/bIlz4YzHqE9U/4VKdqD1o/vbYBvwQjVvWZoO3pvNoUhipFkSs2VpUdkecSut9mVQawd1VHy2EEn
hBwEk3rRT6YQtuc2BD8i48HG7BXZijhlSKg93dal3thm5LYJRoqnje6WW6FH5VXpjAMR7/1GMxKK
ZhzInapJzR2pACR817iLO4KQtiVZ6W6v8TUY/ukWbpiyy8W85gxiyXsICNNmiGXlEHmFuY6VTjvm
Hh32KDjUpeod0UPJq0qOxJMhedkqK5XMmej2oHDBSdqQ53AvUYe0NUnr7qnAtnYvaMK9AsS1E9jA
mX46XBqV1nolNOG1VAV4jjgGr61VjsDSjfSGZAd5s5GzAQ4gQ1k0yreSx4FK5Q1DnO1VDz3HGMDv
cfVAwBUjXAuLB5+ATjwGbfbQlDSRikFPHoDdxVQK6AuLVZEsKV9GD0Axk6U8VsHDLz67JMX+A86D
dNmwSb0NGSICHJLmjYmJgnxdGDfkVfkSEn11IkJhRfyDTIUbeZSJJxOFAP8bBZN81Ag2WA3hUwv4
A3MJvXXPEmgtlsIpiADihXrdHz1f7Y5NE/aEvRfKvg3oY86/3pR9syqstKNPZWiHWmp2sLIdqdXN
hyY2b02PLjKb3sgsDW0ygamJABFepab/HE0NTsoA7bjq14atD8Sx6tnsC+/JMq/blNp6x4MQhlyy
0bq9068c12FVESnQ6SpULnqjlSiNB2T/nP2IuMXfkb4K47QXRSk/RXoEwKI49r0CLq+MjRNWC+LZ
9X3m46CPyuQ+1ZiO6QDjnfIs5rMuQxfF9XuwX3ZxL3ssRHQE1QKlhEoSxCxybDCCVBTAhVUVBjq6
AKM7aGpH96T3IKtMDQDYqr1v/GiH+3XalHVPt0aLT0TBOS3OL3eYNV/exCTfdfSTByXZe9Cwltjo
vNLQQaKG7OzYTrEINC+ZmE8OTbaZBVN9mF5EwQ24/Dxr+wnZFHra4ljPCEgq8I6E3nyupUuyJD8Z
K8m8W8u6el9WLA16UNL10zeTjxALIViBQECmyhMowFLDWCfOhEQFK+lERpVJdpmm64eIzSaHJgKC
lLHdgT4i8IQS8J2RR3s6X7u6AriieiZ2CDME451Ug8Pw07iwO6EbSkSs07rvQornBtEo2Ui6qmoQ
a6olgea0us6ZfpgNM+xDYJNycgAxwtbvVutSefLHgfAvimJM29MG1vnochSS/fBhmrrp3qeMAOMa
bUumgLiogz5YKiQttJZouUjiiGlUVHr/CVOJXy3jtiQhdqAmwJecyPNsppMxAWcrpoMpSvGxNvX1
2LfqPgk79nmGYbpqh4+5DcHYJeIItXQ2TWryHV1BhKqK8ihExeeYVLcAITMjC/J1QbN80CRlRqZC
KauxVdTMWk7iaxQtc2q1bRXtRa+mKBCNRMJb/R1Ci8FgOoYTk7qs/d5q1INsCfn4MR/oj4yiBQG2
zQhFGtR+R+CrspGNu0ZtIS8ENGzaQk5dIehEZv12PyAvAx/cQVgx83LPzuzoT163bhlvtNZjsnmC
/MqxTkJtBL9ksAa3GVTgflVH6pHarmjHtmtOJtjQDaFa9SNKvNx/FkRr9pkn9WZsy9M4pCwNlaQ6
rKFPsswxKFDMufjjVEZ1tGSBYJo6idZZaSYbL1ZKkHwzOV333dbERlcW1blWOAF3bAjstO1neEqA
I3oY6MV64p6dzchg7PaG0eCMTiryNvW7XwdH7uSiSnVhE5STY2BUplyAgqDTNmhS9bOgV+QPtFqy
wnvXrkmJP2gGctwk6/RVLHKOLkUZZbjgH6dULvY1nCECFEaCY8BJovKwqBIixlv2KbpxzEQPiu8l
bjyRfi3K+s7SG0JdtMZRo+iEQ5YqSeLrS6VU2y0Ufs5CjZ9IOz9vpd3U0R8k2ZRC6Pxrv37o5p9h
4EeWplUjxeq01uwUc5dT6bXja4a4Q8ZmCkvIx2sVK99WGUZxF86/8etnckabH7rDXBFvsCYeTMi6
567ZaKBEyShjnLqz25nm9bl76pG7X3273Ia2dMqezJfu3dpLtAsDEgBAkcyFXcjdDxwX1HPJQFBX
/RkAtfeq4LDsz3W5sdASQuSZA1CXNexCayE9+xj2N5EjOskmW+nv/MJdftH5q8joJc4bkJUeZOjL
x+nZiCBmLRHZaafMWgD/qW7GPlxPB0FcC84DTCcMfexKpjuMZdaVFqH4ZmxZpZSlconfdAOzpD0R
RLIZ7DK2s4/iigPVKg9GcUdCu372H9TUqWce54EJYQ7wmeliZC7vpHo1QvSR7Rb+PDzzA8poXPqU
rRlmlrkJC04MyToik2yDFEa+L9/gb7VOmhxM4yoI73x1xHlr5RY3S6Q91Jj6j3KLsKShFflK8vFw
VJFpVcvCLTZlfE0v7LpVEkQIqEGuyNxxxkOCZ+0hehBekBJQSsL2sMo3rbZSHqCSyDtZBOaHY+yz
OSg3y40Yqg6YEdVwfJqJi25HrGO6TjBSvnSvKai0c2BjP95J41J9Hzb9YzG4pJFc2wdpDZAEqe1B
wAFHVN6FVQ0J0YYTp7RCLtId4XmRSZ+gwlhkN+AtqEmEa0TEFIz1btU1ttccp7u6t0lyyujn0PCh
XLlINFIElwSKXnoH+0u+ptkjRCu6W1iYcU4vACbu0wfpTrtm/VLVz63sJCh8D6oLubBr3YE+xEU8
G1d5tGUGjrAVGdel/dS6eAMmasMgjvbpzjxQOOYgeY22yTCPAJ8Tx+j4jzTsunX2WR3KZ+E8uAkK
/U26nVbq7oZwchUcUr7MI+5nBDVUk99rtryvlU3t7yh9gFJEiGyTBh/fVaxxL9ghHpmAU2WbFysp
3PTqBiVGw6J6tECoLOiawSoFkKFso5spLltOsoNrUGTmVbXba7nOjpzD0RIAZRLd4CGZddU2TwQr
nl/Z9V5eRK5/GW7CJjpqm3Br3KrspIVb3Qevbj9KZ/nkbdmbxsS2PjZk4HxWuxTMDS5Me66trn0y
2lCCPpOr9FTtPMqAj+1atYX7cBFl6NgWjRMEa9QkwXF4TdzqYJyKzSu+1XqvbIoVqtzSJongMX7B
EHIxzmhc8id1kVOL9ldqvA79VWAum6/oi1wpxBN1uUCEeBSVU+NIO4o+/QtTmfJGn28W1KMA31D9
TpDlHWGoiig1nexivWnxEur6TVjSMiFP7NrszB65gyO91S/inL64tFbCodyK7RIVKHyAJejkrXmZ
WYfv+iK3q017l15mRw9S3GkhOvEl6R3hSq0oaniklIPEK2i29/opeiXEqlwZG+08wZB4LAhovnBO
nL4w9DeJk+7Fi3K2zkG0pQzmbScKyEfuEId1wuXhJ78Jqt1s2G5kK9pEuhu4+Z3+1K+NF29f7fxN
5hRf9TrwltEb9vKxXVjpzqB7wj++ADULYsDLHfp0u9a4T86EV4brTlgkN+r2T6KyBMSugofFLmrX
DhkIiJGR1vVfvngg+ClqWRIXxgc6znHEAHPskdaQDsEMdMWzULLWMGhIkAUibSHNszX2nunCU7bc
+UXxELwKBl6jZf3OiXVYNeNijkN0OPgFq9qRTgHq4w2eeX3X7sOKh81gyqBjsTTN2oeFeVecASCY
Ofle9HZ2wI7JVkYAjbxOX9Wud1MLkHhLsbpHEDkArbrI9B3voxt6boFS8CJJN3jopcPoYLxTHXqm
zZJZ990/moeCIFJbXDV74TKcrP10J9BEZcdwsPa+dvA+oZdEe2HNKREfhnJlRSRNJnvSrsbJePYv
LAnPxlb5EPa1w/sXcainYAA5hSwop3oASjAsQpSiS/HOWmFmWAbP+pe/Qybu03xdyM8ShX48yAxV
eqSORB7oItzQyLXc2kensEQALCo2hFPzUsGo/hKB9LjRi8gjvZe20l3Zvkb79BFYC1U7cLDkyDRL
Tm3IZGbjN5dzh3kXDYRTMh+K/QYwFkiKbTquoy+reQA5Z9paz5KpHgauZbaN2D6EMaZD1LV2+5yC
03JoKaGpMBjnW+FACxaV9WgriGVogDjTOcg2orzIVj4UuSXUb6TZZ2VcyOvmwTpI4qbYYYLUjEW5
Gfb6xuI1ke6Ep3gFL4e26in89A9RbpsfYrfVmVNPxNCgXWhtI92gE2YTpL5nTrOjx5nyFcsbqZNj
v5Sz5bBD5hus8mP2bD2xR5f2pbAwDCJXbeGVOj9yXO9DO2KUlk+xCk50Qs+yaN6AqfJrgXioPKYF
m5TNi9+d9cGdduBZN/XSxwC0KQ/+onvLHuXr+ATy1nyj9BO45o7sJHUFtvcBzE79zisHHaHZKW/C
PXd3LbleYHPDjP6OGwH1MCQi6BoHjmWdo37RSluZNlpDWZOnxDu9UB7F0NXN1bDV4j14TUfaTIg0
nhoHJK0FUiBY6B8eCYrw6ZY6zDnRNg7dV0M0JrUvmVrQJnuoEQwuu5vwPHGnuxVG+vTOJDiVftMq
G+/Jks12nmNx9l+U+8BR31Tr3BJli7JlXBLz9e5tFWFphev2PtIc0BX1DRc4/sWGpC08W9y8HQbF
cQWjyC+c/k5r93qwwY0h742vnLFNoh0xjAd68toZPosiXEb2G+FSe6jOPTL5twzN5UrA6XEi4h5J
DcpaA2UysakrXkxiNzemA0Kpmu4YYfUpLbZSZgfikoYV8od2BwfRxIqUufI9f94QFoAlqD6N90O3
M+L1rK2MwQcs6CPpwVrJ1qbmcmYP9TM7hSi/6eqhaezavHKQFNoDG7bis7pvLLJtHY9t6EuUbqUz
ExTyJzm8URTM7uu78C7DU+n2YO4v7WNcbshL5Y2hXbPwbWNrsnEp3onSDlj0H7S7QcGnsuZUjDJA
d/yciBaX4hzbOVRI4dF/NV/kA5NE8hmduxeD2p3TrZSXfF9uA7fdNc/qfZFsRjrCaEovCiCJFtuU
An/LCVK7WJWGY7006cZEUZTucmU5ZneZYWMBDIgNuvOnS/5RvMwhU7g30TyYbM0/fW2F3SP7wtuV
qp94y8YnvIvYsBKdiDK081gYYcQumrVxV5F05FImvQL1anf1hW6n9wjZcjpMX/lev+RPEQAGZybL
LQY3e8CDulSa5YA37wCqrOBhYR3RlyUvK0+JwXYGdlihQFkmN/ZxTfbqQ7amNHoYqOs9cp2YQzEP
sHwB28YUtjDv6bh5xaPWnYVTesEpM4Bn4TXj1IFU9A2x5/TJwlZijNj5bCUWprcTH9GtXGpOHa5A
QCK99qPp1AimqStOS0iJB3T00cO49tijvjHwBbdLXPatGH5sCubZS1ja1We7J6ecV4blCVUdgvyH
jKna9Rz2LXZ6hgJX2do6d5M1QVsHc1/gBTPZBS+NQ3DHzsF/4Z1Jdl3uFlhgANiIi+KiT24RrWe/
bYyCfUV8kIc1htGmudrRIBZ+R12dOoVK2C1S/jUxPXQ8iwvtX/9FYsJiRxXZGEuyXWxukgdPsqf8
41l4KYYXMT/D+yufqDr7pIyu2UGFGyQKCKnZng0VTIpyY963xQqSUnJuSPtj7wMR5oOHwaoas43n
QLMlqu2QXocbDKHuxTLsyiW2jyr7xwiP9oqhhe6kpNrTqaLlty4fRYfH6N17SIp61rtdwMZPXlMI
NmUnuPGC5ijH1wQ9nv0NIluT+dNNtsk+f+3Mhb9Lrv4R/mNusVeC3Bd9Ugi4V9/oz3AQZcNqrrDJ
WHsUy5BnEIu74Sm757Klk/hCiNyVYgYfizuKM8IzXh8yetmLi7vc5uFCVH2hdsdBIfmsvR0CkrnL
fgVqXIJAc1FUNUfzEcPuW/RVOREtvW2xUt+9vYlZ0+PMxx55kR+se7yM1PWKfe+m9RLu5Sr4SCN6
WJyHnGYR8h5VbrRijWK8tE+UCliv2ydKH025rDC22LLt36n3wnO6Ft/FEVgcUaoL4RQzHyL85JY3
r7Bb1ffqi1Wrh8I6Lckj67dBZxOc/u7t6ke/2kWIebfyXrANN8XmFtglaTzmVlyXzxZ0WzAnj9zs
LyT0graAb8nig1bC9oa1trHO1bm5IeZ8NEnuwf+I8JN3FUXoetwH5Juvoi9mPymxdWK13kYKfP7i
sytQWa7ZNqHPZpVvHttzoOyTD+2J0Xkfvnqb1LE8ewhta2ccQYqJH/QWEF1Y0wM59XBawLUyG78I
e9EpMcqvLPIMbGZ/fUfrxA4ODKuhXkXb2g2wwJ+kyzzZzCIxznDGVjoV8yHWpMOwoZ7nH8eb9PQE
/kRqbMo+NG3xnLMwli8JWvblsFaPDBweUnCWd8En9lfznmDe8Cu6du8sAsJFWmfP2XVMN2BO9LO3
GbbGhTmKl8L4oOu2V/ajG2EUfo5BN5A+cOEfG54b327J7IkXFG/HaBls2RF7nyjHOa6jvY0+oWyl
7IxUcrMXwQF7lXjPLA9gGrvFIcIDc82P+StydGs/1zcFuj4rKPCXgPdp4T0mn4zh7okt9OiixxTP
4R3TEaROAcvZgnZX/Vg/as/1I9NjcC/uMBKcynX/yNlVPWR7aW3stvFZXBlPFW9biaA0XzN5Mllq
z+ytb91L79CNeSxuCNQEe0RH6nZspdfjEwd2UmjrPWEgcmnXa5GWH82+B8tlNL1V51KgLLMkpZUp
o7+aT+Ows+zu6L33w2NUr4V0o4mbXOVsuUDV7xjHmNI/rw0OHw5xUKVIK3ieX6CBXL1d8eWtNdkh
QyJlB9CuxdLxN/zBfKPtxmNxxyyI5tByRy622lT3mgsk0liIe2VFEEJyw2McLGLqQdnDoOEF2oYs
lDS3jvP2GS/hGzDXY7AaVuJHaW7iesUE/igwkc/ChUXhGIfitX7CTiFz8JTOwi0ESKY1Ha9Sq24M
RNC9lXjuDKd2f/0sHvQOB2ph2fUkErpQ8Uoj3sfQ9OKTw5vT1+wnCg2hFO7wygZivAt//Tq8QfBX
TclQseJdLXXmKqpYx/E8eQTIYphSpuRJSBSQoY3G94byJruilvFT3yQtW6V2Vka4S0L2XqiUUYj2
7SkWo3KTZFxPUHRYnUdehn7+IUJ2s2zpbODxnhRkcPUelDHbpSH/3x8GszoA+9M3sR4k7tBntChV
NpRJlZSu9Wl95rXV7S2hNds5/4siLPqEVVoInFR+/aBPMF7hvdFcoIiJwJiIgypk+xCYj4gsKyco
2Jije8SCSOFZxXuKkoMS7Th9iFp0FeKTT8Wih5WJaEDC+gwRSJU/5FiEmRzNafTm2eP7uiG5imiZ
WhsSJHsAgfM3bHxOROOnUngHr/FktrB+i3nsKdJhhMu+iP+YB9GqsoNeOV0I/cTyOJyNuo03E1YL
KjM0zrziQa0fRxX16vzz0BxIDg3rDyGKrlZSXKqhvm+gJjFHkmQzJK+9XlBCHR/HQlA2jSo6VNbX
0mic4tEHOCcfFQ6eVufdZ5J6MTwOR4asLWJ95MRSKY6ceGeP5s6qb8yHop1AJ/uogbxhuvWTfMfj
YAOTqx51ouLDFAg5M7rWrsTh3ZQ1wbW8AEdf4HhKta+zod62uKyYZ5JkWxlsXY3B6aEUHSsB0wlm
jHHjle2mE/1wOUf1wcwwDmZiDbsuY5NpdRQDyeyjDTSpG8uS30eKxitTJpsjRJxh+5KHf/RxarUv
dU6nEIjUBDNGJknCdqEVWxcD+zEqIVYJkrn8r/8L3vpDdJMEAqjIk9HPs+3Hf/+Xppom4iVD0y0V
dyYf+g3oog+JnHWCWTm9Ch8it8AUdKwXshdu65QcgbTcVGrkForMYlyNt79//O98l/nTLUkRTZ0O
kfqNm2MM2tBouVGRxtd/eYNqi7VP6SCiigEjmsiGSqfaJeKV/vvnSt8Tq+avLcmKYZkazS1Vni/s
H+QcsSZqWR6kik4LpLMKp1ilb0KjP406XvhJRE2fVgdseAcdLOaCdjIn21zZqlbv/nAp83f8/gQk
2ZAVVbUsrujbE5BiTRyRh1aOJ4JFiEoBLITwGRAQ5Qh3AXmc9CdnIAzDd6B71t00r5yWFjvhzh9/
GA7GH65FltCiKqaqydb3a9FCT5KFPKRXTmD3TKf+D1YgGYvXAC+aJ5jqD09C+dMAlLF4GFhMRF3V
vz2JmI7dVACRdPSMcp/RpzfyPNBJstNqJ/KP5ttvSM1LUXgAYzIw/Eu1HNjaIwfAZZK4SuJFSIxh
ZWKlXcQye31V4y958RrbLY6rqnow0YAUI8rUJuXxFi0t8BJyBAcixGGr0GzOf3+of3qmsqIYWGTN
mXr1bVyPvkr0UOwDo4fuvtLBwyz0sv/h5fk1SL+PHEXm3dFE+FuGIf97EA84ncfGkiunq7QrbJpz
lxoQECl+N7wxBSVYkH3nqejAMVj8pDe3Q6Qd8H+QPtonZz1gRCV1cer3nmruefabwlQ/rWZmlhQv
SVkdphGARqGXG7H2TmIbfOVVWq3/frPk3+hZvIyKrGuyCAKX4N15iPzjZbQ0dZB8WeE4YLE19Y0c
WgHBoy2tFpJXQA5VYeoQ4b0doD2Jc1nZXGdV8uBLJC0HMYQRffj0LfnTjCtiPGEuKD60gqknpiQ1
qx/ekT/OHYpK447Fy5D1X7//j8tVakvPjZDLZWQtWwmqDYYrspigXkikcMW01GdP/8ug7SKF2qWP
AI6azCIxxeana/nT26MwcYsqinqEod+GgI+wRBLMsXJije6JUcajPdNGxoCaUCmXG1/jfWo6Wuw+
bYw+SD/+/uz++PoqJP+RraUxh4vfnx1+k/+MwQFBkV1JMkXmLkQkOt5Mwm9JpyBpYH7z8GXB6Zwp
MUonXyKiDRYzTmbAJoeNffj0ZiDKhNh/Caz0szFiCq7+oUgK2D0Jp2yrwd4/XrvAe4MTscNGScE0
6tyZstTMGKq/f7E/LoyKZeoGq7Gsmr/NS2hQGUBi5dSQ51tK7LqCKxDV2noANdNEaIkn0nYSCucR
5Je/f/qf1kVG2Ew8I+1FVr6tCergqa2asiaMM6dHoDTRT3RTuz7aSL5xi7SMAknf/PCd/zRrqSLE
JBW+DyS7bzi5eGizbkz6ypkGniWCmxfdzF/+/s1++oxv34xQcxmfKAMWkd9h0quNaqY/TL5/HJO8
DBKPj1Fp/DYmCdLrK7nhpSiltdLTApjTqKyBAabl2Xn4hQlSw5VWtgf8MmdMTTTj0Q8nyT7xyl1Y
dYdOxB9qypLdjwldKoOKQTAGL2Hhr5s5KbhTGMlktd/gkFAZnYFRvnFfhN7bDBwzPVQaf79xv0I0
/z3bK6KokQbI3GMh2f+2pqha0SoCsCDHR5y+aFjGF2qSrmREUMsIXjCgreSGu5uWA7gbyMh0TebU
kALG7N8v5bfATJMrIV+ZzSohJ8b3SafUDdGEkVs6ZfYl+DTbA5n6tQEXVNXH81A1HtlIYKuV3d8/
9/fdCapJE2GdoZsEVf+6Q/+YeC1faqYqTkpnmgLbkHkna272Mi86/GhMupX3035oHvHf7jnfz9QM
jPOaon7fHUO+DqdxNHGHqUSvRiiz2co+FVX08Pdv9sfPUWVR4gEzm6vzN//HN9M5wylWZeQEewBT
8+SN0GNmKL0f9prm79teRTL+8TnfNluCkugewpHcAUnRCJZqo/nmlK8vhAFZgJSr9BXvkzDf5gRa
MW8Xz2q0NUpo2eZca+jabi1Ys+ZKSVcKeixJCUQCoRRqx0HKFWejye9BPuhRsJUqgJvWp2akWgP2
+0LMNkT3ktuuiSh6ofu0lomowvMvPkkdQLM55kfKVitrf03WUZ4G6b5X6dBJnZHDvlURwOfNKsin
d3zmwrafwyZ7Tt+aRi+/aN87k5gQIw4A4ZcZrp0hfiUrk+MprbY5odxKzGfJQCkB9rHA3NQ3dr5F
hiRd8TG6ph8896kuIlyFrqMN6tkvgi8Y16Ydk8gBxtikhjlJxrrStCdxLUfTiUNzufGosOYWDfBO
x24TxYgHzCF4CKfp6od3fx8p0h8WJjaUhsYrKKIM077vlpJkEhSOabkTpQAB5KC/dEl2Vnr5YlbW
G9WIbiGO8Rk7z6OVRqfaClQgTT1W/30eai5RMBfM60+aVK6koLhNQvIi6UrCSt1UizyRN9MYUNgp
dTsU/Yeq0zMerkdwiSRtBk/8qGr81UZ8xtZGl0oNHvKO1qkAEFSx3pK+v2iNdZya9iKT1w6xf61G
wLaF1DpWZbBSsRE2Kn8hSsKlQkBI0OPljM6prO7xkpzlprtgmfOrj2jMtooifYy+tPEE4wgPJl4o
lfxK8tCmGGg9htx2D6CzGoYJpaYV+e6IK/AskOEkfsgqWSK10V4CXfr49fc6fV/n9Rn1LQkAECpk
5HxNYrmD4jkabcG2El/rqHO8gTlNUp8UOdvis3CTMDtMgXzyIeb7MWyIoLoJU37A7QJzJwhuQR8/
V0Ex7RsSz2TPF+6brD6orfFhaTrVfLMiKlidTnFn4d0idXxq83vOoIwpD8PVDyNk3vN9m7RkC1oq
xSdyX7Du/3sy8VKopXI1oo4GQ5b71eg2kEuXukUdEmj4OkytjxABO5KMCjmLyGOP64EmqKf0zg/X
Mi/n365FkQ0V3IQFy8P6fkShytJ1fZHmDjgQ5OluLAjhbFRLVyZ6uVaXOhfhvbgUiv51MJp3wgwv
dYWyJghM4PtdQTfRFPxt3ww/LGLS76cOhROaqOtEI0DF/D63Vz6pbwGxNY6PZYB6V2EilaXxgrjc
33lDRazPBJ3QkBOnNuBsBUK/bVvR+2FRm+PMv98i+LasZ6ap8d/3s2IzxmbvjS14WfMGESDd4P9L
hdUvbgimjsUQDeMuSxAnKvm2mmkazew5VzsLWXFCkq6ov2vpLsFOQFl+OMH7m4geE5A/YSyR1Xgp
WyhnCRO2J104KV3CdwkbGeIcbC01n9Zeqy+wbCT//8OJwvlIAcmgUduQ5W9ngzpuiiTGUwWhtT02
skXrvXqFQbUglvFa9tk1aUekP8oELCZ//fvI+30Hrc6rqWSAhDYsTfu2z4y7AneTFGFHMWk34Vey
h3G8Uq1bh3q57+X0fhIQD/39Q/8wpti1g7s2DDZGiqh/+8ZFneet37WJk8dIPtESFnH9Oukt0I/o
TvPQSWd45IbXNDLOqKg//v7xv7aA/37bVFHha8uSKunkkc4zwz+2EX6YEIIIht2ZtEalt9gxOnRS
5TBIUVq9ixL93GEOoL1NkFcmgLboqU6UZAIMovlYtcq1nX/bDOO7scbLXwwmFZP8dRzvlfYAxs+N
ciz6RvXT0/p9muDCOXSwadc0Lv/bhRO+IWHuTrlwTPeBghuYhIoIEz4Iyh9OB38aGApFP53bxE5I
+/ZRAVJhz2wssiNiuAYGDg/f2KRaezDQeWMZ40TZWI9/fzC/b5j5ehDTFSDn82TzfdulFoA1BTNG
CcQ/bxWvpKJcQTLYYiHdft3y2EtXqmz8MB5/31aqIkdy5ddmnQ/+9hJoNUWMxjNiRyBNe0w6R1Xj
u1AX93//etKf7qkmUu5STMiC8vcyLtuuIQz5tx0/0856xxk+50Wj4MZSmT+XgkJ6qLyORG1twhZQ
a2bZSsFp1Y7bEFEgkCoNDtxkPAreTyPrD9sl7oEksn83ZVHnRPjvd2IQyPqIImy/FT6gKQwuijYw
B3j7Jmx2bfcseREinwhGlPTTUNPmlfb7+zhPfYYGJIyV5ttns4A0FpSj2LE04BIqRj8qILAWRCNn
Xs/7bQPTbYFBE1wDJJJM8VmlTVTFqX8XYIJf9J03kVYWHn4Bb00JI6DJS61IeI+HNIZYw0rgh3P2
KQUzSa5snHGIQoo2W3t1dp+omMiHmSDzCzpGJhAGetwk+MSS2dF2/cUyEEpzpfXAi379cYB4Fuwk
oE+YyCm1goPr+5em1tyqA8kw5eJsivfXgamURFdhARbCN+p6KN8G4H5C3jmAuIhukMpXAM/rYj4G
/DDg5pf0txtrWnNpRjIt9fuAmyIYrgHpaM7YCy9ehF4u0Fb66KYVarQSIIqntW6eQSLBNPWBO2el
FPXp7xfxx5eLyAHaF5YM///bRJKqJZsHP08cPJ1IqvjaYixdTaP54dD2h3ojI9jSOfcyqevU+v49
gnG7KVlRZonTKzSd0CaaLcgO5um67Fy2UFeYB+jBeTaNop2DVt5XXrfvzemnC/l9pzJX6CXaRCbF
T+7+vy9kikRsxKBZHamGe9Hygz1Um9p/jdPxSZutnHWdvFWldpyN8Kn59v+/4dwFlQVdNUXxe0WO
10DvYnJ5KYp5H/P9rtCXpZX3w2Qt/35IpgjGzEifgfK9/P2tHeo4k6acGUOPaTFYcP4XSZGgzjLO
8ShBeWDOipTGCTvdWvQNoxzy/KJDYyJXUMRjDA+cHJzJYss7t+9C1XpMYebIHmEDA/LAWkLg9PM0
/KfZhhgKlRO+9YeyjKlXJgi/LkbZ2bpC37hCUbxyK5eZLO9H8cdZ/4/3SVZg3YG9MH/r3CTcJEOn
+uWMw50gtSCR4+K1pWwKEtJEWZOEb23yRl4oDklwVT07Ur10wwwBzN8HhjG/Ad+nAx4UTV5VUggn
+bbOWa0M4MkvYweTMS4dQP8m4AcIlCXUyvB/SDuv5raxdNH+lal+xxzkcOrMPJAEAyjRCrRk+wUl
WzIysAFsxF9/F+i+Y7daZZ2qU9XNYjIpksAOX1iL2i+apCrZ3sSsJlgS3Hpuu1Pdz45rnvHYX1Uv
CAsp7yj6fctyKWWCBDUdo3Lgovc0KttH69rywutJ6md3JJghOBhUQzyZMnvwDHmPUPcJP9mVAFSP
WZdepuZz41r4cBSqa1kvEaomBOmdZ62+M6A1CS9ZwMMvSUWyPXYLw690+4oe47seW+RKOM0x7gzw
FuqWDP8mdByAp/ZjmbDN5bDHHdSPKlhL/SrmcFhlVgJr58vlumMXyEP5lgU2JTiLX1P1vVnVfPO3
d4iwMv7R2/d6ad+E7RJSKJjZ6iYogS25WR8MJDk3ywnRDAP1QfG0tzRs6mP61eabTj3tnDblUxo1
37q4PcyqeVYWV7IcGLBrTFawOG5msxlYlnrrrIm/pV81D+RIF1OUYE83dHjtK1hk2cKZcnKbymjF
fu45uFxhteveoO5xGYsNh4dUCPjgpRCF5T2dBFV0J1vyWY7yzjTw1gJDU022kTR4e8s27q+jYu50
Y5oAENkrUltpY3kXjWGgpr4W1R+rZnpSBbU6YX6LIPadPY7+xhSkMRgui2aStcbr9b6ucVabtG/v
51B7Btf2Cdj/g6PFfu2V96n40mnG3thPL/bSWGZRuBN/UivnCrHyk9vL+7IGqOcKsn5iiVTtWvTE
hC/KLfEeWqo8eY89+PD7c/Wt0ZWYlmaz3mc99rdtdw9tdWyiqtoPKRVtTnmoO+I7xXDfZOVhFlmg
Ds7WiOnQokpzKvnjqCNZDWp3n0uqI5yY1pn4Q+7M39LR/FS46vMMCy51P2rF9JS16jt7qjd/Xk0j
LUkuhj3d69nXVLw0ady22tNOd6rtoaFo6CFCIKuqyW3EYqvMR39Ko93kWu96hd5YWPPeS+RZ1yyP
sfqvxxZD3iBbs+bYQp6y1jmatdG84qzZWdXGUtJ7OuuDeFafRa4+E6feQmzblUN4svTuntb8VSZd
ypiBTxtqef37X/KtzS5/HNsZgzUYO7dXo24RNibAeX7JWVafwI1tp9n6lFoMl1GMpNC2rtSS2FJk
WSc78gJzjB7e+Qve2Ffxy6ie4dpssNzXy0DhYIorSqJL9dTfL7/PYHv7qAViLj+ZXn+vqtlDVdhX
Y+aeEvrJqPOoUuNT2s7PEsG4UpqfSiD72JgDeorfOTvfmI41g6oazzCZk/6Wne/hW5YzcWgqoTv2
1dWLZdXnvOUASqL61u3K95LBbx0sBpot3dJ0qlteD0QcGWGlt6jliA5sm4hqeHgmK8irGE7j+zSe
uHN853RefuNXMy/5etUyDDLQpu4tI9QvEQcxD2OjhgSv6Fh+nKljHOkNd+Q19UfvBb6dt37tX9/r
1fHmKWmWmuYSKPPgY7UJkr5Ug9TFDkdLnuqxAsDmUtZoGrtYrU+zqByacNyjO3mctPaGlvXzQvQt
TGcbkc9rxHRQK/MRUH1BJh87CbilfN4JDX3egCC3VcSZltgYhL4hCdZCkTg6R9E15wv5mBLNgvQj
bD6BnlXbTwbrQqsHu5LOhzbWDnXp+GXVf5iS50h3fK8tqaRzApcebEIu+ljtZYU+u/aOoulPXgH0
RZl2zdyelKE+ZwB8OoVWUxpA8/666KeD0dGlVnff01Se+0XyF5UnHN5glML53srJlOgeSqOKJu11
4oCwycd5Jb7ieM/YnlUmCvAiVD+hsvmctfa+AVmmTMa0BqTtjZteRZJjQKTZ1vSjXQiXHh9la1Il
STeeGdjUBDlpVG+LkUpptXgSlGYRWWzxYMnjHE05LNSSecSuMflUHIHgBXamMetAkaIk4AymE5RU
yy6NBgo35QCbDlDUMKUIIrrsritYJBqeCRgkV3NeYqHuU5YIK8E6xaMT7yALUTJOBHuFhOFTWFNn
nXrGrkQL5CriFowePToc9bNb3oI63xiC9Zijjoe2ZCq0oMZl9Av3uIO87MWjPchJ2rMbukfLbV76
pLqNmvJWaSW1FCE1TyYt7dW31tUe9Zy+xTKrHtLxAMtw5djgbkkcPDrAkUJBkzeQYi/G7chrZeG1
itSqAxxgxNZWKoflkBjt+tabnKNrTzSR8kcu4wCQ9B31rTsjg3sYxldD0n2qnGjclN20+/1w+eb5
ozmOxuBgULbyasNq120tJ5sBSW/DTWMzIsfDzSQwXlAlZE62383ekY/4zjj41iKF+Ae7V4opqFV6
9bZWPMFQiSa6yEj/YDs/lVlBPL98ZyR6czqyWGGS4STkDPjmr0ORSXEQ8HoPs+bk7buhoycKEnxB
ty7RlIpyupVI4luv0a8TtDi19v5K4a0Rn0nVsfmOicK+3jh6oqgLMVhkFOjhyGsqTjvq3wfFvuLu
E4UCbPrcVRjNdwz+fpxQ8QoS8UptACS7BB87hDxSNjeZjlLLtY9hoZPBsoAlh4hoBsiZq0IrOQXb
cB/l5XMVybsujgK44kdv6oEpYJvqLSSlXUk0P0IUEtFAXAzdZqrss9GBgcPBu+6mJUeYK2u9gVYa
T0unkzo9GeW8L2eEO7Gz1jznVMQqhfzPeptRmNPTgI/Xa4V3+64Wt41bUcNu0jSgyvlp+TUryGD0
f43Zxk3tB7ZSWWEDbZjAZ6W3DbwlyL2sRL6EykDhwpKxixk3DDh6Gy1KCNT06bXLIhVXQQpOgShU
Wzhyo6d9RJQBjKMGQjgPkx3KDywEFKjLXLzQSAWYVIXNPfZg+SmMGCITpYE0z+iV6+1Ezb8jZATe
waNDW4NDQe7R6e2gVWmizBt0qyM9tn36gIcY+kaxFInT85mEvMGCFfz9OfjWfGkbbNE96t04VJdz
9Jf5MlFbC7tyX0I/JMekfyzs/DgN6i7T0NX8n97q9RatF/CGK5CP+9iBpFjCFy6JsYNJXA9Seedj
vblKttlXUZdCORrbub9+LrXWRVWbDZ8r27cxNr2o9GOk78u6PdWmz1qEXoxOdnDD73zMt1Y9RGkI
SbHUYh/2aolsN5QVlDnDy0jaFwJ6UdDyIuXJib2jJvh9uf37L/btd7SI5C9i079FG4BTU90Cx3Df
pA0NYM0ZqsyTFk6Lq/pFModAdfJ//5aXoeP1OmupjyXWSbWy87r4Z24FVH8MCvt0zOO1ieSwp8aR
ZksP0ajarGZp37ewmXDBDfm9657rDIpjM7FGaIYl1VfRYy5vFSaqlmZX+kwLyYo0mXfeRGmDpVRQ
JzCPOIV1REy8J9AV0hQ3H2zh2Ou5mbEAC7l2XM63ga40XAPEto89HN0N58oxSeBLkbxt11p43+Q0
xkmYcIVn7KtC/zh69U2plNMqJBJLQfMmljE0YU/JNjr+BGKzA13HS/d53QJNogAQSVi1ZvdZruH4
f05dqBMWcLzff6tvHrUcswapIFLT1KD+9agdxhBXWuwV+6EWL/n04EEbycL5AL7upJu+7DYp/Y7z
e4HMtw4geEAEMgnomn/bGbS9MsVCt4s9hOqXdObn8+b2acrlU7HUYIyNuIX7c/79h31r9ifzRMW7
ulxcVte/jDyqh8YbyWGxz5hCKnA1a486rWXqbyorSF0NS3N9XtYnv3/ft0a8X9739f45nc28ryy1
oLF53Lk5x1jqtqdB1x6bqj/9/r28NyLUWIhtisTYljIqvAqVy8FF6IGUaW+U6d049sMmoWw9Ihqr
N7lE4yK+W8jcyD7Nu0mN6WV3YWYQN9T4ocOwdVZWuzei57yCfmTb44c0Mm5hVY5FCODUQIsNufE5
sunFak1geaH1OaVG0td1yvJGtHstjME4BZxjzR9lB9Jkzu4ZG2H3Qp7axuWBNS1t0XSbtHRrY257
vDSX2G6qon2i7c47ZRXdSLXCfkMDf71i50XAuGKtr5RnNBstLSHEnUNtF/UWjjvZYtNDDEkplV9a
w+d+NgckcGx7NGntKPc6oWyH5DwAv8RpwhQsYUxk60iHIZwZ462Zx8GybkbC/uiyIh5bjg2UCn4U
j49mNKPBkue06k7oHoTvZMpxzCx/AD+bKPF3ZW4m34plgGNWnqwmxhZF8yuG3nemmLdOGm8RUJN4
4Gx9XdSZ56Kl7lIQVxfsrirjsQdHIVXz0RLWkYTvo0RR9s5Ir7918HrUZNAN4ZAqfn08sb+M8BYy
QNi5c9IB3lN2G+obrV3XkHCTxQ6lLSm4NvH2dpiiNCzC05ik6T5Ki/umI60pdNK+BdYOPf1ehuIT
9fbIrfp5QUtkR1i88BI6gOpgs/y8pwVYs6BB/P68eKNTwKTHgjoPneGGWOWr8yJSppyayhzmUVhs
qZ+iw10l4j022sks+FT4t8QqoalPmeCvZ0qMbM/zKMyeKiLkEY2Iiid3fccoLMt7rHrUb9HqtMNa
QCcu/HaUHvlDb2xD2wAeLyBeSgUBRa4uamgV72vSx/vff6i/G79BP1I0oC2LKZfwz3LE/DKiefbk
FlI38v2op35NUB2UmnuWld2vG33cal4oNlUBOrzQtXMMX4E9fEl7b4QbRJbZLsnYBkCtdGP3nXHo
rUIMirZJHS2rBOdvgdlotGYR9gy2wo2vuiR/UvL6Nq5ojLZMGpEljpMGjndrjWfgjx/iUV5bpL5W
fcjOU7bOw7At4vJFZvxQUOopcyteJmwFzsBLdKV7RFpDtY+pfH/nO1XfGEGpjaBUgAI3Ejuvs5pq
GkY2YaOC+uwGkVJGv183MWyEaoD5mRoRvt1xrpLDEAfeAHqgSrP52lNhNwzxszrV+gcSaGS3c4hB
Rrj4ObuaqjdteopmTpcp/4ofsvSHUn6Ajgr3BLOiJ4hxlDZni5X0yiaFq4q3k5NtgjpuuckdgxWA
yrJy9nnmmdh2S/ZSrhFUOoYcIyYuvGS+4KbEAQA1IH05AYq+X7im4Qt9inePbW3E1Bp6iq/WgspT
xbhzreSxpAxpZXSmthoEayVXca8y75szMATbafccWeomtFjNlP2eQrZNbX+BWPoShVEwRrCfotTa
REZ1u8wnvfMRDeaXZVEoc+OxbZqz1nXPOrk+8uaPfaJrZP95YUOV55g1/zD0B09IEuTxEWp9v4mS
4ft1qBonj9kgMtNsR7SQlvSmRpniObfokNk+QgRkiO1hfgm5n/OFOzqpX8pq+vbOsfDWoUBBmqFS
tMKm9nVWbSKZkLfSKPZjWuVgIY0VeN+7ImrHHfs5vp/Eu+1NBYnnMn7RZ5MV2juVJW8sWmgQdKkz
t5YZ/XWAF911XRfLAs2r+PmGXDzYDojh3qv5bign3XtT7c/0ka4SWMvvncVvjP6ESsjpEMZlhfg6
+l6SY++GIin3WYdEUpTp3qxgmDmA7jdGTXtVRTPSlWvdW5wD2yKMgYe2+1BUeJ9j6e70Mj2FXa0f
jGlRAPYeEEK8XKp16LsxvIaWuUGYdE5cxKGsLXasalgTNs2PWey/vo3/Hb1UNz+2Ce2//4fb3yqB
eDWK5aub/z5XBf/9z/Jv/vOcv/6Lf19jbqva6rv87bN2L9XpqXhpXz/pL6/Mu//5122e5NNfbvgl
dTXTbffSTHcvbZfLy1/B51ie+b998B8vl1c5T+LlX388PfMTQCOm7fmb/OPPh5bmVvI1nvHLMb+8
w58PLx/hX398yPKnuCqIZ/14vV/+0ctTK//1BxXw/zQNJhh2tRr5NUq4/vjH8HJ5SFONf1KEYBPv
0ZeCu2XLW1aNjP/1h+Esj7Bmsl32iHQNcGC1VXd5yPgne2QOZmZisjeW4/7x/7+Av/yQP3/Yf5Rd
cVMlpWz5RITHmOR+2RhyBy2jJP84Q8lO/S3o3/SZW47gTwMlcY55NQGjxhziOJm3ycP4YWhmQMGz
shbZCNNQuc9oIkNUp400ztHhWcjhOFG6tC4Jz6zHKZNBLSFaEWg/eKGCRMDs2sA0g7KJGpTJ+iEe
IIF1AONUAqJGH5rroZFfx1qNVnNLA3uR0EzjzgjUtD1CB9bELE2D2SjgarlMvWlM8yZrTycQtvUg
rALFXetl8HkVO+jb0Qku135ewE8e9WSEa5psLOzq+8tDeqSB87hcrYfKCTLGJXL/ZOPzSQ8EqPQf
F1Er9CBsQohHlmMgneJmVhTwEuYWkP1/nnx54HKRLE+5XLu8yuXaVLbtyrNKn26/FOHF97gdEAe6
qLVnNS+OlwsVjcaxmUN7b6U61Ui6HngLX+DHNYnbLEPCTCsSrBLNkYewm9fpPOdHt/BwT7Mdvu1q
GlVBoZsujfR9C2bZNaLy+PMi1Wius+0MwEkWprDekt7a9B47GVp1xDGxk6uahYffngrbGtZ1q6PG
ytg9pE1xow/uN1vQINTX8+Dbav4pn4t8Eyfii0tZ2YrN3204YJhRYzY17NMwDlc4Cxvima6rfO5c
wnDUD2/7GumA5o3oBe3iiv4Z8iVN52zMsdavI1qT4AtNJp2AMuRri2x6RBrIn/GUHeg3WTn4/Shx
6LT4Spm+GxgbkRRhtuCvuR7act85Jmxoo7uiLNpPpf41GpjckxGsYKmq+nW9+GA02ow2hlUZ16Kx
5sWZ466SvL/HILkZkXBd2WNHhfTiZYsUK77W+4ajExsnqFqvpd3dgD1cFiczJjsUFw2O0SEiLaNl
IM6sZkCYXiu70QQL46p0lOjFcFU6oXll2HJVDWN7dJHnXpF+sncQkB8uj3kCtLqqqH4R6j1NIDzB
ZoN4INC6o0/TuJ7cybjWlr9atvFDr+gk5ZIYNgCPzcuFnRQfJt1yoG/NH1lfNPAPZLvCCzdfNQMf
a7ATvg8r34HM/YYxlVaZC49Cm9OdNXXXdgdled2aWYVvFeI7JqK/3DdQmBJnp0RG8zrP4uKoMAPv
gZtv9TKSQeNVMqCABafM5erlzp8XZez4SkH1MAOgXFteIiAT8c6pnI6XWzrRiyBTifWMs4P8RI9A
7SQhvRkoT6KPI8IcRihTP1ZsP6KqQVfEyVIb9k0eaVDguylIRK5AbOhPRgZruGMpvfJkY4JKSeDp
2aWpHVzMUrEuQTu5ut+7xZeLUmDQp35feTaRDR1cWTVoRfDjKplielOzCj+WyOf1t9zN+wAJ8hDo
y8WQP5kWv5xLKc+q1EcJc8jmu4Bu2mb5uL/c5TULbk4DHNcYGtq8kvGnw/3Nvgmm7GBDolOrqPCb
OgP+6NV0FGV6CofQTr8hhIQ3B0MB+zYXOHL+vHa5D8o3GMbc2rUaEI02dK0NXnoidHayF70HslS0
9YIZfjIaUMNtJCRgM/7KuYhoYEc//+Ob7AZone6orJGXU5VDHDwxxmE/eZhQdQvfHNNY43uUfRBk
B1pV57GOxA7ZhxFV+tpResYG1ekF4eJSBFKt7YNN/86iVGnVUg1kymrQSIatirIpweqSd168LRRo
630qPxrzZAe1645bvSrPdsiXnvRE7goFCJ0aasNamVTchBX2cFsa3mZI7IY9poH/qp1DsplXbY9V
0UqU59LovQOgGK0rYeJZyqpfhB12MTBVXK52Sl0GWKjK4HJtqN2V4SYKXCtFjXdeMRbB5QCYSAP9
uEZx/p1UO7EYXMuA7QOvZ9Hgt8bsVwZht0xeeVjRkJainXUkNXqpHAKlyYbALAH0GADLN5E0pkDv
9W/UA6m+1YVU+83tLdXjYVAjr9x33WpqP1vtS6QZbUA3BgC6WWEWRVRqAY0pF6vrqAGti137e+Ki
YLw8MydxvRmFB510eXZmoyUOwwosadr5TpGKvTvoCaIZuW0mcssTFDRoBlgclNl3J0x6AEbIU94N
1OwS7+Hg//nZLzf7RHUgJMwRArYYHMzyNdDvtNZVBCyXW5cLKnhLTkv7Ktenr0Opdes5tQ3o5kbp
W4tQr5o9NdDxakCriQEPcXRkywGaUZQyTzPwJN3rfCgVKbXBvRfMJ4T09FAq2paNdxe4ZXM1WFW2
Q2VD6gkGid95KdAsTalZyJsdng7kEg7niNaMgapuxWglAYtobvTxvSoZILpCRMBiKacQo9PtVQue
UD3zhS8XMwENanJLFXgd8HjfwwTrYdsg8076qAqKxT2dJeE+t5kLRAOQmXR8YCfi14vLfe3c3aoR
GP/L8Ha5MJZh7+dNdRnyikTpVlHkNBu0qMytndhfzv5I1RgNLlcvF65neSThKc2xTHmVRiA2BDax
lT2GQ3C5kFrX7kjR/hiDipkhnXD5qizZQ7R6/4EY/uwDxflyed/LeHv5W17dnMGJ7Eow0LblsiD0
CMxL9xBmAlpWX4O8m938sbVMunHkoAaXi1bJzU1b8I1UamReaU5d73RpfS9Yf/ljrMS0Eyn4L1G9
6OVZCW0YGuVyZMZmRP1iz7l0OTe9FuX3yrQbOi3ZDqzV5RwcQtAmwsLCHuPuGqLPiBb8lH+YuDXM
S/qsEBsa2bGr2mw3TjOwydwtg2KeeK3LVXO5fXnk58MaMa2uA8zyn8cuT708IQ1NcXD6L0au8g1Q
b7YfADBebrHVQgjTAWH6efPHNcPODgZBARRGEeji5Z9WGWXeoPz5J8KyKxRXdbUzsVUufhyqa8sx
MClYuEp7Z76yOu/QC8UFAlhMPmKsF+pKtUBTDC2oBd1WGjBS4hpwDIlqBJdr+JeqoExo51pdrl7u
/Pmct+5zWhCO1LqCVFpe6+dFUYLT0ep+8/OuV//+8oA9h3/+q24EN6Yohvnj1BOiSAaaRDgL68YG
B+yO4Mb1CtL6yIDekdSrsR3uR6NiWPzPFPrz5uUaUeiFRrU8fLl9mWZ/3iwAeRf9TGfiknQqNXX0
L1OOvkw+DRACijiXKYj0odgDMdr0RTtQ5K95TXC5oOOkVTm4Onff0wA80PFwdbkYHafCndgzLtkE
s4UmIMFQvs+MzBAdTFPXB+FchS3l21m4m6IWXNbenPg2bBGN8/pydfSWqTBXQLa9fuiXZyVdip9o
LPhDL88q/U6txGF2GH38chmA22XSuly7XHSF2v75iMjsuTle7mXXUhdoEXj+vJwotEJVBS1cXJ2M
kdP156vorRWvhQOeAVtADDCrZi9Ae3TDuP7jxX+95+dLhsliXFpe8XLf2OruoXPWl7tfPQvKgTv9
eOTH1cu7//hDLk+93E5qh2ddbv94x58vpaYlpYqeLcuj46CLfvX6P/+KH3/2z4d/vvr/4r6qOKZO
rTb9lo0Q3G5ChexHk8hEJ72pfYLs814dpvNYmpDyk0HfjFp9MlMVoSItiYBJAewnBN0qTzxkwuhZ
zAIKKxsg/Fro3CCEFp/YCn9nif4knZgwU6ynm3pWym2l83Sa5an/0ul4Sdr442iV6uL1pDUaTRSS
8YmaLMvYtLjQ/Tzx5FZW8mxUCTON23armRmFiFB/ngd32HS1+mhX9OVITVs7vXOkI/qoxEkD3buk
FHr5mCZlCvhG2m2uMPGhOJDDlPmIgNi2S3TUrsQsmkK/WfeYgHailC+hHeMjGgdQdmr/WZdj4tv2
JzeVlHGINPMnh5Bp02ynUftiEKFe9du+oiVbr+kaolfUOCBJD6gtq/ZZmwWxwveWt+axqmTH0Jd8
jlFTnuL4eZi+5l64S40yRH+h9FvsvI+yh/zpGHAbazakZTUGkWHsDCk+aCKS/FS1smqj7tkO841Q
PWunh0QkUrvcRg07t66Rj4pjP1sKtUpLAAOnDTZDouddNt1lY7hFJmfR5rxqsXgT+oX7mxtfs6XS
mtDEQ198Vbve71hyfZi6/KnA8aHWTbYxEvWmnhyC6omhI6hwGhqcSnYcJm7EyP4yk0HdmKXXHqos
X+pkzOiQGmO7Zpe9G5uaX9ZWik3k4LvKTW/nufJJRVdJEiV6aEcvPWYKFm8CJ3JD7xMfXet3ikld
5EiF39iYVLcIhC3UGj+lHOlByky9NvECbdU4Oc+j9jF09JAViQIghQVowTKtpJ9xh7uDEZHcSyxG
Yz9E2j2cExOnJBCDojbvEtO9d0V+GjxkGmlE2Y7Uog9dm+5kjQRshmrgEc7Y4HzNd4ntQZmohR8V
3VWZpOGzgvyH/8GnZmjuCD2TgcdO4rcm+a6Zyrt9wtoKct4mrdJ5Z5kIX2bo6kmj0iYvm0B1cNX0
0/TBm5TsUCj5SSCJHVuOV02jIWPhIPZ1DQgzb0FETByc3WxsR92RoCCGGz1FoBSZddBK+VVfFllQ
r8bDIB4V02VY7ZF8GgLeDj0tVhFB7S2lRdFQhdOvj2mn8DIkZnpv7OreucNXl07gdXMt3JVW9qk2
rK9Wa90tvUWf6NR9FAxR66nP1JVbd8CRxrnZ6fOAEk+9Tlq49s7ILtLUq4ZnYRuhwSoMm/FUlRvT
Bpw8ZNqtXXXtzVR+V+fkvppaqit0JIojtGDn7FzVKqqoBoVkHY0mASzledagGifhNo+JXQsI3DbZ
8HUR2XKX5ZQEThmeWixMz4iILAqsPKq463bhiKatuTNN6jhqCvlWSTeCSlRgPtlmyOlm0QpYFCzz
XB8veLoq+vCqzXUgmWH3wiIX+v5oDHD8Z+DffetLqhWTzlHXBZ67wsUKWVnpqQ416dtR9qXK4KyG
1IS2cd6sjYqRz6lZhEriPrpAfZXF4WMR0orY2GmGn2lPQuNeOEoY5DLbxo7l+bI2KSVx6ltlhNqb
gn/aOln7PEiv3aEThFs7FZ2fSPa45sguWrankmLQqDfsbWfvhso9A/ggKmXj2iXV/5zY+tGaDGSc
Q/I0I8wzXSq/Qp06mJbja1t6/XWoNw9GAyN8UqdyO/V80fpD3+ffRQIRy4Wxsq/6FcJgDl/xRJiC
z9SrfDta9tkLx/1s4zqKHdhUVfbcUYhJ43Sc71JzxFVvGsV9YbtbwDgb6uG7GzR0rVHYu7bK7/oJ
ZHpkohsbImpaJO7ULbU1G3zh1Ppps/CT8amLhi8jFBFvHj6i9gmIXyFOaHNQ3/1HZWIWp+TPH9v4
OCnjh1K3v/YlWCKGmsRBRNbbhl8D06gcsj5Yc4dYqJtB67+7GkkKjE5L3R7Sk5nDLxEObGgxY83l
CyrdONvCOqTZ1MPokNEQpWgQW7oMD5IwSp1stAPsu0u+isF3KQXx0w4vZEbKt8OEuorYerpMVfku
97prjGMuOK6l8xRm6lotwXSUkVilySeTkveNVaEzqNr+a9dCBVI9wXmR0VAVay3ojWijf+mdWqdu
NkNZQ4S66tet3ZmnqE38UKWBS4W6s5qctS2xvnmFna1nJf5sWtfzkmAXFNfGVFLszLD7bBoZrZ6T
u20G69jRQXlCFHrdqNANIs/st0BhT8Sb3S16T8DxkPA2HeHhVTKJ2zrX9szCuKakuU2BuvlAXR4r
/MmrOpW2Ty4RDj6LxtXQ07KbDNmtTWvYQsYJjHh8MuF3bRa8CY2PD80Fp6foL3oFKoQwlFlNYAfM
iaHwwc70Y/sk4vSjOStPku6vYCSVt9Zo2DuwXT1NIaz6OYo/GL2G/EMrd5b4UJTajTtDbiiR0GEO
Gf3Zk9U6kpF2mEwG4zist11vfKS2Fg5rzLxMAOHOVIyPDiI+mt+Eeiuists1JWocAzKJWWmzX1C9
0fciAl6L/DuG0rFgJlDyIqiZaZTLaEvWHczKYzdfJWpxM1YqwWp+ssJBcxOhIwnNHLOH4xxRnsYH
TOQWqat8i7TJC/PsAys/qOiO81Fk2AvK+MZJ6vZY9dgPSmo5RRNUFIGuyRXpgEeIBcap64MAgHOp
qeUe/u43LR7PlCQjgkzB2+Yh2ifmMVrHPVQ9Xs0KttfvaJ4JrCg9zUBgdQWNsRo7nS9QE2+0FFBR
X37Nq6HaWnWDHyMFnOu1GBIs9ylM+4QgKktAw2s/qBOumlEYdJE5mM57P7Kq6IU9B1F8oLfeY6OU
d56g3lQzE2QsqrhBHTGU1W4onTzQU9r5elX1fNSSW9ENd+xymag56xpNYYSzSJFOMSe7GeHd0KYz
m7172jUyKr41avao4VfwGtB2ex0v25C5uLPYdcKI7zeaS4p9MsStlqjaUaFSVJTKsU0lWq1GdGvV
0anQnSnL9fqGWLOr+XNkDDCkxbhu6upISDyu4WGWjcNOUfmkOETgWvZeeN+nal1l7pZoU3kTJZ5D
t8J2lJX3heEImw+L+a2Qmufn3aid+iY7NqoaeB4zeKJFIzNtOfpdnpCBGXxnsgDK6NOdMKfxBlRA
4auK1uByRozZJXgDPCKTe9NO063W7fWI0BftO8epzb471rzI88giYLj8Bi7nOVFYa9Feh7KCpdVq
yNXxA/UPfjacS5aEO70Stk+K9iAGNV5XNO3uDYYGBkRPvQUYgxGOaoTZtQ62SWw3HzyfZZKytvoM
/WbI3Ge1p8yMG/ZelFVUPQFKz4GMr6htsutlskkTszkMWpPuDLtB0JoLDNnjxs4Ncy11jNMVmRvm
jq+dXYjtJRef6C1Wlza8SqmqZqEVf0/a67TUtgXzK8tISEOFuDPse9rKtXPYAJiLhnZLwZ5YG9nG
quvPbU/gvJP6g6mzuPcc47aguUYYVDQk6i1V9gX7PgrIRw13G9Va6KSr+a7SFSozCjiTKt/4FGOf
1EJ45Kno9jks4i6jIt5RCSaPdx1eXVoih2LjjIHTIaE3C/1GkuhcSyjIFCNQs+DClcs77lJCJVyp
zfxAhp59Qaj7gwGbl24F0j5K+6WLyMxpAvuJI+hFAcGE3XFVdJilyonZZpA58PdmXDtJ8WyUDrLY
wrHZj7n4HhIFbnmtE7Z70eNCbmsrHDcyo2uaKv6qsdH1OoR8s7gSey2sobo72B1yL/XZ5ZirtEu3
5Bavc5t3zisLLDRd6WDwP6gdk9ZoZr5I5nSTJbSlpUn3pWPsX0TG8y7O7M+NTDsGPNcPK6rXtaZ7
skd5zjrv1qyJqtfIk1wNSeT/Y+/MlttGsjT8ROjBvtxyJ0VtlEVbukFQspnY98T29PMlXRHtdlW0
Y+7nohQq2RZJIJF5zn/+JZzXTWsgA5rGy4T9JMd08LXPkxi4XF/MFTpjOVe0a9GUs7KHNUDaHcK5
iCc1B9IHAMr9YJ82mvqUxAc7yWNYbb0eFkib94fyro/jDyfGL7pXzhiOeR6S4drg2Z442HK7ov9h
T/NDnqob6FZ77hltm02Sa07mCQLaV79WWSd58DWdscfy+h9w8V/NiMh6fNMo6y9hGk2k4VIsF4GL
+1RxH2nQj5Jw4WZad+gcuS1KZ1oV88ZJdTjBPg9kOdrxqrfG+1IMB8y2akCgizkTekT+a7CeK5PU
JMGgWajoQ3Ay4yh1kxQrtx7vOvuB0ZBYuTO5U9Gcv+ppyHUijIxbZq2mbHqkdwEJcrS7jpqUXTgA
rtE7eZ5VHDNdipmGkPJJXVygS4If3NgbDDU+mdteI/Kg+SOAR2GytF37lV3ie83wbFPl1tboRc2D
EWHxFbBrh2h/OJ/Fsdd6DlHhr9ANeQvRMVoISO0JtPrsCr3frBJN+CeensHBiZ2k1gaSKAO9LP6u
zxFO47nzRo5BO+FVXqTE0Qbxh9c4gH6sydbTUJszrl7EvQc+goGUZgAmtk15jSDLYWs17aJ4+jCK
jsjJPtmHoXoDOooAnNulih1Ia+2bFKNccLg+UCN8tTrrpTH7J6tAZm3Ej0HCXcoTAZSaD59WQHAs
jjUNjXwtiQWM4+hVeKGxqMpgY4nUP0RTB11Hg5UeReIpMEtjG0EvW9GFUgFkkgiPAApp3NkgzOxq
k0GsA+79FuqUBbJYayFH1IpcCiA9vVsNpUPqjGB2E8H3WugTqRexbxvHFIQhdrBxzrzhYtXtmy81
HPNckrgqFSUwJOfJuESm8SZyODtd6xCWOHE6d/Yy7o32wfDRdRNaZo7uvWl5zl0VcyrbMlxAp5gZ
99+BPmG3WQdkpLaI/HrkDLaUr/HkhPfNcMh8l3PYND9KaWNrJnu50Wjj+W44TZW3MTpdX/dpeg0a
5tNarR9CrxCbFsHxOvIyak1rmPhEhIpg2QCSOHmrTCvLjXROY6m9yuEaRKDervE6YB+6zHz/XXNe
Pc/llFMURBuOWpjRLTInWniSHcATvH6TJRAldeiHlffgVHq9nEthHIup5y9RqdaJTeUAmXIsq3hp
tOwgeuctcx/TAo2hIHR+tofkKSDYXEj9wxBhs4WJXy8rg52P94yNYbmumZkblKNNQIAcPSrZwQQT
h0bNA8lHGvXxq5QNxDXd2CSaiaG/cCi/3RpKqv8Ud3pMSlS2koFANjUHr2nbXDGAuipOiYOpR1+U
kBRfOREoeeuYvJGADNfYX6ZxRnWufbNisj5l60z3XvyJPemTk8/Ovp4bG+nSvIb2ird8bd3rrfaK
LTBTYrcgiDUkXeacYzI40gqwGeOib3TRp9aLGDHibqS7X3Z59YVD896qZjLcWJ5YUKr7ZKRJsBx6
zGjcjAvY1yZyCMFq0SN9oXmxCZG5ojYLTtZgvJUJSYkB9BfL3VeJS66I5b1EANAL375PHSgGWchw
UERP4HHQNYf0yXMYn0KzqNvhizslX+J+Po0j4u8Y+6KueoCBvWmaByc130o+QtgTlV5/YsW2EIP2
1Dozy0s7jtBryX33Nqoxxf8PlRHRCRTyj1YqLniDvM6mNHBBkluZ1Nck8vDNpEvo887fONqrH0y7
ytHvexkYCxIg4FmT/rx0oCRCfXw2uVtWaK9RweiR/eLjPVnbY7Iz3hgqWBkFIl3pEupavunIS180
Ntom32mIvSHxW2/eZ897d/MaCMG41438Ktvg3ZLyoyg+hhYxVMGAI9fDV8ZI5JNghOkWV5M3m83V
VUREMDrll6K3ZrLhAqjrhfcRsJ63bSrfCgrsxYy3PPPCCQ/HrrxkSbNvGu8FP4sluhaAgnFvT8Uq
M6sXhyj6ptW/ekb7AhFzE42Miks/fPZHQoTgcVxTP30OxHmw5aPZaseoS/DMzz4rnalS4xFBpBFI
jGRtqYvI3jR9neMUH1QrLIm+avFTNcdvadf+yMWD1TZQmaoKwUnn35cmQZ4yegwNCAuade/1ztUx
SKMRtgKrTOuh781yyQwNFIlKOyKMw4sPYffVsttdJL41sEL3Ofw3jczGzNNhoMWnOf4p5Px/Qt+f
CH34CP5XQt/9pW0vn5FsfwB2/wer7+e//IvV5wb/Qn73FzcP8xIUq3+R+jzrXw6cPk4WD9NvvKXg
lP9F6rPNf0GGRbbjYnNOWIPFH/1F6rONf5mWUp9R0bnKv979v5D6/q4iVaaFHsR2Blvw+34TJQXW
5GpppVU7vRkeSvCFkM3Tiyq00n5JZoiv/0nm8E+vaOIUYumwfGER/vaKWQG7AdiZaMF1G1o9k+Hq
FTOawe6JEgojufyFZPkXi/FX1uLfabVULq6yjsHWAt/63zwDRKeFc1Ol1PPZxs6IYtC86VzN6cWt
5/P/+aUwzAaEUfxl2mA4mr9KBHovM4ISbcNOdZhpll5DLb6C8vip+Pjvr/R3lbPBKzlUOaiPsaT4
7Rp2ZCm0kTNWO/StwTrw6xobIDdbUhL96fr9gyEYTZ4BHxljS4zHfjfeEJWe22XEp7JwwgGw0M9+
jckDiuFRh3Dv1jqHg7+HIQdUONUbJkoPlmCCZf7JA+Q39inpMbwT04QiHViGe+PA/np9vT73tS4Y
qh3kxQ3VPUyz6YQm8Gxo03msxlNrez/CWPxhBf2D9IPXtcDyMG51g+B3d09NMeg8Q7WEDBoSvdsz
OCZncjjV3XhqpMZMWRyTYj6jHAxhBBHsbDebahp4fmyI7KPvfknc9Mt/XwP//LZsC/P8m8rm90Xg
NqU0s6iodp0NH0Zkzg66urJlw3le97vvUr+XDbVWl8BDUAQ6uFfPU5pj1ST7F9+ZFtPMyeUKKMv/
8xtv+Ncn7h9vEwRhtieEU2wv//kYzDKRE567FT6QdQOlzCREWcIQmJDCDTZPBAMYz+zesNr5kzfX
P8jyuVW/vLZSGfyi0vERmfSazKrd6FiPg07ZLwVZk2LUFmYznkc94FIk425w3Y84fi2a8E++KP+w
3/zHO/jt0RzSPILRxDtggguTxBvP7phcZqYny4Qt4b9falO/abh/oWTzUOCG5vusSy9AduWp9/PL
J0arA4+/rPIdIsKNV3t3bpleB50IgknvjQ0ZY1sg8j6LXzHmcRY3qCbzh5NDdFUH8UCJ8e98/g0N
8l0QsnYsLSA7LNhUrX6uiJkK0v5B6PJkW/JUJpvRKb8iurkGcXJxjdYCbxjPEF2DojxWYgs4ldNu
8HvU35cuJVhvLc2hJI/PepmmEPzdhDLqH0Ux3zFeshZpyl9yOuKrLflQzA3kLsdgrTjLMuzb2wOF
uPJk2+6+N91lZES7zKBVixiMc0eLey+isNNsOqh6ugztiFG6vdSEdQjLcV8GvMcC0jm4AKgT2Jse
YWuc58gs3IjJYS12U2ht2mQ+d7W+s9vvqUwu1FN3qYWrSB9sYjvtgCD6tRkkV/ioV0ZUV7WezIAl
bOA4QbjWs+W0n77aitWVIWLKXEZmu6mGigwv81Pz8AGBT3ZlTL41Pe++bdtwMfC5jNHdDWP/Jevk
2nHaVcP1vG0enUvsMXYdC62pNOjy+QWC2pkZOsNHdrwhaPgFuOUaMdMLXV4GjQ/nz4zUE+YoPRM0
wspws+oCZM7GyLjH47aUY7Ge8vIgQzYwdflDJ7kOabo2S+2L0wllqplfmxyYsImuOBep3hjb84m5
dxKRStyT2AgF3B75qHAt6wVz2XMf9w9J8GP00Rs6/kCvxjnBfBM8hH2xCg51ZDxWpRwWId4Zi9Cf
n0fLZ8HO58DvT0Ew73LU4FHa8++DNlg/pwzFFvBfLoHDJSjCmlDw73U/3tl6dlEvUczDKRrUQovl
Rr1ePNXvQPGLQMsu1qzfOepKUfwwwnEfvFQ/q25TQ8aWlunFSPJLD10PL8tzXSPmJJjNL8Uz40fm
eY1xSvxmBf7AmhIAEKGQz2lOFmVgkTU7kS+zsJE3rrPy2BeKT+9Hd7abYZ5BeTHzjpZFBL5Yxdqy
rZNLkkbaktPxUWFrvtKOmpBlF42rMu/Sh/JHbqyNJ8cjCLAr3APP1fH27r2Uzzca/Umdu0ndknR5
MSuftOn6MhCwCLn5GOBCB8UT9bptWkRZ6We1lCEz8Sjr7oMmDVrUMN8lBvcm5ozd2rVYmmHP7DKp
NqBF7T5Nplcjhilpj7w3mUWSL9h3pFc3bKpNrYcj6wMGA9aFj7flWDvimqgHd85ZB42WfbNM8ex1
BYM2Twnx1Fbix9l1cEdkEjwr5Y7tFk3EcL5p6AyNvRjPQB8m6bQRJWMZTOMvXU8dAZ+chxNLoml6
aSEDEDEERtaroz6SJsNzllAF+2YcCTaGDX421I3Cfl7/JPm7j7FLnDEIlZ48MXSMrjjgYqup8zuY
8GHRkb56TXrRantXx907bM9+4hnoWS6GSC94+3RQzsmllBxZwUAJPPpGvhjo0ra3vxDIrahJxJFe
f/bVB+003tbo8tYtTIDAdsU65BxaNZr10PqMAfzpbpy6Y8VEnNlR49n2Zm7GO72JtVWK16MuuTYB
XNztoO+coF+PjWeuCpxGUBCwb2uMPyGgjPc+8UCraTTPbqaeLpcUYbVjup2clk7Fk459Sb5sjA7D
KjVJYbYFgA/rJbyHEu8cU40LU6HAWDPZ8Ut7OFRmC4EkGg6WVe89hUO1lTomyzFkOMHLurr2hWcr
3iautpk0zV+aXXtfTwTb+1GRL0Vlv0S9G5PrUTG6qZLXUfRAuoVNGmrGhcsMfQ0ANLA4uVbuMJ11
pSS8Lchb8eLK5KqOAz3Pro5wMaDj0rDFdR1hr1NH1Geo4ylWLHvdeB7C4G4Cic+YksIuISD75y2a
uq8yyLdjLhSTT1HUBtwwD5bUfEQBLKgiIYENBfXayBiEtxPBuAgylzibM6juy3U5yR8yxOneKd2X
ugim/RAme6RaBSkGs74gmA5ajQxbgM7mtUY+s2WEvPHr/NgFGi48tfHhAketwhmahxGkEPo7E6SI
UeZKH6jNGIlua7eMuYESDhgUGd/LeSgrlQI9usqoWsAd5c07aKMZenSrXsAEkclM5AiDNYyVd8lM
wJWut9OqNvwOE3Go6wUBJBHzylWO6IcH2YQqUd4XWLFh4UzZ7k8/ar8jcoB9a+LMXIT9D1fPi3WO
nmnVM62pMitaSn+sNpbDi/Vs5nVikS0W92snhVd/u3cl4P2yn7trYZ/bRj6OxMKturzxGGuaFzB/
0kv0GP78DIqFL+syyrjtHnZ3/ENcLhh1Fd6ws230rLeayDbHTyBmmqQgCVaTRoRlSso4ugmY3w5K
GAc22YIRy8rOMZKRqpYN1QxJ/hj1HHcZX83iSDK1y1PRuecCxsGSAJGXuRieTbWXO+7DrDtgVy2P
qBisb17RdQRpcDscidlaYpDsXTEq8Exg4eqzap3z6Pk/spHHFofGV/S5OjTkxAEuq/C2jwNlUs13
3JVs1fnjsaY92NgVbgwV99yyhblMxbDppDwKQj5XnSi+dG4Vr70Qlw83yZu1zbkIfd3Fz1AcoSMb
POEUBpJneVXUo3OURQyR4sXs/B7rTMb7Ztnem7P/OeXDs+H5w0ci/CVjpYMQk/suYIMiv+m0AfcE
+9j3VrWj+WaqOMTf/LbX73Lo60fNx3ElzsKtVSZ3Zt1v67CK70U96qsAPjpzRmGvEDaTmxaVnzGC
V44apMEFSubYOAfEqbtTjN32mL3GHKUrPd54AGX7qWZgHugZBnMzGYeAXotuVO5sOdquutF0Uqfr
aTWZ07pM3X0TKVTWfCkGlxDj91tPTmLrYijSdSe9rd+GxkbkzIwzC76Yy5bpmE/O2ADVluVj6nbx
1tH8XQVCjRkV9j9ZhA/t5J+NeCr3nbKUSxFTQTd70lGxbSE2MUZrxR0OBHe1LSEyuIYShkz9ugiw
60rq7jv6mgfMrACGzW4TW3GwHascpZFd81CkpwA3Kyc/+wPMlkqVDA0j/AXRtvAFQw3CcOkixeoJ
OqDMc7zPbuT40OVgwJ5MQe/LR7Q8R4QqxTLW4LuhyNV96q1+tL/ZmjYvJhL2FrCsKbQEjUnNLGYh
mf/iH2fv+jz1sXGPtp7FCwa1EzAKdOQyTjkCeijPRBT7JFUTdJJgkhGg5Z6nwN96U1wt9FiuRJPC
Gu3KgZ6PQOYm0Z1dNDabwZvqI1yZQzkJyYk0buTU9lvoS4/p0MO3Qga8KjobkDz1GDpNDnVs/4YL
RbecYbBBh8MJy/IzwtzjFJJDsfN8qEKex7B76JlT6QTRtwPTUtHE20E6u1ILSbDmhFl1UTit3Arp
hKbhLyKo/Awt/OjblOXERWXEwau7XbftnDpeO250teAV8Axm0CM56Rjd0WTiNN+5rbEMR2HvMRBK
twKcgO0M6/qiOJm1TdJQHqHDEWhmAmsVcSpsR02sxGhG9wEWvlYoXsljyzdT335ktUZ0tsijFRSp
9zLrAsj532pSQwn+hOVjtBRFXSy2tiYWfufixJ7GG7o3d4NI8t6dWsLRknI55dhy41BVrjwmzcwq
eZ5gkfujoEAsKNMNaS0Lg0Uwq5LSN8we4wuyS2gfIJBB32MmufAnynSNMtmJLfbvKruoA/MnuoQB
NgymNKb+SUqWD8+6vcCopHfMw1QyMHVVUUBuIVySWbsrtZrz3aTOcnU6M3LG9CFlE2SSsr2Vrfja
YZo08c7ar1k3ccLSzSR9V22afHgaAxdxlQeZ0xh5p/B4cZxbpNR4BIhzTWbL/1IWMJIEBlW+eLiV
up1yo/ZhBDPvS86mT/EGg/PEYKE0f3QTn7vR60tQbVWlXIbmGfQfJiSEIbfQ+y3zAsaF2pvD3sEm
GC7GEL+v2XJ26r/A5EOnTXKdGwZ3fZQUa5GFjxqR1QuCq6iC4Pat8lpuTEo7iElXkTvpyoB1vNNW
lt80x8gnKAojyipulnDv4DTbkt9PdeFL+rs81NYh4WChhwZPI8gKTnS9SFSzJRXWItVViPwGGkXs
vYZt8kFqwdlJGizIrfRi2lz/YYZ3mdOnabAjDzV3rEsypj90JAj3ubhl9uT1I8Qi5yX33YcA5LBS
5h1Jh+KwfihD9Yg589nhnF5Wcb0qk6pdTrJ+gf6Rrwkf+1LpRU34TZZt4DrMK5coSasvjppn5xtR
++M6jIu3ycatl/4SSZBBDMgNDRXKotJSV1ZL+fKzpOpIKkTyC7ObCqzWp0XVhjAJOVBVW+p2wbvZ
7bTbDBc/i9sKFZJwQkzF7xJ0vn7FUKLBoe/2tqXvYt5hiGVv0C30KDpMS390B6tcYQ+SLd14Qvbh
ei/Y/u3SipOacNMTMm5UcpGxg1/EPG0iK5HiWHpceCp7GrRNHsdXDe8YxR88pZASlnkmDiIv7+HK
0pm2/d1smufbPZBxjgUgtoOQi3kPal8tStVbqP4YufBX250uMmdYVjXxRKoioy/PmprFrUu2snk3
etoD+e20Jjpg9cxzaPQZi0u9CbNFy6daW1RQBIkyigWlZUJLs1ol851kbJug/dXKCTWleXRrngkm
l0y3iqPnTXdZ2j0yl2McPh9w7MqXacHfUL9aAYqO6D+G8hWRE3nCU7ZKWCOFFT0FQHqE3e5K6b9X
PcroyhiPWOVzZHjxxVIt+iAoyUJSidRhpN68oc6cyma9mjlARcLPjdi8dm7BrJ1/SdA4OG8g9yDP
qt9FItiy4NPYfQhzsBRjRENuPGOD6wLBjPdWwompOY9aD089L1/VhiELvId0tATsNt5oQLi1GhYp
l0eraXT8rD1SaFAE0+tJn8qqfrmhybVgp2ucd813Ac9M2ks4Y3fqXDY7gZ66+NH0PNOqqe9LSnZp
MK3wyuCIkx0nQEfcW0hSYy38NSUGtGA6YVYw/0JY8ToXW2avy9tTOyt0DEOe71WHbeZtzftWfVf9
fNA2/ojRfPuejjQgaqOtMMPvvzd1f1Jbibqr0Sx3bulcsMi7JMYnvMylaKGOZlnBNqM9wh2+14Ny
Ws0xH1tBEH3L0yPG8eR4sH6iT/JC5wJUpXFNwamORJ8tY1bXpA+fx3n8pj6mqylMmU2x6twHxwfM
9FR4iwIuZWvSTZrqIHk1eTpqF6BiIBkHlRAn1202YHW1twi7kU8RMrTWjPlca+11rLJTHZSbeRhX
QcTjT8QJzT2WYWNdaqi80itGimLRtOYh0QG9+uLb5CYIljL6DgX4OCK6TjaoBiblGu6a2p5Rz9ag
SPTU0r59iRsFThF1AGWj1uMWqkOEuZX7MI4swbZmwMTAYu0O0PegBK5vwEL0JXOmChkVVPV6YOGJ
mAa8CxiMVixwY0IRg2JLVQJSGkSuOuDsKahHnjU/EQ8ryC9FI6FrmJse7MR1VG/NqjTHfNtqRK+3
gHPjDT6DmB5YKZkI4f1AEvWE0G0RcHESk4/JRxyb4QPwcF03A6REmEjSoPDLjfxbB3P29jx0oc0t
bOjsYxqqSUOHnqMkgei1SuuJV047OIUr4ZAA5Zo7v5tZ4rfHr/W+WGFPb6ha7RBO52hlBwOMsS/p
2aYxy5YmC1q195z3fS2urlBazmxey4G2yPXTfTPIUzaM26kyrbUG+L+YDLRCUY/ngaqoHVDYW6cl
FFSWjewMRUWiK4kpK1+djwxcyJPkuc4hx9kxoFvhHAeN9iiJ2A2gKWFFjA0SBF7AqYgb4mQsyXo2
2UhB7nIVVhtXqDgBKZFdlyCD0baGLrtsAkij9RS/4NEcbJP9YEXFhkxVbWXQIOtYGUUu1WTR9doi
bB/MhN+tojT7BL46WmTkne4ic7LvRdMbD7fes5jddZwQ5Jm1XKLOy1+bDpuCZOCUCqW2zLocUZPj
XTwjp2J4EJb9YI/59YbSwG3x8cqNV3VFoI2r+/7WifWlgzfssgCavB12lIoonWqWrUNrHDhmsE4S
ytPJ++5FPg4TCpLLQ5tFk/g//JSWt8khzVRorG9IdgWNaNlYXLs0QOaUUSNDgnsqk9wj0z6+TmoW
UEGdR2FYfEWNcEVeAYCIFrsERYit6JpUT/nEEZLMIEpz+a2du8dKo/UOSzK3p8xhQ+V4w+hYW9Dk
3d165oJUzuXtbEtdyujOc3/UrQbVFLAaaQ/7KVzURWGlENHKR1CGBcNqnKda/AFFsNFaChLTSTiz
ZH5pcP7wp02k+WSV3c4qzaRHrebHWzV3+6CUXtOqcmz2Zpo8kNk8UDfdwtLFtbVtD4v/WZBA0vrV
R8CAcZvV94RIvIUO5XbFECAU2TvSAX9lRVYI5GD8xARcm0pyqPdlIbKlWvVjeqpTWH2aj0qdFbJt
i+lNwwmc5JL4YQ6eBw/XuCoKuztU8/BcINIf5D2UH8DAsDFxD8gPCR/tYI973a9oCprpe2gRAWYX
1Yb2fOsI/FHsYJLLOsi/VXV3EFW+yRo+ls/Scopskxf9MoJqk2nuJnIew77ca3r1NgufCHSPXjfs
2mNri2pfpJ62YLvsV86U3Q1mbN6Pei9fJj1/zdOeeFJn3MG2dSot2MzOeEKbo6094LtlrBO7ICcy
KWWpNed23sw4kqMg9VflbNVHbCEhc5b2XQ72IEdTbvQeYlqKNkfL+mqTmj30aknObiUkURV1hobP
oGxI5PjYxpZ+NNHVRX2E/stnMleFYY994PClkXCU8rhdYvCKCkFeisGyV6H/6mCt5uS4FreV9g5V
W2GkIsEY0Q/WlZ5+zWGLbQfppEcjHMyt7RRPxeDjwOs7+smtZbf5t8cFPvAdMi7CQRIcYISJ/87t
S2jwnXwrC6irrAX3ry8OVjtdMlH+6wF+PaLAYaRHSEHooHu4fYGQ7SKOR3kkRLm/eVU4WfGITYpY
T722TvFdQMc3gB9E4MVuxE5j1DiPDPimLMI0MFcuPrKbNss+W10zD+ha34qKgQIUOmMNbzFa3NwM
bl/iNHwLmilYm1btHEY/+vXL7WdJReUR1elHDM2OnG48/5vCPnT5YB9u3/32vxaxO1vhNIcYkvUd
eQMkJAYVSGqR6Id/f4H+CvUsIM6urzHsuKvHuN0nBQm6YbV2tF7uLC3FVCOqhxrXfHYBKz6mwnrJ
B6wXhkBuRmscUSvER/hC5uH2RUapdWjIn1qAVEfrf/9BEvJCWQqiYSgd+e0LcL/58zvS2vDwJRbY
AKlU2CQRfTytcf0UaDrDvUo/tamhn8o6EZsUEcAqCt19VBTeMTXjV7jt9dHuuobGEeM/LdPFgbt0
KrHNzke9etHdRvmSjw+uISNY6lmyDwjVAYgsMCPyg2KJo4P17Bia+RxHerV2kyheBwHMvs5w2g0O
GaQNnyao2Qvpdywo9b8A7fXTwGvc/m8cHGMNwq+thqDwt1LydgS0w9NswZefbOjZfglOcfuZRxvW
BdJ9srXHMdXL55m4hzqZNh7MLlsvs8cYYjymCsQaR4jyF7Od2hxEXOdWKmfV27dOEX3HzwmrJq+1
aAEMi1xjvuvVXfjlZ7rbbnphf/OHOVqmCOpWg+m9abrXbcYgre9wAhB3ubMYlT9Fr77cvoO0+AJw
NqNP5QT3Wh0BrJtdEwbt65Sx4eH2o9sXXRnd3L6rYKRDga2yNZtetjeZM5hgkgcneucNPqc9q9ws
u4oT336YnrHw7Zk28QUDkE+OI1sZJ4Yvk7kth+bF0WCANuW0822UTeop9tTT2eH4tZV2cqzzVrD8
wrWvFR08u/7oTAY/MZFH8Tzp62588CSaD4cMhyXmM80S0YdATKLqUzxw0Jfi1YEdTRsrVin5gjjH
6sbejp/zOJGHPnV9dBbKqyZTG00ZlthuymBr2XVi4FAfRuhcI6KI6Sm32Wg+RH6C4+Ng7kKMET2E
KaHV3vF3XQo6DPRS9atc/CRQc/mPMumiu5QgsmU8E//Rz5pOEVF81jWvPW1tSRBabzfyQFS0ZF/D
U4WSkG8xfIU77otkDRQxLoswtg/erGNzpr67fQnt5q/vYkxPNnngc3LK/eRV05Zgsf4QKYuEaYj+
+u72MxyOBoGBNOgxAqsQKx6JzT/8b9SAJCv53drUHBu5Yvs+GVzW2OOInvqnKoq/ZRHRFtaIyLlq
pp0hulcz9bjzBEROk75OWcwAD4M4hrF/MBXTm2zP6lgFDiCdK/Y2LU+RJekKzddH6NvbxEMjpO+w
HX0P6uo8O93XdKRiNCbEw9SldL5mcoAvj7fwZL06CWonGeMuidTuUS/AMFpNA/ew33UTFV6PKrWm
KO+aDNanMKv11aq0RWyg0B4GVDbRZJII70EjMwgBcD3cV1PY84HXfkuc/KN1/Q8ak4VjePh8SoFn
XHiZ7AZFQXsqBFFrJSkfoKYboUV79QF0c9hSl/k8EmNkbeeUWi+ZKG4lMaJUyd6XLhpWgCzLqheb
mA25SRAGhjVmJ5b3oEIq08Z9jzPrrZn5Jc0cXf2RY26QKM8ioEbDyb+KSpTMNPwvZiA+LK/7wJAM
3Evl88LhFFRw+CaYCLKab4OWHmfrMNcmwziTea+bNxtnRvWuT515zMv4G7vQfapHzV4zGE95dbU1
pXwy6wqe6ygnDDvxQyL6dY11Xgs+zAGHm+qSWVy/aJ5HHJzXVLPNcXZBwBlFXROzH3+iPLYmV0Wp
YzEXXSPVCGTJl967cfJdKursNq8LA4QFSbkjnenZ0Pu99GifboheEoirgoLGW0NFutfSz4tlZ4YH
fJ/yZeIMZ2jjBc7A6DihW+hdSANpLR0aHVOjb7ETMgRaj3yKelhbbnqJA/3FolgEO6Rn9nNE/Shn
/R5cADdPICSoBBJYKMMAF08BbbGz6+APHu62ovD9B9sm0OkKoDUFTAUtw/6NX9TOs8CiEPjKKp1d
MdGrwIgnaGTGSJ0ZiVflH1R6IW0M7P48B59QUBPc65U080UQJc66peoGoIiNRa46g9ulFMCM+I5k
1rAXJu0sJY+ChduHMcH/TTo0lxJxF2UhjJHp6irrAzTa/kr3dihEKwKE4kuZuFge1W84lV9GJ9GW
CO6BDrLNzHZNyY+VoNSOLjSW/05CMhSh628XBQ4pUZCO4j/+xnv0BLZrPpDIrsmNs4RO1KS0rOot
xaN/j9n3POxE0KzGUf4pm9X8h9cm+8TkRREbQ4r9zZa5tXu0+UOV7So18c5DECNeyIjODjCDZjoP
SiDowhbBdgJJmbkPhuGgujDGoqcwEAQzEQBEHcFIubtvsmCPzulPtDRlwfn7FSI6z1Hm3hh7MjTk
z38haRXNWKS2m7JsfN5lhOPx0m/bYcE2TDM5KXitMFKkETJARgyvCspYPaRXReaIY+5iXjAdkZm/
KemI4RpcLNXL3VSGXknKYZNfMqBC1sTGNinKRBK9l21Mcft0oyAKXfXtCg5EKP9Qf0smz8MRj6bw
xtOgTbgyCHZXXhYtTAyFlogBqy2G5Acxj3epepfoy8xl2zOKG5vsfkzs3TA5GbLG/jTl0Q/syR/f
AhdpOg0bOM/FbYZT1rSYfoxfTQUyxm69x9RSkTzKmdFjY00v2Rjt/rAarb+RY0k6cAyToEjP092/
EVarMSb9GuhjF7upsyTFYw1Hle5X8U0atZPZrWJF5dUejKZfpMWUrwgrNx+M3t64o15yHIAo+15M
ZYwR/B32sMOOHIUtgTAYKwzgOThZevkhEuAnTdCf7JABcGWUx7kN8k3/v+yd13LcSLqtnwgTSJgE
cFtAecOik+ENghIlAAnvzdPvD5x9zu7R7JiOc3+iIxgSW60uVgGJ36z1LX35nS+E3dioUnayhle3
DpujmIkFORp+Hr9HrYYQTjCvTvjo1oVikTAkUyNnf0OPoqNR2Zg5VRf+FXyxxqFymL4xZigbxm2S
RyisyvsYs5hKxYift8y+AbHm5KF5z8lHIU+096uZk6cJnbesc6gK138fZ3z53Lf22q9MjdWOmYMm
umqriu4nUVfrliHPDSoFc5uNCelmxXtvMG7MTX0PeZ2VF07bIsL/r0xnXY0k0W4s9FcKPeZVTHws
RnOp0Vw0hlxoGPipba97+py1V1p5s5wUY5L2qzS4fIoCEGMZ2t/FQLkXWguLkZQGS0dX1kYtQhYg
FEU77rXcIOFH1dWOdYnaaKo6Vu8G0I3TiGzKB2j4xeZfsiE4ReX4wxpjYtjIpbZ6PDzOsVpFAjLh
OdF48mA22luUc5+vL7U+Qjf6RWDEU5+u+WkyczcCREcCN/mLGdqINeqKHRfMEUDfr39zuf4vTxRh
G1KsdF/bs//kykc9GhNLa9ODuf7I69PA4XvUcN6H1p0LR9G0ArdCkZNswnJd3q0Ls3JV0mEmNjd1
l/2NfvffFd+e6fGQIEScu4iz9Y8zldiuUVaJSA6ZHX2vcnWnfD6uo+8M55cGDjBcFWflOHxZpVe5
m72Hev3VdO2/eW/+l8PdhG7Bu0PYO5LIP6Xn+LOHUBZlcuhi2O9Tz11F1KpqKx9lSwf2yfjZ0KoN
i/1TNuxfIiTn7TrfkKt+DD3Fapwsgjx0X/Q+eTGseN4yCQv9pJr+Rom7sp7/OOItnTMHhTxWatP6
U4dLgW2xBh/jw4TJNdDYoqOsCPShVb4bgkYhH4CguEw65Fc0BDTo59gAwufoQDKJC2HqnFzmNBm3
PbGCW/QT+BLXaVSCu8818cUyZzU3eoswr+y9L4A7ETzoY07zWJQaGQ8ghMZ0es1nVQb6girWyPGx
h6kVeJrtffHohQz9yWietTRrtp8z8UhLePo0y8FIzYBJn7cdRgZr2dfKJkY+qwvYBn0S77gt/A5l
5avMjZ3MvZuMZzD8hIglM3sLDdZLBG7npBpuG7OuyNERYtklnva1qVrAoMh3uYL1b3OGWFczD+vM
8VMqWjBTcz3tJWaBq/OMiI34PkgO5KUonr0YbVRk5vhPTe0IZ+le9BGRKnq/l+YhVFlzKFuXgXY5
qV0tcU7Lpb7UXlU9wRegOU05rfK5m8juTn51Y1IGnzfv/7dG/Z01ihxUSpz/awr4N9Y5dHdO/ffi
X1xR//yP/tsV5Rr/sATJKgSsSxuejkkl/d+2KE//B5HowrMtrBZYqSQGg/9ji3L/QfqrDs+NcBad
UQ2v4n9sUdIjR8RZTTEcX479/2KLEuv/5K/3M+4F2g3LJJrC1S3yXteS7i8lWz1pU8fwFAJGKJ47
uBbXcBmYxJr2rhy9H5OYmpPelzElU6dvSyNZHqB1xWdvYVOx/q4XpXvKM/CLWWOR0pV/IwAZ/vn6
O3vKGKaLGPt+Ff20cv1XYbSPpaZZl5jhlr+IChgHk4GTMZKUyDr4HKUSEkxNo6CtyvXZzsXBrIsa
c+jwvcpSeXbk8NQ2bfRAlob5GirWTNqktyd4hKjgx/yB9/qOQmx6KhyJqlOuuFdPb1Ad9nl47rBF
2CjWHyyDTWOo7xnMRI/C/rRuFHiu7RYR4DJS2XX1IeeW3plAgHg6iuK5TlXMAgY+cgID74iqh72X
Y1qPpLQmvhPK+xAa2nOubCrXVn+cGJScMW/zouufErv/s5Nb435RGSlYOYuQ2pjfIl1HM9RzRjnK
HjZWLhuq2+ncGbG2yRjxkISsD895VB3QN3gXFwgEMkUCH8NBWw58fOy5THpzd4atLMLW9i0wLRfG
MQ8wUvym6Oaj6LThVjIHqKyo+DWL3rn0Y+vhaZV+bxjlfhhYmLSp0h9KI5TBuIqOoDmm2yhph4sk
Ck3qcbg3LJiVlRTFQwHiOHXWIOBu5oBK3AuWhFMRm8z0babzJX/8ppxg0KLmzuK9WISGy0JZdgBT
pvX56VhSRPIuwQ+dYzt6dEc9vebO8ARm1Xmyx24/S6O7IeOetpqJAkEbbfsRqe1+sJW6xp32ls0L
0TidV5/D2WXvV8NM6MqzGJYFPl/1NNbe6BM3SigVUH9ClhwbUR/90eBG7cE1xNZVRgqfUhf31oP+
iZALLVkBHXU2ubar8W9a6z+rDoMOEXseRwJ7BxLG/7zh4BQidG7AVI6SqnII6UYQ013Mbiopx5Jr
q/fx0TaT546IoGORtN8t0MlBbCn0CxHSjr8cWPd/tq9/dTEZ4s88Jl6RpRPHYNlYI6XHSfCvR4DG
KKfS+jI6e1E8HrM0VzublY2fVSOlYm4ddUYZ3JNtClpOvuVC14iBtc/NIDa1ZzZfS4VwM4Tt0WW5
e68zj9FhHkZvozVeJC18buXjd4fPbdOaKnrxfjJemwNL8+bz0LOIEzgAN8DC5L5QbrhVrb3p2ZX6
Q8d/UZbxlV16UJfejNSU/zCSFbEuHiqTyGjHo4k6cGM5NI7QNhYYSQo7NyFBUAaO9YBMsQCOmFny
HA9oI3SBY1s10XSz9GNnhvkPjboq0EPN2UNzuDaA11+ivrvMEMvODtHGYIkGhsupgIcr5DXVRHSl
zl2ZbYh0+yrurnmDgnXW3kYa7SeXSAe70b9AJrYuJbRqaWjWfWnCfRyK2GciuMLOhqBTlfGiw4mC
a2ipST+KaHyaQEEf6HaI+1aZdbTi6Sg0oteG8Xcemt2eGeyraCQ3dwI/sDY1Ype8+Davxp/eIUqZ
nRV0fIWOL/+e5x0g4LGwt1bmdQEr43ePfhyE8yL3ad9/dSST0blLsfuNdVDlXnYEhAQmeg33hI8c
aDlo1XnJz1aLl8hdOUNNag6PBTgoKtAjL6k8kHXabFkQsz8GB2fX43SZlt7YAoFAqNPX/UE5KyZ9
+HC8sfQThfKiixdfiMjaGjlID11zLrGtALaQQ+M6bYtBxoVpZqdHsW5q2Vt8pyLV9xr5CowPpdxD
A62DrlsgD2kp80rWiIjauEcaWzssOqqflvDIAdbiBtPDriNTB6nu7JWoYr2cRYYRooJAmuah5e9Y
3NNmWNaZvcALP9PD4oTPFrNxWMroHFshb9mCheOT15RZzDV6pPWAAXVq9o5Jo2clOyNE9imML0M9
I9Lh7gC4Fjo7p4FswQbCN0qvO8e6fihd07vYoYMsQKU7NSLMIEbM2dShh13MTh4a4Wmbzn2tWUgc
4YUoSuPw3fZmlPgkJDeViPd0w0TNhc9aT4udxU59tegX+xw4ol34sUQoWXglJM1pqDBYNMLve3fY
T1a9Lav2pe3E9OQ67EU0ngBhq83Xmck9YNfiqEG5QMljP5uTsB4wT1ZiMY+tiburBkMD0jHZw/l+
oT34UtrkV2tmsWf8mmxrVZYXkKLIs3zR1tM9s5C3kLNwq9AJBqGhe9uwSL4QVoXjTFbcDtgHA6Xm
aevEjCvaGWNUhRWnXE0dMSnvhFAkxX61/MwuFXfngtwi7TX2W55S9dTYz1FDhYzaB+dR9khN0gIH
1WkHkprlKNG0W7ctX6Nh/mFVPZwsM7orZrKbDqnOfpXuTGzc9rWVvTGVH7jWOHnqpXmLddgfQ6yt
o+rmy1B4r20PVgYmE+YLkl2CcX0fysY+64gkg7QkRzRbjL0dvjj9N8YlyrfFvdM1jxJoQozQRx3K
F+Qynuy2CokM4pbkUsaYs+JMs/djZf2sElZQ5s98MUhFh0nVQ/G2bPF7THKuRfQbdht/QF2UQEe5
GYswvMeyOYgCapI5MMagj/E/z7gqtbgZLIqM1jEv1TR05xks5KfcPxd2fbLG5o3YRnXQcl9WOBYa
vXurctBBjWshhqsLF6y4sU9nZqzeCiFT651rWDPrDWjp1YgHLRwLtuZPNiKDXa+3zoY1/g0WsLP7
vCNzExDeHJc3x2lOVUtB1TDrPgyolsqlrB6HJgQDsTSXaq6Qs3UET/HggIFTd79ylFG3vO93AlrZ
ITSqW9gI945Yz7u77oxCEMbXxhrBsg7Emsx9UPPagLOsvSIAj2QmqswNzfRJztrZqub2nEWUsGUS
HzuvgkS6ptrWGloOyuaXMDPloUAMgQISyCh+OJIxAkdpKiiiwriGM+oYTFrsZVZme+qqY+7ivivS
0d7NvfN7HLn/4i4lpcdN9PNQmL/kqiBIUVZsLQFalHRzZwf8ZAmoSkJfhXYBr9y1QWdFHyTTF48k
/5EKV5bf9dBSp8bsH0snZTzCYXJrMts4J/2iIU/pxIXu4ZhZk33sdDSuLQMykkaYcqEhLIsb7hR1
JF6C4Vp2glkabkdrLoFHYchi5/WuLf1MiBDGl35xorsTeVciBSnIMtle1mUOA+aOh9FDEU9zEANg
DWYdI1DdWzagqQJCez5jJRLVDU5cfYXyQIJcNL73nWUESMbb7dB1ZOQC+TgnbneRnGk7dxgVfql0
9PVhBk+PkiSAk8oDwiK/CHsJP5vGzWhptX10GuhwUAqRr4YsUcm0f9TKxAk+fzemZHZaDug4HjVs
xHnEPmdGfLCXRT/UNk4I8os3Q04kDtdYyoCCsxy03lEx43tk4Gbr+p70Q4CrFdL0GZrJrpv0B11H
hLcoxFALNMPMYWc8YBfYNjNtydBitSgi63Vu3ip2QttyPWCT9ajtI8WGfrEJHOVWOop+/mbmS3wx
3BDKdCV2Y2sgPFRtGqAV4RHf4D2J46euc38R6FieU0MTLy26kN6jasooaalbmg+hKp9FjbhVpnjh
5ahDkSa/pkjvmB/YRzON+QQnme+jqH5tK4Hoz+rWWXTY7ccaefSwfuyQutEPjdOXdOyrgKNIZwCD
Pty7dcQHrH5NeJ+/Ex0zDSytvc61yvSTzVkco+ZMeRgs4id7dvT6br1nQE5cjXniJgx4oRMKFN7c
Gfxg5hTaE48uFMYC7aZ+1zl2DyA1CQ+fMH40ceYcbS//7mR1c64T+bjEdfFUwUYm16e3tmXeA6Ws
gILa3vSU6Ea7FUxbbiaZKJtUI4TQjcjU8SLzFTPR1mvIoiVb546DBgmTVMkuXgUmn1/6Qv8oleKP
azENWBPN57gLonQAct57Nk9/NKXGwjavqxsfnm646hoG7zDhS9p3LSObTtrl5Z8NZJM4yxPqqCSx
cT31PJdB4IGQWvAhJ1SDAbvdliGTaa0i+ukQL+EaymtEB+InH7IGRWA1divNL602RkUaaT5Logbz
7FcYSs/XhmHkj6KakuB1jsADWEAYHeOyvvr+eVXmmA3uwxhfUt1+8Kq6usf1Ki+d7Gpn2NOPmA7J
V11T7spGN1DDUHlX1lyx8a+/GnR3qAgUu174YCc3KYU/FNJ655Xx8rqK0RY1fdDLNN+rYUY3ms0x
PgdGd+vR37kthoN+XeAYKV7zUdKGAsCEg85zy4SGWZhL4BRVtyexb73Sl4On5T9C3Wtv6B17R3KC
ucdZT+utmVKas2J5MrVEIZOAu695P6fe0E9Wk/xCnPmDFtdiqVo7B2HQNwyuu1UVm9KpUVkwYsTY
ebGZvo2L8rPZdgne1R0ectzKfF/umw5HhwxBPxW4Fja1zcwvIjJwGMRl6I0fYqbKiSzPN2fD2PYV
rkcWOwvbCTwzToIJe4gtXAw6tZXtxklQSrnCLA0kJLH7GFpOxJMHF2bbwoS23/CZjjdSXZ6Ybp80
gZQO4FW00wGGgHAqv9hlMvlhsWaKN46JnRBXARHdj2Un3QPE5mVfItNACcJWXIO/AWZtFnnNmJ/y
g2eFefrpiEm/ZUMEftWrZVBIznajX47Ez/DIkNH3Oneb57Qznjt3RupTZ5doHp2LyZtFlHJpYJeP
AFatcionUmzjLes3n0pyqqsUeuSaBRk1R2sR467s2fgabVse7Th/7Gv1JUxK6RsDEnJY8twFnkRG
KDgAvLz+EaatSUQHFoLWcs6gw+ZbdxiKwr1mY8YqJyaxXG+09sKG4Fr2YXrmhb2HZFk92qGR4wZc
d5qGrV91au5dWlNbR9a9K1PikNsm3to1t7eZJ9YXqtznbN4MjtEcwefdqAFSwiJHzKXtwyzMGMli
Ot91BjkErWQnvC5EAhXIYrg26f+zq5031Xm0vTTIvels15Z9FSk4gs9qrjBCVGUqumaho+9swGQ7
HGzdpqN23+a6Cal0br2LjnVtVK4gpZMvS7JtUKM/hDH+30YZqJbBCbtOqR9kQVOrjPEjNbiTcF7D
RKC2muxYexqLvjyPbA7X0M3ympDcR33hZdQKDG+AauNdb8QRJ8Vwbkro7KGblpxTMj4nk0rOn7+q
RR6EQ5KdPKuTq3VWQ+Nd1hcqNPdgCvGQJLp6Yj5ZPLAxo0PjIPAjhXfA4Ht4Fvp3M1TpnXslvU9I
LAKzp3kkX3nHvrt6qJFmXUKjI9x4EBO1KCnGZ0r99Fyge/QbVxFOry/hqQEK5I8Ypl1KdPVzkcqq
kPflTwxAxUHM8BCNToP8PfpJjULYKsLvIaDkSxevd1YhvcDqlUsyGW3E4NQQCBtDexnT4iuVbr/m
CqNKz1HLckn6mVcCE6uS+UHkC7xbNpYIler8nDJ7iEyEtOAFZ0yVqenrHtzlwhNnNzbyh3EdemkT
0LGJKOa+kBHI9ih5iVCJnHDWoi9N9PiFU3q5zGX0AbApcZ712gFoV7Pn00SBym+2G79xOmPPY1wR
IUtIhmEOZ73M6FQazsZZBasC7w0xK4Ru2x6YmQ3lHimgce/d8HmgY0fA56kDDAKMCFOpHdPUPX7+
0IoQhhKktj83xhXrlrh+XiudEEe6YYzhRnWvsA5vPoeQlSHT88IoI7BC4yOUAxw64WYHIgsflnAL
H3G8031toiVtT0JNDcRtd6ZedhRRCmD18la/xvXr4jSk4TENuDaafApBMvi1LTaks+o7UXvWpb52
3S+1xOUlGTmWHKgRDPcAAw5NrvYNpVdA8pdzLu0QuL937G0vugJ02DAlTC+OoTDPuWnoT/0Eb9FF
UlNF/EgimaaNV/JJtW77gmmZPcaUdoe2WW4IBrE5Z+F4ZSUW+hZpdTetxWSWoQK/mrqqAh3uAHjV
MSdqB1nvMoRPObulS2pZzSHjQOdpC+MgXsSvIl+Z6WO2pjPSJmWD0PZhbwaF8vJzRhAEY9c5honc
OefPL1ZpdPtlHJ/twXDOw6ij2c8nGMtrAeJqzYnEkZw4kgn1pej4ny/iyLo38ttCz4LVAb+nSjFz
YrjQwPyqvOJpcurzWGgmYTDle2SyzUuYjW8NnlA7r3N7HNWHlqHHxhpM96jZzH4A+Thc3UOys0y7
ZiF0w4DWApuoX5sK+JEYvdcivxqoftGBqegG4FxcbQ2j5qQ5Bx4ZBrJ+TtA6bd37QkoB9a772DtY
sz3IKRdvidEWJea5bqqHJrbL81S338xKcH97I+mJrEE/Hae2tZwskIRhDvd+wjdetjl9Y49LxGWg
07Y0t1peoowkBCIiIXPfrjlTpSzfk3b5VeIe3HntV21CPAqG6miayRWccr2bcYuQEweiWykg1Eup
SX/O+viwlGAjUfl/wiVMItgqTTcvpTY8dkWcXO2o+BYn2kjl6b3ba4uXE0K6ltJTMWB3SnI2ClCN
ZRiEPOVPZG/aIzMFRa9u1QbzppCLlqQIeImMs3tWNTsOGrTkHONQrTqM1Anre8c26j19nLEjCoQO
MNO2PZXyKwmcGOsBGsjS1F8iGwkt+Zes88n62n5+/pRuJM5pC2FpVvVVG7piDy+GVigbwHVL5J7K
/IKwpHuY8+w2MAW9eI5Ldx8ZlyVjvTDPibWtsta8zoW7E/0IeNgrLJoKBplNajMzwZGKCAEbGs/K
B3a/I9DTDe8j2PBGn+5twY2uNRVuANkFuZx/j4asr+BZN23vljvBpBMXA8q9WB/tUw44x3JzdWCW
tFKfOQib3uGoNN1N3xRNoIGyZkYwSH8IGVRWifkiR9qZqXIKQL9x7Ee9U/sgAXDdxHvahBFrPGI2
O1XNIZl5cQTM9Lo3nNqw4F2ImGJS6SSnrSn06Ah29Jub6sutseRTkacN87zoix3bNh+th4NZY7pH
8k8Ewyj8SLEf0A+vIv28OUyoiHzPrsmnKhhzbRi2a35KCMGekQVNBpPh304h6ouWRdpzz3JHlgjd
P4cpfVh/Y+3xVE0pNOMhGw4o18ABrx4lWahT/gWno3WMeJc2ZkNpZcnyw2zI0JvxSkOlJVFA05yT
TcJRIGL4bYhf1ykoctEoRJZWijuQ3RjflEv5n1hoc1vYx5KxjbSY7zB/7yFVxG3QV2Ox1eRbOiKd
bkvOHdTRxeMw1ruosk9UXtYug7W/1Yccvvo6ClLCIgC+TpDCvcfdML55nf1ScnIsBYsoFV5N+AHw
YqIA1wQm27T2aDNF9d01RsyFXjFuC3BTwTBEFFPGS1cJ7xhZXXKeehQb4bjIE9fpt4lxVrJS69fJ
vcl17Vh1fTO75KmVNNreQvByR5sLEzv24yT0vgyee2vShd4hhCMwNKO2xtEt/udEojc5wx1FteUq
ZIJGNmKmZ/8VRV9V0sqDoyuEAVitLu4CVQZPdnIYLDMkt4PCj+OLGZeMn5HXEFVZmxjdQyIzpNnH
z+1slf4Ixntri6o6O+sXxMFXpPgdBkmKltiYHp2y1XZehtrc4NLphIuD3A07vMSiVbxutz4rkBbr
TADLlyfTo81vNc/IL976pZDkUJSls+maOCIqZNRvZe3t+pijuutQl4s0DlrzN0w/81CswXlR4zLN
sNb4AGfZjp0BkL+NnDNj0ns4WqTxpVV9adEB6XMVnciJfNO1qN4TB6GYHkzhYzsmX3n+/yhhVD+n
nFzsS2qSgqkoD+litUCZpuwFlYCvYWMiabJYx0eesa/Ym24quMxUL4P5NV66n4RQoRIbW0HcgowC
Cy/zfoLsvPWmYpO7vbsym1ue4zLfWs1cB2oiFn3R81NtuPmx0/DzdRNw9zlkxZpWpf1KCXQY8NFs
x2EIt0umh1fVN8xnjOTE32z6vecuL61L0a881gZ4xA6om9x7p/K3php3sasbkHY/WldHqxc5+n1R
9cUbk2xXG0mOUMMk+GhkCmYu3au0C3KrmophhxjNszDKV93lcvbMhY1mH7qYUZdvWS3brWl/M+Fy
8EgdK9a1REeJccJMPVOgeEO+z1kGnnSEN4q5pmlA8yg71pFsaS+LZ90jyVudEZnwFcnp7zBdaAeZ
ul3cYdrpHKXfisp4ioiQYKldxdtl5MHCR6TtE5Jy7gPyeMYHF+4OcVVEW5JEuub6FFS1S+L2G4IB
fEK+3KcpWvN2B50Y4tStdmpC2KpU/E3rZhy0KA8DkWXoKEEgn4bMaRjGcUp6HRWmLBJ3N4V19b1C
RwnpbhmDz3/LM5O9qO4zxiwuEn53ULJ89KuFfsIiisU154c+p0lTfbmv7fkOfmY4oho3rgNqSSXn
8c59mOy51UFf4UAAQtq/hvF7rc2IlERoIShkaEJPhNyeCevVsmfm1B61PFklOKtgBny1y485jhS7
tpIheGiNnBF1fI56YNRK5dN5GukYtdp9pH1jCMsKcGlIrJb5Yl0L2YFDChVidUUoreXoDgFh+WVG
lsTKBuEQsQQUJGTrPIx5bl508dvwYCCta+1UUeF7af8SdklDyNdX9LZ3iVt+03KMBHPi/hyyjul3
srgbtEvd84Sd88ww567Ny8fYF91TZG4Z4HuBbdUIwBeSkwehfuNSkkFTm++Fob/ISHooIr10R0oN
gscZCL4/RwQkdJP5ABmI6KFY3ycqelB2/2wZw1HRfGzxeyPr5zKXUvsIo9YKYk0QQ9jTStQ2PbnW
Xjt6W97Ldkf6CUI75zS13D4x+SX0N+QKaNhFSnxsbpG3e/hDTTg8OqnqkADAOCBv60PoImL34K+r
FCmWcScKYn9Err+RQhUSRDO4/qSICcqTgfWBlpGhWPXIAlHkZtWbVkH+FuzId1bqq8r2NnKsL3oO
pDSOpXf9/FUUaZe0Hb0jBIVeD8zMHA7oO76NkYuRgymBbZITIus4YrXPl89ffX7RllY/DYZ2KEgd
uEVFjsysiz9q08RH22Z1fKvC8diWw4xAZf1ev35vbAewKYSFbti2oiOUkuyX0qngLFKB3z6/oGmL
dj16nH9+L1xmsWs6NiQOPO+bHrnqRum/HKMov2OGV7f/+f7nr4QO9GYZGrLjgY2TiGzwjHbVieTS
i+W5dGhl/YsHOUds7cxrDZn6nVZogRomfcff7/jR0COMZiAc1PCAmbGka+SL9WbMcIbgdZH4hLZ8
0FJF+VWUgbHUzVasjEA9mZctnGK8XGjpnlNGk5eB0EOhe09SLpE/W4k6GJwIYce8j1n8Peed9TUO
wdbNbknBhMwM5dtI50WCQfIKRPN3MSZfTIR8dP4n5skdS4mZ5rlmlNPNJrLlhPF7Y53FxGolJ8Pb
JcTcIUQz7saPovgu5fAuWP71USMOI5m2Avdl5nzNhM1aLW53TSQv3sywmN6Oqo0M9Q3ZCE8te9TU
dgj29WrlL0zONoIuzgFxX+ICmDUPxzCJnMSlvYO5Io7prRc/HPZFdFLWiZR4Z1vUOlubgWBwT6U3
0wBcbw0gloo+g4CqyI/0lCE203Ag3W16sBp8I5b8vojsNDsutj7440HsOo+ZzFjxVoDml2FH24oS
E0oLszUrJEJn8DSyJCrilNdJdGz3jyEjcVIhQyyyWX/TDhPK7q+mXTnoVqgPFEUjfjHmeF12cWL+
QjQM3wtcJwDqW47destDw2d0bEOw4e/Us7UrbA+pRqB1Uf7IBhvIlw0vhCzNLiANGNLRltdhB6ZI
p40zw6b5kU7Q4NesUgrpEpSYkMInw5uxzY6tFfVwTuyYQVaLwT6PJsf8WMYQdoJFnNNgP3sV9usl
+ZgExrb1vmiI+gGNQ/xM5fxcoIpip0izfewiba/ANubhI7tjMPEdqbV6OtU72YRnwwTd1xNY0lru
7CO/mfGT2y8uayLP6RjxYEj1ndj+5aWgRh22pm20DvRM7Cw9olHwc4c8MufADIu9xJTuz2NbbvW+
O/Gnn8cB6xZs3bOhZm/TFm1D32U9x9iMN0K2+rZSZE4ZIJUmu/lqkHw92aTr8Oz4ZTv6gbJ9Z6Q6
OMMuPXLCM4yPd4hm+QQKARBuqRGJ2vWOKIWdi2h1b2rOo+eMbBQiXFYD6M9oILGBPhNDo3nvG6aP
VlgEJsTLrW53CK+SX84KhWmhTrGsBPM5KWIe2ijoQoK6QofoQ7t4wB3pm3KSbOlzd9el+htLye+8
r0n1YE4aFzjSZ7+EgLbVCcO0em3L1ppnTMkYpWqt1S9FVU90KTg7O932YcFqIG2Pcdce6DkJEI9s
ljAVQ/t0IO+sGCFPYYgZZ3VvQYvy/LOFX9Uk7DFB44FjrNxaKP3P0qBsbgm3UxYAnqRkb2i1QdHC
XlxyhEmAPpsxIhySUIdNNfGoiJz6At4KdADkOlzYhPVgjqilCNDUkTrd9lvlVj4I6cfSJXoyhOJA
zJy3xQBfbeZeszgIC3ZlBfMtT5g31qFY+cSCkwY19mb09B9dluKAqynt0yZjIYwXTas+EPyafl4x
tF/gxft5+Fp6xiHLmaU0gCgDFu7P+JCKDbic0vqZRxnblfkdZdN7yom2cex6zQ6bjiAV5G4M9bd6
ZuTDBGNTT+YX+GXEirzkvcD2gKAeftPBcbprmbOqDSWDONCwmJXKwF7rTWu0u2MiB5ykFPG6O6b7
oXprkLz4YwdpqV7a53lMoo1ZoKQsgTXaCR+q1OXOatMjjd1XpdIfgsS9jc1hXDTz1kvGeK+73ss8
nWsz/G5wEgUwTSYwLdaTzrg+dhkuWy6db5J+w10Sw7AyflZl9GWlNCoPy5VKJwr1cnnLvfyXM7TV
viqB2brHqGq+57KPApBPrBqWS9kAq2E4xDCimYI+7+wdOT530QJVUVqYgHXRf+Sh6oLMYm9eqRJa
n/xAHfAWlcN4lJ37e1i8X3AOxLYmPX5sXH3zn+Vpn9r3v5iuDNdyHJN/Pm1PJs6ifxWn1WVuuiqr
whN+7ADwHQGjFTaIAulVPEbm3oC1wVjCILe0D7dphjEv1a4pjX6ATTjZEhHbIpaU8T6iOvqbF/cH
4//zxdk2ul6JyNexvD8g2Fa4xE7MLuGER808Nuv4S3pJt3NiMkNUwjw/864ewVjrRAvGgxs7uyUh
5YPFrCaoy8aFEJA2F5euR4lqzE9/8wJXn96f7550eHm4CzgK9T+kfQOoPiJHovBk0eZFmGqoJgqE
7ksCoJMXDtBmJFspZOP4iSrNpI8fsLz955fxbxpjPkNH17GHIjYGTf7HZyiwEhL/JL0TahqWFEsK
XFIGZW6/lZKiM1s/zAoGZlhm2d/IG9e/+l/fAKxoLp+Ma+oCsfSf8uaI7DnUwZAW1pV0y7pQJYm7
tUc8PJ/RcpFEjt86sNP+889srJ/9f7F3XjtuK1vXfSIekCwWw62yKLWkDm6HG8KROYci+fT/oHyC
d3tjG9/9DxuCpO5WJCusNeeYb57ZkIyfHLm6bcm3XjjDLZOyyHJJCyqur8i+/E5pGy9ojUMXxsQM
LfTadnwpZvcHrFyy9KwbZn5Wezn2wcW6l49ZupmwH5ybYgSvP/cnEl6GBynLz7nNIh6tw5/kqW9d
ZRzSfFKu7jqmsDhk3spTJxKAO4+VMTzZhvqKNvtqURCUNB02qbCGmzDWdAqaAwI9C1IHUbFzBheW
FnpQD9MOVWKizPIM3fHkaBBIm76dDtikHquu6k49IIO+Qb/nCG1P3xgR+fwtVy484Dah4UBrYpUj
uDhjYEcr59hrStEJ6onE3NOafmDhbbz88zf1+9HpSpsNmas7jkmT8Y1psSysWueTtv2euvGq5QRe
6aLe1kP/oRWsBOOGArDhJO8bO9V3//zcy+H35iDBvmeQW2rT+0QSzM9/Ud9ngalQv7e2b8BeKuax
3SHSxI3iBBtnKZv+87P9Ply5kqQhV0obu9FvHiy7E2aNWtL2Y1P7rsrqHRrvn2axlGyisQq+//Pz
mcvw8vbteZbQ8URxWFET+OvbS+u8pvJRSj8NAmcbawRDkbBltFZBItBS7FhaBHFJ2T/UnqqqKZB5
CWbb0qUIuLRHawjSRxFWT3fRaF55CSBMdlUK61EpLWJoOQu6UF7DtvZZQ3t/GD7M3wdQ15YMX3xg
luDamy8IGFowqcy2/CghQY2aRbFP2uZm9G7oj443HgyDfC4aYbbHy0VQ1a+8fKTGtsgRlYtCpALj
E/TkKFpkL86l/QB2+9WMq/BlLt4Fsp73//yh/83h7JkEhxh87Mz3bz9zz4QVMVfS9Ck1UOCXdDsk
MYYHFIBH8sKNTbFkVFAKD3P99M9PbfzNmMeR7NiCArRj2W/nQ4fiLc+dm/4dWVoXM0l3LsqdJeHU
EHTzg2aYHozOrfC9d/S6Fk1tQ4DaCo3f8Iej/a1fexnKMMhYLtlBEtOhWF7tLyfXoMegAz3b8DOb
gI67emheND83jr9oP1fv2JVzwrE+1Byt/MOZfTfC/fXY93DpSAR1Dg2b34eVhZSpF5HuV7r+kZpg
hXJETB+ku89FRnwVLWghc0qgwdLC0ROQw0RJg5izPzkxpI5MM740hnOY+1JeB+FTuYcT0lSbZl4g
H1CXdjGNy+toGTfQ8fG+Ciw/9HrjBM9k8KXES28O+r6Thb3CWDiz8e+MSxiHW0GdZYVhRO5yeG9o
bm346WXmkQGfPw2iO/S1V5xoSiyNPzmZUOoYwQ4W1ja4dDh77QhsXNayTPcag7nMKD4levgEtrnd
QUSwjsoIDiEsBA6UTeyE4zlMTNLHF4NpWGnQnYbp06jEQQPjq7Q8fWoWzCiL2nM7qJm+mEezs2VH
lfT6DDJgcM8EAj93YXrr28hgd1YYfzhc/mbCxiPNlpXcHZMNxH0w++VwKeCgxZMWSD9UlnuaU7lH
afAliVr3cej0kxsiw0gnNAPw3PGyy24Brb/0YyCP+tzQXKYEG9bois0+20O5pU6AlpFmSdUc+1q+
A2kBp6OfzT+8cPn7GU9IFqMsdlbPFe5bS2aYDchWWAP6d5moRGMya9OPnhTCL3nefHK1yc8y6Tyk
80xQbpTRky76W+dZoKkqplMkNIAyaeShfDgHwJ+pPgvUg4TL0uwURwJIqSsmryHdqu1Al4+EcDCt
XUWvgVzY3PA+iATK0crQcgsyGZ18G5m6b4zV7b6y6tj3n4m7LiwGRm80t5lJSjXucwWmWjyOGr2Q
rPna4B89bcaMLAlgr/2hpoLXqAlk2ydXVJhS8lhs0GHx/ljdCz7hax6MEJ5xgx3KDp2XNNXHPwxp
b/yuDCLAFsg5JRFKcBLfvbu/HBV63Ubz4DKFZe7Bo9hzaZ2u3iJnw1/kLW73Dt+msahG09IqoXU5
xnqMEEWk5Frvm/QPo7vx25RKxtcyvmIhYmyz3r6eOm5pXDbTDA5dqqPTIqlwnC1J4s0ltqgkdI9p
RwihU6F7BDO1i2aU6oVD4w06c3vuiez9w0r391Gfl4SrSeDs9pgt3y6g3NlEk03x0DejWCAzhWVI
vSIgtgCiAuDS0URe59j69EC9fzraGR57fTBPgDbEnzKsflvvL68FrbGhi2XxKt+M+TnuHAC++uTL
0FhYPLI4tl29j2kDAqjhSwtME+krfc9NZ2vGxul5bZqqruSJQjKr8xt9/YC/6a1NzW6XzWScnOZx
/vSH4+r32clmQbFsSjA3sUF4uzWDnBuPduUoX2sgU+KW1I95qJ9Rx8KppO14oAALUBHN/zUIvIPm
7euSU9uL8+isxU9ixoSiHPkuChtSH4eYmNvGzc/ZpB6i3YjQ96mqx3wxj18A/1bPjBD5iY4lhiNV
bc2eYbhM22ozWWmznUvvY1B038lTypcAo2Cn6V2OzqoqvE1UIAiXiUVxcRFWE3oO+8GVKAvtdi9Q
6lutI4+yFoCQp9zZdmbdEr0RlicZUdpGmbYDfuvs+xb26mA4xYFigUAeZEMFLIt4Q8DAdOWcLqhK
Kp/aaIC8kfiNEsjeaRS0he8XVTd1u2Eqrf19A1LS0EP9KrrzjFsSd0hhX2cAhZthm/eO+c6YWM4n
afgOTMTHrGWLG8bZVrM644iD80ejowchWtOFzdA8hBFMWbvvvet9EE0oGp50d3ie6v4jQeB4I7St
Qml1jg3tqTXB8ocjWgrHCh/C6j0N/wTPgef5NpSp+046DpofY4GCPfHIdqqYCQguDo2LkcXMcXlw
aC05/mHN8fvBLw12+viNPSngsCy7jV/GqrjAIYOaq/XjVLBbAz23rKErtXXxAO8gotMXmf7vZ780
OO0th2RHTti3680u1M1uGKPGd1OAIVppPWT94J0SrcigH9rxZnbFvuuAjCyqrBwzz0+9guxt9/zP
J5X5ZoMDjYCllslMiBlM6r+dUwXWD6NupEVrWnupHbc4cxIxBUsKtsh+99g3rKMdBQ+a1U+bxa8x
Y9M/wl/0XpNU20WNolXmqoc4Lr6wEKFwbBJ6gNBx1HLWTh6t/Dl6FLT/NiXKbALAQFWl7bYknvpP
I71r/PZ2GOOFbQveC8gFVrB//T6tjE6lhWjbj8Y63rhaZPhzLnU/h0CWr+63sSwa/v1aWmTrtpri
o3KC2U/IP6D0vVx1AyRPq8zNs90ktFfg1LN/v4hZxSNxH1l4NhJqEfdLMrHoPpWsDOpu9s0xpaHQ
dWCgkKL3ei02aYqB4tpPgDJmmimJLfxYJgBbomr871UdZYoGAoxUiFL4SeROW2m3P3Jv0iBAziPz
e9uvyd4KJDDEMiKUYEC2lIn8YMn0kGgVfe3ECvwMuXbgVrztEYR/t1ydMAvRkPCL5eJ+zWtjNpR6
oXOJO5nFqtAfC9lhlmmSZ7DFuKUD0s/Yi2aH0bb25hI9Xo/Rc90zaTGKoZirX/IuR2isMQtE5rx3
ondRHsq9U2Nno5eAXlyz45XZRC93Z+ZP+xV6QSx3hBzIET9QP9GWqTKrvoEyN+CoBCKHoWiB4usa
Eo4ENi3QFmUISAws6oiWxKS58ZQYg/FSRP2mRcuyHYOUVkFGg9WYrObk4QnaZ4zS6yl33bNDxju1
Zyj+FiieZRydVHWzEjhtFbHku8zqokOHUez+KumBPxT03o8g6OK17hTyuYNOufFSjga2L3TmkQht
lqz6sybK/pwgfmJzUSG5N4HUNB21pq4YboTU6y9JqHv7EO1wY3nBM57/dVpzDulaLZiX2krbROB3
UPtZDyFM22udIJglKHyBZ9v28W7XYdrSiHCmdaU1A2IKYsAw6WGXx6114BgMAYxFiFeFVuyjsWG/
0LKd9mRY7tr2K97ZA+xn40VZEMLTOtTwgFKSn0qZE01pLGoneSY0mgAufBR7UJHJHucWkRsd+yev
hiWWBvYLgjFzm6Cu2Zc5fsgUGH7nxhr9n/CVGtEVqxVlKMM6uFlkHM3cOoRs9tGoz+YWULU/xWpN
6yMtauNDkctXq8g/uG2IsLSP8JXiij+afbPTSF47iNDAyge21dax+FcRrr5mMN8jnGXtXGTWVjVW
fGijreJJk74Zb7zMVWdjj/9ZodRTZIduA2kUlTpGsqe7MXVaZLlj7b2Y6LtowhA0JVn6nYuxv5YG
UKRCIyPCVcirSEV8jxK23g8uh9HdXRygsL1Z8LfXWmzHX5vosx7O9t5rjWyvIvR9k55BXAeNja2V
7TouA47X2XycUca8KDTigPKzCHESN7O6f8DIYzDa6ja6EaoLTg/YeAabf4sbVv1igNhFLkRyaGv9
7EmtOIgB3zM8KjR7GP62FmEAuLAD8YRegKefG3ibmbPRAWYm5DWsLdvNVgkz79pNaXmWR2uyq2fI
DOG6auqe5omVoUejw1pki/4I6y2pK6ShYTlFQJAdrLD0EA2Fy9Q7hYhtdSSQTXSmWBLBeWQUanVO
iEL02q4RabvpUI2Qoi6zB9uEFww38ORB/H3gUBh4AQKFHs6Ck9pP6XcCkcIT2r7qrMfxokzBcJIh
rDx7BCYaqjtT6s22FCC9de0kYkcimbPOtDI8ukPLKtMO6xfWtevSLaxHVkxYVrz2oeh64+IJLcET
8YRxJ19hhmKMaVuoyEPnUVCxRnXi/UfgcYBs6e54S2Qx3VBQRRwBcKGVU++kFbk3LWyNa8XJVLOd
XYeIMf0YH/xSwFX+UGvnBOZgENIk6/UPZTVSkyvUS2p6ATPlNG26KrwiIHaf0/QrEwMd1la4IH/Z
9bCTrEMT2yZiXmvfYbIYggEh1M0bjZbMGGns9HqCGx4VmT9m4SkffSBADtaS7jMMm2Yf5yJch1UK
oxtZ0qks3SfYrhCAvc9RHx49fDJ+6iGCmxC/72La2is7M0AiNsPCmn7Xt2I94rY6xajJD8NQ+XQZ
k5MmmeIaTwZ4QCp0jY7FsrJiSHnS0nBXQQ0n8Na7lh2hUmOjN/sgTR6tglJfV3Hil1VhbTQdT1qP
wvwI914/hlP+jimfgQqNKp/2EovktT2GJPRta9bEHhakcdhkNIP3YU+SGpyuezc1qVARWW57qpBO
xyuArVpNmi/Vq4uXiB9paG8mQZwLugBc0nKU2xjVVBHS70Y4W56mnOVyHWzswvoU1JO5goZg7jpX
sm7O0iuqe76GhESiFtIDHWCF80vbhxlGAdxi84WWJIU2mEkbUkW9XYRteYsrJt8Hc41XwoOd2ugP
Zq+LC9sWtGrwaa6qETj5kbWiTYK8T+5luR+7ZkMgg3tGQNdvS1lGO6RbOilxfPRdRnJBnY5HKWo8
58tD0xSO18ZCa0G6AyrNGZ/vRDeHIdRlDHquzTABGdePiCdulhTyuWaozAmiuc1TWezV0Kn13NgY
ToYUi0/Qu0Qq6saWTxKyrSPxUhJpgGUkPgOxQ5U3QxbUvVc7vZBR6Xy04W20wCrxa5XWKhnV8IxK
bX3X/pZpTJslkp9zx0ZVmGTR0dO6bR1o1kNeWNO2GZobW8pvZlwfXCCXR0PfWCyl2BiN35Bz4D7M
20e4XgQ/lIY8WD2Y1DS8mNS4r2Y7EUZTBZsszM5mq3sHs8n19SyQ2sKqJOAtVMaeJdq2j2f70GKe
WDmULqnFseuICHyyJ8oMXTsA1NPtY57WgORq6/neluk7kR5trSE3LSk+CR0FRzfYZ+IET9Yith5D
dDtZei4TqzmaaU87OQgxWg+dhTBPjQfBsxh5pU7QtfZxGBlnOdin2c2+1V3iXQJkQYICz76bm1s9
ipS3EUzk1c69HxvBJppPxeRVF/RlSIqtSjvSeQbyojfw+vg4YiANlIIgCEzJU0l46IPEPmFMhnuu
G3vjkmwEt099vjvLuxiNUZ1H22Zuz8T4uSSkQpDxOnKUl2ZIVwlt1Q/ppq4NYzMibd2OYHlZcHjm
ln4+mlZdEfFZRRs3Nx4rqiNJ/1WXuxoxgtUE5AeiKVlFAcxBqWO4twqs93aF9V0tFkYcoviEG0Gj
LvqCtHg8VJ24oWgtNlPSVIgA+sBnk4dOHmv02qjdBmxwX+1jU36OAyEe5NwuRqXkaOrZh2BU1o5+
qLGKcqwSDl6fWC+6U+PYz15WrVMr0fxgSRW1S3agaaWeC9Hqp94KNzRRp3U3WQXF4vZgYPs1WZo/
Udt7ySdTP2UzehUVpEcosJL29jBsIZRFF+QkOzVjbwZQ4pyNvsN4oobYp/5okMXH6EtZMGfDLG+2
Fr8yjDe+onh0JTSYE9Auj8KNGEC69NLP0rtSOrFjBJQxHUEElrT96nb4RPWverQf74CTMHXG230d
imh6l3kiOrPeFwzjSLq1umu2Gmc+oLgZZLUToinsOThn0vesrj8i8mg3oXCHR81TRx1f80PXay1K
eAllSNok8kXONdGtZq/lJEIFM8I7mAUIVdr4izOk83FUPY5VL39qjJQJLdeedSBt+0S0HsM9MMlZ
KszgcXD0xrp6KkjsEwb5i8yc4SGoeK5xSN8Pon2uc0KsDRU8US1CD1Wl5nXAZE15CMDMlLSI+VI3
P7Qpuxa8TVjzhvkUt/p8NXvAA+SGaZ8mkV1xIvW25vwIIujIaKs+sx/WNo3ZneOG7mg9UwXtUuPY
pAXrG4tjI1tMVTjA2grn0WC36izwhx7s2v0CHcDEOXaqO7pkczDlflrW1daSnsC4Ad3ppwi4BU6A
eJR2KuaiFSxO5cPxeVdLcxt5FRlX8NKPceSOtAL6R1fkzmfFCebN2IL6rC38EHHkU7UEEDKaHOPQ
xX489gkG9WCZM9hqjXnkJ9YHu9ZYDxYtkuSqrYxNh2TNb6s6Pkb5dAvrudxZ1hx8sCPUNqO9UmUy
3MKBHBGZtOLizMzKDdLvKY7MWyCsqyfB2hlKZGdy2qF2ZN4LDNZTjLzvoa8t6hdT8yjbqn0cBhSR
QzXDQ2f/cD9uFZrwtWpguLQ9yt/eEePTqBrjkvTCe2X28bZyQg+P0Wc3VQAJBvSxm8bpm42npuOs
sc9jh/1qeco6abmOwVI3iz3fzHtCGCU9ugXbmQD891CHFk0ePi5ImQrS7WpKRwtAkxif8w5ogUoH
Qn8wdlM2dJ8z92MwSwAohveswK/85IpwWjfrdiYi6N4u6E1sTxxtmBfLgDZiAbiltRZEadqsKJyh
uSrGY653zJONBaJmAFu9ZNqWPeuBrCazys3See9lCrpBVlpnppoJPoSJAKkqflDK8LZ0VQDaNjnh
VeZIUIOBKyIYpdgliPQeyG/ZIeZJTznNpmPndGdzjGp/pMniyubGwyH+TSYkzGla7TsPqcaod9q+
maZuXwb6c0EP4DRRkL6Xt+Y2+loM9HA9nK+rvA+SMxZrhmbTfqEF/6KK6dJouLosVnBT0SY4HuE6
a20E5LDB62nsiUpoSbyBidAmEiwwHpy6zdptsLiasOq316oe2n0RevisDJc0iW7Y4692dybFr03c
t5/NrhcgyYaZbgLKndUQLmNYMWnvdOTLoWRnYE/6JnPNC82y8WMmsaBMuzzLbJa2ZFMECnl7WJEU
ZhXtRXVd6sNd9vMuK08usRdhV4PJDUccHRZdsFLQD7sjkjr0s1tkW8SipaScUIK6wMTZFbJtHkXC
QjJImi9T5E0stdFlkToL4TLH+2nSd7HjkShlGgynIeyEn8eSglkpIe2XbnyWOaldc/gw1pHaYQLw
Vg2tEiTgYE5smqwy4jMsgEevqVtgNxvVsXca+xAH4yVEcHkYTfOH00zyIdfd8+Tii2gtPCn1lKhD
hCxzo2vik4XieGuzo2DTNMzrgc/v4DSvymVoMAXTeq/U0x0ExdpI58T3VgZktjtmAqm5cQmmeDXU
UfOgyf6FkC1APV0D6dO1ia+qicEaQiMjUWoXqHI8Kzn6LnsIvwIB1qOs26L4TaFq2c3JScyrodz2
if05h+dikM3jy+Dmvpt61hVf7qnssxHRrRXeqN8vYb711glDfdM5yConLarPTV0RSdrUV4NAuff9
Dk35qtLD5toiRAeUunaGuSWPQZ7CIeKbBw+xC2T5STX84t16KBVs1bEvrilWoY0Ror6scVWsUrd7
rXvxMmBDxmY0ATux1k4SgAmDQbRm5P+SaxEetMysHxTPCZNbvmql94m1yqq23GyPrZZlLkWNfdYU
GGiy5KFu4acvu8ymmH4WSrPKFscC8HJr0HqdJXOXvlQtiQa91GbEgrfPngPx3QDGhT2c9Fl3lgcS
6cz3bvAZiuKXcMQzYzkq2EYmWVuZwbZ/NIW7xWZpbIK2C3c42w4h7ph0Fu3WGmDHRF70gHPwG4Rp
rBsUBla2UUsy1nAEIZjGrWa+pIKSmGH09reZDMtP2izChzIq2O24xotHZnkb2h/FIIerGWfHRney
U1LnT2HDxssSFtyXYHwk211DgaWRiEuwxbqNK/cYd+ap7cNp2yohPw9GLLfaJI92Wogre9Ezh3xp
t+MRNYq50Yj7Wd1XcCWjqxHTvYhRHfOWvE1mA2F0hgJNSRfuZ935ERnUo3BlYvTukQWoiXOV5KZ1
5LB/LRXDjteKDy3H+ioKp+4o5mHEWaUVW0+ftgwT8S7u1MmcaIEORn35CYJcBGTAn8ZNEugELguq
EmNiZRtHUnkPSDIchh6dcVFiZyGJRs+TZ4+ITMg6CAdR++7dmpRh9G/VWmgBsexxYGOYSR5wjRGm
F8wF6B0sQvM8fnds4HyznnhUBMdo8QouA3r7rUri5gBLBOv5MH/R9nB5cPx4F2X2yreVqdajiIbN
Hd8FVQB20ohsPzS7ylcmxdq7aJJGcerbFC9XqQToIsNxbzkNVVi2dW5RtXtLsez2MrZTTEH2gJ63
wFi+6oZ0a4Zl4Q9d+rnv7PiBpXy9amzB3MW66RiV3aPqPHEUrcOUMun3oimVvOU+vZnORm6EGyGL
YReq4aOymm6nuqwgbIy0QTjuzdZzFRu9cbGodAqhTdTqh/uM33eQJMpy2DXstmqBL4xjEhsqULsx
y9UHuzWPsYXr2dEvmGh1ORJeRSQfQwR4MawawE3HGxJPZ+U0dEr1Zjv2JkmFDLJEeranWdcfZzc1
LqoBEEJ+IY5tpTh32Ii6y2Yn64IvjYKa4DY9R3MNZMOVbbnSPZX4Fuiv9eza+2xpJup489hGKeT0
Zb2nfyKOFfag1Qwx4xDMGKuMoP7EzzC/mP22i2Pj3Kr6YqrRPmoTBnBq6TfPL69riC021SISUhVO
l2OS6u2mNSoSL+32ucrM9ilrEuuYWx2lRC2/NRdbSetRpuG5ccuvupu522qw6r2LOIFChdvvqPga
LzVT1bGg61E25S2TsNxUjJsvYELAYH5E0jw9xRl4C1LhFv1G/JA8ZTWBTXafGRuGj5tjT+ACVB2u
zYQheo4m+8xKdJiu1JA3ooHhkUA7fUSzSpOutieCDlXL2ZhOV4HLDeMw6X34IMWj5jLYWmbrHgIg
M+SC4mhkryxpRSxHbg0VBqtvvwd+CqBLFiGN8NZal0y5+LAViU+j6RBl3DOvaSblai+2P6rpmxvh
ztIIBrskxHxfdAD1gVd86iVFkyl7aXPTfGcOM25T9I9gPaqTKYdv7PmjDaapnJ7FHF2ZrTYWMWzn
FlDJTuDaXlHWhqkQWk+NlNuZgfO5ZDCaIteXLJoIBLK+VIQFvqI3+OAaFeEuXvNdUu8M03du4Ypz
3+vRg8WAbKApO5s97QOXcstBFvN34M4R1gYi7FBxW69B8JEd0UtOxeipDKFbx1F67fpMp5MRT7s5
ijCYqpiMgBA8a0E5XUuC6bmpdE6fbpJ4vOueyExFhNpMTSqyw/YRj9eryRLoQVRnzYz1vUECCKk8
UdrTDapfU9m3xI439Ud3sSIEqhqvdV3qj8ooPuCnq25T2f4oemhkpkqyfao05/08mQuhbtYu5YT3
I1WztTPZeh3a3ktYQGntJRxvPRSkcu9kwUY4yZJSk+JqVwFjFQlMKcakOj03qKf9IJ4pABI9NWOR
wc+DTJYcPYtCl0eocmQWzyoZ3welNu4iELpnAhtPYimN2NMwsNpmM5eXzXRBRzddTIayjTaOVHX7
6V3ah9ZtmHjglcVLq2vFajfraEL39fAcYdk82IPOybHcnKqgf9a9o2Vn+jUjtbx0SuNdGKmtY+r5
x4buyj4DU7FrSqN759T5kYX/ZrBxu6+2AV5ljkcINaAitc9GNX1UQE9eIw8buOu5W5JmZdal53xG
Rubl8uh00KfYxbt2dyLTF/gwz40DhNgHWtIJfgfwdb293T/x7/v327AihW+d8o/5eovWcg+36kQg
0M19yd7b36gGm9WKhA5FwFkByYW20aZjBRFv4jUwdrn1GIWhA0wH8MbNWbnXWD2jY69gFTcbVLN7
a7PdXraXjxecZavPRAqsSbHajltzJ/36GN/i2/DqfhA/wN6w6q1swIKUc9Z4RLmZPNXdtpe0PrZp
vnO/jLSrDvoxO003dTNf2o+g3WlGpniiyPFo1hSuA/LeSxJAd73aU8vHvYoSBAeJfommfCJrMHqJ
+mrXAkTDLUWjsq/c6gAIcdgHSW9hxW88Eh0m7eiq4oLtrry4ffRRlfnIiWpv6VuLLykLgRXLWQ00
aOocwqI8Z+mgPpcVMIB+1MqHCcndrVf66xwWu1YN2XuuJCiTypA1Zpy9p5K8lg0ShFRGNd5yy3ov
BpuKWcJyMylOAsNHwYt4fg+lfoXHZtrdOrXBkenfUsBVwfPNecRXWVfK3sh2qv37RW1VtV+D+/x5
04kS6ogVrp/ETBrfgdrmB3Xb+Peb92tpy6HR5/nZoJ3m0/k6a9E5p3K7q82x9L3KLumXc+3NzYbu
yGGWwyYhXNAvcweSRxTWXBr0y3Zj5j7dfzIHtlzHsqFCbOSFHyTi7NAg3N1/GJRD4ddDWJI4mJ+V
MrVf7q8KhyIcHpxCGbl/vwiTIOfk5uJ/992vgbVZhn3m7AzXsrE8Z1swXwdzUM/r+0uXccW+kp7u
OjQqbDh95QdtWO6njnyWk16Z/b4E7zZL+e9Hb9u4+Pk8b+5LagBORpM1a/qk7+aijnaNY2JkaqO4
2zChQYTS6sJn51MQfpfBmUnmPTpGk6HHjHAI0ag2M/3Xi/t9odNklPTKk7Z86vcL+rHUTmMv5XK0
R3A3GhIJoTPqE3QNZavpSj9dnkjR3v+pHfz/ZP8/kv2RVPwiLvkbsj9fPv8Jsf0r3P/+d/+B+7v/
AiRrGMhYCe2Axo8y8z9wf+NftkWnwjDlf6n+Qv6LfYVATC55FETa6D3+TfUX+r+Y5h0D/RVeFduR
7v+F6m/i0kMa8ov6GBWQ9AjocJGYCY8O0hsdXOzEtUwrjGbZQK6Ip7pPvWVfvLyjBVqMge8aJnkZ
w7wnud49JHFxDEcoVrKL9ENjmoQHVQls4OmWYoRHNjZfvaCjha1Vn7OxRCJg9N/HPECqFlLMSXMA
4SpUP4ZyWQpN1TVzEkSIYTrv2ENixAY5FE77yWn6bQSIXiQf9KncpXDpNrgeCPhqnKXxbC0k+x8N
p9pulLB3VA5z8sZGEItd1X7KawrIzLvObqK+R2l7FfVfw0gQh+5az3YxDusmpr5H+lC6CWYckHow
H3Ls4WNfpXvaEuTh0ec/2EvXL0mpps1aUewSkGKeFmSXVJPpbZSIU6yZGlNMf4EwE+SERh5+1RrD
o27ViZeuE/GBuPWPkUjii1cO0cUJwnjTGTRunDGYzokzKxpHg46RPj+icoVqVrSVCR9O07athx4T
rYEOHHaJJY4dXhxK060U0cHFkE3gSNY9mBheJg+ulEyHh6ldckCoweVBrG5ZND+TBriYndP02dW/
jMT0oooevjf0lOY2YAPVU3H3ENtoRsDqmOLwplabmoLaTpWQeqmY5ZvUNl8LYgE3pjG9GFUxIQFo
eKCyhow7OXR6hmBDKsHJVWq8zQ5faCVAhJZjWh6X3p6ctezsGTWaRR5YuJpASt58FlGJTYjfnrro
IsvZO43xUx5kJzewagY+zV3pPGCS15INFDA+hQ0Gs1NSrgRpwYepSf2A4OU9thJiooThTxlTveOG
hDB18dcBXPipWy70SP37gsEZ0d5/b95/ev+9+31/d/P+g8BKdKzD1vl+S8NJsM4Hgi+bpF9kIX99
jvvjVfef3K/OOTNdHdpP/3ve+8uwEreDody/r0Wb43v7ywu9PyZhjcCKOyRV//zy7n97/wskL8QV
6Lg67n/xvx/cb4ZJSFXkfvWX1/fzN7X5VdroW8MwJSHvf7/4y9X7L96fZgbcggwezreZl2togvr5
ftEaJk7Q2UUnqSb9rCCpUpCmxjJMKWnHnkzZ/+Bny88U0dJfLjTES+DfaEPify/XYWYtaz/uo0FG
rn2Axkp9vP/N/d7exTZC/h5a89DyJUbZRs/KbW2aLJJEUreHaThHWv0Qj2XBnpJDydBz7Rzgrzvf
rwl81lsyJBq0+GN3ohPvK0/NRzZxagv2e1WkZb7SjQNQEXFGTyzO2nLhydg8U88ITVFtmNbf4yNH
2bT8yOxMWEQEYQSONp0KTfJR22a4GyplncPQts73a9QrAvwU09OiEGkFXzDJpOcZIsE5LLRhHSCW
xNv3n/sceE+iZ8k2Lr8xNcHXxosoJKXiQFfAPlV5QWzB/2PvTJobR7Ys/VfKao9sAI6xrKsXJDiK
1DyFNjAppHDAMc/Dr+8PjHwVkWnP+nUteteLVAYliuIAOPzee853BiphI0qYqyzv+0xqZxGokuFj
BBrZV1taypBeG5v5UOrpp8u9Ll90JBI/bzLVU7tySF4RHBYsnun7EFbZTkCLX4X+lB9nF6qd59tX
jcl/oJ73GWTh1pB0r6z8O/4tDOOVyra5bpSwDpJnUK9wVqshI4vRZxhSZCbWfdpqYqav6zrueJqY
BO78rHjM8mk8FcuXUZmoYQ06JvjixpNZ3w79LK4IRcmOgx1dR7fxYDlwD+C+6H1hH0i5A7eYM1Vc
vvSjgocF/B1tiLFJmcF7DQzr3OUB+7hOcLMlxVnkbyiv09Mc7vQB9VFNr4roNm0+aUSln3TiN06N
ypLDjK8YMOCf3wfXU610y4P5udxNLUf+5V8fFXZI34Nsnx4GDYxALCvWqWX+m/tD19KnAJRtEQxa
tpmz1qHcGTHz+p44g1Po80zkrKk9m3RUiQ9EwqwS1o3TNIILnLJhb4GBLQOQpGKTM+0CcIbwsBT2
8+XAqgVFrBMBUmVslp4rq8jOc4OoGBlTvb3cJFit2U64Mla9PmVnDJxFMLgE7WkMHJ0mlCtwM3fY
i27rLgVb7QIhKZKeUEAJXxECV3roEsZkwAgWCoc0blwbHTiqqZeYemgPIvQGvKCxN5d96Ijek1LA
TorjSO7Y0Vq+OYXYN2U99NuZXvemagWKRLXcZ2jYwF7+9fObv25fflHpRfTnPf9298tNk49ni4X6
5vKnXbN1Ac7FUDGWh/71C7899M9/5mzcm9CMCBL4r2dy+XuXPz9n4AEwl4TlWjox5KFfT+K3+9d5
Y6xNpIxrqRMbstKWwuryxVvqrF832cLXqHD/8r3LT7veinaWRQvC2+EuJfQwBACQS/dadBUt7XTc
MF3khHM+AEl9IM6oAh2irjO7b5Rr/blT2O8TAK8U9682NvyRV3NIRxxbtoVtZzF+B3Sad6ize3g/
iRuUo8NvmEwyWyvdjHNMMZym0yErjRfNrw+OyWADAzqkX482myHJxynveyffR/l03xoYwvFu8JoJ
LNZoT3VEqyUE0kCXNcC49DTNME1vHJkZa6TCpGoYMyz8FN1lHLZ7wogaNywCwzj6qkH5NHjVgcYn
k27K36bl4QuG6o7LFJuw9dchJ8hNi5S7xTqQoY05uyZZw1XbPOIdwej/EhFQuOK63O6hLCLbtqoR
iop3rRBfJ2R2rqNMe8vKrEdhzuBLjt6+ihITGZSRBYDmkE5jjzh1KGdxqnL11OGcGYXR87EfmEV3
q7xvfNpHfbOGBBWv7SI8JEAc2KLY8SasxgPGFjqZcQRVpXJClBLKZCMpDpHdTytL18eNUTUaWcsV
sLqmHVcVYoMgbgZoOOzAwqWHmgj3TuNzqONG7S/ZKFkidc6Rhlk20cOkG6XvZd8cksnedRLpVyI+
40VclekPjgFaBF3DedKIpzSz5pVOHVKw0Oo3MXrLZMJ8EKZZfQCmThKdpi1I8eSxNJE0jjMNqHZ2
3uTcS1zVdbMdODzZizm3E1jgE+Pmt/zZ7YjZmclDHbSiQWyE//lC9Bvdj8GlJW6CbU0QMu9KZ1wJ
H3QhHZQhMAeNTcUImAy2N6++fDN1FQX+2fWG29Itw03YESxjwBSfh2TPrLlcp4pZmde+4Ej7ijp/
z2StCtwQWG/cOQd/FmQy0guqczmu9CsDGOO55XBsCUdG/uFTNKS0rgoyplNo5lah108AhyI/k6u2
+OFaNdLAsCPsNuLu+XuByTpo9GJfA+KlTdSefOWc9LKLzoBad37NOwihZY0YGUsjAJ2eSeeViHtG
ecw9K0O8jfM03TmigWGf1Od44FhiornHbg2/o+UA9Ur9ptb6h6w7omszkCw7bJ9nG9xViITSsZY1
2X/yI63bVOQ2QDsLAQ2KdBfTzRWCO+q2V6wilWlL4oQMEjmeksEVsNf8XWTzfx8AqCmfjMp9tlTN
KRXKfV/rgiQRcx91TgyfCfNc7p7llFeBrx9RnaSbwiiIReI52rRbc1tiyiUGIpOq23di2BsgZUTI
LpuwlkDo+54W8bNvt0/Mbt5HB18d9ngJONQUO6BHlbDI5m1ZVmx8JqucPjquPKioyLjdDXEnT2Mj
sFM00IHLFO56XSU7Jj6O4r2dcyBRJJDbuUDNQ4TE0qizrlRy45D/tKqiyEPFSrxESd7QiECZ4gjE
tC9fQ7rah6EZXwfC4dA1t9cR4/UTRKtvXgvdGqgB+VNkFqG2NffO6GvvY1Sn2xxVWQi9McgmnrdC
LrO2qyzeZASDZbDTtrZMSFEmi8uMyAw3y4iME5/3p5umzSSUhrqiBqWrR2UQe9LcwPk/L1scRjhr
x07THc7UdgXzEl89Q6dCykUiMc0M5rQzY4o4ZNlPtH5rtAVy9UHeM6PzGF33YF1djkeNqWc/2cAG
DZcQWIlUl518PrrJenz35JLzqXn+3mYN0ZRJYkwOdZXIgWmVmzT0wto/ePoPyOXhPnYzGolSYoRI
Kl57p24MFJkU4by1prHLmzTbTi7CBo1PQ9mDXIu4/JT2SbUfnoBuaOFKCPJ4fKNiBTcF3o75HjZW
L2J0ydYu3M+lT284LDiCRX+uSW41FboLQoN41EYXZ6PLVgQr9qSszAxmk+E+mt1vSHBoE1oefIdl
xWuWnmBbqVcjr9tNGtLTZv80yypZEjaixaeVsbADHsbzurFrsGvMGj9ld/TmMHyg9wcj/jYjXozk
N+mtJmn9IKrk0gjv9syv0Ag5R1aqIVr538TikUtJs3A1gGtarY4TejjmLCzN1bc656Jkte2PMsbK
kfFGow7rzSBaytHIxFCnMTed0/gR5jeVRZbdiiXJJNaz76HBFdBnAG3UMOcrG27uAASxILBgmW9J
CGKCuYyFNZ4JVYdtCFAfqPx8nTXoe4xcv+YoOAmP3MLYu8+H5Cz1ezl0Z53ZJTQjDR2VrMmASVlO
dOubNNNn/B/72THUyh8RiqbAceee8DQyz3c9cRpUnpVN/ERul0UAeRLOAk5q1GIYBkO1mXLnzcq6
dr10Q5XRLJPU7ybJTUFnDS0mifgqdKt8rTc+ONhiXSWCZqpzS9bButOgBtfKc1fWZJTb29IrEAVX
zkPu6XdJvkSGRdEA/rL5THO5R52FHny0vztzpN9b2peX9fsOO/D9WNnkxFINOYRtoBTel3b/Wis2
Fh69f1Oy889I3sS/sdaSql9lkWSLPIPJWuIzEFYWSGcmtLTBXMZfQ2V9c1r6JiwiI9K9MAHYyt3D
8Cpd6OypNPkQgWH7HmMdLox54PQsu+Vib8m8cQ0nB3SYir65MV4U1IIrMdLYMkX+GOU0beRTmc2f
0Vwmm8Saui3mtdcZm8y+iJZsovmmKPhcI4kzn7KBdvj41jLpAaA64XmgXRwRZ1K1a0Pm3518DmrF
xL/kUbU9gPY35ERJYLcLFryHeK1qZC4qRoSBhClLLKLBrGm+7sMaNklSvMFCYzyb3E8DogsbdWjc
YuTsp3rXTrVNJ04+eYphyGXLZSJaXFk1F2hDUZ2mS+072z7hEr53dCu5wwZGB94+C4iju7QCheDb
/bZynGrry3jrJ0CyiK5Yw2iPN3Uzv5AfV656hxJoRKpFeIh/M3kTsCNbXPUuw0ZU8Dgt/HBV1f68
G8FEY20Kb/FP30zDD1u09XbMtBxSVmJtvRkNN1FMLx2DN/iz1kPe6c9TVAtiuCnhVXdG2iaupDii
qxgOb0kyM/hyiFXDW0LWpXdljgNGURN/xGRVrwRy0mS33S+tLb4k0SgLvstflVFsIK8r1CbKzAJ8
8nVB1A7YbVodmh8iBreoPiMvPljewSo9b+9JVP4hXGLMREN7qu9UM+tBHINzT71ivu1miwAdQqjc
iiSMApTqVVVGT3uhF2+ls5FzSmjwoIiml6AbiZtYZ6gLcp+pB2GGFvK4RQbctCH763Bvupa8GQQW
u7JfN1ntPMSd9cPEKr0aY2kz4QM+wFLcwzbUmxP7uiIxPiI2TR1uHpgxtb1VmB5XKUXpFnj5OJ87
PA8VZ/+RkTh9B176pMbd0LkvSeizuzazPuiwBWwScTKgDWWwY47FXI+bPBviA77RM+jhp7yoELXM
Xr2q/ZQoWCf7ptnTQ9s3MVfaimmzX3+jGe4csOQq7L6J+b2jMxPY5hwfWmE+D1N1VTOlDYxaeIQv
3aQG5DzAEVx1uytfdVwUNXluZUngUI8qC4/7CtS8tRFlRYoSk2oVFmQY+ME0OhJV6QTXBK33qq9u
ezO6130rCzymXut8bB91eSKitIeBghGqGedNZhq8+6Zmo8OGSSozCHLWuHCWsHXRKn1pQqKGWrgy
iU2Fg8Ti2m3oBOIRvXEynVyzFKu9tG9ty7+ys/ZsRDwdNlVn3ifw2eGNGWGQdlrvZRob3JRF81z6
w31SWs+V6NjxtkQ+5lpynxrgVKNysjfpxogxykdvxGn3aAXTPkgUmGfHD2lt7KZxAHsTevtSi866
V7lXc6ecYFXicTw2Hq4jEwtfk6PyM8moBbSycmr7UBk9AQFdfp02KBmX1aIsgc9KEYp9Q5c/2g69
+YqVRq3DAbF9KczrMQfB0keJYCstvY2vmZ8lCuYriiBAmDT/S8ZW/mwX8PcO9cjDuVF5pRFYgZOR
kS56w+ee3vWLEyHJGIU3M6pboZnKP0X60FUJjEcpvV3rJfexCT57qmHcMyW1glJ+kcA1nKolDT7v
1p0qx0B3ITN7pUfxhcZxg64g51PMsy1u8f2YcVEk6old0dLCaklxTbINVY+zTtgTWxkJZZVDOlc3
FvuwobngsHQAp0rWfWSSjRXeSNc6J8rrtxzJ9gGh/qOJSLn2Gm8dTlCKUqK6XV824PoKiunmUCAV
8Qllt8b2MKhsj57lyitARPZwQrm0Lqx+x0XGanXkStVMbwfTZptPixQltbujrDwQJvAj1Pt0HyP7
ZiVHDpFjD8LHzeZj9o9VN6NIRFqw67kWbvwuGdeVj0C4K9pH1TTmsYkoekBUG1dZX+NCwYBs6eTT
SeSAmIG2KDkfDUdgsK5agiYgvch+oZt1Dr04XB6rxbiPJDVoQi7vnXvsuybfuvHEJnhhlKYcUAYZ
YPBBKuisNnK32Mo2GEy5BJYKDTBGKgwwjMC5WhI7rK/wYX+5uhmj0pbfYrX3kL1ysbPUNursN+Sy
rB8wUY0kROjsuu+TLNO1R/pxO8An7lBg+PSb1xL9+noqFFcsXKW8Y5Q2wllN87DvR+exDmE+EVmM
IqQl2spm6S9RV0iEjVdh7j3LsO54j3O6NQttWXQUz3puAhsvEbg10R0BliigEG6Pul6t5+pN0LI2
muc6xX4Bnq44z7E28RG9JlNENVtrHzVNCkMfxakxKjyFM0gNufWyyr3XUog9dN+PbT6WtAGnkDaE
9eXP8nlqQP9nER5aziHcwmKRDDTZ4rV6nqtrMEAIO6O8uMWwVW1n9uabvH7O4fFzPaGR42rptrUw
7KXwwKBCox7IlBdUsx7u+iF7FDLsNmPLttTU8xcG9KdohqcyJzPIaCbbpr7JGRqVU3oX8YnR41Zc
52/FwBa61elBjERHd75zZ1XqB/L1mz7rH1FjuhuiYBl5t0DUOSsVBVe/Ee8NeBVMag6OgpiCdBZO
vbam+DGlMjuAIriHZnPM3XEXe+a51kO1Y/5HuhgSSBWjExLZluHkM11RLJFWe98uJyn9yGCiXkTH
Yh0HWHhXg7tKPoArL4eahaB0mBjTidDfxqhVVUdqdBdZOwLk9h6RV4zeISz7LUemz0h1p7vDdlDW
8+BIQt3shqosmn/MA0LWVrM48VHUVd9D2e9ENDwsuOFOjp/23I27CD967VVYdYj4Q0QGD1EsuPDQ
/wFCgqzsyn6bRWoQcauQmKTNtGZ4csNh0W6yCbkRygi8sRm63Ga5OnqTdqszmF351QdIf0R25aPA
zLWNQ6x3Ha7quknudN16HNJxSW1sMnr27ktlJgwhrXxaZcbGhRa9jucPw4LXMJKTF9U+qlGbUlHW
lrkCh7ohzlidkKBgXxypdIbihgizkPPax1U6YHwuRfpaC1FuotIQKH6tZmWYdG3psZBumvv+Puuw
Tul46KU7HUTtsrXWAyWtT1tzH+u0u0k1aKJFMr7nwMJXxkSKpSMQOLfNmfZkgJ003WvZQ998KBTp
AEvFGz4ILHnMXo24w9SvN/rBGT/ZY6oH12HaSMg63rLi0PVEMvF2U5QPRKyqTWLbFG1xx/aZLtgK
T0mzTEW/5n7Jx7AQLLnsyKumofOS32JJ9VcRjuEAYANPjRW7BBGFU7Yw9rbi5ae6+Exkl28RcXy2
UOb2UdXB1EM5GUxdyOCK7eXKZfFcjRrksZQFLdBajb6kzCFsFWQMILXXnakmQ4X9ITr0XenJHSfQ
ylBDd/TTOD7g/916Me7tJEUDrqrpaWqx3jOvh7VA2l0bV6g/e0VKmsUMqvCqXdTxjAt7Jk0yN+KT
pZ0bSF5sr7MbSzWnKad5WLsJIjhax0fR031pxEuBQm9DQhXzBwfQD9tXGxctpGALyvgAbsBw95wx
dA3a5M7HCYPqr67R6rdABTJtWyljUVz7WDYM/7ZN9W+OrfdrA3t33xf+SThPaYweK22W8khhE8r1
LmB92mV6/k5ldZ71gzlr3s1Q+dcjqrfAH7W3tqQX1tMp2E1eJtYibc4avp/1iBVpM9lkuRXA6Un8
vO7zzxjd38oeDmbDdbMRBIeA5OByYn2PnS4LouJBpLdDN2EWCRGDl6FsN6UG3EjLrZAoqgkKMF0G
Tbv3xH5ooDrURgPzKSEldyzpm+u3Ht3SXU48DgfUwKY+FefYch7RDu9sr+0wraRkE/ezC2gS+Sqo
HyrokxPS7kSeXQSiNO5yb7qyFfrUEt34IU7Hswk+j6QsWo92XCAdL+lGIyJsxngj4vxuTsx3ZlPm
yoWrPI3brEbqZiQxXegBf2Gsf9SRL+9Zm+H3hjRRfAb9SxDbNqVQ2hDxFntuehtnWMDwqmAkx8Tf
SbJxtOxgzFDFTNHfMvlvmOLAW1fKYNeA6nE7pTSq+yrhXMxh74/9C4mQ7WZuE97gpEM/2EKdrtoI
cDU9CJODGr3tOqrS+EAm57klsjwEgRc2Vv/qTs5O0/vhNm4w0ltOq20nnQy1sZewunBM7Qoyno4D
sYlrxgPdjqs47c9mfHc5EhhI7Fs96jk+GvQOVirXjnmyQTWs5FQ8dcuc6CKZ6hbNlZ1BK/8pobrc
vvykXhRVv+5z+RVPal6yutzncvvXvX99L2aKjS0i1jkVeIQcJvW8zmaVbjXPfPjtYX7+1X/6kF4K
lFyfGjP4eafLo3M1XLL8lif826Ms2j3gKopdGj6wKAz3feJJNrzLS/z1/H4+To7aDoqyD7tsecWX
H9d1R74W2dN/f+TL7Z93vLySxrPfI0TXm8tDR7SeeIT/+iu//tTljbvcjLI8IugQh+7l5q93VLeN
fBcL4yqutacQiDjTRnqVsSrfgCXgZNYdsjbkUNO866NVn2pULj1XzJHUWhQ1XHRNPLdZT1HMnvnu
Gm6NHngjGcRKEOahw/mTLZ0wLHxPKSucas3AMuR3Sn5sgIWqUJd3A8kTE8t8loL5ZnwPU0YLOxWM
E7nxTp4/+V21nwR6Fhs9ef/Rp2jQ7Tlr13aXXOs6bchsgjAyaS4IeXlCl3zVV+r7MsKoJwDLqivP
pZjfSUggEqeyT4Np7Xy0JJBw4H9vCWS4Fhk633QG9i2UHAKyI9SSY7UasvBWFyyoykUhIEiyoz7C
5D+XLrI/NoD+DVQ7eq79gv2BTKD8I9yFbBMLq13Hzq5jFr/K0+g8xnO/dpyMQXdmXg1t9oF1vQgK
RlyidDdSxzvoi+apzcHEyYRxjctBuxLpeODCttdKb0cjDduwM70LennToL2i09EIOR1PSHPWxKZR
93qA1+243pVkbWyiSGzRh35DlkPl0G5DaCQIvMjpGJtwEw81I3OrfM5S57MYxBj01fQ5uBlcpMRi
4RZFv1KSayCW4WzTz6+RNB+LlO1tyUqGeaUkLual0+mCjoTFwfs2TT1eo2K290MCeDs3IIJ4NQN0
Fc8luiNvV+novGEKhGFsBOQng/AQMIq6ltW0Tyk3OtcwDu1g+atZ616rgWwB10oeh5B9hVOqNcOe
bzPIMBppLuMofHOB7NKPiYsa5I0FpY/V1YidAb2pGcQW1ABanBXRITgBmcpnc37NMobBF/GC3Wra
WmU2T77ygWmGd3DibGZkiInHxnkeSBSCMeQAzUirbTtt+SljJjjpiMKLm3b2n5u5PIJYec/GGCwB
U0srAg42Ire2jdRCy+NC9140T07pNj+Fmt/H/5Bfxe1P5d6/5R3ZWHHeNv/573+nUzLHdUy8QpYH
otJBcfI3tlcUWlMadzSnYLeKVdZr/tFNmCzERnqb6qg7Yit8tPFLEM2ck/fXRuEWZKWzyzqifjVx
aGqTsMMUJIOU3ZWRaf6dNU6rMXKzm4QDoXCbB5YC+S+e+N85d5cn7ugcDkCAhUPf/68QqznOa2ei
R3tgEJwcNMdGrkE7bzVC3oClSVZSA3iE3PvoxlYRYWqCHI3fpJv/5M37O6FweQ70P/hvkUJ67PL+
+hziKlbOGGWwsbp2usEYc0jIWD2w8zPWPgiwfQE+B0PigwfK6Bx3+hGUHMSQfwGT/Dtc+/I8AKX5
eE51z3Ccv9GEk2KarDpxJZr0ECcInt7D4pJodBbBoVGv/YxcuUidR8OTZKonxkhcnlz3Jar9sNHO
vd9WJzb0qwukTCKY4XqVckUnRmBjSZZpFKHGOSTMLLRsjJVDcy61hqBNl3k4jFWSMpFPb4rYeHe8
vt+POJASv3BPly9EabunNp1f/89v/z85duHawKwEgbGQxd2/iVE7vfVIpIvkwTFMoIVY0cn8Ii3E
kO62xNAQWTMOs2qgtsRvY5vlgQxC5vvpzLZ9POWZJIpPH6y9YWf9AZ4XDlMZ4X8tw36Hd97cd+bw
0IVYmS/P/P/Lo/+lPJoj9LcP+Z/Io/P8qyna97+Koy+/9Q9xtP8HzG/hwpqBRg3gkpPuH+Jo9w/c
pWDxPUcnBZeV7b800pb/h2CJs13LNhd8tcsp8qdG2hJ/WL5PJi5kaw+8gWv/dzTS/BlO+t8k0rpv
ACQ3XW85Ng3dvCxcv9ESRZQgh7Zy/SrXtYLykJME+MdVYfWW2EwNIT9XRE2ILyJ/mCWV7NE9TjxS
0dzHSpmZ/OEaYrA/EeoX2pMVAmt4Hsq6bX7IyUqL99mlePvslYcqS80Ih2YxI5kYyz5OVpXnOYtm
loaPYnDgpM1DbbuTGeh20zzHZo6bUjVl1O3HCs/TYloxGMsQGhp+t6NulOsU9aF5VUZ9epNoHnrF
cNBIl+gLrWXao5OffuqIXgMckWMgXOlehCpbdkRP7ZzUs82dSdQRJBhlolvWuzR/0z2PhIwW0TZh
ZinBVmvfsRkSIEyyMIGBiDO+zGkExdU02oSqBP8cnexqbJcgUJpo+Ne7xkEk1yV9dNPlUDmBZrap
3zT8NTXpJNZImwomU6nNCuRGdSIPpKSiNNeblCZ7NSSJOgxRxrCUTIp7a4C/r8SM2o6ERQOpGjBq
6FxFmHyYzdBBeLUYSDA26JFZr1I3hPylU32Q5DdHlOoCxmj4jTQ0Ytf0kAs4BkFBpTrFxnSEfyNU
0OOrWsKh3MlnoBO5w5NAsSQeuKNffjrRGD1Jf0i/6+x8ml2TVGRbqrouyXGzMQDQcRLtm4M3LtwI
ktqvMx/viGmG4jE3SLGKDRyJmwo9OF2sXC884txHOpOWad3lTopE1MCqXa1Lo8iTdVOF7lOHZmbY
5n3ZjtTyJpfsSFNKBaY56caxrnmpbJ4EJMbAaExwEdaMfvAWHT1qpdiZcEPVVVMuNCmzI3SzIe6b
dmw0N9Mq1vqcORwMjx+2S4tspfmIcsrVSN+WuMcCeP3KjWuXfncfy1i7IhsXzVVmOjiarbKcvTLI
nd5t1+QcsanumVp5O+UNWMPLNNXsTag3GdltuO1NfAW4KLeO6eDOKsveeCBqy1SQMuyhOqdgoeVZ
G+XoPuc2gZp7wlE97xiyogiLbYrTzckmRqUzR/Ts2OXiXu0wlk3MCx2qvCMtGu2Vccj00LtC3BuE
W6JcjnEGJdZwq7uTPHEG0BxqbRv/v46jf2zT+DO1zOQRaeSwG3ICam2Q+R9VTxL4SMvrCjpCCTzC
CvEbZ/nOLGn2IRsoNzh4C+wAel5vorQVV6iMECHLCppTji9dS2byPWJtfExrx9wNsVdcZW7lnsZI
R97PsCWQhuvQkLSyQ23L4cGpZBhguJ0QohhqLzthHpD02M/6VIXRKvJjm8gS8WVlw/QOPbe+trTe
uiu6IbxDNosT0DDyuzLvJe9HE6F46Js7r5AdlZNRHjo9Fg8RnmBAhZ0bnT1qsY1DDuauGQfjNcuZ
3qHpBSA1caqQtoyA249JEGV23DC5ziHlxTIBPYxVjUxweZJFGHsrOLKUZ6yQN6Do87d8tNSm6nx5
6zg1lN9ahRvXdlvw9CStzNNY79l7NmCx4ND4jIYhwrf1WXAo7nrCvLcWrPVbBinauxlPIw9VlM/E
27W3XqcwJOfatMVO0t/MQC4PjkKwFUYONaEdW3RbW+SMdmRl1wm49SBSSv+R6Sp/qLusuTZGj32C
Q0KAA9UuMw8MBLUXyL9kKfYuI71hmshw0qOkvI1E6t75PTOSaRplYMLIAU3kQxPuwcuoAh4mfR+6
ykLvW3wXnOad0Y73s1N1WyckF8XBqQr/fSqnfShNb22CZdklGfoVr7EpVTJ81au4c2He47f+3hmm
4ggh46nWiasFhOZc15hPyI+Nik3I57MnJ4L5VAZNzSxpyMD00rZlJMSxitkbJulgg7oyxzO6oJSr
1US4dEsrO8x8N8hD2/1eD5aGWLKKT7pYCCd1CfPNFGj8PCZbIvarNQV9fe3VFOzDxPQ6bNLpHHUg
W9nTqy0ktXHXKkbHPlFMR9ujGleQSYizdswATKm5ozlPqG42ec+A3hQx2crGmjHi/04YZpnzMN6F
lG/XvAcuS3KuFJbgosCOs2DOSsPZDxNcTT/0zN1UY7kvzLncgkiIg7y2oq0mjfxQ0VsLDCdsr92p
ZPSbTt0xSshPiFLCMfHiAEGXLqq8ojfQxvQhueiyh3hL4AMXBI/wOYvULokmvCpLgAmWntAAq81P
dFz1NWwiZkquzQzSK7Id9MR4XSYK+l9G2rznDeNBSwjiVsxgmVGSDyNcutXONPWHCEDUPs/oNgsh
cFfqLihvCJkvLhzQp6T2zBstdLuAC6a7G3waU1lLwA5NziTg9GYRbScmvi1XC1CUE5Ju4f2ILF1e
GbGebLVZq+8J0abpZ3fGRtH6DIzeAKyGeyFACCvJr3WA7RDXfexmkoRU3w03npbi4+iy/pouab2b
Q5VsUhfx6kxHb6cskW7y2CUIT5+7rY0AFz2liCk4pGAYnUt17GEunUsa3SD+RRdEcZwGox+KQBQz
hwNN/ISx+DBfycJBcIHCZ1NBSUUo2C+Ry8586BTMEWdm9O6SOh+AQAOsYHBmZMw6tiRrN8GY+xzD
cV1vW6XIJEUAtS6V3u2iIVsuIAPcQ653gSF1m4RxbGtDpmSQjugeEjUT1kMQm9qonrleiVHkFE9d
d69pCh0kDYD9bBTOoZ0I5dJsJlyYRUHj1iwzdKC1pX9pI14Ix02cO91uTpzeR9mUNO90/Yk61ntr
lxejIINv7AYCYNB33PVOWh5Sz4uA3HtN/VJ2Bc6nYS6vrVQN6TYB2+8yShkGc9skTRPSEbIgsemx
TLttZDioGUZjHOYTNSJpkGM1O+3jaM0lNtOwq1tEMOVw5qKe0usxFoqHQ/XPcKgyu5g5EXYrrARE
qdhhuaplp2EL6VzP+kDfa5nQav6fVEG7r+L6Pftq/udSXn0vyqmGF9j+r7/ebH7epumx1BR/ubHJ
AfxNd91XPd1/4a7hV3+2R5Z7/t/+8N++Lo/yr+obSg5g2v/j97/w528uL+E///32K4dglvbvefzX
EufnL/5Z4rjWH6AFCVcjb+BSkxDW8GeJ4+l/gEU3DH5MmMjiA/1V4ph/8C3HI0yChgTCXlyj/7CB
+n+45ECRCIWyxid0wvrvlDg0Ff5OECeFx6IGo7zBocqBxRP8nQifQg+cs1KfyCktISIMM5cG9WBN
E2cCq00DgV9qxk2e6vPW1J1h5ZkWoF4mpnRQ7b1fuel9CQq5Yfw506rb+TNEPwdB0yZzJOPHEeSk
k/a4e9zmbvCJgMw0tGgj6ObAi6w1TvPe8SibMrb96ELBvKJKuEDaRgoa4yUHgRBAc0A8z2SZx4Lv
6Qnt2kyj9mhdV6kd3hYfqu7jQ53QpbTJw5wHP9rHkXQ2FqZAwgAtFTRVUgY0qtHFuBZqkUS++Exu
V2xJuyP68xi3h6OuuqZ9UhG6mrrcwYzYReSj76XpfoMpSjIVXsupkT+Ghj2SMOAlAT5Lp9I/MYtd
4i5HeDFpeqTngERpSSLJetovFbrwLeOgGdFBiHIiBsWbKktHgm5MAONRw+namBxcs/4QU/wjCj34
8UJ7csB4IVRE4dVNMTFJqXfI+sgKYsc8u2GKyk2BFUe7dU7EeRjxviSWPORRH68FIi90bTPBjZbr
HcbEpPNP//wwmzrOUz+Jr1EyhGjGIcU4PftUq73639Sdt5Lj2rZl/6V93IAWRjskQZk6KyuFg0hx
ClprfH2PvXnuYb3sui/iGW20wwBAEFRQe605x9TsjzZq0yvQIdeGYjjXtpPlgIoI7WwqDLJNxtlX
tWt9M6A+3hqt7ps2WbfOjHRxrtB7kDFOuRyT1Ap4prLD/vps6hbd2IkM8DKkzh9XUbsplxxgq9OS
QV+dhmZc9l7l7iMMRy7aCVXphG72nZudmFg7+7b3KEJapk4muz3TWlb7Yd213fXCiOKQleEtcB9n
70AMvPF0Soel+epoeXcbhNXVVHlIkSBlCDHAXlGNbDMu7s4olfkHg3VGfCD5knT0TjM9dOTIzSET
ccxBHzxNHil8dkmPkXYi6gNAq9uiK0gEwVayQvo/rCnEtbhkTSpQrj7t+6wsuWMarV0dfTUElDcx
5+A8b4ed5uTIaJS/6tREKjYtkGBCngpD46FztxEQlEOyDHAgk/6qaMMWjdDEbY7w6PGSeu117CdY
OMjMVWjb2kDN+iGE3wIFCKfaIK7rzlsXRelenSABwAUL/bbuaH516svkxdV60Lm2mtx5qU79RbIc
L5laQFPAqXCLvOXKeEU/93GJNPa4Ir4mSdSk8eFgiExtn/AblTsL48VrskeUju1Gx3i96RGb0pHl
q2bgn8rZvi7fQdXOq2ESEET9cUYHDSJjvMeKiYCo3ve2jvtmzsNdFgfECyH7jRldptNYMyKfDxph
fk6dPoLeqv28Q0NaacWvXNxOAL9bRwtSNa8CkgaV2dXC5ormLQ2fBiVD0XLeght44sMa9/zKH3Ey
HpGFaeuCExLJQs5H7VBEzb36lrykH43WXIHVJzjIsZKNTcnn1KVPXgrLhMRNs1ocUOtLfp++adPw
lQIgWi1T36FQcddRrCqAxcj74fwNZ46cEgBcS/IS1JoFQRtcN1xp7lV7QtQZChPmZZunAKTxKu8m
4qfTdNzMtflh2Nly1KBI4FCvd6MzsPsFyPIt3ftR2Cr2TmTH2yLVyBY349GfqIynKJPiGtRwL0Tp
SzZs1dK6b4xwuEFikQOE5WSkmdxRLtDj64g+625a6V7xBPcJN1Ne7yrvlPZIDhBbQLWM1pa3I1ZI
x+CPyidIciAz9YvljmDlMwPhYdGuahWxQYZQpZu51eiHOdqPxkL7RLOafT+lDMwwhI8tAmm7SBBv
tIe5LmDDd1b7czE50Y3dj86yUUOMbrjHuYMbPY9o02kobI38dqbu4Qw6FnRYXlVYOfBd5qcqg3LG
sNB9eEE0Kzjk/cJ4+wDTSXCgufNTU4z1abyeDTXFMX40kkzFfbmiVnAcxzS5WQjzXSEhLq9Tm3TR
zvoECqLQvDEwG8Pc8XLnU/GsvV7kwU7Rc/bfBhpk25nIlFPEyPZ4VOxgszjWl5lrD6rl1Cv4lYrf
OBoGF0zJdRl/LB2d4j4unjvIXPRZEgJn1FCDuaY1my6w3QOmoF79UIe49jsj2ikL0tsKpXhYgjj0
gh7VCCVBK4FegPzdCI1ftV0gluKEMQulj0FSw6J1MFFd1AK9pRIQ7UFMXNIHxkDsCh0Q+aAxHg09
vrbQHxJbVPd7hS4Z4DltN5A2BOwy3GB1STZLP28pMKizgReuRjxf5cSvEvHjJ91NNwT3NWRUM9dR
zXnsRJWNNFl7raOMO/V2jrZh1CcrhczoTh3nIx6SDucuVNfMfVRBGsH01ZctzTVSZIV/w3V10eTk
UpwhhQw2LtOMJviNgQvvEIKWazsI7xv0eJRefDOq7qdsOZQMA8GB9oT6BvHboFrWdagA/sd7uIot
yERNht+DPCNkiQYltmKvtOnCzTG9kMVz+Js7d4SbOH66NITXDW7LJHgPZ+fJmz0X5RBBxxbQeXUp
gVDOn5RMCek2wpi/Z9zRNtoQLfc5es6ht3Hw1tYzUcNUWnMN2NvP1lWoWXV3mjk+h8MybzCh3yrJ
FSeFgGRQ79TZyW3AB+wKhh1mT7wMHl/FNq7RXgPTzbjIOkLqx7kAsTZs0LabyZGoRY4cJ8kqOGA1
s8TQN1SIz3Ln9gNDWY7Tn7TO6Kg37pVW1dyOmIS160l4BYTithyGn+mM6xGQw3UIAAN0hnFdBhGj
u6kw12qiH8KyfG56WuYNZ7e1Uzq7WGufPA/DuDGnX/pUu9tJMW6pIT0tMOZXiZbSErO6zTg5+ins
5h07t+9GobJi2Mz/3nO/Umcban0PRRw9FXX9pQz2Ns2LiXBbe0cCYUPYzA96YdhTcmcHOd23gTKs
DLTB2JKaLb6iinurClMOXiDsTb0N+yZIhqPqFoQyqgQDcmUP/VJggeTD2Fk5nOK89NO044I7AsHs
gzo7BOE4HRsoub89yGX2FIznZewA3HLaA36nPquP2T8PrqD0wGp1D0q4Rbn5t584dsjI449hnoMz
OwzQd/M6bxmwY/DFaJP5fYVyKIjL+ZBUj3nam4SBNAp2rKk7tmH190Pa2n9PySesCpCT/CJKpyPl
CAQtCXZIQbYovKO5I6rM1NqdXO5KlNI/D3KNtq8/LfzzvlxDLrps47zNy+a0KuAqWc1pdUjqjyUh
p6ccHsMYXpjt6BjylPQmCgsK2PBETHI8WMFZZhUpZ3Ag1hK1iiI+m7sUTMrtynn0Gj1JIGgPUoGF
aoSNq5FsKDkpF14evi2TW/i2THA/cpSs+2/LL7NuABApoYfCeYsTeRQRa1GZYLAa8RCm4Iore0TA
KOdNx/qZVSTBjuIfvPytSagTz3fxeWdT0yzc7bOSPY0/8zRDxSCXqU5Y7lsTp8E/+4Sc+rbBJqUP
aTsRKrAC0evlQXWG6qiLB7ksbi0SXxxBPBQfQW4qlfuY3OB5MgzsZz0tSf+RAh8hZJJT6TIjXsg6
Umo6o//CcME+QyYNtmqC4xO7cGY6EACt7DI7hBrEZMBsArkp/zYYaLz6PC1/+8TmbF5aOE5UOIac
sMTfVwn4l5yyBUFLPowdQPpcaP7MNFupghx2ngzp15CFGO6IShIg7e5ZHkbywXFoc6DM5ogCdCAo
cgxqtMqz1gvoHX4NDqJ59jiIxKycUsUsCkmK6HLeG5KUkWjnB4Vj742qfFU8tz9h9gpXE0sozTR3
LF63StX8sDQyLzmVYI15o3WyS+dletDaK8AI6YMbk+DZBC8NHgLAaGPs19xKb1MQ0lsClhM/7o5j
YVY/itKwtpik7gujwgwfgnGLypnLJT0Wcb5kMGfHs18u4s5DiGhNXJ+rqOcGrXYz7F0L1GiNAv5A
vgJtGdyPNP+OVqLe1IKH6cUGWNvGSw4aLmIUP1DfWgT0rd2mJ5pYmDmpOt/AQuIKaS/cuzgMrSvD
BoHjoNCwwuoWZOkGyaZ+6qfhddAL4lGrrNvQF2z9JNMNxFtzerTH4hdH+A+TC/2B2BNvpShxtO9V
lZpjT+RZNhJa0bV3XatyArPt8DBDZ7n2XIDdXBUwsA3xDap1OMcNXjMslGW+T/WuXi0JQ02iEopj
Ls7Ko9jn5gGlKvU3Ji8Lv60jn/UE0O2yXtnarw3a6HVjeNfyOZoS0nnNaqRt9ttygg1PkNRxcePq
qIkHOXt+YFiy9jL4ek1vVseE4cwCQr+2D5G6swmw4iah9za1zRGoDN7dpC5QKcQ22pH9WE41KXC2
tFkmBMp3l+eCAtv0oMAblMtqMcRXZ/skX9iLV182cZktWmte6ZQpN20sYG5pQILVHLa+xLZVmWBN
yMnLQ+Ym7W60x0OS0dwk59BABcehwM7OMZLhv2AISsiFWHZ54jJrN/QkkYGEFboz57yKfBbCz7tO
Phwnkn+/tGorc61xn7eqxO8lf5ekcuBFBtD1SXZij7bNKwKHXcwg/AXyL7FdqFQr+b+G9AXpUYn/
XReXJJr6zyQKTutGVXSuoDzMIuhNj9D+Dg2RioNHgnmf89VodOlHQqj0PVgfBLScYC6wPske/LYM
kAWdk1H3sk1pBrTM+BqFuPx6MHz4ymlzqh07TvxguS9zIcJebCEfWg7jfK2LM7E+8C3l1JDnM43r
EbS1Xh9NGiQ7a9CxlNAIazg0VgxyYiTE4lMt8oRYinOh/IB0TmA8FGq0ke8+2bO1LSvjxkBVeUwy
pSW56Q10en9Es7yrKhV5lbhg6nbcbLE53yPSK4/S5tyQQtmBE2B+gp4GRjDwKFlP5FHC9qKJ7oTL
DEalmQ5u+pfUfsoHxFFmvpeSTwBHMAzDZBZtk+xIwwQeoHggqoOUCYefW8II5evkE72ktGTy+kG+
JteBPm1QzBN1d1bentcS27i8o3wv+cR/XOa2Edu6vI+ckq+7LLvMXjZz+XiXZUnNwQoFtQYZkvzE
q/XvLcuVHamZPX/2y2uizI2o6pPD9o9e+LyKguiPc2RHUGFlDMdl7odjNYT2FiIG9BiO93J2Yr/n
0ssQn0NZ4hcpXkXl3qR6cpQLSSd8gvcfbc0ksfcggdbOEpRHUBNYyxoDJYXcZb5RM+UeMznuTRPE
+pa2KAic8R5pLFgYfH3H2OXyPy4OisKCzDeAxTgPOnEdrhKHi4lEc8oPoTbD46jb+ArowIUxiYgY
8dqjU1TOxnUrYh9zLT7yFcqm647kC5K7YTbEaCtjAIVF3IHGs3an4TcEZrAwKNCwOsltcBVfUN4u
VrdrtOxYERuzi7v8V9OBevp/0jK4JlmubMtf3X9tEsiy/KWD8P9TYwFNEeX8/9xYuC6L7r34rz2F
82v+7ikAlPwXjQHbMVVN0w3VpKT/d0+BAv6/EGprjmrQ4kGwxDsV/M3R//5fyKZAS9Iw1WkeWUTh
/SabMv9l4JDB9KwzbLZtU/uf9BRoUXzrKaiWrdoaSk46Fy7x2N97CtVSEq8YzNGtPbf3AX5eYUkv
9gWd4lWuqIelKJ1tkhmnvHcTPxviNxcx1dGYbA07EVWoOjr1Kph3baH03xe/XIxqGRqNV93tHogW
SBgsU0KdB9LNNFTdTsd4v4d50lrlfT5at16kQ6sv8Zn9SOfuY1lAnDjJgp0W7x7AytconT4LYlxs
aI23Gaz5e2FGLmgdpEqKQRps+8qylz2y3QmThGlQ5dO4dburl+WnYuXP4IHjXfkrHEuf9Jld4+JI
03qzICGWuJWaZuA6DLJdyMtAs+EUTOLwJcuQhsfO/DWZJP/w660ReOLKI/JMNXGqzERkh8P7xH3k
fd6Vfu9BN26XJgGO51DCjsx9vwQ6SowZr92IiyT24q+6d0/FkAlTPqGvw0bTW3WnupQ4J6I+YoGK
NknMYI0JrQq1LCu1j2oE8zeiWL8yNXNjuXxzc+qJ94xJCbXsLVCX2A+r3N30I9x+bDObRCc1EGQI
xrTbusg3epVam84UXjTDe1RIxF0tjXrXDaAhe6Xo1ksaETxSPbbsA4Q8WeSDmNkLIhwkHHr2rvU2
tCi6NHAGaKtHZAsR+e5ujaR9pQeur+zFKH2s/kfdK8eriuooWBo/0Rw8rllTbmMbU2fIL0DvBuvA
BBErGx7sBTQLwBF1TZr8THycTmdiWeCuuPNtPUbNiXPtL8J8ldWUw7UkcDziMgozkG1gpvkJ/IQ2
lAO3MMr097C0pr2B3XZKouFA84lqHq4a8EO1+GOnG8Wo4UQt42aKuTgZBXFixeRqO0grW46U63zx
PjRIOjs7dd6KpSvWJSK31TB38Hxu8OMk69Go3lEaJhjMiIxU2+Sm1pp0Y8ML2OIvNXT7SFgu5asm
oQGX1fE603958GZIVOpfVG5t/GYilhF9NZVhVBFGg3Ois0PqTgTGUczq8mNS6NDvIsLyUFfOV6rq
oD2L9HugDahiGrAgUfQzoJB4MmuoZl1sjXwecB1JTpGx1UBWUeGe4oeppQOEJa82P62a+C1aEWpz
y/ip2IJVdrmegGXh+KYoinqTphgcragx08PslrTcRLwK9hIUIsG6IQQIx5bznjfBV8cJbK0umrJu
Zn0bcyVq54m8uhkDcTFdG2rBtpORW8667yEejOzqIiJ0aLViXcUogTQLv7VXVXulLkl8hf9CwZqm
wDHSkpfacqeDg/njrhmRs/VFt2mGOvRNUJBNTFk1iEpyzpFpbOA186+R1Ds54U4lUGjluupbDNm5
xFcyu8aWM/A6oA7ML14w+MZwnY53Hfzbhjh35BrOgCiFEWthHib22SaEkGfTkldL/ZTG4zvizG3Z
Emdo9TGkfhubJ0pYivoxxVeIvNz269FL5UU3CAKbTeTi7QR2SME/Jb7RzKhZu0BCPIgUNBJLH1dh
SGegmCjp52ulRx7oKV67KrOXkMYkOd+TQT5IcItzBa2g3zftfKABYWQmd/7Ilba6qbyT+vWQZtG7
VcS3RW5Yt4ojnDHkv4jR433So/t5imM/y+haagmxe5MKFzfsdjAuSjpVMWVVfCm0BoJ9Q0Ad4P+N
0h96K2tuo0RPj53deZj4h547nHgW8b7L2JD4bDXHjLQOhoCCIxCqp8siuQa9MJUb9PNrzs+JF/42
z9ACsNGC9S5xlQHlXzke5RTBYXeLYn8ZabBLIsrf8k5P3k9J4vaFwp02NgHPYIK6YRlBhjvttJtb
7xZxGIWQtFTpFFocC+4Y3rZLCycP9/4QjLDoIhienKg3doSayNUd5SbCw6guWChj7urXEnzuyqqe
nJQPLfed64WfAXMaI+RviPHLMjRk2qaA8kl4z+Lca1xGRydsN5E4EyZL82DE1GjygFwUfflBQOzK
SEv3ZrFQx7cxA02zvyW5STvKh0qMt8wwOvRtDhKoIRSvtk7sV+kxsuw7OwyfuyC/J1S5Y2xFg6QM
r93O9Q6Go4rhVRXm+ybl7loT/5yl1dumCx8nIgrx14llbS3+zWYeD2P3lCMpPAIUcNN23oc5NBC9
CLfT5L53jKs6dFInNGq/8D0Q4OPayS5x2luwPAyERG0tFQUx1blh1AYfwVCKkvYMIzhH//QGQVeD
Dxba4bLBw2it5FBQPniiEou+jw8sJ7WO02MTlqR2GrOzVxoSQDsbO9HkcQFPaYxUZskZ9+ImlIMH
ajXpkXaUNT2aaj4c8/IYQSVdxdA2KcOqV1TvhwMH55uqqSWqLWr5Y51vVRzheTHoDIlbTHFmSBJQ
kFIml3uAgfh63Zn06P805Pm2TA9JomtJ6GGk3eWqH4tfBLkFYOoK5ar8lZq4qoBl1H+dR7dyiCse
Flln/Gf2/Cyiqq1jqQ9QRvujfFi6GdNz3ODwWmiKr008oqsERkWFvHqCJ+2Nq0H8G7FAasoHAxGt
72j6S5FOmdwdFoXDNzQxlNeq/kuf4WjMYY8VPUBJOMfRR5RFn8oUufO6FkWiSezyrigmXGbzdCjy
vXxmchiL+PKpXJZ+cP9TbXBm4ETnNeRzjWJuzaGNknU7m/vLloaCfj8SH5pO4n0MUZSQU+fNnN9C
PCOnfnsbOd/n/ROCZfbTf1aRU3Iz549zeavLOnJZGVi+OdM92uWJ8/btyf84K5/4ts3zRz2/nXz+
vED+Zr99jd8m5VqB2y/cgUwpALpGITJdfIfLpn9b/Y/f5M/P/3HVb1uWs05uIvqhQGdm3JjXRhud
UP9Gp3LWpnBbqyTZNgshoeKJAEAYrTQxmYdgeZEXMinnrfyJg4RDPrIenRa/XbgwbnXJ4+Oi/sfJ
tuIWT6kToXkmHkvzqGQaUwc4wynpsih65pBdIl4q5+WDBg4dJCpVNOSSzb7K3I4K5gTFpT4Vo/gS
SO4AJ+sqHVxYC+YwePUqw1gtS+CzLAiZXIg2YVzdOnl9btTIhpTsz8gWzCQLaJd5uVARe76ckg+X
l5Rj1u1pam9kOf7SD5FTepoQNZZwH4AMPz/KjZSy9iYnhyAS2buiDJfLpXLyt6Wja7wUFjcktogL
gQiK8LisX21t4WQctZgGEiU7dENFKmrieoqPaugJUPE72d2Mg8RxKx86MZVwMyzQlQmC++yjIGrH
S+B5YIM4paj4V63X7yUDWMPO0A3eunIrCtJleG5PGd1XPmJglxtkYAoEXWyV9BY6lc7BjscvZFx3
dU4MofweQWo/BhhAtoU8Ichl8mfg3OsceN3l8+niijnMZXluUcnfrpI9KNl5yt3c2gQWirNGVPO4
U3oZNNXwq8WjeC9XMUUtroGRUU2a5atN1v7dCkKnRca46xzmwHiYGtTMljZtOoDDmFamvezJYKoA
BxNrgj7q6NT3xZ/lpd0NqfEGjQTaYvIjBXY8HTr9djGKjrs34/684j9/rZwt+v6TNBp0UGWJs7lM
aGtfekDEELExWRfrRbnr3A7S8n1VpkKt1I6qrwFBpAfUFeN1rzrmXjY4ZT9mJH75yL7wq4pyXL3i
95f/RCs2dZmVU7Fr/JUJmC1l442FN4qjxDH+BiO7Q1BDQyx9gRWR/4zcrUN1AKbJ8CIgVFt+G/mc
fJBNqcusfPa8Q4v990+zcmW5yn+/qa4YJu49ri8tUvlh5GxeZnRWL/Ny6rxwiQFmqqGTnf+vUOnt
vQqGQ64i35axJtcgOTnJQ+08KY9v+eG48/v3AZjKN7p85LAqSKXjPlHx+h/IzTl+xNU0UgJl8eVh
QtmEyi/esDdyTqudFw0pLpMI0bRc/TyJ9yU/Yjy3eu4pZEtO7qly6vJwWTbDEd/OFEMrLV5/OwfJ
L9YNGpd8OenJuxM5ef701TJhub2eSpRIA9NtOeNdnrycm+OsJezD/HDlBzGbo+7q6uHSbZZTlza0
bA/LWaDjjMxD3A6XleVbXmbl1OXh8jdell229+21cfHUp5Te5W8hO8QYW5piL+flkccvniLxEn3N
84dfcFZhexpVvCGclOV/+tt+ubyHilIc5O4aI7D9u50a9Tgg1nJH/POk3MT5VDWRpbh3KxHqx83b
pckrZ889ZPHEZVYus8VdsJy6PHHuUYuV5RPf1pOzY/A5gho9yPeXn2+QO+jlmAlk4+a8M8ulnl6g
prq8QE6d15KT3+d/2+pva31/g++vIuY7XndYl0mmXMvTjLyMyCn52j8tu6win9XlXaCcvDzIv+Yy
K6fk6/7jVivN5UC+vESu+O2t/rTs21a/vVMoTviT6jd91DNG5xDvqCQYQ73sLjB6ObXgx1zwOXNP
/e2ZyzIgshzicr5GiPRvAr7UJ8iNX1Y9b+OiXAjMcFhpdLTOe7QtW/2XA+W3+fOkPK5+Wyrn5foX
uUigQY6ayNLu00WjpMfNcf2pkpioq+Zdhi+CwVOHvLXydl1N8c0bn9KJNEa17dUnTicTIJ3Kuacu
DBVx6esnqBQHs4aLu2j2/FqYBWnmKJ51LfDgNZb1Rg+GR/iN8bZsJs9XkzQ6gNyYVNt6KKZE5wui
9CzbrLpa5rjYOGFHe8Mkux57oq9QJwHk3YZrd0DoOCLV0wDFbX9T1vz2hc+nkwW8Vi8GVUs+4ZoS
PBZ5eZUX1ssDdB4KfZf58yVXzv9p9W/L5KVbLju/w59ed36HMfWu7Han0oiXnVX54F6arnJedmIn
Sud/d2IvjfTzwj8+f9ncuZErpBjkcZD92ImT2rkP7zpFcivXHLC0blGC3csnfuvp/1+T+FfQR2Tl
pxY39hoC70QNbwQ41pE0gScAzWf06RRXvVLxR5c/obI50A5fCFEzt3HbIBJuneOIRJtcIes4uJ35
s63iO62xr9zJuzGK4T12YdKIFCG9za1Xq7cegkn9rHRYHeL07Mfc+u9HzUUBsjjQKeOCXj0Z5Jte
i1RASArRlC1eZEjM2SZPBIqfOuOuU/pT82aHkbXVQ+4MMcB2vMVdmKnhPoBD62dz2azipUP6FuHn
oTW79wJMYZqVnjSus3su8QLDgnS2dKyNogQ/7b5/DaMJMEuWQw4yAPhRZ6PKh4mooBCOPERU4AOS
pj0HXK4zTQaVgvkGFgJVCtsguVTNy22Qhmsw3pk/V0xZ2JrNcFx2YdsmK7MNMGqZ5ZeiebcmkO3V
QpyVXSm/cmWacVvosV9FfPIM2RM2IRAqDMGr0rmDq/YezUO4dxZjTXEAEXPw3Nv1vZsnkFJJvchs
ftWB4HH9w/CK7qafuwV2JDTIxNo6TWD7WV58zW51sJShWpU4qrcMknt/Tou7ulS9W8Z9nw5I+6NK
pggUf0KfdOrX2piZh2yI0POLOIiiwtNGeW2xk60eFDmM5KylcpP5DNuonLcR0trC3meNeVQS1IT5
pBLYQsxYotJEwPaeb7UK/jqG42JAjJkie8g1YoQMkeajFMbjWNbuyZprE5YOALcakSMq8o3jhJ5v
ut5jMnXzWlhh7xOrf4ngpaT5pPwoPUQ8i6v9UICqryEFmCtOUNhEtOC6WJpiiwuZgrYxrmfE4Kei
sRa/GBB/96O5c736fc6hxFQgwIjdwBQxQ/25cjScxbZSvPbuTTHDDNSxOq9oSVAo15ynfNbeGX0y
qjQzbVu0UDgCNLikoVN0Ligz9QqcVW34sBHZrj2zPIJjsq9qA8irU6Xk0g+riMYvhRc8m1OxzgCP
d2hGrpo+3EWm1gPVQWpJ0rKK+VOp4lcTk/U2pcBa980e0FxHjFpm06vwtOaVxO+v3LNaP9PsHyaB
rktbfDmVFn2gtf5Iqgkv7ZAmx8IqoXWX2oZdTrvpZmrl9FvIJxxP3hK7jyNGBjLGaeib1bYcw6uJ
/JT9aHFdKemw9XoZ7ub+r9CJi7t0TL9cbdzHJG/76E5pznX2zQylSLfHRx399GIX+jVnipQKQo9S
GvJ5OsH81StO/01dv4gICT/2GjrfUF+HNjlYMztb2kfvOOcqCEsZ6sos8ZvAfCm3ejniyrDbN3uk
lZDML+GItmrp9CuSsd8Ut/f8UolROg6+2j7M1WdRW9F9oubNqkJeug3bhmIT2QBEQzRXDn7ZtWaP
r7pDq76nRjzHccgu7XxqQWSDqs9JNBD0N9tofKfUiPVWnR9A6vMNgjIILMGUrRUiMbyWMwYwz02T
QMobRC8xq3K8jJX3lVNqy6dxByxmucqi4h7TxIly7OQ7ziG1GWtq2bMXczUcVm7RsPspjfLohryH
R1acLowdFgmbRnqvu6SxN/ENlz/bShsgSM4h5H/05/qR9Az9MyxW1VA+j0UUbEyXWIQxC9Ztxg+p
aNlpTIjKa3i7TTj/1K3hGeOMss1ISADixZ9S9He5lZ+wKKW+oSCyNqs82rtmZ6+0mqO2Nw2DD21B
CS7VYx0Q/EH7KHN8I29/mtzvYFxwRnIa9JPboCs0k+BeD2K/bIJk6/YdDgWMRNiTKJKrCj9CqV27
fbzHKDndmJMSgH9quULMXJfykEBQGgDzFfczq3poiJ417X0N16zD1bsE8LUGg+ycGFpUZy7FoRNa
t3zscRmbjAht3QQwpQmLB7REqLjzuOv4U+d6HK8D7CArlyYzGkKq/17V7GNgG2iLBZQBmaIgPNLP
prALpwI/1OIIg8FkdhvXe606eqZ6QysoVMNfSth9Ytlc1p1xP4yGcwDDRaRPo28nM03XEXL3worC
a2PRnyy1Apw0p+kJBP/RmN8hPCg3mb6wu0TZ9agowIDzBBk5BPDSGmxsXaaguSOKJPnNyQfQvVAy
Vh06Ijd0rBVZXdkz58cTphiRcMSOWswmYAlOVrpG8o/hpA9UlzfQW1HB8YttUsNLdkYavSVaeZO4
JEJAZUAM1JTLilr+ta4Md0uXnLyG01sf2B+MmHdtLcxZmI1oEa0tCHAr2no0QoPwGvNkte5r9yZQ
gbwaDWgxkEx0q+zp3ootMKbCRWCWyx4lrXc6ahW94InD8aQqTxls21VImR5ThW2ujfhZbUfXz96D
gK6+svTZdoIYsMI+A0XpJ7YIDFLKfZ2l8VG37PtpNnY05tKIjDOKRwbex/nKGznEa9fzWySkWKX7
N7rbHKABGyrNHNY/OA4r157gBHf3cIeblV7qgOrHQ5/xCxWcXBpvSk5QPVBfBvjqrsap9R7COBwP
jbkq43zx0ffE3A0MeK9IXQi8cZ+QMUkCspXB7krAjM82joBuNPCt1PVRByqyHjPux0H3+YUOhhKm
7uRDVuPUt8SPPVCM1Zzb3E3XCj3MAlCdpoDD0BWyetq6fgq0O2ch4HLEkOO8Gd6SYqUZKG3pWNmB
CPuqjWXTiiyLXhRYdSvGPFiTdMxO3Z9QzWGPT0+m8jKPqbMLjZGjPlMahO/t60JYct0Yy48J/m3c
1vwMhYhs1kqMhJmyI6aEeFDXep1Rakx5dRqVjPS2SWlXxpQDxB5G0AHRXnOK+tAlzbS2wahxkTuQ
Q6HQ2Y/6g2ejHgTJvSP/kCho5S7qixXeN86TId6banlIiKrrVlmkYBANVZI+gukmGMkwIE/J1wFO
rRp4ejPOpcGKvqpiuZoMJ/Dp1/JLxNo2OpTo8PiDIE3k6qYyHlFJuKs2tpTN1HFBzWyB68OzXlfL
kasSneC+5hCMifkjkGlAfbEJLeJorOHgAbcDauPiSox+5XP6itIEPxt1iaum6B50KGfbyBowgofu
R5SnP6xcZFaECfwIx+22bTZxm6RZj5HznDP+oR3tSgee7ZNtfJVb147y5oRRvYt7ysGzclLGZbzC
Wvamzoq9bUvuW8KOWzHOppBlsLwO7ckpF+dAUild+6gjN4qTcq3j5pg1h67vCBC2R6ia3+mGAYZn
7H+6s/urqW1tXeW2sfaGmivUfD0gAyD+PVrbLgYRYl3GCDOTB237ECt3WKIhhdtci129OSDKAxIE
xJmIKBv2qweU0bIYM2BcsYLjxF+1J0zB3Covxahzo1565UnHWVXk7oGrofkYc3ZwXLTTzVO+uBub
MtVJbe7SCawmbsnPhZSEoIDpGyMBihPkQ7l53WUR3qdq2CcogLc1sD67B6VbWt58GIPgRm0HfRXW
B3IGMj+m37nE/bgrkrrZqATy4OFVYz/HvlVlnPyMdrzrp+nocR/EXVW2A6XTkVdFfFftjdyEp+pO
meAIG526n5LcvM+XDaIXGqHR3lOi12IW+IuwuemKGSlJ1Ci3WahtMa6Q7FdVNx0DaM1Vi5s0nrYk
0TA0GUmlm923PNdpEIIrX1c2+GAyYp4iu97M3AFMQfWQOGSxasS/DV226Y2pohjbJpsMKGJWLH5I
W3KTkPE619qXs4QYd6yEwQLmYshrRr7O8mTHsOGlLnG59GgOAI+3JK7AOnAJb0HJXu+9oiE/FyWB
B2ODz48ToH8aES0ci+SuVw1xh44N2y3ydzxoV05MAYh8ERjoMyqLXrMGAjpK4qzDQ9azF456t9x4
Wf449XisXGt8KV3vuSZue9Ua2VecKPYG5zRqG6faTwb7V2beNKml/8wa57lF2UODVPO70M5Q7RLT
U4C8V7p23ELW7EA84Dsskp8VhPDHtgORkguT84LYKYmVpyKZY4h7hEKh8fdVyK+M1ZZnO/o/7J3H
ktxItm2/CG3QYhoAQqdkMpPkBEYWSWit8fVvuWdVB4u3+1n3vAeEAQiRjAgI93P2XrtrQ3UpoPLx
W9pWxpFT90HcET0cLWOytxkPdGvdBC7CNJwoJAglSMWN+9mAsd8a5KY16zSR24R/l9ScGXDTIXa8
9WhvGd4lvLKdjQM+NRno6MsyYyBV3cAhEDic4ied+81ecWb6MAW33BzNl2YhNnUSxCoatlPCRmsr
Grmd4XNc2t7dxYiLd+DI8nCm2lmIWIhuXuFxNgOnPrDldaD4XLjXXMXZl46D9VYyXcpiWvk1qjTf
6jrylZCwbVOLCEYdSuCswLA62mJLN+NuyfopKGPUY4yDHwb8s0vB5IMrWZH3Z4Bl1p6IJtgl5RpB
zZ6L3ZagxraBUAST2x9KOKUFGuzj2mdPpe3UxLWiuLdMAIBRyn9lcB6qqIRUuYAlt20VyH43PWXg
4i0RSpw4Jp2TDnWaip0sYHbOCccRSLwmV3/cS9o58YxkH63Fq5oZXOa5aWFaILPLIRy1B9Fx7urn
Ze5f3fQ5MYdXqD0kH8R5jX1pP1WZfeLX6OLexn8GMDrmxzPdjciHBYHViF15IH/NqLE7ARJ6TRpI
sPS9n0hhsw8oyqqDY7aYY7McnyBEam3TtAcgh8jpIgYzGlHawRyHq5P8LPgufTKVvUOT5j/S2f5G
//4g/osnXDlfLKpcODKKj90yUw1bh6M1xISnZih+o6oL5vGTHvX7yfGuKdAGCyBL3g7W5WeLD+cc
RTGfwHGfdaYgO+IJG1A3mCUj8l9gjatossBNcxeOSUO4H2tn21kLXHIKw2jwCOWGLPJx08dPpRbr
5OI4ZO1t3b0K04COQO1QBamwM4CJ23s4T4Ha0YO1HbAsGBlLZX0YW8IYeygZQdpCja0MLQ6dMSPv
WRv+py3+z6AluisC5v+9tvj+x7fua5//XVz8/qI/xcWe9Q9DM8mlFyRSFZ0w7/eXuFjoji3QqIbj
ag7xyiiI/xIXG4iLDd1V7XcmifGLuFj9b8TEmu7wB/8GYXRNC0kz5HlHNTjvzd8BJcaoqGuUTNdq
ModlTfw26u4q0SKMRAtdrt0W//2+WPR8PFlV/f+/DWevskflz2kcaEZJqrL4+7XsRctXTibwrolA
lLUB3xYVT1EBm6ggFYa60XwgDBh0+9y9JPNr7db6qdpmJ5wwcZGRon2mTgfpkNl0ZhXjuaq6t/Js
wgvOmnbYmV9HFLUYzKgwpPbOsMfpoCaEPRnTBjCqeYlc1IIjiX0doV6khH0cxoT8uHZ8tBoBpaxh
QM1dvZ6jarorsumVasCpAEN35wmhz+Bl1rmZ4dNjXtknkYLqoaZxDNUB6Hks4pBeHc/+Os8tpcdo
wbpDS7lZbedsqbPq57ryubQZQJeDp51GrPrraHzXmNyXMzc8/g6zRj3fMxEnNQ4HPiAILrC1yU3W
dVCnkSK/H9JNRfNLwYgsDZ/YOSvo907mjsA5uIYOTfWqZ/Gxt63xBObu52wCQonn6kOuZtAqRm8M
IsameM13icvNlFb0a8wPFTouNMVIB6gyu8cFcmYABgSds6Ug1Z2re8TTBHKQhUSqIWGN6/comb39
5IIZNjOz2G9WfHUs99WLS48cOGIupg4qg/19iD2VgB11uINwsfhzXTx2SZscwGtvZQVkxfDepkz7
sNm1hZakOfRO+bQ17mck0sCu4QHSCSXBrxsn2iMd1WoFXMKSK3duRnGupcdueMYfgAJWIB8cBxQk
vjBPyWF5gr8u7Fec0DWZR8DrTLXD1+JwT06cGs45YmKHkk2l3UedemW2wODG3Mpd3ngoGVrQWPgl
ie1pVe/rRHhsWDWJzn0SQ1aD60RT/8A+XgWZ9VVxSE4t1JJ0S9uDQJC3V3cqysDkhCTGoMOeXeT8
enXz0JSeHVRupnBIQ+5IbfNhWyr7XFrjxTEE4WcwTmOK/naa3RrPdf2KF6CBztu0sCSmed/Ac7FL
A2xJGZotTn19s56XlSDiGK45zB9TAEI4BZbu3LQdslln7jna6tgf66j1S1vN4JQk9yWOqZ1WKEfN
xo/Mf5Xcz9b5VnTlt6QlZdFs0W6aznM2FD9UVbTArdNYEcpmWyvOH/NrxWx45zC5Cyc57bdO/bp9
p8wFxnN4MidDJ2yzDhYse08ak1k9Lr7kSR6q2vINGMdn+Hbd0UKHumuG6qvbrGjUBnOnGMZHt6Gs
Ps78VoreWnAWLor3bdGaD+L6irnf9PjRTEwO1Z3XzstxGG3fjfRpp8ymeqgY1l+GKP1p5+Uzl8dw
82JydQBbgHEn1NcGfTgner2D+DwaL3rVvHSkJEO+sd4t2bINnjuQvEvzLS3XkWGv/ph19lM+KB4D
k6T1rX4jN2WEowGpMouU9NHJpwModvputnrZsBX4XWyel5pzwskWnL4VyudqvMuM/GUo0axwdpnK
tucCAOL3WSFs3BhLItY089IqobGlb9ZG92MbgN5m7VxgtS4uBcr+ID3HDDX2ljEzwM3m9Yq8/sBn
+b7FgktULvdo7Tk0dEgyABPiYXlsi5iCSdwDASqN1Hfyj6vSNLvYaYwAe8Fd7LjfwPbP144ZtZtn
R2CvDvZo97nGDrCPC50CROuE1riRQWIQtbm4OzoNzJByfFaKFXGKMal7ohRRPUSt5atoxVRSsmw9
+2x6aEMbZkuxsqIhAY6ZDasFthrRfumSjuiKsd72oymto82oEL4mYD3dNL800eL34x38TGaWRtCY
QKqaNQJzUVqPRB2NGvXrFAszjkemj31ulRgM02fNHv0WJbpPn8BiZK18G02XvEz4dz6ErhQLS5oG
+gSxv3G9xyoKokmJzwXRfVAg0OA7JhNKZbVDiogb4SYOAjB1r28JxBGKsf6aRXtxai0b2WvAftcw
z76TNXiKLPPcbcBiNJsY07GGZzRPn7ggsTeb9t6oXeuk/t7U8wM3g2tHK2eHdQJbvlk8YU0cwrgm
XXmlWDH/THUEfVXZ/UjspNwNEWgjffi5RrAb+zx5IUqowTQNC0uLtz3i8Z+0aQi5dV1EYo55Ta0G
PZsW5g6N6UFJsfeJWViOEovyoftzG0ombyiD55y5ZT8w2y8tPEhtikAQtNRYWA+qo9j3BrIaf12S
+o72yDdc4M/dul7pgoynZFqr6xTtB0bGO49sVW0wcZXnxnQYKo9Lbbo+MgD/2KqEDUSZx7lD2dHa
UPivUblhgIG/Mkd3A15XmhmcyAgTc4tc92FxoK398NIKgFSrMHbQNQwQ5sXLOZchBn0eZuoGkFy+
Rm0ENoT3jp3xJxJ/BysNOb+AidCdp09r+erqsXbmBuSYW+s7ahGH+Wr/tIoFQhKmxGbSpyAi7tgf
LOeZt8QNkHPRm1XSJ9WKo1OPyZJules0Jhe1gcbUlol3NHPiOahf8mRme21Lqt3wPDeMMuq+C+Ce
ErxQeAWhNxHdzBHbYVpP9Ak9kDaa9qOdvNAzqeHOdvOpbK3Un7LqpwdVH2FaexgY0iF+Z/LpDQRV
9/0a9OU0A3RMfbWjZ292U8foonMpU1Fd7ukvuC3TJJsLG2rySxrXyj7NO2HRDZlVeb6RT4+MI3um
L0kaeBWGL4PLcdin83Fwl6/REEFOqXtI2Mb8Iz4rGuCwvso9kGTKZz3LUkCgznhhrGATMwXVd+o8
jw9jYIJYzNonl+2bxkzp1LnDMVLsHJ5neamB3a6DDtPMwDg0xip5aQpsmBJKhEnE6RqXw5Fa5mEd
1MHv+bEoctMxcs0mUFfKqQX0kx3fHygyt/0xgjTeEbrB9B/aSMC1DLgj9YT71jI4UFqsOKjhs8Pg
lPXdAMMMzi9NFFvlAMKotJuM8odDUAodjpFr0VGd0+8Vv2S76ei713I+OWs60sLxhp27RCt1QRoW
LiCBnaXonEaKTuNntWBHcWdtYoc8ohzjGX/XmzfTp2vZ7slbgeI1V0VAIYXK2aI+Kb0BwqVNhn1n
a91hgqRX4XK4WkojDC8MGEx7vOMYYAxSnFqMbiGIYw7Pavru9Pl3UHff+s75ECV0vxpzYcg8jl/a
ZHPDdXStc5dVw27l/h5a1vqRzmV2tKtyueugacOpboKahjOwMKoD03cT2QgOJpEqtvWw81h0a3Lg
HjZDKKwvlTH+oQ8xdkFcv6VnyK75S1m6zZNFuEhkndxWg5Ve0eaNPfcOulMdZBo38i1upsBwKZNs
Rjxee5LgwA63KNudLsCfpVyKdfMTapgPVqUSZu7YGReBpPS7jTF9vCnTi4KNru66eww3lKMMsz4S
r44sgPuaGtV7OtCUr6Mhvc9qmhdbrZNMqiQaTt1y8tVG4+StYdJTp00Cw05QYqK94aKcNleVDLo9
qo0fqpe3l16YLOQaIQgPhqVqJ12BrViD9waZMSP4SKC8xPX8pqylABmtVxNdxX3icGJb6XBcs3U8
zdw28dYU1QEcoYLGPbtfytw4Oa4YtjseEYCiHKcT6OUrcXS3auMSZFNj7WdAP5m5RsRdTdcOgNul
iFaQZNH2tGZTdFzyCOyeCqTAGQwgcO2GXNgh34cUco9soVME/eMVSvJjRkNu0dYhzPU4oWTvhKtG
xXlVjcvYLNldG7l3JReSUauvPTiOx4UatKGtoO4N+zOWtninmgQy5Uv90hLIdymb9oPlNQHMbueo
l8+96m6Pm7qBAtnKdk/FEsi3h2cu1W0bsUHk7Gd3g6JrKx9Ugl39iJnFvppIcixU7W3QQyKYzV03
lfP9rFf1QzVf44jG8uYyOK2rlnGCWGyQuN8Xv+1z8+KPNGbEQUkbd7o7cVvERkGpRuny+Sz3qji9
6bjNR9F3hk0Dx0gtSHWUfej3bfp4Kf4kMX/QMS9N5dqGVRX/zFRaMT5pOv1ZLuoyXoudMUFyao2v
KQQZALsm7iylJZDA8wgghgwHYOF9e2i/xjjo3uXjWq60xMEL1TOduKBLHKkl/nORGm2gTHTWRnNJ
pgsXcutoZbnvLCXeKqloLM0IFoZcncrYDUetf5NKWClvuy1moZOTm6tCe860uv3YRypVuooQMaGS
lO8hFyoXdiYgzuG26/0PdC1Z6lNCp0YopuW7gWsSrBYh1Lvt9Ajrq3V1Pdzkz4y1UPVKsV/nxRsU
nesvMuJfVLNSN9eKCv2aKA9SYsrEgxLr0C/2YaF+IIlP3hjB+5GQIgPdOeSNeGDGrzLfaAUbCukT
HgohIkwE20IuFKH5tK85mgMdXDcjxojuRq7DD/DETyXXltLYtDBV8H/hupLadnjtDMyEyr1RLRrJ
5uJ8GrmCh4bgHdgCcFXDz6+PK5G8ceSpR+4L+BgEDiOvCn5guU3uT3tmfEKflQjyJa678yBsXnKN
xJrxaMFWGKX9SyzkWtENZjjoy+dJPDVSg2Eok3OqGX8efHItdYXTc6Jt4Gs4Cuje85FjxjpaKD+4
ZGp5XkMD3SEMD3wKf1ocaqNnLc1xLotDQt7dQVKe5MISdA+Jf5r7CDFZXMH0YNcm6Aq44JkDVx/R
K4EtkvglVxxBBAj/SWMC+APZzhi/W9S79946PP0f+eVNs7kmuG2JCcEVKCTznvSPSfW83JYLubkp
AunXVR7it5JpOGp6tPbbeGUSF+3lgaMwZQiTqER8BKtp9wu7SlCslmdimrDqGRnhaKQJ0j2TBCku
ExBuUG8d7NE+t+3WgzKCB4GltegQWGRcSvRny5w1As9WSA9ZDRaiEIucEyVAgqDtAP2TiycWnNN/
rq1EVWOG+Oe2fFiVO+lyzSH55F9vr7PVXEX5JN5iGPWy+/Tbu229UZ569cfSLHy21uS4e181Ww9Z
mzYyNhE7swlodtmlXOdvz5xwAOEHZCHX5BOnhfsw1ZsVYQKHBMzUsLFsRHhiCxACB5FY84zuUzsO
IlSNrS6n1BaqsVpBuWisoFEqAPM1nT6D4ez7Kyyx9tsmUeEHz+aqgpUNn/7t7Q2jVwLcLiJ3j+9W
fq2ey9cvN+UCYOjwy+ZvT0FJaB0nwe6QZlTKTByGtRapoRJ3Nv7GREyzzfKhTrh4LmhlqJ/FgLkk
N8aR6nu52q76Xepk9t5bHuuVBrMrWDPRzXL67j2kjNsGWysMrfWTIn9NmQT4y6o0nrodM+kU/gf2
SS6S3MJZ1l5lHnPCf6nzt2fDnlzyN9U3bn3knon/ufzvy81UPEOuyUXStIgARkSb4nokuSoTlyyO
4X9uRzNsOXdUDu8fR+jz5VrF9XOZ9PRImbgLdEsd3z+7fNDqQZeSMVrRRFmZ4a3U/sT1hRMo6Y5y
FXohkHRa5n4hcHsSgJKJNbm5xB0z0BL3+HkoviazNp1uxkiDuz7XJmGUnDXlnhyJ3w9CcUxClW3P
8pi0qL/ttdl8/OX4lqtwze1dPkOMlZsN0UKHQtMuvzxPHtnqoN1rlmLsfzn45XNuf6MlpsSvyobe
uvi74BM4n6qFEWyKKuv9Pyhf0tsCqLAIWa+rzluQSdlyJu5+qTipE7H226Z8APOw4/+P9vKfYOQN
6O/QUf59R+ZthUBVxb+GZP35ml9pL0BZRRuE93KMG0Fe0zTRkPFcw4AvbzjEV/3Vj7H+oTJjgCHv
2arJfAa2/F8ZWeo/4LQ5mqq6BogHF+z8X4z7P3PyAPD/29BB+jp/b86ozBbozVgatSpSvESC1i8J
Wdqm93lHifLeaD8lg8/lCN005tOdZT6q5Xtb79/+MZlg+Gsel/vbX/stpK+NDZJ1Z/4ak4ufaKPs
13oJOPqjJ4saerWz3ur8ghjuUL/QVjY/NWH6Iz6kJxPFLC0QH17zdX7VrkvgnFTsdMx7CJYMAa3U
l19+xD+/p1/DGCl5/p++leYCfwDQA4rH4sdT//7VrBq1CqswtTunV+NdI+7LAHAEpMxYGDWLW/QU
Jw4yLR38bPXi9KDmlFIwEcglZYwjh1FiLYuZpMcLbadEt7SgNStAKmOaX+Ri0jZaUab6pRWTASWG
dmpo24wbEeyA3FdFMyJLe20CEkm9IE97pi1tK4h3kMVukKx3blcFkDk0NTOGDcHAOJWuknfPt9ie
/ukDb9TpsXLbeS89+rZFpi4qViHSY6h4W1CWhuQobkzxVt/LG4dcQPzQDrAIjrddnZY2CAQchB18
SV6AoKdhZsPNZXTAydLiafKQolmMxIHRMPFUOlAhJORiAEdHiAGdLZdyhyod8MJln4Cr8Ge3iw7G
ROC0GE2ZYkCoZIBB5Zon1uRm313rQdNPljDIIu/hbt+L0aZctGINJAI6c+rDiHkZZTAM74BviTnT
bbs2Cw/5WvTWFu0RBbp+mARkq+wYddFsv1PTIdrLXcOmcC924T2FWKk+u2qLi37If7oQL0NbbMld
cnHb1NrskzVz+1Ra4l/lx5XMhAzp7+bLTy5/Fbejc9WXKeofPq/8lHItmgha3clV1c2bPWHIH26f
UJcTO7nt0LBkvMNouEkUuLJiquEuDQfp7cPKNc0ssDrhM1zF3BLIPpBCsZa2NSFO5nZyAdTsPQS+
8jGw79ytG8wOOtoRW+kVvEXczhI55fCoyiDqrV/fNw0xVl7fuR1ymCGHFPLoYDigH2dYUHK/3MUv
7vqDxzEfexSCd5K81kbFiOY3GehM9cDVl1hxzoNHJplpCa910pIOZ4zLfJ5nh9UYEnOYbhU9Mi9d
mLN0y3k2HVqW1XaUoxx52E7i//y+to1PpRUhRrkdr7+Q2/q6dgmM7e7k/+bGEJSbki5448VFaJyo
oopxoRg60iDtAU9w5MhNuVjEA7fN355C0ZJGcL8qgSnGspKgGpf5QJG0In/L9uqDJgbI8lFJWv1t
k3xofed5PUC7bKILK7KvDSPSccCLN8Qu7oRNMX66vb1cE+448g+m92d1CcaGWYzSOzGwn8VQicFz
+74m961yiF+J0T6BgBFTHp64ibmAJWcF8uFfnjmoPxSE86dMjF9AuTJ+EWuLmTXdJ7m6xki1Qrkq
F61MyG7nsJczs9sD8tXtbeft3eRzFJcpXSHmR/Kbz//59dtyIqXoz2PSzifo+yribIH9RNfJJUor
W+/I9HoH+YY7E5jWPz+v/Pi6MZHzBt3m/VGT7Au6Lqu46r0/nuhumHYA9telCu3MuEarA5GGN3l/
rnyW3K41Jui3Tbkm972/3S+vqZSRqvNcXNAaOQdDVRA9i3n9v3qb2z59NigI6N1AWRZJm4G8OBGW
eHe25lArnK9yKxO7VHG8Fsi6CIBic9YoNsi12+L3faVAC9uWkR6gJF1KRUE8LZ9TbclPwtWq8F++
Vr7s9kgtX3fblmu//6m//5fi0UxUj69B8Emg+/+suZqFsj5hJFroLA3R0pX6yRR8k9s0X1agWiSs
TqHoEFEQO3OIQkmhvUvreBPsFFVQVGY5VxAL11Kfmat3+xv2Wa7J+fpv+yrQLb1guEgDryosiJUg
vEi3byWxL4MgwFBrRjUvDnm50MUN+bb5yz5x16NPv3C9Enb3zGE+CQ2NiYLg0Yxrq/s9dKBshlWD
penkFmO9z7vhC1/HdFIA22SCcJMK1k3FnVawbxR1+mA+YDvI3/+mrI858gxqBTtnERQdTHp0oS2+
nq7Lw9VqnSPpoqhVBX9HlnImCeWRq7fqFghDfPaC4+MC9FlmasXN9If8luh3AP2pBf+n1+9lLU9+
S7LulwMLyrwtO+CEs8ISkJBIXruM6FJXEENtD1xuduKjJ+hDXkWBqo5hH31M6DefejHCkgUszxlx
rE5N9Ezzqt3LfeJwMODVHbuFyK5dr2zeadavs8YtpAcNhYw2fyLN+pWQz8d1jfNzOl9qQVOaerhK
FoClVpCWNAFekosNDBOqqxy6x0pfDUJTA6opAdkE42LCcQQBY26eU0F1qjUaCZaC8hDM9VNmdo2v
C6aFLELKxb+yIquCJZVTCn7380sH7/sRIFdTG1Wji8Af7ttAKxNKlSN4VaogV3WgCWbBsoL9Pu0G
8FaT4FwNC8QrizbkbtEZt9qj80AiGZgxWU3USu1nDwMs1CX/Wyw0WQwQs3q5r6LCedhsAutr8zss
jceqAL1KEuN0lmttRp6olsDuSgQErOQTYNESbK9ftj3B/kKSLnbnAhMmH3O5dEwWvLDbLvmM9/co
JWSMeb6362H4+b24t8iJcUFMLwADsT2a2Qimf0KqbY6MiNTZo7omn9rkjDvlk+SanPjLtdsD8nnv
L9kWKISCvC/3OW3rHdzO3NtNxZVALNStMvn6xCoHO0xIQHMBYzbIq2KfQyBEsWsIuV416yR3yQcT
OtBnuVYrOD+nlv9eMUKFdFx85nPknqrRelywtxAMV3FL15NT0UUz5Og4V/33fUP3I3bjLtQbRuZy
F/4UJVDx6tBh4lW3B26b8wMoNeF2LELESdMcupTOucHhHz1o7nQP2zLbk3GqeaHlhvNb9QNOw90c
RDBX9EMf2C/FPdOOZyWMPAonwVQ+ryXK4ANZfKzo0aW1z5sZrN1zjyojvRezpIxQPKDhr6P+dSIj
R1RJXHo9YZK/mtmDlh3K3i+VS509OPQ+dc6Zg6Nd3ImU2ojz+1pBTlyu43JFUB15QRldBlDqHo62
J5T4swen55SXJxEy0i17GsHT3j5XVyKRNu7Y/vDHFgcEDv2ka9QNxFbScftC5gU+jvnD4JysDHDB
+oBbt8zf9G6H3i8Oko82tctvmkIrhHyllzEJ6dmYmg+jEMinji5hj8bPNA6OurdLkt2h9gKZp975
4Ja77GOXPfbqt+JO3Te7KzK8rwhP7qlqcYr6uNHOgOL97Mt67YPs57o3vvb1bgrrQHmEodFXu+WL
d1h896R/156qcD7ln7CmvLaBGyxHD4/Mg3GcjsOu2iHhCW26dI9MOkFPntygvNOOzbeUieVwr8Uo
7ELSVIp0Hymnft7ZV2MKGqiKjLAhHyJuCL7hx3moTtZ+e6G2ZIb5k3If/1i/J6/Nz/raXkmJRQMf
logydjbT7I9DFVj3+kv/yQx+DMftcsIudeJ/lR62A9aTJ84561w/wn49Oqjjd6tJdTaE25M5AUY7
41CVod1+GrJjmjyjk6Z4SRCk3R4jouHgtBLjTI8YEYL9YSsCc/DV72b9lJAA9Tmu9wTE2EYAVXwp
kdf584iZhh/NX1D+UBxYzgP8PHpzGnQUaH3dl+5ydZ48PlZ1sv3qg72c3Sn0wvSkwcKM3oztiEV1
QwqDbImD4+O436IrBo4nPajuICJ8GTy//65f8c+UaDq8I9HZIBDXDwVsOW8/IOXywhk9N2RG+xl+
a/XVaC5E630eSviqT1UOt+cem8IfpLA2Wxgm3EnFP9iq6zfnO47aafZr65I7O0e9RAyFZ994wIOY
v7arf7FeJvLnLtqeRvib9T3hPtgL2dnOu0bPyDidzxMkoMgvvnhDoKB/z3zzYprH6cv64jVX3TwS
mRQmT8UX7QcyBSoT6jcP//B5+qpyVLZXDV/ZYTpA7WzgPp4Kxig2NkR/ddEmMlPe6W/VYZgCdATO
q/1teiof3U/tabkrUZjPtPmvnP4KxWkioj5MyENJZPoe+90P2semFlbkmyGp0/bQbE3zwP+Qty9m
Jv2+doep8YlyPzpNrzzioEx/qHfzV+WP4tEMa59J2ov+Kf6evyDuQWoz0snc4fW4z9/at/qiPlEd
iPdJiFWt2dn39RGj4PapOJn3r+uz9UE5Go/ZD8jnTuwbyHcC9SdMCfu87GtIgTsuNN3H4TA96Ufz
op5ywgJfddwdX5kd5ydCSndmqHxSa9/ZRwE6jmB8SXGr1jvNZ1aQ4WgsglYLBrIIuWQzb3+avqAg
wRvo8RGBFOxgCQZcU9/QFhFP8KGOcOX4dQjQd9pBzz8gMNzpe/dIQvJnPH+vS2gH2zH/Uh4sHNx+
6j6Q1Y3/z/O5aAYx3Rx/JiLOj3b1ldMt21OkO8bkdL1xHF7x8mg7Sl/EMuw484nc3u4zHDrL3jos
T39Ex/jKzPNIOionKl059xENyYlAkQl0vQfnl5xGX/V2etB+4Ds9DZdlhyxVr33Setb4iE86nrAK
BfRMmkfvk0jvWCBJ4tXeo6TD3oqNsb13jggh0SeTaUN554BmyW8P2ef5ru4+MvciKynmHb09aQIT
jhpMZr5xJaru1F6jPZEmr+BP3QMpZ2gIfABsvnNpm31zNLin+BhqHQR5+yoijzf8sT7kV++r+Zh/
jO/w4H6rsGneLyJN73b7c6uWgo+8RRpcNshuHI4Uj86q6XSHxIjuZdDEIGY4MmjCFHMjhJzGLu3t
keak+8nOiPKwjiam8Z3RNCNqOjoZk3iJXIMU9+fabBlDdZQ7Z09NCbMqJshpfXZIxXMKObv59682
clzMba8zKRmwvtRoRPOhxrrr/ATyi5xvTrzxPP5zkZEhfVYMWPNyTT7Q980XpUY9rLQuTLkZvEK8
bfskz/VTT+XKnRXN3zaTK6VcXVRqj71F8K1jm70Z9uAj/LmNaoAN03JOGtIidyX2UK671CDIkGA7
cnjIIXURbzJeJ5lLoYqkFxllIdeGRJI6RbSF3MbQw+wjUS/2ZIooqY70DJkrIRYygUIVa7d9mjfN
h7IbHyN1ClKNg99e+YGZnjDTbSutCdZMUw5R/BDbqiqQ+4xB7Eo7ZUnXH2QHTC6G3LpvV0Xby4iD
2yIWrK7bpo6fcZ9M6oOsst1IpV3jcsm97TRtlJjgaNCqiGqkrY++am7mUZaDJXdfrkn4Ph5D9SgU
bJqtfShUA88TgY/cPiaMuA23iWhs2ksHFH5vGlyPx9elFYzVdBbBxd7hVkAiJGv019wWJyPmT0IC
h+1cblRijAEqgS4YhonOyHOc0mARNBG5iUaMNEuGSkScvyClVc8JbAHGbJv20nRuCyKYA4E+ADZH
DZywkbrHeBO/cGdiHFsbF2eaCK/IRL3ORCC5cyIXO5xoRN6ot3Lttm+a1PWkR1dpodAk3skcSfJe
zfZF7ft7h1kPLlz7OIlCnCzRiS6Ib00TVz3RZTR7UWp5Lx7fism6Pn2xLIcLqwJ7ToGdca7W4cLc
F+uV3X5bh9zjHBkJcqh7423qXY2ZGwtixYGuEGPWI2ELZVlV/sBycdt0hzrlQzIxVBmTy59XE614
ZXUIm9FaMo2adYa4AB1FNLwpOr8vRA3Zajp2xjFsWC9hSNIOka8Q6UcvQ1RYMyFyeN921aUM/9eM
+0+acWQliAbVv2/G3f+Yvn7/uznq/SV/9eI0HFAGyQu2ZjomLZ9fenE6/Z2/um86biiXNp5pIhER
PbZ/dt8MGnOqZbPXNUlatTT7v+m+aZbIevhbA87WHMexdd2jB2jrmLP+3mVKBnOZqq4x7shlQq7e
WSE6TmYlHkHIBDMWPlw7vDRi9JXgIdoyf8gT69oJ5Mamdx+jGvvJZAF/sZXoUA16F5rZrlGg6w+U
ef2ho25T65CKFG35qiUT5qC5D0d48P7MpGlTwQBOygZTUqsIZXI+dmW0hl6GPMvTqseory2miwgv
4v5uwreh1xYj+65Z/WpLM2yj27k3EvfYZcMHTu4Wfb754hqxJmjlw17r1JjE0An9KQmT6qCoIB6s
eo+2sH8d4u4Fm+NrR2jbm+FBv6mWe5Kqesz1M+ifaV6IVc4oWprtA4WOaLdSLqCeqv3h4OQMI0zh
fjozg4x0k+S3sXyk7rtztGQOPJ1UBVhIJQaE4knhRB/ysgsqXX0bhStL2y6eVRxrYgg/13WPhnq9
I549CWaCTLkczGc30Rmj4hwNiZd6yufPVoQWl0OiR1uIsH7etGcvnuadfAXwNPj9Nt4c3UWTQifV
AyYuYiF7XF3DYhd+l00TesNHa0ubw1CXfWggNkgPWlmgrW1Nvuzm5zhqGFrV0U+Qzoug6T1wUSZL
5ncbtazfk+NVJIZ9AS4W3UOJsLXLtvbWw4y3N6zyB7OF1oKDFsysN/90+vnzYpXtERZHGGepg6B6
DsCZkF6fpWj+sgLBd1X0py0y9xY2YtFiqHxH0BmsGpzRrJuYs0d8Uyrh1Jh1q544icGdztOIszx1
YmGhJUMp2zCsTor22HRzfmesXRa6nXdnFyv8Jic3wiLmkjpN5+gxzpT0rsjJOxbfTb1lyovIySlE
1GddNns4BZwH7sqAErBBEzh6UTw2LfMlAEVX54Or5/Ex7mvMQ+NPq5uiu1arv1UoTQ+9iB0BBWHv
CBFCbtmob7HZk7rpziZfT3TZVK8+NTM2KYVk5GmayHvqGWqXcXcxkDzW22y85Y27TwF4pR1oMDQ7
u8LxjAthP6VfReYWaCakOTONP3o2xTivNThsB7UJolJFZLL0h6TXSyi5y3TX8StCafUOSarD0lBy
Ut6wkh8BH53s2SJBvO/cR/7XR9fGIBTPhRWC9CIRMK/e6jTrr26Nobk3XowiGT+3Y/WhiKuPqqpM
QT2JBPd0+X/snVmW20qWZadSE0Au9Gb4JcGeTm/lkusHy6Wnh77vMfrcMI9KVygzI2oA9YNFkCAJ
gujs3nP2aX2QvdMwhpcGqstpjhpUrnEgt7MxLq9uHKNcCxvtXbPiO2NsR+7rvZYhM+cQGQxHQ9NO
qW3pt2YlJASLhuMgzr+aqzQ9N4FSVDjJNkT/OYcsiKybzOU1ss38uJ6uCixbcGVCJNFvUNPvOl32
v2oofFehB9eF+4Q9TTyKw1CTLq3ONpjNqPR1rSvvYg0nPmjZN9OpAgSs8YRLDuKf00KyCiRaYnd2
bX/Rpuw+oAR8dLl1PMWVnd2BjRqhGQxyGzY42ImnHXZO24IKGEq8zm5k+kFTCIaq6Ax0wzEOzeAx
JMvXuKcgeO1I63jp83ILVcyl6rN2sHJXnksd/VLYLg/8zm622BImhqB4gMJTJvk1wkjzMcmS5K5w
glMrbA43/nLNNdqNMXbdvWdNdAMK5zkNKc1AqCOHZR4uPfmpjtNRlNTd7xgCwIuF+YVzPxYUO2i2
4N8031jvq9VEZSn26r76c149KhBucaOx3mx/vK5yFdW8ev1z9mNJ9aRQt+3qpd8eqpcmzEH7djIe
1EeoRdTzf3wiWYkMfOBJy3dTUh7u1yGRtyjydEWQ38dDbc30i9Z59UgtpCaf70nF2tZVL8t2TWf7
fOnzPZ/PqXerF0DN2ZugJ3dkFms7WD35P6+BptZLLfDxdepTfnv48Tb1LR8PKaZeONxRo/7Xyv/2
0Z8rpl7+eEU9+dv8H79TvTw1DK4m0TTbz8/9XK5thueZPMr9n1/18QM/f/rnW9SjPxdXT/726/73
Nft4528frzYBowXAgJ9rWGE38p02w0xqamxp9flqYrt1i7Zx/Zd/Wwn1knpSPapoSVWZ0xCxML2F
oIU+3vCx1GQjpQPmgpWUolraMSJtgD/eJSUDvjIMbUAMWFuADDzmmHvOYkYdklQrwHsq1uGZevbz
pQ4B4MENtPMfz6tZZ32z+oTPVz8+pQ0bPuu3T8Q1yYAX3cNUY7oAu52sitN4WG//1UOtRlLyMT/H
Go3fIpb+b08WQTqc0vLrxyLqBfW+IJqN/aSP90Eae5wHNJdM29yDR1/MC6f+KPUz6V3qtWGhGuzq
kWqbW72Fz7jLEt/Mz9Clb7EXkGmyBj+qQ7RSp4LKvJmdaXJElpfGW7hcpatYwhYFMaQUNNvhl2h/
cSa3N0Uxf8+0CoYfiICCgIlVmbGO79TEXUsd/9Ps53Lqbfwb1Yash20lBDXZqbpMbStOdkWRWp9+
FJHX7JumZVzlLRhbbGt8C3KXmhiX+djFNVWtgnbF4FciezVbT93WBll4BMZmcYtDWgCCaN3T3LMn
qPLCaOm3fRiOZzVp10eyTHFW5DkMTHuFD66JgN4ax6evj9Rs1S0kpsvypE1udFETuJMenG6u5iXw
bFx9jSwukPBKGHv8pcpQoCZwNTfmGAiEHGgVpv+a9LH2d2XQSK/Kilq3F9AIdyf3oRnb+DIDc9vO
2lSjgAZmlAXaMZugjjtw6NDgkZ9baA60RJee67Bws9kRIujXpmGdhWgtJGAa1bkxAWe9iviTxsy5
gzYg+g31G4ELdw13JFzO+KuS6QlIJvlXAOLMnZXaVO3XoSiAlOAED9+ZFwM6PqYjPLvCHinqAk7G
E86ZXPWm1aPRxYCKV+0D9j+ZYPQy0lAo5rJP5WFvcsUiAFQ98lx6OowJIETRBlT/AXt23R3ROGAi
XIVaavuL9U8YO2mc6uxJCfT1dXANN4cybpBZR5RR4+GTpP1bXLLqDmdLwa0Bt3mfTXEHc1B+xFAB
mT+2wu1nA1WRntUknNd8Eiu3b6NWGMSk2DANFKrfmfEpbHVzxkJKjUYB1j93QPXoj+fmrs/8aAIY
JtezoSfKhHvGfctd4Oq4QY+l9Pu/zauoaMZnMdlI68nlDwC46n2rn+xVlL/zZQw+zCxKB6B2OIo8
HJrKQ6P2NpK67Ujop8+O8WcD+fO5LsXtt0ZD/MF9/mAlK/y66h/T3sUz37W1r446tQupR5+TT/A8
VxNuVxP76Ky9YGVDCddkaDX5nJ0z/W0MwwxHof7QxaOzbFUywcdDCwvfZpCODT0TEYxyoSRqr14n
f8xiL9znVhjAn6aTrBwon5N5jadRs6EJJYvdAinLqsRMR/NXp8+gDS2asWoSRW21mwL+L7h4wdG2
C/QF2G7jlIrnqr5Qm+7TH6Se+5ztMkJXzcZYndLuoSdMD5whu9EC/nfGZ3nBqGHCXkgqPxmBq21C
h1D3mWue+kE2h7RTGmhJdPqaRcsgkBK9mfkmNFCOLJRoJqk3aAL8QTfvZSBsfN7CPcczebTLjHsz
jfTsMlnJNYyTl3HsSPJrq2xnNDYALSUfSWVI2N56QpcmKQdrqMDHUaDp/lAM2FGXFs5xHYaXHg1I
E86ADdeSK97xdI9650VBBNQfrx597gyitpKz/VxMRUH/mabTtI6N7Ox9MkgA9prCuYh1ojEYRL6Y
bpXholNXNW+Mz1kFFMPzkPDX8hjr0X6I+te+8rR92GS0ZzML7OAQNfSQDedKBXA6LNGYXDq76A+i
rR7rFOqgvQiN4zzTNqRhlv5c973fkHKNd5wzyCBKaMeLmR4jPT4aVXuyEvQ1fYH+QUUwd+gzzjbQ
SRwwq8rGCEoHfh2XWg8z2GrWGra2IevtZw1bxSkLE2Je1muvFr6gwqRNntvDTrTeg0yIUpNN8zK6
VE7pMn18ul3ydJYG0lffg93W2tb6NS+EH4qm3iB52hoddWDXLf18lRKrYGoVMh0Zq/m5M66VkqGp
59SrS0JLrmm7l6jnXLMs4ZcgyII96tDy0to/Flubz2YbGhdKncDYsOJAY0SqOWCLaqHe5QVtuaxL
yO1c/pFRjRSOOnlqXqHv3TfUBXY6pd+N9jepMeUlqodvRhvOOzkSzB6O5n4A+IZ2Ev7m2stQk0I1
NPAA2S3HomyIPWv1Z3yR8ZGS56qwU94Y9Ug5ZwLPoEht9yC4hnshJxKRo6inHxRXIKky2DFqAY5e
WLfvYmj6fZeAjBj0wB86qtN40seP3xZViD71iXps7XIdadfJkFOSHyiy+FnPaWZekN01r6HWLQy2
F/oewmDzuOlrF7lYlNKgwEYSz3dJV0jfquDfdVwd1N+Wz+t5145NyJJa6X0kYas+xZ/QdvWkoq5r
7YzyTY8OahHVyvjksqtHH3D2T+C7mlcfkMYF4EEMJH8upxbRTTfdEfT6t6veq57Lk/EUF+TTF87P
VIfQXWZZ7Y9lF/r2bGt+6yTPRZ4ud95ipE9zE6zqsKekIQPIMunVYcanhKahPwjoM4Y6jf7Z+xGO
+etSzcARs5Gk0ImObrXQgl6WGrysW30N++KQS4PUtYwUxKhHl1qEdP6sARJmM12w7zU/gwkCyFh5
30uV9TNTUwqGWmztth8xyFOT1PQU/e2waE+AJ36iA5mkZX9vLQkMMxyDexGFzV1g0Kwq0nh+F018
XQAKfjGpfR0pMSFiGJzhe6pd1OujRU/ZhUF+xq0bPNdG/8WdlundjloyMfNA3PBhtrei7UmXpOTy
Dk3lqTADerRZiUwFKMypW0bIMOuLrU46c5++t16a7fvFrU5JKIovTbTc1Key1djVY8cmyR4ohkNd
GHEEX9dJ7S1KYBCOVWOeHRu+J12UHqYf9/Wlnm7iyVveagOEQ1E4PfFm3vI6VtFJ/Yi5GyGftrF1
rdraeGD0s8KU1jONS1+5nQHIBnoTPIolNi4AiGeqa6ztQk1h8dz0G3nhy0FMnXEwsj76RpAT8D7W
qp+jidwI17yMArSNk4IV+dg6IaqxuIuthyGcjWthEUKrPnImU2iYHPN1LkANlHOJMbXtxrccLoF6
Z1SS89u1lnVuHZE+Qzv6rp7XsxgaRxhM9+acW3eL29G1XdfBiMqbzPT6C5XB8tRODXh3zQ3fnfHj
D7Zrdqe4ad3TMOq02tPlSX3gWIHxGBzZ3aK5oslfyujjD3Rk8cXU4RiRJ57t2r5Pz4aTgFJcN4ne
XrzIHL8jU+uw1FrB0dSFA+0uu6pPXSJBK3HdxSAWB/dqt1NvtGuEGk5pPtn6HF8iCURCrX5hcHtp
ivI1LklByHX8wHVlnwAzeY9JSIHVm63iZ9HbZ6LRzK+TXAhRNMGzhEkzPYaThvJqXQKD88lxteQb
2QnJ3p6b+lxxQnpsNUR5oZ6XP+PJPgSQeL/1ceHtIgvrfLRWR43SPXoWO5r6HBA/AKOz6I27LXOX
hJY8G0QXPMzEOn58jhMDXBy14S3DGLvTBKjuySqih6YJYwyWfFOYlz5xTsFb6wl0QlU+XhgYGPeU
iYkAXde2IRgW9Gr3PZxN/u7A5EIv8/peBzvy8RkuVMG8c+T3pRaeP1VGci1K6tCIh4ePJXqAlcOy
tO+ydSw/yezuCtxWvzlr0IL6lolzgJfI9wypql9g7ru2blTdRAsFVK2oNxxdFMlXtYBe9a0vuia+
6zrh3XGJCD6WAupYJbP4MfQu7GlXtHep7BZ2QSOhhN9mP7N/rFAJxHOyR+vOssfyLuO7/LQZjR/U
NT/Wp9bltte06BZoTXBF7Nr7tWVnP9CpqfUxlsraFlzabtXQ6Nc+IIUiWEgWHuyvagHSJ2a0yLV9
64y5utrIR/0u7PRb2fP3gOTeUrpv/qKlQyly7PQnqL4V17alBfxZDE+LRCc6GG79VwvHLHN7+722
cm2bxXxGzf55KVjH3QDb9FXrwqePT/Oi50qWzmugZdqOblZ6EYZm39iZkIBGMniX/Flq0dTqgI/0
cf3klPZwLNMAp0dZOk+lS0NDLVKU07agOPsOujTxq7RubmCexkvqtFg+h6r+qmf1g1qUo+elh1X2
SmkFahiHxLleZHQ/lp7NnU/R/rDIxrbXX2wxqN24nas9GvNsHrl50pCSWsmzCClJg99v/iLmDvLn
oH1PNLvwUdCAtL5FYrIvXSinXZxzeNFwv6nN45oSyHcTv9ptt6p8J+NsxkVzP9HDBZpUrXdGX9WS
Sx/AOR8M43EKBgT9NIt33dBcpr7un8mSQQezbu85JFfc9ubvWlIRPwc/9Q67eXSdeoQ4fSCib0uf
3qnf4lXeN33orS8i0nBeFeSdp+Qd3xvkJkOlZ4czhju1gWpGcmQcLs3jADr9hAd3PnRp6DzHw8KY
cN0wgYs9hnbV9wAIoC9Nb7wTplZeA9sodk7cdt8Q5l7UolTq3uOo4DqZj+UFqm9+MIB/nNzCk4/u
ks+bqLLsn32OPNRrtLe0t5BmoSO5wlWKbhAbYiA2Wfcjl49znzs/Jy3jougJ7d4ifeBc1TZ01XLo
v0KWvVOfFXX631oSJi/0F4C7T/107Bcu3ZghSq5tfMYQewTlBcY3z1mG3eJG0yXBa3OftyWhPev6
qIma7UNPu0mdnQljLCnc69vW96slrPD8/3vj/2+9cVQl/7o3Pv6fN8YivztVTUu96R/dcWH8h8QH
KoW0DViQcvWj/gMdKrz/EBhRddf2cA7qrslL/7dZvlpVQTjruisMS7rin6yqNgmUjgcUVjreanD9
w5r6r6yqBj/n91a5LR3XsoVjAbhxwE27fxgyjcGtBx325GnWw+x+AET2FADJS/poM4Jk8BcjAErE
SagPg7+R6YdHdVP720b7n4yhK670Nw+rWgvpGTqbiW2BR/SfG/ZDq2tLLY0CEaBX7ysneB68/G5B
9n1zQEft57y5a1yxHSJz44aGtgsdeGhTFR0iB1EzN8PNv7HVrobkP1fJ1pEjCLIfERLIPzZMo1mm
qECLn8yZ+k6aaZ2v94x/skz8lXeJ/pBN3HuWbXewrPCH7YCXpKjh+oaEwe5oTzgUxI6hc3+wHCdY
8fAMm9b4AK4IMIt0bTxUVs0dFION3Yo+JEW9OWpjexwJ+6JeOX35Nxt5VT38sZEdHQWaJ9mhpGH/
sZFrTUcS1JKBp3uLfrGQEO3kGu5excHWorlwNIMmPrTpZDL2twn6ASlgbd2yq0iZKl6IbzLvC1N+
DUzd2/2bdWNX/2/rxo5u2SvLUYp1f//dMt21xBeMUuQnBi5POHP9EVz8CQ3efAh1+s6tB+dytuo3
x+sZETtwCc2xPnHjMW2tIF3uc+0+xNL379brv+2YgPF0nbXCNo5O5k8lSUKuaWW2zUp8O9VdIYij
Qf/uaIjdKwPZLlTVOUK9vEBOP5jh+ModYElwAESwxVmMu5yy77/eVM4f7nKbUwjMX2k6nsd/acp1
lX9zl8+toS8MDoajlRjj3oFCeXEbiOym1O68LG6es+CO2/XwEXhk8lIYLoYjyiWLTcpF3uBa0APC
X4jGEpty0FAXTJl9nq3wVICG4nqFi4Lx391iZWSkSE1sndR+cefJuLqDfrZ7e18YSXNnTPeJdJwT
URcOgMU132vSdjNEcmBP84+SNvJWat5EpELJ3ZsYIKi2J8cq36Kuo9Cn7HGJATmnvVkjfN2ybOYb
yAo5z3/HSW3u9Mjt/UnAFBM25vmOJIGd6xFatMA024zFOPizKV/+9eY1bdRGf+yLwjFw7hsc9yBL
kO/98wYuck+GSd71R5OwDtfMyxvl00tdeN7FTKzmlNRrEEQtBxwmMDcLe7ksJLM8JFHxoDGk5OaM
8IjC0MKLNzS/mlzMjHTYQHP/Fxlp/Pa5Di5psASXKBA/qxq4XhzPxNqt7UGslL4rtOotoAgYRdg0
sslsD2VgijOykYdUmi/eHA2nqBX6TWuYqEepF4bnzu0fBo8cCSuCYdlqRnSvJlnk3YyAds0IRGVH
k+Qi2uKJv7G/Zd00HdvOMV4G9BePUXA/QVl6KLrcOFDoMl6WFpxa20T3XlLVG3Ak2pqrtvhtSJR4
CQqtQ7GC8anZGkaFzKCEgQd+ozhVRUJrZknvOq9K70znx9ybhT9NBgE2GVTNhaiZExc4n7CyZM/B
Dd3QbCg+zq1NulToJ9fUQJrigpC/dXXG+C3G6GKG4WOefJ21tj9yaWsRQSwzEWODcWNwTzl4vrlC
f5BOrUFibKRvmIV3HaO6OdlOKVA0YXQwyso4cWFP/A4X32a05/JiyH7euFHcXnvu9pNumc9aZE9Q
ghHP5L11TNvgvRiGL7Iq5Vn9Ry48lW0dWYYPFLTbW5b+5kSeQTkffftEYMc16coTw45bCO52J7RM
rKCjk1eL+FF0kNa63LpGRho/BtoQP+qJF21KvQZmWtYHTauN574QjLwDCVJ1snGduOHVqfiNtSxm
+jHsLaaNiLzP5qspEnQToV0/em6cnEqr0Q991X2Pu7C4IkUo/Nkj4q8XRFKA2oQ/IPFJzFzlEy3M
d3KwTb4kS672Omnhxx2DMbqli1h9Jaj0o9LgNCunp2QsyFd2jPh+0jETJvRttkuv06Jxm+w0RBaV
miLWHwK32sRxEp/quX+fmnp+6Infexi6/BVe82XpO+u4oJqlVFBr9/FIEWads2z9pVgmNrJRevfz
XGARa72zky0nbnzFvZogvolPnqQspmYXr5AfL6QOv6MDpbxTz8GiWmV91XTIzXK5qoUtlOU+1Q8b
00QsiTGicF2FbfiIMC18zMhLOXGQRFT4mZ1rTqaNFU13duMe1FM2/WXQ4QYqPZTyuiejg4l86jkt
IkJ+Uht6mWlrT2qiAxGPAB/e9HUJYjJ6glvIorCqOxqT+I7WSYdU9jzb8081lzdyufHzGGIbnJtb
Og9DHGXPajJRbZCLKPYzJ+1N23dTsNESQtAEXLGG2IjzMtW4C4iXhPbpdc8hih0usMtVq7CG95b3
ahB9SzO0HZ+tcvBxf75WJJDQqRTzsXeSDhtO2++6vqLW7bXarW9T2gALPoYpqAnqqfFKun+NcRp/
6WZ2YloyW5sgRcOhMS7LXJwMm34dFGJBC3b6mZW999BgTBLmd5lbw8MALr2fX3u3u9gu/QmcjkcX
+QowvuE4d7RlA8/xk94DfRwkp4njYqeBRHD6MTs5mVPv2rFzGMg6174JvE2MFOSQkgu4CwWUj1li
TwPAMh8yirf7cKQwOySpcdKr+G+TU9ueXqHNmauXfgbd1W+IA9jiyCw1EMNW4efNFDzSYvreWUSY
2Jx8jzngSRIf5K0Enontady0+pAf9Cqx10C6L0lHQhenLgb0UfEY6+NLMGnubgSRuZ0cAjU8oyz8
LPMikBbhXYYa42NrZvainZai2RiOaZ2q1B5J5Pnq9H33oHeun9RV+HF+WnBovtAq2zTtN6lr1SNX
qhtsO3IEY+xIhpyehYvysXcuEzcRhyXjWW7dXYjrE6iBcfqOO2HZ23F7600kW/3IScKFGmwvHoKG
ipKVnSzHSMoa9CY1Qj7gLcyWZxf9yDUOWw9aolUe0gJPzTSSPuvF2rmut5HRNlsvMvIL/9+DDPH8
dqF4ECRlb1LokLt6TjUEKOJICmqDaJbaELfChyLAF2NLrC/8tBk6vKz9CXjtRouIg2k044euFQ33
q1DMEoQFY9GXl2SwEpbqKChYxqWL5Hi1w51lFMvN6IdLUSYaMXlHMnRsfzSj+Yi6JSWgpbotvSz2
DMiyg6iLGAx3BGxyxtcxfI1LqtEgX1/Ia9viEV1lZrNv95FOGoyhvYZ9KGlblwevH4SPuGh5kPVj
4yTGOWjjcC+qqeLrEbTpneTCOiwXOTXpKZpppk5Q5u71XCK5yJa7GLtkCEv/lNY5vkZJjaEKubLO
Veldo/U+gIjAqaNZ64a2c17atUcTFkn5U0eY4etjlWCPqe7qzCxvuvcrGtEMBIH1jZsa55Q6za84
KQljI5bipHXevdFb5BHMC71cN3d2YZaMx15Y05NrL8alEDaXY0k4H30/cdC7qXmgHIjBqnDtd/i9
1VssolfQds7ZQtKxHe2K2kdGJc01LOtk9yFdZeJi3KY6yBZNooyH9KTX7q2mxVeR7lhQ/txobX4s
UvfBIKTmAE69qqryVHuYGyl2wfNNkmQjRdCc1MpTkGsfq967K8OKkNQ6hj4+UwXp+li/8/L0sIQ5
yWPeyzDUDaeBIT5Z3cTVX9rR0YmTtzqatbsubdHWsmW1prunptziYY4p4UZQ/72kD4gIIFqmHyyK
wvV9BlT5OLX7tkXtWQ5kYA3Tr8YpyruxlKO/BM3f1YIrawy5gCdOtc2X+kSWnraXwHyOWUkhn4ta
sbP585B543FxQ6xzUSqE37acCvtg+krZz9pGMz8hjXPYzVqpncyEvWn9jA7tNe4Uoz6wB52QKVGp
XhKyJcyw21lEjIZj6uwmRNFbziseoGKXnmiNZLvSrtkaZbUgtvP7VuzYTUy/67Zx4v7K7BjpJbiB
mPQrs/PkoUFjntmzPPdVb24iwoPRHLv6ZgDI23pD9tKPK1FBorFsUG2Nvigj66XpjQ2Oabqvffk1
WMaKeAPvxexhOMYL4RdjTQBrQRYG541mL12ZfOln/e/GCQnZAXb01PQ5Kzdb7wPieAymqJINJKtb
in/E3nVDdclividzOHS7PuXS1CU3txXcm5JYcdQigPpqtqdZcuXKwiYe5AVRt3Yj4W967nNszJoH
umJ072QRjZfKdYZNNruQxvPERPSc5t+MKHjQxmT4ZQn8/K1+J4nDpNTppdsmL9yLKT3n4tEO2emD
SdSawQHCM/E4uhdpZjO8aJibSRZjGFavVOpdPUmbA95wOxcR4bIx/u0+xAinp/Tu8268uGIG0kTw
8c5uTGa14C/PMLP9OFb6PnZyTNWDdhmIPLyqR2oiogH5vC76rQPVu9nUhNNePOKNanMAOb++o41T
5HWddpgW72/RmWQb6vNNcxILLLJrfkwKvAgoBGq0YgM1bJxnmxmfdOI7epndyyV+0+tkxhx8A+VU
Ptr1w5S57oMGHHgsSUzTM9M51lRwSOOYqyf1XO9M9DCaQR6AFmncSmvGbkEo/VSmOBC7rn5Qc4Fh
AmiG3YQOgxfDo1MQis5uXPi1m8c7VzrVjl3GeiQn2nqcUxT4adaAqFpIrm2otpxqC+TjRCDHjVr/
tdfD+hmq6ZbLxhPiq/BcznWOJIXVaRqDJA4v/WIEo7ganTxJexS+rVfhniq08dSlhv4Ukc231rsf
gs6z9+WoMwIzwx2lKRyl/Xr4SJIIKnFkuFFeJeffreM5eN417d5oPf08Lxjm0CUALVXzorJ10gPw
AMrShetcLhdtlnJr5tm8bSmigeIKn6xeNofFmuSliqAqDdzY9eO0nNUEKAm2tM/5aJ4jjreJ3Eu2
M5fM2f0VG+1Mj/boipo2Yu08ZhWSPMFBdOG+HP91Six6Xnk+70gua3cObnt9M4Ml3Jux803TFw4H
QW4u9w0nQkgS4l1ktuvD/Gr22bemdH+QjBJeNDCpuocJN8/j61CS6rfM4aM+JjdCi28Nbga3w9Vf
28fE6AmeYFVnw+azc/wGdJKvHVcB6YwaNt/pe51FeFjN5Kumw05YdLDcSfwCo5yqAJEu3KMNwBqw
ZJcQWnLvp7PY72IRx1EOX7QCdcOwvOW6u/gEgBIn8RJVQYzmKimJ/SANM5IheylgJRKkj4ndPXJz
8pV8wPKU2eMBdgoS+dqv6qNpJKcwQ1EUPaSFiyYq4A4XzcfGKFA8BmNZcK4Ir5pN2iEwEyJY4fjo
72X/xH1+AOhrbjcLrVgSygQuSeBPW2eYjoONSSLDpnHMXI6p2gDBr5fNdlXtw7Tr966Tvk/pUm3w
RX01S7c7FUTFkZ/O/5u5J0ptWwgffkJNCVoop0s1yR3fbSL3aCTer3bhdyZ9e6gt92TITt/hs3p0
6YUTI5tuTSBzBHpXcittMogHDDuppWl+lZjHxNWeNJhtuGFwDOEK/DF5PTfxa3knh72ZylfdRNEQ
uPS06xbEnDsvHlhe7OolKQIQHOj/DwyHSsAmAZu6GoMCAwHXbc3gRqBL6/f0zUqq/KHSyWAO6ynf
rxVk8DTdX5w47jkNrXHgpncvtZA8FJpFRysv/x6dCS924ph7Y/Kc19C1bl7tnMq486iAugRKEG3D
+Cqyvrhe9a0BYXOOK4bAthfk28gbk6tZt5e2rsRjCod5oxfN97goq6/8JXdaFrw2NRTyuKnf3R7l
TubWy6EdCVxA7I/LKYLg4nAOYdBOSKswyEDIYM7NwopuWub5XWySPZlmYt922it2ZUoMjNqTeWW8
Vly+ZFBBXzWsZotkIjp2meYdFv3JW259FZeHVlTVYxxTMQTImvcpnnZXCAblxMcMQEOqMsivQ1aZ
DJa+6EanX4kuQgBnkyVcFDUb0UQkVnfNpWqw/DpZU28NkEMnz+m+FxSONqNsz4DTIpTBRMdRzLy3
MkM8RBSoC81FXwW4ddbfK+Sk8PmFfUkyohUTvfhecy91SAf5qC/u3RKY8TZ1DOdARJGxyQbP2YPE
6XbZC3YaQTBUMvhUqev7so6fhQ0cbgnklX9t2CYO9SSAf2InU0rKSZn7AsHHxU45+k9iSmt0JgKy
wnrdCDXzizc71okbhSs643HNDIz2mZ08SncMvpQJhrlqfsUaNPqIYsYNouOaQjWkSqxxhW+M6aOh
eZy3ABKdDQxVhNhuY5OknLYNMLWzT4OEqu+Hsr2lWl5B/eH1lNQRZNRBwLCoPo4trCd8btAb4tPY
pRNy1mWEz4Af1ugR5Lm5KPeBWL4o2aVD6fofCsxW0RjbAG97V32XfUaopP5S4sYn/NMmLWc1y1Z4
z7BrMKaskCFm9Q+5ZD8SChRnWqhkcA2mI89qHjHchkSO6KS0skqxrbDkavZDP2usXpD/9eVg9VV8
Lj0Kr90TqYCbqzgY1bitB/dNpCQitHZmEuOERjKfAWrAzPGOzboAlanzghSFq8m8abyG3IoIM66a
DAkie0AmjMEtHc6y1l1BBsanTCMR271Hf0hAVTw8FkF1TdEfnIvcyrbEgLzPOVARzWolu32vnRfz
vs2JImOsK3cibYATuNG4D8NkeQrqnKDtYEHNMoaP4tC0Qf4ci+FLg5/0N+D8FHqbqWnMy2wsvnWo
vFE89w1tFW+QXzEEly8eQV0viyBHMZywF40nzBPpebTkjPIlrn1HaPBHShyAHnHU9ZDBqYz0Y9iR
7Da2WBvZNKfFDjQq2l1ubrRJy8/SMjcUV+3niRNXVaVnr1z+Ukmv86A5J3ssJKTKpPPjav5mjp13
wwZvHTLPxV4PoyZeuBo3bckIcLb9oZSUdTMqK30WlvdO0t6tVrQLFrSDx57sa3rhsRRxy9YUkVvS
7ky5pN/cPG8uQUGxIYjbwge8VV9hWt0s1I6vlSfHveAe4ZR14fDoabBkaD90P6c0OogFQsfS2c9C
ROWBQ6A4BlFUvJZFcCmKRHunq19tbWkMJFdE2Y1LNAMlb4BlGEfvYUWNp4+3JeqBN9Csj24Qi185
XtCha7Ym55j7LLDIIQyJ92n0+VjbrfsjLyzJ0AsArdAppKOkevImGjqEFsVbBtTCL8M2JXBjtHyR
28uxD0iDWQpOHbOVAachlpbS3OKXaLoPev2f7J3HkuNAlmW/CGUQDgewpZbB0JGRG1hKSIdwaHz9
HDCrJ6urrXtm9rOhMUQygyDgeP7eveeOe1oczamB/0YYfScfojrK6QeW1sYgoPjiaSPaTE0gNmz2
fzt1c2BDKY94AnH9esUts3rrlT4bLHNivnMVTGeXHdzklPGLbsNuu3wFnwo8kWq9h5YZ74oAKOOg
RdcS6lG8xuwR1mnHLjjSKsHM35d7AQxGhlNKsE1pPI3RdUpd75ouqe6mIX9ov5mO7tdibNuHDrLI
OBorYmLtM9gCDkxgieOQjgZpxr13HbQi3q5ILtaSG+SZ45npJPaKfrr2Vto92Up+ywQlsSBjrqTj
+5ia4EHtmJuURShXLbvnruFm3ESk46Kd+tnUqj+IEOOyQXMViUFMaLLJAFfreJfqiLCrMWmuDugz
FNcduwQSS0g50Yeumz7juKVEH/RC3qYtFbjOnrGRfLZMZDSi2hUl8Ud9C9mjwkuKVcI55Qlsoqmq
dp1tc47h0Vpl0fyeTHVxsKfhhU9rWhQW7IGyft4VdicAdk0kYHudvc8igD8WJxhLRL6WabCeM7rD
Tcnvx47+CFovX/eMkerJ7M4gSNAy1u5ltD69Tt0KkOdP8Vx0dKCj9mqQNaYEtzQ9NOPenT6nYHgI
igCpYtZuXQ7vaUqKL/nsD+deynNqp/KBgNyPqDDKx64OL17ccQUOMkMfy8iG1KhbUOUGqUv4rOao
uaFo5NRiYiOGLtnNZR2f26R7nkku2PruT9yr28K1kU1FBsU2QS/bximWnTrYodrwqY/VthscwKPS
jTbj0P4whyk+z4abbJp+LMFTAXRI9qocuytKYpt0EDppxnwdwHeCatTOxqyqeHvvHDQKeVTYLpFR
UXHQ3lAc+6zvAODU1mHKOBwQKh4S5Xuf+g0s0QJlvUF7BELcZy/RaCcP6VTZ56y1cNIKc4tu2yXt
vCqvobG2cNmf4GnLgyGSHXQTcYpp6A1dZxLpzfafVnH1wWpPFW6meKvT4ms7H8mrOnWOSB6kwayZ
IqmR4KRC85ZEVEIek6fHuGE5dHRrXFJt8KJ29Di4NANGPV99EVqHrumyncUmZBsxlSDXhONHYSvP
qCe7c1cGbwN66n1t63Bt6QIlkZg2LDz8o6p1wRF2Qc9EJbXPY5j+6p1cEqaYGqeieybLrvtCSs6X
ruUO6xVzsY8tPmIBn3pf6Tk+Rl1MnhDz+UkxGrNSCUQbw816MM0eFSsz4IrCL23Fhegj7xiM5buw
0vjiNjZR7oUN7bgKCY1TTcRJaGRPPi+xSfwRVLWThoSV7rsZft2IKZr9/7lpccu5wSTPJTVj2NI4
ynq73bPDra+uAalmxChU4IO4JrF8N5XoDqxV74wqcM4VZd3sxqW0sDQDX9tv6C/ZnH22DyEomAax
Gtsh2XJ3MIAxRRmNE2jTPbfeEyLt+UTMXr8XyXS5xyU5VBWXxGZF1lF3hoHo7ioTHg6qPgx7kmFz
lVivSJXbfYi4Es/emU6qOkcOjsNmMH7n4LSZT4TVqyP8/mZk2d71P013cl8bQ8vXmaY/UW6fidm3
Vw8Lx8Xt0CUPFsrhOQ1PHJGZPl3y2k4V/Jl6Zp7no/kPaZydFbnd5zjK/XVBEsS6turiPBo2G0Ry
r4yUki82hbPBWUzekh0lv2Rao0OOiemTZu4fg/ZdRSWTAysN19LLGsA33Nhpt9o8xVIxn5IM9mhI
y2IlGxaMu8fkj/EkaLAe9hFNPy+dxBqNan9M6QtpoD/6gLiyJlfQheyEloIINu4vsx0i8BZtNTzE
rm/tgBoxkijaN9shsagYwnRios2IKS+c4Upo4xywJGeNd9O1bm7t8nBfdnKuYHQo2cEbbwwtqdXr
1i8evGVMLUarubrIhiM3PvgpK3xaIOqZJiu7xcszLzF+ZSWb7qId5GHILWajQb/pdc73wuIqy765
EF209yljz1qOLri1LD/GqWKnEMdMWT12oIHzhtGA26QwMa0SV8SdO5LXoR3Tw6DMaza2p6Ap1DkY
MnifZt4fWPfmrRNYkmasavYELn6LPexmpq+Cl85KrkWrzc/QmYtNPMgCG4X12DVs/JXqKjQoGXmQ
SV3shS6NU2XmXwcL0Fg2BOeqcKHpSeG9BwtBTGGHM53oVbcWDbtxOkduh3899ZAXO/6PKRZ6j3t1
2BqxfY6ZG32OZrRBYy1h5cj4waoI6RIjMbC1C7KZBgr4UXK8vdL6ThDgbk4U0wOK0MKn+6c6QzPb
tOns7Ik+RbZdN8FrWsAdAvyPYja5jDn9hF6BPLV0favN8kaLfgtKqvo29uYv2MI/3BKWaxg002tF
e5rWwmtSOQl4QZpL9/PhfmaEZrUXlBzbqs1LnKsqPOaR5DqPEs74JnsTGp6YTztj3xRCP5Ewt5li
8B6mM7XrmlYZc6ivfdxaa4v7xophvAbJZ70yADc3OSYfxLAlWquZ/4PcvXHdJc1znylxrEs6Fek4
Z6tel+N7Ebi/jGbmW3lu7qkz7be5o2otZnve3xdhIvp81jlqOndsfwzIUq5KN+Z+6mtcR6CtYWTY
Bn4zz73Ojfcel2X7WoCWueLOfM/qJ8n8/0VmbvIaaIsOdZFYBBoFyATuiO6hIu7jnjdz/9pB1nS6
P5sXE+/9y3gSyKySJOBe13JLSNLgSCgBRtG/NKSiGD4sneWbEQmGWBx5f5D6/0IrJ1QKwtt0pdlc
nu4Pf7nk92dmt5jty5YGOJc8kW4L5glvHiYYBqH4X/48LxKZrCLtpC4Shfz4b4ncf5K2ZX22wOIf
G8DyWavqbXo3Lt4BW/dAgvszKysla7j8SD03xrS1RA/8eXpnMd1DAGpIXqu4cdWGuTL02cUlOi8P
9y//PrheTKbb4q28ZxncX+D+gn9eanG03p9p8hpnLyoPcCVxiuZZHm7dcXi//zC7f+/+AtmfXIQl
h+DfXjCrEGchZny/455KOfBB3KMF/ny9gKCiJftrQJSxKXoM2mTqQehYDLnM7v6ZevP3yzA2KFSj
llqJ3/j7/fvh/7fv/f3y7++BJ8HF9veV88jN6R2ACLu/Qvz3U7x/bdzd3UkDQTBwCRsOE3EKBWC4
HFews27Jn61pOu+HwQeI7L3cf8EQ3wO7qY6jN1aYKRaj4P11vbng7Lg/RSP8TwrY/ZkV+83WTNsf
91++f+v+cAeD3Z81gY8r0iuPf1/u/v0/r1mONP6I15Wbe6APHTySrZZUn/uz+8P9B13CDhw/u1gn
1Qv+m+nYQulZTT2WrntwQV5DzKAuIr8ZpMr9Y47vp9vfj5V06365qO6X0z2m4P5wh/8LOWVMSZKY
vKZhPN0DN2za8zT1+PLvw/17Kp7ZGRp0zbM2JHojV0SPLG/kHkJ/f5g8DWkn0yNyETwrQdojdUIv
kLsMkNG56NWiayL63cn0zpNVRT4b7b7AxHun4JoHZC1m/qtBLDBwFrlPFdiQsJc7Vdc/VRK/EXT2
TEZqvhnG7cQof0XrHMNWZCE7IPRu9Oyz77LFtzKLDGDUBYwO3/LEvik79Xf2lP30A/Y7DMLfZMl/
qNplsujhby3KD39yjn3RkA8axtEew89VcLqtUIFds6hGfeSO73bt3lqC3C+RgMeJiXnLEnEJMxmf
PP7AFTzDqflOL45ZOYPRFQKwrAr5ZHhBNBmrpmkn3CV0/yeynyWdO7LQFKKWTB5D6VxDgcvV6a7j
MhvuWrVqZErIb3AWUxOu6db1bc2MtJsAVHQfItePdMz2XfhmmfDY4snH0vPRSgV9sw2OTZT9YLXG
sTHwfiJAmoaPXquefswkextC4cZlMOtPAaL9yn2zB++bYe7NRi2Y2faHDzhxNQWegVuVeUHYkPmu
JiY4sc1mgdt4Avc5djGaJR3wXQNQe4cd9xqFydc6wRM/dDm0aHs8logtUiY3ZDkeZRg+JhDooBBQ
yhciXHmVB5F1g82ug2fp0ZDxfXuHhfgoWuxE6FFmtm5Wi9TBf8lzyMwOR65hJ3YKIWsZUZcuc4V4
BwqA+XlgfZZyDymQFFpFiV9pQqz78ClpH4pycralytYi6JZoKV9tWmfds6fNG5idlF8MAiXDQcfa
h4htVmNdd0ys6EradnINtPNCUG6wDmXbrdFGPNOiuvLem1U1JSiKE/ZVXsLR04G1St3ZXlWyeOfq
/G21m3amT0qSFbnU7XAUESeXBZ84nAUzDCfez31CbEpnfmcD0XDJ2kSGcW6DEi0iQEQ0uMA+t9XH
1BJpUZXJ96QaCAj2zQ0KyXA7ux44KmU9T56LyyLcuMOpygyMzC3HuCMwgDA9PBPAM8K9HsVBIPIC
WxCmO9OosbPE7fhm5529Gw1j2lIl2/sC98VGE4NySKMRcgDMttdxqlAlmcV5DjC7+Eq5r3NhNU9M
1Xfzsm24fyvKgpXuBuvZLCaDu5AbbJt6/rRxVl3VDI/aSzO1TgXtgjmyvWPkjt6rQTAFE/TQ3DFX
RNDphq8j6uJjwCZxBe2NCxT7Mc0DF45kKeAc8Q4a0BtPQhbzS4y/qdRpidInpOIxOW0CNH7oWtAr
OYzR6Ew0/etIrsdDX6Vv3Cj61/tDO57GEUNvWl6SkFdKa+dn7TsBe6xwePVA2G9SYG5GOv/Kk6TD
ejMkj4lj+KtB7ZwqJGaeJOmDt0AzwsZInklHOsXCuZQMZn3sm+d6dpkRtJ2xUt6z0zre82gluymf
+0ezs1/qQv+ITRXwo4leNZa0mxStZqNuDUffAiHWhhqxTWmNG0vpaqsCvS9F4zxY7Oz6smjPCL+/
0WbOdiltRPp+Y0K5KIaLl76rKvWp/ge9DZuRs2B4RejRrux+gKDrB5ROFWVhbl5r6Yura0/iWtjI
FbFwpsD1JsmVnLprutg5bX8y3aPYughLPNV9z3RJRuOWdhVcaOPDwUd7dVr/MqK7OuClTTZKYfTB
KVFtNAYz1Ooq3qIP/zXl9gvKivilpT0fh616k6Rnz03w4saSdSX7UNY0XMJgqq6pYT3fVTe1piuZ
lCasV33oJf/9/6wsthbHwH/S3/uorjzHxc1hSdzG/+YomHs7DRLPqQ6Z5WcHaGzVtlWhQRK79+Yj
WnwZFeHhep527iLuGGWb/B/+BPu/uD1832dBNUFzwVo071li/6IdD8K47XCSVwdlIHcKO/vmRawA
xkAoODeyz9ymPkcQUO3w1cUPIojWga2stQGsbN3gn0MZF8XnRWxq9pa69X702jJcPrJdNR8WFei9
G/U/Hzh7EVz/24HzvYUQKdHhC1Tv/1mQjZshd9KSWNMsaOU2dy3/GPVQh50Z2XuZi70LiWYz9tax
lyRZs23KPmfnYInsezJMl7ARwbcRMpsff5e2+V7SzKH54/5CoOJiaNOUwHRjHgGwJGQeJvMf99R/
m9C2+Hj+y98f2LgIfILnTPcuOP+Xoz41KZ4ZS5YsdQWluzDKTdI2vAkiezME1UdUGcUayRMWuNz7
0suE5UHgqA/abWmXwN9t/zL4390s1QfsuF+CpQNSp9UnV95jOlbVfqzKYd2o2CVIQDzANur+f1bh
r/8bC5jjOsv59t/jUd+BVSZF8u1fLWD//Ef/YQFz/2ELYnsweAnKiyVc8D8sYL7zD+a9wmPf6WL3
ogPxvy1gTvAPAYQDRgWXqbStJUrvn2mFjvwHr8bt18PHY9N2/X/ipS5mpn8/Qfn/HVIUJRsw12Rl
+LcLrJclCfGRdWhntt4BaEaRFenWu7ht0sASSIt1wHyKAck+n70zfvRMEGCCnJAyTS2EmGmZIAwW
ha7tPZR9RGNpHA735LGSpPsDsabbAFjRSVXGW8MVx+zsbbYoxxG6boIAOJIDNr8zp00u+w2Es2cv
KVdR54NJal4kHQYSygh2UNhTMBxbcMU9pOm/cYR+VOH4JfTQUNFgQtUUjV8H0KPv2m0sWnLnOYG9
4NnV17SJvt/3KAtPOqrkM0GmF78h+8eXuFaMI8YTVmDhyXAXNQVEFM/rp4OHBwMMNfYLfHLryCb+
LCzkDZq4fWpK4Rx8Qp4zN5RkxyHuWuG8YogIjw2wYkz5CzI9mBjsFcVvT5kuEjl5q3WAtyQgQIHp
9rd05D7VZwjkzPc8+In579VJ+muaBG+j5dDBsOmo5cs+jo/vOQnBzUcOqJ9keVB0nQxEgqYLE1mr
iqCILuroNRr+uoxnSmwKJZy8yy7fMEOxGaHICA9MqS4E+WBDtJtpf9DAgNaIh4fWNBIIzWn/Brzt
S+luOpEX58lrfo+Y3C9VIs95zdu+D3ZtrDhuKZJHu0MD7IZFSfqM0RFe00c7Zj0HeAjJTZntz2ro
u308pjOBWGHwjtjdeoekdawma2PXJiEJg2JWQSuUJO9IbUSGzslPnxyEHSsFx7b2Y3HrgXAcGfI1
TA06uATBI9PunuwlB2WOQ3JKVbxVE0cqiDDey9jiTxHRuU9Gm4lvQHTQCD5Ljwb/rs/3JWwC5hmc
NNbXLsSJG2qYL6qx311gIszLiBpMqLmPozyApyEoKKddqHyoaGn+yx2C1yG29kNU/sRv/j0mcnE3
2MRAmyFDFi0QCS6tCyaNBQO0wi8ueolXsq2i3CWxf/KXEIu5cTeKt0U/OHsuuX2THQkyxFBq2DjY
6M2BQeDIbCjTbAdo1gL0k+qlmlMkPdb0fRztARAwWD3EyZdIkqaGqbE/oa1BQsFk+k9m5T24UqPd
ZLrqN3/Y3AZQgk0E5xXnNtl5d/a6WCrJIYWBujQsxvwz0cGnMNUl1K6xIjhIqPZH5vv7CN3PKtUF
PRhMa4tmHtGKJu/advPf9+zg+ylLGXxheUk40OXP3FMfWplke+db4GZQgGu25mkJjWsIAYAYpPrd
HzDgH5OJ7aW7RE7eUxfvsChUgIowDM+QjNZjwwCY55PoQlK0sxwYQ9VX4sXesrQ9QI0AnobZfpv2
cj4xPDdPIU3/7UD3GmVT1JxLs3nSnURPzPzPl8Rx3lH3tWvsZZBvjCp9pNkLztyNodnSDmkXPt7g
lMPJFsk2b3GktIA92shsj5PsbvQo2RbaIKf6CifYRDt8m1Md68YoDx7d4rVsRL2+hyenve/sNLj8
ul5yO/C1rom3P/z5OxOc7REKCcCroO0YBZMO0e/DGvFoPMTf/LjpdgBXXu6tPa2y6TAkKHx+mlnA
3nt5CGdn5Q/PGfBUimzTWbHNvWetkvr8UEUeh1YWRKGl6jjmzroZMX9YC9WpNqyckKBmIi2EeMxB
R3vPsFeeUXwbFGbcbrIeo4EsWSROcq1hE0yeneyq0ps2TUcTvLfqJ9dipTE8PqU6ybyTB+Z0bdvp
9Jz7/kV2c7xxlTHv22MZSf0obB8CLtm4uGvns0VQAifvDgW9d5ormvnxWCCogN4dEkTJiuAzsZ6s
U00aigTmerLd7Ccj5mgrkVyzPcXN1TZ5grzUZFyZHe83olGLaxPBFyMOcSCUJ3sBXRzuaT48ZaXW
DyN4vmcdBPvI0vp90iXrVt183r+K4ob9t5MgPGk/hsJGEmw14mF2E/xfuRHtSaFnWAlDkSYPFtYs
lPEmCkxjY2eWuFg1OLU+Pild6qeMYk4wymeYNX8D2/sQ64yNr3LMFQe72YQMWD44tCu/A80/mdV4
QT68Hu2svXZx4uzosyOLDZDQc9ckcVWGkNBWYkiR3hFl6082Unw8WWSPtJx1YxhtCmGQn5OTB8Um
Sa7nUnonTvxmFzQmku+5jB6j+LsIZ/dcglrYTbqy6Kd1j3qefZb8OuG0g9mLji2/lmP0vQpJ9BBj
Niy7maO7GOvQEMoT/rkL3WJ/72mMsMWYfTSMiS4upLCdIQv2rW3a4yVqso3vC6aGpSG2YLiw+EZo
PuwmfZdTTgCR04ybwQ07fDMgmRCm+Cf6Lh/SVcUl6hhgYltuIa4wyBon3z61Zeuvxh6/kzttRJg3
t7CobnFQlsfOM+U+a8k2zEhtWIdIuE4q/1k43EXagM8UCeR5SER3tFTwmjCAPAxUZKwT2E1m33IP
uUHuFhpR4qh4rc39BxxCHH1Vh56XKxJNwyMw6sd07vqXwinkvmyi584IgQOl7fQgg6K4Vpqv6OQ8
53jldkjmXqMIk4bhvGP2DL82rg31os+qq7ZgeqfZS+/MNO9FT7rs3G2sEfKX7yXtN42zyRwYmM+N
2jpNHu5T4WfJWuXdfnGX7kzUv20vDFSylRyfB6c5ep7xmA6wdgRQw1WLceJMU9qJ0nXXM7gfPaeB
UsSnOndocm0LwIffvjJlVzTXso7TKv9mdPQRDKlumdTrzu3rS+R706WoLh28AoYIoc0IZbx6bU/u
pV6k1ZG4zYDRdkl260Zcxr7oo63u+aVZUpdV4fDZzX70aLXFvrBrctNaZroVpyxxvC98RKc5lheq
0/bZmKp5Jy0D0gXWCSso1JuKxBVoNJ67VF9Cxo1r7kLz2dQv8ayNdYws8EEsbJlJgXG1G/FCBxUB
itLGLTan+GpIllb/61RE0SNFhLnOshAyh4j3OFIQaGa4kSokvG891pF1Rw/ohLOje+vYsbNmDjZB
MChpBVfb5Jf1m7Kgm1j6EA18PKVYKbDhcIdcd2X4Ex+H7Ylxw3ZWHmjivbRJYl3aLMn2rVnaH4m9
951OnoN2xs/lje6lapOzwRb8EtKzvTDWvoZFzwS0sStgCMEMWSvjvs9wHFVEXO0rAflq6GMX/U1w
MUdTbBy3dd4gCobrIHCnbQwwSrMZuSWYOLeBrly2pWVL82Qo9gMNEDTTUE3GXmP4nZ76OdBM6u1x
W3u0jzMPHtMiHzLyM6SgdGcT5/umHfsrSx+WxqR9S0aMsBFBMgoy2iNVmNrOYwSzL07yi1erH+nS
gnaMyl/Naed+ySDkR1/trOhvMSUiaZ9mvFaanCJMMP5t6pznADHKlgUf+UvZQNKhi7Nj+NbuqZv1
3mhoT05zRErP6LZrCIr6YEVRtpkzcubsZrJeyoqXw7YWPo1l+9E2MciVyKveTHvkD+tF/NNdclP6
yn/Ts4foPVsb4KXfitTSazWOrOr1XH02KcKtu7Fbubm9LjxJo7Avv3v46k/RRLSLLAsXmH/9Rtqk
X1nx93TQNxdZGwJ5BvSljUpnqvKNlXTNqqOzwd2jmmnbstFJZfceq8w8hsRQAzWvykM2m3vJascy
pW3AZQ32se4XKCSCowa03HXcnJwWoX3SS84OjivIpWBXECN+DPUHVBiNOS5iK9fB12HG4hxdVIgH
g4moncZyARtnG8iGORs8z/8Skw2Y5NJ9miYAS46vLxkWsFVK/uM+8+rxoQzSb7wKykEaegQalO63
PojsmxP3zTYJhmjPvm87h6P1pWVvWM/RczRGJBD0RXEoVdzwJszmaFkc9zQSzLK96ZFB38CgBEY9
YGOFqsnpdzl0sb2bt7/HRaOXZejEHY88Rd0PG+VQHJqhsxFc/sd5dq6IlltmOYLT2CWHa0jCR/Td
T8g9XK4c43dROelRGkcI+sco7fAxqkwfmJzOO0403KytYa9VNIiDP1WHikbrFSP5Yt4+NCz25Coy
mEp9aHEFFlF0A6pGgtnvEhMdDNXXDTMKOyObWQWqvyM3CYLTuzI5Fq77PSbTYtek0sNMC/W6ixpv
jzg1WRNBXF5x2TwlXfs6YJI/UP7627HHv5Ejcq9qUMcgqEtemfmIjoJDM/PKXu38dkOvQ/Vk6k0g
ivTGckO9UVnNs6YfBJMi7sm6B0zBKtkSZ4mcpnCYf3iR6tcGFcZGhhF6T797CD9pQQxIXBt9UDQx
VkSX1qtCCefYTt5T0hgtMOrCI7qMvD2Gayik4A1f7Pw6u6TKcWeyYceV8TGMvS8T4walvfytQOdl
iJ5zMYbwPwMbVHW2F9BaYsS0x5TGMTqtkbyFAQebmzEp95gknIq6PKOn4VIfuOUPiniyWdByhPER
ZSHuozTrngyPEzO1trAbITRX7a+5E/W5tzP++kJ+0xETgEH0BHIVrUlm0NgilB+Co9XjvUwx0mmC
yZ6ysfq0YntCsJxEVH3MQSwy6vdgmoZtP/XxQeFnTLPUOUwh4DWIxePBNReXxKQek3gxASCD3FkS
bhXewB/tFJRnhF4QtQubXA1ImW2d0SgPh5so2i1D7+ApyNPu2pfZq6GeXezFLxLD7LUW1qNpoDqq
+vKZoJlg5QcRejltiOuo+otKKfRi4V3KWAa32AW2RSZHoOpkP7VCnA3vp1m20xmPebvy0prPkhAo
s3wZOujXWc+PQsZkncyjozLy5OjbkANqOzqTAS53U+OEr8LvVrFHVPE4V1/bJVQ0tR6R/MSfPeMm
jY5/ZD7HwAv/S6mLBxtdHUAUMISBm+mNv9xxvdCSrJhqPLQTwX951D2NHpD5Bb19iHz4MqR/rWPp
aaZnHRMXYZ/RRLfnNHFwolsUiH7zOgVTv0WWHa5kHjQbE+7P1jbdZFtkmC5akj4aj4jA1k2/cqu2
t8oqppPEtAiNoIOMIQhiUfpoCfkWxQBwiTYl4tMmXFYv0G35hsxvHEsqF0ANuzEgeQ+tlQSLEL9L
nVPWMNff2BzvHbeAVfV9yKLxaZzhKM59/5MIkte47MQ+zdyDM9SEiyTiV40Z1wXWsVeW+gEqSR/j
ucVpnko8vx22IMmwutbSfnegHlpB8GYHxbeMuNoDRBOKV7RHO58R0Czra1s4GG9UU5yJEML+33TV
N6bLLxyJL6JRAx6ZM6Vg/FSQvkngwdJKyL+QWFrbxfQRRrN75JpzQPwK9awcBG9lNB0NL730ffdu
0fvYWiLgdhAjQucSPxvGAM9Ug0qbW99/Ko0YEbhNj7ppf/CwmatsneGzeYlTNNt5v2NoQP3rac74
fmjWGj3WSLl0SxICQ0Q/JbuItpM0msWYX1+mgbZhKPWn9BTpaRme7diBVuHhACiM5GXsKT0nTd5S
94WOOXNBwLXoj5ntGLSEaLQ1awxOTBR3uSTdLcqw40UtctC2TeatkUFat/sWPgicixDkN1FK0Ff5
mBTGQRp+vfWtnpEWPNre+NFDq0f/XHIr7GyEJLO55iOfHrrBF48s/e5jrmRPzC83StlVTyQ2+We5
uDBtw6cic8dNravk02YOz4Yq/6qmaCs8w1pBBIyvKnASKvUmo0Sso/UMIoRjSycG7ltzYzbTAD02
QrKMwp+IbJhUaon5Xk90Ug2FZydtnwp/dh4bw4F87BtqMzq0PaAxdIc55U3LBCb16BKunhVWfNCc
cnVJfi0AkMGpfqmIXb8V1RtLEORS02B9FBE5NEOuW+7+DraaIHGvgbSqrTdheGx9+1uO64tkKzSI
0KMnbuiEgqBfKlIuHeSFdgbIkVCpc+oXTP079QqnjusfrlDXiZdk8EvEiPaZwJst/qHXskYTpU5k
UI6yjp/75SGWGI+8Vj25ihOUXZ+MlmQiQgr8PuDe2Fg38lq87kSGUb8e63BaRVgH+wmTehMibiCg
ppUoRJvSKdZGxkUqA4Xpk9khYAZSYKvkO25i3Jr1h9WJh7qbvo2J/RUN616HLhNyXdz0QKoSXgt/
JvA1znvnjaPcL1G4cGirzzEUh2yk162Sp5n7IHUOZJnCd67uTNCzk313md8rakU3eKz8+FXaZF0u
3GWo5bL5LRatV1kizTax0OVUPKtism+jtJGPu/tu6M60rVGicCYSqkcgJwqUCJFZkddvcS4i5pDG
W4EJi7IT3JSdVeCk4phLrvt0oH6gNLt6CUVTybSYHoB0d+QAZiQrq4/BprCOKoJu6Y0Y1BvuoPb1
1F+6IvYxIfCvqpJxefIYx1QKVf6Fc/KrUAsio3CiXSWbzzYWyR4K2XsQpj+yMQMGZpjnauoGrCPe
euAGAD8JTz/hpjMzXZJSrWd3onFKj2Il5YirK/foGHFYRUx7BcyhhUjFRe+OhjR/jyZiIfK4YDg8
ChDkyt6LqVoCpdI3UTZHoqlATOBhXXelMW8EB3JjGeO2a4x6XdKzLDUfn1mknx39wVUmZEiJiQ5r
4M22av6do7DHfLBBtUfBPm79CozQ1kJQuCpF1R28Jke1ntXfO3/8Dm2JtjHtg6xiqZ0m86CV4Z4t
a9tYkQSUCtWkppusx/qXTEKIuM280WPG55Q/dKnvbSPQmtQMsCJPXgA8Q7hnW6B1gX4EcMYmX3Yq
zLXCmFdmdGl6LZg3tMPBH9x4M5fN1zDznzwrA2U6s3u3guY8MQ6xvOwgIIEOfbYtabOwmU7WQVra
iGHPuqp+RABj5ZwkO133xdXyUNzO303gDNCZ2mBnpt3ZHZLvkRiaYwbsh/4dvpHJOlo1Ru46SUFc
sEb5nnOR/MiRVrQJY2DrWdX8Cmt3uM2aTAUr+jHYov9CpYJf1iuubuLth3B496i51xibYxreVHal
w6HFS++uhqqrv2ahOSMX97IblBhnVRuzv/N5b6uAVLfWpeONBIgzuydR2670cZxxWripgDIVoVb9
X5SdWXPjSJal/0rZvKPGsTvMeuaBJLiJlERqDb3AJIWEfXesv34+qLKnO7PGqntewlKRWhiiw/36
ved8R1jGbUhgwqlg3qGRaIeX4ej0B7fu8jdhaskm10BqGsS5zqy4bOku2CbuYw3KvFD5xEY1BlBF
G8J3Xb1f2X33FHnjuKur9t7DDrWKgRkrxBZHI+uxCfRUZpliITDeqB9tSlosb5wcBbfZkq+x+lKH
hbX4KiJun4VVv3Ala34lTsW9dexJAwBXuAEX3y5sF35ztLxWVI3dXktna+Xl6ixN++QV1YXqDrfR
PTZKb4MPCuSDSxemFXm0qj05AaKqDy2QoYIow9uimq7OqJgMLMYC7p4b5GQXNLJsM/mjmMH+Qy2D
SZxZ1SoapOYbGh32utTuzfJWb9l4jWpJfy7v5iG7ovCtABun6Tq5zZscz4FhEncOaOumTaI7zFXO
oe3nN0h/H52BSbAZuSRxj/lgu9FVAMFDZMPKbEGd6xlRBOe475ZDvZ+2bmiX67YdKj9r69CvA7PZ
km/i7lrWX5KF2akQGaBH6gPZtd7WGl6iKeDtaxFxEcV4MIcpXqsCMxsauxW+ju8gnr+n1LIutmCc
4yXjJSWii44bh8LStUJtWELsZw8Qc2FhttMe3fptrDgY7Dl8jeyQrjt+63oEmSthBxnGu9OE9k0e
a/dF2h7UWCZwwVBSWQXzu6DGhmxUH6yInPixPqgqcLWIsaXQ03PhUVEwWAJsMqunoUf9O3WzOplZ
hZXU2wwAzNd0TOdNXjbPiaeuTg3wWtYM5cB9rZgEUaE72XuRYdanM/88lQ4tgJkk7C6eCAloJufk
VmqDmOmprSE7pUGpfEeU7b6JjRtTJDvOumJnat6HV+bDaybeyqjvtyb9gD12K3KeSOtFI9NHbE1t
sK/BWQ1cc4YtkJcXs84fXXrOPprz8WUYUJXNjDiDeDfnxhtkB0JaZzSRPTo38oFT/ERuu10ACW96
I31nzHNSpUPYCHDHcPDgEIn2RfzaU1aeEWmT00MPdnYy4n9omgW0EeZcHABby7UH8SUPTNLkTKaE
gwz4CcZVY4/kfqg/JkHAeQSnKgyc4xTVOjPdsdlWUHQwFspNBQRhXY3lV2Fb3bYEQoULe5VXVrQp
UfzQIqX0r/O7ruY3BqDZDA3md+jfc2ZJ+640ANSNxA33ePhzqClMb7qrMsTbxIvbBj3hDZY7/M6d
qDlquZgujnIhDrNv1WO9tRpS0nGULMOQobnFaL2W042IjO4yGSWtquYYJHwe4B8sOfPeKuSBljrY
gsHY4RscwbagU7Rb0riTPj/qQ/fiNQlWSeOZPClYOEjV+rl8MlT34CSuH1ct6eTOPsyHHM2LSO8r
EOv3CWXh0RbeQ1j14kZa9OUip7+12VZL09HumH05FYp7VZ56xSEr3PjgRhpdMoOrNHqE4rXAB1np
bN5pK+/HvL6n1Cb5IDIPOPT1Wy0V6S6uOKvy+Dm1TeOU0zVp7EDc8wxTAJMXPHPQLBo5qguShk0H
qo4CX82MQLGd5x3UEnrldnUri+FumLl1c7BO1XhwsvrSm6QujFb92n3G8MP2xey8QdiId4XIp7Xo
sofJAH8wxAItwlj52qIH62hDgtfgmk6AIVyMdEArUE8et58ZD3GeiHVgT8aF1OMtXspw4/UpU4q8
30mNt4eow8B7TC0MdR4jBoKxQSUEqESbrDrKFHhJZ3ImJF50bF3G/km9ySrGI3VkPYVevOZQY89I
yayEk16K6YRZT1vVSck01R03DCGzndLZ6lCucunw0uY8bXO29YtSy94eR/NOjPV59oxmo0+wI2am
AIwPqOFZmJH6AAABShCjZjkOYkXmRLou9Xa4HbyPHj7dYgh4xKRDUWwisOu5VFqp8ZVNlLHpzHgy
0pxnO/nuEvNrmJtTBQ3WH+HUYBJEgJpVNPVk3HCJTcZVPejuxQ3dA7xuYpPo0Hr1M/21nDQb9exW
en8cbfsu5lbKrCU37/Dj+uYQ/E5dQ60sGLeHWnNNrIvpe5enpV/bV11nH22x8ctZXseAgPIpFMap
kuPBcAaLmzESa70pP+cu4eow40btQdWuC0xu1WDyblDugleJfNJU33vd2eh9lW8q9310O/rt2bun
T/tR1h457jMxsKUYN/DDa7wq0DXcTjfXphnD0tUQYuYR6rV2ZtpwJ0Vw4Te4XSTCdmTUuz5V+74L
Ns2AjyUI9QWvKImMm9Q98nQmV7acKKorQGWpwThsOOizeTtNiLtdqB5a+lIDuyxcWW0bqBVzOsZ+
N5cbNB/MXMwLvd9XvV63xJx1M7h3Ocbaxsscfqp9D+c8eh3nhriNnmQLlTUMqrnV72SBFjS3R8BK
1S2Gm98aPAQICMNv/kE2Tp5O2y14HVFcvQsJNsMTA6+t7cjq7Cj71maEOKU20j6LC60dBNc0dyXN
ztJfRnurKKlp+qT1juVzdurmjmktVjUVXfU4PMsaxIgOKm5t2i7+f5QweZL4RuxlB6xAL4GUPnOO
YRd3vEEzNQmTVm8HtmnGoFMfGa6R5xnMu9xxaWRkPTELbsjFf0Tan7O7llnrA4iXPj2gVeI6ku5Y
M8A8nim6jYXYEL0y8nP8OH4jTE5DZuPiLrcvtW6cNGFeuzqlyLSyM9HMjMMMekFdHj5642eek8hA
5Aq6jCBb6xk3QAdb4QbacLGpdJ63guNIm5C+m9VrGk32zaJtonYljbFrh94ve1gwcH23HSti1wjR
bUwSVzcRhkSCVcjVcch/27ju0GNBB2hFJuqWpgk+JydOT8QRvrZSnctiyG7qHKF1SG55prCcxzqM
HK5d1jgiQckAjTqqBZvQIJHVrdsux6HqMH9aj4kHC6to37qIy1PkLT5EhiuBcxgDdEnpxMkiO05N
oC+iKt6X/4vH7Ww17l2teTdcvHxae6tQf0545Y45IhKnIzE4W9T/azsaLqNqgb1AaYq0x1L1wwn2
yKPYtyngoQior8mook294tCRDYhz5IrUcHwMCEPQI2CpiJ+SbV1H21DiGEQ6ClUnhOvk9CGdWUB5
myLhBbroaueOQcBSAhvuzywvxssfT3ckCzEUC99rLtewR4HEOKiJO1tu1dg/wIbtgDPgP4bSV690
4WS7rF3QsikEyMpC0tSmEMhw1C5vm7B8fYg1n6bKfJ+G3Rnfc78N4kXNajzYyD4AmHGslXgbg6iN
mBcZ+iFeGEm6XKHjXxek52B6B87gElMycr0fAB6ejGC8SXlP1jZgBRnSwTaL4X2YGDvbFs2YVhIW
gOj0QO97k5rSN02v2loaVBFAhPuWHN0NbSVStdxN7M2VH/4K0vGlC7LUNxNLoyZS3tppjqQPO5xy
N2Ehz9HkAWd2o2C3PLVrywUS2o+i8JMkuFOFTSILb4MdL0FCXBqmmmZ2Y2/xbCarSfTOYbEVQvR1
9FPUiPwQy4Z0MQg33NczP7XS5sYQ4V2X0NmVQfZlTWiwLTH+jiqea65qZtJ7O5wpMYO8vrs42r5C
JLUvjSnwEz3bJwxh+rLp1ors5NgFoJNq5uADjkN1NMFT6d2rsGxQWuO0iTrcCn0JvVlIPV7PtiKs
yogPRhBTfEscec1dQSIlNUn9YJhL6yYq9qZSN50pdy1uAb8fgRZx/7AAamfEXC36XBIdUlQ8COmD
tt459VM3F9NGTO6Kkzeh0dueRTs9ebn9lBi0CzHz7BAUbHqXplHWTziS3XevNKJ9/6Em53Vi+rCK
sVUehli/Aml3yHekL+LFzkckccjGcV36XVl/IyYatWV4W4w/vuIZzhNLvcyfUL4DzAUS59dSZ1YX
tmIP3/KQxY4PKnlFpVXM9nuajJNP7it2PSZePqYIayEEnvMi4nq5OHDNrHhNocVBTv5dED7XDKF7
YzpMnTyKwJHjqqUP6nMnPpSUi89TfW6bqX+zIyKARCqQWR6oxTz+uyfX1S7PtUhPFj15OswPhVde
zM5oTwaOwaDhzmGFZbr2QpPLpze2XJJduS87lhNlF24hiJTvjRbXq7IxMFqM+kGLvV1nficysW7E
J2bocCM6ICh2hXDTyY0lJyrr2ATQcqWYJMLIbk5RnVLK6N/xGMTL4PNRBwm6Gxz3tbO6XZw7+r2u
dQQl2+g1e/xPvslYmNEeWXyM5Hb01xt/HDIkML39KuJ+y/CDzAKu3FHBITXYv3I9Hu4y4zJ6t7Eq
jBfOCf7diTOuYjMk334m6sqTBnRY1FTg5QbfgguZiWmXlryvmFmCjd523JY8NjJ0Z7CxEvNZ9W8B
I0PizZtsN43dhVWUQ70gib4NTpnWUJy6S7OWQVNb3RNF4hDPrmBUcL9bpU38gv1I11T+1Iz5naJP
vMXqvS04ZvyIcd46dJQfT8mZt6B+QBl1PwUT6XlZRHWaXSdHnvu6+KVcCfnAawA0GShW0rHwnZqS
2HAYR00oYlWF3RNf2QYfBfrSwE03bvPZJhnT6WmhFRzt1rbZGGC6TrN26ceUErLyGHaT3TeW5tZW
cIwtJ4shiS03A6vNdgV5rizv0cdghgOaQLiaKQ+lkLeuAkKBcuSagvwknryahS3Y9yZ7P7ngMfMo
oFg1cDjwC59WPYLDNZzPD0xmzXGWkIA1D+RVQnvXMooXsnMAm3rBHWqUEmcK0Fa6Bm2T77MIeMhP
4meKNbF2PElhnxx0XOCRp+4EeAFIdmA/ptpmtBbkW5RXH3nU1zsY+KBy8559mV83HsFgZXBRJ8AO
CFAVOREC4sS99Sig5NzWNP+qxR9W0WCJeAQB556LBBKoC4k47B12Als7A1X5CpKk33KTHsUv0syY
zs0jWtqr3U39TeM26qBl+h4wI/V9Pjtr9jY/BqaPNkta+wxhzJIQlvTEBNi9vrGLeQ12076NFGRZ
kz4aRyoXuAJZHstuRcxE5Ocq8xkBcRtTVC4zc7NpTK5Am7l3tcGT0b7rzUJlWPTAWYaNao5boKMx
E9DIolgBoBCsKrdGO7Fo/oo4PuCwg2+Z6F8zMFI/NBepchLkx4k+VT05sJOwRh3yJrpF37aEdRr4
LRvRPGYeyMpM0w3SmVgvPwO1HgFhOAbpEVQPyIoAuxjKlS1hetHB9nCfW/h7UUZhoAJathmjZwuK
mK7D864CqIhZvf2ReBZ1tc6C1tjbciTpl1yP9Y/YkpPgzpqRkHkyPTqm0e/od49HnrAzrWeaK6p6
/PH29sCFSK9skU8Md66jt7sgoAG+atUgjg2AqzkKwsPPywkcl54kH27S5GFoBJqwKSRZ3p3U6h/q
73lsKqKp1ZVmd73VfhLMjQaIXx+QB9rPw7w26ekhRpgDgGh2dwF2Me1sioApQdlRyxKT+vJo5ryr
WFPAzukeLfHFaR4Whr2VGqZLBAFbAIufBE/t8Q/LlQMDZg0gGlIMPGnf8373bV9vpx7JuA63IYEX
ho8PQA4LEfLLteMczlbKarpjyajxqLnFeylybHkysrGIL+5t8Jt+GEy/FiUGYxr3cRYdHJgcNSfg
lNDauXa576I8JwFUe9PpQDBeKS5KJ5lkAELv89ie0aETmh0Zb8UMA5N5EX/UQ3mIawbEUdlurJAa
xjNmfRVYKYWXTVazcSWDW/pEszISI8D45w9M50ceOFJKZTYdhzR+dQokr7q4dVR6M0z0tbtwPCYx
pA1oLkxdgpuQv/IRPN41Mnqa3XdTwt1wFslw5lk704ZWWVkgkHXjO9R6j2MWqHPqBaA+s4S3WcqE
Hlht+eTk4S7mfr4ibUsRWkHijWUj21b68Gwaurmr2eQ8ty8OCX33Y0AS6RETB256LKvS1PU1Pal6
bo/ELHxkhrFIGAs42BNLQoXOuDZU9c4V90WO+gj/xT1zAMYrS3TTsVzYIrJMrG2t6ivS6QGAsXv1
uA7YS77BoHZ5KAMIsnQ1pym7ofNcI3fi6QOMpD8Q4vI8R1a5Hkrt1WlHg7tvgN44e/9RDhM6j8x5
0TpPNFF3VuJduDhQPE3vdrqYAxTg7dLq7jTPC4+z2BZdeItau0CUqep1Qi0chnOMMA8EN4Nmi1jX
deDxviE73eJugvjGEc14C/aWRyuzsrExNWb28PNUEQnbrsBut34lohvgIPcm39v/WZY/quefP2Yc
1E4W3GH95PqrXdwanwkdcXEsqzrfGnJ6znSv31J0vAwQqlccPeF2WjDqGmwBPQA8NLS5Dnka3d0k
TmzbCJOXV9sQn8ConZUiApFgbw6jjUjojY8OjsqUJyDSiaPX6pBvYWN5qXATrFyU+8cBvKEN5mBT
l8FrYWrnwEnivcme5PT5NcOfAKBqbtmTI41/Xx9+ecXAOddAC5kQOKMazbc9HFMLuMVe1cvqTqxj
uuAQxMJhUFFogcLisu8w/BkgOiqbZOZ6tlBemvnBo56iMYd3NuhmAtDVxtv/GO6bbvxNg5xzH6Ra
iMmMN4NnLzTZEjRjYJKp0ayOAeGE/bLJGelDp3e+icm/TW873Yb/N40Iw+IQogcDVa8nNNioty5i
n5VHuMIGHSTaKzfljvqf7FD3//Dp/a3o8vsyLlT7v/7HYm/6k/3NIzhHYr0hFwvnJi64P7uLQkg2
XMzHBoV68jUT6ElUukwXUBf3lggHXtKzfsn/tI4IT0D4uEzNJucd8ke8+9evhS/6pxeDw1rahmW6
XEUM+y9BQ1nUT44t2nIvBPJposybbTblSI5ScTaq+oEbCdCoZl5pqK9oBUVw+XFFb1pdzuiWiUoo
y4eUR+vkxmlxWpTQtJqvVZSmtw6dsqJvN8C+IrpPY+APkSw2rhFpWOvN58RNaYsTs36EcaA2GAta
wulcRJRQ19d6rJq1ksl0lAWF05DmuxgL41Upg7yO+bYKgvibyf2H6IXc6wborz5HasSR0/HAM48V
JBSvldZZT5O9xRIQrtEEi4tWxezuQ28fspSpgV1S21s29U+YcWyGFsEMQ6JvWY7arxINr1kfyqWL
QjDCrTEyLMRlGyN+EvHL7FFaOhmMc8/EoRKFh8SR/aGz1AE8jXNH0Pmr0Qz5KYy08iY2udhMQXEl
nU8eaUNgK2h6Ylok67xqYrZJe2z93lxOzFmad2KZLxZjcPISLXymiZKFzMy5dZtbaSe3g+vShWmZ
SiC5hbCYBQjaykQehA1yjzXp7Qy2UqjdCmYWtpZtqYnXzJ7zq2bLq1VD3y9pRm9UZRl+HVc9azpp
d8izll5080GYcQhFCvmB6RaAnY1Mg/0c/Oao0I/pxMtME5qIg57LGyswYaYP48kt2AQJ+BzPKAW1
dW7Zd8BWyw9QXTi0L5wSxTtCAwj2UUTaUWK/e4geySesnuNgTE8aU0pUbRbrPkhPEQENE53KdZkb
xqOh4XPK5uQXtpO9W2XSR9WmUAha80vuQRiOq+zbrAxjJ3IWE36UCf102jx7rnrTM32g90krbJhw
YFukRB3gDdx3y0eJ02Px//kfpHaLs2mobEuwjSAtt85q1osLga1m2i/GDkNe6Brj5ucrf76GrYCO
0UTe8s8nCldzN04/TfvAoSuB/Cw9WqqixMfLtpobg5LUxt0eIqM7RLY3XkmvbfaWjsxtbGn5yGcr
QT9QMIiOpGuty9AlUGrKHsjNrc8lvtqNSBPBU0kvFSQXThwnLVY8k8VDC8Mvkfm9yN1wX0FjYSQ/
nTxvWGI/EY9Fyjk4et1sDa35quE+cbK3nABgN9e4vYqVUTbWlXoTVXVwl9Us/Q6m/ZqUTGsblji0
YZxld2oIMgwaqTyLpkioxC0X8+IwX9Gfl6tceskhsIhsBmX5xMzWWOtVUgF7+q7DfniSKGlsHZRc
m9KlQ5kJTz6BRhBgfEmlItEzQ+HrOgm9QAJYf2zU0uitUxB2D60WVuexd5hj6uMWONSwVVWDbbGb
aeWVIFv5nTXbwJoZ5dLI0dBUYCWa/WB0Vow6ymNUmLeJIwbYSKWfpWV3k5ggxekxKe6I4AHDEtCy
GofhxoWwtGE43WwRjMY715k/aPE2a8R+2U5M5V5mMt7YIW2Zf70563+N3MMAajuWhUfdtgS22L8c
FCmkpwDUWrlHUQCvDj8hyZ3JURh5crIHI+CCkn41rGMcMxmSARmX6N/JBADJE5+MHjR7zUWpgBL6
zKzlm27if/ES/8mK/vMScaDj4rWkafz1LJONQ5MPDdR+1BPTb0OMGoNkgIfWy7gRGZkPRBAkXwFb
uZWCwlaZQXVqm9p9nwwbXVx+eF4R7UOQ5hK+QjO6ZwexWlxKG1qlqdPoZl5FzxCmCwU9rc7S+C9O
QR3r8F9OZClMSX4cDAAP+M2SgPafDOmVhpReTDAmkfvVZyu07zHgrRwuHxtbt4tzmx8x/J9C9kB6
WPUuJuSMiSaCPHafAX17BWwsjjfe+M44CdVcWWvodXM8Yf96SVjm/+OVWoaQnqG7pvdPv29siFpQ
Bg1K+GRBndUL8KkSzt4gkaMIaxwy7fA5hs2lVrJ5Vc7nODGKd5222akCY4cM8hvHLIgdC3ptV+be
S1G7NwAAxpNExO03KUe93dQeBbYBBiXIubAUlX2Emo2wkQHoqspd4G5DY2y8PN8R/9C/BM741c93
AP7HS1VB6yNCbx/GnoNbFqm/ULR3UhdhBJ19kt3mfSOY5P38av7nn7AC/4jy/CyrqcHtp/7y4f9+
RNxR5v+2fM3//ZyfMND/+OgcfzZlW36rf/lZu6/y9j3/av/6SX/6zvz0P17d5l29/+kD/8dKf+m+
mun61XaZ+vdI0uUz/7v/82//LUO+gQT9Xxryb8GiRn/bvKel+pMp/48v/MOU7zl/tx2WPiwOi1xH
y+EZ+SOXVRfW339gDQRxShdICY/Hv+eyen9HDE8UpOUI9MbCZYv6w5Rv2X/3TF2YbI+YFQ1h6v9f
uaz47/+09C3pudSo9DJ4hba0EJ//+SHFQ1e1DuCpk7kyMroTP39kKja5YpozIGfXAEVEJ+GnMfGP
/sx/fPzzl0qEBPlohbP5aY5MjUmzyYZomFuk380eBLSsgZkOhMJksNExUs9IoeC2vVh/G9zg25Ha
tWvj4vjzBzuEyPex2YP9mqhMcIuGTUuL7ueW8vOxbQQ3JsaUXRfmdFpwXANxvBY9A27MHc/kj79F
k3klbVbsC5DTlT4f05IQkEm3D0F/B1eIBPNkblb0OJ/acH7MxdCdEPYdUCj7HhUtJ2RabZNIMisP
CcYLLXnhbkFJFtGQnxcxN03b2ps423j3/EXPqXQ934QTCTVlHvfLvPLTLOFzGY57X5nOay3TK3ql
yyTUC/li7obJKINQxg69BNHqIgTaaUhgVo4dnGp2wDXZN9/OSEVLE260YQOpWOqrolJnr0s2Mh/O
lrLZFmf7pc6nO5tmim7GbzaoG0LHcviMLu5sUsPJC3CEViKHekM2i4vKQpo/hgM5O8m8W76hitqX
0Y6gtKY0/opoZecc2ekw0loKPTQGceXRvwErC1AJAXBxLTWUakGpNzRZyW+gqlLFWwXZBp9fmK9p
pkI31mecLM2vSspH2s4PlEj3snWfvEh/RhJYkzaU7L3cOXuw1bw0oTypL9RQ6D4bJJf9eh4rsoEa
6FZh/btWjBsR5f6WYGZxB6yyOfAzpzigyfwchvZTmtRPOZ79MN1FtAS4SJOdZR+7MIYLVW1NEaOh
QI6RuoyyhDWuWmaOiFLtwC+t+ttA6cuca553UTfRrLx4rnGXKR3NPe9WVj3m/UATrJj0VRTZ33lI
NGUC2lmhbOhchU0WrRCDCIJZEptRvM7v0u1YeE30Fg81wl63nLaNwWXD5RpUZwhd0V1UdpahEmBY
VbwOwsy5LeP5JUkc3oBdPugvkCGQTuAcpc/mbOkNnkxu2st6qqgTSiEvoU5sSCZaDrA5u4+zQzFo
0FxBKeUOvTrnzugn6vyZpCIr1jDhIaJp0+n3TN4EiRWLzD2566QQO5USy9bZfKWeX5qRdBwGPM+N
HryYBRmZnQPbDeZdGEOwH/KOe0Vl/LaUuNe6o6sQOdSpPq8rmeyR9MAqI/+XBaFT+FdP9uD87rAS
bNKFfN8TcEeV9SAFFxLAMwdvHu9MKZlUDUx9wdYeF5l1XWNr6lrrnpRK8miy4NYmXiEPkUfQG1l3
aMdMwHdiMne6EZ8bHKVDym0r83LfKljJjqFmWgHZc0U0/Yr2l6M1m6xMhrUi56x5GLAAZsp1mVUJ
LIA2Euy62JCkwdjWRlgzmjfgpW4gxdr8UkVhgECFrQokb/rmB/zKY+tei2q1TGM+4NIdgEfBqmoe
6O1wkybGoMVBLDWNbAGcsOmhwoC7NYPkFNfhNQLq2e2Gnutlufx7WjvkjaL44CEFSWtYlHg2zqCc
kcEKZModbYIeoMJ3orR96N0WmCcB2169EPeE0nmm+8S876JzhkVqBcXi4pjxM3e6rdYSY1ir7jBo
A5TscrjHx3HF45VxSrC8krfeJKMhb51vZAYM1BSe8VAbb5xMPHgJi9ng4o5WefgS9i1kq/0Yyjv0
d1+wVHCwZMNVmU3Ei1SPemnCB5kMCue5iPyoZWoFO4PnKsBf0n+2ZnkVVY+CkhfJdOXWMmikKqJN
lrKLq8Z9hEJgWPyjsNfftbF50gH594b1VGI6ImNQYhVhPEoF1mfiGnAIuP30TRDr44DS1YqT7zEs
bhC4bDWjUj4s6mmtlAVGbRFyevhLOrXSzXRF+qFvlLdajR3eQNjSdsWT4NsTuJ7Q4ENwn5pij1fD
bwL8cPPa+wT0/G100X0i7c95spjNRpJvEgPZo9Xskz2F/mkmtEHNENF7hNtZQXlpvQSx+HIxMJel
BWRhtjp/8VsFBjarkWvRpAfrPp/vwTnfMJkhf6eveU3VWqDr643sHVoDU8mrCNKM2+GJcLwxze+t
BVch0QuCS7D9pvOOcQkyWun0L4pL1mdfYWLihW6RyfbU0+YoNlwP7nvCCOLl6RrnemtqBBnoUUT7
bPb7gRZfsLAeE6/ZcB3fmNqb03ILSVtvX8saSgXZyETRIXQ0XeR3wWcP3Xzd6lgDCq5zRvg8jqDk
5LRG85yvVFeb+9ghs7Z1xWsRKLm1zUgtluXDWJslBoj+ANDxNCI+nCLKiSFY2y6bfMHgNHKGnbDn
q84sATUcgoGgXjeoRBHYW2dRoAtMFGhUPM/VoG9r230ZxyZaL6sdma2OMhgvZ5hMWzj0vyBLhOuw
NT9ys7n0KJzDONl5+WtBUIc7jV/eqHyNhno2mE+Vbj8U3PJW7tj9StxAMU0Yju1MC6BDeF1q7bUO
CQ5jazgob6+3EnzIyBS8NK7WHN1IT0UrPV8xNku3XuPcIxQKyFRYj7J49LgUtFX6bg0G+bNx8lzN
LESRmIhqQLVDY9+4iBtxfOHtLt16B8U5RUiHl7KwWTdkeKybAN10N8/keGX1K4OoGlcDf18JVm4R
TBhqYoNGvuB0Y4WYwKnDIts7lXV0hHXsUWQjJZ6fvDG/aQa03Yn3K9ZJO0xm53eUGjtywIiNGrQP
z0IyUtkEikQAaFPzrLIIpkKdvakBYG1ZJaQzco9JB4AySAW2A/zCneXhU4xtY9N1jECquHh0Kh5x
J6/fTYvw8Iktp2nqL3NqUySwT2ZK9HtSgTsosmwxp2NKLjUeB/Op7Hlcybx5diHI4aPGkRxh2Q1e
Uhimvh01vwwJi9wpq01YJlcnD74KaDG+hu1nxAS2aaYXRzFriS2CmQQScG2AXJOPH2ZVZWsjFLeV
+QGsE9BF9qh7lblyf+Uw55Bshjrq/SZjR8yt9lFaFnOeXLxoqNRXZs9KCES47cmoY2OVL7DSHIof
7Li9ogWshqNlYRDtOpRdgHXWBNQ+6LL6xNxjeuJtsOVvDOM8Pu1wQi1rrDwrOU80y42yfAq8aBFB
i/vWrcQqAZEtTXrGhnKwWA0gUFIQ8KMM71CcwFE6AH6gPkrDXxk2oqRGCJXOt5GZIEJOiOgWZ3dy
sP3k4sZEDaFA+DczgJmW5DIEaOPzVHiKRVY/0C99I33lBrSAh08te+gIgyQFzMRjFpTrWNvmyXA/
lOGLXaI7KdLoxq5N9l0mPWx/4KisR80g3xQCgt94Sbsp4vHVTuaAzau6Dyis+aegz5oc9LxDwiEU
hXcliAqsTzuPEW2W/i50nWHpfAxzTPNCTp8J42Wc9dqqcQv6iRPKvta+oSLXgArQWy63y3NeD8Ej
A2pMX0pUKOnis/AQfs2Rjdeqv5Qmg4ykZYObouxKGg8/m6kaj04xw/sJ3kMLz5WEgaoVgbnGW8Nx
1pYvKUnGW6dGl2JdE7RY0GSi91EOr2Qo/p7gQuKs3FBpfxCXi6ZV8Lsi2ejaaRb4sQ65jcdc2VLJ
nvnSFXXhbrKHk94EN5DdgvUUNm+MammWM+8i2wugTdUmyT6J3VcjyW9IO/iOFEfspIOnN5ZWityr
kYKeccxFJytpLRv5GSkoEKIYzrpI7zyCsVD6OR8qc9BPuQQFIMs3ynHNOV52wJ/CocHp4OQH6WjG
bhI1x3/3YJXyA2Qh7rdM7thw0SBA0nWBHAuL+r9rEQjI8ZMN52pGhIgGl6GieR0O60IlflBG+Ini
BJVIWl+GpPDWJs3kfaSnlMxPo1U8TmHI8b8O4Bys0f2GXDY8nUgFjfWC9oeCYNt0tr2q7RGd2UzD
FpbkHLl3A7Zvo6pa5Gn4KmrEiap1/g9757XdtrJt21+5P4DdABTiK3MQqWBZDi9otmwj54yvv72K
ay36+O592rnv5wUNIEWJQqyac4w+iCGhMWb2D4DkP9AfiNbwVNDFmhtP99+tcH5pRWYfmr5+mkfj
jW7xl6BKqIwj9SahiVQ2xN8ORnaAUpy8I+ZuzTwOMddUlzo/5tbAYkaq6dQzHljih6jgDlX7b1jY
wh0Ag4SusQ4w3rUeG0HOWWe8pW60JXdyXwcDxrcxPyQuybDBazJaYKgyOaq1UFo6hE/XMZ1ZLb4A
OIt2scA+IMrpIGbuUYhHvFXwJRiN7ogSdUV+DcKuV01HLlJQW121sxcQJvYgRpC/Qe5+FFb05gXD
uhzda8V+DSspp8t+9qa+N2pylMxPljn8jDGGhsv4GW7g956oD4xfJ83HD+/pT1bl/qpTPKmeN2Ed
BP5IHCKOMMimfmmvDfsd5ZtELDw08SP9546+f7n3SopRgGIM0R9IYsRunGf0fEElbWMHi2dYIqGo
6VEmSIhSqSzx9bpBLZN9y2smkQtoO2Z80ZeoecQ0YAPQ4zHva9FDF6cv5iIIbJqjn4ln7frw1ea5
R9zYO5xeHKBW7B4KOrWRFJioBZ5XygxqNemCEM+gAWFIvp3n9T6qONenRRKhC9xHyBZIiNLq4kSg
Arj08DGK6/HYFQPiiKr6oT6XTTCQKuyrG78z//7dpfzzRUBanI3h5/b31GtTZfZAq6doXg9ArtRv
8GTRYxgMVMIT7rutbjbfAvmaWkAj2PfArgaUxLLeT8Ls2lsA7SMX8tqtFvPdMQlQUoj08OswVvrW
byOq/o6V5GDFsG7PS3FyUu9x7Idpt9yKMWOcHu0xXXUSY59J7UmH8AO4xN//LTF3mOLsFqWdjSSw
k3tArVWGxx9Tqz6G+xOy9uAgOGnhZLGTbJlAoKlVuSg1wFiptq8NbCBFNgLcVv9W1moWfQL5b95W
1afd2YsJzfOIMritLtmwdQonPqi/N7XttA5odHbpp2UyT2rP3fZSTJRaaWfoP+XBVHsFCFW1aTsM
eOo1tf/VJ9Saeu12OqhttRAyBAs93qFGdNGN/Ys68LHbcWDVrrmfDeqdZhqZfZKuTY2WXaG+pDk0
7J8uxC1JbwuvoV1/72g3ElId3favVbgDznFL7HI/sDnrKIEU3TEUEYitctl05vzCDbY4WXKBNNQl
dxpRY1hzWHXmQAfUAL2zorRT/j9/+LfvoFZh2BZ0FCNZRuYr3o5eHOmMoQdhbqhbkw4gAxf6BlSc
02KseMmyNL7t3IlyX7r67arBOxyQTfTHBXXbeXV0LWMsL0u7E1FhLFvIJV+Bjejb+x7mEjmZLkbu
WZ5V6iuV+vCUN+OwU98FEddj5qAPqXQbMSls2YduNLXd7UfldaU+qX7jf3zN76U3gMfNRp0JQ5JR
SygD6j+cHObkuASUmav76SN/gIhOfsBiWFyF80GdwVNvjwcQiuuFKMjCpSwVePJK+49/1ymJ2IjA
EftYmqHJ89fu596SXBD8SMtS6TTH25kk9746k9Tm/bXStbbyjmSbi7sN3HrcRW725IYou1fq59Xi
frX+doreVtX7C2XQgy/rIHJn3z7SwerV3rq22N2OalGH7d4Mm+P9Clf/nvqIek1thvIs1PH6tRCd
9pEb79R7ljrZ1U/cP//nKai21VFTa7fPqO3b6h/vq80/XrudtlXtOH/desqcUZSdWcewoo+bmQcD
xQj+Ose57R/Tt2nvmjikcDYCYF15dstsSN5vRsd0t477iI3yGWY75UoPqAzDQL1ckQsFAEEcxgYH
82CRXjJVzyQKle0E0NM3O2pEqd4cBBSEqtbw184gUtWi9Mvu1BgNjCS17WZkdjPaI2rULREQEMVk
rL1iiKiC1ryjfv7frxbEu+5Gz/yQAmk6Zs7rTBTueZSLIB55CqjtwHTwd6pVWBLNIW5QFokJriqd
t/Cs3ghDHhSORxJwzh06l5ePWvjy1Lxv3l+bxMQuVm/fVtVbnjrt7z//37x//83x5NJSbcxkesBR
v+zuH//t191WXfl1fnv19qd/e+H+Be+/5d+9dv/r6t3JIQcxaMCmitbe/vHm/fO3P2fKk+OPX780
BWgC6GK3X3ffOX/83G9f9f5rSDmb0KQxl7r/qYSTy8j0LxHMBQaNKFDpkf+zqijBZj77BFNiu/qn
/aI4kmqhXlNrqi+jNtsp3fWBru11lQnkS8Fo/U9u0KxeDFNByXEKoZ+ox4hKgeHLcPO/bwO5cdYU
qhiEqvt+oYYxcoHJm/ueEuqCbmt2pTCeVWfGzkee950cNug84LZ2y6QGTTC3NbLUGIshdlU/6I11
cppuPZ1aDSG6dAgPVuptmS/TEULVH+lb1dAJ5fMIgT/SssI5KI1cRtwX+0tK2tS20rWpTZKXvub0
DraGChqSF61aYySxx6zXUKmMIe/peB5DpjbIGQvCwBNkdBuFJfUka1eJKtXaH681je4yC5VSXuwA
kGrB6KoF7N3mdHst0SesM2hukTCr9xC+WvuItAl1PJU6Wq0psfT9tXg0OQdsBJrznBTHtmkZ/YLI
q9CjQT67td/UttOYb0FZBlvVXlPdtpjOCOZkeZjv3bcZWtKa2TUVYzmuq+VCrakj/cdrQo4fmfu8
J2pQfOvA3dbVgR4KamodEGp1ONUhvnfkHPUoum2r8SW06ajo6oNqxpFCTkSUWp2xyP2VFpXG9c8h
JtxOHUFLg+b12xFVLyYFaDSNsWqPHCFj8N+0e4e7vIpswgRYnYIBSh2TwYjgpjnBFZZnHxWrNxu6
cjxXZSKJuF+AXMIn1PTfF//uNSowhEy3pHxJdSYIrb8WHZk5VCVFur2/NiMDOMHSL5miQJltVIJx
/F2EfnWkBgkqsB0+2yo3WR0n5FscIrXacwuBgxXtjFbmP92PhDow96MTNXglNHeeJS6Mgf0/C1fe
nO6b6soklaDcpnP6Ux0GdYD+3aHq5fEZS7M6kHpMJg1jysoBgFDlzl5dabdDpK488K32mkBSWiIR
YcxoRdbpDKAXhVqmrxXsWY7Oj7aW4HGXmtQ4rd4DOgnbUe670GC3Z54zZOAw2L6tYm4Z1nrE/Fnt
Ql3ux9v+lmtq07AQPRug19XVEieYmtrU+3QPefLRkeItivv6dLuWSidGG0L9rPJoTTu5N60FR59s
YBSvkfQJ6JlLDIdupgfoM1v6lxSa1bsqkgydsbYl1/Ptjziw+6ZaA9tSn2xNo/HAAEKdaZGZ4NKX
d5v/lVb8T7IOTFSfJIb856yDx+ZnWBa/Jx389ZG/RBWG4fzLcpBHCMdzJDMEocbfogrTQnBh246r
G45DAMlvogrnX6bDe74QpunaKIXvogrjX75P6doVHkh6RBf+/5eo4hYV8luUiG4j9nBcdL+6iShZ
N//IYElbeKlj78dPRfD1/phxsgWt+zgfIA9jU+7fIlEHp8X3Ophc6Udvin+EOgRwL7ZIQpB3gPvi
Fs1Gh50xjiEhNE/qAlaLRqTnri6zfaKy02wpMp+6yt0Zk3YBjWcicGVRurK+kifmpiubrT80NXpF
o9x2EZyuJHOcvTMteDXCyN216TBuqzZPD70YzoGw3hOozk81mhy4eP5b4XGrW6BuO4H75PjcHMf5
qa/rGOx0fgw660paNOPsNr/YPYg6Jp/fY0LGcHRp59Ci91hrY7G7jQwWOV1RtzK1pm5vjjm9gfKX
InnnUQxFBaXTvqawKc4abf310LY/gil41yPitqfMm7dlRV8Emx91do9WJMQUqOFBvyuM0T5XckHj
S5xEBl48bM51EOqbxmrQdfDfaMkJ0uvvGYBqU924CW17ndIu5ZBR4SCCFNE9PKGhDsNzurQAVHp0
pwUmK3WbVv+D7zjOQXqcutQLl9sjVeevrbSmwmMF430bltnrKJKHJNKzM8b0fjOXVP3NJnVPHkhR
grzMx9gC4aBZu9RophMlIxOgrIm+uY0yJDf6gJN+QHw6SiKcHKHEiFDDwGtJ75X0eUPWROye+uY0
ugS7L5QAKMbSPwqJk8tD5ngueTbCL073Xf/HkbgfnTJOra3W9L+EVez1ag4O3P5pGHqAM5qu6E9q
MSFxBp9h/9QROsBaG3lMOEmz7+WAypGjL7V2X0waeFkzY75uISgX/PmTWqh/6I9N9bhoZIZEAzoa
EEXl/JW0eVulTPQ0khu5jg3zizJAKXeVWrtvqgH14jZwWHPkG/LAl3JkpdbuCyHfUJvLPMG4s4kG
UVekuhh/i1dUL6qzAyXhZ5HHaDZlAU3tuvvi/pqISCJIk5NK2lQP5UxlcKqntaLjq3cyAvpQxI9g
++VIWI1/1WKCKXtS13keN/hKWpm6YcuUTbS81akRpHmt7gPk2zZJis7cPVs0mJatp4oVSovVZN/C
lNDnbiitTax5IGvSbjkJD8kUIcLLSW2qhUkDB4lEhVbZ/pIY+cEwgn1FoMSBwRHk0qlksGR6C722
maAHjxRPBq3FDHN76mgtBp+8ErxaaepUlHvt5AnxOgNV2Y2qmKq+lLUFV53BFOViUy8gqSpOaiH+
WVObflsae59pMKLO4jTLD5i4+vZATC88IDCSFsYxpTR3dsByk0qihVtNkL6MrWk56YTEgbQeSVW3
ps+gummZaxHqp+UjezY10HvhRsIsPZxAYPckmNfctSP7c9V2IQ5M69VLiClQX7GWRzuScDvoe0AU
5Q1NvTHESV5/dnW/Ps5j7RBzPyav89wtXNHYB9PlufVrKXaxqm0/tNdkmb53jQaFWBvp7A0PcQjB
Tz7piDUIfsSw/wBuVrS3cXaYQfMh8/QYdk//plv1wfdGwYDI/5bTst7QwHj2d73fZCfYNw/oZvEF
1/xEHXeUFKk89mPi0zvILpXnFntvmr5MmHyMKf0SWiU5thMMzjb3oEaBwYNpwKkwIc9pUrDhPTnK
aBUAxuXmeur7a2zSFsMmQcGvoFoZD3G7D/nvqI1WtP5mhwmYifAuKqBBLKTXl0P8YKH9XVzOpjC/
9HQVdLNa6BRrG2iA8XHuzItRTx+8CIgZyI4M74kLkyXBtQ9NcoeicTqAjzsvCblAlVfSRsbMf/bT
+Y3Wf0GGJjIfLyp+pMIS9Ef7d00H4L1UML4FAvMVJeZlXQ80ObQIrt7wMV7AB4Mcf8QvQY0WMMEO
WbJUtsywPrToUYhEnN3Wzo8FgnoCBFaQHCJaqYhD4FjuW9S8q8S0QGwi7dUaXxDiWQ/woAAJtD3E
YKy03RabApEo42MZJpjerbpbI/UhdjEO1kD4QRoQDLPpAbGsswQBot1Dy2ssIXZC9GLt5enP2YDa
jSzvlZi0x6xxxlc0POZ2EdquKwXU7hKJmS5boyBKNr5h9gcTvvSurvilc5s9dQsuLw78dDaLVLtO
M7QVEf6I5oyQkkzLNnVQ9WTQ5h+nqpvAAeDeAVz8tVTmlIVwe7HUq8jpwqc5q85k5um0GwgZ1Brt
2jupjrIPQ3afD2R12On0YUyadof+cwYFjufb642LV9nVBpEbPS3GSd8zB2/TgjaceUGf7ZjZmmvP
E59QE0T9ufRp4y6FSRonuAc9/pGGKDFHXK/whLVLjxXamGtaLTzPaYlyAQ1F9KXFm73Rl9HdDFUN
W6DAkELhf2si7rrwZX641pysBtOAekE+ibX8MArx5OaBlE5e0ox9ChPta+e3X7x6XAG8v4xlfrJc
rls4eQ0l3/A6Mrs+mBmFZnmpRilXZxSBVyFZ4gEDoY2PNNB2c4k53A61o1NUH9M5Ofa2RiF+Mnbo
/ftNRvimmYCDGpnRw/2N3krHf8/MhMeJjEf1dFu7LuiY8jLZ08DnmjRyEuhHPUP5gJ2vn/snfzG1
LQJPQkaH8T0swKMTo5wclsxGG3aMHOPT2OrmptKsL5PDTNH1UZtOH7uYtgbkiV9p49rPRfPazNFD
5ZOM6JLAc2xS+BCMSyFnlwNfN5ERH9SYAjvNt5V3aDRzejJT/wNf9CmOQ5yA0AYvCULCeA6Pbe78
TGbxealCc+3U+gMOdDA/OjTUUFSbOAJQAwUXW6PprzryzrHU69olD0YQtll81kX9qyqphjeDHu3K
DF1eYkAQEMgyoMmhsG/c75MdPCYww3aTXl9iSJHQdiJnPaWEH/TTFXVJvO6L9Nl00xdM5RAph+4V
D4toI8R/cXOOHFg4Li3UEDED8pYBJp4B2clMY1wT3mjTXyJ/AOuSsa0raIjD1H6ixwXl9TEuEZc5
DlpDGTlFZyXbi7TXLp4tvtn2VzHHwbkJ6gJ/FhR6nau+q8G95mn6NLoMZXQrBKXLyJugm6FPs527
aN+Wot1FffE5CmNG4gtBJlkk+Cn/U+Qh2ASXxPwBp2MVjf2hr/SzNoGC8clh26Za/QP3ZndkR2Rr
LXmsbIzeldY8LagrAVNHbmJfYByvmRTzONJi0DppTQUTHQdlg9A/DRNBEgIxl8kT+zxLmxeqtCvP
0nBd9U+NV/drIwA4ZWJD6ot5WY8OUuBcj4mDiROmOfqwTadyF8jyTTTKSo6qsqtttQbQvgZmx2LE
ad7OGkMyOX1RC8amANP+2eSRWOzGtnibLEC1Q050HAvqpkgL8HpSQ1SLUY6N/tgs+8k+4vMuTMZ7
gqfJpl7mD0I0OkpJwhaaEdKp27uQ/8j9vfUzqRiSUj1g/wLi3tAqCj9ORfZRQGTbaX47E2jOyKs2
KI/2WfQeyoJSLBeLrISoRTLR4cUdQrWemOBNLtOuXcvG294iacL41XEPJdYukwvDJlELphC5NpQg
inn4lobE2AoTxM44DHv1Ml7VNR654ZCT0CzKGhx5uGDllItYJzraFrk8vSjLeJ75g3hWOpGFhWCB
NBr7OOinXpY074tOjspNhDVyWndx5IhXLSo5Hs6rApSi49ursKbILKQNoLPsWd+qbT8L5h0QoUdP
FjFzMkz4Z+WqkJXsRBa71aYhy1rBzpIj+zHtYlLi5Cr3rgi1BANDiNHZVC5XMjnoeFjGB1uUb8A6
hgNPEWAtkx5ewgGinZVbr1YYrBPhPWl5ycldGtpj4sY/+kikexgB7nkmJAClMR3PoEumqycXBJL+
XDK4KJntzicsRPrWaJgfLVHvwwSlGb+PAv1rXDB8Mpz3OJyrrYU/EiyhayNW4RSJ4rLeE7TlPBoD
/sOC8UIROd/60rIf6iEAsRSHCHErpqa5MFephuzBccZ21zbmt4kplzu25csDj4bqg4Y/INeaT0aX
hCiMNKhCFTQ5ZuMaltnC/jgEDgAKEwqqNfyas6C8dEZH6ECGsz6V80VdAAOw7IFL2jWax6gPm8fR
sRl/6iUE6sQ+c+bBDIu4ZTqxUXBVlqiSYscON5YWTRfTn5+nrL3QPLhyIPxDmdnJk2X8FG2TXq36
mBQLjNuocjaiSMjx5RFPzgbO87x1y13rgziqJWkrWRCkkjK8HlKj37TlND3nPYA4EwIhghfm/5ww
K3vUunVVg5XtXSQP+pKTvgA6f2q8TVBYzdWf4xaD19TSfhl4nk9xcmmdyNvpY/OTrIMzyJxg7667
esGo0IrlMM3WUxt75Vlgc1ghsli2OS50yxYh6AtuwaHPucz4Hv2Uvpy5KwCb9fTX2QUhDNvWpJzY
/qjRyu8SE1e9BjJHGyJrW9aAvWb4PxoUwKfRdz+70NqjHjDRDM9TG237OZngZHvp9K3xw69aMYun
DlDWtaAXXLiFdrF1Eez93voRdwvxfxYtiJk51rPQJ56HNn4ORi2wY+rrYBTZubAHxnMEEulduZ1d
pISjgPVtpNypcLGDBxRG/ZgD8nHjxy7uHuwZ6Dj2/7Pek8lmTfl7J+MUZ1IfVpGXJFdUkHAD+wyI
bR0WB9ToVFMIbjSN+cFFS6EzotgOOO1hwhskFWafEWEyPSk5rpk9YbboAST3Y2BuyCRrIQjo5Lwl
ZIo09FL2UeSRF1nzbWJG8AW3mX27zMCUU0lKaAh3SJmwmhQdDn2dfCodJrJL2j2AztDS4BmV/UtN
lebAry22IGtrnvIFZ2bj7pG31phyRjDaU/poxu02ioPgwQsmsZ1z6+Qa7XOqT+NDQ4v+Qa0xRUF2
piX6xnEaItyYUa8KhqnMe8I1vH3/wKzvgo8828zZy5BA6UADmZzJlNGJBksAsA2WcSrnYWeVMdjO
BPO34bjjLpm3QQK2T6/RQ+IMOSHFd8iJ6WEZhtMKApS997vyPfMyfZ/KOY4WYqLwHydIMBfdGD5G
U6C/6MWXnhSJJ3AWu3rIyTB26O5wd03XRfPd0BcQgegfSbLUXewboI3ATvjkW/eMyWAfo7AP80cP
+/81a78TEAokDJ39Merc8BV910nLau9YN/yKLCl/jMZDNnjOOiwwVsNnJecmbMorpIJ9MkjjSlN3
57LrvrkZSRj4iBC09w1IWwORZ47ffUutoz/Ypfajr9x518uUc71w3lJ4QwfbSj70JAVdjcgm9cwy
XtWNtl3al9CmrqGF9ng1kpzp/ZzuJzdYTiBC1nqZzyd4e5wIeIY3nWc8WfEYXnrb3ImyzZ8ioV95
Gn1piRM6FXgeMc0Zl7jkDOyCnsK/TUEegNSWVnfLOC3VVuinqp3r+h+50WRHWKdHpsDvld1klxlE
zKZzXCLnMXbsiY4m/yVxibopR/NkelG/yzxwzbkOotzkHskZ8zm1mOw2Q3chXMJ4jFPfIHtjEFAr
EJ6WuWYQLpfmGz8am01lNo/TgmhIVlOnQ9Yn7jty3D1CxC3XVIvSnXYfUVfyHC4RXH+3QGRxOQwH
XNDGaTK+M8Qg2A4Ai9Q7wZWNiuPi4HouelAsRQqaSIunPVE1Bz9zfyYM2z9ajO7hU+ZrQimdi2Gf
oiqvEa3M3xI3I+Hc4VLCIT+trZbQnK4yg48pORH2MUF4fx3S0n5meD2sxyZNtvHYBWtNxyXsmf6v
dgEwUjgkOgC+ideEKrrrUAtQHpYMsMkHea0l5WyZtbUXYa6xJxOcYi7Zr4RxrFuTAeziMJp35Big
HhtAq415VUMxvXPx39hIFfH+vHX0iTZRUxroxwgN4z5NsDyBimWPD6EKx1WNVWPDo+xhCOMQUzaY
xHimGMNgveuoW9sBSdzOYl8W0zYo+mibNF7yfdhn71MD1Cefhxe3M98yx+zOQrPOftLTgyJ3HFFz
gwULiDaoh+C11/tpE42o79Hpj1nN/Wk2aF6lManjS7UxoERe/BzALF5txpzQSoFzL+D3z4VeNhej
vZKkg4XLCcDIeMP8IRTuPm2T8UApisQC6D7bsg3iNbFk0TWzGXu74Pp3PtPXGo8hDUDMVFX+q9ET
qBSeP36zm+qFNlu+tWtI/fDGO+gFwesyp4KyJp24FGXIxXddCg6+/gCSNthCRoiOC8OfdRz7zFrN
D8ykfg2LPj24LcReZoztmhChX6gWKZuY4jguxVYnKm4TpjmSSa80tqKj0NFj8AGBGU/nvkeG1aBn
hHRSfARVSjtfBI+O9a1Lkv6T1WPULxcZcOBhu0uzyEAb1121LqISRSLVuWhn7HbW8Fw3+rzW7AKH
hmEFe1J8tI1VNZQ/W+Ol4EEX1rn/EA7RpznzGSPWEBhH6FQrNyjrc05obztY6Jl5zugXJkc8D6es
3EYmALuyh54R2vqAaUFGSxnjAeA0lS55wgrs1ICYt4VTIRH2W22fFtVnvfaah3JEXuPy7QFxlOse
qiA+uco44Cf8lodV9RFt4iYePG6yEiSh1eN+qbQQIGRxGFubcwzY4tpIDCagrVfubQwxsd+BowYP
tMmY2m5zPbTXHQ+aLagXzDsthKF0HJAb+cVwjhpoqDzmNci4wrzE8q+0VGoJksBZopcM5j1B6ESe
DFTXbeNV4N3eOFM7rj2aNUwf6v4UJy+lU8igsdEi2wSkWRQzQk3r8uoRvJU19hnvebDqCCA6dmn2
bGiE2pD/SfqJ34HcCpFaD1Ak13TbajDjWn+MAcFEYZRdKEzsR8vXDkNttmeC+7qd1dLqHYhXphXk
Gkc60u+mzaDIGKAMIKEPSKCkJJHVRnhgVLQTY8geWdp4Gy8epWNzqI42cJRNQhQqkRTLsHFHDRYO
PCJ41uwCzJhryFczZiximUSgn8FDMHs5uwNPoqWId1ZSo3hH7RzEbvNs6FLCB8A8Hm1KXV81S/JW
vfJVz5LlYIdCo4ePaXI2oebm45chIwx6cXDTBxP5nVhF4U0xVqZA2qafrXpa9vD0xEOQ5/6eAK7v
HRluK50IiYM/6Bn1yILOiSgeUMuH64Dy6saaiMHEr7gztEqj9E3H8pji0zjaOk2nMnnkmRyevS7I
Luiytvihy2unE18owRfVFDMxtMOXgNrmpdDZU+NnkuDHBy/FN+IEot5aHoDfzPWZpJXai50k7lkt
vAbamq81CQYsK3+0qyrdWSPSFC9kCFnnXrOPodlcTKTXoMGOXh9LRJDzxbZ7/xjIrc5NvkycD2cm
9QMFfO4Fo3A+5cTwEmqjl9dEmC8VWCWSsxBbz8xZt9CbthU5uC+FXEx+u82K/sUfmKkWU9I81tZb
5fr92bKxcDJ5gKrsdoQP1SW4ziypiUo3kmPpQ68tMuMJbtH0QV8iznVQsZt4ArpjWAa+Cg7cOmor
96j1iYdbx9pVNg3LYWnifewxdvW5d63rPkhOab48Ti3Xb1lO37HMxRKA5V2BN6y1fMaUF/ZwSCLD
4Lf27+NkW8/kC218HskfSF5YRZl+1cLSuDLnPS4QRB5qB+fqsDA4z45Wabe4KLxs11QgLIq2f6RA
WJ/HMJ6pb1vp2SkYNtoUbqGk9xev2dSa4GHA1BSPaLopUrs5Vjk34TzTsG7jWkuoOD15HSeRGJqU
YeYDuu/64lI6jMGQgFEXr6NtnhGbezIrLj6Ca8tXZt3RPKn99DGdBzJPw+GEj3UPTRn0s08WYJ4X
1GmAt5PnjXcPHVdrkJ1DAxNfMzdPkq1p8eADirdGWQgk6+XA/cPnuh6cX3HS/NQTYBx+4X2PZpe6
zJBfyw5M8pi0/boO6n5rN8u1ITBxvfhiXIOhx9RFf3g/T1O3t8hWXiVMm3bEwMiCW13tkGvvvdo1
NpEZ9m85tNaeeMejcOk3L7Nb7WfQqgjgRtxDWfeiez25o2XHd50Yplde/1oFvvdAAfc1NHiWZAGs
PkJN/a3Tu0d8QCWegqMzg/1hzs3J0TN7m+1+n9vUdo2lxqBu5jBzaw8vL+Wp0YbOrGmatcE4xKin
p6JUG+1PEU4loZNE7WCgO0iknCDrbdX27afCKb/ApenWwTx+63tGtt6UbNX/0Xu1vReL+4msMk7g
OMwOo0EIjEfOaASMkrbb4xK8OZOFP0yrF26BDgVin86tS+PpVHbWa5WeDUufPls2z52xsfIdpMdb
j091+/7o+91fC4P+FXxpsaOaS7E3l7WkSnZj+xaicEARRjJ3ADNGa5pPOLL8PuNOgF9fKbIMkhDW
mSs1CGo7IVSGplV4VOi32QdcJJwObu0YMXzHwnaCKpRtYwu8gaeHz2HvQ4aNwG3eZUmMocaD0UDE
62OkCXr+jWi4nrKsdvCbx6RBqhBK5ZDSDOmZj2cFTOy6dYzxBPs739QiMFZJgmdOLaIsuQZdF+81
SjWndkZ+ZE2c3DldrHOQNsyUbfOZi6VZDU79Zi+jyZwlxizNXIYgscwIySQKyfzEm8s91aiq88wV
4kbpfMxEP1GEXsqb3slVIrKFJ6+5+PB5Q/+jkeA2COFZr3zB4y+oWxrtMPbWTEGgBcn/RC2U/iyT
Rb77a5owkx25gB//6EMHglFSymzEngK8pPI/V2tlVUy/bao33GpONo2gk8T0kFEwNKmTWvP+WVOb
kdxhJTwvCIvXqM7FOq9INOHGnm0V1JAYqOBEQjRTfKHZmwHwDwQaFjZPr+MCLVFBMxeP+d7KkRDN
KqPzqRZqE1EzLa+k9Fd43B8GL53JdVx0xgHsDPndiPDl7NsoGUaqRAopd2eq6jSN6VYw4AUIxbzP
i/YAdj4bs8ADLYumcPfbU6rqpUqB57v2W+8n0U7J7nKIoCe1lso1JLQ2yvTkUb1EI3E6Ru7bHUyq
MJBdNUQbAggFCnEqwjelqeOd8nIuqL4RA7Y49ffBo2gGIxDTUjcjlPlnMYjyoTeNZj9EKaoRe4gl
fp6KMM1BY+uLhBjVwaGMSCUznqwngrGN3f8KxP5HAjHXcf5b9s5LVP74+X+O5HAUP/6LTOz2wb9k
Yq7xL8MkZcARju+YN8DOXzIx3vJ8y9J9WiWO50Jv/Ju8Y/6LTwDdcjwwkjqOy99FYoZF9BNTUoOX
/0YPPd10XzdmUviz/Gv7d1QlWoP/At2xJXvMY+Yj+A58L+H+Ad2piQlsct+n6Oi2gOHC6Ot8ihxq
k14HYy8on5pWBxgrmoFmJgi80Z+cXQmRuvENg3aDewUiEeZPXj28eiUdc9P+zJgvWon4wSPTcG0b
aELSb3mQXggv2Y2aRfHuEuXUQMursOPnunCvdP8rTOvTfqBr4/sUk+vS8+AULi/xxJViVM/daO0o
05O/V44pkVUhGUHZlb5ORwGnpCQmCOfBWzzibNXf+uXiNh4ikqnX17UGk1Tg0tASsNc6SJPBsH91
tX4uNHI3ogm+qY4a07mSHQxShoCUQk5AE+gz5UDKfGEmv5J5GlfQYq5VNsCemIynNMsOMPF+DLO7
aXxw9nFLk9hprYMv8ousQaQmaeTauK+b/rWjDLKifOm7+c9xnpnGNYRShD9ne+My3aV9CcquhxsR
ax9cHnOrwBwu5GCdCcWN8PuTNFEMzzRYL3GXkbphHfqi5CPVxqqpdI3zU9y4Vy3WzyjOZYP6yQ/0
t0gjr7WYnxgrYQjYNbnx1mi0vtMGXdC8pxJzabr4l0FWmq/Fn4J2fokZ45iIS/o03OanFq65W3pX
V0z7fEovTpp8M+zlPI/8m2lxGY3hJdKDoxke/ZRZWQwyzUwvSH+fAByeE8pQPmzE0Y9PTaKt0OZf
Yo+oFiO+VBJTnO7cod91pJXHpUvfetyDc6Qh419HyCalC6hobneuNj/pi3Pp5k96huXct6JftJcw
BjjlGVDQMXAM/MjWYSzC7cyYAfu1jpneM8gliE+UPXh+ThDNOwopnficAg8O7eyBCEOf6l9FfHzV
RaekQMVmhie9SS/yCBsk/vUtLZQl/W6l2S87jH7V3fQid2OlLW8wby7UUF6Net+k+vus4x43snWG
LH8uiDJGLpEV6bFOex7r44svg/katOKL83/ZO5PmtrE0i/6X3qMCw8O06A3nQaQoSqIkbxAaLDzM
M/CAX98HruqODFd2ZvS+K6Iczkxbokjg4RvuPbfkaW0yTLB8pm/DRU3OrhujQ2ax5rXPxWSfTck7
WKqjISGtheMxkum3FzK2Ak+5jBSCCpGcLHu6zdfkVNk7HcOvsKNDYKtPrzRPhNeoRD05crwOpXhl
K3WYBgOpcnKqq/j91/cYOzI0WRk0rBrDAdpyV4XfQeM5C0IftqFK310d4opo1oJPRbo4Kvsltd2J
5OVLj1gTbsGr3cXfddJwSBBJ7oIvRMajiQTZVnyi4dkFRbIqanQwEzh3fM1Ani7RlJySod1UMdeq
Vj+SptTHaltX/RVM+1OtZaxsOA48qKLTzZ+6K7OZIlRXk4+kJkuu6d/AXR3aYbq51XSbP0FAQEct
TU5CZu/zGzNfjxBorm40MFqfbs3YgRECzk/u7/wjEcqGPorYB1fsKNjyBfXwBUXCpTWHLQoiUxFB
ZtV8vZpFdnJI2GUTBLEYBpvINty/k72LhPeBT3ySnAnMBB87TWKDj07ktx/n15aGnGUDy/0ILHY8
mds4zk9xxFHA5Pno2N1qAmyy6DLSwpv0WwmxjqLXgShaI1JPpsEUnYvJr5pNFeHEaGEYZzf2iFur
d19VWXG96BOKq32j+YSjNZvajg9aPPtkSIvLp4tbq4u0FUwxe9Xm6zJToJHGmxsPWy/vOGWK6N0L
tRcWEA93jbLPotY/ZV2Sjge03yRkiLzbs+WqT98OnnN7WPjkbQGdOpod4T5czFoYrVso36FzNkif
0S7BUNxZRb9yYJ8w69hVUzLL8dmH9U9TpV9KePtq/q29s63paH04cfKgE0jY1hZO7fSE/Zo8MG6P
UXJJ8E47WADqH41V33fddPTL9gmx1GYicTUmt2biRpj/D61sUxBDb3F5Kcfd2KFxrOzuswnURXFt
1qJ7qhiYLGIi3AJgochLdvNhFTXcVpNBuFgbprOH52k+sJmlzOCOe58nWxtPN/YI721VPZvBrSMi
iL6A6DShPk35s4l8dvoOa43kNJ8Juu+eKYE3803UmNxjsNCjZR96r11XkvKT86TxxWvV2TueiXLR
6+3VEdzzHFSLpL/INn5v+R5pzulGEy8VQ3+GIdxq2XvsD9wf8m4OKuB7ETd0/nXHwc6C5sIgSBM/
Wk07G+il1jo6sT5CGuvEQ7qAQ/fMnJrApNLEEwVmGJeitcNJHuDUbF8IgHsf/ZbFSmx8xqEz4+xs
gCFBeYfWC/zT4Bxijtg78qRovOCQr0kcseCXsbhvn9NoGndx36wYCDbLtEteEeldfOQox7HIjq3R
/KDYFwuLMCCSexDNBEigcp6zrbbMbUUtj7Jvn+pPapD9wZildJEjun/+7te/G6do3A4Z8AHXeYhk
bG6m2LEOGbv6w6/f/fpFE/W//hGdGi8b/AStkO+hhlC4tg6+G77AuyRJzYKd2dGKkMUBOlwj4Qfh
emQt/XpiJTD/MoyEsGaxaAmus18MZqvT2AWHwKPNLdIXGZkNwe10Tp5fhvusT5ZdOmcX6NHNcA25
H1kTebjBVn6n76rW2RiElU55v+qnhLAcbT10ZDQb5Otpr17z7dTOJiG9aDb/xvD8GAa41Wp0+Tct
0yvkNeyW50CDTmsIKC7af/7S0YwceXHTbnKbsytrtaEoiqHDYUQheTTV5CUvRLGm/rp5Cz+13yfb
30meAutKeu91bhDm0/XeIcq7H5FiAYwJZU1m+4JtEpBXR/E0TgWTA7ddleUwNy5OwnGjI+1GzxPm
XNhTbH6mxBWBsDt7gtBu2evLpCZjpxxfu3JWSHGbxzWHB7dAPnbXzJ+uYT0uudnWY0Chw9DhLdUz
kk6YJ3LYGAWyEY4/ZTKEHRM24Jpzxvv3ZNbjUyIKeHHBogq87WRH75Fgd14fBZKFP7g+/qRONv69
TPZN18eT4WEctF3jN4BsFHMZkh9b7Do3gUWxZxP6xNL3KfDUGbLTpI3HijpKudX6b74zXpDyDwYO
CnTfRBIJUp7VvOE5vxk4fEEWBYDkfEdm32W00H+gitynIIs4Xyh0IiZ5Cre/5jvnuVT6m29Pt/P7
t7cwjri8Ap0Vkf7bt2dmq+CulMXObCniOWty2W60qtz6+jUxhqtjRe9NsW/VQ2SDbBKcahS2Mh7/
DuE7s5B/ex8sC5O/Q9FGcpH72ycQWrmPbZCVx/zh26q/2lQmqXb0XP2ejE24Be2V2PIFA7BlZ9Tr
PO2uOTkQucHTJ6Vg9cUuysW6dF/++i2ae7R/f2U+EH3XNWzD/Z3iXEKZmeLRy3d+Rwul50dLWg9a
QxAswk+KUNtZi6T7+HV5IwA5Run4SSX2FDaXwo7fddL8LMkB8Ks89OzpEm5NR3sp0+nW8uiyYtR8
I2UItZ2TjVu3Utu5BHH8YZvE9o6QvsVcpestd0qqrpmMD16mXyYLwAyfBdHSeMfJ6pD9Ne7qtSFe
2TFsKh5+gYeqthu3tQc3bBx2aQsJRQTUsCRr9uQ2OfVGJ4WzstgrZ+FNC8fPZNJfGB8ikwFdxATF
M7prwNaw8ju+fPxeFygLqRJN4fYLl6sGECSA8ZT+LytUgpCjf2Lhmv8NOPnPLg/BhsU2HEO3zd99
TmYa+XCjRb6TZoN0Qr90fnrI0o9flbW6GW29/+uP3bD+7HMHUzt37R4uK+83erc/YDfhPwLFcBg+
pfEj2BNnTj0ohmvDg2/jieR9VBxqE8M5veufaHcPlcgOFnV92tskbD7Khmjogmyp/ur73VKZ+b3l
zhcDzPUF8W0XAkhpJMx7cNtRiybAyUfeRB4dQ343cR6idjzOX3fwIIpqqBodKPPRae4KUq4EX5K6
aypy0vUleqNbT1fF1HvNQIuYFih6xlJD9EZ/T3JKesoRG0XNB1t1ypSkW/mOW67I1FuZbrkjq9lZ
q8FjhW8gjBeYL4jtCk0MA3WK1ssLToGHPoJe/9NoO6L9+icTnmHWhfd5om6DCwUr6pY9LRgVuPVq
Yp2lIVrDC3+raUeLNHqfi9a2HLaxnZ6zsXmpu/ETktKTyAmDqOS1qvcEjtpduO95j0M7PiV6dpKe
eDULezf0h0yMYPvib0CLOzO0V17YbcYyfTfS4ODiOLMuqrR2BGLuRk7tvvVenZ7VD+0eFcuRXC9u
V/QGv/qkAvB2N3HsykOVPyiThxY/B8DKs+/MUusCBSxUPKM/win6DDxxdg3GBH99pf0OL+cJYAkU
JgT2eS6E5t+OYOK7ikpoVr6b27e5pUNZ+2rc4I++zD8yG+Vd/jen7Z+d+rZOyel5aFbsX1T4P/DS
iS8g7VCMHLYJDVlDY1r8/SP1T25Z1zFMgWLFMPHizC/iD98kklXSpjopasLrkZnZDUOcdHqqFfJJ
1m2oCRfIq6rrNFEb4BhXhn5sZPI9V9m1PwG6JTjV8te+TUa9yThCM88JbU9vileXgxAg2wFL27Eh
NgJu2Yfn8G2qPiHlwYBwM+NIOc4ydetC8watnkuxJsHCnNblmCH5A5DqdmR1TZcuSN6RKR7bFrES
VK65L3Ot6SZ9cU5KsVMWJXmTn2z3Og1qZ9PozC/Spg6pHOc8Ws4TjkAumXXvlc8lEwY0a1OkLokV
n0iLeTJc+zXM1NFz4lNeWyeWU2utGY9z2wQe6aRP7oq93R2Xx3EK7z3yO3DLRAezpktiurdQffFi
dHB5A3hcHS6JhW5G3zaPC22kJ4mSExF4BxNJOxiRg5fCgmCuMH87veag6TGL5U73lDVEalbuq57r
y7kp8ckK1HgtQYCngxNc0K/99cVt6H9S4HCJ+QLymQuszf5tApnDQ1XFmOXQKXh85hmosAqZZ9TS
N+FtInUl0Y8Fu8qlIfmMNBVth6bcQ+d6NP1luhJTf65p81CoHTvhnDvhHZr2RkLKsqJDn1u3vr80
mbpKLbwDZ3hXefGbz0a7BBuwiHUWy9HL6CXvscnXd03e0iHv9iIKNgWDvxyeC1KUfVwxAui586lG
56ICt8QVWMZ5PlWrqf8sgga5c3OMguHT5eTPOMxcqziJku80egdN2BQfamswXGB6F2jq6nv91ei6
VUcAclb8mJtUFy9eramtPbVEpiMWtebVIdUO8xekI7dKwjYWPxQiC9Sm27kaCxIIvDRzeAXOCCNC
ozuIurlmmC7GDtEWRZDdzCML69WPoUKDrcYru+2K4ebY/MQonE6wqh9KRnSt95HY2pXavV399Qf9
J6cYhdv8PwOIpGn89jFD33TTduiRrLDsbkCzQXVjrjkguOYit1p1Ec4hKMO/ub7QBP17eeZRPvOE
NgzikX4/PithjUiUu3wHgOiWocebn3MoQHriAAedDyPNTsHQYuOhV4lJfrEEDOeaQ4DBCxNOkxsF
iAtpYSZyOEZWFNkJY80ae81cixnOh8MgRRT1Yq6XPAalrrrM0w1sWa+932xmAMl8ZAzRqdO0bdM7
W4RQLk6dRepThWXjZxg4Z2laCDg62r4aQTOZz5l+m89dUn3PMWjbkEjlOrMR3a2bODux3V+xdbuG
FD3UE0U1fZrzwyjn04zFnYO1sm+TU27Rj8fTVaXjMXM5N+Z7OLSS9/lntib9Nhn6LUbNVKF7a5IP
zUWxKGj7+LtJ1K6lW69Nh9MX895c6LhKP7Zc9kTzDhC9uyo9tzjb7OCVeeDsivFe5wlF2OvsYiWP
WwH2L/uexyFer+5zKvOvovK3xEWdMAWzzf2u03jTDtnJEVQdRJF+Ioq3gjncV1uC10R5iNeIu3Iu
63CKvU8o8TGv34cygJEp2AvLylhMKdRQ2t04SQ8jKmfp6acyZRIbu+dOEdk+uud5am0wr5unTRAh
2MyL9TyEo/f6nH9otqpPZmJcKi066C7TtLi7zk/4iHtj6O0zYL7L/M9oTtA744VND3UXnXLGyb1y
TrJJEKojQooSNG4kZBOHInbz6TtP1gr6RdH297hXfjWxY/fkjcOnUcSPE8MZfIyP2mE+dTuG5HpA
vi6rA2OK3wUKdCPvaDbluxC8Ko1U2Jzpa0bY6RjE9iYJj7Ztv86TtgyjTs3dm+v2K49wVs48Pqgu
S/kYVw76NL5WOt5EKl7jUK6LwETePH32kkcd1USfA7HrY8JGmSP6RAjhag7dQ+SFm3nW1rYp48UK
y/iO6vZQluPx1wXP0mMuIxFs7dTA+8npJZgKACRfz914WpI7mpLuBlbUzIiW557KRUsHaZ+JeiTZ
5FPXmOvPF9w8fY15qJaK3qHB1YZEhRUE44XG7W8pNMyFnHiSVhz+E/zSiqkzx/E8J5zK4Odfn1rG
b6kU9tx/023a6BeJzxCW/luVn45WXAGFyHaNOwJa5Y2chr0VPDPnYuCBNW4xN6Nel90xxmRHM8BW
Qs3D7Hm+sBqkFQs0U2TGYuDBXZteU4Ta87H96wu45kcVU+DW0XfhQ5P1gBXa6szD+9Enn1t3PKIA
h6S+Yx40rJGba2a/0AEqq0gzD6LnmZNj0l3rxLX7qht3VlXi6+y6S+bSpIemDjCxpGT2plNeRKy5
mSI5E7eJcrJ6Y5jVe1n7Ehg1MF+XoUZdMAttC2abulUOi3NOj750MDcqs9giVGQS3j3G7XjzMVz2
/bdeW+Wy4Aafzxc5WfsijlHB6cv5VHdEe1ybHE7zmfOIwO8MYZNwZfmuY871+uGGC+GqYtIqSjCS
xqFHwDw/w1OIkIFFSijilGqg1Jufu1168rki5/uvcf1Hw3rs2WuksX6Zv9pcJoXm3BpHh+Qe+f66
YCcwXxWJK87zF/GZ99eMl+fJgMY6gQX+Ye40UBI+GcRN28X4OWa8AOb22Ygjzjc2u7qkCiq6qw4e
HyO3MQ4gpaG+5EScV8132nZPlqMu8w3duv9d+v9/5s3TWP78z/94/8rwDjNer6PP9o/rcwtVHW3O
/w5meSw6Mm+WTBPSKH//k7/635t37x82X4pt/C8Ey7xE/9fi3bP+YdkuEz2LuZ5nenNB8q/Vu2X/
wyTX0/ZMnCrC5E/9z+rdYitPpWpzIDizOBngy/9h/W5a5u9lEeoRYnUEUyPdsQzr9/laF5lJXsfo
wLjxwq0R9C4XGoW4ML2lq15qVkFXThr48qrvV1IY9h1r1X7KWBrZjrdF/ecXG4Ee70xYSeCCp/dR
C20LzSD6LFQrIYNgHYznEXraroc+HMfsTThsYxS8GusdJNwI2DjMBkcVq/AMiCLm8NHXTCCsZ3IR
vVWmsHIbE9HTivxuG/n3lqQdsOeh5y1TKHcbUbNBbgzoorrLUNLO83hnkk+4KYkGcfMQ9ak9b91I
nUb0sDZ4oYu6lcUaqFu+LwKon0qRKq0P1dIiKJwUmAjClPA37LzYldJxN4RGNE2ZEqOMVjrrLWfH
un8XQVZeVZFRHnXVL6xq8PYZvqatKRXBLt4Mbo/rO83edsqLjiU9/BIpWfOmWUotUDlvwzj2N1oa
CYRd6IMCrpeDM+RfdcJqImfRueoLE2Z/0oG9N1SBHcc21yJqXtMiuht7TeIiyHcxIcWIHiqLbZ2/
N7mqjl3hGgew/R91EyVLj9igvRHu3ciwYe032Luiap+btdjkmSRBUgXA9+gNcdqxxVkzLRvfp765
y6xnmwYK9wDK+DgYrpYeMwxIefQ4euqdmLOFvUs4mZNdgxZ/cKI14n4YRbZvfBBoiQRSQp6hfrQ7
7Yh7Oj1IvI/nuPcxwPnlM+B6JMDdWJHVKW2YCMVIosw67Yh2ITkE/SbZKFDeh02NQe5hKoyXvJyq
O712bwrC5NKyGRWNge5eMVViYtSKJYKDEVubM+DnQRoMckIunbZYTlFg34KOZ4wZWHv2VVcxRtam
SuOlV5HwWWX5RQ+c4Gg5FU85M0pW5C8wvk2mcqFa+6EGjXblDUU96DARaYanEqL+svGRqWipZM/f
x85qKiGJJUkxkOkcWpuw/jL4cReMld2LSGBNFNZbmRnl+7gEfJMGff6A4y4jsLjpAbr0Dosdpkkx
U6K81PNV4ab3RNyPmIjLkOveQXJYjadMutqFx4cT6uVRquzq5eY66tpHQST0Yawlq59Qwvxx7vwm
sMB6DPauci33IUAnXpqIG408hJNP1ESkeHxYrSAvEoF0nKJubT2kEugr8YnYXXNstemBvKNkN/kJ
0uWvmK32wY10+tEse3RUe2YMOj4UYfCVdR64fsb5fK4kfzRhl29k5VMdZ86sYWcJih9x4QlCLrUy
H3YajfuRJCtD++GO/lMV1dV9glE4Rk/KB4Wr21uNsXeH33iAtNGQCt01PoHkybOO8lmzff9uTPP7
X3hEz+rulanS+3wbnnGHHAtHxUdledoyCnV9LWIT46/H6EZriP6T5bCxi+IQKCgPSc/eiZBnXKQw
qvy22vhWLp9q85bXzjKbEeC5bkRnAKPGMvYhfhiaewkK54kjyL0MQ/ctG4uYgzxAPlpkxZqhuXOn
A8AHv2Ct/a7DAkPe2TauQC55CUEHhlOdVRi5d0XrB/Sj2rAcI/yLXYttXnisqcoKASjYqJXHwnKJ
lcBaUwZbq7H0I94f8wd7AYHZIPG3uuy+GlZjYRqaWy1Mk11sMdhoRf3TJU+UAWpirFoWs+shJsRz
NfaJd8QG8ZzGgQluPWkRSxZYryCEE7NKEo8MtcvESmUNjbxfS8v7Fn5wqwmbXZYQIhaR5oht8YJa
MTqPHliAuAoCXre6563F7jNm1yr/SaZn91x3xqJQ+OsEjacu4o5QInJfcXERG7Bsw7jf1wQBrLXA
pJVhxULse4oTn4eA9Np05Y4/gzKPtk0FdwrH0ASNt3qJbUD6UV8TNsCfQdb5itUDI6UbFstKqOfc
1YvVqFp30RAmJo0Go4Sef05edegKo11BwvjMjDBbmgmb3RqbiTvKmH1juia2osEIaGyZ/QP0tNCo
RKABApJF2daPGyaV3JTIt2jX6bms2ac0oagOiTjZ8NJ3ypd79uTunRCaYlshyVGacPs6GNBdlLv5
xMFh1YzESSDLOOYVEmWRjetGexFR+Dw2KlrbpW/tR79ZluPwYSvyb1hTMR5wmmwPeuTNDCdm5mnw
UNd7liP9Fa0J20r7wdNFdAkjwwDS3uM6cUjiGgt+iEZED7VEFUCmVY4uywpX3aSRWiFOVkDASp+7
/sZIwnJZW4zorcQ/pEYrUD5hcpjmNGVdP3m9Pc2+CchhZa7vvDz+mCZ81QPj+cUEIYuTbksgF6oy
/PlhY+fnTAhCOjPiE8I8ztaZY5oHF3cuj+zYXo8STY0zVZCfxYi+CxDMZNUvFg3MzmxxJhp5lK/j
IX8fZYvxkwjYaUrsRYsDbmXaBN9ILrC0Ys5YuI2/L8qL48Ths8q0XaaqWfA27ZpJfI2uK09TLC30
vzaHT/s9Zp7xlDc7zJmvhjuUzK/Cl3moAZcgXE8t1wxiIpx5+B/IqEw1CyPhlrW9djC6+s1zkmpX
pTCPfezFqwBXytJtXGfru1P2aJjtPgk0giU4vwnkCcwLRnwqDc948B1nHeda9Dom+1g1wc4zzWRt
Mo3fCKKZDyCN25ekF49epB6a3JCvEFqQKxC3Ucad/eQF2jPHEjM+2b64Btga0TdLJ0nYw0fs20g1
J9+nLfRdArpglbRd+ojdlIyklJyRSufM0ysrW8ayCV6VM/4wx7Y9G+wqV35854SmeO91dniDOwTH
FnCTh1vvKOWgg4No3Xdbeq9BGbxLyDJ7feYS4CHAjRam7p2sJ/HUuzVqB537xQj7jecR82WzPFzU
Uma7aUwNMFdwnphNMtS01VVkfX/CCZKvzEkrdw5KyymQBAnDnLGdOn5MArY9vYdZO+gs+z4eeD9s
UTh49AiosCq5L5NBfAMU4mhM7wZz/Mkw5s6VbrmvlJwje43NVJUhmFxQJUkEuqsejfyggW53xw5z
dn5NILMvKlkefBQbT37LRQxQsf9UoKdLp0Km2KDsDPRmD/6NFMfikbeKHVcTlfuuZQ3gBBMxFGmN
3wm5WxS6zhK7VseHYiNHM6qVrSL55GCFps4i52pjpoGzdSXCCz+rnnn2bohQSPZuFTGh1e1rVzYX
c9gHRe398AKG7o0x+Y/oLSysFVN+iuYJkgxbTGeTWDI+/okrUC4FTqlVCaFopc0XDnKIeJ0UobbQ
Zr6LnVvfcTPYOIuFs8ty/UJE3XJqXgSpK19W578FZhm96jLwlv1Y8oAjODuZ7AHSPY15WNwUXngG
KMSd6BgV100WF8jaJvkWXHIrOgXuoH6GeA+kkNPb2FiPmmt/NH5eXHOr34+iO3EecYJ4VrpNRcXg
0IvuDS7LheqGdusMxDgZwBhtqtJi6ZfrYjJqAn/5HN0Gi5/XiyNBlxpao28r6OSxQli2inUCIjVH
gT9tmB4abiI2oyZQ5zJkX+ZTEF0cscoI7rt5ncDbMyCRh5VxT/y03BtD8lV6SbJqBmMkXku9VOhA
qpKkCn+c/Lekr09BxcuPXVff2TW0iUjcyAdpEf+b3wiEyCjKvZZQaHByFsH1ABWKLytXi8QxO/yg
PaKgMsLEZEa3X3x6Wo+JyUqfQbji7/z6i8PsSJACjgkZmtmCCv2xHLQGCTIOJnqsGF1Bo8sbBlwX
h5b68oBprWOzwO6B1GcxeFht9NnXWFo9uY/h8M9fOJ/3Ui8ftBb8XEHc+UFGe8/lijMRIReEO20p
wE7K7Fi9lEAioOMBk5x/QUirDlE/vBnAIUhPxE9i6XjlWbC4y7FeY+cfwPMRqZT2JrlvZKos8jGc
VrqL85J7HrhuMJtvkrK0GDPHL8aICbjDp6E1brQ1bJVDjcJSEpklpvGmO4Zu1yxtKRo6zgoIB3An
XOvpeBioLdfIcOey2floK7C2GWqhJbEU0aIP2qdKYRdpvIiebgo34CKJERndftWO8oFUNAeJXueh
kLpOlXstsCi58sNJ+uSu/ZIIEukf4vvM7rCuRoNPfEdzLFQa7nF3ijvVH5jRgDpoHcR3pZAnQwvI
sUgATNlefI8uBGWZjNdhFruQb1z/hIXuVkhE0zPS7ZoMKQE0JPB1PgWyTGLy3NxtaVc/fV0yio2D
AqOZlmApZHyXBDHUqal/0wYtW9pTrjN09V5zE+VsgTZ9i1Cuw5jEprGZhcQM/AarfZxi319qofcW
Ez491r3c6Xn6imz+DfPjti2NO3eQH9hN8yUGwhetPkmB5Kv1aUQr7N9mzEOrD6b7rh3f8M1tJr1Z
6ENKrAC2vlXoBBB3ONmkPiIZ6Pc0JkdiGVlvMkOzCeAhFjY1V7gJkM3RFdfM7HY5NkviZcztr7Ce
gGcWXnSbcpcecIEbHy0yUbDEqWkE1On3As0XquK7Hmfvweqq9z6eumUX2VetAQgJCk2HN5clSJRv
yeC9OyBhuXcveZe8BFbpHPwWDYLSz8JhdEdh/+sLFRPQjapMdlVQH0RT8uAoLWMd6PXCdqcXQEDm
MSi4jyUMgHXVwwcYCkIl7fny65JsoAtifCD99Bj4vrkPICgVGQvPMUPRWKXOoR78dMsO4R4l8bK1
SfT2RxKw3WwOGDX5mZoef6CRmv0q8r1mpY/dIwfPQ9RZ1DgZRWQWmNGqRyqv1tYwBYshA4Oa1Mdw
TkK4L1Vs7MsGWy+qaTiMdhjstfZL62h6a98lBRjfOk1gffbU6G2ixFWrMSN47dfPD8Kho+vxnuis
7IOwKvsQU7wh2Oisrc3XK0uBTxSV+lI3tIxYdN4LvxsexZS9pU57b4L2XnbDMK4KjTqKWgYdekGA
kA8tRA9ZAQcy/KQaqqnrw2ghyN9AP/M8KMIH/V675tCLEO8YnpGsE/InFr2brScvPetTO63DqYyX
PF5vukP4rObIE4kOX5mXGoRT5WKj6Vt4DQQ7JiRYDEhNFiw9y0PCxlH0JXsZPXh2h0iuOmP8OeRv
TaWyR9P86Uz+LVMR8urEWwyQLJmXE6RnjZ65TeV9NgLFQ4NHILAG0iNtVoFUxjF22w+jMnYMzgFm
me62Nb1LHBo/OmPV5J29F53+1jIDPBSgEO1xcsl47OJdMSymgCghGTP8tYx3n4nEwq5a2Bhg08OE
3qYeK1x35s9Sq/zTuRt9/4fJpAxeYDXLsgcmY6EXHp3GIyGqGXvQ9+2msEcdYWUoViE75C6xhvsW
EA/OYCSpMCEA8GfxnUmpv2zrJmQ+j5S1b8pDIdY2GaxihGYx2sbXoFLJCG3uAZiMcF06x0AjByGK
PXANM2tn4E/FdvGslySZ4RzATW1Pq0bBqIQLp5apgS5dE6G8dxuCbD22cKu+A+IbJAhlkgJcoxaR
xztHwFVc1ruaqKeSXN4kr9DtFT8ret2FkuEucntvqaXqvnyWbrsdFHp9Wd985LQ4ZNJL46fNuol+
mFIrWCukc/hjgkfdfZYtB1rBKGQyz9zXwGpKAJ3Zz7LlcjCtiqRqaIh2PZykRvwYAqGVMsfV1AMl
E2X+rqNbrsDZVHqcLiWLoiSYwU0CjCmUxvcxV7ve4innW83Z5FmyyGjjwIKstRajj2vzXCioWSxS
a+k/IvHlxfKLuaEv40cVZt06sSw+oPo1cZK3wZlHxHtR88kZWIIFobN2YD/IkB+4ZpUHEwW5BHuQ
HHN0GgyrRGp7VNC7UCftGeiHKlS+Rix3CPJmqQNLWQsqZQAuDi6pVt+LWTFNU3XUY+1Sglpk2nMf
1vFT1JcgRKEIcMJvYuobiqMr9whg0gekVz8dM4spK52XsFfnwuHNYUQB5ujKgOkQmdpHFFjOgt3d
pkQngDlZpwTgqmnDXaCvG6PKNhxq2oJF1qVuHWzpihO3FxhkipfJr9Edip/x1DxnAjQMRMXYG25N
4EDJUJ9RkIAWrkeE9NaHpkhchJvfx9FXrxtXdxrwrPb7KckBFxiYxgvmRwRBrboufVca6yN/UF9s
dDEutdw+fA40KiTpMjalTdj7kVMskOQ/W469H8tkH8Lc9xsMmWX7VlT200AXMBTxJuUwR6Sya3ok
DqEFGU3bZpm7km7B1BW9I0ppiw8UznBSGjHUGOvLkz4WD2NatC7wwK5Nb3jJeY1Bc3XpQvS+4j+x
WwMdS1CfV34wBr7IvchYRVuQsOuTVcN3JCe0WEwDzBo2p3hcyM8yxTGwx30x4M2OVX4j3pCwHsMn
jZy6rCUTdSTMbhR7gmG5wtO5u/Gy3Si2yvC+6mB4E72dgoikfixyb+2U+X01lUfNuqTwhbXqlvOz
F0l78bmmQm+ZVdEqIL65mqBIhAlpUTbAutDkB7CY4wJiIgsArLNDevdCiZTcv7oBQtRRW0tbe8wl
XVAQi1tiPSeJB9eG+UfBX5+YQbc54KCwVt+lSGijEv+Z5eG4gFr1Jj0cbHZgTXsrJnAhYdriD/K7
ya1za7sjt6e/77xubbaEvZOyhWCg+DkyB5tXYRGSV5SkwE6d7lpNmdjr2UIy41jaWTKuxTB/It21
mfVEqdcH+9aXpyBpJF05KLwpyMmTi+6zPqAwZZiTV9Fs1efoRXELXjBHbtHrFntjMJ1ToD6gNf7A
zr+oI9ApEqktXXj6X+ydx3bryJZt/6X6yBHwQKM6BL28PZI6GNIx8AFvv75mQCdTWffmePWqXx0M
kBQpiQACEXuvNVegFxBJZiISKJ6inWIKc7Sqmh6xCEkCx9CCcxrrdkNZyqq46rSeqDSRksDkc8fz
WtaYTQxCIAHpi6a2nC81LisDohU+YkB0uW4HrVtZJ2ShgMyLnoknXmxNpu9OHI2nSdRZUPhJoHHq
08fNyOZ2sVsYie1cImszJyADhqZRMC8o8LvnIvGYA/Xo6wf7KdL5lsdrx9bfZf6dnEbzyYvpEDTk
TBmwWy7aWcdq5NrjCYqHhKQlUGfldET7odmECQwkqI9wpa1dTLLmVhK9vW+N5H5J+5JyuQVFuKb4
WaPx9JsIu3MYE5ljV8dmaPpr+2bpv4vKtIJxKT3ucjPTxljfG9pc4l4eHmdD+JAK7pcKPkvrUpIQ
rk+adgoHSPqqsUPvOy+RpFcZ5rEOO54x9ehEyQKk8+9WgRnK55kqXBNFjxUeBPLxkm9ZB/7QHq2b
gUHL1wmvSRz/VtTWox4jdTUgQF0RWW8otYUZdIN9X7Vpc5pji2VLNnw0cfTYOYSmWG3EuIOmgciR
Zifa9sHLSasEEOZu3S0I7g2LyVM3yyhArmJs0oo7REWhft8sXJ2e7wPYtARzETP2by10FDZZkps5
qjlTQnGJ5nDA6mEcM+xP/F3eL5n6RQAl7ugsukSR4Bzjupx3SfqtmbXq1opA3zachh2uxD6HH4ex
YRcPhNX64pkJbhO4lYssj5oIM5D8e19qxqY0nqLMrU+ZzyLM9gvzRkTLG5hnh/PaLK+HuNkXef1U
hAhUTFDUgT3nLPLGaqsV4XvVLzkFQOQyg4nKqprzg5HzsUjXrG09PFPth4PTw/Caz5NZ/Bi7Ydsa
yBMXzXm1HHmzENVEaPGhxne+SYflRbYZjnNfPkwuf5S481zY6jiSmPGOzIffDHd88CQlDF8fxa6y
KShEmGY1SY43q4oaYAfuf2dr0VjHRO+Axp5FtRHJPrXIftan9khPX4U1wpzsgMLNhHuSV09JJ5kY
uF0oM8gZu3Mxhnda6D60sJ+YFlD6X/wdZUyS2cCDu1zjfmuMrDVBQIB0oVhv9vdzYxH77lJLbwWR
5fxwZkW/ivmHjabeFVAF9Yq2H4T9ewMOiZ8y+bYOxZxeV0Xz1owdZ2z+ajPddabpEtgCtDHq7lo1
UwxzAZuZw22m1gYmeiucj13xzZnoHMaZw5xL1NA+B5YpxOX6lLvMg2IvGtP4je4iTh4TRYKL0Kb/
tfCVDLb105tyyF4VnzJGx4JzLzHfTeT9Rlb8KPTtFPl35exMgW5UgeuPl4Zw6L7C8S4G567B5Le0
WeBH2c51IoSf7VvrZrsG1BmzPGuf9B5iKPdKc9Jt1LBq3RDM/Tj03Utlh2f1WY2NZqy0LpixHnDK
1n6DjUG1nKazzr01scZDmMgLIIC1K198Ay6lcO6xPmy78OAsw4thuJccSX/Mtwa4fdhm29Z2macw
+sBNlPrBYIjcTMxMmtLe5QxSTafWJwIeWrmw1KnmKxTypCcX+oM3LyQnyxdCz4POTLeTO1wWDozv
sXzKrUe+NfyWRPKST9/TD2km/8Ye+xt1vHqNgm6R3vArr0WG5su5C7v2bayoai0pAdpOz1p7QkZV
WstGC4/hOB6hI6fIkBtuLQjJNxa19cps4N/N9Z2T998AdvF1t9wBjHvD8TZaZ29SZ7klV2IHiGZP
O/s1tc12U6Y1RP07qStbTnxqvHnvxPlBMi3egBV7Tnpjj6fkHPbyCrshIeuZ9jjJBh3PeIdLFLyn
69OsiZv0kOfp86RNP+gqBnnRwi+FdG72GXgabMYY0o9Th+1JBbOTbrqNFfqyGqyb2kC11cc/ypyG
a1zDT56SZ2rPCFz1ZnVn4Fcn28O5Dq03ClsX+TwgcsSL5Q/pkYjqgxyNY8kquVi2I8Oj1d9GzrTr
OEc0fb5KLP2QpPGpT+NHI2XirZn7pZuhzlXHEMo4NnM4gHRdKjJlq4mukr7FIYCkye4fQorAncaa
1peHySrp24CQM8pkh2bkQZ34nYZLOafqwT2tHK4J7g0GswY/4r7khHs3mn+NlmrXdt4TjfYX3Fnb
1J4uWGEzXNXim45TYSPmX9JERDUV7d3MJb/RnYiDM4xaMOrygqkHzFzrZIjmULQ66sjw0aD6UDF/
KQvjGp7gtUyrd9rXr+3kHXWkT5uYpGx3/C4tuZW0PS2NLHcmLgi2z16nfSx6+6MvrKfZ8J7amLo7
xYgfsnMe58whcg7aa1c/08d8g1lv9+GbsMGQLu2vrI6fpMz2mZ3d0XM+jeDLsplGK/oKX6Y3Yjjg
BMDQ3W9pUu0TP/8wBH1gx3yQeHATNNCUYY5Lt8XW/d5o4r7J29eCq16T1WUfpy9GNb6OnQZM0TK3
Q+Yes6K4XWjBQlCivGk0+zrjBqSwXYWP3Tvdco8hiDt6Mkz9tuSYmJ73g791UxNpHbfNoSyeBJ00
h/tnrRe36fRIf+lnOHvXdWRct3n2llc049z0mMfRZbJAQYbzbWpAwEzrAu3YzwTHZJMNF7bWv5hc
VI5DB2rWi21CzzQTd3mbvMoCHkpjUM9jgdszmHCBfbM1+9JOEoD6yaZyUaMl1XXsAlgdaKaIbrwx
l+pmNEjNW8xrrcCLDPiAUwGkQXYJdvqR4tJDwz1ls9ARKfV8E83Lris5tRk9bV2QKM7lWRi3fcX6
6R4BnrbpgqigFOn03YVDph/rs2ZHQsji3tgzSMfBRvziyzkO1MkSGgWx8lAEmn1cQbpKqF8xzsBN
dNsmJ/6cohUg8rAwZ9QT1R4QndxEN9aQH/1OPsIG2Q3mHLilbSLJq3dkx9+Ahdn17oOZjicb6y4y
maswMl7sWZrwGSgBufOD66hqzNhTSWtulsG6Smfj1tfqD3OKj1FTHeJiuQzporbLcl1k7VvRJ/dl
8ejHcYgb3kUM/xb682mCJFBqFZ0U3bju2uyeRIhlehr1+n3EZtG0gOral9iaX91e3xWZ/xx7XHLS
2uRW232fjeTKogpOW+RQiZIupsF0ymzK09QZxLtEx8x1IQl3dDbQxcAUvBh9anEFzeisvErj5RBm
zJEYMXbg91iYVSArcXZv0NwYCgOKFlsDc2w9kEeEW93Vn+huXfnS2KAOOLPGOSZW/mwNXPbjEvHp
y4Wg/FCZ7VHqDacfhSfbumXO+3Pm9RAPrO/P+0m/ceriscybQ2TeTUvyrR2bB8e29z7TCLoDlMvj
oKxIGkyrvabFFKhtAGC69Uv9XuC7d8L0L+I6voqBuGwaA6mO+oUFQHG3sKE5xv7lFEGqi0mWaTlT
4uTJKIx9N5TPbtDoy5WtA/uCC8g6JB4O0DoJm6L/rH5oKupvvQubNE5+Gm2MZaHAX2JUd328h9lr
ghEv5YOHpMQC2psV/ofRhjWzWvteLBiEfX+7sIDD+p9SGZ5a2ojLs7kQD27DvNbgJyde4FgURbSG
IjeTHaAoBgXmNtPgfRSlouNtx2k8Nu5w44cOZULrFI7tzay5V3NknqK4O6RoQa2XoaeIPT8OS7Kd
kvnoef2NlbxGqpQ5lj/T0fug2koIBT3QWGycyP2o/SdaNMcozH+GlncVxmEazE598kT7voTOfVik
u7GPT56kgkMACb/A2GgtPOWFIbIqsgMlvACx95ukm7a16ZDneXnWs5GvMuut3cJdK3ClC3eStmqQ
dgXSBWQDdKBkYJlUAKbCeFVDZtROL05Ry4DujxNo7Y3jdVjDU1GfcQL7BsMjqokre45xmQzDWWqf
zq//k3/+f8g/0Vz+T/LP7XtWdv8m/uSNv8WfPuF8loccDwOdbVuOcmj+Vn/qwvoDf5tnWqoxZjg2
duI/wUv2H8CQBA0hz9BdkvjwpbUlV/R//odl/GF5NtVnh8w+ism863+h/tRNV1n3/mZqFj6fYQih
Y1r1leTU/e8WOF+0sgvDWrtIiewmOwPeteQaCXocFwi/slOLx4Gzu31hxUrK9ByekSi8LIV2m8+h
S0MbBGE6NhtrAHhhDAv8meNMdGhuKfTmeBuR5eImyza0CDBtPJU1jY3elDSjccDty5hYXj2lXO3b
86b3401VFvetw614ITMJRQGFJXkdT/JQ196trq4OATPgZDa6IjyHqvr8Khr3AYTUE/2L6xEiBtM9
pngWw2QxX1iSWVE4KVjQpZ3puENjqMDKPSyM7L7siDFNlyhYuJVpZPGJ9j6j/wNcMnF3VQ8vsLNL
SqD5Ljcm+1JnRdty0/cKXB+DJn8RrXkQ1nSRlHtZDbul7W8h8sLRzlsMol6zDctfhNgQ45MnFSIs
66kHijv22bPmUlyUJv+zHbqbbGwRNlLby3p6gn5kfF90C+bCiGK1Nu7rHL26Yz/AUgd4USnfWO9v
vUZ76zD7VbV871BKdcW2JUtHT5smMMxQ5dcvO21qnnSBkF2MLM64gdgIIgMnGeFmOVea63YbfXoW
6XA1lFCaNIwwdsG/m/EttKzW0dwMt+hdygCENquRJD5m4uRQFO4oi3sLQmG9zy4X5r6BN8KR1Yzk
nSXHsNHmhLKflzH/v80i+4Zu64PVR3uHz9hnikTSJ0mzHWlCGyZZUdEQZZsUdEiYIQhL7OmjKbJL
LQbUAbQ32cNqyJP7yvku8LqMVT6eO76EuSqn+3lCATsP2c7/8LLkQqsaQTBL+GhPyy3UkcAIE+wD
yQCINsuASNfuSbdINkOhtGt0AFpxHj/15ugd46a7yiqjuqhwD5cenJ4474/6Ymf7wWVmb7cEWXAw
N0ObcSqn+reCDMqtY659muzSwT2415ugslDrgOc72m18bQ56xcyGW1U8yJfCq14ylCcbKZ4tN/tW
ZVUeoPAZNqh+njMpv88DDBd5ZRQZ0Qr0fWprMVg5uIi6pn3VlQ/l6NwvhUf+k0WIcjWeG/j9rVP0
lKzDW8emTSGvXdA4W50+6eKWE6yco70QWW2bTb8T3FLNEiIlTP3A7ExQTn9tWiextqXkXyy8iFS0
LJNc0OP8QpMSPhU9Uq/7ScsJLYMHpWzJEcrOdfFUVRwipKs72n2BvlivtSoAdTG6M4msZVuRA0L6
5V3eDSClhMaKi9J5PTTployXrd8wy7U7GlG4P9FMIGDFsE36ntr7ek6rWZTSFlFpvuumt8i7Wfda
tacG491keS+/X6SDztmjoph762tfWyp7W4Ce+/3a3z6u4F5sVQLKiAH6ZRo78jNI31wfZQ1f005P
6MWbhoK+TSFNkrpwXYV090HNw42BLfzdFSxTqx67yREsJCpBSsGFjAPy3qGepGq2TysQQKRfdudo
geS47o1mdTvP4BO/nlqfhxx8nUyJu//6edYyv985cy/ZLnZRkNZDNo3hkU1TmcuhWFzj0CQG+aTr
c0K9sP7IupFRSBIQXVT1pq93rj9F5jnvSuBDMrjpNHp45+cndevnrU+Q6Hcf+QOWw4az2x7Kh7an
V5DJxHocC+1ing/VCK6NZb9L34PhxjNfKZuEC70Zv068Q1269a2uJodjN1kX6L4Ofd2lF+NQPsKo
a656IzaOji6vHZV9hEgkol0jkxPMEcm0C33T8o4mFUj8ljoqZULqYnuzUB6mOr3GpIBOYx4ei0Qr
d3IonU3oLoQ0Lbl3blyjPhpR+dQqua1rCuA2FZLntHJ3eZLuupg0noW6D2UHbyZdKlxemLCz/NNe
F9MT1Cub5TBNaXddZu0pM0R5rpb2vW5196jhejwWc/lhTSSDdXYdH2MiV54SPwwKx82OKN6cXaWR
EKt50Ws99z9l3Lf3jiIeGgPuf7qvroa5Z5F9cl5KeduHk0Y6WVdS3st2xRzfF2lMTkvrYBWNnXTX
uuJl6Fi0ZFHtAQvjhtuSQxMTXDE14NzuGs4uSMSgXIk2ac+6RBwzy77ehsSagd/dcBljuRoiVOHW
VMcHBz22pa6zVEVKkUhe45VXj70hSM3BP8FiEMVxlS+tG8T1N8NA+5/ZREFatXCzTdetIZuWqjAN
2O+sVuWAuy5hq3l6diYFSc9I1j4vfeKgiYO+3KjEpXUTEspzTtc08a/HcyWMQwU2JJ7oKwXG1FSU
sNngQPbIyeIMbc5OO5OXTXC1oxKsK9ow5zVhq/lrb33u66G7VM+aSsYWLp9hqizteQ3OnonQTpgr
4A93Q0pM5Guvr1oqczsx4DsVXaKCuPV2U8k5OeUq7mnd2Lrpocb7K/7JM+1vjjN4u1mledvMCow1
/VuFgVME6D5Ts/S/HmI4L5RzYkB3rpLFJ5Wn9bnLwq6BoMVjbQQCnBJGbq2x5A7LexWrzhnJ1wAe
GnZZrpLMRyLNOyW/KlXKuZ+Sd74e12XNqY/VIbZVMnqtItLVUY4JTecbro6DylH/Osq9Vstzqzbr
3vpCThg7kgQEMdQXzyWrtM/NeiJ8PVz3FqwZQVdN8edxp7aG8lJtVMD6eT0XqsJl9hI2TrQvnPpp
PfbWmi+/7urMGyiXaO0LDXB7hwavOonko0V0cg5VQn2msurXb3RRX9G66TBu7HqVbv/13JpSFqWt
frCnDku8aM5fmzU77Ovhurc+tzivdZl2J68baR2t3+l6uq176EYd1FoYk9bz7WvzdQ5+nYhALk6C
C+swaIKc2ij3bjJZLvuvqDdE/ByXlUe9PjkmVcX4VP9cw90+j93nNSpK6gHrbgJX4GhkGIf+OnBu
pJF/9U/HEIknM3i3R6rCQRvWa/bzyv3ct9Pqu5sCGVsPzNchWo/YvzznSn8IapCTWFi4hNer9zNI
bT126+P1FUOLQ7hf4llX+WifF2/TqqRe9bglwIW7D3KgE9O+TSKRU23WS2a9lGKk9Z/X19dzeqQf
3Nag662yn7G6KBdsYLstADydmDdLwYnX1z5/QD1XRvBkB7snJlAwHuKIIJPur71/eU5rahKNmLtv
LE+l+iasHPZunlDZBa524SfLwVgHjoGVzroHL0rfoXl4Ww8h0dm/E/zWh4UVcoNdj2iVSOfYphrd
cy7B9ZIs2zgmWS7SGSntzNvRZoyOje4xnH6Os9e+8vSv+6bjkk62pPSs1CXptNR69DaPd+vF6VAt
/P0m1G13SO5BM6oDLWvHAQmirtZ1E3rc8zdNjaM96+nN++qC9G2Ld69H+m+PwXPSVM0FE085cc79
S1SeWJ8sho6IkS7di7+GZ1uF5q0P1711sx769bmQSIRQ1j7xQX+m5eXhggR0Dc773CWK71X6EdaM
rLX2vrrJFOqfceYM4Zm3/guTOal/bH3NiBqi0NRPTDrzo+O6u77EPOz3e9eHkSGQGEC9+hiqKo4/
wi4jQ0dFAA447s7r3tfmn56TGlabzdfPQFPhq/mnj5hYq+wgCf9aPyZf30cCOwZ6Mzn87W3/9N5/
eS6LSbJbWpPTUf2t66sid9/dEbP2+qicusBpiT7Xm+6HPqrbkdS5fKyIG9C6GVq+7q/nRoxfzBeF
thd0Bg/TmF8UWl8cTEcdi/Ud0Zywu75lffM/fcz6wt/e48/uzk7NS6n++bgxv+mxQXVZ/e7Pj/v8
2aGCabjx+DZ0kwzI9fV146i/9/PVYbEIP+ZE0ayKYYLSKNNdnSA97m71eGqdat4NfSmb46CTvO0A
loZRD1jQkPKwqGsUwmZ1ntabe2WqfHD85sBpH0o1N9BUBGe9zhJihz8mCouXRsBOCdUVgcci3HvV
SNMmUgOcgX6oSEJ5OWths2GQkWc0Nb8360NvHXnXJ+nW6wwXdIdXBPvnZh22192qMzmFPBVM7pGJ
grr5R2FV0C/U0LH62lw1C14fWp8JBfLJc8FJIzcst5YaeXBqSL62EJ0f/8v61PoPrZso1R24F/mh
8+2pOrZqMhCrWUKibo3wI2MgzNwCV2a/xo1ByWGZZiCKgyo5yTmIvYSxb8XUr2z6da/tivjccyKq
AdTOxasNmGPXqzjNVm3WPTI9t3hW+2Onht416H7da+DlN3q4HNeM+zXUPhsNTsFPnLwa6kcrp6iE
qsgiI48oCjU+gERD4WfYFqNk+NINy7gEmposruECn3vCjs7KbVWYC75V9X8CcmzO6x7GDQRwS3+V
1ja1fEM1MbiA/gowcHq6XDIEvVOpSQWVXP5voSZmJWt5jB+xtuBADIttignmPMbaPqYCeFjyMUKN
rK7GWYtua7skdW0dSnWi25FtM576ajdEQKq6fZe1Hy2nxSYmXVDPmoN1dw2QkNS8DxIRqalmY6O6
l697HCPuC19PiiHWtn1TI4NR/8TXpvBS97C0LkX0P58nz708dxESlK4NKZFYdrOfNO1u/bQ1HWDd
+9pE6qYEOfVbX0Tebv2gfL13rbvOVPDFW2DWzWawoZGzGLsIh6g/xnRKbTUHXzf1eqrZ8dZMscSJ
TOMAry9oJbIFr6vf1yiJ9Wzz/AI72PoYzTS7MW4aDq75bgzGhSwiNJvrybdugI1Dlitk9ItiX72D
8yX4aPxfCxquU60yJPxonM5CWIRMfT2mwUvgHKkTa4bEmq1REgyCF5HMS8TvKk8iSRL+OFt+JyeC
sAmf3DUALNTZ1cN/ey5tAg1jd1CMl4Mhy5samfV1HzbWpgVxkgsKRSQn4GkL90tBFmfnaA+Dh/ci
EaG7jw3HCTy/lAdXos0CWaMYrkuya4S33OrF/Swkmdo+2RFV/VC1i3eBpP+RyGPipxPEgZ3pvBJp
GV8qp3NTLuK27/XyMo+OVehdMd1Or/pZmBeTjqgthSQNa3+HIKnbJTrOUQ/tE9XcZw+B+SkbKlg8
g3ufon+hCtORHCEIwMkoVE7pEB6bcLnLQtjadetCgB2Hy8F0wuNIuKuGVHGPy3baLqSK9y7Lj7lN
66PjIl3RRmS1/tTSmmnzaxmSNI6hVx6smTPaqZ3+hGr66EcI6qLahnfjLpdp0muUgudvI7kfweiO
M8GiI0EnGnnKBlauE8SWGypb9UWTIvVd9/qs/tmaBUl0dQs8OF4nucSAZNoEbIQ6Z7BUSu7WkyuA
lU4/y4h4Wy1E4WjnVnKd5wWFT1bj+yINsLqjUzGt8pjSRT5KFPXL4NJIwvxt9okHZRr2PwELGGWk
GA8RMaxkEpFHTrovZZCo3do0bYKGCMbZjPpLw1N8s6oftqZlpAFuW/RxnndlAmjfuzSyNzG1GYsI
JUqFd3alPea+2R08F4FQRyG1MGm1J+WF6RvjjlLroSd2FHEEG3xRxdac/J0VDj9KFeU463RNEWfV
ofloI/+4CisSqYmifZqEgbMhBSg3KQ9AFS/eLu37txIaLvYlSPINlfU5FR9OSxFXDj9QrOmbahFU
+P3jMiVLYDr9lWwtVCOm4vubgkpwnt7XDnkhOPGggykzNHBlcdda3CxHmW8XIQ2CCUl29LhTBCpq
e+giUq58m0QrIrWnGquIrUE50NCRu3ZUbciaNvcZ0b2X0Rz1G4ep/96EbXyqFmMOiimiPYtSmEQE
kI4mU9jLRUt/Cj2KgZtT4xS6VK3MCohPUV6ZppZSauIXVzbQynzW42s0xDNzWRcjqVl6266nmZF4
9c/OVvNNkz5nxgITU3G57bOWm70RcTfvREcFojgkZtcdI8RFIU70rVliegkTggTr1t/Sbh4D2Xo3
BJtd+GCLIcB1R5FXxSnL6o8K9UlQ6uZv4tn/de/+p+6diY3k/9W9e/wp5c+2/QmL6eeawnL68Z//
YX6+63frztP/INSToB5DB9zGnRtuyu/WnS/+MHXbdB2YLS5EYA+g4J/gFucPx6OXAraAsujan/uz
dWdaf/ge8Ss+bT3bM31ok/+L1p0h/g3cQg6pT9fOErrpCB+EzH9v3blzY2rxaMtTrLtasE57dLXU
Gi2zO3XieZ11lSZKomDBgR2QtI3r+6/52PqyRjoos181I1sfr9OydW/dfE3VZI9KZurBPKt20Tq9
adUEWESkI34+/tz1iOI1cr87SAdVPzMFdKEsv1w15Vn31k2/Vhnwx8ygnM0bVa4662tdcN0dw9Jf
sAbw7DrNJuWTIqFuVmiDlCYAMge2yFE71ZYTcfUhl7G87NnOiXOqkXpubMW7Wi5GZrVTgYUSQE8+
YMQZRzBSUkeaKC+ShRth0da46kBJpUjb9lkcvaO4hXA9VU+NDuCsy9zv2o1piVcYDvH1DLXeBvy4
z6wlPMYsQPBYAUSrqvymE8PtaMXY9eaxDGYdDu2sNVsc2Ju8j0waP0wMYQvggYqSo20x646m5KLr
XEIoIdsIGb9UjXkxT1EKT8fUwc3hLYlyullmf0dC+SFhAhxQ4qgXOgrjUxYP8b6wK3x/E0uisdob
WPiEkz+2I3JyJ/RZFubY1uXkIk0v7vAmZwinHTzBWmXvPf/Bi/SBabDB7VD3XiRNpqpqJtx06Fln
AVFjEPDVC3T15L2Rkgv/JihZFxBnqzJOasrkKC1KsTxp8f3Ypa85yzuZLAuFKERaSOy2GfNlOnf9
SMymhckc0dnoaaSrumhHI/uhcHXrKJJG9SggfvTWHr4OYF8IXDlEzi1xRspH6V3h0ZuOlqX/0qTm
bGVi+Oc6r27NrKnvjOxsDyC3ZoXpnPEoRcK19jRpG0RVhOBIXe/RzC73Lsmoe5jHO232tEOS+xdR
R1V3apjz9eb0aiRVFGRloiPC8YhsDJ0PUkwb7jdXWTq9SJwRR2LZAf14y1uCPQ+cPgtPdQUtD21e
FtvZmG6FpG3KpAwpZDKahC1a36POIfnDdDP64Zw2YVqdQBkYuAWbQ0s2XdAZDuSd7NAUOY5NQVqL
ULbiOlT8Ro9baDQrve5+ijt/62ReRlfKZOrssD4bkj3eJrI8x6BqHFTCNBa24Z1vZCeSeLfSG4bA
aewHIxk+8l6j7L+Ud10nII8AC9R6brQMa/sK7u4pxiiuQ1/SwwrbLL1celbtvWxGnCZTEoDQbjaa
bW8xhnIhduB/Ca1Je1z8E46wrKp1Ejmyx0ZgYqRYfiGWY22R/m70uLmywj46pbhkFrNq3ePNpPIZ
PbP84OxAfNaPyU4kjonqvYy3siazUAObY84+ZiiXQMHmhYpdRFvisC7y9KLahJm0LnQxorSfxz3g
ZxqE5UTdCJeoVNInVlq7VosOyUJ1iX6MVqIcBF3kg/2p7koAQ9U8v7Sjz/zEMo3dbJGJUSNCDnoz
6rZAI9oTWINCd94yqMd7fZ/YYjvWCl8NzBEkA7zscPA25n5kauH+RCLYHR0PdGGlhJmWYZWgMttv
OafZ0TXBM4BsZ4RicaNJgTKbVIUWV17lX5F8yOEpNv6gNEq2PKQCLXzs++0W+VpKmNGYo63Tf9Tz
KSowlEXYk3XKGBh7Y/zzXBpgFQAXyBtH/ZKyLg4LatNDTKjTNlRJ7PiHzamxb3th/cihYpUAqntg
wNOQdNcoN+ZgaJoIdtNDOPnRc+va2BTmZDpiMjg1nGOinx3ST2ayQg14gXMSzYcBjfyCfND2wQaO
g/huZDwi9/c90oImsZjUZRiLFPGmyOFjxPdzFGpQshg5B4EXyIYg1eW7qK04G2NCB2uion3LeTYn
JA/gBuVmilTaO4gjpOOqStQXgSbdCL4X1qxlrBG2IkaAGEbNuAZWgWdjkMiu7HF2dsPo/YRuau0H
AFTHmbCMoDr1SAbecocGUcidymuKF9v6pRU1rF/NHqBnJhjXErgD1S+vlMY5C4ej1uj9MRrzx6kI
U1oyTXOQ5DltWRs4tzYacFKcAJlq4WnRGTf7H1UNdCRczGeKYMN2ynSNmeQI00n6xo6zetiT1oiD
nPSafD65rLo8VnBa2AcgLtpgxOTGKayNJznjbiv0YkBs8YELhs8xO/sCgRoYlbdhqN9MVkAbS0cM
X/coNwXGQTo98gPD9fs07ysoAkGvTRidKuyowodPXZNn7N8IV8dSLLP85Brha1OK8aRy4Y0xBrJR
xAfbJgrZ6qQb5OaSHzXUP4eGnvZoWwK1ylLcEvjrYcq0NqEwlLeobE/x7NB/7BRB86LVuSQpzYbb
Jk7vZlaRQfvcwFiBgcqXVy3dgIVhRgg0TZi96wJUD1raFLUf2QEZFJgbqZAjxKU91mR47xZjBJUk
ijbIJIPGmP2yo4HC6mjmLDhntEmiN04t5JGKuOL5quqZ3nv0pJ0l/wYWxw6qGnGSyne0E/lL+o4W
+DZyWhljt5LcVKJ2vgH79dg4bQdxN50vBzj6TBtqwsdN6z7Sk12qLfYFZdgLxunrxKmivW3Wz41f
OYeZ3CIt3VO+nA5aK27Ik42xD9XLDi6eFrQSK5hjOfeaZh99As5Zqhl7NX2hQRdunai4SHVx7Ur7
gSvnRSjgQV1VBBJlMQEyJFKum4yJRNam3s4lnNj2kFVhorTjkenDQJ5jHZftFoDopqjJtSwWX5xL
tTFj443+dLoVLDunXlKdzRjUF3KxY9rgAYbGN6ohxa5CaThFtnmgRD0x1lm18kXYj2IgBCYO51fh
gVcbLfyPXozREOG6gY1QvrPI7M+9AlgMmUaFuiuKewHfeE81IIhSsn2Syj6yENpQvKz3of8jZEWI
7hmkaILOFdcHUBvmE8dR0z4Y89s9EuKbqBvsfQTIhsKuZQbO6NNGdCzuWX4OPKD2sNbNMCCghvZG
MitNKc7WbBsWGrHfm0bYwxIINX6n2Pk/W82GJDCH0uC9qToUI41TwmNRU+Fpc83taDKrzsx70El0
gFS3ZW0aQ0QhGZbf2Sq5StGVYCiw1LcHR7mSRLt1TcqWa4OM2u2jSe0Vn3VytQI0XNMYDlObQjSO
7f04xTeTCTdjtpAbU5IhLCPNMT5AQVh7ilTBavAw3r1sO/yRycMcP2PnRXveY+Za/xzHh4eUJfHJ
9QvidgY0FXo9beMpBODcGIFUoCWE4Qm5OXSwC9/I91pXPX4212dm0vt+0q4ontinol8xMxa4WObu
EQ0RbAxFtiPi/Wdta2QnFQ6mTtDItVuDcaz1EJsyQuMuGeqtSNr/Yu9MltvWti37KxnZxw2UG0Aj
OyzAUrVs2eogZNlGXWxs1F+fA/C96eK8OCfea2cHQVISSZHALtaac0zkVGFX/2jZrd26Iny1Fcza
mcUyZYBox0WiW95j0VrNcaAPaJlCBSC1+phK5aDycNdNXbEBndoegQTsZ5QNQdsIsh2VflYUgAgN
RjDV5NF8rnRd7F2veC0SWqlzjpZg6fq6rKNagAtOVL7K/qlIvW9DwngRk+VdpoZ2qMz87Evrw8i2
PpPZcyI1k7LMgkpRCxIgFW9+Qp13dpawWCrtfAwhhqihZm3O5WRE+cfZ77CR4JSLCv8T68AYCVR6
rUqRBBlxk8AdvvWQn0hcOodRBtdNj7+3Y34xuso61/pzDQT0FLUWicLLJgITexAL5VCQq5ttV009
q1Hd3ZZ+JTecRtjOon2pLznsde3uyjF70KQjMcH3e8fT5fFH0zqv1JZFX72tSzWdCv+xmQSC9OUw
RO9kHE+nGTxRYMryowUWtNjos+Ef4K7AsyRVQoviBh6iow4WGzcb3xi9zvozKwp/4xQMNq69ayHK
UVDVZzogswcBvvwgGWwDQYZ9PfWXJJFP/YDlqOrc/qJ543aaPeM0dUd3zrWzSto3Vg8fcwlrThPq
QuQ9rMaUlM0s0CGZnE3h6xt0LHLXUVs/d9SEEkn5WDnduMdgmm7qIjfPZMi7J7d6QVEzkuSBbWNt
MdtD8WBKE0/eIikhu12SVkATWNgVgdW5O5G0XBmB27+6oAhPRMgQEqxrzTbq8ms+4iJKheYzrJjQ
OoqRq9uD0sWOEKs79ZyNP+GdbfwIFVkBjw7GNuD95DzdF07ebYeWp3Ot6LmaIhG0aRtfumIWp5Y2
AnZdfB2CtBY/dj9GLny12J0XEhsniSMJUKcojOobBR6v3RFX13aoOqOQBm2l/I/ARlkvLFHB62k+
xYBmGHjQPorPbmK+xlmNU2mqr6lpXIRldeDl5kseOSyEHExSNWFgK+qj0VlSuw7FvqWhleX9KbZf
ixJvuVkV/U5631eCyHrQ9UWGGTrWA7YgztFl72pH1b8Ped197Cs1BgMIqB+PS4GFyYr7er8eQuHC
p88pfuq6uS7S9zMN6VWAsQpeqNkZ4BTkG5l8gBYSFO9YzoBNz067K5aKe4In4JzPsQdSVBBcTklC
FOSixTkAjVyTfdC+JAxGKLV0+5yAqfhxKxsEWgzJaM08RDaQQ8hEVNK+LjW81nhSNPgHQ3dUEkP8
0LCttOU9tIr4oAvpHmeYQ670/XO//OznYX0sT2lBRtpY76Gu8pdVEZ5Fmj5iu3ODcYKebyUP5oLz
i8pwerepq2ynpdiaVug8N5Xwb6UWRYdY6MzMvhvuWklPERtei2aBCE0kjZ+GpY+Ji4XoxyrOtmRH
f6up6kMQ7agVFJmHmSJvsEpDcHpgKybPa898PYTLLGnErHZT2c7n9YDWF7lzZ+4sFKMMGxXL2EVp
uR4WxqelidM6rf182MT053ANTQWeQX05zF39XLa2jzAEDdmU2G+hyqLACE0CRl1OqpQexn7mHCUp
l0ztORsupeiLKuhK0uTJ45Zs1XOsZWCD8KSHph8wBujMLjGW+7iw79dDoelf9K56clpXbVvf+CAB
aTNxhvuk8YEcpsmlahyUHGZbHxplItl07INK84NLoOYNjH7YWEZU7qzMsK966qoNdsaMQvznsXxE
LUWoAoqBsop2MTbdN7vvINvljrqEc/gQl437VNcsDXRvW4POOMD4d+5DP2FcjfOvbaMdQn/Jras7
NLb2XO1gjU57+HsVnENs611sXRwXq3eGpRvsSAWqx3yd9eLkZX73uVRpjx9wU9Wp9aLq1CSEMNQ3
6AarS6ZLPqwo2w6pQq7t6ePJsZ1vbZc/x3rhHyGF4Ray3EM8sD0LY4TQc5Kc5rJ8C4vCeC8lDVEx
vExmYWHGE5BjU7B+JtGv58HrkeVG422dyK+kwc/QpdhaVi0cLwo7JApV/slpTfeGSIAq8IsJboo3
+Nek/mIMuXWp78a8sB/ZgZgYaQvgvIkP7ZkRsZrm+pQiFt9FtbEwwDp861FlbyZR0iNAbHRgd7tr
ZEnwe9g01yEcw2tkp4/O8DaNcfZq2iNsC/J10tF6JtP6zXvJIwO/pQf9tmkd4xnUxKZoQXWM6EE3
dVxO15YmSDBrvnNwJ+Vf4yqzCTxujS10y50fAdfq4/Fc146x6+uMIDPrexOX80k4hJHOLEfYgJCN
mKvwuZonVrE6C4zUtccbSVbxHgglAGxv+JJribpzSvUSIw/frkK8VRvW+ZG7o2rJOnDpmmtLs3lK
sgKtswoIe8WxgEN9i5VSX4Jc5rPXEOdRaenz+hBroel8L5eY+fUwTV1P2qVFRL056zscg825X+q3
7XLQaFH4aN8yj4APC4QaHQROwNzQK2zt0Yesg/3U9IC2IisOfkp4JrO5Z1ePRHPpSptr0bU2xYd2
JI5i1S2th1UE6QkZACGBeLrMODK+VyiCT+vPrUVsoFbxRBmzVij0sd4KU7G4XqW6q8hpPZgjxJOQ
01fXEYJ3IkZzvTK01kUP3SHAoMt/nhtpjnbY+LjudCq2NW4RGwhsjfI4cqIIw/hqSC8+QM0j5lKg
/xC1fzEjqKtVT8HQp6yCUZByywT8u4748voxF6xyfVQHIztK2R24YErSZ2LGD+1+NDJrCyfOgDsN
W9Iexbd+AvY02d7F81KD8t8iehk68I6PcQQlzyDfi2fvILtkz2K2UjYvVI+TBZtDIGu2qyt5l0pe
q5e2wcG5j8wo3PehAGE3DeENZyst3KliiKzMXQwilRavN8d3RJLWQ9kfKlqYkZdjn0FDQPloAYou
Q01031nufdrbiBizCJyEaZ7c1H3MovQ7RS1sZ9o5G3EHxFjRAeARr1b3H7IUIJctCaX2lhjYpdnV
8BVsGmKZCFCFFu0pYwqa9EOeWN+6qSzZHGGyGSIyEszwrovGQ+ZnVHpUSIKtn25NiosMj30wSqZo
BHbE9R0oaljkX+kw3DTouVAhRtqR4AJJlmQs9ybU/wkftjvLYucq6IWttTTwnI09eNcMfN+um90v
ZeZDZsmvBWGAtDT49/35xRncc5rtpTlmd9LPqdFBxt/VCtINVN+aIu+OV2ZxkwHia7tlDJtJYpqM
7OB289NooCRl8ZruiT2ut8rCGiSt+grPgNKmlhp3dEh3halxgnoJrWKKvYbNUC7MIaCdAQPHlzeC
WmlOQ3HUqekOvkRWThndaopXyIDO0SzCaaPntDbb+dZQNH0tD7phqz1R6H/ay5D+S2186hVl32UZ
Ww5vOrvrTWriNyrm5BNUavNR1fzbikhqMBQFBWeWg0kePbERSC2ix8FARkn8pOZa29ohMx5SkW1Z
F8/CjG5c1sToN+Kbcfmi5WTLq5tuR1KRgf6a76705sBtP5Z+TrY2xCxaPx8dWxn7uLPtg9vmN4NL
KcQXoLEoN2Of9iD8wxpkyjBS9nPuScWGeaRnf5OnzGalloXbTkf8P750aeKeMOQ/e14eGGLydzVj
FrNag07K2YEYRmthjS3FfKMOOgPvNnjDY+6IR9OkIZD0frjXCUOfDXEjKMUpBYYvL+rmXCjQIgVk
4yxEv6BhIDMbY6/TNdFDOLuTwAQ/aZJCwACNi7g4Or3t1o5o9RS+5dPL/ab57VfLjHHEVPU20qqc
hfHnKL6PO4B5U4RFxcSgr7M82FA4oYCFwdtzBF1lNVyNwjK3BsxxF80G5uFZ8mHpDCqAD7Xm1Wns
7+N7SZdwk0fljTbpzrWI4pcyfWenGlO8a7M96vpuBkytC5MtGw6PBB/B7FO1srUAMED9rGxOEHd+
ko7usV8ih4lUpUuXvOIL5EobRLidxafUGAbKAxbM6wmAehY1uw7OYJ3Bva6rKegHSgJ2DAom0i1I
B5RZFgq2U6RQPj4RjNLvUqhMdmt+SSyoSXJAKxPP1ceyoFSOqDrbJAZgg66pgnYcWSpTTSwn45lO
uGymIAq55urOfg4TvzmGCwmjygjB7WxMqXO5EyQhiML3gjjFgW4SnBEZtPZrB10/JGAiDZN+a8hH
l8LIwKpHtdYQiBIqJ5zrzKY9lNTHuSS623O1RwB+7VNsmy/V5H8us3qk6hb7h5YhXcXiFkfX9yhF
IzENkbXB8rds0FJ6RiWzUcwKKo0U6sCFKuXmrD3UFJ+Rxe5KSCbaqRuoG/u4t/bCIs1Gqxws2oYf
bZjY0k2eaF8URmQnxBRpKCAWi+raHXHkeQ2GK7c/sP5452LfxY3O11iOCwLTZHMda1vXvLOKS29w
pcn0A/IMjMWw4QFh06xQkfGRILIEd453mj1MviVKDwKPKeABkCDF65r5M/C7PGBNQ+qmt29ywPO6
FSue5mZmd8cHkT3J2vpuNtipaZlw7gBWcOGbh7HfnQqZ38TP+NwYDS/CIesZtS8fg89T9HEtb0Jt
2Cgtf8ULx2IlaV9oIjhbaZl3KcVB6E4aweV43ewZIJ9FaEaet3fgBYnY6OcCUmjlBqQUIkHZ1Lap
QZIOmiYW29Yt8V5BhNekrKCf++9tCC45nmtxE6XzqV8uKEWNKNQAnPjECsia7YBTc4kwTyi8c3Rs
GFycRVuhRvagU6fYA+nu3hMgqMsQvK2g51CXxFy7r1Q33yVSz8DGXDkOJ9fw9eekcmkH4cG0lkVi
ZL0nU3vJpko/Mdbs5rE4CX1xILnR3vvqHoyywCFRYuHS0qVk1FNjBysa6/pdbqZvdNhkkLRgN6je
OztbS5+aKhNAQrPHfuIU00cadiWXNO5KmDp5XeK7LAmkEAoahVudi6JJA08SL4JU/NGNa30HQ6Xh
6ooZVF2vCvC+JlAIZvpG56hxA4wmWGonzAg6y3U5FkdWv59kDs0oN+EXyd64SWhwDnn5Zr+nTm7d
mjVo2K5J4GlV9gnD0XYeXLFHkiA2camqPXB0selI+GaMcbdSd4nYHvtLG9FdGBkzDsYS5hTP3R72
xhc4txd3phWMuZdqDziNEDaPsZQOq96ucu/QQvU7hMsa9+fBXdSjq77yj8d+3tVmo0XcuSgQZakM
XJ7oC8tV+fqLHpYqgtzSwqnJiF2se8xs1Q/x4y+/34Qm/e8i/1Cvf77+zi83fzzd8vTVUkwQJpeH
sbqXSIcwZmOmi8cP18P6tz/vJqsodxVB/vzxj6f+eX+99ePBaQBBGxkzQ3WYAoD6f3rNVT05OCnq
tvWlDREbx2Imuo3Y2g/6jOLbBeoIX699pyg2HTuCqLDFedWxZHW9r1Pxjrj92PcvicTYUFhkR0xx
RagF3h4J6gda4GucM0zHrnv1zA6YvTlTsVqUrP4ABOkvN0tZqLP02OCgtXtdJZer6nc9pKvPaL35
QwC83oxNX9LmWb5dpbvpuXCo90KtqRY5Ew/+8vP1+dxVt7n+KF9ebb21HoSJyPDHM/140CZWBZ01
K2fm4J+/9/Nt/Xiun/f/q9/5rx6ztdY7ueqwSk+dRYk6UGoEEjtZP4Spq/J51UCvP/2phv55d31s
fYL11s9f/uNv/7i7/l7REf6SWnwXzdIc+UNV/lOU/YvUfH3Qqhv2HD9/Xi1C7mSVoq8PrvfXW0Ky
++m807C0DpqOU5p+NTfDykXzt95cf7QegH5QItNOP//8j5dY71o6wspVWvX/VWj/pEITyMD+ToX2
kqj3iiZf+ZsK7cdf/UeFJv5FLJfpAGlwwK/7OpSI/6jQzH95oCUQgdmWR4LxrwAJ91+6R6Soh7vQ
Nv8CkPDBQPiOQKJGsuB/S4Vm/B5takMkJIgM3Zxt8XSGsHh7vyYom4Yek0oVi4uP6+rohu14Z7eP
DkuwoyPpN3tVH98S7LGpDWgsZASM21KHT4jb9gAv9OaXj+/+B7bif5VdcV9hYFP/538bv9Msfrwd
WBq6bxusk9ml/f526LWZGPcL52I5JmlBVOuC1HzvJ7e+08s3v2Y6gY1KhG8PmImh8fz3r/97lNq/
Xx6GOGo8Hw7VnxHwPhg25ZsuWKkx/IyYvHtyiNQSrSovAxH0+0HAZ+jr9qqcPvmHwGxj+ah/kjzW
F+dU4VwhGE53dfuP/72JhzjqKHBeIJM7b1U4ZQfBJqGg2LxLsW4/a2l0memoQVPD45J+FUUORSal
y6zs9mApFFhRrMfI19V8/PsPxkB9+Zc3t2JQyIuCBr2++V+StpGF9xOtFfuSh9TeUyU/OzngYylD
I4CIqm06BW0osumvOiU97KQ4oJnLd1lvPuWVNp2QGMlh9IK/f1/2opH840PjaqCF4wiD9eNyvf56
/uI1UoU7JvYl7kP7EMlw3KmW5VkZ+t9ZG0cfEOMcLPCV9EvsYUfVw2HWpa9QNazgQQSntnm0VB+I
XE4IvdmVajq6DTYXsICMsw9OCs1J82RVtOAn114QQ4lxGcT4lSqMeOiqzwIJ/ZJ0c0xmAtDiJKpe
Ret/0FLTftSy+p6LLLvxjXKnt6nxIHQAxZFZnzt/emD/Ch+XRLSwAoidKM86xan7WRPmi26W/vXv
Py3j96Ds5RSjCeEJoaN7Fa5t/qE4TQ2aunkU2rBO6GxGobJ3wiE9KeNjpCIUJpt5lFiiK0E6QNkQ
SA1W9H/6RgyDkQf5q8EF9UcgfZRaeh5Pk31xcOCeOz2+KfTQepxhfddm+0Qx9ODUkwL6bZ/atji1
njY+//2H8dczR+jwz2zHcXX6qs4fadJJWzcaADb70ofxd8082m45I5CdTrYPujVJCZuo/2l4++to
y2sK01i+B4Mp4Y+zVe9T223N3L4QuHEcYVdC/DOfqsi7r1A3BKmvz5fCSW/N1qBDNrs3uo2XXhrW
x6Zx/uHSMf863gjdAkdiChBGlvGn/NgLLaOfNcO6gI6+VtlgXS2/vfFyxBVp7j/q3vTuuFpC585N
tnky9MHclzeYKeeTmssEgnNt3AA9opY4OQ7dCJLJfJGTLch+uJooscomC7FYV9eiURPNdAZvo0e6
piBQ//2X+YeW+seZTbQuBCQGT9v888wOTcMMQ5HZl8GmMlsS43uHAs6CIhEXhzHV0aL53hU0mbaV
2ENOOS1oMi3Fq0Us8CMUuw0bgIHSCDkv3uxaMNCabAegrafQYF16x9Rucyj8oQ4nXKDg2usdWGqg
cctej4okDShwrpCFDikC1X8YfheI0++jHP+UbfkUUDhd3T8jPrPcF2OR1Zw3mSOP2BzAE+q83aHs
SOfoP1HjrfZ//4kay/n/52sKYXkgpViGmH9eH2PtNVXjSuuS0NJ7LKJouq+T5t6o0TmhsvLpJ1HK
Z+PiXdaDZ25t8TWTpD//wzv5fe5hooel5QOCtlmhuH+9Uuu4rXJJcs+5DTMNQLX+ZOfkckCnzbbx
mBAPMKRIXz12x0WkWTe0RJgJVWORw6W6g59HuyhqoqfS6Jt/mLSd30fU5b25Hqsx9uBc0vgMlovs
l3mxzmbbFPiGzhKOs9Byd284LWaTng2WiHwM/F0K/g6JFkYFdUHauquL0Ltb5hUUiPgWyQQGm2Rp
l8FJQvAgKMt78iYNX14ynCiHpuI0LkvHJRYbuCCrMmptyt+PJn9IuqS9MacQT1jnXEfSy27wgBHw
RRf9OLUezhU7fABShwmSsERQC+e2QeKG3Ew/jBRI0GCy7stiBBBFNgaSNuCe5RGRmXNi7tK02hta
7x/tqNbvh2NiVNXl779dvsLfzzSHpa/LHM6F6+uk5bL6+/0zLD3im8fCss/Y5TE4OIJtNbGAVUJ6
jCiLO2sMBybtDsGX1qrNzHvfVoTCbVmhIZT9af+TOtr1xHMQO1Wk1QHFBN8LEgzipXlO2iENWHa9
FqSazilCnhjXziauR+s8pcJCjCcexkFPDnkGhsamu7bDSrDNMtM9l55KD4MYKKqn0baIeqi3iys5
tqOJpBb0m/NsZ1RFFv9GWpQ4x+xFibbeH9Pc2infLTd6AzdtWy8xTeHcgJkGC6rlfb8faqsi/AZl
s0dL/DzQCu6G6bYEd01SWnExh6hc9OVIJVKXU2iA+yRHaztP3pFxI3kQraUdpEUsaVK+5HVGzEJc
Plae88i4Fh+XZVGT969ogFHYx+opNkHf9xQ8UT1o47YWIryDmkboCk37ljH0btDaaofWMd4Lvcak
ZcwHScDctaAgi+cqcveZhXZubdS2EcXAinI43x6R2HYJ1k3iuSN/GBuiXmj4XqkUoWL85OoEpiQo
dLZWP74pJuGnPH9Ny/QTKX45cLO9QfjCzu2T8UpNnSCzQX+p+ig6dYbz1tE439eKFvusTehKjbA6
KDcvgTrrKHuI9D0HVSlR0NYJNbT+FjakuFEgueex6i+A8Lc5MPenIUKhUokwQL3YHnyokOdpnj6k
ZTJcx9Q6mo4eE0AgvpWjR2Zw7Mt97iqkJhSiAtS56c6NASj3PcQYvUvw96r4NaPaa3vlsQiT/tE1
+c4Hi4V82z2uiVQhKVCbyCGoQC75yVkVP6P0dB9i6K6Q9lh4UGY8DKNoyVqXOfTa/DvBZ9Gj1off
V0kuOuJi38e5fyBahMWskxPJHn3MaipFZL/jVCnj2zYsQMvPnvdpqBsSJ2BDp4N7CWMbILtyuy0W
0AE3a0/2E4Cm547QLCKUaT6GMIvU9OgtYuEqHm81R2ytInH2cw0jG7UT4cM+PObW1Yw9DSZTziWx
NA4V7Li0SMTrWM8YfDd4p8hiN0uPSykfdjLq6h9neFPq+7ZANC59bhky/O6j97tUc/UVBfIMyHmu
7gevumUkM4EZzv4hsrAmO0qfzn4nSOpRX5BVDx9C63Na4rDIEvM6IwPdWuykD3Vsg54q+xuty/Fc
TPKJZuEhsofwvkU7n06KUMsUBrovviWEu+2domkCpcXG1s961LURaWy5SyM5TeNAzGn0MKXyzbYA
zDfKx3Af5WhkUqBxyH56QMX3/IMovNLGPYVm+Eaq6nRpi+q7ZvfDTdQZOvRAy9uCu2sh/XbJc+Rw
hpXJWRnJ9NEOnxoz4azoOvdre3XmPn6sTKVvao+Ft+0imVZlhg23KM65XiKWld/9wdBu0La8qbyV
dzbRzUU3f6EEOZzLblKogK3qkOGySHTYK9J9UVXzSj7iTlVOfEemyQJEwNcyeX6GZ37YDoNr4fHm
BccKmG4rGQJnSQEg6/Jb5L/TQcfiQPAAbfIl1wzvroY+UmofG7bDB2dw8cXmCsm2X70XLCnQxpPr
Yxj1fZ3hu+i9jC5TEt6YMSIdcy6f9BHslSAPtdfm1xgI8T6VE6Vdzc1PCBAJL+lfmxhLSqEOfqlQ
s1CCi9oNhVk+UnFNPGgCKrxJ8SE/WH5Qhh4k9LbvtpjhiYsbSPprVMs2lNjtZ0zXOISi5w4gxcbJ
iw+NnY5XzcjCj9haviGKRlU+TxnbaN5JX3bw7WqIZwXK5I+dn1W3VsiIBNGGLkxMm5rJujxSvMdz
lJP+FcqXkRXaxrCj5th03Xgtev85nmTC9daT2GHYd1osINoVHp0AhYi+dKbn6Dri+tkVNnFsVJBv
k8rPXvtIAhVP0WDZ7KmL0TkpRcmvb417GSJql3ZHnrbybrT5puk9UrqWXWLJzjgw25aPjCZOvTE8
UIlQN93tACiN9eLTTD4DvHxbnnxGJzqxADPKcY8vzFlyse/LtuEjQ0VNNT4h+SJVz5S5XBj9XrUn
kvg1LERFm5uQubRNhz29Wpq65mghzsd/VqfjftQYnKw5Y4Yw1bd5IjKrHMhXLEN4TRq7IcKAZbcv
gTiyZ8DiYk/7SmQjJ4n5EEE+3wpySDe+SQQf5QaYUKK193WZP7vamF8thZWt0Y6oaLvdRtXRBNut
ZrdYj/eKRndjI5BD4uBca1P74DcGXWANUjMkQ+cwdjXb+Kxhzm9c9EEdY4poPOSJGmAZ3bXuzCHr
0CqrwJSD/0mq6VOfJ81xLIAYUzr/TDus/xRN9oxApRB0urOClpweHgluoDi2bC48e1BfJ0z5DJCJ
fgHcCR1zpGok7fI7vi/CJDTHulKMfqAhVdwh28Daga0/IGr7ili9eWAdPvNyfkTkqxPkdRNfcmXL
XWQ0AP6coHZHQFsx+xdr2js0HwJRxRokF1qLKB30PWmo4kT6ELtLzMi2r/VYpvCFjbQctZG+qElX
+No3Kba/lLwBMXQO66CK3b9N/QZ1Dv1+Tzs741hfkt7EPz73w5lxWC/ZEvvu5LIf74edqBZzny/u
mgozRV+lCQbMuD1NwtAvZp/f+l3zVeL6ek3QL+QtGMN40m5GMusJT+9uSYzCS2Rk/h6F022KnAMT
Ix1WWo/txmspeZnUUpn8zZRGdtnssolhMeozSNdVgVCiqAaEL2azpNIQxGIVYUBrJb3B/WSYGyk1
Z7++Yirj7lCLJcfM+UwPbrimoa9vqeTZu9lMnWs8w3Rg5jWvdn62ihZcbDkRrhkTtRR2IrsZmcGB
5yif6x1oYJNrATOjsR9m/5vbet9jogBOyrNf+1J8reuU7a6t78swbZEe61+wESVsSQrCSbX+vi9a
GOANsn46Ltj1rGYfNvNVt/rbUnRsVOz2s6mhghkvGhq8AwHz32zHeIUTwNVlCghLWMiMJYQhtN+r
eoj3dl986jDVHPssYZgmPYf4r0cSpuGWIILYyTJ+FeKyFMPG2IoPkEQndinfx5LOBgmfXzy3e3Eg
Bbv0B0UyIv2oiohFnBNgyAfXOKunkUsWPGGZbIf6VXl0uIqRpN2J1nwkx/aU+1EYNAg5GjT/25D0
M1s2IdFf6kYzvRFnW1B2Rht4z/1gkBg0Wh/J0d4A6Q+DoZ1eCToSQRKPJ88BEJk79GqjvnrTi+mt
M9IjUqB3wAIGATyxnj/1CAboNqX4mWr7WDQfiS3HEJERlJk4yto2zlczd8qtypp8nxoEwHQkzY18
GZWtWGL7cParmjCAenRup5603EG2NQvjzEHhoHBqphpfi5y3JEagD4zKh17HMkSw8B6T/z60NGPn
1dtMn+jWEuIVN0m2B5BylSPh8sRfEsE2oO0Ae8bqV+wqRXxSrttqNyTVbZXa7R5RCM51j4+iferq
OUPSZPannQ/MaqfbeBIVqgW0Vfk9fpk86OfxiCyHdW9fs/eInH3s1Gx2WgVXB3glsVcUxZ0MIiWp
ZkU0YHOqlQ0npG22cgyByELqYNMH9GxgLUtkYOon7UbMdzK7JRz8c5fpr0VceAFhnegAuiViqrzT
3ObQhRASep8BnZ0a+Q3KC3xForGHPq6TyTd2vEebWMV9YyMY7Rv7IxPDPWtRch5ExZjEzB25NUkQ
w0D33X3wSOo6mPC/CE2XASE/j3mJ5AUmo0QNiUvEB1LSZqeiQonZjYxyrn4kXPHb5LDFAHp7YNh8
QVhHmPkSZmYVLCsjHMlVZD7p6H13RdHBj3GrC75zeC5W9sSu4jwPdNHdukRdFJaHMiI0QVQk13V1
AgTIwjWuoOXmnVsQG0AinPNtGB3mDEt3A6jMh2l0n5NQkhYvYyaCFJNcEQMOjqKrblgysFqToF6v
l1v2+A9Fnd0m3vBYswhm/CB53db8915jqOwbyvS0fRCwjBvhae/jkorbO0/WQI6MPoQfhsb6atVk
r1odhfPCzXcNoVs7Cbvfz/ahIYjxqqChRhXTj2oF1Jvui1Xez3k8bgZfc3aZu480QRJXSX3Xsapd
0TukEFeIX8HvkCeljpn5NesHtYcMRzt4zhHTyb0xlepa0coFm/u5N51mK9r8GrEQ3OIvOBIqX21s
pwbTn4/xy3xopbr1QqyW4eBHW2IbHkyT59RCWFS8kROBIhURxwLYdg+InKejyZ5BxbotRM5u3X0o
+1hBX0YOpxs5YemfnYboDOLAx7upP4Z4IDZW6uDKhJK0GVw+Y05dj88/uzVBne4b+P1bZDfu3i7s
s8dugqHiC8qrER+EPY5vOVLKUYNkXHgms0tnYYHZ0qBinY+yaqs3dkfSIN7kMnq0BXb/OrO6TTiB
lVKRuOL6U0FhOIcsd18swNCjPPRRYxxNFEuu6N8a51NuEtvqZyxP2vMyhZko5naRsi/KSvItuxzr
QOj1NWk6mDJ62wIizBZXztEtIsKf6+9GxPDcjTWLXJ/tsAPpkxzViFmODBAMcr6419oJNC4gr5ny
9NEVMM/JU3scFjmqKvsrJdDhKfIrA7wxOSSmT5XImmWDP6Akf20BZSOqOVqGkeELJ+Ig9O1XKp76
uQmtPqBdEO7ivsuPRuS5lLBGPehw6qN1DTPC+9wpII3VPIyV/Ob4nnEjRHXtGYZJdWKhTUJWoPeQ
M029QrVij+ktz5PerrcwAaa3cVTcW1M847r6z+OqJXNQmyeDUadK2FHp3sYwuS7Wu+uBTUmt8zEz
49YWxkMY0GBUVd8e+lzGtzUJHDqr2X46o9E8tctjzfrY1MZf47KIj9XYRLeDqS0qbv3syji6XQ9I
bP59i2wQfTtGhHyMkffBGsQnO7f6YydGik45tvJTHGlXej7cdQd5zWqSRJ1sW/sGfQKZmPs6yetX
aPh4VBddFpJdErbZJk4eEn0kWCRJhURv6K/siseda8xD4KOAAtNoQrjZJ0X9VYF23HhZ2m5V2D94
w9Ev2f+4FSF1NWlY1ZIcQrIh4mak7IaOEYx/qSdjrnOyCTSCumnIdI/7FgkdzUMGzsLeuUL76jjN
dbZRjmUR9TGHaSYjPClNo7suj/WDXcUBT3tHUSbaJjO7OR8n5mZDlzYLkhQQV9NPz0pab1OixI7t
yfduNoFG2ovieqkxxkjGNBnvCnLNsv/L3nn1uI2tXfq/zD0PyM20OcDcSFQOJVVwuiHKZZs5Z/76
eUj3+crt7nMacz8wIEgqqayiyB3ed61n4fTlOy0quzrUxhQ8Sq0710IPbri9Yi0MLr1BWlNIRRTv
SneeR0pA0Tozt8+yNot04AO9SUGkVg+IQeGYT3VKoqsjT0PRNmdZl5Cb2+yhnsLpWvhJvmOSGsD3
cPF4Uag8mq22N0QvXDbR+IfVwTwl6fRtJKLoie7FxRZNcCbmRdlXBbKeYfScB6uFcFRXdzUm/6di
abGaUs1+0kwmE8/XOlcJ4vREhN5DbZpM1gCi9lE6pvs4BmygAr+G+kUQwFhwiQalf1RDLSLllXBR
RSJdbBBgdnUQ7irR5TeVUhmGnXxtp0599qIJ6WD/kURa7B0W+tM6y56ssnwwwyg+51W8qkt75uUD
3ZeCj5z5Qu6YN/udVd4ytbYJYpTa3Qwe40SWm94L/Y9dnV5loQVf82LbyIGiG2QktyhNHQxB082K
5s+5kiT7NIEknwwlsscxqfa5/UJUMsN7P0wX/q8k1sgkG5gH/DasnpLokABDOJlB/laVVf1gJHm4
nzpZUApkdhXm8MXp7A+TEHiXKy098acj+U9FtxkGH6awjp0YsXslDYsdimGdhmxGZkkX/ah/6ceb
mHSbq7H3N7QkMZIVVrsOa81b0xFE9WhW42PB8r4BKHkib+GjyFN1HQ6JubftWDnLMntyxhivMaZk
aTH/N02SnvOU+omP07nBPPGxKrxXRYrwaOXyceyN6ozg4kVLTO2kDQifLWp0wMCVFxWt1qOm6we2
29LNS0hry+ZT5NjRms66UClC2E/KxiqFTLyOdb/cgTVUL4XaqZfEiLQLsYH5in6ss0UVPY0EW/Dk
8po+M7uLfMomVm+GVd8DuBVPfR/XRJda1N9HlgBrUmUw9qfNvXMI4GQqRB8/JDmmytwwz7k36JvU
ArfgpEY2OyboBOhtT3Uk83c2eU6FAj03oowx5eM6ByeGbNhq9n1vPTue7uzLKh1dO0c1T1kU4Hvp
rKSgB86npK8levVQoDs2Ek+sAdySnVQHj8GkfVKHT1HvQSEgl3KOvTnXqtrxHSAyHYtBwYLqgQvM
WHoyYKnsQzdVtdJDrkY+LYOcSF0/8ljZyRAxsUXuaR58C3WiAezRFUZ2oZ1vrMrQzLYpAqy2Iimo
tVb9MGIhKOPgTUeLt5kUZTxGyAPbAEeJrBVxJDHYOqj+h6Ij6H254Tp6nIzozVAkI6kcSoZdSi3T
TMVve2r2y718mGv4GLjqTUbdYBU1fn5S2fS7jo4dgsBKVFm1yVFJJCVNdNf9sUuUNaux46TV4anr
5qbczMcBsdTmittJFOl9p9ELGiAfdFnEBoP6idTPVsa1oTI0q5gP8ZFqh1QP7BXmieRQV2xCxGg9
jb31Vs9cu8haxlftuS8Hc0cWxb2vcBYPDNebwRxAE/jUpDr8/BgCKr2LiLEOcW8ZjF+13rP7bzG/
6DVrPL0hEKP9npbGcLCN+qTMMcH47y3XSk1wZlSjSz//YVYxoTLC2VOFI/miNUas8LuwYMs3WnoP
1rJKjrJwXorJDu+h7SFT97+3RmlBP+ATD6YSbbqG0ZEtGc6Kyr9opDStitQp1pESscrKIoS6uafj
HwecAb6+ZORcFaE3HoMSIFJQ4WngasAsgNNCpRSxUokI0ztFnPpEeRpA1FABWZGSYW0cm+K+nHOs
hx4aRkyBykmqLx17yUMUUljXEoaojpM7Gr1uRYxTO5jlaqpVQmAxKqwEocVjH8MRwIeajmLErwyD
YYymm64dlH6od1T5d75lPBa0tNbAacqN0iIswYOK1trZtJGKX82wgl2q0McwC8ONWJOoxH+uNXui
sKnon0NNkNiQVBfM19CxBw3fde7tgiLZ0VKQ6yAtrI0Y3ijN4W9n61RZLEOpL5LXZVCoxOpHkSiF
QeSO5VzyGeZE2OLVjjFIBMN9CkZjP8XqTfOLZodypqZNLK9hauiHXATY8rFggHhsMV1VtLE1NKqi
8qFxoOfPwtQNJjU/dVbL3yYDVnWIobPC+l4aRNnbTnzX2Wez8QFtqMxJBuBHfSIHJAwoz/Q+p44K
0FBz8MmDBlml8WSucsYlaI1DuMGtTAzmhMsSKogeC0AXRX7HXu9tteJrTTF8b2F4ywPHo/76iAMs
cRvhfass5bvp6wk2LLzDLPy+hOh5VorD4tpIaKWVNvugMLCPalkYWwaIl0BLn1RsIRt8pp/71Jrc
qJPZdqioEvQ1uoaYYX9XZfRpmtTeJ6q+cTL9g+f7n51KB8OkjwTDWdJ3xzHU3NwhfDdjtxogmU9i
j2aqjtUXzzJKmSEhE4wKe62Lqz1GH5pAp+MRV49R1b5NQ8Op+KMPWS2UtJ0E9IGTlxU2I8VWRhRF
QugI6qepCinhhyVa/RjBdEHc5+R0IcmVuJf9ND6xgbeG/s0p5hIHHWm3N+J1VIEHUsCRuEm4tiJ1
R0eYGS8ZEGdp41mjRLFFRvZiDmAbwTJ8MHEyzPRidkMmi2bM+bB2QPS7cWLdJ8X4MqqdxXggBapr
YmNw228coROiV9c9PkCDwUKfT2/lhxmNqltVZbKxRsPcUZym5KGdSsMjSVAfGePH8hsSMS4PWX9T
vVoAUiQttYmCwhVQF2KNIlDPfhzbNJC7jkKGKrdlD4wsze/OJHfogpt93fTqsSy6clMY43DrVLgq
LCQpfuFphPAKeiRF+Q6EHAmYFj0NbOExv7o62jmSLBUs3E7EmtRyyC/XEuhMvQUq1CqNoxkSo2iU
02fbb5qXKAzMByvoHtrO8e9k3oF16ePnZC1prFaEGZx7QJMUlotoJxT6yb3KIp6UV7y2rO2E7eOF
SA8ILYtzXe4yx3whjOvVSvJiL0d7X8aN/VDkLcaJKthOIa4CNWFjkQq2TyDfH8KpO6WtPjyltAxX
SdY8T74CBsnIJFF8Aesrkqd0x9tN7RyJaLNQKtI6ouSksw8GRNqmwJfwQm7y2qKdP+KspW/A+ddq
L4nXDxsSdlysOEelM/wncwq/t6jEXTbN2SXNh6vZyn43Cr3cqEX6lk0dW4yorve6Il+RbAkoR7r6
QfiTtyYyYyWyuIamFq7bWJY03IdbxoLrGGRUXgznIzwBTJXC/6IP+UcgbNqK5pq/Z1X6JnL+mrxr
u7VMU1pGE2lhTWRnm7yBVZtb2k31C3WX2emAfZLlSlgoW63bJEEcbrOZNCZBdqRZ4YCcIJaHdCiV
VjBdIqC91TPEkG+53b4ZpRrvGhxvZm7Jsx52+xg1CVm6BRg8OENJkOs7oSU9jkdmaHpI0oUxarOa
KODE8vZVRnzTOpsBgL0qceqi096hi/lKPxpSHRm9krF4p8tkSRks1mpdoT/MGkI8rPGaJoqzjmHV
bzBLQ5Qr6HANxt3X0p2ls/9MS+guUeWaIaNba7D4GT3IDbQWsS87YKyKUdu1ofPYVjj2PazAKx8f
CGYQ4gLK9EKmqL8jcIg0HDyinWKTOpu1tCXph2sBYaeOz6TrBaO91UPx2ev45gLEEWShFegM4oPK
yLmWBCW7FHRjs0kOU8fZ7q0CGLJUIVlDUxF066jeEzMXHPUNSHU1oZ8JWjj4ULQlPm+WIjmdm7WK
LhUAbEy9wO5GphpLP5iZTwS8WrXrbkIe5UxkLztBdIrt5pB11afKTgGez71BQ+3lGnLhjzEcMQj1
+tfBjNV9K6ejkYzs0Evfd3HO7Uq/TM4VKdzkgBn2yiZT+6AosfLklTsZm24V2rNoH+2Ihc1inX23
lWztD4VxJrHVcpGoGLgf0X9aptjjX8KeqDwoGUtVvWLyRj0D8a/aK60d0j3Dlhj0zmaks9bUNWQf
q+AMDbCOUQaNVqpC7sigoTUr2V7XQJSBz7aHKGZDpbAt8gUtcQWdEtiIuZJjB+E2TNl8+raxEVXs
HCUF4xsiqmcVVdoqD8U16fEVyoYVXCRKb6eVuNw+iSHV4OKzl4GVyW+MPrPLlsyujrr1KvNHSZYX
zE0kg1q4hxPm0wEJ52kD+3bh9Ecm0GuXNDuDbemDSZgR3fr6LCqi5gALIKFti3OHQa0rMQrr+Xgy
ujy5lhOZxvWkwZcSwLMatOSrasTYZXVDyaKkDpi88N96Xflij1wqUsHPo7bFNvDwXWtqfZrqQLg5
ugzX7Mzp2nLk0NOAx7D5r4u6q1bTTC/wRp+mWtge0MXsfdHsdacU7HAVbU1BoqL1wN41qmLiSg1g
j3j1neMcu7gi5uasjhWADKJFN7Cjxltvqiw6vVpuQFucUS00m8yYbgqow43OLmwtRIGwwW7mxHcj
vVawpHfdzJ2shD244F7YgurSw+b/gai9mohrG5+/O3iQAOwBBUnQ2au2LfWtMCi7jwOdnKKjZ4Jd
8dFHKvgEoOkUVxy3UovInlKddTG0UAwxAnH41qpvToCYAbn4zqkfnBcTJJzWEgQ6E7fymb31frM8
1/35B8tzSqKWzAg6sEQ1VjY4TT4Os9MqnHnxkW3Cdl3uLk8uN6Uto3VdAwFsq4z4ZSSai7drMX39
9Ha9e72WJxdPWMncBbbwf+xhtcd5FjQ02YlOY//dz8RpL65Guvc4ytJsOnkAMXbxYsRa/udg+TjL
XTXN0gPeAyYQkhHeb8puhMby/tiGP7cJreht8bYsRpvJVB+rfiy3hpmbO0XUu3cbzPICdU5AaUQh
14uLZ/kTNH/C57fcXW4Wu4/ddueuDAlHnwMAUkEaWzof9p7LP0njEcoRqH3aqk9lrKfbBbzvxGj3
LItS6Pyz5ake9uW29o0nI41SRlA/xnAe54eQCmtDEX5KIQIAWu882qxl6r9ak/ltefsC4C8MWeFg
xECsUz2BDAuDHsnDorL7/xae57H4/n/+1+s3Et3dEMtl+Nb8yYxj0oRaDtXb8L/977n72rz+QYy+
vqa88+MrRbfMR+3wN2/7w8Ojada/HA1t579jYJHn/uHh0YTxL1u3dFzvM7D63/mvzr9UhkFpa3IW
fy7S6nkgmvNfzX/Bd9Hg3M+yd0Pj0/0/QKT/4hkxHWjVDkRR2uroyhd7xC/y0wmNQavUrXWPVexh
WRWPh7qhLuWrs1QmBaaowxuWgjqOA03B6tFGq/BFFixcXciSXrSzj5JWvShJ/OOXI3n7qRX+1c0j
fpe78+kcasXolSnjcYB+k9j75mAk6OSMuwWaspxy45IAAFwh5jcPYaLdc8N7NDW6WFkesVCnGrm2
gYTsIQUiHWQaJq0CgR1SyVUgzehM7CC11tEOVjqYtofWC5GrgGCarI6uoPf1Hz7+7w6B5ePrCKlR
Dtv0n37T9qI4ivsq14z75AzF52rKIybDCJSlzeKxQPiLLiNwboEKd7j/PPpqc2s0cSIdMABCYYTA
kZNj2UhiPAF3SwWMgGy0F6eoDmGuQKhMvXQbirI6dF39KGZ9MKXmFVYAuqyFap8BHt7/4W/6s9aW
6GGHtQ2GE4xjWJzm+OE/6ZWFHvqZgx71Tt5xtqvwgoKKxUiv9ggsBStFO9DMc8z5sS1iOYstStQg
WjCeERL3O4SJL5Id/MlO9a0zK40N+SzCsF2LKDYeraTCuEqiKCXW5h8E6Ysf4VdB+vLRuXYMriiu
Kv23swkgs9f6hSPuGkO7ainRIyvjPi1nzETorW2/CxD+l8EqHOMLy6ThS8FGGI2USfjaPgo1Z7OY
fgZ/GrZ6y0q7j/twx0S+LvkTTvh1LkrnE6Foo/UQVQbRRdE3Td6rbMCg99o2IqUoZMGGPxN9YcVG
zjICYlghAHJK1gPiRuFsynBCAd4HwRbIZbhT+iIHGUx2bo5L3cj9PeC+4A6vlkCHBva34miHcvSv
WESdy3IToy/tLLR1VtCuq1i9jANRKGaoNFstpadJWjp8l3z84pBAupJ9+LFT8vYSkci8YaggMQ03
DTAFulOG2nQPy70+7m50l6im6Ur9qAuRX5kqDznUQFmy/6QevOqtGYpDq7eCB7NRNFIhRioMh6FW
SflVim+jNTiHNKw/iYyqzzRIA/1qsTfTf/Q8iL87Va1FFy5MTYXQ/udTVTKvtoMdiDsJEufObuFz
SEi9HhM5ykTjIG1x7XWDBN2xfglCUwc7JkGW+MRPTIItXwB2uXUoz8YobJJWu/eK68cguXWH9Pmp
ci7QmZ2P/3CF/W5hnE9Ty2HssBfjp/PbFWYp2Kspimn3yQTyolrBox9bD2DDU1dYyCvKjNT30kNo
gF80u9CXO4ZK/FQ7r5ggxMlSwx+LJr+XFOzq1KExECD9KQncHoP2H12Hf3OU8f7o0qadx7Dw+xjd
OU4Wl/Gg3XEllDd1pIY6xiBxknPQ5lBkJav2KJNHmRlnbcris+ZHL2Esm8N/P25zJvqf/CYcN9xg
QN0lnC7b/N2O5I2sxVWVb6nNOhZcgN6qj0kQWeecOkOgKu2HtPsc55nxFE7xxRcDq6teiIflUI7w
fcOxT64VPDt3Gtu1D4E9EgdytVnS1+CGwkg58+X0sBSyfTek9kEg0+5iA5Qo++He0xwccdCa2UiT
JKsQOq5EyacIAPPPxdjPFcbfzYt/c4qQVWGwpJgtcH8ZyQTeAtz4nnqvhxCgYI9mWapIeyrddpPI
fBzr+Ad9qbsy4/kLb0Afb+kXbSSYWZBTitwSRdoop+oQ2OIkmlQlGkEZdsgzFbdUiE7/79+N9deJ
3IbhP88Z/LP/4lvTikgFKtqJ+6KqFWnY7RikiWJr3woskw/SNGAlIbMgEwDlZmtTQQaZYRwoiBK1
Yt40+kUbBB1vwOzlWQvi2AVa+IVoDDZCs5MJ2FJ8YFX+0E8AroTV6QdpfLQoiO/VQAeQnLP7BqcZ
7NtaPwaOZbgpAKktHYBy1Wl2eiY8Kj2rdCpwMp9YSD/GVH/PTdw5Gxkh1lAGSiNxh9xIdtdSkiOu
dPIhGiZi1TNxy2rf/KFE8ObDQruz8z/qUUu7MtKegMroLymYcKQJOSXD2QewpPBQBz2mQQV6nz9K
0HXZ/vfjbsxjxW9THnIW7JEaDj2HAeXPQ2CEV7OVo6PdHafAl2dP3SP6iZk8VlV7C1rqI6qWHmEa
RKRxnNpV0I8HC9oOhaC02qcqSVVtbdDd0nZGplzbVm/WJsnAoLX97oA20vUlG/3Cf2ln9pou0SSW
LWJ/QpEIImJtmI3Gk58RKNtF0UOsZBaEKAXYijhNeisuMkecUY5efxGxgV4wppuXo9ArJ33tNJBg
g5aaO/Pgqo/sYpOa8MEEToF/OEP/4k9m9LB1AzunanC8zN8dcsog2s7yDO2O4eQjtDRUfm3wiSoY
2iN6tq60FHCxfVVSKEzTkzlSNSBVaBUbCF3hzdcrvRgvmU7n8b9/h9bvq0j69YxpRJYTJoPv9vdP
lhKLFKmoV+/97PGJ6O3eHNPMiBF7oZ4mzwiSz4NCPVPBXudqVpLBZKFpIi0gYcvpW+hxtzfHCjqz
wN5G4xyrcNupZ4QLl0nkytonw3xnCCqkRkN5NK6n2G3aYKRHsUe5pT72+sfeYl5U+om498Iy9lTf
XpUs6Q+QnzNlwv6VmFSNDaguQ1LsaNI4q6CEY2FQLDHr+eTXwUWrwJXXKYqjwQtaaNFOsNVoHUMV
RzsZ+M6c3U1wWE+lBp3ReI3j1yge2zMtjiJhaGbtkbNWFx9iDALbTurVqisKOLp+X63hQfvr2ido
HAIOkPUQoCea0+Sfxl98k79dWGyXVC4onOOGwH/2u218gttpl+Ho35W4z6+pgiTNwLy3NoGwrHPl
bJrlt9AbGrb5ozw0UXh09Cx4bialOuDCSdaB/VUOVXw1R+BrK2FPk0vthWWjpsL/r8D/I2tttmha
anq3X6kHsbchd43UrV695nW4bZs4vqna56YptcfYG14QE6iXNr/B835QO6QgHDB1F0TVW9hau3Q1
EKIgTTQefSesp7QBFqj7LW1LlBWZsSH7YaCdxPoXkxKJXiN/EuJ81qo41gBbqi4zTnRq0f24Q/Jo
hzPrDqFuMIMYaXOtI0kfvAgoLVpyTo2vZsrRYAg49wS96Ej10aXM90R7R1p0tGfhgR963pkG/0aN
gfuZZb8BKFaudKWyd7Mvq0CkgWRDhRYrB23vx+LRmXrvPq6JHTtnVj/jcqOPWm9X+4iSFe05giBi
+v7VhCgoBQi6Q8SFOtYOH/xAOqsyKrqdHdX2jl+r4/OMarfpPTZj9J4ReSNRVUlHXw0seq9l8mms
NO3QovZb0+r16aCJY1cq49kpMPHieqgd1gNoSYe7J7EQaFEbXUc5A3U9x9roQ/o24fTdZ1XA32ka
1wELhmLyaRKSg/zqQQ9xzqhxDZJUB72CSGAOzWjyDfEza1ps3yPRJye1r69pl6g7S+LFq4jPtsDq
3o2es4evN0EgY3/TIoVMhlknTxQGhXC1u0ado9+QdH2p9ek1k1mwjeY+3ZiN+E1MDXONdTMq71NF
LM8tzPstHYTQrTROiIgSslLUOV0nGL1mXn8zEgFt1UawjJhFfa6a/JAjSDnxtQEgk/CZnFHb66aO
jrNGvKoMZDiRY0jXPSlOyWjdCi6V/VDgEy9c9j8e9hykVHn7XWo5quCqji6JNk5M4HpN/beur0QM
1tekctwpbauD1CRmRmfRr5XrxGO+hbo80oXvU1Lt6ksb4mpVDTnc7ZroCbwc6y7jz7LCZnyQCcJt
XMfFNgyDbJub4P/tPoX7NraW23nswkjitFUtvvbJjxwf5w1MuLPX1PLq8Jk9lly5Xw+XUfd8tyUz
zCVSFuFLyQqcAbmiIq5bJyix7a6vkObyVPUQTH6Nymki5gBkyyZCgX6qksLf5KZRuIFhcaqpwweD
d50VFcoksiH5kYipgGbLvqgdYucmQ70lTaPecBn2t4ieCLjRsOEgwZPMyLfTyXdYBIHgI65F5x2b
WdsDRvm19eCLmva0D2ldPODbK3ew4WeQt2KufTkBbbXpNovKeRsDYiA7/cvgkYxE2w7y6IBhcmVz
5iO+iqejPvkzs7z5bjfRcHXmG7sAPl5KikLs7WafoEdq75B8G7F836ambw6K8G659GAKT8YzPJxL
VXn+hYgf5N9O1e21oPpAG0s8Wb44BdgWrqG6s6k94JQSNCo4bb8SKPVt9BQbFWwKSatxSEApyDac
GCk1rRpOhfkSFOyFYvB4dFQRXjiTfVvWMn4UPtSDEl49u7r6gRfsfVSDOz/GUUspg/VdV0LvryNr
E9Qd4QM2dDTLs29tPnwpKe1CFw+ejNjYeKZVbzp9+mQGFJDT0sa11ZbgMjs7f+6Nh4IIHIYv7YFx
KnDbItrXgmBOG1/R1o7JesSIt27wgq+0bqj2Qad8DxpNP7SVd9PzPFjVTmu8aJogTGvCEiVpfY+h
SdTNko37y11276CFd4MAzs9utiS2nXhktkUEVcwPRT3HKC936T0/MCpP28VRDF1lUjdLWNzPx2pg
kXJRyzVd0vxYzqnty01AFoSwiY4d5lBfqOXVLzd4jNWwMA8/0VwDo+zGluLbwugydNZFFiggZOP2
CF2NG9ufRrKSAexZotuXZHsspfag77qdEOkh8hWyrcbu9efTQXgOLBHviiZrj9V8k+KhO7Yh/UjL
MBGozkwxEtRdmy39PhyQdP2SCBtokPEVlZsmCd4IQCcwLqEv4DkIyQQ5klsyKF+AzbxUqLV3sgOA
h1gWr8ccOJeMCRNQAKdB77TwZGdcLFPVYaqcxicRMFCnIk1YCuGXxGDXLe2S/8SRm/oocycCGmAv
1nNKCtl0XZ19oPuPaHHuASw3k00e9fvDalSMPahYoJpEUS/9Cebi4rg8XO75vZ7Bap1/TAjstqJJ
t9bt7KEatKcoMWhnNkzJdmIru57B3hXBuKqwDLk4kqZdbuXPmkEdlJze2u3i8aaSTUN+S3OqylzZ
2Np3FWBj30dAjVVsvJXdaetYWmgvyglnKco6yAAWtgkIom4ClFT2KAQT57mhxr71bS/eKCJ57R3S
OPoQNC894FXbwSn1SKmzLY+w+wJ6LO7NVY1JBnoMsQ09ZB2ac0F67Cv1h+IorwSYuaFic3niNV/R
QjpUyN+qWaVVx4brd2BZWeKcZTxmB1zHBzlr/vBwlXvgo/Rot73MWriM9Rwn5JMinHdnMRD8xV4d
VRUqMMskHCbwGsqZfmG6yHa79aiTiWTIfTZz/JK0J7MZSTyX2nzD9HVw/Io0vvlRNId9L69b7i3P
vb/253v/44/ff4MZUBxsOiUg9OHP/2daM6Su3v+bYjbYOuOAKHn+XMvL4+U1ouwSWkFzzAeS+5+f
eHkfFOV8A4vnO7pAMUF95nPnDE8TKn0iwfqJvd7yG94//fv/9/OP8QvBmt93NX9UXLOCzpJkwzZC
SHOCEkBaGzLKlcybb1Hk7ZRhDvmd+gkXnqcj9fbC9rjcIOsl1CRS9bUZNQz4KPfF2DUkqEn8w7Ci
19LEXRAB3TmpVoyo10H9SK2cYlgh3khOtw6hGpjHDLL2MQasmCG8poGtNAhfpeRKXn683LTsg44S
zdkaWgGE2kwPAczO72YWNKE2ROQFR9Nued3y1HKzPExJnt7PKXf1/EuW581E/nGvoGtKHnLkuO9v
YCVPtAS75XVaQFXAtrKKpNIc0pjQBcSQ0xFEfC3WyaQgWZnMffQJl9WTmZpyQ/mJKHnfbCZc0NzN
UqWe0AnLkGFtfmK56S0VyGQ0d2bzgkUYzWMHDyQzwHKDC+ePe8vDIPJI3TQNTpH318j/efX7c8v7
llf/9msG8Lkbp5aMMb2K+rC1BUUEQoi4DkDSTfOa/dlv+nAr6AGwAEqH9Ph+A3EWTcb7YyA/v/74
t4fL6xpYeb/8Bn8M5Lj+j79h+QHLAbi2OFLcoKXW8fPVaQrO4OfdicSxePX+nxHT0uxMphxydBjl
hbf3ZPjvD//+svf/VEF788tnWn7w2+uWbtj7c7/84ctPfnsL7HDCgPSLoxc3xIQUHH8epKGlwAnu
dD5MhTfVzROwovToEZmY7pcjA5YjS/eTSoxxapv75Tt7/0aXhw4ka8zz4Fk59Mv95en3ly73li86
hIoxUWSZ3wCIQplDtdNpp0e0mlXBur+fnGIzOw9LNuLtPMxVY29iDJrPgGESUf1pCaxxlqHDqtgd
aSXc3KGuV2ZGgz6e++K4vP+4qWqJ7eP9sWcSgqbUgbkqELxtbNraxvKr5+EJpTj9caH51CW8U6KQ
jWgS/BqqBNkuR3X5Xsh1EFiu8+eCXR0JPqxgxPwFTw00+2azHMDfDv/y3C9fUbGcpj+P+vtdLy44
bcK2/SJb/w2MFV2sOW97zInLnFpkOU5pZ3f82acBlrKbTObwmMeYZFcFOy5UiFLB5xhGhb0DZ96u
h7mHacSIkW27DTZF09S7DuXZOmcpibJgqi60IC5DKcqPJjoTTz/L7O5ppn+InfHgq76NYw9ReRto
XxGLG9cyV5/RhocH0VwxYVUn9Pt3DNhiT6HlKxqh2hyvhh0nG4MhmDmPLlGNmysXpXUJ2+B5qhSb
JYLxHPVlhE5Gfs0ZrPC6Ruoq7DuSCULm+iF0vpRVpl3ztkfTYujeLEiG41dQGrPUL04grW0nomnf
SO2zGfvYenGntCJV1rnfFA/xVG6BCfRrT/WGbdazoVeM8TWchi8ZqOVTCGyaIi6bJzpMgrWBY22r
GkuSHttiRSracHC04W2iAbztU8Uhh672byoidNtd2HeRD8jeIgJqzOxvGfiSrVq3DmpiJNywiB7L
zA8f7Rpue9FFLx2BQRuaw4mrjUSJ6GNO5PlMTBQdBTNdm/xd7YeHnovhwc+pVoUBUQdlmENGUj+a
s1BVgw64Dkkcdzns14xghXVYZW9QLrJLVwwgmuf4ibK9MSCVJ5TxwSEJk2sUWd0hseI7gqsUbsqM
FzOMr4MY1Q9Vsld1Mz/lim3jPCHWQIpx11qIrBr0dAcPIXI/xkyFUYlqCYvQmu/jbbKRZDmFeQrx
72beEG/pDv1Ic+qUMcZhtISZtsYSnayOKX2gM6SA7IPESqboz0NdydfEhxPhi1bstdyHiYX1tBna
c2wxKJhaXd5EPeKQrTVELppzhkuMu14ZjqPiTZsy7x66sS33tjaMjyGKN5PgHMU227sgboPvjhjD
MpUxEbtYPOwkYqPHRKdI+zoZc3heRBMzQt+HP2vXNvcGsILbdoY8J13xwe9s7WDkIYpHL9mC/ify
zCykW3lxSrbZaJ6GXvnS7pPYIE4yds5JkLYrNQ1IHtO+KooCUb+jnYArdwRk3mBYtErzoFvmzrl1
+HuJ1GS4KK4OReyNl6MxTh0/vEaO9oH+DStYduhbTcPvPJk5TBlOrLGHP5dW2Umr7Keg0MU5fZ1o
OX9onK+iGB/HMPPuWmh80bFH3PzBgxQ5jhdaeOnVtLHuslbpDlU+4BXI6w/VUJlPoowviagi/C8E
CVTUqHy8KJdRIdei7ekjOSoRtDTXn5HGbXoVWEaWxtUepveHXpfFgf3pTDhUZw/buZsBdnbYHQr6
JhZkdDj0k7MRIuLTcYDRIRvKPhmnl6hIqud4IMmEwOJY3/qWX98lmRhVbh2V0EwoFdMV1RKbJRIp
0tE0kj0ZGuqOpg3xGF3ir7CcqWcJm3iXJ/QPymz0Tw76p8xEUiaYV5Hbma6O9AQfl/NxAAlxNsDl
rTvRTq4KGYiU6Slxdc/QTyy8wMOmItprJWpZVLSelrVrPLafxp5Pzm5fWZlV8wn7gb2CEuFdFDv7
PjbZJyS3W16SbXU4frTu2uJUDm37iPTgSVQ4JmweuoS56HRblIZe/FcHWtQ1K+T/Ze9MmuNkuiz8
i/gimWFb81yledgQsi0zQ0ICCfz6fkrvF9Hd0YuO3vdGoZJtuQbIvHnvOc+59Am68ck3PhCAy0sn
wd5j3UXA76WHvJjLE2PX37hSn8HFPHfxFGxi6e9qdz5npXyvjfbiuRgIBV4zIxw/RJcj90dKs87C
Nlrdx4+m/S2yvYbI/WW+k4qEMS4xcDPtpd+bzymQCx+HGFj1T431aNdnw2PnZn/dPAMhUjA3cYk5
KUBA/GiTFRPqBZOGdl9Oj0HaiPUweihOSY170gMdRrviA4A4sfU5tRZeZrzgGcFYdbKKzHpO7GA1
Mg44uY2FbzkIfQIhjXgxBQjjp1js66TdDO70NjuNWstYdRcX49G6rptwDftK3N1uMQan5ZiMqxFX
xNYgV305GX68zehHAaGLcYLoU4U4/ez2K6fr5ZOlAlpatrwmvS5XQWr2p3L+VeupfQho1/WWfqKU
89aa6cFY6OndVvnZtosTFPTkKSQmc2smWXNAHSgVmfLJi2Hjc/VJnCHVGfnP7PUPw/Q7tZz2l6Ew
JMhmTknr46KlGwn3JNPWwvdHgGtDTCiSzOXD1LGnBQWpMP190McN0e76+WHoyJn7+Ulkx+3RHqvv
PAuLHfFzSzJTvS2gOHgtrrGbFTWURdbOCnRMcZZ1hsWJ/8fJBkngwdhvtKu5L3qMrWaWZy9T58Ei
qsnmCcrs2kU9mXgzGnV9h3rosbqOpAce2rQAum/bS+VZx16xMfieVCvZTX88l4jm2jSJNU+/kFP6
+7i6L9swMtdTBaKlpaik9IKwWHQjrfsJ0UPf7YDLlzff67YHW9TufgwMfy0GBOJCODDUyDOAo/i3
mnr9Kt3skAsPiB1Byo+qiEl9SOOtqLEyJWH+ZSdTfVZDRUgac+pD92D4DAG9xtlkLPRbxi4c5R1/
i30gpt8NtqijK2p5+6H29AutFS5fA9No69qI6GM898CCqJX0F815sS0yjvABHJ2zk4WIh2ZE6GM+
Xlr9EMsP/st5j/+i20zm/J54LaFiIgGmYQyKyT3OwMihZRrxzpB96b90NUJqYbhAHdoISFSev8VF
FzHRs7DSa0ttWm+iNSeY7coIq6QgtGWmUn13nOJl0A4VLC3WkNx3Iu4IEgQz8py75CblMdZqreMr
PjIitzyeRGbgqEiDYqftKdjSFqa5EtcH4X0xvDMvgtwz3ki7LPWHTfbB2sPyFrdM5mrmTA/jCNCn
wVzsh7cxHryVVRXQXbmUh5QQd3g/wOuGjKtimskvsLNDyFlZd766zqar1pgEX1NOzXSQ5/Q58vpz
HEekerjTvJ1RkwaRQ55y+CdtxmIrBm7XDgHRmjy8i5F3LdYqSFrK8d+E85eqrtiFliauxoXHCgHp
m2EO3mhL/MG+QyM59N7YveQ6n/yV6aCrkoX/kszl/JVgmYJphilV2Q01I9Sdo5N7OPasxthChwbo
5GKKV/GBLVS8iqb65ROvgkUKdn1qzgs8kwZttqg/zXESnqRXXolTpK5HPbJOC4h5Kuek0VJLnziK
Q9nyHwx1r7yiYtdHfb7NzeDhh0LW3dslYk6ZsplI9UGaSeJ2yUiPnZ62sJcsklIjgMhIS4lAr3yE
cfEZ3KOZ3MJrThrvttZjfBTdlCzyXItdlzdYwGL7FlRlcHMrvY18OhiFTo+MBHe0sumrOPMHSE/o
qiwGinHMyuxpw9W2SWMkJjqIdO7HDM3MkgikbtcYgGWhWRV7hlX865GBXUGxj6h/XIrQOv3g1XFU
wK54kf6Pjp6o9M4XCJHC4CbHcDrklvgYywKag8mGcvctEO9xolToeAbS3kF/+tO45vUeA6491urS
j45NHt5QgV4tk2YLgJw92GBcTqVakfHs35qs/pBmfkx7aWyFaSloC1g1M6ZvW6V5OpRVGZqIjuRQ
s3zMJmPYh+RPrUYj+EvBgxu/VdC1Qmfej6bee+xtV/RP+xaX1rbHUUcLd/zyFAMYBwzPiyvya+mo
wzhGlE2eIqOjbfI1xie6S7bLTe902NO8S5UAdwnyTzjP/nelYOfVH6ktxkdMbNeitz8AHoRXP5Rv
VZibh85yyrUl1US9CdymyVxyMsweeLHGiZsi9Usw1J69hhMwGwtyy6G8oMXC9MrvLPG1LOHmNKH5
PBQSO1NUMmmbg0OX4AQLRPCYs/4WU487uQaZk01o5xAXllshB2tLnFiwRm37l974I2go3qza5+MD
BehJb9rNsflRkw1HeaRQjHvbNovni0hRG7QY1vITBr6PxtHmzUpCAG1NI1duXc9XYJPeQtpttA4A
lRIxCNOyI6p76m7gW3tIDdGhdoABFM7Z7DpstbFZQ9IbHorMgyHppecwIilbopraFKY8xCHZXABG
k+2PPDNOYcw6IMM2rK9L+iWKIYfbMg1yIXYmg1y192I8N8bLr8FmftNnMeActtESLFIghH/Rk/pt
3kO5GVCfYM7tcEHN+96ra5ITMZPH6Vzxm1MCGkHJIpNd5XEp9zrVf5EhbhOz4d/mDtN+hjWL0WJc
nY7UlMI5Nn3x3cTYQZDhCIojwlaxRdNuLM1HfE6vSWCQJOfXl3j8NGAxLwOakDcE0dkqbtjvf77k
iF3PTTm96dzvd1R+5Wku3V0ZgAFlnl/iY0eJVATdMnGwYHK8eVZBTWHxrloHqWSInzvyZLTBc8Uh
TXMG+Rk71dY9vDGyz1nUvP67NVAY9j7GF13zwzE/8fdIQ0duOrsSDB/nEaCF2NpzNptdHgZ/mPjv
WAz6Y6PyhybPzWOcec4mymDN29BWI+EaZyfU0IQaC2PSaDw6evrmfK12xuT+su6uzcyoEizStbng
THQsXPedAV9A9ihZWmkg/tSz1GiDKmMjHFcd+x7gEvfNTg41VCplqPtoBaoUAbBW5pAlXDn0hWp6
8E5L8JEDbW9RhGWDhWqy9k3Hw0Riv8YCJA6GH6bsbnm9VsR6LTMGH1tOxO2CUFc2aM4gx6oWGSiw
+eYVpbG6C236ltkNVtZ6YYYjYqR1hfpqDfZ7xyDCfnPrP2KmPppqfeo4je2pw9+4ZhS0nEfiWP2H
PA8vhqRL0wlRbvpEjLfJShYgDr0ll2m6iGPHeXBD40h/AXZdVp2Lzt5UcWnvPIEVmCMhBksZUiJE
EMksOq8HKzPwoBW40U1kXZsYpMJKOembukc/u20VLV1MoPcGV4rN0CdMexIEt8L1gzBCnSlR/ZIB
vZwcOA/+1Ew7T3mo3VoLrtG9QVJ06g8BadF5lPHNiodrkkbh69gRvVlUgFvYd3HNyUAtcH6ewA6S
5w5MFpWDU+5AJNtrm2C1tQOanKlvg3ewbrZdbgMRAQSxNuxsJJl14Rmd9Ygv/bvWzFhjVRHwGLn9
KYSAtnMZlME2Mv8aSthnX5XruW+bKzZ6GEtpepi5SpdjG/S7ymN8nt+H20lUmBcDlomqk5Nk5MVw
hehn5kPjofZDfUuIs/bozxiJvmrlvUhpnGE4gML1SQ/oCRxD3DGduywk6bqM+7MfF1ejacXSux9I
4gamfTn3b3OfbPwB7JTGPFVikFpETm+9aJbEsPPS56HtGPwO/qVRVvMZlsOmdYrflhXiIG2sp8Y1
UuJmUVFYIajk0u7Lh96jIumGeIMpN1rX4QyIFCoBzYrqhvzS3kctd0MhkzXFmALp4GVrrInuErVO
tkJLeT8yaMgmjDyVhYDOH864cBBF1dbaj3DzgQpx6GUxONdtNXNFTpzW70VJZprZIcbURUx0waRd
trsmQXwJl+bOKtLPtguwLWLMz8AgstZjhhejyw/RCE/KioIVnIpom/Umoaakuy2BIaXM78RXSAXl
Ni3vcS7fhzw3Dr1rZVBIGIZI0ErttPyxJAQBhxciAsgHk6QjA0n+hRdtYMz4GLNcXMj7/gvIYOna
HMmDfETKk4TlerpTKlRfse7PhVi2HPWWzFEM4t7SQ5ypfOlXOjsF09WYEgy59QSXPIH/HChCLap7
XHRq7BnB26iZZpAVkdWB3WJmr0rHP+TdRJmW99amqzHOm7Gz4Y4GxNRyo7bM8iLjalUjo6vWWceZ
6I8iD8htRN10h92NyV7el1k9OaAYyVrb1kPzBHoLRqZ/thnh79B5Y/+rnM0//TWhHrOQirqV4XQl
OsJYtkaRbeYqeptkK9fAciDpFVJdbX1jN0pPhvLff1ow2JGdpZtY5i7/sOvCZIaLIIjYZ2632RkZ
Ig5ipeK83xrtd9q6Be1U7dyqYfjjloTmYKleq0yg1C9gFvmj++SqioiB2kU20UxUB3UItsWc9rls
70G+kPh0Lok9FA92k76UkHxWipYpsD3gKJXEUtzB+lvqu4SDDMTPziQSMYhzsbJKwmewWHPtJJV3
tXpxSCdnM8IN2EpE3CtvruaNkUTNzvJr2n8+lbVty+IRf/NLMKSP4QhiKY5hgDsDBYgnhnIjwtrZ
1KV7GWFDHyVDBHFxCJ85uJI0WSQW5GeS/wlHEDYh6olUgPhCf0syVmmMON3Y4VIqFQJ4fYA/vQmT
P7gXGAMaRyXdcwIL/5jl0VVXRI36tful5dkiA/5kl/SRygz3iZvNf3IDA2cpeq6ndm72fQpQwezr
7x8xfDQGv4BQqLcFvSp4i24QbQUvcp1ww189Pa1cC8TBqP/Odr2cODEhjnOG3WD+ouBKr91s0fdr
x+JsB/Vt8FKajXVhb7IaeWrO3byk20xwTt+eax2c3NisHunbkhuaev6Kauqly5p0y7gZ9UDqBicE
Rx+OlO2xgdiJ6tlJ1y2AHNKqi249NQrFQzAy+gAZ4EXechIlmqSsPkZEkzPZhpTnh3HyPDGSQKqL
PqSq73x0z11FaG93SpinuZDOOUIWPeJUcaYnuO1yTwpnvKGt5C5/Wo9ZDNzS6G5WPtKlJxF443TZ
e8Nh+ETI4usQMX8J0Hwe41xeVXoXL4bGCns/A1htxgcdwjLJ/OPPl8JwuOZU+Uh4oY1y0/lOOKMi
HEY9t9BG9TVlF6rk+lTl3viWpz6602RdmQn2BnJ/n6UTPhXcCMcY8By81PtdndOMIyaeSPiku6KE
U1eMmdswEhiLEQ0GtF0NTDZ+WPxtwkFAZ5zZyJQ823kpjgxZQMrOALAS/NYHF82/mRunpuiLl3TM
8of2l3XnLKR1/sLubJ6qCfpl22wdw8qeBMr6dWkSk4wMdCKBp10a8Im3oyoCRBwt7MJ7b8FsHzmi
GDsBX2s7pygME+YfImjTnfgzJkZybAZW+9w2nqqORxaY86kzw/NU5nujBqrVGG1zwAD3mTZ9sDbL
ljsqaLKFDujypqMF4sJEFlGNOzwO9LASy17mVrOkYZPupgzEkwsEfodCBLnQhEd8KoNgOXgY0jmM
eCsjap6EssetNoFjJrb/WPnT1u7Q6tWBeSmr/JPgSkbNg1SPFYSmSgPOzzirHWXtBvusolFopnV3
xMC/rUdLXCE0vPIWyLUzU4JPtnmzE15+xYRyibi93DRBBlKpgjdhUxFv0ei2B1D4MhlrJHuedZoK
45ehB29bBZJg4rqtNjJ97eJy3GH8niBMegON1fQcVXmyjIuhOxVBDKJt7LFb57/CGkdnYJVfGasp
gMd2heMnPsu802ugLNnGNTNWIy+tV7BL5MLQpv3uDjSH8+6NwKLoUCjj2ZadvKiYdct3zGgLcGyV
jOH80I5DdYvGvxVDeZD5nC5o+Uw3L4my65hj2ver91ZIdaixjCHNE8hogG+gka26c18B0Rhczg+E
Apt6cM+Yjtwz+JDfJeSBfR1MxpVh/xPRImTTh2F7GTUGbJirNIOe2HPCxQS086isdaSwYBu4NHdD
+EjfO38yjL/F1NVbZoYDIFKOOlrmp5HOyLkQBUqcGDpqDork5OX2NXPq+hqafnkp1Ms/D6yB6wJJ
9tJIEewRn+wfDRvBqlFpZ506ZHWw7dTPqaW5SMx4ONmdCxajn+RCt7O/+zFcWJoKylKcKBkV1dtA
IG/MQGQ0AyMri4zlk56yt/6OHBKmuNUMrFTSe+t/QHHSbOlEWbufkyIvAdVvZux81d0RfKz3gdsh
sPX8rZWSS+yLKeKMTvNuzMYbBumSleOhTczxyjOgQgd1U2irWOdRPa7R/G5rPqwlNY25Qh3qn725
+ZrLjHDOHglHE5vexmnzj/i+nvh+VC2bzniI1QDLk/j3HTpGY0UZ6e+GqYHW2z8Ula3PzA1IHtAj
Ucj3yC2p2PZ1iGbPgbpZ3SvWirIYSQxA757NgWZXsDDwXyyqDjjFoICBGR7NJ/bhxlRossCVZJEi
abcP10oimxsG/Ga8JjSJ3bANehpy8Wi+DjXHskb/poGZ7yZnSjaRLoOlKVt/4aTI+W2rs09Sm0cp
5uzKOVlyFEihICYus4hK1phFYxqunWs+09Af6HTTY925vp6enczJHmKWLOIcELX405NWLn9DpAG6
MnM5yHt5lprraLZONBcwGmUGI5J6ClZRC+dXYqGZzMR69gma6ZDwljQzqTRo8+pAfnt27oC/8iFU
wxGjEbfKjdT7tPEo+t649PGUsDD1wdG8L56lL/qd4HMzGmvZysmj+DPzVQuCa2cROlwUBCuj5sNF
m7hopO/2yZQWIUOsQx032Y0g8WLpjbR6FRSGg0RuwUzTu0hwGKuZA9cJINZb5H2Osde98mG9pDoA
Rp+2euHCvaMNN3LuFImzSRzrZbDrXw5Q90sUbC1oi5yfOQD9ANtRcz7OCYbksd1Wbi8/LNjwukyf
SktXa6P3uttcl3uHRDSiE4rlz2QuL7jVpamDXWeSWeBYd0J2Y5kXi+gJf3ruAZ9iZS5CFshiupKj
gUDL0x9uYPMiw2hl1fbO4KR0KpxfBnLcLdjNFUOJhm2z91dMMOPlVHjJsavJ9v6JKShhKwcJ7pHK
7BgTN7Nepy1B3BBwPJQLhO6RXCC3VUkLttPHfhr07RnYqXV0HbCE2SulU7NCzJyxIbdi3Xvzjvgv
RiV3PgsU2xek0uMxdEZ9nJgUjcq1weLlDRkDVbmFzfHLt+PqKCxSsX++q4FPH3VuvsZNKzeRXc+H
2OHLz3fjTDb6aADozwp19g0a2x5G285FJ9Ca0bS0LGRjwR0MP/b1o8Y+xCSZjxkQMLJEUtAWtV/h
V8hn8xmsx53uhY29jQFpjlUynlvG9z/2sorx6tOc/UaIdYU65X0ozitJaH7I0e8f4RLKI7hWzO9a
Qn8yfPKz7qaClGagAgRqDZ1+sLNPZInuU+fkW2cKBwRmvViWx1qqfmXWlrXMu791Wr4nVP5bxg90
dTHjsynP/oba9sDIjPqrTGFujO+OKFnmEhivYWBziCyzrx99BHBZ2tM6bc7QUWNwgNAxQ8KwUV4H
chskw3MSZtbJSFgpaUN99TyRDK3eAjXFX7Nzm4Xrchu3AlxmZHRHskdeS3N8vAMcoSjWv7MUzoQZ
GavJck3AFO7ZiYJ6BTKBzAcHSl06cTAMhmPLuOgYRuVJ9nG+0hIbr1NTddtdj10jBHjh2i8xvvcD
ZZK36phy0z1ld+j8eQE3rD4MrXVJJSH26V2pXMG4YRxYdEuCihQ4F9jk6LuDjSrpnqTaNpZTBejD
l8/9HU4aB6wSlYgwnjOdWmbVRMZSX8YLNdIwb0OTtqLuYMe38IpVCSCqz2v3gQDoAn2qu8/OaCCj
F1vBLQNgNi5DD0VK6hf0RqvpC2l4sxPuITYM70wri7LfMtYpAJcXOE1QD9FFsW9uSyYvZa8aVO8B
wboZPd3ZddkHpnqHsErvNBKEKqHx3Aw7WwuxM8pfGF3q7VCn14SG7AJnidop5a2BqWzzPvN/6x1h
KwQD6P6xttprkOh21boG4LWe/qeLE2mR5gTvJHloUmlb5rUZunPmYFsu6/eSlhpcQoBG0pTwCKXf
bXTEKc9HNDGFwNF3YdHhe/H8cTPG4YiiryzOY9X/HjOTvmSU7+3Jf2nMezInKNTF6GS4xbtSrztJ
KhZzCyyCoJq9IARAytS2jcz2IN32I7bFxapVeetcC1CUjs8qMG9Tn8w0aotoxUIIlDHGUC8qwTyM
+RPnv7vmUV8Mxxf7dlaPP36CzjGfkWjW+66jLnKc7Clr62E3V95r5/gFR2tA0k4NllizU5RJDkRx
CglXiDQ2PaZOS68w7VPVdV9x23SkUEBcm1Ht/Pjy/p+I8r8RUWx8Qf/Fwvg/iCjP3+OX+m8wlH/+
xb9hKKH9L2yMpMB65FfaDv78/4ShCO9foFAsH5ujFRKfixXy30QU2/uXgycXKjg5fiZOSJyu/yai
WO6/Att179ZNgeOdVI//CxHlDlP5b94+F3eF61ioHiyHZdh2fqIi/wsTRXSGMTTkm+6dDHOKp3CT
D0QpcDJh4uF7lPEszFYkyTSMWlTO06nqw1U6EzAx3TGghTzZ0cyZjDXMDdpH2y2/WsVInIY3sLAZ
WPbwTKxpjtUYjIMbPEHKP7WEeTJQcpfRgDGymp2XnHhRVFyWOrl2+1WJfmVgUCOUajWm1tUzWXJT
82BmNfNPSZsxKDZ+r97w2LsLJ6mAjAcZ8D73obHVBYFKALtXI7kPx5QDhX0retoxlZq3HDM37thx
MO0IEKGn0hq/szCMNx7RdZT8tFoB91kkga50nS6KAuPb7O/bNIGrnpp0FLEU0IV8LQUBsGaueWHV
1jDSZxV6GBl9YBN9lizgTdMH4Dy7FaTeyb7cBJH6bAJz07fOqfdhro1Wsvd83o+lTcF4YHGph7uH
BL/HsdYGT8CivJFDbJ3LchJHP6MWuz/Ck2ydf74zW2qSQohzwInuMk+8z1WdhoCqYkpXy1En4Zrj
UeHUWk3jbEJVCI1r5dbxLcLedANYssUxNp/QEmQ0ZTq2YrcRt3hG+hqQ6f7Pw76OmtvkLHKRhoiO
pmSduqnz7A+KOtQfnIVbDsl5qKO3OKqMqwhjueljii6YbtH150t7PwZKq34a7F9lOPo7KoLOoovp
zZcyrvsjUqitdEp+JlpWuYhPGT45sSU2jNcFrQgQlS4CCjKuzeSI2MFe+lzey87IgxMCRv/UTi4S
LSzK7jD6p1DX7arg96zSYkhuY+unF0gNSFrYWRcdAuplKyzkMrq6EVd57x9P/ZOa0mQ7xaliu3C7
p6p1nQdTIDvcJ47Zvgij5ov4jO05evp5QObDxtH1cIPXxfE389BcBuyMRvouSA452mJgxO2p7B35
l0T/5XrIDux3YoSm58juaDvVw6+M6elinB3nAWO2eagb8qZoaGoydmn5YtC4gO01vhv69zoY5WXA
pr0YCpR8QsSoyKvefcZGeAm9rLt4Qt/xRtbTaNTTn6Ap97GmfgF1GBEb5iUMX7nFCcYDCkgpEYze
Y6Lz7NOMyFjSeBOfpgypQyz8ZKM0/q2gGuZ9AeB51/A5P8wRhFqoFu5nMMd7CZD218C4LDLGawi+
9UX59bxLEkx9gbLVe07ERBF51tWlm7EQhHVsR8ONViHBNK95HjgbuN3OOgCD81rmdkAzIRabnz8N
NdPk/g5udfxgl8t+evOV+TblRn1TDkGyI9rZPYEaMa5rNfwpvwxTRo/5DPR1DBpMI+QlqRE5Nafg
cFuMaXBKTCtdOpWSzwljfTfjv0btaaybbB6eg6hVB2+wXkLLOTuyiL+AEzdomMDh1aaYaNAmDAYR
hywCbrZjI23/MAKXYKEIx6fa0ONTZVm73g0LwLmMmUkHHu/8u3ndpZO5/vkbPnqlXTsobBVMXAe/
nB7y1h8fXKfT54q503/+iM8y38YCsQVB1VR9lXwT0i63c4Bz6efhNFEdy+QemFDGx1YPxZtr5teo
ztUD1OX8hbPrwsv1J5rn+awZujyrqrikMByuP4/u8HiO50W8y7knxmkMnlmB0mVSTvFpSnPxVgrS
bFrXfZ5G3d9aN3x1ObSSgFQ81qZVPAAM21YaM4jjTS55aEV5du7tYyOHdGn32SaILQTmhIemx8h6
dixbg+sL/E3tR+6TdBiQTkXUfDOi7ZtsOA2NT9llMJiai7w6V6jgUMSEaHeHgUimKap2dOJfY8dQ
TwZChiOufezXUYrZSsp0Jz37GpMX9ycITHywgsiYDVF4+8KPpzfoAS5x4sxyfh6u6iFx8BgTftCi
BnovuKqKxMzfSLYOj8j08UeVZfCu78MyweWFWhxdpe/F9XuP2Nxv3wUe7WMBi5geRfd3MLifIJ1d
pS6HV8+wmTSnZrlvB1LKQnxxCyc2oofKdOtFqGjAR51P13xonFs7qWqJ06a7NBVD9z4smVNhl0SK
l8hXH7PysvS79Dim1QVeYAj/gwlrEvvxgaecvfgu1O6kmFBdhu2GiD1O56LuH4KhXKBkTZ6au4Pa
ZX6/Q09RnKysO+XQPW5OLg1u86x/owDfZGldHby7PgXVtF46mAJBw6Tpi3UXp6RQCTY/fwoul7qZ
iqCcGZSInsGX3843F2kiCMH++M/P7g+rgWxcWYrXSM7dmRZoh3+ZL7ri+dAyTNbdmA/H0beG4893
NA5isjEkA4QkGtc2hjhOsyxPoiVVI8DRvEgtS64y7CKLknH8rTD1zs/VX1MIc0vQkYQexbR7QM5n
OV5xQKpMUGDA9GDmTeD6CXZ2XIZLLnwbHdqH7SHYydN4lxSiJ0wp3UyM7+BRIf2wWj86yQhUKKDa
i3WQeXsrja58MFhlcavm5sbwvs2ZgshhU9iWgtyCnGb7ccgl/ZlUPJEykaGJjMzdbEcgqgMUi3Uu
97bdfMQhh9F4YOY55Hrn6vYXizCysMYIr6ToKRqU/RtHlOw8OOOXgx7L6SWNQpf9oc+Bq8vpKR2K
FmcSfS6748B7Bzf5jtMdbP83jO1nhPSsqMznSe9cqHZ8MN2ZQ2Tb/EWBtux7ILyNR1dTdebN6DDi
2tbwxx6nfdGOijaVmW46g3N17WTNLsiwKALOfp9D3O4ZoXitKO5ehrHZ6FQCw00yDsfyd6xICOBu
fTW6O74TZrh7z40ihShMIdM31m+zNM6dL9AeReOydz4CmdAeCx76miNjVuhvv8e42TQlpoPUe8HA
+Zr7Loe6yNs2+EB46d+5VB7yNWPZd+ObG8nfCC+HZTjHR0oN39bmSkDe7iBuQhl7iGdAZC4INzGs
oyH6rEMkH9WfnmBRP+9w2CO4pcsUgdppzW1nwUfXU7J06SEvhzT+bd0bQ6J0H2hbd03xGyvpOweu
1VwM22qC1aLT8oTb8tBoWS5m13yrO/FEK/Ox7sNwg02BA+BfDT1MT68RLU+J6VPG7i6yjEM8dNdo
Ng4tKkOupvVM/TcPtxHDckDuBBer8TjYxleu1YNAK6ByehWGt5v8epezEhNFMT7DV4vBcqAbzvua
DLheJSSXYU8ZIfoUTEM0ELq5XM2BSeJE1pD1iE83DLzfNJ4SMlO4Jdts31gunBcw/6MuubNt79Tk
pOA6zUvtdxAS2evtQyqbK0O9AbutOlE/5YThMrKJpsVojher0pgGSXpctQONaxdpqwA6nIT+lXzY
hd3auLCq6AjVj0YTZXcqWGDK+N3to4r+xfDhl6SWzNXvqhNyq4zpWXA/rrpWZ7yN9q605pOW6A8Q
ANx/ubnkIOYvq3C6mZMWPP2cJOggognJx9Mm/dNEME0pcPpWgWhxviJ2jVpzw6UOjinwktUcI9Gs
megx9IDMZ6dr9Bgfc2PTYi143QqncZhm6zm0Rgq54VWVNjJdfo9puh9xW1zsPkIfHhCLPSXfjcM9
YhvN70GmGh0BNmfvxS/DT3Lkf2XBH3aAW9S2PFWJcZiMoEoFf4Ny+uUwNbKY6C1FVQJ7SaFUKyLJ
aHZiEZ6+Bjt4RR34PXj6e0qbkyO/lXJoxdUAj6tk7yo+chdDeOKmD51G7kkX8gt8ZH3yQd34HvMN
wV40pPLTy7iW2Qe2gTuSJpCcKZjfmeS8xb37qDyPZJzwobCmW32PmJtKVP9Bf64bdXAa40hpZC3q
lvgok9b4/QIsHTQQYBc2A1G/d4DOtc09AkhRv4HDN8Q6JqENA8qNYRc3ZVtxkcywnG34NtrQN2KR
b5l0Pl2R3mL2X4/WEiEuOKIG1Z/AXe6awU7WCpK6yGAclzfC0qDXzZjGYozibYmZyetZskBetTn6
2z6JV41OiEH8dHLimpp5/obdrhZt3hyVh5wnW+MVBMmN9ngxz15OFwuOAkFlW88cbgG2oJp8jCjs
95iWAAUOJkQOpTbVmJ77ZgBm2Jnm1kvxDDuN2DFUXyvjPxg7j+XWgSzIfhEiUPDY0oBGojzlNghZ
eFtAwXz9HPBN9Ot50YvZKCRKIikKrLp1b+bJ6qMip/JguSPwBlTZSKL9gIkTfa6+IoXN4XwsGHty
rh5j9N/hasJeeOe24VNStb9wkExs5CZN/zwI4Tl9RQ/pI4lsj45fJk9ZZb6EIVt7JGuNDivxKrYs
AqosebB9LqnS78c9Vppbq+leRGzl10NrKDQ2TL6zYTu2m4aj3N7XhpNsUv1By58SnK4rwyaLIwfK
ue7VLSc/nOcTq0mkxokJU3JkJOMHAjYLrpgUqvAIlqK3nOe4S6ot8Wm3bjalAX4/yYTQvcr4r5Gb
EgjZxYfJVBHTFsZH2mBsGttDbOVJwsaKwEkR1woL+kmtL9Brlv61qY3vTuv2B86JjPPjcEtWd7Fv
7eyNTrFxbCFGbUqpf4sORQhSGHx1PrDK2rRSCmImZaJrXmXRBl2L85iD/yPNZwBwofNhmARXYHob
V++2ZliMj6zF1se52eGfv0IXAB8xIXJ8CpF4ld66ab0Hp1hmR635rBsO22WbQytH4xF1HllX5T04
egc1lX6SvYaQLw29K2R3A9urV/gMllpryQeZtLOks68pH/qMn7wuMrSgtQfqIf03niDt99DM93UG
lVw0FgfriDSkHiZC64BOSPMYvsPfry83mijUM2NGOLj83ADr/+hIpir//tzl2xDqjpzGmt3lV9v8
wlGPD//c5eWbOuiUACk2uQvc5eWmoVGbsaHBPXtstJhGGHa4E3Ix5poIJHfStA9DW92kE42kcvgh
JxMF6aS/0vA4JQeJM3xlYBavZHdrdXBuaPvAdyFQpXde7UR9ZvX846bTT2MuMBBsddI3D+Yw/MA6
YiUgC55N7IrRf+NjzeoKagUwfMizLeOHIA3OlPGmrcWpQjGyVt/zfBmlsQsoW1w3NeLrpMSL2pv6
2u38eE1Gq2Dl7DrIeXxQU/Z/P5vzEPHDgKzf6JHL9uAfLt+8fIDnXQTzYJ8hQmpbZSQfRZw7R73L
9xgpGo6rLklh/bgejY4cncofYPVAlhIk1UEd6Ue2a6+Xx8vXTAjkse4JXMjvKwifO5kWDQ2ramBG
TFKaH8dHyETkftpUZwh0XnLy4oLZheEBdJ5BV5y+w4dhdL0Ik3Vlij8fjP985tD/o5SKeBOTPHfl
KSM7TMx6MFE+5rT68S/coPf9Nhx6cPpjZ0TP+RBdSVicXSLAf7ZfoF3OboJmgWmCMZJJiT6ruB4I
1jG08og6E5DOfII3TIKXZVxHJGTiG1qhvtpgwN4lI+aOfkOMxBp8PYSSdu3zZMMKjhpzim1hcdQn
HwlsmjpO/bZzkI372nsjInYGt7whb/cb3sAhQWW/lAgAvgQWvw2KmPte2OBLWkYQ9yOiyrpsbrQk
CoiIZb6pvXfwfej9UeI3W7tSiK/idzHrJ7OB1C7nSNGjC+mmtB3NBh23g4/JHn0InnnmpDf+SAKu
ZlFI5cFMUqUKPNKkV5lWX1t6SsBvS/hqI9j3jVsD2QTpgbiJUxK4WiwTZPAUKy3J+DNdruCyyZ+q
nsZlRYInpygvf5omzEyYv18EKdShlnK+GI++cWu57UDsSfeJxA1/YRrC5qzzOyM9mPoi/zTr3ww9
h59rR2/yJHzL/mg7dARIsSTdzK9uahb+1UjVAkOS8eVIolqt6oO0C5A79Vbr+uumCM9V7TBEtLLb
FAn5uqpvJ2JUdq31NoXho5bHC/o/PlbpXW9jG+okfsXYxs1OF/s4990Ohj31pcQHUBUvgBiZVjOG
hEFJhzVOkDvt+gKmpGo4BVBwcOlL4q3ax5lyf+VhzF+3Dh5haU3n2GbxtlQbbbTmLabtAH0h5MS0
wvX1ZVXukeljs02T9CutsFvRuKUzOQ0bYzgRSQbQqW+PpuTiLCNwk0O975w4BlRhheCi42/yE/ub
xKJ6NOvVmLGN5Z7/kmY2SP6+f0oTxVGG5FGrHF7BdK7TLv8ZUNMhi9ql2fzVAeFa9VpWBbbhsjIQ
WlXMj3hawQLrKAQsTHe2rp09N/M3Vlwd46k3Vi1mCYRROR4zpv63EXLAspvuVVRrB9Fhv5IMul96
NzmiLdoOfXPQc+thmbCtdVfcoBlI1nmDsdhT9m8L2VATKHib9LZqphUV+iknzGw1m5NJD+VG5uoH
Q+BblN6ZonnJK+BbZQ2PSS8dMxgcVjQbU5ka4mtfhdFbX1dfwmEiJuErYhUKo2ePN6KpqEI8E02B
h9EXdfqGWKnAEfKxkfqLZadXqI0eI0T8Ejiil2dXc8O0GLdwkbYHq6s+soZRrp6EYlWZBMx2Wf8G
HpqIw9n6DFOSeF1vQtdoV09xnD0Wc70khO+MufmtNUhxYXef66w5qNVGicqhKj/nZPwMWRSEKH6X
yRx2y+Pkuu9TWr/3eH9ZpzbSKisU6PT+laiQIqOzdDNiowk2N97wMaR7f54xNojHHL5PCOvK086V
PtznnvdewxBbywSd1dD7SNHompEIufenc1902GEnkCVLqRrW5W+ndTvd6AXBPeaZQK6PPhK3wLiq
lU7OmZjgrjH4nhKOgunMmFDTyf+K7nMxYgr7WrJqa3AJXMFvprjpqd6cqbyp5uGAmfE+VfODY1GU
zXSKsQx5NrLVIbuzKrz+SaLdoq05oj5AwG+dEqGTWmm6jw35KOt2OtjmgBgmJKJ6EG+D7uPEIV7F
I37VpTbUI3Ibh8ZokXvz5+JnXrh8Kf2QiQqajKqIgmeuxvvlJSYn6cnPSaJzWBEyJw7IBP3SOJdt
prqizOFPiN9SYJm5L8tNNwkwR6l/NkZxGhy+KAnLaeeW1RMUzMHOizsv+VIQG04WahaG9doryIA3
k5xijlb+xpuz5zYiuXY4D0g9+bXk9vJG6nIu/fqX4uNcwHFFLoTho9M5o3l3jYMEbUBjjTkSHQJg
O84frYZfcnwBMwgUIqRm12YOiw4xKCpD0oBAgdboNeMx7osIKZMrhh2dwEOmXbu41z9DwrdEFt8l
TLhRVbPI+81dJAg8MeSwnaqad6XBCwi/l/AUjtuYXFbEyotrpyYFXWDN4L9/UCVp8AiT0aiMBHlE
Fm2jjD8w8uz9xN6xdlyH7FT7bDdodeyG7o44hzENDjX8UuM+9/mj3asqSBYdEnRSeA78SaGJdpCx
E/tK4mmbfowj6sjpGLYWi0KW/dpgdLbN4AUZzAJMwPxre9UHdW+xoRrGZ+E5ECeHYzrZ4cnu+/OQ
j+tCggCcGyzAgFiIs9GvQOGQeupw0PaHfFX00AgYvZ+UpPmke6tYCYZuM3Knpgri3GB0WEY4lQ3x
NouPYkifJ0YwxNuRC+kvK2Qj37RRfTgm4AWPPEOnUOLay6lDcw/qGZcK4cLIwllHO+Cp7K1qJPjM
MCAnzzMUrY7Qj8YVa8ZegdOT9dvasJEU3PLt4iqg0+YVGIhjsSPt6M7VYgcOFCFTVpQtLjYvGHJX
rJANntse06Fs26Dt/BeyeXbm0H31zaKeseaJ91x06+b+vTToknbmY9eML7Xp36iIWUbeaK90bAF2
9qsxrsp9odGidOKEfZYNLUmmzySe9oBFMlxj7e+M6ByaJGdW5nzraTRwbLtsBIOfbumv+4cw+aRt
7/IWmmmmY7M0DVQ6dFPYNr4BJ26twuUfBxF6C8pQRcJ9WDko3ILYqJ5j3EpVxxNQMdAcIEX0kHwy
hYoqgsHp4TzhEhfVMt1UUQOqwtw1lrID1LlflDdnqHU9lRDY957sSC+ffse4+1r0uV3iUrv6Cf4M
4XCADAO9NKsb0fXPwuf81EuM3Fv+vVduRD8Jp9KtVpH1DvUDWXvvr/I2O7szuKp4Q7HUWzeu04xX
gHfo0kaVuI4LQP0pAulnvSZ+oxmiJYwbqJQvP/BPNUTR9iBU1akcrWSDAoQXLkbpPRMv5PFfsgfO
6cygjh5hBJA4n/SsxlbDmudXHNCyeDrg8fqwDMZJpF91xUgTS/14+K+Zq7xkIjVWgyjO45BNAYwB
uvAxmlqnPpSZPm8rkEAALH5KrbEDTZqBRZ9f1M+iYy7tJAhVhiT5rK9GWSh0vyRW1rvYTm+dIgPj
Nnk/vfTo/zPXQyyML21ZAQqLEfSA0nsqYCuC5VSqwKOIzTyto4Si3H9xRl7xNlIfZT8tgOktoux4
3ZkorpjYb6V07znQPiEg/jAyz13hgcSu5nW7Tjff2gLVc9iRUg188V3m9LdE0qcIfq1sK3rJ5iRu
bQaFkFNrXAisfKaWneAqB2qMLZrq6XbJ7tgaIVs6JXu9l8DFKNmQ3Se5t69nSY1uj5tCaTJwnO/B
0jnBuDqUSFNuQl04m9QRkF5l+t0wMlsPZfrkLlloaD5jnDQaKztNQB7ZYBiAI0dPcNLKdzuM0cGb
FMY6RiBI3wmy8/kZkRI5l71BfBIhDmun9MhMAyICqQvocmHcAbEmnG3EZQRzgcYYt44Pnd0TGB0j
M4hxD/hyX7f+jIURhyMozc1UQFAHnKrWtNxhyaM5xGkPTrgpu61BIPJmSPRFVEAxab+ErnlvjdCJ
w4QuIXzWJfHzrSIGw++f+xRNWAyLa59jJbgyl6Ail+Qlo6e2fXJrw90oFphjMec3LA+EmZwK5ybM
eSczeTL3qavZKy2yyCczlRn0I5tM7ZARJTLxk3D4W8cjG61vB21Fli4S5qHID9k0XceDHEimnvNt
bjmHgThQVsP2QC19X/UMe9IhPmkm04YkHw9J5jOjyzGa5WLezx5liIN5yAUQMPoSnB1+Zjs1yQ2U
lAhWOwae6is2mMXo63Agn6X2WrXuMWlCwtbrjWyQ+kY11u2IhorZemKL3w5wMCp2TOZ4nlTly2Dq
pk/oWzO6beLQoirf6MUDKkDyTTX3hIsdfwxeeYZGmKhI8i7D5DHsBwoPj2c2IQxvLNtbMardJ3EW
pEwnMb/0D5xjg17X/a1ImdSq0s2PQHDxJhylgasNThDVq0eKq5c/DCryX2Br0sOpalv7pju3nTtn
ly/mlYlthuSS29AAP6ClKtnxeB+4flk1Ffhut2Acj+sgMFX5qafxppLQoefYZY3VTIwsdESsKL2B
lnBkC8UrAgPCLYuNDV2c3aSqyDik3gwdywGJ3dNsc7/Q/5SAhMC8DnGKHYI9yqlQwlcGtkl76eQw
j4xc8VlqEbLoWrttsvYqdt2zN+nM3MM8u9XStd3mQc2ftIeWEh84llyRbmIxP6AdgjTikKEvRnI0
r7FfIVSbrxFM5xuGOyu9k3dFmzHqgGFDDJNid2iStatAnvQZJ6YWl9ecxY+mRyR4Qz7iDqWofu+F
EaNEzTw3fvWgYjIW+ibmyKnMcxI2wWzNiOkYOh4UIIJ16w/bmZ4/sCp8pDBh7nLtxtLAUHLdYV/R
bhAVoPwY2xuE/vQlOMMh3kkaxJnaRxOnZw8qjn6Va8+4ew6YbTnNR7A6DZ+tR/8xBzVSFOTPGQG8
Sy+IiUP/oXP4ciADYVTM7pXCweln/Ceh5FG5eoWztRyN8aA5vCjDY/xWmsE01w3ilnlPmjiAlQiT
Y+SXm6zoSEIhFRNJtncDel0FUqfaM8r4VLS5C1LCxa1sI4IyM1pr/VuCemg3wfHmMg9pVJx0LX6j
O8hJpMO75aCUNUhp4URRrq023jL5sG5y1a/JGma7cPZuURjrguEyDjkH2kdn0Mlmu71SDOlQjqpP
p7IgBFlNCbv1lbUdq3wpvoUELpku9KXC1L1t4fenYueFgB3aeB9qpeTMS/2b9WrnY5mlOtxOfcKR
iqZ8Y5YGEI+aLGyD2aifWeFWZKzYNmDkVtH4th2f/TkMpxuzzF327OJqrIUKsh5bGFKTveXKX2Jl
aXNlv1YF5wy33cpTjrl1muTYI4lhHwjc2PqEL3Lr29rRIFSZQBN+KlEATJBAWrQt4yE9hvNwnvhr
kB6/w3/pbPgdOTqULXjUTey4ZWCVZb7Fec2lrobl35Q+dGYBTwL9jxD9Xej7G2KJA477xWNmjR1c
W+hbqnKjNX6m78WVsNIBxIbhuEc28dYzfl/JjIXIb+THnMZ7KmndxQiSR4p5d1X9Mqh6BoHPUs7j
07VdhVH/7IrxJCcvDMKJdt2gCPkrq2LdJ/kHgcLgpEDb+NBEQqekoqX2p771njAExcp0giod7qbp
wt12YCDHe4Q1/Tak47oeKkPuvEx+Z2LIOHxSAee629z3jXWVuDbh0l0WNEAyjrkwHruO5LwSBGis
Ezkdhy8MptqAZgX/my6m4UScTibrdl2weVp0NNbJWLw7ntttq2Vb8mKgddI/puzja9h4OxLM5VZj
x7RHzpO1g5+wKuQPo7iK0wfCq6hkiESfrpz8/BjhuiXziMQ0hl10NK21o7jguGtWBmAru/bKcRs6
HZjfwCzYiC/kN9IuDlE53jfDmbrdZJpEGkhQJbZBpndCsSnE86xr3200WkdZV4dW97MH79p7EmNc
XsnIWw1V6tDvjB4d88fJU3kHvec+6gH+VMkGC/F4M6LHRmLPsCRr0dvZYDKdeVrrzSmcC3WqOtnu
PLPW14kXEdLhkHXZyOrFhurw6kj7oTXtz8rOXqMC55RFlnPAqqbcB5sG6870s/QKaVTDJIeCsyo7
DFAFC2RmgbU3GfjorqrWEfaysX4hcWL8g2/U7eazkoowYNB7kFzuuprMEZQDZlD1NHzqVmvh/9ab
KLIJPEciOUlY6k2zJLLm4OK17CDUNN0KN73Oo64FKNPqB2fWb2kc0M2G99pWm7RhMdZj2HXojSXn
kgGWMR36tcwWd9FATCsfyA5Kw++4YMQ2NoByHH8HmTFfCIT1RkcX3jfjsKE5shvt8AaIFnsWQEHe
3GQATM6jIJz+wcqrgz8QLT1G4jFhFrUfdVzeExCYynYEtovyCNpiOAo4FJprQFoYxVnQIbQtNQdZ
qGvrDLfl0TC9j7Sm7Tjhag+mwmZ4CLapEopTSzdvhdXD3C5IlEbflV35evIsiE7dhF73IXMLHgEr
TeloxWZq6ZCFcYcpcZRAkOFFcxBW4C58ErR9T2cpec+RVGBpBQvB7J2c1YQxEJ+B0kv0O6KDM07d
Yj33+QdWN3EreoX55RMiRfYMhec+yc1PCDooxwFB+rkiUDfcQs6BxjA85FwKKGphDmmX06+2CV3n
u2u7F6xu/jZxyiB0Y2IbKsMGo0RhVLffTlRQmPqu5BxY3w6dwU6pjgMs3K1qiJ9TgOjjMn4ZUo3V
10TaV5B0PS4nzu/E68obK0ne6op9uaBdnZDXuwIMdiy4qPemZ6FKxzZuNtTWQwUsrgXARfk0RfO7
yWF4BAvt1CnxZxVTjKR7DY022fpZ9yaNNlygUwxfyu5naOt8l0kipX3spxs/oWkHgZIB1rA4Sd2g
0Lhe56GXiG4lK1fLkzVKf41tj5zCMmUM4WKoZRBDiAndYf1Fp7rfuEo96REwgmZpE4NFrDd91T0V
id8FnXTIagkJTbHjflq5LE4Ky/RxsrHBpDI+l4YNxKIiHqU2TLVuZ60MdOKSkHTGWCrM6aPtit8u
G2uEUu5dhclj5/izHeTMHdYIV56zhUA1zOUzlpmSJjv0vhywitKX6DcDx7lXD0+6IrGgAaG9mXKg
BcgQpJ2tGVEdYj8a+UOtGErpWBz1/7CAL2Db/4/b/gsxfPnlC7D1793UlELgeeIOMmNaNn/Yv/8F
db08An18CMF/H/EP5PXydXJBDV9+4b8+/Xv/f75js9gY3uHv0/3nWfx5kn+Isux3ElYuTQdOiI2D
2C+yQjxvpNznV05rcn0sr8Tl0f88kcujGbAUCwwokH8v36+1jBLi8ik5HPNCeeW3/tz55dPLh79/
k+6OLe8HLtKDr94jiHVHr5DVgcAp49CJsWKZSerj5bMQ7cOfz/7e5oEOQ9X1n59JEVnRVfvPT14+
ixbQ7t/bJI67MUwtmHrc/uceLt/988t/H+vv7/1zN7a2yHoEbljh0EffJj3pPgzEbv8+kcbQmEBc
7uu/Pq0wzOiwO3ncy52XbRkFxmifswscXWXA/r1ev+VdWJKTx4f0QhdePvxz298vL5+VnXvtZqUf
/HP75fcvt8XLnfz9cqYK5eyD1/3y3b/fuPzcP7ddvsxpZNGBX57VP/d1ue1//YrfNc1KSBtMfM/s
5T9/xp8/9/L15a7KfqG7/3M3f37of93t5Xey2T/6sq93DqmQR0kE/UZYmuL0xZfugnC3Lxz3//dL
fezAC//z7UEP0tkLUn/puBDdfrzcx98P/9ymVypcmaNlE1qzkOKXR/hfj/r/e5u4UOf/3hf6wubY
Huc/MPrl3q16YAb4zwP91/f/+XsuX/77bc0vauz3/fZ/vgT/67n+z7u5/ODf53r5mcttMQqy7eCC
0Uh6a43OFxmhYIS2KgdM/Z4ozLa7u/DX/ywXg/ms2TIP51Ns1OfLulDRwjvGaVUdLBPDLDs43Qc4
aDBhaClyZHNgCrGJZVvecB+gd6od098WFydHanv5jG5da3HEBtCtRAY5t6hvjIzWme4VT3rY6ns/
JqV7VE9Nn9By1GhpuoRyr0aJ+q93oqAO1a0U1cme2TjCnppZFtPdVKtvC/pvhnsbURrYkoo5LD3A
ZpHrTht9ASCUBgCwQujffj4+idrPgrhBFFGMFeIiqImTCJOtUVAlRdmpqMiuahO9wj1TY35HBXUi
/24dV6ZkClLcFAItAENse+M7JYIASmGm6CAMsi68r5v+MJINTCDQrN9b0CH388Azcziuju4LpQlH
G8iuSNgpdAxPRkHSLZUYM3AF4KDnNd0AW6Bjk95ahoDZISZti9eSWe6Ctcb7og/z2bTyQ1nXJ1S6
9TqR1lszNEcQOXlAAUVQD3s7Fcp1HDGRIpMp2nBix4ZZHgjvvKYrwRkjpQ0IIVri2xQr3WQKEHYW
QRcNr53dmQDt4/gpYoY41wYI5NADHMrBXHrTbabGX+nywnjKf2OmznhU+dfRlKXrxYEZlql+xDs4
7pidXRtKjxE9pZxb2vilUb9pSAGp61QE42x7u3BeuVrd7Tt4Mkh+vF1iObzSFu30WoISoDZ+ppYc
A9no1QVu5SZ3RcTQHl0gv+vQSt6Z2jQ9GBqE6n7QqMyXmMIwe5fKj7eM74t9rS1Ayx4mrTcL2GFd
HnhoNLaGxR9OGPG0z7x7IOXt3pM86XFG8wnPWTvqJf9o8uQgca2ZQZJnG3ngcHPeS53ByT7Wfruw
mDfteFquICN1ulMezz+MsCmTJeOBxnrvNDe8qYz+qyHffW3w9lsjA1SrcUIqF8duTURranGecq8Z
UwybFm+IJeW4yZFvmVam7eZMR+/cTQxFCmaLKF9ewiRDzO+Q31IivJoKWK4ej+WgJNuUYGPW/aim
Y9vb6Oi0oIgkeWcCBy2E9jovrRUw+I9JaQHMZ209LIBKYZ7oJ8RXcYmVy4+/tUX5Wo0xfe1xfvWb
SUd9shfaj0vE58pIzOQAibIgX0a/nzsolCYEqhAX8SQ8/Gn+dQ8Bc1VpdF7BLK0aLfsi1qgP5oWi
TOOxDjTvGTxUSVu1CHFJkbFiqZJeCOCHmbf0eugGmuKCKKSR7kTB9LXXP+zGouyZXAX07FFmzRkx
fb726VQ6fv0mOnXDDA2slNnBrlXPFSnEa0umdMYXnhh6eM4bYlwImlWIfIpxR+rGe9vC96oaAfnR
etZSmqLY1vKcM5IsGn1TpvXR9ES01UW/FyaCS4z1L5GvPkLc50yNq+90fp2NDAge6lA9iZnd4/Zt
4rPCfXBVJp0IhitfBLqj/A/w6CDIgR9PiPHSioLcCY3fMkdPrTtv6WDfoMt8URj4ofdAJBLDydTR
33WzlW4VkpaulksSeUdratplMfFLyQygb/p01A5L81NW9u/AQpkLddOdlWqYf/EMOnQSMUmwdlsM
whqiPkBj02Bth03ENQGzu0cdl34oXqRVWyOEwWZxqEcsWNi0mnXHGTEmqsd18ftAojDroC3s8B41
SrcdQj9dLyNkZyw2JshtLGt0HPL8dYh6QPlwShD20Y6Qsnipiadf2920yccsIRCZlBen1WnIADbQ
UdlvpZY/O6lxr8alOf2iHKa+TZJhpUQQkRjflZZ9F4nxJRuTLkeLyl0nJAsvMo6ZnnKtCPF9C4Q0
Xs5UK56iV4FKYSzQdQ5T9ainDeyfaV2UEx50Gp2ShpUx8IRjI/Al1ju9M9rtqDn0NfX6lrnVKqkI
fDXdiHNrNB5AJcX8R8AQ1QF6EdqjnUN+oTi0TNWJvMI8lJPqmNHYMt1D0zgfMqm31WjdxV5ebCw9
38fCbVZR2EGvG4DTO95wBDy4ipzS2jTsutvehH9jDSrbOBqzG8R9E/qGctyEpvblNQz4QjXuzAQe
+TSgUXKdHVPvJwtMmtsV1q6yjJ09D6csLs/lqAeWyBGix8hDpiZ/S2wuM6169WEyHxXhSKCS6uYB
DfAT+Ojnae7yjdXKp7idv6rReTEqdDW0hgunCaAEn2Zv42Y0XCH8W2SGOidoBWuvkkxSK4YyjiUP
WYhCJXF2AxBj2pC75I2p/Ttw3Cen7q9HB6+7PiBwzffSyt+y8ZLoA1uspzYw1XU8IyKa8LnpLU2t
rDbuEq3dmC3vzww5bb7n1I36MGfWlwwOEvuKwIfIfocs/x5JZoJujiTUg3TeJUx8i+xrcJOz2Yxv
ZMP+pAxpVWTuZuIveqt4Yr7KRE6vHmpcpX2iMR3PBB/M+BGScEdqXKK2mTD7TYHh1fKjD+nJQ9Rj
y6G7uS0J5FnBUf6RsOkBzDE4J14zWZcW4ycduYVmDUBf9HITLh6hrrzPIuAaAmHEFlPUbnT8w1sh
06VB5h2qkTE9JjXiUifYLHHC3qwZV1CnOC+HCNot19gvOuqmDstV7WZXnf2lFxiP9OG150kd9Pol
qYnB1Kf82W+BVGbqMWlDst57l5c+uhE1ZYJt7Lp02I9VGMARoIUseVlYJJBKJFiuVgNjwveYMI51
79Y3ibeoFzqgWXJyNqN/nVXVI5xc1AxGiUmFd+/ghT95DrORXKV1ObYvqEKuDb8jx4L00X64r7vo
3YY5xxyCNlQ65G+u76M/wOy5ljNNLdOiNzxzbWQklwMlo2xoxUBFM249U7/mLbmz+mk++DiTq+IG
bwBqG8xAeGYWXNSLQ1DXas69cQXk/jZPaZDg8uHVtNBzmkX0VDn5DwkVCN+6fEB63Z8TGvH7Nmaq
gqDHxbWAxwDdeRmpK6RbMSie8B0bDOx/iIJO0QSuVCez9U9dVZPcF6KlzxM8X4zWofrCHpUvEJOx
fkWutjJnmya/yYvs8jK6Lg4CcmeLTW+4C/jHQwqLT3VTPKKnrrnmEDOhoV7Zsk0eoOx0odM9scFR
Sd773/rY99cCXAWJTjYAle5JsyZOc37/juYXchdUHTH0760knUx5TDUSUjp9JHM5TZqWqUheVc0G
2TxvHoqwBk0g0R4N66eOILXI9sWs4LrO+YtLUV+zg/eqRgdObTwNBG5Vis0wuSY+fAeh4nb0Uy6X
JnkQLD8bgn7QnxLeiGTlOkqqX1cmtMcF4/LMPIfSu0Fw8ilGVClzCxJWYBIKQQQx7j31UXPlUCxG
NNmUH91QgqxgzJ3I4nmm1n72HLMGjgqWcjbGL7pSDFs8Nd54PluNM20yrwe8kbCbO/caBMlV5TRI
txveHcPaaend2qpg2uTkcJQ8ajAnX1jzya8KfKu7sivRrpi7awCihrNdDVth2COFFUjkxF2IEP0d
NlSGvVp2Z9IbZ+b6SUus3DFmu23g4VDQxmqHLteUzLeFV55REH1yUiZGNWuQvQom/i4XjfZrhMYH
vLgDnD3UZXF3VVs3Ra0TLxYjJs4LCtHZjhDcZd7ax5STglJpe/+p0PofRjumb10nY7hF8r6gVtoV
VqNtp6K7FCQLIpLmbWzTY1/OD5AIj52q3xuShbHdIBrTq/hcW0hGxzo8ewMC2kaPqDsx5aOVxQDu
oeXQQQggTmG8Mu+VM62S0v5I+4Ksv2EiuM8xAsucngwd81LKOzDmFc6sJFokZz82gpINiJAVZ8RY
OChBxvd5PDL3Oecu71K49Q1EPF4na7CAKhenCSvzckgyKMfkSWb2iwZjwMJGhlxVvRryShOBo4+M
AWzt0YIVqSyOYyxSpCGRkqQn07O3eHeHcFtnGQubZl6ZsXxTsflpwAIOQkM9LvyvCZLleoogPwG/
ZRDsc/VXkD+2FCYR7xAo59T4XYKkr8rMX5NxBUEU/Q9D7cu6uUoa21hPhn6foK4nm9olW47ZPSmD
+Nxs48P2vJ+E+RJWwepgGgPwL8Nn8iAeGttHOiWWSDET6xw4meUXtklidxsEWPvRA/1jG9NaIIp0
hfKoA9J6LXwkPIg7XlPRHNqwuyJF6rapEP3JvD6neXmKdQcaTgMdhfp56BZSsiCi1skXy1+6WVVy
vqEV8Fpb3xOSpLqY0w0DK3xisr8HsvrmyuErKQh3YKjtGOIdfae9AR2brcHSgcprsfXNAwMBLp7a
elSZe98zDF0BDTwpHEsaM8pVlfpvqY3+BP3TU9g99JbOIJSj+4owmpxRH1ClGECybV1bgslnFnVb
Zx4xaujubc2pQwGW2MRMBXxrOBtKO+s+WMwonh5wuKkNaIP7gnAUpdLwwFHr1fMfyFM3EZkUsAaZ
I6+7LqXApsB0XHxJBDlvpsE+IhtbqbbfQXFFP4TrOT83OECPehruuSbBg8UmVFzBSYykzhV+A7Bb
hkPn+QjSD5G7xOcHXnzr93hPS3c7NPqrludHr+2NXThOsAzDoFJA86LG7ZFUdV9xIzeTbR6oL/CE
U2CQNGNTVXL6Gm717EAlbR+0RXmiEmiSlXJ4GGdLva/9H/bOY8dyJNuyv9KocbNAmhmFNVCTe3m1
ax0xITxcUGvNr+/FqIfuqnyJSvS8J4HMjHS/gqTZsXP2Xhvfh34raokGz0s+Zzd6i7poN88Yko2h
l9tEC0RX82up4mwXiEMGhmRTQMjatLhanITRnurfUpCum4Bppw/lG4mZ06CF0WD9GgsLp3vkf0tW
8ZWTPk8Tu7ddImitRkqOwem22msrWLh9gUhIn1X5WQVuuEmj6qYLo71M7RjTK2m5qfgFCOIYREnP
oQ09ct19xOP8nKJi2xslPJ2aJ36nDZezoeZRgv9M0tVek3E4z3GI1rOrmXyFjELLINzWYKfIbIJf
6jAYCOiFxPFnGWRQqtE0cQSDbhvYFWzj9hhNZbfxqLM3TQnKWWLqyJ6JdygOCN9+uqhZ3GWif6JJ
kJPVZ8kMCD5k9plkWH3HYdzXIrpZQoSqNX8QL8783gTfG+mjezexm/Io3uBUfo9FsBf28A2S5SbQ
+Lxi1ijLbXb54L5oa7rMjYGSo+YUX8rmdmgUujKmfy7Tq1SLA7H2TN2r+SqzzW5HQGlPcDTnNIbN
m6oaX3hGUYNYFSKXUTm7JpwP/NwGUjXJYEl0sjLzGQ+q4cdM/16UQDsy1sF9F33q6bX25Cv6mSc3
76k2oa7Y6Cy2bRDEG0QdKJLWzHJOCxS8PJtodmF5142zlz9MR+D/kC9T3ht8oc1DyZdHU1DeG1k6
+52SbwPcDyscB5/wVSSSmQ6vsBA8hYtztFbdmwqjllKYAFkEIx5nWEyK+Lt6STxxietxEHc6Cu+r
LxbeIETMV8uraQ0NUJzUnEag2xlrJATmW9S0YjOL8gZw69OETmEPQvUucaFGanRkJFbdKMawwILJ
0sDmTcbIo/WOlPrdxbncmtyYqf3iRs6jcAoff/51pJdD2mFByeZz2/C0hFinvenYSvOt7+xfhosk
hM91wlS1x41LMyZh/3cXgpZMMZzq/iatHShfSHNVnG+bzvoBxBtPiRFeLQ1aDau8SoUD+HZoP6p6
WrUCL1kPD4wO6cjwj8LbtBGLBNwtVDGwdTWpi7ipbCbIZdD9KtRwX0X9Ah+AIIKmfyRF74LIot0y
pKCmQmrvMbHkjRmAJPPkiwLAYigjOoKByo8oj46JnZLyE+3N1P6MPCB4zBgrX2VWuJ/ig5irm9RJ
p20DLrQaJvwkZrWrgR+nVntuBJNYbcc7stwBwnfyVxQU901s73gLlz66daEhtAsBTOD/NqmDdCMG
fzHKh6ADLxkE30thPInVs4Zj58lIfw5oHOxFbEnzgnQ3CrSdeeXLzvpw++4kdPwIESc8lUX62YH8
4ovKfs7W8JqS27opJE7jljgHLx5v5nS8LpP4EQvFOyXEu7nKnN1y2NvV/LNfaXHwQAHS56SyRkup
totwkTcT/0SncjpMLJm+nGnNmrE4o1qnmxD91FiC1pnqFaEoF1TQD7k3qo1rGj+WcCQARp8jXZBW
3WOB9qDylkgMRoGqptvFY/xGmJLaftd29WHL7FdQVQEFfHmfG/UGCRuLi4M7JsD84dSXpRh3AbZX
h45ellrVRWb5I2LITUEsiihQv8wjFiZ4u69JgirWJjiDu9G9xIuSjKkR0xtleHBqeP7mtlvIpHHd
ON0voXvJyuLdUfVPpOO3A9kvu5j7lCfkFbeDCzDS10VJMqMXHkSTbN2xD3euAU83WW6MYA0ZHpZD
TSKb3UP6YcszdgDFPcHThYpyONoDCvNVTz15WOzWD1VJ/TC5NG/ANHEqp6LjLi6uZfYCQcaPsvKu
ibq3aED7ut6Cy1wLQJgejgyHG4Ve/g12vwMd8TcSbm7o3N4GbWByShAjq5O1s5PqQvbAYxeJH/nk
KA56EWXtCJFQL7tIdWyMRfyIeoF92KQpQ/O4OnIae+zm/K3qkg9Ov0+j13UnFz+ILJbAhyDwZldX
UPN/UB70pyiiRIFD3VwZnto16KiItLJTUEzi2BiKtl4yS0qGOrzKZ+OqdCvjhrPm65TT2116d99U
ceGjtBg50yPEwVBDZ1xl6bForouSSIeIXwDDyvjg3LuZ++FJxYF3nBbjpuJUfgrzlCamFxKxPnJo
JIRUzsBzqwTRfTXbh7nNrbORoWWulzpkEuFyUPMi85AH1mGedX2yDQ85/qwJTrBk/mDMLZoayByH
3//6z/8W5MeE55Lxje9mcYoWuBLsVZ3NMT4vD1nk+WExvXkqvmbw0+9h+M2YPedT6RItZnruT4c+
soWBeuNKaMF8nj2hUBu3VwGdPguOYeu8LFnTHgYq9GZkDxsaGpBx91hN5XvfgYCKiUfZLMZ4Utag
D27w7bozsJeM0VBN33hpa6iSODaRvmY/jH7usDBR2juj9YUbmIeGCjsPgl8yISiNFpEH+x4BKRb5
yESC1TgsS159xjmyNs8NRJve0Q3cj0gLzC9qk8wswkEfnOQSX5mKjlWnxatOb3qkCHiEr+v15eJ1
AiMdq0Yg+nPU3ou3Rpl7xRGCKDL1OblaTOchr0iqAcOAsuaxCHG4Y2Q6NZWipene4mHcNK732Uw2
DNYQkped3Sfr6EAb5LcsU3NRZjjigpA8EbqYd73ZnfsB3WMd1tOmnJGsIXTjsZanYlBf2iQq0oSf
gk68TiM6oQ6sRMutWu4sSVjhjPEOhNRtkwxvU95SDk0JtkaZf4/x0l53hNaGtLdNm5OyDDUb7AyE
BVfVTkfmWwzEWIffqKCSi9msXgQOnFXsFSyPyWM+vgQSW8rgcUaLQuSxJdbvqStRCZcoM3TC2dlF
lgdD5pDEpvWaklHgpR2QupQWCzQoQk3ji+rpvjgkCHLGfnLM/LUlJnVnNBgMBgsERWjACvPEIV6l
cAmKTC5iyKHdPCo6hzSp0GnS9sT4u5CWxDUWlVGfF8O5mew0PaAM4qfERTIL25ueA5LZ8fORVmUw
MFwhjRij3Mp46ybOcIaEsES4+TZ1nJU9PDxZGakEpiQ9eYD0s5E0rOzqM03qu0YX4zGbV3dRhmdE
qFOXdz3SHQZT7ULzyXXT954mH7tNaWA2pWOWERYfJsNaQIsftoP/lW5lSHLw1NyZoDS3o0Deto6e
gp81HZaVHE/t2l1hHMA0iKEyzKDpUYzcB2BegMzR7OxN8mmHm8FYETR5D0+3sBtqfsYezjB6p76m
4wfSemRexg2jZZjC4Gh8xHPA75q0v69zhkCt3XJpRnD/OrkObbgKPX2bKUOOPNLWpJaqTsmAhYbT
1CGCXLtl+Gped4zdcZSyiLnCxWMTXxfKvNWVkgdl9vV+mMvTUicYNFIwtwK27xKyOZCF015G+u2p
h6UhSacXp8AHanbPTM24/sUCbI6ObBC3yTkraatzbs0xvjqXRg77wpTNdqyL+KpzmZ/WDU37Sk7G
hdB5Ri0EhixAo7ccIN60LnaFvdafZWdfluFkp6ykWVy+FM4ij3jOEpawcj6rdp0JNaax6a0c35ab
NtS1mb0pe9pqKuK2MEYlLswb899Q0t3s2C95hm3MJZ0XMv4WBjwSzbHCN8sj2lbe+kjeZhMvkc48
wjIjBEEpBWHbrq/w1752Dt9tYHUOlL0UDQ2PvZ9PL43DJ65tXlKkGMzARrOsMZJxvOHV1raFFDy/
8mhKXsLy3qSFwh3FoJursovSFsojSIQdQTC3VjXvZc0Saq1VlsusZ+d4KMGTcDgqDu4b08iNnehV
cWBYLCO72GtkmFFE9F9fv5uO6h7IxNsNyfwKjuGqGtwBakJSoqfEWkF2ATZ4AAJTvPA/Gd8qN/gG
7PBXJZ3ed73+HDJDpXGohW4AWNA2d6pP0WV8RTPg7NWp6wXeSxYN3hGf0kA+VkWEEhpUX9T1sS8u
TcGdbAe4pniQILNU12ruWG6mQpxcgbOTssLmnlOV9TmF9rspvodp+eyL+l5Xyc626zsQ3Oa5jTGW
k9mGdo+fVsLB0P0UQJbyp4olM6PicYxxuBmZMTv4p5Jo2LWR8UM3ykOqQDAQ6x2SAkWIZbZ4H1Gq
mOkw9tqijKXWWKhFZipWzrUHUbJW5tOc+mzbp0SSTeJgxdnEHH3IpqCYDctpb5Bvl1XxY2dk5r7x
7oQyKAzN+WWYAFS1Jl3hqXnuBiYizojvLixaMEAavM6ULbz78Dpqux9E6bSt/BZDfOdx2ucQzK44
DNOrEhwHevxqm0gb1OzHBiQ4+dK4EkrJ2IBaZWzR85bDD+ARaLqD67Qn2V71n6NHQ79KaMEPofHU
0RQoRaYJbS4cmh/yeQg4HiZZl+/QgrwbHN2byJ0hh8XqlCfJvaEqIDQ2dBt3ISCCWDw6nCQlbaDG
0fyvii9Tjr+6waRiccajxdpzSIsS1mf2C0d5wM9iLjE8TsbCJevCIx4LygCO2srODqTwcVPVfmok
R4DNBaNaeVe3OjmX6JK3soaPhBdwrvSF+6jYWjVem6gbR4DsO6kahCzTGqHTv89zecsOm1AFyw2m
khgmaoEOpNrPSdlCnufcgQWrujOX6pOUoT1HheRRmDrYRjWt16i0IfTVNE4w0PW3ZODGufFBr338
aYRHpq/I2A11M7SM2Zap+HBd+KCu4mjUtDf16sxJLHM5hFDtbuP1D5vuG3njLpl4/Bs+lY/BpvNQ
pQ6ftvWeABdMxxyB+CZFAkGDKCX0XUMWbIbZr2rW4aCynpI+TrgPzNe2ikbfEoLYE3kk8dT21aJf
wzgCKtPQ04aePO6agINMPi7UQptmKutTPbVPA6kmB4EBaTcAU5pSFTI7ZjoHC4SoErxKG8fDotR5
eH8tJnGUcKyxDip7Tl4kr8mm7W+GynvISAQxiwW/amU1N50mbiGNQVLy8wjgjY7xRj0mt00w0+Sn
zYij8NfYWzBJXcbyJE29SKcGL93+rOqCaL4Jg3UJuqxxb3MmYj4WduTEKOeDijQoRqxWZrR+CbQs
wbQVOAPW8PKcNv20z/MaeFhwA5SMmEfOKhzL0MFW8GKNlH6MhR5aVxVFzvTFkguMzfXuLNnc131K
G8aBxDEz/1TsS8S5chLAmxkMd0mAazy25eB3JB7sjTXmoLa8b9ce8B52hKmhNFMN5YY7o7BtseKT
J/tJPOOxkdBZk2/X4QZd8uyjniBpmG5H7Weg+l+TrUdZPTcpYoqOm0u0T1PaXnSDwmcNskFn/mwR
W4X8Vn2oocEnL4npbTVpLYEgfJlcDYLhuYihc9JIfs5VMj1bCxa+sDKYtpd8Aa76hBtw6CPiQGm+
7qfAS/wxyZ4gRDA3dXHyIyNHHDffDkQ+0ZEIfkR3KFBYVbbBuOx60fnG0FwDHssOyDJO8xDcVi0D
YpdeRGpNSHVcfic2qNe8sL+aZbpW4A2oUv0oiC4YkosNd6eBIKjdpwqfVrpWZ8xRbp0kwtKdthg2
B3ms7e5kQUzq8+nRmBfrukcLJCr432V8hEthU7zLL5FKcMawIoySxN9+SdkM+N5Ir8lrRE+NR1AB
szR6bu9Cdd0V+k9WewI9jK7TfgtHWauIuyW+z0gD24as9WVzaJV1coaMrRxA8i6zqp+ZQzZeMGFX
EsZXaPfvqUp/dRCVufvFYay5LoqcMnxQ6d5ZWnC1NCGThFQ8I2GCJvHziRIkiMLFRoeBia3N1zyg
WUb4xAp7Trrkmev/4P5q8Ev6BOvyeh5N/1aTeT9yrCLLd2qnh1a4X1XWvXpz+8gUAgppQrq24XbM
nXGX1QHHAWWt6h3mqAaea0eBNzIj7W36fKk58ptMnYlQulS19csKRjBLBTqxdZpF6jbCl8wDFlZU
J2K/L0NznuV8cHmCCtR7OQt34Bhvso+/G4ETG5b1dCgBNY8B7vnmq3DbV12FdKOL8pbEZitg52RN
z+DXHXM1XE8AJfDOjgxPdr0XI6kzVbUPKVTrys129mpzYfH5dMUXA01vFy36ekKS5heW+sjy8B6z
cHSGIXSe7OW3oZxUbMOlcCdIHVBgWhCK2s02qeU5vbKOxk9fOAdrnMIr8l/qfdjWD/jAdqZd8vin
6txwKA27mmzkHvRArglizkKMZMlXBHEN00J3koXB5wanqBy6OJS3HMKcEDD8iAUi0hc6G9upLdZ9
MLZ2k1s8RVVzJ3vpT0AdeBuxP+Kj9T265duGnp8DMHdTMy7fxjMMPVeugVj1fQjrdiOmionVxBBj
yhOaVdmB+BgAJRUxYaQ0FsQO4poAr5ZSlFXtsSS9Ce9K6McF5J1uKgjjWK5j+NXbIKqLnVl159BL
TkFopti7UbADYNzBr3mNOSxmE36XoaUE6EI4cBT9ACA+QwZ6dQJYQYdG7JO7+e509a0yu2Ous3nX
WdS7WYc7hLra2BZZCWt7vOtC+atSl1CyahJE5zIO+9ZoHEplQ6wc9Jc7d+80v1TtvTBBOUxFyKwk
vZACB1OVMmIKxa2bTLfRiKR67FF7WKcqzPK9RXvAyZ27SWCGoz3VHKraPMOVAW3WiNd2gndT0zC1
czArHUE7unBuikU+BjJ5UKwpe49s7JRMLV1Z54CdXHnJti8ZkDkgk5KEbiQWOFJgNqKepI+Mkn/z
QoqdCl1MC8/Y7PJTXIKqHqy923VUJTQbdUFcT2VkV2pqPokW+kxbZhXJQoTuQ1b3PQ/NjBWmfEN3
/xlP9lc/lLsA0jmpBdXBNCbmZTMgw5pTuxP9oiXLwB4DGc0z45bYkqfIdl8SdzqaQp4wZda+0Ymr
eDRWvCwanZ4N0W7x2l59o6Xe1WbFhtE220GrvV2v+aTjLyTrd1n6S8kVcJCeaOreYwkTXL/ydQm0
34A+wOpkPeuyQY2kf0Q9rnMmnVcGmATCSQAFEpt1ZefeI14rGty592w2w1UflLe/Uf7/P/Xgr1IP
bFOI31/Vx/S/wq/yv6UevHw1OR62f8s9+OfP/FfugWv9HfwmyDlpWhDlbUnswPjVdv/4m+HKv3Nt
XdN1GJ+aZBvwSv+Ve6DsvwMFUJanSFuUqBb+T+yBEn93hbY0f2OTimAr9/8l9oD4hKrM5rAsTp//
+JsttG1bWru8QfDMSpmKv/94f4iLsP3H36z/6eHmXuIS8kro6A+vX6MF7lHbTrhZa7n5ly/m7p+/
9X8wJ7srY9Ke/vE3uf6yf3kxtNOW5JOS5iBJa8Bx++8vFvRDLWQZBse5sdK98NaSaUA/ZqEH3NXA
sczPtjVPfcrjQuxe4b3VxnTKchRX8ZD/pMNxLjNm8M2I4BadqQ/JJfRVymLgFfEz/eunikHV1nHk
JaYf5FeiHv2+YWCsEGVMkwuN3o6vytA7jgS77AwaIxyYm7v//EFd908+qO2YHgHtJKxxef/9g0bE
VDGh9fRxDhEJdNTZMvFSv4/ByGI8Ty3EDDZCSASF31ksj9XaeorJVe0CjoBx1QFZzI+RmX/nKr/K
smH0PeJrUcTYu7QQJAk7oNtECcinbEcgnzT2egze4pD2mToJT54GpHwgQBX2+U7C/0ivs6RiTiYB
XpSSAYtZouBJXuLVKJSRqsnAs8DVz2Td3KoM/XeDaocQZ96p4m13A+fQ0TXR4KYGSv+we5trujBR
WB8jz3ou2C6Zf8Fwp+t4TJDJb7SUNj8Sf1vJfCyqkfhMLkDUytQXIDeWrzqr71Iz/GYKgvgrjR+r
nobDOA1UZC3JNSr9UdarOAnJ7gB6dps7aL/+4lqtN90fb0pXcZ1sWrU8oX+4Kc1GVTLvFg2ln9Q2
qw6eEpn+1B0uXeSXaEWxEzYFNPhQMfPDlUd4OtpbtG7H1iC5IgD4hkTzGKbSg6wVmcfGdXYBRCFf
xOMZ26azs2vvbWrRDggObRtzmFH4JzkKqPBATTltmqyjQzPfW6+DiWhSIHCyE00mUsyJjwwrjvkl
9309GLtmHPVuUfpXFqnpLJv6DR7dFUAFEudim8TXmC6dnV5yUa2Ovbu85MZzJ6aB83AVWwjsbfIN
2xkT4rkcxtNMejgxrzcJ4bocIa5sd5vhM5NmO2wRITF/Fg5UG66iKihPI0/fm9bIYGZeW/lJcqv1
7LuQuaY2/aZkOHOhHnLNHfMX1+lPLpPHEcwiQoa4I2H++yMFFKTvZ3fUx1hWqO1NzrJeaM9AUuFp
ikcweG//+QWtP3uIiauRtvJsj8yWP9wYNiAnTsu8opyoyB3nbvEYKqv1YXCK/pXh0g2UGCasHtqN
ecV2olHEuynw1BRMHOLwu7XopIXHof/xn9/bn92z2nS99YjPEiPZN/511abDXhS5kSF7EGSeUvq4
EW+NnYyuqO3alE/ASIsl/4tr8Ccvq0xLSdv1JORs9YdroBk/e9loeEekxt9ovJ/MivXAK5PvtgYY
GU4ps1rv6T9/Vstcf+0fnlBb8J9dZ92m/tselYSWIPzC8Y5mhxImDm/DER1oNGZXQWWSq1JZGSGL
iEUVakX3KUWLsKknQd4CdHHL0rjRsVZotiUeu/zaIU23TlhkAjNFt8GvySx9mDVymSKZkT2Z2ECq
zEl9zMp3akUrZ3P8WjTGfaGcczHwVc/klPupU+5qXpdoS7T84Gb2STV23Jt3jizx7TrU7mmWn7TD
BhDKS2GWmLZ/hjPTJpfE+a2MAGO6DI7rEied4zUfHbqRKsVZ3sODCFaYdwAaFaHKz27kBGXzzsbU
Tf20hlcdoBClWlbfEzxFK4CdnsQdpt0czW0KPwz1m4OOZV4XnmxarlTIZmAqTDwzl40Dl+GQbx0z
rtvKbH6SQ/lMMgT/L1vrRuPOcTv2nNoYCBeL9ROwZt6Y5su1a/nmzAuc7HV3mF28PzXkDaEZ7kTp
sSFYgGMPKQWKxIG1Nf8Xd4RQf4hqYgxFdIHFjShcz9HaXp/dfylbAhFkJIw10zFc1T0jeczFcIu+
eDkYAROUQd9jP5oZ1lfXUiLwjTr3ehkXg+F1eJonpf1hlw2eXMeT0As982h5IxCzHFVUjogBEuHA
HAZNSA+OxjB71JbCeu6T1kJLTwJctu9Z0P2uT+AcqYFgOpJaV44heXI1KRkLhmGYJbZHnkhOSiwB
UjbHC3fbysVjB0GTFeXzd1c4Z1fEpq9s/YvkqQaLvC5XhQ2oGFSA3UGkimjpRX3SeUTgGcxPaECR
YXo2aCCazuitquVRmhFapeLBq71V/NggsSthvVSWeNN9Nu6Fcvfot3HHcILYdXhLbA+d/tJTYoUE
cnSLxUjLovlSoHWKBuOVNiVzqWg+eLl8phvzI4DSiiDNfiWZA4N9Fj8mCTqKGgmYQ3ogFjGodTTw
nNa4qRc8dWSQ+EPn3vO67TZw9THsG8Zz3rzmJD/KpDrSLd95Zh6DLR2vGwyVeBtdvDh8VeqlGzMa
7fXwUNT2N+NhWhwoFYqKWAEMgYnvuLxveMD3EYX1loAimqGET6Q0irfZIvjZaMacTC8eUZnPd+XT
N2RgbqwiViZxxLvqk0FHtqpIyp5y7mR+dkuv+p3SDPI5sPqkm7O1OrX2ZAT7M8dIYq4YyHtRfe5D
B3tjuzLClrjYEq3t14ksT5OrV6ott0RcQcVFgYILIEH6KglvgsecQJ5MBQMV2zxV6+Ys43zjZWtS
p6oiGnX5Gz2STTLV0QtTusfEri9xwtjPicS2TiE9geo75gAsslpiWaj2IykQkeJmmPGgEG7eU+RO
KbfdsTY5lJPm2G/FrO916MB1MIZHGi16SyP4OedxBQsq76PRNU5Dm14sQFdo4c5Oyq9hK3EOVaBe
7NomSYk8gtaKDJYheShMdpd6qlkFRUiuV4RO0QY+V8bPBYmgiTW06KlMCSq+ep4EgrZFZ/Q2plJu
8t46uFjijiplL41SMOHIDac9w3NAGsi1CgDa4wyndljcW3gHlyWSt/PQ7yrDeM8BcVK0bthtoDFI
QfU05ZzNg+HHIIqH0OT6541pXkg+O7eueRIDFapNtVLaVb4veuNRBqzM6H1utQqLI2r3bZbE94lX
8Dx540OLaJMcECwEpIEjHFszIyyeanTIxzmNaZVvJoY1zAynFLx6MIPVG5PrNCFKIc0PdV3+aGTZ
btpYIMtBmwJqF03alMl33Z2DqP+kMT2empHnWE/toQUhktX1Y+HZp/v9qKNrCNi03o3iGggULPjO
r9zoJc3h2LroJAYzwIZEevV06Z36R1f3T7oVP2mYpfVyrmdQirEuQdbNLk2Cpki2izu+Zrbt911A
0d0dkLbfLFPHVLyAoZgg1UH+UpKclD832YBoIdPvqUf+KSqBx4xO/SZHeOQgdFsVXcM+Y6knvlPc
dk22+PMQiR0hkshNJ+sAPj7FMNeiZsmuhiJ4oiWyHadyYQCDTKkS2Q86kFx39VKZY461NS43BoRQ
pCnjqxbsJkZipveVoYujWxIMpa36Hv26sS85HSCvPBoTQcr9vA04N6JCmJEjCIceu4IYxu9EId+i
cJTDQ40jNVnFtlUpELaq7hkb5L0BRCSVXeIXkC0SwLabzvN2OCtQYS7uMzk+RHoWuSKkKWaNXNoK
/Tv+CLo5J6+Lsp2lMf/ifn4P4ickut12nFk0I3lfhMgFwBVtHHnoJhWhygfzV7OSJo1zTjUuYTJh
OsIANa26FPIMgYO+7Sp3h05YUkqiSx/H50oj42xFD2h66c+02iBosd3OBthwrlWq519G/JOnvN0F
yZj4ttYvfavvJ0xNm1Cnz23VHNREHnVHJtrm3mzy8OS0+SGtY3cno7n0o6oG7QL/1MzNK9Pj5Ecd
yZisp6+6yLdKE0Cj0HEgisFTu8niob/YToGyLPyQgLGy8CNXGCHyGm0I1dQzuJd422UVmk17PIug
fTUN/RHk8dGpUIHNgfECxmLcuFbpc9Yf6l05pcfeVG+okZ5ylhcCPbxbWmogtd3sqAftpyPHyDQj
osr9ThKBDtNreKND+TquGlMXfchYRDeljN6C8A2FSVbQpjVTxWxd6oNVTZDQIkE0Nz87ol6mE9vv
W8jI84SmQJJmC+vSnsF3b5niMRsKx9fIGVFZGmQoDgnewsZVjIj65dnoMxxrQ3QsdJb5E39fYHWa
u/TbHhwkpBmBRYAkX8tlTdgw7Z2olbUzVXteWOPoRZh4Tj3vMjUaai8vRm4Zj1qYvUQVLqC6Ag1U
h8+R4Lgm14Ck8UdnlLSK3TcRWvab0dwj4XlgRtjsGCrg5jUWvR3xtCHXz/MfaWmQ40s/e04SCKDe
tLMrBiWGtr6ixGzO/fxedM7dOBrASOginIxqeuvc8KqLAjCBOGoKIyKw2nieSVPBEw/Gb6wQ2VLw
gBhalM82kAGOUXdphXGxOKkGlY/BybVV+8CxTdqmUbseAJt//kGYMLrXMmcm59j3lKvLvpQgZr0U
IU2/GPR1aKSj3UUqx8ftzxPhcARb8k//949wbVDkCek+Zj+Mm8kNlvOAUhLmr3dAaYbHNzMJeKip
v7ulvJmndDlDC1jOSU7OlM4W2CLrr/Q64R56hFC1HR6Vpy+hRzohsK2byNINa2fx0ng5rMeG3IM4
EOwcI9PdyI3qTZpYh16K68o2r+G9+sUoSBfrxHUiEEKl+TO3ONuuSjGihOC6+pBqxGayXBvgkpD/
XhaPgVKLKhcx5VffxHfjkksa2cWXbWXXLnmgMWePZSaMMpiuKZMmNP/R3Vi2z0WbPtZpfCGC8qsZ
p0tMyLrliXevd36qMzzHt3TQHTOk8ktk4Z3okCyJMef4gwE+wR9BlXE99A77ev889fjomv4y1GuZ
oiI/MRe2PpphCJfRKpJfYswpi2nHqywxrKlK5z85981n2+xnGIxYDAYsYli1rDxHEMDjKgp1GlBC
nitGByuapF/RJo7A7mT35YtDJYSjKWQCzIUmu+cC7qHcGjFAshUUd/79RzEC7jfj9Ia6G3acwS27
9Cxj2WgfaNLA8TBTiNZx3jibuimfkrRjyE+t8vvq/v6n3/cKgayWH88BdbYM++gQWHC2SLTJz7//
yVO9pM3jYHSKNDo//eQI0Hx2vvwSZW6hOotOgMPAxdP9GYfiJfCCQ7E2NMwk/U6G4IkD0xG2F8av
wsYTGj5rhm6H2dGrWNs+xhO7W4GAdIOFjiQC+jvoMzi4DkRq8RCcfuM6GVh0zNw5rCswZwbMgp0t
mEfP4+l3D7NLVo8hQ9AQoZRH3uKGUKT90vRvnNooj0yyg5zl2iEBI+EvJOvmDjK/tQ34epou+R4U
DbnV2zUNCcOShg/QCRiJFQE84cIUSVFinl2OlyS68SCSnbirne903dbX1t/vQ2KAiqpyEI8ovEZe
qSyUDRy5l4HfbcWYzPKhO+Hm8fxpfbk4kM+WNe80qXScXjwGurS5kHw/1Wb2k6Qh6lo4ZRszSz7a
ACjiBI+2y07OxOdLmpvINOR2DJG7CdMkWLUzHxLh0WNDK4iY7tYAXLnRJburE1nFFm0cmfTorisG
xNUULvseSuDQWYtvOTryHXEXINxhe6aES+Lq3euCR7spAFoqd9vI9Ohm/XvuzPjEB3EiJI9hfXyV
EYpKgqJAVlmIbeTgCHPpp8JSKzlBrXcMpkHHr9c+prMQ1RHtB4vuASStCqXThAF7jreh6dm0EWhH
M4BDX1CY2Wmyecb7ta04lsDeg3G671zGUw4dgWKcL5VFknkw0KhwkvY18KoDYgUOomb5YiHRZDwH
MyVJx0tDPAZ+PXbtsVG7UlI00XMv/LxxgWkavCnH6O6mgVyZS2/xcP++PBErTRxBL3GC5GfHhdgN
S/EiTLayhM7gaJe35A4VRNsu4xqi9PC/2Tuz3biZtTvfSm6AO2RxBoIcqOdJrdZsnRCSbHMeqkgW
h6vPQ+39/ztBEAQ5z8HXsK3P1tAkq2q9az1rdka8LDMt4m5u3xt2gM0N4SSV7KaDMHg0Fnf5CC1z
1fFT8TNUDMbxv9I+vRm0VPzzqsvHhOigCSt7ZHcyjBRzWebfeWb/kOh/CiG54uKZ8T9xeeGnWfRF
UBLPRUbhHwYSUsLGUrjXHgKXwAGfyk6WI/WixGDjvynFALpZUlIkpRGS/qSGeV85T4nG87cUNP38
SNMMvCfggUWoZECyzI/TpQAwfK5z8OtlzcZHJ2e/XHRcg4YEr4U9wQW+GTrqGMbxPmP2jgWVs1yZ
OgztzULQ1jV3DOGsS9FgLEdsuHNZKMgWLYtbx/v6I25XiHEo28OhI01s5ig8hldWmxrXCNndcmnk
yjYC+AcsXifdWx1MlmLKkY1K99B3A6SYKfuIHVQYyzhrC1FCZfWxKJ3HKMB+hHzPcpz4JzlYyYaZ
OHxiTUS3pLyXAohuH0ZPSdumuySauWnxxXP8qvoaIG9W59ti4KQwh+PBSqeDMtx3Oqj+ciogeVJF
xy7Ov4Y41wfAphlu6vlvaQIn5QJ2E4Q1I8w/0oEAtYo4Hld8khzdDKvebWj8XWmjzpnAflezmwLM
BKu+XHjoFyTN89PPTKYwsr/IK7zNQ/CcFuKeCrQbeQOxYQPVFmW38Ym9k7DJ736usdkhdogDDg8D
OMNUK7HB5XprW4eTQJ3/NWeetL262DwqKdwoxTqaiKDhZzoJ7H1rBHuzxB8oCPKNulgDbENXM5rD
lGMLNhPeurBuv0mDXBYVN8rPnSTSqOM3s+SmHj2SXUsFRKjbRUdjF0xq++BFbrKeuJ/5Dts/kmLM
FfjSk8vUmFOJbe0zB4E0JLgPgp/nSjJb6A+M2spY074WNtFmSB9zb/xUUh9ZYtcReF8O/Et9M2RW
FENcSewSR4458KyjneiMa4x5o04PtdwrU9AQXmPdGXZxAxqUScFb6nQ3EyJ2jSJliSympwq7jM+x
AyJ3wvvx6nVUofSgpteD90tZBYOOYnrxoLxapf+pA+NbdTWlDpbh4IOdt9I+eBbbwjRLkaJce6U4
3zQie2uI4mKaGD8wnBt3LeRibRfnvLQ411QWhoUlEKS9dknk7d1OPEtVrcDX35uSosAppeiS9oqi
TM9zmHl3UaH2oTLjk6y9L6sv3ulhP5cpvvRwITdkBdejv4AZTFzxVuq+W9Ecb4eWqqPQkTskWzCk
Mw0aC2Le6XrNTjivTyP1C0evu6UOeiYY1P00l9NGuPafaBYyoGZFUk9s8aVGTPmPPy+xKXsMwv/5
+x9/M7CPo9HWwUlJS+1sI35UfAVHqyymle/wDNGjMZ1aOAI8S+Qa6g6C6GyaR9oAJmAemJyPP78P
ExzCNsm6HKM66qJdnSMGsqADKmZ1PvQaPDlJKuJNNZh4UOlonQzbOnZ5Tr6CFdM6Nm4sjj+/+nkB
8sXElLV7U3STOP68RH2RcMbFINMluf3PP/v5wJykZzT/cRNn6ISqBt4W209xb+MzXsdAqkruvHyp
6EMW2VcR80kkU47G7WJqD2jyWQy+Nav23Q9F6t8vbkiy33Z66rsp8YbCrY4/QvD/NyX830wJjL+Y
zfzX//7f/g+mhDf8Bf/lNVUxxqLP/8Wa8M+/+R/WBB8rAYaEICR0EVqQOf7TmhCIf3guw3qmIo4n
+B/40H9YE8x/LF4Gxk8+pobA85k+tdjvEyb+/j8wJnjLqCY0mal64f+LN0G4//sMzkbGXTwQvmUR
F7IW+8L/pPODeB5wToJxx5VHdbao/5Sa/LdYCil9IHWDTU6haLC5Yen57LiBDkTBchqi7jV51KUB
oNcc1GOiK3O2qqo8wqZe8nga4NN5/ic252s/mizF3hjBHokJ/kNn2RVZQvogji6pd2qm2VtPJhje
KVypmLx3L1TOiHd+G4j1uXTT9gic/bwPekYkftzsadSl6KDOJUpYuNGdvZ4lKIBghMfnwOHVE15w
UQ2ffpxQUhoM28xbqlqi8aTjgiJXVul56cyKE3llfAXgImToQOaS0vW7oRDWIUzaZFdF1cWoLXpr
M+1tLPHUJ8jpNkDzLYOeS2Ha8wNRT2NTTp7D7c/2ue0yxfSd0VHTNeFmtGmec62k3DkB+dc65lxB
DI3pkRif8n6huJP3pwYDdRkWvug/1VQ4KOjdxGaRlopC+FREsM/qx2FDleqFI2pP7tA31p5EorWM
MVucuvjBiUDwPiGHQ59GL0MqEk28TeZpZPgUkO1sEaGAJoPRYbfkthdQh3fWvmzEc9Np8p6J8WwJ
CyJE++olw8118FPBEJIeXkpFtxJEhTp9m38E0AkTCXWTNINTLcrxN3xh8fx0mObrZgILYNODmU9w
iLvgsHzULth+domPiaH9GDJyUm4Fm7QrQ0qMLOe+S9US7uraLYyokz2OuCetCsk6sWgq9I5DTHKZ
Ss9jXLvFKTD1BYzee1q3+XmeRLAWo0UhkI2VU7IXToXBBr5uOuwUjrWj3gqfW+D2a1pluh373i1d
7PldSdfOBgmdGbdb0rkufdqG0kK+z6y7IG8731dccDGSWkA9UAOYaEW/yKqeRLzDk0nR0vgN3fHZ
FGWzFIpCm8AKIhRLf2TajwyIznnk3hB8r3VOd5IcPpy48Je45btsEnVVBctWOrNpsTl75DiE3HQk
ioHPd2PAq0mV5d2NzMHPrQugkZI7PJDWDnfuzE9SHlv9k5IPd/aEuQNzZgJ12MDoHEebsu/fRMGE
NI6QqyH9MQbzuc3GhjENR5pGReeIsasWtH35Ul1JaV8i4ORWiyOmZlCNCb1my+DTFpEmT3lL6+80
hzgX6H/DtXrfOaW8+LTY6a4bXpJnRzSP5OaJkC7MhYrkTTP/zrqSzkiIBG4g75mwIYSZ3IsOemlf
KEb6mt3nNKthUyP/vg/uQwTcYx+OALL03NrQfvx9ookz5e9Z9ohIlt71Q7PWTPY2tuXe+4rK8TSG
Zje9Vdb4ZzK0D+zevZfeeCDUAiTSkihvmJ/nHHk0GTUI/AStrXbJNQakx1XPiG0AY1eEcudF8U1R
6EuD9K3VlHTAG1ZQqLnw7v2qJpmee/ZKNGhUSMvY7WcOpTGFxavQRe0G2LE3289wml04YJ/j2Jdr
TGrrKTY/zXl5g+I5YbfobP2o3/mo+1R6tfHeCEg8Q7j57oXJppmGyl2h5oMUoTgXA2cX044eRxlG
L0lJ53fxVCYSXmdafU594qxRaWPgsh7fTJ38aRoTHX2wcZOi8Ra2f7XjSB/HZHj1yY0eGQ9EXkbE
FIFiCdCleRLcNFvtvNElu/Z5MRpRiwgRkNBMkrjYcLsz2/M/XvY3NbzXYib5X05hx9lV/BlgLQyl
SULOw/ZpuCb4hRLIavsdp/Zwb7uMBuuCLZouKTURnkWbzRcDITh+SGLr0OaB1dkksgO1DhqeTLKe
d2Ot8bwCUb9hY/Y5cHQGwmaTcuxJVFruIiZiXqfaOw1r5s6R5jn3yU7lNj0RjOyTkG114rwAEcpI
fTVy3WaHaS7SY4TIH9SF2NjMKmgSMDiyWeY2weJp2n5/kWX8QrMykdrroIfd2DTE4rIqXmtWyUhF
4laGJnQfTh6yKQeK8Qy9tlCYmAG1RoiyQWE3lIjlXD9yyMtLMJF0FAVT9QSZa1rBjcgAWIYfXujr
ffk3LLr3LFgaSQvOWVPDSZGcNJFGpNxrYUJ68LARjTxeuqZnIL6kbDs7WKdA4OjXY3/sNfidQpnQ
l8SWnqKlB0bRBGNtrp0UBRwvfpSb+c43YuteJxjYFMvaUMoHG0/JQ20R5cJ35jl+RXcuOHEvYfo8
+2DguqrBrdbV59RrLi2HcM+4OoTTssTT5HyA3dTaJNYbPqWtYeN6AgZl9CYvxVAejMzbJ5i13czf
WF3/NPvyxeWgnUdcKHH+RpdZQLCe0RQR7qM1yu2ATY30tRyZfNs7uKZEuJglSwbxe90eeK7K7WS0
R7rOrgGK9i0PTg1mflv66j4cGBfWc0Drp8//p+ZwO2FXwKw93aJeKhqlic1NKHLpKIMtt9pHo4bH
vpuMQxtz/YfkCMuGC5M9x7BHp+5W82QfmXQJNml462uqrGiTqHM48RUqWD2Q5aMTvXadfivH+o/s
J2/lSdrzLEbPSjtqm7qDRVMF+Jx8opSgTUj128+qD/KtdpzHmA1IWjD97kNa1JYStrAHtcDo6BBN
BGMZP6xslqOUNM5amwS+LU9ffJpYRLqP5hE5jYM66P+9Szr/atI/vRxoPqTvt9vUMvK9qWXCjwXy
Zh0BWy/FRxKlu4EBhwalFYbt+OYpgFlCls9W7r+5JIn4h1fesR4Yh9oNsofsKrH3wg5aaby47y26
WMb00zXm4Z2D5HeNZrhTIJtsYZ88OcDOC/iJLUemO1uELxoWk58G3hnXFUDJeLAwGUDUj11BwpR9
F+TWTyoWO8RxMIWSOZ/L4XRlGPqxnDpIInpewyKOwQET5p/lYYrDjgYJHOuzr19kSEB7znhytUSd
gGVwfPOJ5l0ATLZ3zNlE88Xx06ZOBp3W90iap2N2nKfuUKbJLbUa95Q37mejU7WhBeyWGpxg3Xjl
zfE7OTueiPLDUwYOqA7oZRIReIo5V0YUie2hEl1aB0UpKeZbATuPUu+MoUxg/S1LZhiOp7GLzPjW
2D4tlIDsQHhoUwQZ5onoDYN+uFUi2/q8zwd2K8U5sEa2SDzrEH/UtgSwuela+LzY8upVmutpKxdQ
q1LAmH2agv2vLG8Y4Az462lOLCARGTQfrrSARIYf9auNxYcjau/QGum1YBU9WWXorOE2yDvjinsK
uNUwU9M7VY+RlBR9tGh2ffZIaFTWyS1y8nLT0TtP76JDlzMq9MqaabJq6vLZH8ibts5tquimJcS9
mqRpbxXdVPWoq/uOvQ+DnoMK8aeYAyqkK5aHe4aUMC+nhv7RNWm9GGt18233HJTdBaI24As99vvC
8FheItQxx2hbVtmZfMmoaefyGlq12ln9gm/9xpaXvV2LuwCvlbUiIvLQV2gBg2Vg5CKWTmBbPucd
ubJKZ/3FKgAOt7YRcHfz8/aBHRCSfYjDcdw5mlkOyDG25YpkeQDPau7K6aSNjFZAZsnEAWN8PUtN
SSaw+Bp/ecZgm0HK+HD1wZekLez+VZnt1gDXf54dQZNjAHeX7/luWLpbrEaRIiNSh8QLmNFVREJ5
rvpWyN7MAPPO3IaBl+Hn1wwZho11Lz8k6FnIMPR3z9HMumbES6elhGMeDa9O6u9muIE4E9Ce0K/f
USm+NQJ0RPz82ib6T2+3ZJQcD020dB8AYTpnt+eJQphyLEH4gXS3QHPwIa6/OgJY6g3pV2vrkxlw
jebcAGQ0xFdSnI3S5VMZdYq1RL5N7vRHyPyxzRh0sWMFvjSKc3sh77urJJAxC0ZvjYiIJqrIx+IG
9s3kK85Jr7AT+ShbdQi8iXXvQWU0qvXNJ6eom6en1wE2iElcfi3EqSwk8OgBqkMFqCKdw8dSxzs3
wsnLbJouIsZqccEM5dFrwkd3jD+DIOYnTNiHWF+BLxvI8Gdk9IdQWXivLZgsJAqd4SLyYmmdhBaj
a4zwwdEs/ENaLpBZypNcZnle6+29KPkKrZdxBnDF6U2Pza+mZZzshS+OD+tpMeGEz9EUfrP7/OVr
niFOZK6M5peg2JwYt4JPnbG0BCbqXVQ9zB2PPz96mKknr5LmNTX0pjEGlMT2geGzJpbmP7oZ9K+E
6JRpUYKUZDBMRwoIcVG3MT2Q/FNZUd4aB2KNZyOSgatiwrJIS+PV9ZJzM6gHMBzvlar3Gb47ZqfH
KuIJbUSbwqVUr4rva5cxjoWZ6I7nwshPk8sRrC3RpFttklCVal9Ay2XRdr9yDbG1vsxGwFRK5s+h
Y1+yRl0n33jAPLhpvV/0PG8Qts4xSW2/NdYNk5S5adLzu0qrbGvZ5nNSmXu6xL5M6xDVAhhC5lxH
5XzIunk2W3GJZXRPWkEQsAwafzHAfgAGYL8n3a++DM/sfxnHJCO+cqf/HqW3ndji5NTZ4VnFxDmy
FLARwGAt2dp5WXXvi35Ttsl36I63gro+K8o49gn/wQ28td3o5zTFBVYiGixvTYXxDEThtkQqZUpd
kzw2hHzK6jhfU5F1548kLEWAq98oj2MtjgQz9wmZLuYobwE0CjjW0RuTaJCuPINR31Xt7MI4eY6a
ix6aT59S0EqQk9Ie1lUXF9cUPoBseo01Eb1Wb8IIPxvpbmSQF7YVr6gX+GM6Ts9GEj3knt7GWUpt
jHbcp8fGS9QJNFW/GbscPb7MH/LRSA/2wH4KxeVi5KZ5Tt2WsPDcHjrNQ4NcsB5mzlE1ZbgBb1Nh
eocYd13mtQ0HZUp27IAepGUQHNvdJY3N69ijALBwIZM3+H0H4ymtxRYas9obkfNAeEWtOQFisCxA
hORTdKri8TznTKwqqBWqln9qoqLsbfTK5h6aQSldW+m/haXWe7qx7/CIMCHtW9jsGYzB2ZjvCwLz
OWQ90RNeZnr5SazuluJYiAqS0oi4Z5tgHcoV27jYvidH32/9ey+4KMm2IEsEh/nkwt7xy9f2Fyie
VrGNywZWC6/7oXR7VEuRqR05omEmS/eE+r+alMlD6TRUFIXWsLLKYZuE7UMTS9pRjRobZwYQgExg
1JpfyhimZzO9SgoL78IIWFnUufh6A/wH8kHbGVE+02fmaDx7mjiAPbyKFgmmblGrzCbcGikpQBdy
SF/PHxZ8VEyNCZ24FKhhD91zXaIgm1Skl5hShiq/pGYQ3KexRbpYkNZrErqv0+Ro5MVW032zqiX1
WwXXHf68fpc04sOuazbRDTlqArQjlICsLtyDbfqbTJBMIdX+iZsOlxRZ0Nk/Q+ur78047Z6rFDQr
Ra1JorpTgeK5domjxvPOHMhApxrsm98uNuscToDdnCorgt8cY4curOF3mbXYRn0Dq/Cs9kBDmG8j
dW7KfDhTqLhERxkeuRw56vEJKMWa7VYEibz7wImBzYqNzVCo9eAY04GJz9Jv1p2mBIGt66P3mMGU
VAaT6NzcUrXVrmfFQMhSwz3ZZkodXMTJdCb2ygS+1NygvS85Sbr63evoza2Hp6LARhcr3K8plDXC
5ZxKhsK3SRXO3lY0xq0vBIXjOfEDWkCqO4IAu9Hu8r0QEae7Gc+CF2MADkhga91ySmBzFmYstsMy
gs/dpX3bO6oEMrMs/Y3jRAY6CvJGaU36cex/1/Ywroe2VqzcA2qVfZG9ExyAmgzr0Gk3tCWwLyCP
2DUIlUXT3g+ZevBHRk1IsXfkesYNtQa5Jb/dCCmQcvbf8B79Vc6BbsVO9BtS5J8Sjst2KPBG9oGf
nXRjPimqak2jaddOHz90ZnyzU+M+CsCt0tRIJAOWcsMph70gpbBWgCsrj7MHZu/fKTyKdZCRfKnj
Cx7nbU5lF7eoXa6VL+HIklBexblxqMRzNFc0J/r8w4vxeCruCxP5sso6Auj2c48V6w7Z9qMyhL0u
fRNDiw+oSXoJo37jEtnsTIxmm5pUNHu0O7Smne/cUgMb2MGAfa3bGD029vDTED53cr1yBO1+UFAh
OzO+6dtNMqjwt2EKpm8oUl4Ww/lxAf0gqO4jXe5hsZHATwuKvtRYHeMu3TVxBvfLKkFp+mx+xz6A
DxdCOzrIiFwDng8lv6GlCRoU82E5Mt2ICYujv7zEbSNwxhTu1rPaB3vsrH2aWSsjz9hb1J5/HJL2
X79SMeVSwwDpO4wM48iNwomQs87aDdA+f17KpPCOE5GVo5gkF+DPH4K2nVaCvt1VyzMT03Tab20E
K3AsQh7j3oJnOrnA+Mv22FSQpJFmBD3SGIac5cWO44SE+uIdmkj0Flh6gOWiwnDYyKy9M6UToPpe
HptZ74eypLOcDpqjrR1ell8NHZuaYDoUDQtYgbenh/9nyTTbtDTdRMNS4v7z2X9MYI0TrT2oj0D0
A07sP5/33+4lJPF/+Zj+/WfsQhlFN2LfLjM4XYI3HkLAuYOa4QbBfLlDhhbHyhP/ekkqjq1MVt7s
xZc0uvR9JSV+0NXPLyG30/Mj27Q6BimWpbRj/YFYfZapyQdaxwW6m2Y77rzmSBJYHpMGsIW1FAVZ
FT/Enxfo3+ZmEObnv/9IuMGRXW6zk6JHUvv3B/Aa/+tv/fxZNi0lbkvZ1L8/MBAhXNuSzVzd8HiL
QclxlKyP/34Jlc387+f3adptJKBQqLfcBQH22LtS9MbO741j1YIs7GKSKkEpYWdG5aWO2Q9reEXj
gIAty+hU+pV5CJyUhjxNt2FPbbapS3utOgUOC6tRklPkkLF96NtVXXFYyUKDfsCSzhVWgltZsfDj
yDUfi0jdp+S0gI+h3Y9iFqyn8JP8LJ6BtSLyeqBZN4n2/szCwJZb6QNnAvdMx/gOuke5aVCljPFJ
xHApS3a3qJAU/TgBpma6CS0DVXFKy5cpaymomTC3clGeMsf+xqNHzsZd2mCn7NmKiuZsQJ1vLD/B
+CuOUzwuiwDt5i4uw00d9Q/AWtuTOScbq57Utqmq7RyQAKoxg+5BXbGq+vFxJmhMSwzQilkTnw17
c1yVubmvzKmHUKp/YTh8MUdakzP0IMrR+qG8cU4EG+k2/qGIeo5LyodSSgutbHdG1vNSs4kT8Rdn
3+KhMax0S9claA6qCyuHsF3V/JaivrbmPXnSvbQ5qkCeKHx0z9J9zS2amXJl/4FT8aQ4VBcSOGQx
FYelEVMbQMqcIiOHI14IDE140u7KHLuE0yuGJ9CvYj0+t5N/zPJnHPzoLfZwjXrnMVQNBd7ZPajw
dSPrV8R4zvvVBDEuql4mhyfuDOlO9/ojKcOH5dM2gcWoBL6t7zV0WabZ76rGMI+CzyBueo+kuSkj
4pSGWT65jv/mGExwNKJsAWuv6nmy1rP6PSj7veM7dDOEkY66X7sX7a9kQsOuxZPqznWfemQVLHge
U/u2fHcrB7nhknseHIO5+/ThuocQPN3a5atMeAyxn6DlJosDTm40ypvucxOx/5m5PQq6fXb46l5k
N+5A6HFKTPvf7dCxveKciwLOWikOjekYp7Z7Ftliq1z8hZwBD0Kmu1TQepIwqPFkSZFHWv7JHadg
YqLrdUXWNMUORK8Uq6U7YsRW851tTc+NCL+92J1PbYMGZREWXeUTFDFjgpgZLnN/WG2c7hOF4rBz
e2T6wMCvSLBZ72WSeg8VKmbtEgQxmWXAOK02pcJ5Uy2WqIrJ3vKjY1BkfxJb2Wjb+Lgva06pImII
4fc4mj06bDrvyeozmjRq5yIYwWUaAmkk0LwjC8E3khflYfNf3g9F8HwLNS+EtNperCl408qkomUx
5Nb2Lw04h7Ms37NU+q7Q0ze+subOKDYxhTw7AkUDH1bPnpMjIEweGxv7CnOLBM0g6flEF8bV4p4t
xLq959cmLonsa4ITYomWzEn7188RQmesYVMJNjB2jWEFMKpY5QwiTN7FtT1ixk7sDyxzvD1wP6UT
YmeRj9Sf/R5KGpXaCM21brEEdTDlHH6xfChNoXLmNBsLHEV14GCZ5SaNUs3tWL8q37qGE/xrN9eQ
ohyAZfKVQ1a4spnd49ehRN0ZVHYIAXJjPlryCu4zE3WHixTxNxx8Tm42hnlfbuyMwuW01Wyd03Qt
f5k9EC+XsBbXCW9JQP2bX79huKM1tSzWyAi0kb21Wh6EM1w7MMVp5/GZBai9PO0PsNss+gaS5yxx
5TbwiPvFavEjGs4ujrFWdobkwQm9tc45bYUCbqqHMCIwbgZ71Ox3I7HjLeBVZzrlvnVWyvuQbMEI
KtuspbTNArCSofcVUEELZfm9svs/op5vjXzwRb2ZHGRAcEkofnwAvDKDYBm9Lxf8QgHq03ADLfZg
O8ZxbDEEJr1zy3N/bUzZZ6vjfejVW760ed17aHHhYD5MEUoMmwWxdqfxJalBZGW58VjmBei9LyOO
1F2A73UmwTXJjGJnFQMusxgeuqDNlmyRC8FXNAE5VD9cin/2uTfdo1PB9/Ae7KK7EUO6qyoPRJZ9
/fm8EzQ+kgs5vEiKzpRfPya0qt9hoaZthi23gzP6LvUWyKCJq5DR9bZ3ihc/GUOmrjHIzWr6Y4Q0
3gQiYeVZzoguIpsrgKj0jy08YYJDPvRPVYFWiB49i+jZNKhd6XyCWW7wq7vfDc+tYWJqq+RLJrNd
qzCwVca9HepjmvBUHMOHADXJ7hCK4i7hCebYny3mcGMioxoEf4Piy6zByzE7e67wPrRZBnkM2FFe
M3WnNZCHK8QC4C2w2zE5qQ9kXA6LQcYxsttVPGiNSn5Spv6ImeIK7XpVNM68B99VrHXpzxv2IOfE
jI9m6Dy7pvNGym6FmZJYHVcjvNRiTdHYBw7PJVBSUHIOrZcxDCwDugvtfMP09Zi53oZx4KfZIxn3
BaUMegTz+2i63bcZs8cR+aoD7VRwn7DQ7iglu5osBlbCyAZXHsE9GlpmdMmgscqVtJi2K2BP2cRM
rMnEjoA6EnMtLjihN3Syv8vZXKZX0QmM+Jryuk3vky2MXWYpFHf4svmV9fqtzTHvizS92jAN7zpS
aUNX/Q4CFCSIXO9BITdt137JyfkoyStUwMtXffoiPf3L8eHigyy4sdeotpwffRaAdCTNm38mnb0N
mU7cIZfiP1ZfLu9nFIy0YTDQH2trExRWvg+mpzgzultWm+dmXAtTEmWlt/paRBbsAoltlHMbwHpu
pdpepz7vaNOPI8a0lCvBVZI5ZfOOoL8Qj0A1yo65pJUDEcYRQLc4xjXqvAEWXcySeTGWcQc7ASXx
mj6lQcS/WgMg5CRPVcfOxwlYKbGQnFBeH9zFxucnh2x0PinXApM3PQeT9YloRkRz0DuDQBbrZfW9
3N9RHRPmAtaGxEYcUBB1Gx3v2TExcieap4/HFG6wJ3AHTNoCRbuWJ/yJR2m/j/3OvbZ9zgFUgIaW
/Cuu8Vrx1DSJud95JfsWVzlvWAP2TuWpjelZ0yFBMv7Z7vvdb+GhT3WxoYAKW8vSfK10tESeeGQS
jrAILhgOX0VrWF8tVXGAl4lHUoydVbRBaOq6FPASP7YOOX9vbxyllb7QY9Fv4yXV6wYPZp6lhP8g
4WPkr+eZiQx5hLKOnsPUezcT5gIxMZIpj147U5+8NiDCI9tT1Cc4qivw/pLyBCHmW0UtOpjypYoi
P9Uch1AVGIV0gYRil+Fq8j/tNiV85rtryMUEANpsAw1pX5XWxmHCTxVG7K3oJxWUGdrDrjbcNzmn
w0G2JSqdxXzST9+kmK89m8gd5DQQIiK/sQXCozD57xhv9mpWIT1FiSKUD8Gwtplx99PGohZnU/T3
E+Kq7mG3jqb3MSJXbOaa5wpvrkMOMXmUsJk3VkQ34JBtvTq+1kn7LuaMeNhoz2sDY1Ib2iihfryz
bEB4TE+OYUzOh+kNQMD5N8OgU9Nyqqhb954sqb+zg/GFS0GxmDwIIinEMuqb4cOCM6nCwL4Tr9KK
hUxG3SYbh3qNPUyu2axZ7Jr5znlEHSq8QxHtTqu2XfL43CtEvHI2eT5taARG+u1AZ/W+iQ8zvQaY
vaujKYl+6oFxqdU5AzqB9xBOGENgXF4KdKsdM2dzp6380W1gesV5djbdQ5jfE2dobr01n0ZA0AdG
Zp0585Z0JTsbFqzyh3gcB/PBaUjhNaZ7NzcZXinUPLrT2EcmJibk8aVDFhoI0oLPPEst4B2a6rVr
sYrb7nvYfHsdzmQDjiu5rfSxTOdHagA8DgkGpIF4eIzyG+VtpxlNxDeQxWrUe2/JoBez8VfNMyOl
dPB4LI/hqhb64Lr9XxEChC6iaedk5otjfBS598cElDNUojrZFc4ZW2MLtmIaXWKxVLPZ8P2re3DT
r/A4TlGFG9tAbMtm2i3wwoM2SLwtrQNwfrp7TXXk2pkE4iB4sCixQDE6bnAnyMsSOzB5Jk7E+G3W
EN419jbZoe1x8SaIqBOs57kOd95IDJD8xy4YX5Fn0Ag9w98GnaZPirFM2URPw+i/W2J8RY546Sui
Y3hh1M4ooWBXPVr09NtSKLIFxM5IMbWJyUqsyj4i4Woc5sYEgxYAiLaG2F2zhnKZFu1D5kFrhnxY
kdnT265yDzJEqwcb9zkXnNr68n0osD9F/UdL0qHqFHP5JpJsqIYLA/HLNDI5MGXsYcff+Hb1x6s0
bG1STWScRxiTHD/JA+2Jvl6DNMBzNoMjn1iy94Rbrm7ssNFC6nTtbYK3Xw+CWvPR+homaljzwlqX
MVBbarx3tfXSw+VcMSbGfFKU1dYmQ01x4kPmJoTNbH0LK/Gk/d9tVq7DkKgZu/WvpuvfvWwVNaqk
aojO8Y7/ZixLdwRLil0UzWfbpNegFKR6K+EcGXfv89TbdOGMlt6ae059BrrfZuAgRg0lPeovaQoG
pwQE3TjKXocmCAB6jqK++isrwKhhH1ugcrwvZxpBoZYLuzy1HhPH7A7jAC6Qqrz3/iuoRbLPJdMk
JMbeJ6FAgAe5p+PIVTXbJOJImw8vgStpXvbSXRB41H1Cj3blSxq1ktLk+Ym0QH5MuX/Z8BXZphON
s+7HpN2qohcbXDL4+DsmaxUdpR2FZAxw5pj0kRtfXYWyTqbz0wtEetBCX1sDQp4ae9q6iE6uknSc
1rNDO3Ol/UfDpQzKM8+ZYQ+bBHkFOyUpqVrRCwhrN7WKPcOcaFNPA6URxl6Q/6XQkK9MZBqHnmaG
Gzcb2/wf3J1db9zGFYb/ipD7EiRnSA4vGqBI0tot7LZp2iCX9C5jEVrtAstVbf37PvOxK87sSpZ1
BHjQSa4k+ZBzeOY932c+r1318f9NoXbYiB3u9tP2QOnqP+/G/f3P43y3OczLKms32uyX3cv+6GlC
V6N78hdKv+tSG4adRKXf7qXcGz9FYzOwsbv1SJW2Kfqmpkqh/+4Kr5zkiPvxH7q26Mqq7rmJrndL
Lb+yZc5j2396Z56PT//NU2/uGWPn1VV9wyQY2eZ1YYAW+m1oireLQvolE/qamXwMA2saU7rF5D0e
uJCQb80E1baGgXIiLmhNDT9zc1Rbei4komD6oqPkqWl65bnwrURhtbtDZXEUuXhyu+xkqPUzeZBQ
WByDvmhKRgiVDV0FkQj0zF40ioh4YM632vywtp1403zYT6vDcvNdq3hnkQRYEOhpsqNNw39hDtaS
CVXZFERAjWqz2z2dUv6dHrpfvhoCGaLZUsWH+J/ke7l70xZGl4Sky/p0PjJDgUpXDEqTyYAq+hK0
rytYahdsjbhQgpW6NBWpbre80GWEhfQneXwWiIIuUHlMrqPByC3U65IJbL5AVJq+ZaKnXV4DZcQE
6h56qU2gVdGapq161bhNpqLAFFuasNq6Px4Ymr7yOhAMs0h74r4WFbTdZFM1zCX1TEgwsQM1GHxo
3DjevHaPpkaFy9CgK+pGt9QJBUxMdg8IFG3V1R2tff6k5CYCxtjhyjImoPu5M62tsY6Pm1yiQdcU
ujUM5qdp0q3szEPAvJcaB5iHXOzR9Z0JwJ8YyabhIAA6PbLiVnaKgWYMsXbEQip113Gjs99kohi6
zo7oro3pgqjkJwq04IotJcxAo7RmfNNFTOw7rGiDlwD++pUbKmDcKK+tXm4k1KagcLepapU6SriL
NOowQ+4bO0qP+goV9v0zXaWExsJVohtco/gMk+fdSo6CUYXWdoB8GZzm7HyGmky4lAu6Y5dE102F
6+xWYimWJcrB2pIBFb1GzshSrDSVPkINiW5QzAPoGMrrmZDoBsoKGB3Qqw7PMjso0OZscMJXG4ll
Qetrxe0LITqQ7J/QScVNB9SFP1gQedmKODriGCK3UJQdSqFjHrdbievYK9RCSeazDL/PzkLgIxmp
WlB9YS0gLOIACKl2aAu8BWrp+qA9PQTlhAjguthQwgQgnFxjGMeAiJlIShUgABXdynD7zIsQAiKR
NIasoxnZqVuJ39QbAJOAIrFGzwXvq2ckBAQ/mNQic5ys71yjXQgSeC5wtpaOU98XpkJr2Ni7W9lZ
y1WPESfkgiqLnm0y2i/Fw4pQGjUQ9TGmnN9R4EYhKRJwa5EigqCbhagvhaDti7pqGTTUhQhCdlyo
q86IjwKOISGkqscediuRhaokkKJxJlp7Q1JetkHNhVLSQ4BtQJhINU3LGV9+foKIbYkmhDkeCdEX
mW1fIZ5CDGD7pFBrIkSJl0TsiPFbJHARDbfyUwQkFaQ2kW7BAIaJqSPQp+pQ2xlhCp88O/egrqid
FX59Za9nI4J4sv5Tk5Cz3yAGug55t+wM45rXE0OAzRwRSg663iVNIiToCq4QMtZkyhUJKgBaKgtY
fm1HGplUnVsQXHLB1hpw9Z71FT0X8pMFzqk31F4eO8NJUk2rwYQQIksAoapajkSjbHzNcckDcE72
Mdc1e6x+ORc0YQNuPaTk4rIsdERNAI26PMaO8jMNbMZceCLwEoiYU1gSBD6tvrFpRm54K22+1S0P
RHnJgjiarHRBzl11lQ6+0pmB2BYVQXWa1LM7C0qVtRgRGqor8AQJGJzQf4mLVF8oTf0NI7lOuJmb
ndhW/tO8HBEUmRVFnLQhk+ZWai4SSDTMd2EAaqZcUNSPSRGBkbEoWiSdQhO3krPQmYIZcwTv7Q2A
dmV3Ing1ca4R7aCpOcRwDjGkhAuM48VSwk7INrWgWq5mkmoHPKe+b+v2kdpM4kcFRgJXbJbhyLgH
5qQdNDU0Ui5QlcVYZVIIIWqaeBAk9OACRVmh2CGj7RP8qb0NK4BFzMVadWDeQ7h0qRxcPVZHJK1u
szOXFf6zj2m8fP/k17QiRka51UW1AAwWAA7mdMDenL4/DBAbB9yXzlhxjYCfAH/5/QkkKwozcR1D
Ljq7IBIwbS8sxWIRSAG5Zk44N+0+IgUOBGzyJviW2alFauhChEfABU2Wsan5L9GHVOK1QA0354ZU
vJe6nI7ChRn9X5tqJrNEjTIygIF0yUI0TOLHjcBPCEcFLj3XTn4Gq06dL7QRbdau52Ua50utMY/9
wfEEnP8+9HvYpg5byR/9oW2B8c9+aIn5PqpNce0Yi18e2zPcc8I/Dxs8f3T0rOOujj98M437Yb+6
vne/uA+v+X64pW/mT5vhw3A7LAvx4Ts8f3iTP34XvecCBL5AeL5J6NpcjJjunplh25iwK5iWE74Z
tvMwH1/xoTdHSvmHYTP9TjdjfG2Fr24V0+bugP2w3i3f2ndSyClvt+PqMK3uDhFxV5IsJf7juBk+
DftxSdlXuooph9aSq93vV0w3v7v9ELPdF1FKn/JnuD6tYyn0JXlSyn8Zd0xIiin7ajcp5TdwfJqW
HK8UYfvjDy426Z30/VNH/e16uI4EMJRkSV/47WYzMcooPpG+2klMeruehgRFfO2MmPLuU/zxfGGS
lOzfzrGpdWUeYsIQuFvd3B/FwMGeL6CRkrYjo+YzNvuKBCntd8O0jdCD/NtrqJd3A1e9DNv1kh2h
P1X+yvM8MKljHg+HSKZDflpMf1pdTx+HuKPQF87LSaML5t0hkuzaJ1bltLmjj/+ZQhwx3ectX4P6
jqtnE9I2DSYmvdseEgwJlRZSyu/HD/shsZ5CPZOc9H+HWG/hd9t0mJzwp6s3wy3z86dYrYdOrteg
/9dxP48RUlGRYLNYr0H83fh5WkVqDOI2LfIaxH/b7W+OlJx/4GsyxKR3XIlz9cOw36Ep48NJuKU6
PvHlqv29e8CPw0169n3pufT9/349xRz3YWcx2ZsNFkns1RDRtn0jYtL78WPatO3Co1LC/xi325l7
GofETQiVC1LyP1/v1uPV2/lMt/kEqJT8v+xdeRcF0YYPX8Ht8w84F8QQnZS+/y9wf5znMTIpQlpQ
Tvtz7FUqH1GU0v33Ybg+CrTFlBColpL9z7i/RbNFlH3YS0z50uWNPt0mJf3rgN7ZfjzERzMELcXE
xy/cPPn4kJNn+U+/TvNqxx3CkeUWJmKI3/1+x7yFj9HX9FmtpylfijSdJoacx5+O41Au/bM4uGb/
YrUZh/33/wMAAP//</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72133C9-E7A5-44EB-81BB-299EBEA4EC3D}">
          <cx:tx>
            <cx:txData>
              <cx:f>_xlchart.v1.8</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97C3141-DA8D-4840-9E81-2BF634A9DF52}">
          <cx:tx>
            <cx:txData>
              <cx:f>_xlchart.v5.12</cx:f>
              <cx:v>Sales</cx:v>
            </cx:txData>
          </cx:tx>
          <cx:dataId val="0"/>
          <cx:layoutPr>
            <cx:geography cultureLanguage="en-US" cultureRegion="IN" attribution="Powered by Bing">
              <cx:geoCache provider="{E9337A44-BEBE-4D9F-B70C-5C5E7DAFC167}">
                <cx:binary>1H1pc9u4svZfSeXzSw1BgCRw6sytGpDavchLkkm+sDS2Q4IbwH359bdF2ZHMo0x8anzfKmlSHCxs
sImHaHQ3GvC/H9p/PcRP2/xDm8Rp8a+H9vePQVmqf/32W/EQPCXbYpKIh1wW8ns5eZDJb/L7d/Hw
9Ntjvm1E6v9m6Ij89hBs8/Kp/fg//4bW/Cd5IR+2pZDpTfWUd7dPRRWXxd/Unaz6sH1MROqKoszF
Q4l+/3gdCPnxw1NairK779TT7x9f3fHxw2/jdv7jmR9iYKusHoGW6BOCTBMTZuvDD3/8EMvUf67W
qDGxdYZNaiC2/708+2qbAP2vuBl42T4+5k9FAa8y/P+F6hXfULj4+OFBVmm56ysfuu33j59SUT49
frgrt+VT8fGDKKSzv8GRO+Y/3Q1v+9vr3v6ff48K4P1HJUeAjDvrV1X/gcelKApZ5eKlX/45JphO
sGWbVCdoj4nxGhNmTIhtYwtQ2UNivTx7j8lbODqNy4FyhM3l9Vli80e8/WubbF+65x2ggeFgWcSw
dHZ6uFgTSnSMDd04OVzewNBpZH4QjoD54+IsgXmRZx/k9w+OjKvkL/GeKNEJ02GI2OYzCvbrAWTb
Ex1ZBqW2uUfJfPlC9gPov+XuNGSnWxnh5zpnid8yjkUqBcjkd5yIkEEQMU19jwl9jRllE0ToTuY9
Y8Zenr3H7C0cncbpQDnCZnmeY+uPXPQyfc/hRCYGw4ZBEdlDMxpOCKEJCEWTWaY1SEX0Gpo3MHQa
mR+EI2D++HaWg+bLU1F++CxyX6TvLO1gRjJtik5LO6pPLIRtzPRndQK/hufNbJ0GaUQ+gurL57OE
6o882qbF9h3lGyYT0NaojtGz/BrJt51Shxmo4qD3Db/RnPQWjk4DdKAcYfPH7Vli86WTYBH5Lx/x
P1fqiDEBuWYZ1k+gQbo9MU1EiKk/z00vz95PPW9g6DQyPwhHwHz5epbAXD01H77KPHrpnfdBBjMD
IzqacmxzYhm6Tqj5bJZC/V4T2UPyFlZOY3KgHIFydZ6gONtYfJf5+8449sQwiWUx9GwFwYR/7DRA
iMGUYxs2aOF7jeE1Om/j6TQ+x7QjhJw/znLYLNNHsX1XfY1NABkGvb/vfAaq8jE81JqALkd1i4FA
2/3Ia3jewNBpbH4QjoBZXp0lMI5M06eHUjxU5UsHvYNIQxPTNpGJ8XPnj8aODR4GTAEfY6QAvJGb
08i8Ih6h49yfJTpfRPEg00Kk74gNmViYMRODe+dFbr0aOAywMZhpMrwfOGNN+i0snQbo6G1G8HxZ
niU8O1fi7p9S4v0AwjA4DJ3aP3wAY8kG844JigExQDnY/U54Rt/A1GmIXr3RCKTLu7MECVxvMt8+
vuN6AviuwcoBJw55RmAk3pBuTkxiU/Bev3wWe43tLaycxuVAOQLFOU+n9XX+5Mv3lGp4wjC1wHdm
nZRqyNDBvKEIYcDqWIn+NSOnAXmhG8FxfZ7m5s4guHxqxcN7jhIyIQb4ZBDZO8x0GAzHEw3SrQnS
Kbhs6AiTt3FzGpdj2hE2V5dnKb8ut0WxfQiq4qksi5eP9x10NGMC1gs2TQt0sGNcbHB06qC3gfK2
H0rgxDkeMW/m5zRAI/IRRpd/nCVGa+ig6iHqXnrqn8ODwR1jgCJGrJEPjZpg2Ni2TsizpBsZNm9h
5TQyB8oRKOuvZwmK+xRvm23+9I6gsIkOmpkFw+bkLAMeG8DLIuDL2dePzJu3cHQamwPlCBt3epbY
LGWzfT9cwLmp28QybUL2KvFoqmF4sjNELaQ/149U5l9xcxqTPdUIj+V5CrAZ6Mji8R0hMejEBCMS
GXhsvsAaALUxMehp+/INnJyG4wfhCJHZea5wzp8kLKK9IyJgV1oEnC7U/skSGp4QQrBN9OfFmZHx
8gaGTgPzg3AEzPw8h8r/weImzPWwrqlTdlp82XRiMZh1QJ3eizf0Ijr3ZuVbODoNzYFyhM3n88Tm
NoCYuQ/LIt6mjy999M91MQIasUHBJ/Y8q7ORSgYas4ko+JohPGD4jUbOW7k6jdFr6hFOt8vznP4f
t8E7mpqETDBlug2xNXsARgAhBE5PcGiC1gxhhsfGzPJXjJzG5JlsBMbSPUsw1u8dBUBhhicwy4CV
MvxAXB0bmAxCP6kOazMvWvRoXfPX/JwG5YVuhMr67ixRuZCVKN55zUyfMApTCDXH+jGCuA1EIfrp
eU1gZFO+iZfToByRjnC5OM8p5lO5DV5kyD+fWjCbYAPboHE9Tx2jGIAh7MwGZAxrZLP8io/TcOyp
Rkh8uj/LEXK5Fek7GvfEnGBY7yfmkVg6FlsWmxjIQgQszf0kMxokv2TnNCLPZCNILs/TrL+Uafmu
y/wEopjBEYkYmCXDbyS5kA6rYQS0ZwuP4fg1Kz8B5IVwDMm5jpK8e191eLf8tfNNmiPL3rZgGw3Y
MZg9D5CRGny5/TUnP4HkB+UYE/csJddukWL1lBdP3fvNJLDJCcFaCizsn95QY4MKDGvKsIdrL73Y
aLy8jafT+BzTjhC6Wp0lQpfiIRD+9j1XKCE21iY2gxDmkzYK+PVtrENA0y6safcbzfdv4eg0OgfK
ETaX52k83j9ByFJRPL3j3I9N2NIEbjHw3u87f2RAQjQZJhjiAV+2RI3MyDexdBqdI9IRPPfnGVF2
KXbwyHL7jrJt1/0MQez4s2tybFGSCWLgT4b9Gy8P3XvG3sTLaVyOSEe4XJ4nLneyKoMP7jZ6X2hg
lR+DVmzaILl2v7EBo+sTA0OILLJGE85b+TkNz2vqEUJ356oW/JVvi+g9Bw54Jg0bgjDs5xgMGB/H
Ng1jE3AI7BYETm/IuHr6NUen8TlQjrC5Ok/L5uqp3r7n+tjO8DctAuPieRlsJNIQssBlaeLdGtqL
E+3Ycflrfn6Gy/49xqh8Pks17fNTnoC59iL0/7k/BjzJOuyohf9GhiaELFuwe4ZZELA0/MyXhz6v
wfyak9OA/HiFESKf788SkZ0psNgmqgjEe0ZeEDyxqGkhOKXhpB9gtwQDQg4W0Z53a4wUgTezdRqk
EfkIqqvFeUIlc1AInG0uYZ/zO046oEyD3MK2CebM8BupBDbscqYmQTYsAQy/MVZv5usnYI3ox2g5
Z4zWu6tvNiz6WxhCMJ/F2sinA3MPhDTtNka/uA1ei72roa9/zdXfIfVCPcbpPJW46yiGtc13PY8D
xhPFANOz6NNHqgKD8AGIo9X1FxUcMDxWFd7C0Wl8DpQjbK7XZzmGNuA5KLq43r7rTkHwvFEGGwWf
pZk+xgdO4qCY0t1y6F4egnPhGJ+3cnUao9fUI5w2f5wlTnvj7v9gZoJdAjq4pw307CMdKXlwisAu
Bge2CZz2wb2dr9NYjelHaN2d58z0ZQvKXuqX77qfA+Yl2KwBBz78xK0w7OeAeLaX86NAJh6Pqbfx
dBqlY9oRQl/OczzdP7XveswDAp0AUwLjZK/AjScksG3heCgQeM+RhiOB90t2TuPyTDaC5P7PsxBx
D3976Nv+092br6/u/C9PugOvgglhNbZuwurByNEDETfgwX6J8ADJdzxeRofQ/Zyf09CMyF+9wv+n
E+5+fvrdj6MB3W25nQ5nCh4dgPf3tcPrwimHI9Lnvjvpb9j33fLx94+IEfAS/DiqcNfGq07/cfTP
mORpW5S/f9R2i9sQsQ7OVVg50g1QAT9+aOB8nV0VRLTBUUWwUcdGBoS+WWBDpTtd/PePsHMEQnx0
i+oQhIUsWHH6+KHY+X6hCkG0CQQqMth9DeeAIPrjFMeNjDvYkPejM57zH9Iq2UiRlgW8DZxL9fGD
2t+4ez04xIqaNgbPO4VVRTg6BMNHpx62tzAZ7O7/f0lmF0UbWc0FxXE1FVnZr4ZL20b9CgmjXxl9
K51U+bXDND1feVkBF529pHZZ0cdf0tLyZ00ZsZh3TVCvPNbVqyFlBjwpkmBValm6qro+3aeGbLPL
DmV20rCID4VaFlVzZgRLvQ3DmS+7+0DWfu8wlKQrPUV+/qdu9BdGUHqzkOJ0dbigotAiPuSTnkGy
JskXYvT2tIIt2qt8x0JglzTilq/B1cyslPtIM1zChFoNFyMr297p2xzyh6QRswcRGcXUL9Io5kN1
XffN851hkna9E0dh54Z1lXPLCDN932O0i7NFRPxpSK065kMv7qubLFkX6arVZ02SqpXZeXJVWrVa
HbJxHMQxT7UgXGU+h4WBcpX2kak7Q9JveiPelw55jaFyRduM6I6XVrrTyzpw5O7NDxdk7V7fh7NM
Ih7tut/sVcxRomy3Qq1cBcqSK7sOlT6lhRAxN30LpYuheLjhcFeTG5/NBmvTHj7eWZdlt10HHwZO
k2I1pNCPlKhwrjujal20HppiHCYzrUX3Hq2KVVQq6KThxiFv1LuOPKo6tH7UZop3XduVWcbjLkHu
6OlqX71jbmBpaGP/pCF54HMgTNRcdfCtRVpkrOqYon1KI6WxwmacYGdIDtXDJevjb3Dgojc9FA2p
ZNfAkDIzrVukMtzfcSg/EJgFSlZSzRMNyVWbUuj5ws/huk8PxYeLvftW9vVD4cn8UVNDUmRNOItM
fH8gGVL7dsZNHD33P5Ihe8RJI5fjJxy1FFudxVFt2M4R9VH93zB/RHCUPDB9RHqyfrhzzNr4TmGF
kpMYz2wzko5BYfgfPu8h9dOy/bgYV4sYp4tRoSZhMA1Dp7PjqndGT1CFzPWp1vcAM8lba26ASDvQ
HO4eNTtUWP1NIJS5pD18CrFvyNWQQimIkkN2VCaJF8bc2pH8R3K4dagaUsNlaGho8pA1tRok4JBP
huaGpNmU0PLfP324cbgMjzFJcK9VTTwbiowos+o/h2QdBrU+DYsezfXGnuNYVyvLpGrV9SyJeVjF
2WooHC40Nkjv7KuGu4bSUjRm79h9VvAiCxuXlFpYr4eqXg+t/m5I6qafyOujZgzL13mrUOQmkS9j
vm9Lw4SH6zwX3iwS0nS7GF0yLRdcWe1fIidfvV6VPEE5T4PEcNq8+iuKSejkZdtO6/ixa3QnkUEw
TbQicTqVGk5DxVrFUk3jNhXcCnmVrLDtP+C+rmcpTEG8iVDieHlmT4+43L9GR2jAO5EH02o3pdU7
OV7v5PyQ/WlZMUzBPy4DxUC7p9g1MMqyIvBgFn3d9BuawdSs5oTQxdAyGybboel9cigdmqHDvP/3
nCS6WAVhJ+fH3BStnCmju1XDTKabZrJiSZushlS5Y/hQNr7nUH2451CmMssCVeR1E6NmjTqH+XMo
PDTx3z1m4PbwlEMzQxkLo69JRNNVx0DrandTl7GbTYfUUDZkYQbfoFDvZofyOigamAt3ZPvkUBUO
8+pAM2pxyCbDDDlU7+8ciPrdY4fUvv6Q37cZEM3tNDN2e1RG3JbalWkoc430b0GrJeugTy5ko9eg
XXQ+b6umnRd6gzkGjXQWocKVNNLd3sOVExNLOWGg/opqq3dpx4QD83M5tQK75b4ZsXmeJBcFY3JR
l2jOlF47UUS/YeJHrhKrqPhmaXSJIpUsG5oZjvSMwCH2bZfijvu6FnCtyB7CviZuDRrGVOAravn9
xs+8eaFauoryGPFYZPe6rZF5IIs/Y6E9hEkh5h2q2FT25pXf6NQJjd7xzS8FS9mcCcamZmM7ZhTM
SSWdKtYbXsdpza2ymxZZ8BB50gOV2FrgQisd02umAYlmiWqLad3GzSy1yUJF2cbTxPcobTwOx6bq
PLSsCzARAu41zOJFFG27mGbcpFG6FqCRu9SyV7Ghf0lw1F4lQl3oXTGVoLu7nWXf1Y0Ml2Y2Y0GO
nUxmbJowrZ2SsoucuhG3Fuo11/LjiG/rVCZuUMkAkNTRjEgRXoim/xOWnLZ22eMpar7qxV3lq01G
TMfPFjLRk6myd3LODOZ9jiuuuhq0SaFHrkm9hFdeaHK7bx37hljxIrMq+HqN3HAwuKCcispvsmkb
TktfA7HoYd4F+MbAj3HN8CrxgvpTbNucRkF3m5TWRSqyr6bptW5FPV51N37ir0JDrUPVflcJSlda
lnvcVFkFWKhyhsrC43HQ9dxLA7EsO6iNuvwy7aJVU4JQzXSczkhROEnFiilNjMqxM/YQIhlwozDo
RYcTl1mZ75pMimVgG1/r4MbL88RRQlRORnLqKlXOkafPiW/aU+xYcQq6vynUrBLwWlbfLNuGfk0D
I7yuK9XfVH/SO72t6rktuoabhfakBQsvS9UsDvTPkvVynns5j/0gdYoeb3BcwnlZM99UNm+ZYk5p
tsRBdeXUKug5SfPUKWmT8ZTgWZDGxTIL44CLUARuRnPbDbLa1YSwXc/zp42ZZAvMyq9+VH1Xade6
OCsrnkTXtV4m064rzGsTrQPp1BHzrhQurTX1PadjsXBa9ahZvjdrWDyLE6V4JvXKKSu0YoX6nmZk
Y1YemikFn8M0yP1iSnqh5izaZGFdO2ZuxI5VhGBvBXHi4EQxN/GEcAsJU7QVg2VDrARx6tcweHp0
q/qm4ARZ0I4nKh42X8u+vbFKK58Wooep0qhWA0WngsAN9O4ylcUm9Xz1lZrxQqB+Xdr2LIHxUURJ
7nok4kUY3lSg7XNVxHRtoaBxPZrwSAf7mRlklckOrY0w9Bx4H39KfPTQmnk89RoSO6bfqU2bWsuu
Zd0ij5nuKoqdto2rGwWjyqlEUsNsLwPHRCLZdAKQgGA44iQd/dQ3Nczhue47qvLKmY19NM9Mcm9U
bXaRheVdjgO66PtV0ouQ8C5XnYOkCQYZqNBZ5BeXOl0lQWDOWxxv2gbMvzoi3VRK81OgVeks77tF
3URy2ZKe11WBnNLPi6mi5awP6y2BPxjB2yb1eQED35FaLmc45Elp5FNT8+aV6bczI0pToFWftKqw
uVlicuFldeiw7hsGZcTCRQryVMWORiVItxwaEHVuTn2/5gXJZoiuI/gal2be88qs3c4EkWDmSjhB
FX+ReufgppJcAWcuJsVl1jDCrbrMuB7oPu9TlHIdtX+WZZ04ZtgsFIDLjTp46mvvKZXBpaj7hRW2
d16abQpPmXNasnWsZfZMIS1zSw1rvJXlvTQ0+Cg8mXNdi4N5ifFdjRFxe8GWqaDpFERht2nCIuFY
aPM6AqEbBHE0KxOTciVJ4Fi2mpWeUc1k0s/9uJxmWXvlYevPhIXIIZEUPGEJl7L/6napcZvZ6jOM
vpCD5qd4w/TUjSFXMm8mGwL2aCRSx+/9dWhk8zYvDK53ae20if9JwDCdV3iLJGrBgdJmDspsyeH0
7LvWY5Fr1wF1ujJY1mFpc6RZF5GP7lEFalnJ6gvd/MZiL50rI1iwklRO4sWUozy5w17Scz+PfEdL
o8wJ9HhusdK8i5VT19RYV9dWlmnrBgYYjDQ8z0LRcVgDc7JOVbxI2NroaoODg59Ofeum7lvkCgVj
svGKgqeZZixbc0Or8ipro9zNbPj2mqii3C+iZVR+yUGLcmBq1D0Qd2UZfQMDQTpdXXBWMjaTXgXf
h6Uil0Q4n5d5KKagSS9zPXQroys2ERXTLiThTeSbLki7kPddR9ZCBp4LA8+tfFt3mow2DhHhJe7n
si+ZU9VV61Q2mXe197m3OumQln3uDL2fkjiLeFzFTtl527wy17WRpm4TJeDfiqynJI8112474cBI
SRceWALcV8Zd2grEI0/k09heG1agc5J5jJctQ7MyyKJpiETGNcv4mtEKOSxPfG5TKMqVThedrSkw
4eVX8Kgly74GjaiyxEwzrU9t3c0slHxK+5bwkqaL2AeE7SJueMD6i4ySEqz14j6tSM4r3BsOw8FV
RGUzrTsz4hkSnlPQlPK+8ac4Da/zW7002itaypkdtuVKwtiwI6+ZgSAp3bLe1pWY+h5pXWF5G2zH
Pkw3hgkftL7KojKd5uCvaCLRLURFonkRis9eEsarPtSu7Ir8Rep2FqDeX+k02H0ZjMP5avms7yyI
MtDiORE9l1Z34e16WqH6SqY2GEsKJF9TOkiVzTSlOeWYikeFROh0BBSFQsQZL3Ui3VyqnFONaY5R
q3kVpvcUHEQVyOOV5bNZUKDmMg1FzT3TqKakSa+qQLemPlaG0+nyrgDNIcus3C3LcsNwlnO/xk5c
GuoazuP7bOT6Wnrz1qoMkGcRaKyhKtxK50kW3VURuoCbADZ805oodvrEvxBG/Zdq4FF6SGepHnWO
bdqrvPayC2QEt6SNa/hGy1kTBo9R+9lqolVntN/jRuuczNYMnvpoWaRN62AS2TwkSTVNrCJ32u+4
AwGiZ7Hkhk0+URbYDtaDK6+mmhNQDfHMrjuepiHjVaoJR0Spt8xAhdZzeaFUn04tnRQLWTuxTSW3
NbysgrjiVXRhwxOdvspDR6C4cEmG9WVmt7NeErwAGTdNEPMurTS8paR+qGwBHwCKuKDQcUEsZmGl
5aD5VOsssCzw+FrrTC3SuBNLOHHS9YtlZDZoXbI+BX0+c+Kw5cqINIdJhedgPjgG+dbIDF8XaCc6
4zSaW23rJlX9kOoNCJPAgR733N6n92CxKTDr5rJQ884nFhguyW1LUupqqbr0sX5rNEnlYj29M6vq
0S/qyNGVzpUd/BmHTHHaBsaFRrKpLoxqESTttM9aEM1BGKwhUPAqAjd022ucEvRnLgLGQRha0zBS
FzAPgrplUehuFTqVZIwLUBQUCZRDcEHmWcYcZBYKHAiNdH39W1123zSznvm4KjnC8jZhVMzjMvHc
1PQXVdx3rm7kCmReb/NKhP1Ur43r0Mo3sQ+TcYC1ZRXZ4aUK6ytTPObUuMobw/qCU9uJxUppoG+3
Efi6+/Cp67F0yjoH5YiZwZSaPXyjteSaTcBjEhMOKprGG+oFTiBR5WYNgsEneK2JCDSTG2Q00gk9
40pT0IYsc/B0e9LioWZhXofetEQxeBqaUPFKj9bwp5b8uZ3308bvLr080GepH38Jqt6fp3kf8Qrs
HwP8FZ9KuSYGiRwYXqAdoMp04wbcHW3Zu0UUbKtO3Ou+tNzUa74bJbqwWY2WqKu/W/4ncMdHs6bo
vjdJiz+bQVY5kaZ2imWLpw2yex7Korq03BB2qS184q21wr9QZd1PWaX7c6pdJqz5i3VFdAmeo5mA
Pxm1Qm1xWUQic/LeX/rgFV6Aj35ryqLjTdmbvNaXVuD1c5tVT4qqzo29aaCLh9qIcp4RC5w2TBDO
mmoZxOVjnnhslrXtmnYmF5khXGTBpKBs9mBpiSvDims5uzTtYk5yC2bMuOSF59/QPPosDW/RIPqJ
FDXjNRjJHNvdfe5lgGr1CfktNObVitt6dFXrxQVIaeFkJbju8nAaG/KzJAbEJjUXmrR5J+vY6WjK
VST6K6nFBY9KFCxqOGZknjOATEM3eRlpGz00vY3qs3iTeWuiMVvjQ1HT1su8jaPLfRmyfcV72STL
A5VveIGb5G0wU7uWhoq6x9uyt1s3K2sXB/1dkd0VMWk2DWrmpZ0bHAzVgDd9VPPGCkNgxP+kqdrX
uAdabJhV9rSuy5a3Ym0SGFXgIriqUevflLtLF3s3eePQNJFr22/MzXABd2TvhF0Pmqi0n8tSq8vm
fRXAkP9RVvU05AYRxjyjGpfU9K6T3aWCj1HZ2QYGhQEiv8xnbWIYm353AdesWtDO7viQLcoAb8Lc
FtdNVeyLDuWFRb4IUH9XQxHVMmMTq7Z3k6aQ06FsuGDDM5aFb/owX8EtRxWYUwzqy6HENGTCRSfT
5fDgocILGg7aGHbBOFXuUDRUikhP16bV3Q1FZqLElW1rbuMH4Q34CqUddZsSIXHTZO33VmTeskH4
Uu/C+KJtTbIZLrSHcSVLy5wdyuKuTudegWMn0rVQ4wrcLhdYq1aRGZkbsbsMN1fCguUcL5p2QVk4
aUoDADX2Ld6bis73+Vz22QxiUomjhvpAmQZoRu0mLOh1z0CG1H3WwNipyIaxSLs2xdrfZTCYN/sL
mFZfqzDoVx2J4Qmx3xdum2KYHH7c10Y1W8S9nu0bsnVprf1EbBKVVFdKdu7+i+qV8J02KDmLk+Ja
gvZ1QzTq3xihvFOe366H24aLlUmDezRViyE73ItoWrpm1ujTgWooMzojdjUZXcZV2zpM99kmTjHb
+BEwjHH1zfdythnKDTupr60m5F5IdXiP3W1e1S2VbQSXwx1gBW50gTC4beD7k50oF5rPrE2mpL1R
aZBNUUB7F2wsezNUoDIslroyYz5khwo/0slVFmcODqNSA8U/KGdFgrFTiw40t9q8ONwbZJnNWVTY
89jIwhntQt/tNS+4UalJ3ZZ00RTbXuo7dpl5MwgDrpwiy8RNtbuQsiiX4FNKedC2Oj/+w3avFqAf
pOpy4cM3Mqy//8j+z71M4N/wl+4Ohbs/RHjIwW7H/V8w/Nu74EyqXdx+Mb5pF0Xwoy14+nNUwW7p
/lXmP8IIfhIosP+DiD+pfBVF8Cpm4iU4Y7fMbuyW/X8eRDAKvTiEEgx0z5EEljWBv32IYXcpYQa4
tGEhfx9IAEeATgiDbanwt/gMZjALYkef4wggpB7DKcZwiPHzQe3PQQQItn9DIAlEyCHYWsTgLyD8
N1EEYCq/CiKAHZdwDLzO4K/3GDYEGsMBZa+DCGIU5ilqIvMpw/LSTHX8qc1iwwUvFZuj2jI+NSQz
3KTP2Xyo1UG93dcaeYr3tXEMPt6f0g5NDTefokVsK3xwYPq1ytbDhcZxpkD5f8mztsvWYNs9Vw8V
Q1no9+DO2t+oFRcWLLyA2tHnF4dLrNhxVpBEW8towTKGv/gqTi7gQGOwsXfZrEv1adME9tywMvLF
sMvHKC2bax8cKAhWf6SdwwJs33TfwFnppCViX2pwvZgsLEuP63ZPQDfpvXXXwTw+pCzFvDU4tkBJ
OeQjD+FVXYfg1NTBU2V7HS/BH+O7tOnRuo2RDe4YiP1aD/nAqq416el/gRoRLrqQpBdhH8iLeHcJ
vBY0T10RZ1QxZIeLJcDgiFSkFXxIqgXzm+hiqIvbVpv6QRuCG6irZy3u6VVY5KAhK49eBbtU37Yt
z5kpXYVAy8fFZ6Zn2qaMZTSPtEDCYlstr8AnL688LYKLnXXgy013PoPGB28KSazEVZnP5rgsr5Bf
9le+0sgdgj/8NjVqz5/lbW7eBb5qLn1VfMoSUMfBp2TWt1EUwopJ4NiWWdxWelzewnvUi1QIsS8b
KnZjhTMR+ssha/WGf/t3RENDsVkvcC7lsmmxBMe8qLp1Q6Pjy1CmDLs9qhjKaqI+PWNO8VUX1guC
mvg6xyK48zzNnBfEQk5OrOCuLTrE66Zo3dBoyjkY6XiNELg/ld3UC4oycWW2oQVmdS9vjRZ8kqYW
BV+i2E5507J6rdJMd6XRxk7YFCEoqJCKf6SKRhP7skMKjrQ1FuBJtqYozoWD7NScs8CrAmfIN+n/
UvZl25HiTLdPxFpMQnBLzs5Mp50uD+UbrZoaIRBiRvD0Z6Osdrry69X9nxu1YhB2lwEpIvYOerJJ
ZJRgEx27ZT9xJD+agT9RnRXbqe6rbaLt8Fw2fY1YRIqfXA+rtuLyvWWjs0TNKD2S1mWHxMv8JUMy
Zq06n8QSu7UTAyRPYtz0KO7hPHzPR67ubVqr+3EeKjoQJMPrcm0MdThyB88NLBZvSRxW5Q/a6WPF
8ndXyIEvyqiy7maxKPoZC0Mn687r1DseT/wPfYh14dePzbRzvEnuJ5z+qtjPfGcvijxLli3ANStv
mOqL8mIXjfM9KCXfUknSleJWgNyTJcINsX5YrdTHjDLvXupoEQqaTy99jqqcXaUJDvRh0qJUTkpU
pggOdNFE9GUo/CVWpJ81iQ5jVdXTBkns8UHneqF9d9zkNEkfFcOBxh1r+SMdkq0WnX4lTX1Pi2qT
ze8RM+Ctx/Zkfo8YUZqXyVXGH/DEJpSgae2IQ9s78shrny6x3UxvCbMPQeMGPznSkf5E0lcZRgPq
0Uwc1FTLI+pfv137Yjogv6FeP22F/4RRc4Br/ARRA3XFRvo9AtNyRuhjo5l3n08QNerItOMBD39l
QZrv0igDzMCd0VrWjFRqMxeymd7Kt66f5P+Z3q5txilbWK32V7432c9dlZwrMuqTTFPxrIYFA6Rt
wdTIkBTEn9kMTjD5eIfJ7FAg7WFU0lXci800nFdoq2Yr43dd9rHiqifulCCM+L/9jKqoj1UxFE8j
ItC46dXwmLp1fWABF0sStOW3BDmQRHvJC4qA6c5HhW6d1GH5rd+3aZJ9a6Rq1vhAdLgN8qx5sSy5
k6jVDFP7pJOpeLCClpwl747JSLu3kRC+ndCFaeXQtnsr+krGsm74SZIm2dYJdRZO7cg4qkf+3rNm
XEjb1oe+CMcniTonnfUNsjYrW07IaKWkeJ2AVTP6LhJ0PbbC3TCZ8XenPQ2jpm9sLKwtYHX+yqiT
3t+1okyfkyhs960/ZUs2JOm754rlf9x9IVCYf959+ITx3MTbA2sU3Yej2f7p7puEFzaBHaQ/hZN5
GYJ160HY2fTu21OwGEYXZ4aSeWdEpdjK1fhu51GwsJK2OUzN6J15Yr2OeGDXDiqygI2w7FB7dnaQ
Zf17ZnRWKB+yYkq2N3rjq7tAN7Hxu5pFUD3UXo1/8X+4nNHZjdiUvHukxFcr3XXDAYU+csjqUKyk
mpK3NhAnOj/chJGHKvDtV+Pqcv+3az+5n1wVzelPZSFyRs31NWCjWjmlw5c1bxMf5XXfmsoC9YBh
h0cSGVFfALCImZ37GTLpHf89+9N662fpdK0zhRV/+qmwce7cuvORN4jsgzVOn4eodHbCC+rdjf7q
m7HSPhgxIOrQasm2aTaOXXx1ua41OqKKkzvkemuWGqPR3y6TkX0Gzm9YapWt2ZSPX7B5ioUTOvVb
MLZpnKJK+z0p2+OUJTyJEcHFaWp1KCGlZdySqD6jZFgvLFI8O0KLk8tt9/lDmqLEe07T6tntpTg5
szTbjORip7p6/p/WTfNP+LjK9ecl+AlG+rBdf95su0ofvxkpcrrLyrlA66T8GJaJD0SAq5aS+snR
6MzsOmTGkCBxEABqevH7J2euGdv++5NMgZn+/CAjdvI8fJk3mltdoEEPvXmQNU8tF2gI62cq7Kd2
qsPHkAqBxCHrF+aJxpHgR1d44SOOPukR+enf+hD65kPfT+mwUJU7zkeIH5qm0Sd/o/cS+iNn39I6
OkdtPiFbGErnwD7u2sts1tlTU61EGiD3yBsbjvNNbcxmMHebmRlH7I4omHo+rmiUl4uHDisW1cRt
JCxwKK7yrIyLPir21XwolsqzN9z20qUR7SLMkYMTF0nNHh6K5nGqkYpLyfvU5ouQjWSfV21zGtyh
XLRpJn9UhCOTHOh3iWPy6uoRkJ+M3DV9GOyo56Eg6QQ4ZF3l0vuP08BMgrj9K87BrusSfLo89G7/
imU3KsCMvPCnleQOsWLiVO7KBIbK2eSda30xQpZtB1JaX8o0UE/p+K2XdM8akRyDoMap8EMsmY1f
WAzsYo1SWj9GCZL42G/IVLkHz8+TbVPa7oHMM2/WmZnRXa2qZBZwRH/7mdmQDmenmNLDQCPEIL6r
121VN6dsSn4PxqC6SCMo/FtnXCZssgtjQB5Ik7ie1+GrrL8vY7yNY5Qhx/zvT0rwv08KRXCIRuMg
P6BvJb3hBCSkTy1bc+8nKdpkAQy4c+g+hqBJcacauW19nA5LlB7btLm7qqoCf5g87b3VlBL/HuUI
/z5rANv0eHP0x86/d+fB6FPh56todPzFjcFYdZQjsnXTVdtFVrtTU0rze1v1Ypm68q1CYXZHFGlO
je6akzfPZr3yg3F78c2En538Ltv3fu8+T66KHihN9/VQes9eNoYPs62yw0+2ZpZ8f/iiVA6IhWtV
u2Yoxd7MxDD+nuUfs6v1OksGKvZgC9Sbf//bOIaQgR8EZsecSfLxGsN3xQIwicEBmYmQ9p/nEU45
y8Vo1z9Rrp0af0XLaF3z0ToCHvZQWnPCf5YuKuqwKa6Lblwm6L6MQqGRP+wCld67gda7sUBhxZOc
9JsxUp8uYwzmWimamy9bNbQxK1H3EWqyvhK3OKNi6yQxEiRjS/HfxHvQblG9D6xMkIUv7CebT3pV
KIsdq9IWOzctql0YcO84Q98BLhP1kycLlIIbnrzPV+QZBR6kPvgsyc6hx+uNb5Ve3IIt8QMtJjeV
Hsa3tJdsNVl0uHNylLKNR14Hw30uBHAX5nadb0/tdzbqofM9OwDXEBMvydfdh+XqqNwuX3pJXyyK
wWseI63ivNL8ya8i/uQOnbtMo7BZG92HB9Aa2dLR7FzN8SOZeLF2GQOuaRaNLs2pXFcRzn7URJzJ
h1wgUns0jkZnRUIARimaR2O4XkuawLVw/dgBgBCUFL6qABa47xKNeHieUVeq+5IUAF5WyepGbzyM
cV5pXK+LyLyynld+XNZ4GL1xc1N9uaxR3Sz/87INsJn/freH//O2Jy4Iovjq1/y5PDR0udmz2yC1
xYi6N77bUywdhwYKZUiQZiYbYXrghHJvxIowB1AjMS3VhJgwNuYbRxFyShcXd+Ok52sYz6u7uaQR
zSXDkpxy15PrVLTjfeoDZhC3LEf1YW800+CN95lR01KwdTLYOs6xqbtA4WGFsSNr28WU5tlmctLx
/mL+fRUHWaQYqEKyUsmqrIGlQcakqw+OUJVcmqkZGitne5msjGAPfn345Hx1G2cLt8NobwHgWpa4
nFFdpqxLsQFRj61Zk6tjUxTjGgVnFCORezsanRkIMgs6NtNwoIfSHmvUT1v+W3d15FH7+wpGF5Uk
QivJjzz4w+W19gdBzb8J/kGDxMd5EX4h/scbCk3H/3zdJdEkSFS21vesyVaosyMstuqwWjqq0wA3
Yme57iVhHwH78m4UKRhrXmz2lFF61TKbpt/+RmdWTgDS3vc/8CaZr3q91p/Xv/zQVNC/KP6kmZbN
I2DmzWNPz9z2q4fLmWE+OCAEv2qSUGYPpTj4HWCy+Ls8Zm1OniKrT5aNr/xNwiLyVEyB2AcVQCfG
qh1NnuYFYFU0lwXIuGLBMMV50xQbc7axoqxb4plRWyMmsuqWbu6orT0n0wHX/201mfer1eTWjdWe
nW/WOqg7PiuJ0vAEUC0bXfnAbV5cBivpf05l5uyMyhi7MO93wq3/kk5TPOTg4y01vpCN/xN0e+rW
wkuW/XxyFH2TLUZ3JKdqtLs9bUi5IqiWvzfUWtSMe2/TxJZJUqkN0x1fYnPhT33l8Scn06soaa2T
UelUKxxkS74ciMAe1w3uKmoBfeRWCoCpo6JT5Ufhic6zkiQJMG1TvrsadBb5x8qagN2F21VvLtK1
AONdDcgVTrFnWzhspMyf9n1dIbuR4TQnSvVgW8GPdqT6bewBz6UOGTdBWY5vrFOnoAuHc8b5f7wI
KWo4fxx7QaTH58JstEnGR3kRwtzkwLqBhbVdTfq7rpHpt+NCW0Uc+JoccU57VESyEuU8/y+v59F+
Enb/hLRts83AqgSUBKIZ+vJLUEzV2QguyrNLn1IGiCgcuFOQYyLIo5E6VvRPfcr+yvKq27u9Vd4j
t+pf8lzjaK3UMFh7k8O65KpyAJjWvM+zxdXPM1msqGOrKiJLK78zhzAZ4aSclbm9NOcu9acYAf6z
bIG+RNmLHL1cPZnkvhnKTD4kfV3eG4nhT7DKPQr4l6kGiDq4+itnRG0UB9Q7X2hvaWYy0OGXaqwP
w5ynMXrUQv27qGXhlzYsb/UemAubUaT1YnDshP3XSY7MVbHPJzn0h8MXrzx83zr0PR/5zT9fbSAp
NO3YBOp7Mw4h0DKs3rWobAs9ZiMQg1wfE1Xro5mprGh2Qd3cI55ryJ1xnkU5MDHGkXfO7ZwegVWX
2zKKOBi2gzxSMQUrWkj9hJ0lAqI0ld+o1PusKxscsAATpX3m/qTjKOLCBroHOcEjkvgFMlzhiLoS
TiTVZIdhHORj8VCA8BLRadNJ5sYc4Jn0l1uk7bIYuVxM89ZzHQKeNodwHq66vihngC/AkW7krCIc
79qz6oNdweqtdLX36gmuABb0yY7klvfaBuGBuVF57vJxOIuW7fEKzF5KeqJ0yg74VYB0+xjCqR6b
WPTtXjW5szWGOupRIXITe3MJm1F4+pKXDdtcA20Tm19FNkfpJu7+8DUq4xFY5YqRvt01ZTLur8PU
l+Ne5nIrgajeel5SVvHVepEpR8EqYNMOyGb/NAXDsitkdfRmyaha7Dp7u9VHI+Ed81vfKztdj8Ie
FledcUEN593pxmYzIMdbfxdAyK0AHw52XgFYWF6OyVfpFd4Cuctxr0BnfXUAoTV6xZjajVyIFTJz
/KsHcnAs0bnt5MsieHT89jmY9eC0o1oZabYpLFqgiDTyaYhZpZ1x3+sheCo8lQIOtjaJJ79xjGDy
Rz4P+WwxQj67Jf0ntyRdVyLiq38/LXj2n2x2cOXndyN10SXbxckhmD+8+DlZq72hKKNi8r5Ljudl
/k7WwQxWOIl1NQKoddX5vB372EUi/OJT5Ll9wJNHPlYZ3xvR+BOAt+Nc4n+JVu0Tt6bxToC58mCG
Eeh8NI3U91dVkDZ2PFZusa1c5V/cuBdk68BuwoXReSD7AYYSVWtQ9vUC7CC5c3QVfakCy14FXomK
7iyWk19vszbkCDsgCtCb9o4C99CIXUgc8Dn8o5GAVlFfEnJZaDQy6LdMCPqQROkPYctiLwMknTtf
s9iUwMY5ALnR2bMu+9PvqrMIKteXWtvNus4Lxz0Z3CyerORrl8nspel7awXgLLaUMQECdbL7ZU4y
+6sN5J7tdMHPP10zit3Hn11J1ffLVOthE9ZAyjIQ2+/BQ+D3lY10rm0DAwnKxX1AKmnHxmrkIdT3
CPb8nQUKih0bXdQTfl9bWbvw+FisPq0DpB2gmRA4gAp8gJM3te8TjewXkLHE3pdIjhmxLgd/QzNe
rIzYuHm68sKBbS7OOQCZbt7XeyMmVvVGCQfYPqmdF541i9AjvzqGHgHzdyyeRlKlxzJw3swuZlSo
ze0R36YnqiJ6SDL/7I8KdU4TkDlyAvjVQS7pGqldwzJjdSsklG7iNYvZYIc4aXgXTQxvn7Yb0VEg
9Xdc2zIWboiS+9jsvXlI0BsSBUPMJgVOSQO2zlVlZsbNeBjRDHZLmz1jTrNB1T2NRdKFG5dRDyyV
NH0LlBrBbBunYzYk7CUaT5z26ZvNCNtPrCgWRnQj6S/RCFeCcgWraot9XzjsLGrxlTXBt8wZ6TIJ
mL6L0MDtGWDlfZ3347vRA9Ku71zf/kc9RU79LrW8KTblUB1E2cqIpiZqqqHGcC2bXnXd1G7Lyd5Z
je0dmc3VGpufjaI3xOsQfYjMJhKdJfx0Y6wJch/jxbuuXHGc0h0rK+8oIlGtEkCdV97khUeNMDxO
hqH6isTBtEh5wPY9MpPP4AzhYQcFzs9ATBRuDujXZJdfK9c/ptjZn0KfR5fl0+x2s1x21tLocVTy
V2Rm9wE4+Qn+4KlSxEJS787AH3AScE5gXuPvANDEWFCQFiecEsMuyU60e0bPBhrGiMoRHKDYuNSp
Va96gQKW0aEDKCoY9Dnq1B9uBXnLBkQ+MS+t6NEfzxOSe2rhRIW1zFwvXROv4092VLHZCFQuoBB9
gE+n/2s8SeaMwedDl4sQHhCpwEZnKnxPzOSXP5XzqLSKqi/68r1kfg9yVhPs7T4tajCBHIyXecAI
yCG0tBcuD/wFMaaLgzFdhpqUGzGAuY/iZ7XpZZFfEtForFqBmsTzlQm5ALkuN8pq8pUJyIJe/baK
XqrHCI+qwS8YPIOZdU33XNMu3V31VyjE8LfR+BtMxNUtsodnMTVn5RbgU2Xpcyb0ivZyenOdHM9U
Ki2kuOrxLRomHUfI8d5n0XBxsybaH6UGdtYceHC6sNcMXLZLfczoriehm4rG1fnmOHUjXq+MfSq9
VDGuF3V1f2g9EZ4i3d6buqRMh0fHyoZXvybVyhd5e0BPlwhYx5GvLEvIt8ar7/ENrvFbZxLEaHGW
nBn20hhck+rkE5x9B9e+w649vnkNkdtmrFEvmEXj5gLKdABRpYgVGyuktbV8uN7LySif+1Lbd5eb
2QtKvfUkYlzjYoZ2vvF5oJ67Qdl3V/3V11zz8tBYRF2uJwADBceT16CJ5tkZmWhnqRsSrcqIiLMZ
XJm+T9If90ZiAJU/sOzNCGYNp8Afe23UACyDNf90HV1k9n8csdBF+X8eILQFQ1YGICNvTsvdRC2Z
zhoQdFX53nJX3iEvx4+5HyVH3YxykSH4WJKGFM3SKP/JbAxtSb42jV/uTaDZRqcuSPqzEbK6bpYu
C/nGiJbunKPN9PkS5GaZ/atSNDn0dUi2o0PSBQNueViKqEuWHkC1y6Eeg20lutcUoQ8o0RwAnmmK
TsQHwQD5Q+81LHxxZ3TBnC4Qo4VaHKs2RppGv5uxdsA2DX2JN6BSjR8XLPIfQz6tzC8FwnCxtrOA
r0y0zFTHH1HIXgQqGZ6MRw1YM9i7udoZsaJBeDfMiR4jOh7oG1WWDpvcn4pDCUJWi9PSfVCOyBpW
LfKMDp+ZMh0o4zzsimBpTI1lv0dl6G/HCByRJEn4VoFHuEy0ds6cNv1yQnLnnGRjv9TzTMw6xUL3
aJljO82cCHtkilJ6zh8Id1E2mYdmri8ZPYK+ByNNqb1CHTvah0FGHyar/2peHY1KpnVfWnLj1EOy
71oR7HjBHtscLAwDWWvdItvxCJzrYH6lm8GS7DHLaHM00tXDQN7Mqo9rGI800WPs4YmPr+9F87Jz
nYYfW/bzRm1E2gNzjVSVEa6vTPN+NDbW/by+LM2s8o99E9agr2GzKkORHTzU6u4QNwIMI8hwtB0F
sEyYa+T7eIp/VCJeOu73IM9W6lsl24co99lfQfu9L8YAKAgHIH0gCH82rfNeBFEBvnWQLAoUPO5K
sIuXruXR4+gKehS0pceUNGpXONkjiP3etERvqt+GInwKOM6AvW3NAbhOxKLo3WRzTc3pIl+rqD/i
LngME+7/+JjkibhoxN+T2dQ69GTxPtsHdh4eLd504GvWSC12xKoRikAZOUBwLquWleAF0fQxFYTc
lbZOY961dr5ofJIsLTuL1uZwgLdP/SjGU26FmwogtsP1/Ufxr7HGeU8uLq++vjm3YLWtqAOY5ZBm
+Rf4vznM776DcSDj3kGxB1yR5o7apbeqatSQqGxi46E6J122dZ0dZdfR+4D55SKrqLsDFRmbbhiR
fYnIdV/PgxGvQ13Zm8HL+e6q6oJs2HiAr08vTt10GyS8V0i+8XsX1cgHjUr2Q2gJNC8CJH/TU99i
oJmIfs2rwF4YMwin/kOquUDkkaCQWYlNmOYg+/RetBF5jdZpsigOOeg6686pcfPgu82LhjD6WlHy
Q0+k+FVmXkwjwPjiKRm36GCgv2cWsBRu17DliKR4HPaqflLoXBHh24KPeRNWTyAfpSu7y7K1MXpp
S0/MitbGaFSJU4AfgITkzoiWnQ97khAE+AMaaiBPkz/nwsuPU1UWy5IAj7uuGvRzSCXKITxHccXG
J/ZwTJunRmmGbDZfZrZLQOMuUHy5+hgRr9tgE/raussYd9G0wK/RtyUVb1rp6MQqGZ36eQZKlbWw
s3JcGQN463rLapCHEL3QBZi2eK2EenxzXVTONH0te5ftE12CjoIUTyV9Mb1MhW3jxnXF2QyJ9dyx
ij1YSDqfW1LovTPW71e7V/vhaii1uzQ6126+hUoLHBQoAGYbUBtRKUnKby2RARo/uAotMGx67zjj
sMCdIn/8g0eZoF3GUPpvHsKzc4L8p4cg49lIgiSfpNmGkwZKzrOncqzVVZptI5jSvySSuPtcdeKh
A2bu8rxVOZL+GpnQy3HdAI+Lpt8zH4A9Vsr7sXWsFxI2i7qe+i/Mavqz7RS7PFfWi18Qfag8dDVB
zwvrRZTopCQqjoZDszUXvFnypgS6uASEwFzaVXn+4LRohjEf/c3QD/3clkL8/g1E4slNm2QCLUlC
76An99xJOuX4y6T5Cq1bNCq6YXM2A+ql97pUZNWy5kQMcKVuUCHjaYvk/ZxpuyjzkahN76KUyhKB
LSywEJuhHcFD6fUFoLDWcBJ8ZzRX9dWVO0Q+GEMuHT27ooNLtOlLcCO2qbLdFXLkIJ0HQf6rAbjM
UewXlWGKCkHbPhP0cgDzsJsOaPrk7MGc090Ch0RreQHzgJUZBVP/bCcU/XSS8JPe1544qkl9l4n0
zth8FnbuRV9MpkWFbBGlQ3k2kmD0zekZu+RlXCRBF31XKTAXkcPpkzZaohCXb4yYekG7ESl1l+Zq
wViPd9S10JIhZM26d9BDznUj1IpZTQ62j8pKjR6S8cBa/h3P3mPvZMkz6KvhtnSlt7ZTVR3HucKF
aHrT1Fb6k+Ye+GhZ3j2xKbE2HR/HLVBI/TmfQhD/ZxeRIdsCFMg7mMz4i/Qc4DVX9v+RA597ad5E
Y/igM6Voa+rjbvKcG6SJB1xn4kRl/p6m6MjYV92D41nNOWvd7K5ssioGaqk9G11J0dUiq/JuY0Rj
mDx6u0pbznZUUWs9kaCPi2kR6khmMfoifEyArZCPnp244ChagARQr232ZmASLXMUsb9NltXsi4Tq
EuRstwGPGINxMaJftFhnptfFn9aY6+ix/vof0asBd6hP4A+XYh8C+wc46Lml/+2/V1PbDR+kN3x1
+0KuZeKI2JvPE848mFkJCvgUp3Z7rlMqdkaXzoeKoSIwoA7QbEAVR++OWdllaXiUrkcPWU8RAqkE
wWjgnG5mvZu7F53+mP3/+w1uvW5JMoHAjjolASA45j4SayYsNmLii2xvCpNGzHwtPonGenW+rm1V
H8Y3zlcxadBwgOcWW9jaoYdQKXUKx2wrZ3SHGZCv9xYy8rwNErD8KZ+i4hRQb+G7dvW9zkYrBka5
fQRPw92WGYJIHvoZ4gLPi4Xug58Zixv8tX8GWWfFMtfiDo3AmkVQgjke6rx4S0a88i2unY0RC02/
gN9bPBYuinFA592DhCff0lw1W7RzAdXAiGJC15WBjcdB9OOLV/wScirehrwo9p4fznc2Lg2mQYo2
WnZzZ6yjDxY+L2oARm2NcAK/gbmYLdNkbX6Di+hHX1TYF49dVFTnpif3MuFkRYhIdx2AdctaU4KS
RskeUjFjZLMq/Y6H42saKu/Js4W3C1KHrxsi6veQfrdayr/fLGSd8/rv978bzNX+z/c/UlSBS4EF
wUcwXT+87VY7eXhrWlEgXwKNs8iL74T+uuEiGNcJ+oH0Hejigcf2vK8eeZL4GyMZPSprtEaTDliN
DDYNMu+AgW2HwZe7MUDfnYL7Si6o2zkxZVOz83qiz2gnUT6ooFskdT6ejapQul/3FnijRjQG342e
groDYHBeREHOOTR8ejaSGdDptAS5C1mVHpDflXDBW6ITSJqqY9NKC0Alccjki9pu8wMBGOFVp0Al
hHJ8BpIuQW8nKha870k7w6EmtFig4dI8xJdH3jzKaavQdK/eJ52N9hzYljYimpqTj6LXZSgz3439
nOSfDOg10pzMCjqvMM5FGXx3PBaAP1OCH9cnHYpTUVbt249ZbSxGRqE3DBdhSH/oMgLge3a0tH3f
2sHDTR7AiFcdOs5MQLEdjEZhOzpeUwatm1SosjE/5mHB78AAsV4Swd59vPtPRuraU+6r8Fm6TD7a
lJ9QdrJe3I7rvW376aImnfUCklK6CZBqbQagU88g4BRnvKvFY4M/CM9s8mQJDBUfVByVotobHVpU
bVQrxw0TZb+3mNXtLTX2+yh3wzK+ymZ29QlnbyMi7LvnSDK7vaO3lyCOI3lxx1n5bGAUBjhhZj7v
KjQuioA0H0sEewlSyVc/gr5UcWOJCccDxz85KSGLoMYJyptFM9htQk6FXz7OiN67sSYpjds+Y0c0
Kolv3ETVjnPHJbDj7In5+6yp+ckMha6z+3B8MAKygUg7I7P8ojp32hXTIP3YWGg6F598B2nbeWmE
m2kftuKIN444a7SOytWQPxipDDKJ+kU6v43E2QwyR4lrAr8Kx4u/dX6JnjpdGS5k1vNjUY8/G9Z7
z1lQhkYqU+E9C2v6JKHmdpEa6brPWcY+2XqQopZIvcplUgbTHeHCvjOzdtDTZWZ04GF6sT3kAOjP
/UTp3F/UU+jotgpoV6Dzp5k7PniK6IFTxBQ1711YjeNOyy4/uCEDH88a2X03yGllodR5VuDro1UR
b58LAhI2G1C30H36SyCe/EEKB7ezbsEASEXsg7md4rBVxzRDPzvQO7qDrKzwe8Cbvxh6NL8VkUJ/
ndKRzwosMTQrAxnp31+o/8PcDT0gquYP07sUL1OYb+BVWcB4MVQNfUYvbTs2W+9QdmjpMqDrj0lf
awtM1dK28zuz9RqrTJvfVtsBJ91Yr2uN1SV617mqfPyn9dcF3AXCmNS1O+6LCnzzouVFfMMICDpA
7hEMoxfVJYkVimg4+G7aLBAvD88luuYtwKgfnn0E7R3Arpblnnw/LV+nMJ3uNFVzRRYiMoVoap14
I16SEIOEAkpftdVxah31SohC66sqRzu0NlolLUfLxrCpNqR3g2d0PzmbQHBsJ47GhWnzJAZCtk1i
V5ukFfTZ6r1zCqrUNiHc33q6urMbVXwlFqD5aLfuHH2vcPc8cskqUkH/IpvgxWS5P1xlU/x2pT1D
K77ZNYz0qxpKawnGJD36IWjJSycHd0qoDh140J4FDRGT8OiiBHv02iH87srpHOCh/G571S/KdfDV
Q8OEOJJsegVrDZTIIOifNQUJQ0Zu95QL9C2sOiQpbKvtV2HF/VNRWP0awGC0I6pLe6M7vz0Eg0+3
rqWjuyikaFVrKb2jw2Dvw6pS2zEAGTBKVbrpdEnvS0GsVRCiOakLWDBKgEN3LoTKlyIN2y9N7SKW
d4vh5f+Rdl1LkuLa9ouIEE7Aa3rvKsv1C9GmCoTwCIT4+rtQ1nTWqTkzZybuQxPIQVZ2IqS9l8HE
ZU/arDdfmGdA8LqUxjdvGF7wl9Q/sQDYQ7/Xe3NltoC4ZryBdFW3qqAHBF33PD2qQlXnvKx+9Ilt
vpqRQ2ZNZFYQAwUR0oSMlq7PeuEta2DbFj0Uw17jyF3FqR9fZXvs8XCvh0AlqxJUaTClGqjVQWHo
p1O1E0h7tW+q8qNJSyGLx6CCsbBcw96KKo/2fuRm85RU0TOX9EkGQ/tm8GTRtq6zoEVirRT2NNPC
5u1lVLhc2C3pth7QrJgQI2hE1nH50GQJpsvYzn641bAwy1psoSyXTj1e+lsk/r3bQRcptuRYg7jQ
dhwbYM0mIV4znpIswanudDsNxuG2GPItZ58uozv7TMgppDTStWUEkNyQpD6EhFmblubWIgJq8QrA
Y44XjpO/2fGrHOLhZ44XMzSNc3K2qiFfGQl0fR0jsk5G7OPRq7zqRxPVUz0m9/331iLFY5lB5rTF
T2/r2mBmG2buAcIb9whHQ/Masu7ZBrPhA9Orj/Fgj6sUXV+3wwOQnx9V93pkJaHajF4ytECKSFlz
u8Zf1umL6Dv0XfqSQV9rSpnvzoCyj65tVzUHkfkny0jiq66irtg0SCYfIZESX31IuYFAychSNyau
nwFOhmSALgaWQjyOLh2PJM206bs56HUHOx3EkQpDPIgYoicpRxjL7CCBarr2vBujWqBOJ5POCppj
BSmRB6uNPnVrFZCWWfBsc0+tSoTpoHYEFK8FPc9d7wK7pg+6mHGF/z/XzSH4Su1TaBbRKWEbUHMR
r9RVhnS/weBPfNQNFA86YADVXLdilVHCI+zv0quIM/znAt0HYcQHyhOpVTyc8Jb5AsCpoK85FElu
PSL/iWQMhLIU3AwGf0kRdztX44t8CCCb64uP0th2L41tuqcYX+v9f/T88zjdsxmv+fsOv8cxbtRL
WeeQgO1CpFPCViK9EuxI0wEz6VN10DX6oACKWhoJlNi+NDQUoqq3QLHvZ2QW1HCP4C6YDGPKDQ94
cXDrcKVL+uA0zF1ioqghGxZLSO0KH2qtga+WcW5OB+CWwAFsg6OnWLhhdnJmkHc76ip9ZjCka9oI
2rz3BkS36kWeReqQQKvWyQYLOjRYsKqsKmeUGxBIAkMf+M2EbLF+4BOVWT9qxHmvzPTfBmHFj7XZ
yYXKQ3Njhtw9wAYkBmIYOm5lIYM5olFgbwn34pVZ+cDLfMkzWjxTKIPt3BaxQV3sgVfErOWKRd3n
5bMaLDY1zA0tyvZgpHk2Q0zKAv6+oHjMpVscono+mA0go41hrLGUEPMuAwl2qYbhu2sVcqJ4J+aI
TPuPbWldbCRbf2YdUih9AUoIoEF0ldrIpP+XHohfFjMRmtYSRB5zAel1JDWsLNtjD1zOs5JkT3iX
/QJRJHyzrNdWtM0pBbPYWYVeHWHrVLqI3qTuSaaFuUkQKZmDdOG+kNJYxL2b/TSN9KMHPj2BQUnh
zT2K9FVTOs00zjiW4CPkFyF1SFfX2Ctb0AV+AeaUGb7c3iByYdxCQFD1u55EULhtkEURRgM+aAPN
Q66k9R6ZzgFhZv6jBi940gEK++yXVT7FopRfVcfMWYg/5pSyQCxyQMf3bpypVS8AZVGsi7dh7xar
wi/8PcKN6SKpIQmA/zGIMthIKKsISoMLrMGHvV0pcCOswl5HxFAvvMc7oOwDxMzDet+DfzAqZKsX
J2wgRBT36DZOXH0FAeff3QivXKhUYgYzVI6rCfejG4cqYsaDd7za+bODrxAiCvVrBLmDOcT14p1I
qvqQmjycRiDo/TChPBIR+pMRUkwHGMYAGRVYm0bUDB/Wqp55kR0yyunPLE3fckPWV6+qyv+19HW/
MAswVQWm7VgmwmkEVqbOl6lK9Nz00rZQj0DrBJfaefLtFhMv5DI2bheAMZDy6jVjSTmhhmiPnayg
C2mZkNZAPR84NDjlLAYPY2qXPV/rjYgussb9XNSttBDbipXnYPDTXWgyuYjrvrykNYcUJKIdr3Y2
nJnG5Qb+unS96r2h5Xcbot/PBiie00ya2RrJn3chGrI1SIPkTVuqb7GXXxooBj3UY30MMP4scmz1
rYOucFgcJUHoXe/oCz7AZmYooqne7+u4ABJc/Z5Z8JCgqeeIpVuQfFK5drL00g4rSxDHkav08/oj
mO5Jcwa0dAfZujzCAon0cqfLYQTJuqh3W2Ql+uRrg+5CS4ohuqMI6n6e+f2jcOhJIwk19hAs93Q3
VsGnoTnHpZdCYsKXM5Aqyd6HWNXcI+NmiBAIqgas/yUYmKtW5L57fnVJQt94gaCAO+VJbZ4GkNUx
/5uIxf0ezkJgxvRwfHO34dSNnPeadZfBVtGxdUK58lifHxvQCiZFRPOXumZi4Xs0Wxp1k7/EHn1t
Q0jhsWpgDwFos7paBbm/gngCJH7GQbnC7s+x6nDnxEQ8s2LlQI33BfqYdIsscQ15SRR7Qz2Af3NM
RkGgvA4PXuJW10iKdAtRt26m66M8OgJUV11toWZ5MJgTkpYLRwgswbGS3wE8/vlwryMe1FadorYn
usu9QReBFJVzcJa8WS4bNeutLD0HVR7MsdwgeFGybsmSrNpFlSrWHMvCTQbkwtbGA7qyk7aFRkhm
LkjUgUuRDNAPz5L+kqZBOC39vHnkAqL3vWm2LyRu+CRLlP3dCscccFm81WWzUDwMY2jKLX0XWNSJ
rSDsziMWTUiBJEzoiZ9txB7sbsiT9w5girXOmPUN8gLQDT6TMZtW+GwTYn476zZkdG5t9kiK/92m
c3J/HhfwOp51Mrdu7IHAYRSg0iBeaQQmuLE2vHhikLNGjrSIPGPhyLQE1BW/yPYBwm5rLOOjdzAV
11CaZq+IhZiYKHp+SIPU3hBI2yyyxPIe/BpZbAZplreETvH0e79qsyKTwcqNi29C811gMbDpI8gl
RRXWm5WVqteiirYMupL7hnB76SGSN0HgM3oH5DSD2vu7UYrXAsnlZ6/l5Qyyw8PR9kq1GmyrXNth
6yw4lK+3UEphEJdvzK1dm2xPRJXOAfriz7ZMn6AD0L4B5bJouRN/Vxy6HSVV8QnECMw0VR6vorqz
z17MY2yLLfeHJ79hyQy6AUTu5J5pmgLtS7kd85Ny5CvoBiCCPs4cU/XQNyiGCVEuPXVSvNZl0L90
vlILL3cQaxyBWALS3KQ1gqtKZbUDr4lNiXDYS1skgKvh57HSxWCo920TyUsdCnGWBX+wxl5BYaer
TCiI0oxFBO8Q+TTin7kr2wPyCfgqSpCR7iCpgSnIaGcMsfzfYCvVQikfklNHXeXlHoPGe7xErsDe
prwH4SLygqVTNpgZCFSiG7Ntr5z2dELqTn4TUXlO8OuIJqUx55zDRSBPyq2yu+iHGEwQ+yPmPJLh
cFsYGPwnJuqnUDj2cynMYdVmeTzXxSCAvL9h4Em7teLPghg1Pfz9Op3+6d1HYe4IFj0Q/GZA/sTw
NuUAijStjKsMchPYJggJqmrojkRmfNPIevRVi4srnCuQOrMy71cJXGAk8BDf+yrwGteKH7AsQHdW
5teyilPIp9v03j2D6/Ht0ikIrptb3/HS7sgmaUIBow5N6s6HFpD6NN0KRHzfamFu+rbg30TTOVMm
kvzk8NpaFdh3rKLCTE4RWKNTahTRtwyM7AiLcj2okx5HFBQ4jQG4CWucCUo3Y1cvgmbomJ2PIXh1
5RLJ33EG0W2/S4oPX9vGcUC5eP9DVgaQua8bJTBObGgYEGrjHxDoaP+EQ0X4JnQAJ/SuNlK7M94q
Xj6nbjgBxIwvARRrtj6R4Gbq07pFOlKMh1tL7qhgqitl2iATOSh/GmUukKR02Guci4bD6LMvmJgv
RSldCFUPgjorkKWgDdR2HRbgnf8A00IsOv2u3ZpQ2N8JTrt5A2mNR0iVRJNxF/SWQULZK9xfelBm
MAzyknZBbOz59aCGR3gsY99+9NISS/30aFll/KuVcu5bDZ6SKiqmVAEMA3bfd0/Q4QUGds0UXBb3
QhQHLZYzuheJY6zAPyRrTni8dwEXWDiDNDZB7DzFIaJkKUA2O4Togi3wocnCyAZ5zcGJw7tSqrcQ
8Gbh4AcCPB7wHl3yKHngzllQfwxCIByK7OMgbFur34OURgrUkOqqU4vdBiXjncZt0+1OoWXIKwkp
UiQAAC07J8jmOYCd7GkQ0XfT9c2dtHmyGcokwGIXUcYmxFq26fto5YwxyMomxcStVHCLQUJeCvYP
bHgsU3cmCfCbhmHSl7J7b0acu2hFv6gRT1n5buKN1ZWdFKfI4S+Zl4WQRwNXt2ksuDH24UFX6YMu
Blm6QOA92X2pdxrLmraZrOe5uvDWVtt4FEBEBgRk4vHsftB1POrKFc93mKH8Dvs28pDzEXCchu7O
HFO7HgWe1vJzurM6aj3qVtUSd1cHD1HdN2sr4/YzHyDoHkX0gfRefK5j+ZCOJLDCaYKVmXE6MwbL
nhst9ICKss5XEvH3mX5qTV/lq0D57a2oWzNarkNTLd1SvLvj1qwHUH+BMA5FFYpGYsJxwvQuYfHL
hiY/rISUt9cL3NhcMI9U+9ua1/KpgLlKZ3UzBKexnOFQd5MkgXpaEwNdjaUadpnRDHIF8a5M4uzB
HZLP9QN2fX3uZg9jf7fNglfH2qUKCP9MgGPL23ju6E/EsnKNpb8/k3ZHVnRw8R+QwdglE8LfCx4X
j4aI5nqfqfK2XGeID08lt9oH1cdwKPTtZKEThSHPbBi5OMGO4yt7zpNTSUz1BPTZ9QaCAdbLng22
QRZYG3sw2GmNvQ8bpVmYiOrFFRwuSIh1wvNxQ7PcfZW8TwAUD9ixClm4DoymWbIocC5pnloTH1iV
X8JaOLx5z8F1eM2LC4LBBUiEf5wYxteaz0050AvJ5HOfvBLeKwG5T6ccgH0Zc0Qewq3jzylvkDKy
mBktdGsHmiS8Wn743iRX2KuH+O+cgkogDinz+K51CwbttcZ7bTO4xaTC/JkVLZkEJh/OKRZJAAJS
f5EyGTxmorvqHnXGsGFl6aMo02rZ+jlbm2lbXdox+KZ7eBCeKN1O7UvMaTMx6o3U40ESkGlIDMtJ
34yhF85pgkqPwnWg9ZLHrGcH20qrk375FChhQHnSP+Ox7V4SdvSp9HtcGOKH+Pdv/4B4f37/j3Ab
ZH5MJOr+rIVku0ZjRKRX1yGAJ6oJ4XOWAZMUBE4364qEbjUxQp9FbYgNkAOO0yxpQujNiy5ctDlk
f0BOAQ8fsYlt5fQ+sufkyj0ezCmmqqVyRLKgYY6o8Agt1iDjZNS4EQX0iSoQ1hhEjbYUM+uT5wRP
uc+toy6RqJ/Ay+LKGaI2Js3DDebtehbBSeIVjOtfHoByZ1gGGAc+dP0kA8PsoAKjQgyiP8eia0D+
a3+5UKp9hWz9iF3o1HNit3BQqNMTV5E8FAlY6Mz3i0MdeOEqMWWzrrE7zbCHnKu26h56iwy7lLXf
zMHqHlQFv75EdNGCBsgqlHjX/QpoM7Hx3a24mRirKhQ/4DJlXzInK/F9RPZMmkH93cTTnlul9+wo
J1yCDpwvaVW255iW+xRQ3leYic50XokI6BIpWcQnL6nOEoav675ndBvm4KLoA16fQCgWFeTWRp7Q
yKvq3qWF9y0yNKwKXuIC5mLCJvXW95Q4IiWGV2nL1Nx2e+h189A51pidpjKs/AWsepB8AGsbqk2w
JLj4ITnagMF9NwGYmRRlkU9Cryyx4VGLgvjPsZt3P3yfFZNKwlooGdpkSWtiTjEDyOeAwnigduLu
ZwQ6fB1VkIdv7WuXO8G72xlnbIpXAtn5mfLAWFDcmgphionMYn/JHdj4FH3Tr6hvbMKhyOemAos9
bboJAbr6ecjbftEBFzd6xmAHnoujVQK/1wB0+KPl8uQj2fqGlBNiNl4wjcLYX0AuSGxSwGI02w8d
/qAFwqa3A20BcumjpLo+VBUxtwYHhG+s4oZRTxkk5eelW5h76SnwD2T50vswQKN5eQUq92rWQXqE
iBJ5LAzzqYhM72AlZbNXbg1jISjsltkoix+8JaTNd4RFlwC87nXkZTAaqFnh7AwEoIP5ENPsVVJE
jct2NFIZi4aiR7/E9pBanTy0FDr6kZHnr46RsFlN2nhrBe0eME0f+GeoiGkGTRzgrIJmEy/jaJkp
+VGvGzmCmAjXjF10GWpj3wyvyGddqOBCk+bHKk0esTppDqpP8CQN0txI2XRPxMdMDWh4tkSQ5Bfe
u/Kc+Z2973tv5aZOzKYQ1EJAzwEEfWwkKpTnrve8TTnwH8gxooeEQsI6YNAlu5UZFHEnCqzJSdjn
3Rzee9UTljHtHNB7vNbGIrVpMCXwlljn0GdesACGWFI0BuRfqJ1vb6ee02KbhBWXP5VjLY/wgvIt
uKfIQynjYJM36lSpxD36mVhi9zl3AvtXIU2s8BLxQzpudxpEBreSwq8XNXsdagB9E+x0VJs079J5
kL4nH+FpEeyqcAB3uEpBq+AtSCQJpnRI+IUrIhkcxfA4nzKjLU/5eOY55inDpL/VVbqxK5psKaUN
B7CxB8BN2cEw6x8cKeGi8dxrzUm3lg2tYdeMoseiAZE3/j0xcnqFtrC8ZHAXTMdSWYCxyaKunfek
N3bDeACa7OMs5Xa37GL6/V5173bvG4BRjNQG7v57pEebLVC871VY+pu+apK134YBKKF9tmKOGe0l
Y80yrm1+QCpRLezSro6DX3vzIIO0h5TRKcCbeVVkRbaFHrHYxHj8Vy0r/J0NpdSFpchw7OF2MYf3
G7m0A4f0tCPJtUzPde0CdeAP2Rm61smqc+p6nUSBOCrWMsS90vrVCvM9gbb9G0+BLTDz5ltSt/Dd
8+zsZCPtugKQiqy6suVwPLRAt0MUdW3CngJScMb4ypDV1Pds8zvFxgK2RfTNL7MHE2uIaYOo4EnC
yBriIuW7A1JZjLnwNerwCWXMi5Obs3ZVK3Hw8SgtueXLZe8CK0M8H7EFGlvPxG1+WDRL3nO6B0oT
Agt4mE8UuedXL7bLadWZzQVyL+2iSkWx8/t6GyTICYaR0ZzAMGqneYNMQFX0cHOp0zcCG71JkGNN
Qn0nX4BeWGyHwXb3FnAksziQ5osj1R4xEB+JysDElL1oCK2+s9iFh4tPqg3ClN4lb+QbuBWYKJG1
x464oeesaZOtzSIo+WWdOmTBuH1x3R+JWUagZQi1MmPRLmmEJRIki84tULo/A8Dk4O6bqYvKHAmE
eU0Wdd61zwhPIEGCHmxcOPtVkZ0tWGUAB9CsiBela28I6NockmKH/0u+VETQY+BUwYzJUa6qT4KV
spja5SXg+D0LwqvrOM3Jq/sNBzNV2nJiV0j3Rr1I9wwCfEtkkMVcg7tgzVbMqGTVWkO/WgibAyni
C4haAfrVwIyshabplZAuvxB4HtulcLduDV8V2+nkum3NaD74Zv4KIsYbsi79qQpA7Sjs+Bcb51wY
j07KziinzEIcFk6pdN2xTi37jueXyJIB4pVt85MGNcQ8W/PNQMqiIsx7rIgzzE2Tv/oK/h7FaAuR
jQcQ7OXESvBDDalhGRMEgszZUHvlPB49JXTHIKDO0k9gnHKvg7Ib+C0uJpbxKrpb6vb05N+ufbtY
Ss1lBFRDJ4dnZUTwDCrKfG9ECACCH4j1c2enuyAJvnncDvbMxv46bh4G22ZTa7AgWBuA5V6HGy/w
zX0Jgsp0gL42oCcQxQ/SxlrnXaqOcE9VR7bKVQbjQZGyVYmdwsyhrfUMudPvdt3378jPDUAqY6GC
3TacwbJJI4JiLhH7xnQJt4+NkWKidgz33GMeWRFlJLO0ouYjTSJvFXIjh0hjjufVTF8AhIHDrA/T
OZuUajeEQI9ktustEmr30APixcInytsVVdt2UFJqH9zCy1a67n4wG/+PLo1vIa7mAf6F1QgUCZvm
2W/gOAkrVvbUQdR91mWufeJBjC0qsBDAcy8TewBFAIQE4HsgBCktGJwMTOxlbWMLiAjVQ4Y80wSk
7H6t60xY5sLMUowuhP4psZn3hlwUXBCmIoz8S2Rjlcws8p0YhtoAeTpsHANMk0kI7WSmxtBEZUgs
BPmLAYO0V0liANYBBxqByz4C4PEGqPQOAmg2nfLer+cUGHo3hjtpCpeUHSn7fM2GHM9DSQy48w0W
UntBeFGevEQ02oMbHcUQBzIQYOHtMjTr4ox4GijJ8IcGj02ANk6xagKltn6khUr2PeIaCIWI+pGX
hX8IuHPF74deBwU2D+jgfzDEvVEt5k4Fq7CLm1VwGZ1rgrhuSKomPIjypy7QOCbzwpPwOvTq4cQh
jTWxTdGDmWAPp1sd1D6WVuoDezF20Q3YLUAjxYAGDGpKmcAkyM2xAB4F1PrAq3Ztm36cpXbJ55CN
dCHzJRuBPCz63E4xE+F3lZJuAcl86Ca6kJw0CKjd2eiRpg/4GQTrFkwrG9oie7emeAFkyVlUBhyg
C0yLWMF6Z3PoIY6Cb2bt1q531nXCLzYWb4ZVkfgWBKbA7GpTiix8DzU4AvPBolIHZJ3sE1HKndph
HJ3hllkvYVWUrgxsLSsLHsW+ocYQwhEI1lnnEgevaSA3g9ICFydxYE3b8X3c/VJ2gURrq8pF4CNw
WzLubZqwwVpsPDM55HNulbqsD8I7IMurFvAFFHOETZGiKMGElEb6GvKYf4OZwKiIYognzPdwFU3C
6AFYFDZ3kjo8UoIfBePfsblCAr6tAd5vXbxaxqI+yAAeZBN46EJNUTdZvUc3uZwZMrVOdnNhTgNi
I6GQXgnxBUMSAcrJJKjTdUgtCf6GCee7ckA8wOGwmWaDYZ/1oYpBCcRqq12YEfmoq0XbImFjVes+
rZ1bP2maByT06I4XbrAokxEn7pnORjBEWgJoWF/NmDYX2cgJgQju1fG6ecCJcR4X6mHbmM82EKs7
BAjCW9Etsww2VTKBu2yZwDqsgwNGCfn/JSSYUuRii59+mBRwDpByg2eNYcfs9GcXShqjl+6wdIPQ
3/LaeIqTgl8kGJJOWzfXSKkaxjk+SE/CPJSRUV8DW7rTDhrVmGFRhAtLuDQ7hGZCER7cAqAqULfC
Q57QX+YwJM9RltRrRmJkhIKIP1OwZeaObNhKt4IRAe3O2CmBXkErbCagcsuNB+I75IL3B2AsqO69
DrzFGDZxFBvNrWcMAAx2rr1y7QaeSCGhYEzxBoJNQI+BB04fM4QS4F/hkxni+mhVxFyWBV7vBvdc
hFhi6HcCJjrXY62gi5alWbbz29gWoDO87RHnGztjhdcsigHIeN3KO8T+HAWvKV0ETAsvLNWThe6c
yxT5zd6BnOF4XxLxfF63CIzdxvZ9OPOQ0F7qznYnrFkd++GtNaVNC30LOCLfxjKJxFuHlJD+E/gQ
G1NkWPkSZjwruFx2xw7S94uMDeXO51ugT9jVaKadSeTVML3umtX9E1hUwb5w8n5VdSBvGnYvj62A
BB3rAnCHDEZvdcL8Xg3QU7tVdRArODhINoekhM5tgh0zgObxxpe+POpr5DVLoXmSs6Wf99PMyyWW
eDB1Bnw63UYRiN9gvf3MEZz6Dv9lawKUh3vMQjdZMbiaCzFkp9blj7D4i57BR7Y28LWAsnXQR881
F2KBWLta6FaAB5opcoTBRrcWTv2QNUV3iphvP7XfmyqLVlZcwPpYujUUQ+Cz2YC3umwSJDnhaQEZ
pKCEO8g8cb0/TtPx1DEzOLJ/6vDp1MnMcsEVwgeRe4FTbPRE8ec9BA5gvH0QPdn4tZ3DtNjokuFK
55hE6qJLyZBDAjWXP3UJvn0u6NswXmV9FT8NNbSD/B45On3VBFbmixDIlFlCDfuoQvJxcIy1Z8gI
Jo1/VGPBX27SMHrUne71qdOa81ghU/yloYgSMqlCsAXunXUXxCOw14GOmfx9u7DDhtGtTfMRfPgF
k0K9+gOFF6YAqFmZOdkTC+EuYKdnPrRewH+v4ykbXVD0Ab5KH2epDSNPWKDiHe7B/0S3mr/P0iIL
5n0HQsmXBt1Zt8rWiD61guwD+xUqG0QlEHu9XbVp/EnaDADutSAVI8CihnwDubCPQ4KlwgYOzPlG
n90b7v3uDV/6/YMu98sPVADZpq9/H6eL9z73O/2DLl8udR/7l5/yL+92/wT3Ll8u30QjMO9L85c7
3S9z/zBfLnPv8u++j7+8zN/fSQ/Tn9LsVLVoY3a5/wm6/l78y1v8ZZd7w5cv4t9f6v5nfLnU/Qv7
V3f78gn+1di//17+8lJ//0kh71BjdQg/WAiEYGnHxsdQH/6m/KkJqSiMylP/Y9StDIvn4naVW/k2
4NOw/3oHXakv9XnUX3+i+13vfQjyzsP83vL5Sv/f+2Mzg623dBKszu93vF31dp/7fT/X/n/ve7vj
579E312AAwF7SRjt/v7275/qS929+PWD/uUQ3fDpo98voVvS8aZf6nTDP6j7B13+/aWAqW9nCg4/
EydRzaHtY29eAxE/1cW4GyUDnLwBcgetwGi5U1L54czwm8Japg1M/Zo6wIpybNYdexUBEwfwyg4k
9XpjFfBsmunmqJs7ThrsgfkFg05XdUOQbqsAq8DSKq2lpWxv5iCpNAXvb4o0A6CXo13bzcxN+7pp
Szdw9iDpqU/dfoDR9d3ozfI+Bt6r7lZwYWgnUDlu0u8ha4y1A8nnaZ5lfImcFOJRJCsuQGWunCoX
B4gt5RcD0ZedG4iTbtO9Kjy5i4DW/Qy08Pyiu1kcVmIxgi0b3cUKCZZIOZamuKrukJYFMFxOYk7u
F/qHd7f87uS5Vogg6n+5c6CgvGSFP6LcRgQu9+V+ABJLTSi0P/a6DLPJeNqnwUfzvcH53YU6BroU
PboU8mOYHqsPul/w+ypuxeNF4YC8a8LzHEC2BFkAfaoPiBJCpPRe/tSJ+/4e6Eu1/DQGyNM/un+q
hbhi6k97m0jI9EHDH9ZvFH7FzDvosxTeFV2Xt/sv9VgQsRnWp/gNfRnQi3jX8QhqDX9cQ/fQhxLb
W6hA0W55r9Nncep1K9Ag377U64uUjb+ty4FudKOu8lK5yIiS68qULjCTyBPCyMnFV+RNc1oHt3rd
qOv12f0AeB183cehgxbA06c+kilhnXyM1cMah4UzZtcCnmdZvwAEoJvC2NwKJtDXa06TykSQBKZG
Bn61gFAjbEf7RRIU4iQjIk61WXobr/OvuupeD/mtq5sJH3sNdNWHDHDkBXWibqrGkbrudg99pXul
vo/vRep2H91AyuElK+pmqWm6+gw6UOcPvu4X6i5E+IIShsEjl/d2rjm7mr0LWVigHcQsgC5njBzu
hgjbTqFrXmXNxqgMivPQIPV/nAvTrslUdw9F3fVbYVp0EjVdNmsS+4M7zY028BHdADv6frDLBmKd
iObrqk9dvjKvdXuU+KBjf+pqG6HUwzURG/IFEwadfxinIWbt2CBKN6lPt/EIioBDJPmWFVAHGp00
7j1iapoQDZbZ1Fp/Af3wDODzha70RrdQ8F9dBEBmxW9sEDSNtjmNkDkaI4B4Ui4MWVQIV0IWTx8g
yJ7BV050N9G8UutJj/0EsmG3foBayDlUTxpIx5XNeVQoWDBRJ7MYUu/xFEjBHHCQLJnJMKjPpVT1
WdeZY10LUjcshxCjXeiybv5ynZ4kx6YNo3VHG7nrwH3eBRIZ4okuJ1Ch3/rWoWiLPp/dGhB8Ah6g
99ofMcxtkLi3OugvR+XsfoU2Tz6u9aUuHq8XWocv1ZQwY2lY/bn97RL66b3y4SJawwMdMQTz0xvm
9tpBCnB766PLn0beXjIyZGQaAfQ0BcMP+rgGMqZZyp4leGHLfDSb04f095nSpnL3sm7uJL+N+FKv
i9hBd0sg/18a2frDBIFPsKYCkJgzhxn7+yEPm4+iE4lJC5jITjfq+tvYDmycaTTAKPw+DFH1cNaV
lTm9qd06IByCBiUhBujYjAEEbFZzw2tebdVm0UbkntzlSY6NKWuqdTKk1ZrbqU8u0kXsgPR+PtV9
6rEj11QFFQAZ3SLrtrX6g67yY6uYYjEqIQ/SmCSbBhaFXnHvDSu85swjyKzWUZ9l8AG1Btbu7/UW
rNt2meVCuwhdAwJQ7cTsS3fp4WOD4ofK+wFhPfwlQH3PmAER61szcwJIVf6+m+7djLfsCwMpGdzt
/gHiOm92XePc7vapPk8roGPgiycHaz2krFoiTk0egjaDUKUR0l8W7DziNpM/fJHLaQ1S/yn83ZfZ
3vClr/ReatwmraCnHJlIAbQNxNHSoEE4KY9WNvSa5K25ov9H25ktt40s3fqJEIF5uOUoSqQkSrbl
9g3Cbndjnmc8/fmQVIuy2nv//4k45waByswq0DIJoDJXrhWRkQTp8GoraKwqxgqFnWXGZbKsM4RL
Uq8K3VWzeGp4zLSNrGiP4Y2EfJyyrE1rbQTrOzPEW1jVJtUdZ7QfwKznW7eBaJj/OvunHdInoiXV
99CO4fWwmvShqhO0fxEz3Fn0uXySWKFr+TVW7WeLMg3QB0WvlZWj8UiSnoEG1QOaYRKGC4xYNeBV
E690G4jXcQE6iFfmFh11SNUzTK9e+6yzNqmTr+pFT4p8PRn4CvzUdSjealGiEm9WoCpTmwCaGg2W
X69bmX7aPEBUQgfPcnZ1XG3h4gXBoe3tmG4FiZPDABvzxUHvxs+ZCt88DBRRrxPkEh9WkktMsJ3A
CM3CEny9drp8KNBXzakC1mQ4Zrm1J+B4kT3Gf9AHhRyM+kfAH4BiYQTV8NBpf1SWBsiqnJ6nYqA/
T0lSKuGB9oeTqw7FT9U/BemsIoDIF3aZLqvmbV4fRvK9/7tV/VGHG0NR0Pfh5fFgDa611/yezmzw
WSv4w/pjpEfBS1jOh6Ai29+68fypqIr1uBCj0T9X3OsdslHBEkXTIu/ONhoz4vUSveKfwpLilSXp
yhuO4o1M9d2S+ZRTKGYNty1+UlJIqTB4BQh6p3tSIRw/dG5o7xC7sr8oc3Qvz+FrRArw81BGjrUL
GwvSZRN2qmFVz1a1l/fkOY6MO9PJ1x/elWmq5A18VlXjzopfva828URN/c4zjTx+VpdXdQo+N0bR
PCeLfKORprDomM1tqw7KcP82pCganOQw586B5ujyZCvo2bFQcdNobvQkBw+AR5mAxZMR3Bb6qTLb
O6M3EYDJpmzcZ93Qc5Nlwszv/8nJ0na96G/tC6joEIlp1duy7ZyThEy6P9zb7ry/TtDtObnhDkpX
vUygldlat9CnX2Iu152Th7IowssiBvSOD+FE4VM+hQMMH9l231pJrBxATacbsE3DzlyWnxW3XI+o
Ijwr6UaN0UUpumZ4noJaX0cDwrdiG0HcHkFF/fQWvlcxVYUJVVCmnpzFNIBO3yW1zVvkMizZ9D0Z
1lfxSbgZ00fqZbTstKpv3k6Z/wfcIcOdFwTD3eSPoNDlVA7c3hUFXYu3gI9R1ZtHYmToF21QrWQM
1Vm01a25v6x5jcmKePLX19myrlVPr5/jsoSMy8z5pA51sP8QYjcqT9TA+xxaNUoqnWfeur0SgR2c
VU7lcB2LXyLF7UCV9RopY/saeXFJKAWJaa0F8IxIkKwhZ9dLok2gGOvfXk0i2aOGsA6CTFT1Znxw
IBjcxKOWbGXYeyG23hgfend2VgMcFLsPDn9If4bUWw4f7cV4G5aZdlfndWojp8Iio/usT+VwH+hB
Czgpc3YeO8szpPb1yq/n4SBDOSSd+6SafXyUURXH2rmzxk2OgNBDsYw8MwjONGZep1SwcJy6zrrx
p2aO1l7XwjLgZd812r+jNRwvMz8RHbI/mb5ceDTDYddEGTilql4D7xnOtaOGzzQCgKv0n+VgxHYL
gsjyb9PF5jYAVedZQdxlGVKt7x7yQL+tTO91gt4DYbAQGhQTrWjZ1pl7aGOXeLC3+bEvnL+v8bQG
Au+yUbdbAqq+mtZBH043MpzbsgOMZkdrGSpuajzl5ZcsSV+vBitSRfrSdg5G2iagbgqDpI276JbB
JRrzL4uDDRTrxUlsUWEBIr6OzYNBoxxc/QT4yySJkqEcjMiOwdEUweaD4zpEu8XchZYNRvCLobno
5ExGgFSKS7FphMfeAvi4aYdm3lGFh7rejcKzGrmreCqzf3llrokkj8Smhhs8y3ya+z/Ol4gQctpL
xPUKb9cX53UNQMFw+QJC96D631khHF5JjYTeyqZ55+Qq7ZbOjAAiAWv4s27j4DZeMNYrie7syFlP
oTE+yqGFNfVU+g209u30mNs0eWSxn+3lM0ExjSSDVR8vI5cyWqNY4yqRP8ebVz5d9htvSkrs3dxu
mTssf7pcTawbatUBHU4prTdJWd8CF4RbCgDs0xiu02gp+C+WQo29W3vM/xbXJaj2u21audH2OicY
inQ19cHrOuKAzPj/4zrXa4//8+fp+lldGxYMZVVqGcei0fd9rFuH1jd430r73jhOFcvw6pUax9Q2
4tuRFmBkIY2jmAbxXmIkvKIpZ6u1Hr0kyxSJlLVlqIyoR2yqAMKnNqmmrRjFfbmihI80IW1pvqpX
kRslr3fpcgLnsypNY7pBE2OL+l1krklqmLdRlVlAt7nntwGPPCQmGHtyfxc/uZzJ3ZZV2968vtf4
Y3Qgy6fc8wMJHtwudXdj0RpwHf9jUxcH+nd05tT6xZ7DvINY8hKCgvnXXrfKg8wXk0zQ+Pps+KZA
i7LMF8fQZ+7R1idlF2cj/RxDeQQrUR1nzSqPvxuKQ0ImWK3teqa19n+OlZXSKPju2DCi1fZzqRjK
Ws5MQCuXs3yxlamC+N+b97/HoQergAommemm2w/cWDLUgfEqeQRgdnmPE5Mc6rAP3slwp0ALUt+A
ti0LTpoT0HxGfdk0MzDOo2kAYI6fjcXsZ11yO7GXXsvQqmi9hyNJAcA8Fy+6RhKeLBCEo0swb/SX
NWbeaR5jJ3wOaFZ64ZDwszV5j0Hhws7Qe9sXpfPU+DZqktchzSGHPoDQZK803sUbQFZ2jm3TOkIR
Pj7O0KRYk9HdQYI2PfomhyZSYMGuIn3j9CU3rzG2k+Psvk6QWXJwjfQyVUYyf7SSeOsApdmUbpWS
6+ymfaFFxrmk0WrbleTJTMtCUm+x+YrZrsvCbi4h4phYYAUzW35b6tNfXWBpt6SGjTOkprdqHKon
rWvdaF28TPSKndvFNXWtctLs8aY1HC9CSDubbhNF//sSadKsBTrdLNZyzeuHSQO4vmNgMSUY9jux
p63XriskPvaXpa4fRtzyAWMnvXyQ63LFi+YlziGP9QDCBDZ2xrKfdCOlvwHqT9+WwpZ+dTVq0wzu
VvaLEg7mm0hI6y8x1yWujqvtugxqP/Fq5neK1v34hRTaCw2Vyqe2mKx90ZnlTZvV6SdlhrMM4OOf
vwaMEYIXdUBaRqiAJpU+GQMiLyEDVEPb2NhV9n5oLkMJFq8EX4fi/TC3sIGnt2Cs10NnGacsAQ80
+u5X8K2afxto0KXTxAPLV10qE2ma2DyR2zVOEt2M7SapjeGuaP9OC8u8DaF4uqOTlP+qSkGnks7Q
ooZEDCs65uMdKSHxTkuInMmhbmiSung+ju2oNW7t/k8kzWz6opc4WU7GJJE6WqGr23gKoGsPkj6j
DZqDMWuhcjNWJOxnniPr3qpy9+80NbM70MAlqc8oy+4aEFHrxPG1tUxq3NTbRl0X8W6VO4p5QquZ
rvVhogNwUUhfhrBGTQ9e6HeIkHuvXkvt6/OMNMCJBrwXdp3F1y6L55VWRP5L1wFH0vpievGryFp5
bZO/+A6yg0UReKgoNMpKsejZ7Qw6migbeLca6rSXPm0zjv3LUBOqB2ho3g2vXumr+9/OTdMgWjsD
W/J26f40OuAxRh1pvCt4zsle2E4on4Fin6gZ3g1BtRXbCORy3lzcy5SsL7Rtvaxg0tC19TS93rq1
Ut5An+JuE9p2/9CT+EtDi8FZ7Sv9YciqdCX2POvNTaYCI/cWUC/tz7yaaV/9uWpv+QM0KJVkyR90
tzWrJvD8e7CA81OptGexB3pW7VLftEiMcZGoaXedCZyohWfzJfpmhPH4c5gD5Aq4rZ37sp1vUD+p
blQzC57YDoKht3P7Z/RNb+E/kUjozaazHUML8/pmDd8knU9oOm6gsEjpgXqTnxcjrQbpdpqc9AQa
z3nIK0VZK4HF0+ztLMhJlYoteju7ei9n8VicuhxyrCiwzyFvrwe+i8a9HGhiN++t2Ee1EeXA1QeH
DKfYP5dl5h4k9hoBzzuZMAvMaZ8GT5D75c9ancZbXwX2XzQ0jsVKWa6t3kn/bMd4PZvT+C1AXWw7
18n7iGYpkfzXCOGJSuNonUUhaqKBQsNHDtXmHnabjF+RooYPvugsh56zsVQ4wS4iyqFsTpyr5nJA
f4MSWXcenKHdxlsc4vVSlx9NWp8mpaxpCln2NO+mLWtTAx7vmvrULlK7ek/C16i88mkCmHgYXEXf
jXOpfCGDdYkwaPpZZRPEQ3ZMS1ROfVhb+NZRAf9O6Vm7g1m3fYJHcbqH+/zGyPnYa7WYip016cNG
YuVgqOl3KOy0OxlVXTTTU9nfwOfePLK5XPdzTVnSR8xNhHLbhjxcYZAdmZt2+uzo+UZaoKFHZTuM
nMpGupxd3dFWrm2rJxoU12mo9cpz5E/TFtb9wqZTBlpcOYS2qt4q1nIAa55xF+EUbK2p01LQ/ci4
N1IpWDwSvvS0/6fTPEAEsqYdlr7XahrP0XK/huzLooaTWmzraVzI/5r9Nt9dJT1ncLeo+1VoBU7O
jdg/qn5KSB4b4106heZqhoVjI4HiuC4lZ0HS7OO3pT6EJe6D4mlZE+2hXNHjTZtZm7a180erTNlo
mkm8r/U23TR6xE5TTWmc71R0Rs36x1Bm3k7v1RkpAvSpRbtabK3Xz+tRGZuzOP6jTV3m0uFHa+o1
RqakdTOsu2nUNlJ4vBJEX8qW7+qYIepFO38YPkvV8uK+cEf/+/xS3jQNJOkunNNd0dm7vug+u9EG
8suVpY/paZj6PtwmCq2eTv6vYbJ0GecDGbq0b/cyegttl17kejm82WVFGYldIt7ixW4uAklv8XJJ
CfW+2RUETOXCWi2HovTtbdPX8+pqk7OFP/OkFx40thJjufAS0q//Oq91B5qCJHJIKqS0hsTZFlXy
Pua6Ygvx2p5q1E/0EuzbqrLuL38PGcJ6RVs0f4Drv4gq2yVMTG7uUAV4m3oZiueDjYzvdz+oq5Wm
D+q2abmzCbtA2Rg/AdT3DwHQYjCs2ko4CJqgyo6mCU+oRMkkJ+hhX1iozP89qW2S02upRIs0lL7N
nHa3MpnQkEKeeZWU9niScYA8zq6fKCWKTVli3gfSdb3lbuVcZoubnLBGZZH8G9hrA+Kh+C+TyttB
ySfjUQ5z2zsbZ2iC7dVW015HCVENVlmummyLkWofFuEwOZCthm+1Juedjz4MjotwWGgnBmLU3yTg
nbnrtR10ttlabNc1yMmBe2oc57KGOOxc8056wKvmcqnu7XqggNLdPJvDRwfvHH9Seu0P18Urj59B
aXZ8+Tz9BgYlKGEW0VZIDeuzoRf0WTvmQ5OjQo84ZH1eAsQkAXKInfcmCV0mAla2LhN/Xeu6/K9r
TUX71Yti7dbVw5VjW68qMrFWoHiv+d2rrk1bQIqkz5556NS0fer7zHvss3DJUaElMwToq/oq0Zcx
iStq8bn2Gu3QjvNYsJX5GH29nsxQl/XFNpmj9ziyvoy6UnuJsvBlTCLnPA687lWJER5kKK073uzc
0YXWnKSHJ4u94BxrdzKQoBBmenoZzU/R0vcjdqL9fdKDmqotmsHWHdJ5G63hlyMzJIYO5NdLXZda
LuWQxEV2mw+jtUV49mv6/JY1VDqvjgOXybylsqX6+S5QQ0AW4PQfw6y/r+d0uhOTHEpYnfboYeuQ
ORJG5hEu+Zg41QI8kChOdVuNZuygJIzs9o1sJRJ5xMmpHOBw9Detpmkr2aaITbYlcna1XWd8sMkC
JlW/leoW3TakARTIEHxh70jDaBZ1DrWaosSw0InR7vpKGFZM9daydCgye8QFdwr9k7t6KZDOSZnt
aDNIdtVSTb16p0D/c9RA0FDSi9b0KTnbDzB5GYq3pOR48V5h8gKnp0obXuZ+cFyWWrzJzDcZbUOy
W3QRoWn0ZS5h6vI1GP3dXrO++J3+DUGm/EGcXauvIMnTP1VZ7T1NergXc5ghxGcM9OGOemR/GQu1
OeRqmWzEawWNsg28mDracgEf7ePLBS5Ljs6HC1BMfHeByG3cHVSmoF5pc2mPVpisGZJ2kWFmAeib
NH2dJv0tBJ7usfOnaNNYUfSjopFj1uE/RQjO3A16YUNqUSSfR6U+SwAASgeyi8B4uM5EHjD8UWls
gj3f/JrOmbVD3IWvlQVrfTpm8MMsmJV+AbtcD2LLEV6B9zbfX+1eVA+7CqAkeS7EwT5MlaEiYMpl
Ln266EW9LTw9xRFfJqsL6nLVLfoUcrCLjkSVnNYxEKx2OVzdYpvmINzMA4kgcXxc4rJOWVMoJgu9
MfTaPl4PQ9c3t30JdOnNHoBGOhojRHubf05pOezn5l1M0UbjPmm9H30wFvdwJeunWtnJAGpoZJ5t
Xscv9irbi10sctYuc4ak0U+821zNAYKScNpRZP1l0XfrXe2/LBogiNXnTeQ6a53OqWVPIRsQy3ft
/Tgm38R0PXzYf9Ao/BXRL/C0y0zwZfouikeyxcvwGussq1Vh9O2yAxLvZT/TV8MGQJN7FxtZRUon
r5+blAY+VZlpRskqBx7hyvk02XSmQ1jzNxJ27meN+yc5PM0/znFd3+kGQEj0i4xn/ubDKlRa9afS
PojO1zLHqvTXOb6m+McmiJDmToppqw3TesoKdsVktL+13J9XPSQuD3XTQ+ehBuy+wmz+1jhwP8AX
Oa3TBi5HZ5iKDRWV+AHo8Xiw3UnZ605TnF3Nq9j50IdleNAtL+RhUzQ8jn2jf/0wSWtrBbZVszi3
NbwH7qQ7B3PwpgzVCV4g6Q+qnV1i5caXpB7v08lN/0yMhE5K3t6e4Nes6TElIlRU40s99PeSP/td
xNsa/zGCJjZ3ndMFvHG75DO8FNmjAB26rUp164s1NTUNYOEnAVQUoWrfjnBsXWAOWWkA9UQNY2eM
sFd18O3uSyPv10Vhora9ICHiPLosKvPbjSw6gZaURQVDQWOnc1m006ZuGyNaArSY1xTVGR4DtcqP
aBuwA0Gc7DIUkXrhjdUwkTuBYWV53RH7YqpjNT/KEm/riAlBz7UTKxp/Zuj7bUCPNF5B8hEcZ1tP
HppFSK8Lw/zPLgQx1Xret2lW/U3KRusSYbVqvwoB6Xgg7XZ2E9NA9ZZPhQ6geSjKVMOBjNwk+dOr
0YIHG5lLha2LzKZoU610OB+WB3Jgb4pxJr02ZdlDVsIlKrrmXRWPAKr+7ahthb3E4gjIqF1mJL3H
t3hxBHFpHnUDHuLTSKoqKxq1eX7N7wyGk+1GCtSid7fx+0n93iYvKIVmf5LpU9eRN833GvimIw3s
UIS9BuR9tK1TBTyfErv7qe12lto6d/bkW86GdEmyyyFSBGWExry4I0V37iL+PdAPoVeZ0np3SHWa
2OVfBsx6a4D+f+lGmD6udrhxtmaahC+/ibcXux55BcjGBi6yAnqPNKn5lS45SRmrblCvKBtbCNqR
u/BKbVyZdtYiGVsZLw2Vl7olCUly4D6su3IlLJvwrEBppcB3KEPTNv/7pEozAefl04kkVQH97XJQ
4KkEXoh+Rjv/Y1scMTJlKMIMwJ5UezvBblxqbnWMm2k6h8shH61tUxawuy8jOQD4N6OGl87F4mWd
+tBRK5YRlI7wcYDsQxI5uLua4rHO7oZe/UNMcrA7rzi4qt5eZjZRHR7y2voLiZ7uDu5PoM/dmPSI
gxbdGiJ0ixrTUJJvX4zikUg5u4TL2Ayyv/JUVcHLJOORLZO2reZ+WAnWUhvovuG9HI+MJUbO5ABL
GrwFyfFqhr4XAGfZda8T6gaJ7WpWHxLdQcpIaT2He7Ki85fran87VYG7iRNj+tT0IXlUyzvrKliu
cCxhD7U15U6c86CqNFQitC5eF/qnG0Sr/bV4XR41J3tyvtNZPH2y4IJ+Rg6gqOu6Wxe18lANcItJ
ZGHRnV1NuXqQdfSan05jDdNWvHrTDbca/a6wYfKJwHHEj7Fe3sqyEgESEsI+pXqSUZRDRMmWszrK
auSsOkjsqwkaLRu9URM9PEvr2YbNof7Zp5mVgkcETRRKpDcDX+SDAY3uia5sbs11UH6qIMdYqQPK
bAV/NJ+ET4BcULNRg3i86YIcwMWSU2U7ra2jKKxgxWOY6UVorEAzJCceSvC1lCbNNorpbOI21tap
n/0SGDqIAPhVtlPzChXgpQSnLCU4fynNpeSAvH5s78UkTruBwEb1zGEnEeKwO4icZL7YrotoVgdG
N+vuxa42yoAkDZpZ9Otrx7qr8psy9M/+rJhQfwmlVZDpEFlpcKTOfvxnxrMccpXFEzYep2jBJDsb
7eCVGOFuJlxOL6FQV+bbrqMshTz1xvNewqKdHq4pgEkxaQvwI+VGEgfiiBpzRAi7qTfcYI1HcaR6
Q8270F4gyEhvnaLIufF5+t7MOu++bNE1yKwIQQV/ntdq7cQv7eAWK2fO/O+VW90PAwn51Th/K9nw
8VctWjpI+uqvxMy+WEOSf+sU/mvpX54+sx/INmGeNueuL0gImJZ2csNxvpkCp7utVG9AlVf/15WL
0Xx/ZWu5shKW9+VUkGcp0m8U7d9fue+SL3GZqes4N/uHOcp3kJjBxj2byt4sJuW7MfA997pEhwy7
drdQ/HtHev77W+ro2t4YYvUxgdBs7TRV+dVqupcFtM38v6E2otI5J98VTVFfgt5JNjo/+scg9ZU9
/dvxbZTEzWls43lreXPxyQl9CKNDU/uBkMbrx9D4GIofBD86gyTgh48xzd6/PkZkusUvH6PmxeZk
8J687kZ+z9WAfAVFiOwTVLDF2Wi5rSwj01M5gOXLnSm/FxNvW83Ga4xuL0OZHs5glWTYGuNlOn3d
TrNeptIYQI85pMjObEab3gitZ7/QsjNbLYAJrfWMnoD13AdLEgYRpDux1UGwoH4XritIjp9BGGVn
23+djiQY9cTIIptgduqxa83XQ7OcJcDfbaUHXbqM7Kifya2kBonTxQM5D6o9mnpQYanciK6DqZFd
oAQyH2GDRVNP/VPMqIsiFbNEiU6NROXzNB3LSj3z3uKvo7KED3MazPrYLwwqctDbvuf9GDLoCPrH
w9WBNALR6lv0NNbbovVvkOvs1gb5s4MU79IE7isYJlzIUMFZixfOa+8ghb9Mn5HjdaGXtX1/ewEO
zEMYrnx/cPdFpNXGRvTetcWIpoK7F2F3EYuXM/HqsLit2sVbtWBnuqFFdR2SsIc5ND7pwlK7jCZb
/SQUtuJbRlffEqm+Rf46D4HhS2Rp1AaNZMDC/MGatkkLh5K8Al7eBsU4RiU6IcvLopTK5XCJNluD
Ll9K89eDNynTdip5+x1C+yY2FQOQQjR9A9i1KVMveZmiuqTVD7tw0yaRB5NFlV7s7rQwjLn+9G2x
X+M13fyL17eBexi5l3FhbJdDm+h0iwxdRLoN29UbLHGZ086AHWS3mKdZeB9oPLjadqDTYnLGr57n
B5vRyPRbqe44xeM8T83Lh6jBiZfa4m3KDv6s8J/WGTaFCzdyzI2bhxQ4F2HWwWjGczXxXypljV5n
zybltdFQnHNqqsYzLDtbhecNmilWd1RS9muiVKOnGq9zekgT0aJjg+xLDjQ9bO7E26bW7QRtxVMQ
hKasIeYeadFjmLGGLGmQBwOPlGSrLCwSFKy68Lmcqgr6HYBKlRGFzwXE/ZC1uOt5hH12XRk9moa+
7+wq0371JmyrZaqYfjd/iRCnQ4Pd1kKTht6B2mnL5Z/SXAjMncKsjvxTmgtnuWqF9VG881IZFy/V
cYJD+M2vXvk1yTB09PdzfxcsvzXuaslxuMsjZ1zntqd8UoLpX2fTqL/ahrezD3FKjJb72NTjvskT
4y4cXUh3li8tOIinqRynZ6tvjbuym1JUDfly1tB9G+xe3tnly+z/Ez/EcIHOfTHY6ra0HRJEkJjc
zU2o3016a2+QhDdWYrs6fjckl6BXK5l3dRv5bG/aEIXsDw5tWT/libtpXQOJL0ULH+SQFekn+lcd
EI//mOQMXjdvDad8ui1EL1OMZdxAm2K7UKD9Gh2FgN1T+8fVbExBdL1C5hSvV3AssFsLa5y31oMw
3cqMa7CtZM/BkB0UBZZNupfiVZWN8a5F5RMtOVc/tLNa3atLpVcJM+9O7YAYLJVenrTNU0POCZmF
Ct3WJUIcWWMeNHrILpNoL+42DeJmkzb798iRtisl9co/2pJypKVn4V3m9+ULemQXez2hUoQgkbmt
krr6o+RdVdOK4snIfdiKsgmk8WLvl+l0QAXX6RWSq8+B3X1B5KLYoL2XPA8q6RY5E9uw2KbFJmf/
b+KUgvRCrsI1PY6htvaMGbr95Y5m7ed+ar+aejjdTSqYZbEmaaatx4E7Shka6FdsuxkSbA8RHgWC
vF3dxNpehC5mx7i3tEJ9SrIxeYwa/aeYJcqNXHWfm+b0dYlSPWdvZOBhCsV85l0zv9MsbgLU461n
sRVhuBlpcjwblmE9xwg1bxxQ13uJkAnmRLpzEYB9Ftsyobdhb73kAVw9iADxJVtYu8MX4NL1we9r
fRsuqS8Hu9Va7+0F26JvS/zv7MOcoj5b+atwDLv7JB/cXaL3xbbIw+wzNIbGDbqU3jr02+zzENY0
LTuBs1I8hvHsk5QooceUYM2Az6fPhntxJmU8PyWQkAW8Og3obG2yoNA/6d0QnQenHW76xHZV0nB2
e1vysExXgxb4B9PYa1bT9D/FoRTQXd1l+tjeXsKR7UNvBhEq0FMVLCxzOd6bUdG9tBt7NIcXVWla
BKfGdCXDoOwWhkkFGdjFiyppibgCrSwyzEYUzAJreKYy7Z3dzj6Jmb8uDEUBIPcyqVnSRQUtQwjm
RryONn3zzandJSn7u+vjluxIOq0iMiRoAbx7DMvT9vrw9cft0tT7LkB8oSiw4JyRebk8q2WiTg46
ggzpaMLuzh5SG3b9UmXLurF9imZ/13Zh8CCmTnXROw7rn+IT03XS1fbrpHacqzutG35K/P/tpKgD
LQbbAx+ta1zypM744MUBUI+yGYzqx1QHd0rM2+Zz7rfFpzzx/9aWt67KqaOVy8vkCTpB4zK0fx2K
9xpMxqo5XYdDQseZlgbVxlMOvrl0Fo+GOz8yCqTPuP/tyHDyfDWkdvUEJERfW1mon11dm3bIStdH
iOD626FBLMdz3OaB/LKxUQBMfJ4rhDSmoqp/uFV4aDTwtqsCODf8BAiFZsYPlHfCr7bu6OuEcttl
yV5ZaB+d/HXJYQaw1A3W65K0lB8DvrtR2wxflULvoWbkbKIHb4XOwfA1b7imnA2L7bdxhTFDE+tB
WLoe2yzciTaYT1rlZDtQXFQQJ29lWHc1QuFobYpSmGiGlZnunN7sIi1mk8DgYZzEvAue3BzZ4BUn
ps/zZ4VUx+Xkveu/xKgAfm77OTJ2QWd0m3B2/EPkedNXBznrbijKL41WxKcUhujViK7HVwmLokQ5
wBGMzqbprEq9927iRPf3Ic2KGxqTzW00lPxfl+ncbYwiRfdDxlNrdtCKmOZ2RFQIXVB73hqqswfL
9NO3puAgvPWArtoHOXuzX01iny3tEi8U92KyFsDIiJ2nanAQu5jE+T/aP6zPd/zd5/l1ffmcniA6
3tYedGvn0dW20xTb5Av5z6GHyHbSu4cuT+B9rwaX0kUe/6gNx0+2YNvJ/9QdJCPLhEuMMccIvcQO
qjAxd+l/L3W1vC13mR5D6WuPGQrhixqCWVjLt6gp157mpjuxiXZCB/Pp/ZCqK6PX4cXmUWqYgXag
NKpecGODm5orq3G7kwPL/OeoMl4fwHH5GnaBkS1hXlt0J1hD7M/JP2FzO/5rtV/DZHrhB/wX23z7
jZmNMQpMD21poUlvVM45aiLzDNpzoH+YL3qhHtMWZguJbEyjvbFtw4UrUWdTssTXcwTVYVjDdSsx
k2LZq7oBTadTY7nELFeAfdl6dwV1cwlPB38+QhvxKNGy7Ohx3zIuxSG1GW9HB9SK6SvZTYoO5he1
pCThO35wkiFUf/s6a6NnBUW652wyNtPS45qkhk7XU1OsZDjPmnEDGbN68aZjCBBmzPMb8cqSIYIb
JxkuS04pnHyyZA69TtoF7ckKfGhRFI9kRbjWJW+yHJo6AyaOHNxRcildUM5o4kXBToZaEg53uopm
UV+F+aeAutGzmV5SKRJQV1A+X6c3TaWuPafbaq2BSmEQe+exolVNX9RCy6GHdsJpARp3PewP/44Y
3PauHnnUf4gAOUVafCl5/GYNh/37ZowM9OF5Z8n0LUgcUiq2YXKcF9r9PlZ2QqR/sV38kOpDsl/V
sMBauaLtrcqkKqHDakodrDo6MqRkchkKwkYwNeFgXUxXTM3bJEHrSNSbSUYS+jZRpx3hGAa0Usd6
8dClyR3yg84z0GDn2dH1L7Rx1SdIYh0kyyt3S3573IqzdRTvNJGyahenmPI8vS+cVIeVltlJZMVb
WurrnUx31UZjJ1r/uMxeJiGlsQfeHz2KSXV7Xqogft7LJxh7t7sL0QNeiVfW0KnB5aren8U0lAod
RIOT3MhHQF27urV0WwUA8s8ngvQH1S/lSSytmqH6NP/w46g/SAKugSB3P1ddeUngDZHR3vOgPYtT
vmRUYxF9j8OzfMHCpKXt49fpTVaWm9DWoW/OE/cQ8RwAu+seWq/KPll6nH/KeE8yxmR8CCqD77il
m2tLD5sbcYKQnm8MiBLWMuFtOverDBLXydm6dhHfG8azgCZ0HkIbIL0z7Dvw3ScVReV6GKMf0OB+
tzv0fSAa8Q5ZiBqjk6baNyaKXyZOpeJurBjQTL5R1Fg/WAsEX1Oq6YayuLZAL5ozdWFr5Zd1unNh
LRiQQfraJZEB22lKBSNdlKQWKZfFDrJWf2f/NZ6a4Un36rA70Lo8AmFNQCosmb8POcDSicq1EVHQ
uDreJQtryQQ6A6yaecQ9vO8LuDQG/4yKl3+2NaosvB57+x4Z2zMcAeT8bVq/Btc7SoTux9rj2H2f
J8uK16kX2gt9+F++M9jx2lrYgetlSYmVNWRJq6rR7FuuUPU6ydsO9W6/p+lt2dlxX/o/rH3XcuS6
suwXMYLevLb33fIjvTBGY+gtCALk159EUUvUmj37nLgR9wVBFApgyzQJVGVlupDxi7o9dVtTX8Vg
hX1KcPLAtuU/3ehV0TtQ0A6K7q9ujVqNgMyfbuocM61Gdrqpxm0235RW4z0YlftMADgBYbJtN2bZ
Ebpg+bEwNHs7AIVwjUUFGHtl+A88ROi6MZ3q1Uzi1yQW9a8mhd5d5sl4YUlAoNu4+sWD5nXQ4vK1
aMoU0jiZ9zCY+DLXWpxfIVDxcZfGkF/v4tpJukYerAX98Vtj6R+sMVCaFkdgtogj5osZ2pATrczf
bDRJUXD4kQGJjcBf54i9PUAkpjo4SNlAmMexH8gWsW+dsPt7YeB1EDiQHW5HcGHN/pC+AqSR6dil
tkZ7NzUvfTdCtLSyb84g3YOlNqsusBsbIxtSpLFHdkWyXQLt+m/jJB5PRkt5pmv7IJnv/6wy/aSD
5WS+8FxjsgT/XPzLp0qD4TnpmjfaI9NumTbKQw+xeRbqe7KLwL/Glg/sQz6+8giyA3N4l8LAym6b
EDu33WhDlQeDeK4jKFVAKsJYJcgzQnIuHS9WyPQlOTjBc9Y19jIuUazesihfslGPNmPi2BcNiNup
MQIzPgXMXvdFiPAWDZCLgNzSssSXbEO2HvV/K91JIgjTcXbtBehCOieTm6pk+P01lYYAJBsO2DQO
30CT60Gi0tEOXHVNc9ME0nupQV5zdHyo98VKO9ooRm/JGSj8R08rwYRV/6oHS3tTF35Wf1wY4MfN
GARBHAPZxdLIjefG77pVzJl9FQa0BbI2KQ5IGIDRIRyDdW1CFSE1wnKZ1yDfiZQ8XamuuA+0N4A8
6OsGkn6p1I31f/chR2rSFGwnsfKeF6OruPhell2A45Z1oiNnX8XjzdTGE8mQZak53NQYnTBprDXx
36IOp59j/9s88KGA5V7aby1kGRYgPoofYiv0N4MPjI0AjeHZTINkzRtmPFca/15UEmrmCXjwsKv7
AbpnayHVJM38ZxLAt/KMgp4UzJqa/jxKOU2CrOo0qa0Q0ALcRAv77Jg0jrbMR5EuEXPKjlEoQdJO
I12YDh+XNDRmOgIoTjEeLIkEWqnKKisNheCJAeF1aIElpyAEg4ZWsPZes9N6WdUsfhsKcfUc1Hot
evG9Z373CyVTv2Pf8Z+93AIPsy/ta+bpGXSfWHzAb7Y+Z4Nlrpntew9myl6SMNqOKn9EjaiGANia
GHXj1M8tpIszRx4MykB98fkcjv14OFCv06E43w3BuCVIUCWhU963iOhNCCEFHwIly99tzAUDBYlS
kzP5yc+5hDqi9cjvv67ntNij+1l3Av8GylN0T1vNEZbe1h/Bkg7MjQrSlDZAgZXjgqpMoaNVQ5NC
aDutZ9uYBhdDe2tw7D4kflDjlKxrEr/DaDV1pSjc6yCKFJW7SYBwAYiTEtXQAJjswoXllPH2izd2
y6t2yPvz7Ox4itg7qx++uEHIPVlLp2jBBf4CgpjgzKrasRYd4gH7wApfatMMLwPDuWUF+P3GtcBA
Nrmg5mpcpEmo4ekyFCvgiSBqMD+fpJnXILNe04OpI7s9cPtS5l2xEsqZRsIcGbiFzgAQTNnk/MfD
j1YvTMsA2SLK0hXboavoESOzRF0mXepEfDgPkVEYqQ1UH7AZagpp4H3xi3ujilfk6CQGyoOs2rP2
pi0m27SCNdS7FjJtdrwo6gJyE4Zh35JsbHZO0uX70nKG6wghSGjEpc2rhNyjp0XaL180O7cyvbfO
K+SSJhVu2uxEboB5JODD1cKS06RCd8/0RLDLbocYkTtNCoFruwXpsDah0LcoVKWCqyoVqKlls0TQ
KjhbtjCAq1FHe3BtxKC/QukBCBk//HBqAnMJqxvgzRHyWXxO1qtEbKGPBnljpHOuwAzLa5GJ5my6
UKhnZuFCfAcUKHrSDocq0O+o5yoTXYG3JN9xV5UnqKm0CA2UWpRt9BrwOy9sy49VgjzvViZHJDUx
/DBZlzYOmjIzQUg43wq5JXwaIGh2tJoc0l2YpuzCQKqw9n2RrOkbVamvlZ6UD1ByM0/Ua8OgO5cN
B+8fxqgJGl2sXSAu1mkVfNhQuXoXVpo/fRdRVVue69G6kj99FUEez9ZRLJr1vJAI2c2CbPGZ1kFw
GPQbg5ciyARKlVrxXxlZ8puJ1Ls5PcS7WQjWerIz1/GWRmuYxzYq5ZOZxttu8I3XXBhQsi7bYUtu
GVLouYGDfTv25uG/LTuaGvgtBWi4aNkiFOXBIlhgq3Frh6rBcF04Y7chFjLqpoitf+nGqkuUZXrb
hOt5NBQISujl7wivhacemkIHluGnpK4dI1peuT4KEdRo6iiOyLgGLlF19RTYQ6Zo+qmLlEFyzuou
m7rRIPRzVGu/ppWQ8bikUfmdehFznEvf6c/eOI5PXcm6qwYdMRqLDSu+tXlwoTEJ5OKtHSxwBuCO
YNRo7rDB2oUgWHlKtFEDpmjY0FjRm8a9C8JAmscd3j4MXbKksXqMkke3+F3jP28rUmDdeVj2D6Io
M9By5f3RVeROgA1bu9S0a2jpgC9qckE1TWM5zh310jI3gQFMjA11ewMY7jILLtSjSSU26AsECPoj
dWlJz+d3XpY+Dor2JO/b7F5TUduyju0tNhg95G7iei9Ru38hFyRl4gs0KPbzhK5g+haFAEBQqEWo
4UXCpkWioun3FqDLCzBMBEhl1+4ibQKgmWvb1ham5sQQ2WLByuZjeKvzKryhWjLfJZA3Wujk05go
sytrfqFRash5OJRB5N4mp6zFw6XF/8C0bhaAKUl3smg3T5rvVarbGCkobIOsdFYouAKGJIh08+jg
l/O5FyhEArQ29b+8/WUy5GvuIQhed/o25Xm/c1Et9BDFzs84HYsfpR4gc+BVTwXo0v7mkLXeUzBU
9eSAF2+/qwccutQKOQ5L9x54ZBaJC0370ojqs5dr1ovJNmNYJC91I5uLTCLgtJWZlyLeZgCOb5CM
sl7mSR9d7NZTRLLGsTpOb0ZpBviOJHGF8j7II31peAjAW9wPUPnFQKverXQFmXfvggNPYslgRZbA
NLHPyapqG+Yl1PAcO4Csa87WDjPTJ1ZgK5h0UfezQqxKM237N0Maq/aG9NXpENTIgc/GSZvjeIjt
98GoWxTbqekhxG6m6aOvt09IefTrNMduv1VYCFfhI1hr43Xp8Qv1PB1sCmOXsaUxGMB3qFHui4/R
KEK5fONUQEypqZ/zA1+WGz0Ag2kCCmvEAlAI36saldwCrQq+IA/I2/vgisJZoPdM/Y2LRxoPwe22
Mq1gPNLEXE3sqLhllI9NngwHT5VVNJ1fXhx1Rd3IDfE9DfuTMUJrGywc4GdsKnEiN/IYtajadhxk
sXuAj/jSd4oGGc9Bm2oDwjytFomhi5vR+/UF2BcNaFakTl1RV/j/rJU46T8zrCgL7kAICA7z3P7h
MZ8d6eXE2yS4QAZt28V40y9bM+o3YNJrV/NWT01wRd4dySRA07fRfQsgaYRHWerKtzCv9yDe0X4Z
jnGCcOn4ysAssPRQ738Fb5a2c7je71BeCtSmmuQ5qFtM9WY/yri6jqFdLrKhjM+5qkrNEsCjBSSB
pt6n3WFOyVaFKA6lBS7FmWQGsFDo+mjcA7uqXh5oIMe/17rKbeT4zRBKrlwfzg0Y0l7471oY/CUy
ZQSOXLCiBU1gvTDwf21SQ8gNOYG19WOO6Tb2i/HDjvKdaMrkjjdW/GAWFoDxuQ76qjZNHnJWtSc8
cV5pcIzj+gyK6nMp3fxkDVm+gjIuBBZVN+B4Ay7okppQS/EIUyODzDDiQbhTCfW4azL2zjsgcfmd
PXjNJQd+dNH1gf4tbqW2qhqz3FM3Q8YC6pjiKTPUEQw420UMZphvYdpIYCt0f+/FfnpE1am7xHZo
wTPGnsciis+6NgQg0AUMAEKy3Uqr/OhQqa5yY8pNj5r4jHglNNGiFskwoLBWoLKJD9T9dDPUagCL
gRuNQAVj+47KDjBs1dX3wEVMXUXMU70VQFpx/yKDsjqhIs5dfXogJYESgFSIpas8wg6U8uQBTaLq
e9R8rEEeGhTnwEUEjmQ8kPT7Dsm09digBkRWjXGPUnrjPmfBpkWU8koeRZJaQBwEcoHoFHh2vdQd
F3jaDHtyti3UZLOhBeYKU2lGq9ZEOLJd25UYi2XtahvZO68mNLX2GeiYFp1ihnHGsD5SFyI11pPD
2Uc3kkOySVCqvJINc3d1CcEwOqu7+Kl3rBLJig7yNEpdOq3PznYnwiOCOumCslqd3YEqOC37TdL6
GkDKBT8w2/KPOlBbU3YsC0HJJZFhpQlkp9RZO8hkOwADNK00T/hzTUSKoEq4ymJse8wcQLe46LNb
kOGNJkfvrglLmIAhOErTf5tNfepCEsEuxDLqcp4uvbhgq1Trss3Ur6NRcZYn1n7qGyFevk1VXmiJ
qnCz2yA5zodqMvB20/o5SmxBUicPeXIsIpGdsNv5aEY/Bdjnz35c1f2xaI9kpxldGFigUdWJasa6
eApsPvYhBIM91FJaoWYuyOaoAfz5q2UJUNR6pgGhK4TRkUYF0i5OiofRGZxHyQCTGZIrZ5rzSBZL
G/egj+A3pky9pTeLtObekTxKZCRWLYMSWqu1LnZUKJVkDTikaGoMKdkDirGCBXVREmtc/o87eVbD
bwkgLi2y8AHPHVRKj01x7FSTSAt9PsQFMENjcaQrGq5sLkFObEnwNn7OicidxsmzHmvw+fx5SeNa
2zdrSGklWzuPshXphu8LVR1W4/9kZba6OHMA8M9OnmerXDeto3SrXyzM+MkQ/KOJUpufyOb64Ndz
7PxIg6Py4GBrQBzt04VGJCroQOkMXrVCu5vTVGPvxUd9aF7ZZ2W5jTQDmShNRY3WgaJSeVGPXGni
GHfTxCmj9c9a8/L/Xovsn3ec1zL/uSOtbJaldUQtNh6feBg1GSpvCcHrf3Zx3DGf0g6PlXkU24mv
XRpFQjzOzfZsO5o4S5OFe7zaDp2ZArFDtunSB0BlnxrGgWzUlG6NembVoMwAJKUvcYcTBHi7mDc8
aYDf+6n2UndN9V5a/ouPf4R3UEFPF8CTThf/GtJD6T1DKuOghks18/9Y4v+7DyTAUOUF/u61wx3n
1EjXXhDRQxHn8aaFTu3EDmF5UHapa925dPiRn03/MRlN6+Vvk0LfbCd2iP+cJNPaeoksOzmJEsWX
vNDkjZou8XJoZS5ny4hA3M1N1IY8i5Xoq67YLMva2BoJzqiuMIYvU3O+1MKmCqclewNcHbpUQQl1
BxXTuzVhbGyzEESwZLORoVy0nVeCGrSs1z1q6vehx/LnQRu3ZWMC1KrsupUFs11E1YfdA2PbvgG+
7tmpcIb8tM/+/7ZXDerXKHs1Jb5U9gqUl9BkHqZkWQPa2hMP2sc5f5b3ZrPtHV8u5/yZQAoTUdjE
38xJMW5Hr3lkyyOZJnu8rEJUlFHObdTC7BRb9eN8a44HzrZp4mE5L9OG/delaWAw8mlpWkgHlfON
u+ZyNFAhyNwRgcEckJRLXrvuUmtZgToAGV6mETyhhj3qWp4KZSO/1gyhoAgEyZZWmObSAp+rCLD7
oKBJLfrZYHs6rTSb5jWbJNvifeMdaRA4sPvUyfmpRxn/ShYedtxqIzPtPPDiqwcbqVll8sEzvavy
AVRdqkvbFaeMkGsTYXYkm+uD4ACg8CsNTm5qXRep8M1sK83f87La4H9dliYFGoJZqWAZzlHYBtGy
PRitaZCa7nPZkOGoMNTYVclOc/Z1h50d7Wf8CDgI6tJ+hrqu3wsUIiE1MXdpFLVs+L5kJz/CqadH
BfE2lOP3oMORKPL0/gRCcezxqO8pI11Rk4QlJGKzdktTQ7Cs47WhplB/XiGsQPBv9e39H/Zp5S83
GfIgWXh+KTYIcfR76UUPpt3rbx6EWIPQSX4UPO2XrUz9CwR/uxNoPFBOOFTBd6M5k4MDVeJl5YFT
vpF1fS6hI7KiAXdrQWPqHcrOzcptRHIO4qi4xCOwB0htJT9c87GvjfG7haL0FXRsS7VtDrdIESP2
wCDciXfu8FboNlskmRXdytK1LzSAIwBqK9SAhhK7aaDWwL8cmqijkM3BM2JQKzoKAiWZuCeb6Byg
7IZ+uG8QGdxYkSauYR6bV6PV75ja1KZIJVFPdFq80cCYD0VgiDxGnmceEFXZU1HLXOhCXag7OweQ
n0+D5E92agaklg5O4u7+tKtlwQ6tHSqj233xV3a6QTZq8REFOdPgH9NRvYv8sS6mjzfX25AbIJHl
cazz7bysCUz9OfXFstGYPLsuEjoSmPxrH+J1jUKz5J5lAWC/FRQbZBuUS8M26hePtSjjE23+5vtA
AQhR/ggykCeVLv/N7XKVZYUH/dB7JINSnFJytqwDK/yN1Blg3Hn2LpOfqNFrnmzOh3WMR+Op0cvq
aCC7uhl9G5tKkA8sosLvflhmtNTGvPgNDu5n7gz2S6BJBPcReb+4mq7vKxul+x7OZHdp6fdL0enG
22D3e+Ea+W/dGw98CJo3gDYh0AX2Q4+zRSz68UE3y3Qb2k12aDyWXW0/jlZG0Is3IOm3Q53lv/Qh
/sbzdHjuhRxw+jTKU2Bw+4RvdrX2eq968TjCgcrV6sZ94vnxsWkTZ1lHKQcFtsOOiW+MDx0zHsDT
4bxBoxlqTqHdnaAfVt+Dpu2d7PhhEJXpG3EuQVt317IYQOrEX2kBiutAgBldtKJMzo0R47BvWf17
66zdNCl/AFwDmSzlYDJ32KKGMl6nZlbeUPxS3qoQBV4IONSI1zvFzYD2mr+oC3ziMb+SCTVcGjLT
IrDihdSqXaR16UYo0Af+1Nqd6efJAmFjcbDUe28aCFEtMIbVjXqxG1bnwozP86S8wlt/iBOQeH4u
VCJhvMKXKd1oBBHBhvpjYfLxYoMtCr/9QWRvo+LjrDM+HLtiUTqK8m0ifpta8qHmS7+W0XhkwLpy
wz9AwmbhuGDxqHLrMmEWRkhjIDiQbgjjEJUmO6NA45kGyeTGxtm0+g9/BoQ70mSRc9Ra31kSHYVd
td+qxDbuTQTNTn+x90351Z6a3TcnZx/+DQBAS2KvwP/NtyBMzXsZoZpqimSVYc8++F2RBDl5LrhB
CZNApWoF+Be6tgP3RGjf8IupnnpIMu06lHBvusEyvo148Ebci9/xCgN9Csu008Cd8QqVah9EGShI
VjOR062epJrJKgSGIreeZpKDE6IIjGZaQFRceQrRce+fmXRP3QNEkWY6sa9/YwAfkQN2eqi9iNZF
1Nr3QIinG/wxgpPIEvANQ7x6ZzGrRl4gtqAWznXoUVugV7XM7AekizZD7Y0RahLjNTi6jB+pjcpC
IGbTZ2fUxSowhXmtRKRt+7HvDm7TDSfk2SE+7lXNfYPHPMrz+vIV24jHMAO4dxHfj7wFY1jt1UpV
xH5lml4u//bZRm79x2eLav3LZ0s0DSK7qvaLSrdiyYols+LuMBVnqS5Q892Byr6Yqd2jjoTta5Fl
YoHIKijkKFznt16zthIwBkxGF2nbtS9jbYE0dolTa+dtJMTMlrEM8VsnI6sSvKMj5zQqFS+pmpLr
3oZFEDv3arm1pFceNEBCzsLl8kxX1PC0AkNZ6LqreaBpwveE6eGiaD25sdLI2vteHd/7gyppG0D1
C+TJCSWe9Qt5DLZlIr9pPaH6Ryyhxx4dJB4l1pzW/xLjny7JaYQTpQC8NHE2QsY49oONbkBw1/F8
1KCE+bpRsGJmsW5hdEAG9oAFPboOINJ2Nn4jt1AHzalT14jA9ThrJEnXXTrl1keo5VPT/+Ym8c3f
loAiQsbK409tUWxRyo28Hr55G9OJx22huiKvlyl0Q16ystEPmelCdlwb9Vfdkb+GNPBvSDTLK9i0
UbGu/C0jcJeMe8hcqWULXm7Jf0i9j2UrxI13Y4HKdlBrg2F34wMztkR2MdnT0Za6tZ6m++ngq0ZR
sZF86SKWmezTRkcmukF1qU/A1Shx+oVh9M46KAP95BDaFS+J3t2gPOP2cUeo0xyjDnGafDS7E4pM
QC9RgKj6BIHO0NxENYrKK0+KDY1To3nJ99Stza0sTY4aFjRJGfXnijUVSvlzBwwyvisXZEwq9uFj
uZwva8aQ/VXeNMC9SIL/EkoLWY3kLbTW+ZmLEGBC6EstuwoSjSIDmh+pe1xi59VtwPjWLXyEJuWC
jK0aoSsfSJl91XjX2V4bJqg/plFurYwaQEOJnYGD1/iR0RcNX6H43GU2vnN0GfsPtZWnUDhD3Jwa
5KhygZDuP/0O/EIleP3J8mUm9ccsMaBZvqS15jkQEkIoXjVm4VlrW+ZufgE9WLfRwQV+qY3QOuv8
yVBwL2rITFdjLKylmw7lOsFOxcMZJPRPY1QsySUj2xCULfR7Yns9r9Am+hNOJzFo+nxeLjSokh0C
1dBVlDldCSYFF0ac54I1WbuxtQHfVV6OZ0PpnA078iGT7VT/zKYl5z75ULeqCsdeziOu4VUrw4Wg
ZCuQMBJl8tGkiEa2qJdHP5d+A8Kh6Ndky2mE3J3WqzZ9of2mCOSXIGWWJFD5iUGe3gHNfsLZ8Ws0
84/gJk32nehJS7RnoKCts6mBH1BY8QCl+CE9N0NegnuJa3coQjOXTRebiPHk0QKMkeVPGWVrgBRL
YD8SCNc4YfyLp817Fbndt3ZA3l5zY/0eGx4f3JNMx9+xyvZ4afVgwWlRze9laxcvV3wfnBK/i1QM
p+lSs7h2MFrsqcqsQSWRGqHGFUBmDaDFkzgNdomJoj3QYbwCeHkHsc72wR/r4IRiwXZJdo2DfLFq
4+aahdZ4CxyJ/YuaEIMrABmjyjnaqC9+9CvI6Qq9fIqqsV1IMPKdqBmEVpx01cw26nLB2dLJzU01
AhAuSnZmblQ9BUDB3jM/XOpmGwPXsmrdMn9yZFc9IfIKeGPN78kxqvILUFL+lXpt2v6UZTNMi0Cv
DrSqeYzvoVqzUgdaPIjEnrr56IwrYIHsLXU7v0Z6EAHuDXWHJGQ4jbX+ylI3BVdoskd2w1rSKDLx
2qGpQG9Bo77bJ+euww6VRnVptleEDO5oEFvXZFE7g74rNM0awbactSjIaA8dNgcIJRVZeMb/Vnim
K03U38CXLXamUTnjwmzCHgH4AUzwRoGDYQFlZnVFTQRVgEOYoJm7f/Obp9EMcqFpc/f/fan5ln8s
9ccnmO/xhx8NeEzwfW88hDFEljWohFQLupwbEH84q8qq5QJCCflxHvASUNI3VfHPFOrPw75ace7S
1Z83yDtkJA0PLIf/+zJx8/nB6C70SSbjfFcyum1jVwvXNu5GnuDspj7EPIW6kwtd0pS6Tl+gvNns
NSupbh2kIR2kgk6lYuykph4coEC0sF4OpvVhE3SVZhsNokbnQX0DgI3mbNPyDLUSn3NpRpUCLSc9
8zzbRx2122OOJxHddR4YQK8jXJFdSj/GzpzHvbvO6iRYTnf8XBhRKhRug8Nb0L1zXuKU3BjpalqK
Jsf8NfdEfJ2WyrlRr+NEayaXQAsuFkiItmCY4AeX6/wwXXl5/3H1Fxu5SN/2cnyxMY+a8vNqtrlq
mXlVGphtDVhCl6mNbzzo3YL7uvfATRWDSZ26oZMF99yEhLbIzGusPBrIq+3izumXNNjYfnBfId5S
NEI/T5MEh1IgingQ+QJEtOSsvPqWdQFNSvOzHp2L5ur1T5t7l9jDRQmLH6bs5CU5uJkCPdx7rXwi
QDrB0COFRUckYLLPJvIge9GMV1SZL/QBB4LcSW8g0LPv0iT1LnggralHjTaCzTm3up/9EGXI9HVA
5NVBw5a+G4LFwCuiY5vb6jzfuK/d51WWGh82uupz232N4yFf6FXhvU6j0VY3goeM8+zOcZzsDrzX
7ol145FMEIfI7joA8a8hnmVQzZPRktz6/i4GGdONvKjpWrbLrEqcqSeTNLtry+ql8kowaaiVySQZ
OCtczYz2s62vrHbpp3q2JRcayHmBoosKRTxkozXjBnKiUWdnq/mukcetbSbBQD2vF1m5ufcMCbyW
4eMDp9XoH223u6Np9CMBF9FAqbT+srrRgIY3nT7C/CNkOFEKsH9dZlMZtjcZePFp/mTcC5OFAZpE
1KTiF0a+zG3Dhaa53pefqjFDwEhN0FWRCzXBCA4QZjBj+qloUa8PILpXFHw531bvSn+nNcCtzz9p
3/baQffFt/kXhwApeP95vp8/nSyd4FpFr7TW9DcMZK2irsN16o61fQDDhlDFNGLvmRBJ0KpCfk9Z
92jmRfaYQrLx4Ok6ELrKDj07S6u6y4h9OMCfPtt0oDLa+0VtP3EQ3ZGT7prGsnP19pxYjrbSnKpY
cAjwPfTSeBbdUJ6F6rl1MG6AFQFzchMYD60r25sP0qvOz4wHMvUGqL2iIkqOZJN9VO+KpNKX0wTH
jB6ksQk5N8DECYge9tV9uqfFwYmbHRAVMRbUpQkB/lk015B3ZOpHhBJz2bdbWhzVJsUptcpfNEgf
V0uMI1K40XW6e2cJoM0Sd02L+V4mLrpdX8ifmiBNv1eZZ5yoJ7E93Iae2YNOBD/QqMnoDkiVFQ2S
qYJE5sJuQ3mgbjbW1s5LEKwjF/oIApVx+vhABs2DxkvQjPqOPgBoPfRDxCWOkjhTieRFT6z+brQ9
fqtH8TMUQfAN0u7DGoqAwy6S6MZcW4F0CxjNNAhOdVtAgQ8V1N/AU2iDErfojnWfALpm3k3mHgp8
vGnAF4IYzfLjxA0Ktd2E05ux+RlSH8e+rBdfgHpWyiAmblj3Gj52HYUvlL+O9PKdM1491kiy7TiD
xA+itMGjcqDUNvaA7zZ70xDkfE8dACAzYf/OrPza5YP5ytNugB6oWd65VtJv/caUh7BxM8QpMh2s
gbZ8zAYo45YQ6PyhpkOj1P6dYLpXIBiMf9FwE1o5/jVyHSUJqo488TUwWxgZis/yWD5DowJczrDP
bkJVn+eBhzQiAmqTm4vae3JDdcTHaoNym1dL0h8hER1A8ngAzTfKO7RFMfwsvBjo0sB8gexwA1Ci
UeyY7LLnprdPXm3E76jnyZc14NEX7pn6uTIGpNasIXn/nClyiFHQzMqNANu2LH2lpSkSRFGZP9NV
GbnZdCX+YvubX6QbOp6bdf4lz6a51nAEM9juS1ZvyrE5w4PmjO6e0mvTqIcs2drRGpSZfOboyJlW
yRu2I7tM80U5IrF7qfu63rqgH3gxi3ris3Jz31hnlt/ugUKCOG9eTXxW2EvDnnYg0DYD7Vn5+4iT
oUoNMAVnqMCjbNbCXCvs/DJ2A/BgN3H2X/pimfJFmPDwGGSQHQFUJqsuxegg4WKIFQ0gT1hdEmgI
Wqt0lCtgqMLj7BYOTrwZotxbShvVnAJAjSMv+v4xFma5BkuZ3EzdEURsttviI5le/8iFMYLANT/R
IDXCA2EYirruqEerycz4WM02xMdqkaVFm56XHSJevpktiDML8kMn4RvthXpMz9kuDYp2SV1qEOQF
MWfELnYTALCpPBgIxJa2khIh21/WmDzUhH+v8be7WA20X+se3JPxYNcPWmYciZshhDrpLkOt1Vqq
LwU0+hIVixbXBqLdD7YYjzrEX9d4OHrHmEXxsvNH+8SyynrWQZc+0dbxsjqAhbJeRUDNfSO3MG/s
k6FHW9+sehTVu+/0jWEMwhUNYhZ3na53xy7q/ZUeZck7L85VYwVvfQba1bEbk4Ne5OWDmkjjbVZB
Q8cEXMhKMnef5VjHZab7M0LAJ4478Y5sqVj2dhDfMt8wIOY6gmXUqkaIKGcfvg4UWTjkGMuVgeRp
D4ZecH/Y+krSlYWjqii5j3ABrqZRdWXF351OQsXdR5mQakCKyaMtA6B363Q2krIcT6IO2wjw+3vj
NsBz5q7xkFpXfGnTHyPuhhVzEXSlv2Ue9+kdlOWUBtfNCXTnLQfXLsQUxZs5Sn3Js1RASy8Su87t
tZ2OTOdVoCR8ibzc+NpIeSIO7aAEe2dSiTe9ySEHifoLTaTFY4nSe5Ru4ypqa8iG4pH8qKX8wzaP
0lWp62wtyhbMQDYelCjRKA70kUM3z09u036fPrH6UdwaZF/kUcR8B8WC9Cko6lNVacFjCsKnA54o
6lsohjdlz3W8Lcw4tg+uB6qUf9tHJDIWlcGaHR5/8owNvzyPjiugD21X28ysk0WjS4gQ0IgXJ+Oi
a5x4W4kBumYadBD8QAW1VHe2eVk+7IBta+961TAQ6yN7ARt1aWC2VcxjmyY0+yWh3AjvhjPwnWe7
4Z7wbbNd89JxqwM7vMiJpnVWtgqs9g65NbYuOZ4ekWaY1zJztHWiriJ3+Lgi299GASwFfQ6wktsU
/z0HH6mDDRu9+qlty58Woow/k4ZtEIgTb0YRZivgp4YL931E9oyKbcrcc5dmOWqL0C+Mk0+MCBQo
pr6DiBz2OdGBTNR4KopMV0hTQMu1HiFEC/Dq/zB2ZsttI9uafpUd+7oRjSExnejTF5xJkZRESZbl
G4RslzHPM56+PyRVW7Jdp6orKhDMETREAJlr/cMmslvYyjPhToK4ZB0CAPjfGNaJQE5+dufHb9bq
L/rUqLtImDySC2WI90JVeEuUMR7oXe0LzHS06LvHXeHolvlauEG00kwzPbux6twEU16vhzZr4XrD
F8fN87uo0x9j3jWPThA2W8/L072fmjilzZPJHpOB43pYm6+E9qOVZ0/ZyladcYeEoMSoy4ObZeXa
s019LYs95L2L9dZBGObWSlPg4mPzMGUe1P44TPfkNCAY4vBwjzPIW11pnxQv2meBtf4rzwrP4FU7
N05zKt7OAnUFZLFXHoiucRX60C9Wkvsfk7rakevVeYXh8oSQYnUfEIy51smibADd3uyMpWIjgNCJ
Tn+CBt4dhF7M2tQO4cMKa4j3ooWAItfVOEWGD0LasdxlPCuMY9X6yaor/8E2m+TYjbG3lIre1p/1
bW4kx9yY7ZmIwK/R8k0wJSwW3LbaV/Q2WjD/enJnt9aI1gt/iMQMuwfVqRAcmh+1Y/DWtwtQNDb0
NrgEGuLVrUcii73h9EWoOPMM7fiMXcxbvQRioJF5rZf9pyzy1r4ywTFomngn+jDYkOQgr+dMPBfJ
laNuAykkTpKdFqfNZ9kjaEKxjTDnW7DYSpdX6flGUYftX5al8Dz5MlgypuPudAtpuMCqcT+Tl7St
PhZlKxH/fi+vfxn2v7X+Mva9czdPVTpKu5386dCPJF2xQi9vBiIAm6zSjIcMSBg2x9n0Pfdui6H3
/jCm8odhOs5Tm2jsLP3BO4ICr65j2rRQ1tkIU0neb+ooqm2kBDmxp3kN1M4Lnn4+JO5kLFX19Z0z
/c6rLhCT2Kcl5j4C5nVvpTUGxWP7xsR+74cnA2vzLn0Saq3yO+0rtGlSY5OYgIvDuCxOkOCzNbCn
8lNla98ktVGxvvHYir+/j1HDKVgpnvnSWvwxJWsNhHG5eS+69VBusEcONont+0dzhHplDs8S/Z7n
HdZ0gTeeHeH0R71lIxOWnvZax9cOxvCgDtqCbEEJQoRbImeFSVhYFEdpQ5PORXMuylajg9spW9kr
6k+y9a/GxlZA5iLNEFBVsjPLBNaVGNDq5eDclK3KUnOu7ysLwYCxeSlbJzd+tLHtXPCjXaFw66f3
gT8TGNrwiFK3Kb5lcIhXyGqIW6XA9W9U7PjJT/JqjZPUdILylRysIra2U5Ebd0ZUmMvOtIKXTs8u
aZKLHxD7wTe67feg/HO4HbTAN7pYR8ifdwX6CC6hGDc9mk3ngR4YPsnbX9brIrO2dlFd3YfcUU/v
4HbfZBnGSO+GRGkRNFuzDRDDnTAkem/QCoHhh3KHgg1KVAWofYIri9IM+xtZbMb8rSiph7wdPraO
Pxdla6RCD/sfx+YTGJ0yS1dI2x7N2s727rzAAo2II5tTpsFJluVh7uLlU7aPYjs8aiw+pZ5B1PZ/
eGYe3Fn9IC7qFJ+lGIKR9cYW2Gi0kb3GdPoDlp5/x9r22ktW66NBryGh17xy/c9c6Fdce2V1YW1a
pzbWRCgBCA+V+hwaaMNxX3v3WVCjx83D/wRHhhyU1wUEXXrjNAEVxxyxNi5NXjfLXMuGz5FrvHau
Hf+hlw3D5zyUmZRsldT4u+VitDr4poohm8897ddoo/QjaZJOC0+eprwmiieuC8ou1tJjHgWvcpkm
NwgOLNeFY3TxQS7WXMFvEDJ8sZZqXlLXqx285KRUvCpm5S9Z3wwt1I65XvTO8r2rrMemM+HF4JYL
BHunLaSZ9NnGXjzTnOBr6kGDttFiO0dJ0J8dCNRADZrga4Q1gKmivaHbobf9eWSshdNdlhrPGSub
ExJM2YlVb3ZiBxLtzEH55BhheGNE4cbX0/IhSaLuzoptAC09zqADMZdl5anqTrYqndkcfd/5cm1V
R+t7DfnjhsURuxZLKFheEiGTfeUB4bqN2WfKrSyFpWut/v2v//1//8+34b/8P/I7YKR+nv0ra9O7
PMya+r//ban//ldxrd5//+9/C9cxHNMUaFiYLuojluXQ/u31QhKc3tr/Chr0xnAj0h9EndcPjb7C
gCD9HmWeDzfNLwndumJnuLOqAkz6SxOP0HDb1v5O6pz0efatU1bXfazfB/ENjJVtLFdYvWl2O6Bm
ZnK2piDdOlJXDrtUsQjGMtxeXQbjsPmpDI/4HACEeV9mRLEZrcjGpBiEoEwkD37sfayTncs0Wan8
xg/YE4OenQ9mlg4nYz4MUVNtch56KDL92ZpU7WfE9NOd2ams2M3UqsAjOd21ixwrO8sJcFNQF39/
6YX++6W3LGHxyzJNctCW+PnSI4+XK31tWw9NH447ksA+qCltWqdCKV+qmKTJvJzoJ3jQpSOqO9nD
gvMEVVsFJvbXvarMUw5p4HyYp1dnmQ1jaDErVg6mWQcvSVjpq8iI+5ONJeZNWaCTMZKb+jQh+szl
tb7PXdGfBuM9d1U9nEb8ZDzK20yrxts2iIyDEDrPXCgN9j/8Ll3j14sjVKK+XB0BNMQyLfPni9M7
cekAnc8erot0qzDh5efiExmK/B5H2e4eqv6TfByGdaZs5CNPFudewLWy+7HAq1gP3FdiwO3aMtMM
1TQeTEFWY9Zgms1nva1O9rxG5KV4ySI1fzaVAsugoqfrmIub2r4LlLy6A2i/IWFvPuSzmn6Jti1y
B7F3I+uQDIu3TYH+o2yVA6pw2JizLj9RM1xrq1DA2zPSJcGpaD/ZGar9XgblcfDQzDD6uFrWHizC
oHnAu958+KWv0O5qS987OHf8srSXDnN6a7qHuVHaz02dDzupJ+jB8lc9aiL8o+rd9LGZD0QKi8qM
EACjkIZWt+igHh5St8ge9VarNoo25WvZKkf3fXIdnSPee3uNN4pCV9e6aOIP4vJdY89PZa3ZyIZS
V4N/+EUI96dfhKmqjsb/Jo7ZNjRk25hvpw9PKp4s+oiUjP9g8orCPk4dzr2GvLLkGYblJ82t9Ve5
CBNKNxx90xvOSuCyRFMqrCCj+CRdZa8usdI89moPKz9WblEUi2Z2ewsBAeK9U0aYy8TljRwkG2Tx
f6y7TuarsbetaweUzWg4yc7uJ+1GFY52Iz+JITbKRRaOoK1IFKk74UT79+bf+lwrRNVu/+HZ8/Nj
f76YCEBZQrUcV0eIzrV+vphxUKlakqrexR7qkVRs6i40+At3eqi4gL5Tbd0lbvaSq+ZarnVlj6oK
YOn1okfhFuFZ0oiFA/e4K3Y1eYb5OVvNT9cPB0hGp67FvI0OshqPD4JOWkA4zZ+yZRVryLvqanqv
uXG4kMEW2aCmylsD2ZmQKAGy7opos2VUFGjZeG5yb4Fz+fur4tq//cQMYaumrelI7qrC+OWqsKIS
ftYk1kXFLvdkzIYZSJvEQNhml1upiepbUbQaivvQmpLVB+nlHEMDKZcs69DPgxjrICUvpZU9ewQH
N1jNqq4iBS3utF5KKGBuIs+BFbJ/Y86Iwcjf2m1hP7/3qi3QabaKdWM/h4YKL0IUI1T8nSy2c13v
wFAKRuO3OtmvmENN185zP1k31g5LbaG8VLO898L2J/HAYxhfEd2PUOqyyr1sCUs8trwKGy7Z+qG3
K+oag1zhHoNWn38C4xd+TsUm0utpl5kAVeZ6NR8snhEEFVFNYcePYL8DGN90Fl3tDg/6TCApICKT
umWnNJfmtn7EQSlpCMthERb4GfLOvebtMfcuzm0TIjM/Nd6Nk9qfk6xtLrIq59W1SshhbGRRNmgJ
FCpVe/3734hu/nbruPhtuBrmAq4p2IXP7R+eQ6Or8robjfISBNocdc6eo7oKv2Y9oENvsNQ7Mj8h
8DwAwOjrBV8LFDHI73svBWmlDb6pqGTYVvj480i36lQ2MOPRTZUQjitaLFYfVcSkkKuVRSec1kHR
Tg9dYKMq4mebcHbEK3IlPyETC9R0LrLDaHaOPavczMW0Qny0dMxhJ4sQjd6mlEWskNchULO1Y/Ar
l4yg0NPrdThZzQfqNWxxVkZVdSUOEaia9omA6nalXpspQhI4gWlX6jVuc/mtZ5gfqNeFP9Trtk/b
6ynkeUaIOeC+9dh+0XW7vbd017+NO/ivAySeF6PVcQpX1fQIQsF+1Pxy7wWF9oKqSLPhmeptZbco
Qv+8INfVNw54p44dhKy3RPP6Pq3hT0SA5+Fy2qLNfULxxbFuxQRuFOvGseyCRzTXBfgconWVXe/H
mowAtAJ7ifpF+J3lU7ZIp9J7irtJX3nKkNxmYEN3bd7pezmT2ZABfJ+pV1P/4hYD5GR8sjpvWOqY
xhGchpvszAdZb1bNuK5No11q1vRWJxtkv4FRhqoa1zmccIuJVX3r+ERQMtGmXxCAP0hnyCZqbsxh
cl8AMVrLyB4D+BPYp9pNpe2GkIC9phsG38BJvzhhfai97AkyQ3yr8ji8H9kY4XmBwbWZd4/kuXzs
7Pz8MU+nGpuAotvKolUm7b7uAI7LIibMxl1dq5uoNfJ7IuzaKlcT+6KXeXKrlvZWGwf7IquG0GtW
nu5NG2Ou00VZ49xx7e71SXbWi2wvg7WYBqFumFh7GTAKZIZsrmsGG2x0p0IIZ7HkIN32omTafViZ
BPXyem94Vfmj0+NXI5ocOK+1t2SbLu5Kzai3IqkV8EATcg2wODdF2OaXv5onifdDWpRbAhbduuyw
xMvC4lLMbBRgkLgkz0SUTMkxbayTjFuKOnkwMQ6Qfa2Jp5QTluTkh/Gzk+eraczHpyiGoOGUlkau
hR07q1sBQSPnRTqLG5pJsYJYNBz6qqnIwPVdH5/qKC+Xtaa69+iTBlvDKUIcZ/LxGOtE54Ek2g+W
TqLAygPnK5yqdZL64offujddQ0ZGDgcO4N4LPwi3AJqmzd8/CY1f35asGoRqqLwYLE3TeKb8/CAk
DFU2+qB0GMZrhFh7j/SSpAwgN3XnBq22QyqMiIis6/COCprucWqsEsMbVPItu9Duoy5jPdCX6bec
XyXgMvH83gMMv0+i2gt39iyxInVWWkRW2f907lqKqrSzga38hIUjxrhLv67T6zrCAH28bMUYn9ug
0e9kg0oG5O7vL4P267p0vgymyrph/s+y5A77w/vAHgZw3o7ant8w7bY7M0m55VWcjxHxIgxg6BN6
me83feIbKzEY5a8PAzmiSAD5y7s/KNCzI1MWLf/+Kwvtl3WOrTma4/CXc3h4iN92njBNNYwGw+h8
XdBPnl2hhO6HX4gJJ3NQHrWdeFu6nrr9s1q+4ysNKNXv1T66jddq1WjDL1htvPeuo8ZemWGZodG0
lmHO1HbDJ91EyyVP1mNQIxxMymOVxVpwUfzy7RNGCGLVt9A8Ml8Tq3H+9N4vwyLvH7bjcv/wHgkx
eaezDRZsLAzLFSrln3/O/TgNYTWZ8W70oHqZSwNTlm7CattmoUkAyb70U4+h7kw46dv4DtBb9em9
h6eIifyQPix638O1UYfKEA4DVk4BAtMJ7xxYoHnwYKppeejnVlmUB59E8GgN/jEQKl5V/xmf9WYM
T1jTvqr9zd//BvQ5uvDzP5eb17FRCRG6bcPJ+vmfC9UiHclk+bsrh8solteIDLF996T7GYlLNFSq
+RBPfo0OOPXdmMFpQ6B6EVuoOPpthzCfahO29nVjO6LlHLBfgLr7ofzeLjlhTvUPv2b+SMYcDfjw
jzFVnX+J6xo6ER7hOL9GsVRcfXM7DOpt0sbi0GIXvgQpBIKtN/3PYeoigQfw3LErmJJiCBeyHgSQ
vUGLkQR0mAWfXTVPMDsyrbNGzuEpJS8qu2W5md34AWEXWcxNZKnrqFcRdQxZLQ9NcSBj9hWwVfQj
Lc4sGnkjZb5BRspzXmap4SWRwfYivKTZpGpZHpuksw8kkfttU4npDm62v+JRrj/P83SNF/6Yprd5
dAWlR4tkYlGcNT/gBYKCZHcGaH9y/Dg/6Nzd2hwealGg8tvTpDxV6G6cZS9ZLYtjW0472M+vsl5W
yUZ5GLvSW2ks+5fXM8jKep6y1oZu0WaZv5V1H07m2M22HaP65kNd2mXpsVHLldmX+E3KIfJUJuSv
rZ5U6cc62Ucxq3z2QOsIWPz+rbGiZk/oqO6WlVa591VUEBOYY7g4avAznSRbwfbTzWNU6ITrY81D
Jq9VuhtZzp3cXza+FrK6HdeJV1u4qk3xuERAmTeK1aQPdhvYp0l4t5YIKM1VbeJpi7pRTbxCzJT8
jS9uFJH+eO/Rm+oPRLBtHu0iZr3ISBJx9r6xsVmWc7jzRAinI1rQmifZQyRlvCM2TgB6bpR1RizW
hK6Cu+uZUnfcpOM4ra5zhKx4oym6tattWMcoxc3j9NrJ1pqr2evrDLlX3hv4W75PamtTuILoWWzl
rGIqvHOY+AfHVM18CR0QR4rCG3eJej1P43viiHXLs+wu5xlI6y8ahDQPsugFjphZO+A6568gD6WP
nkZi6Uc5ynd8ZVcV/E3kt5J1hg4dgVz3WfYPRYg4h6cFK3ltxsH7YuR1eHTQhuMZ0230QIgLQo/i
YkxIYeEn4a4bywyy5aDECxxb0nvZBYyBAYUNN9JQ1/O1Holm63aoCdfJa9InyWaYRLgXil58SiaP
BYidvIKArFdWk+s3uI4OF6XrvmqlF7+Ci2IpkTXa2fHd+JbVqbWQDZk1/OhKW7kPvTw+TnWTrOQJ
iIzfODOcMe/GM1J9yNgP/CnkSRLvMS9cA/XVIdkmRe9ua6EUn7HeXo5q5W30pIZa6pLGUZqbPirJ
PbQEA5c8XaK9FtsqHGsuGZFHdVEMoVouPR5inuZn97JVs8JuZbHz38pioLjgmTBevU5V8RsuidGc
HbdVHzDECDeeTiBPFsusUm+hNO6ufZsBfjZWAfnGq41vcja7sJUtJrvmkl249qArg7ikxo1su9Zk
MCFSEG/Xr+ooTXZgz4LVyvzNjYT9FSIi0IZqXprEY9++8xwTjUjWbeX3aHNVHA2RvX3n3nJugRNn
1+88/xw2aBvka3nWxATBPtk2mfT5BPNBfm/izf31e/3dd5aDhlr57Tv7cYVgP3m32yYbNr0Sm9u2
cvcFuTk4aG0BsEPpWFrIj2PSVsBWyYkUoW3uXNniKDlsxSzB1u3as4HUEZmOj2vbjAuZ5+hBVG+8
0HmOjQAjaVmnIi8aHOXHa23R6eoCqJ2XKfEqCHkBGPFDVJfwOSpU3liCJA/wLpOHMsWRsnfvZQdA
A8ZahUq1lsVCjfULg2VHOQQHMGfVB322kXW1Q7K4DZdYoY77vEuWb8OYtw4acDltie623iUPqm82
t6Nmbd97pOXY8s9s852cq50a98QVybplWRQ3sp8cWvkDdmzqUO9lXTao/XEU0ctUTu3eMcpkRWQ3
2opmMA9qnKUnf6hYqQ8rLyv2Tpxjb6Vm6SIJivGPYNokmV3/GJPpGzto/ZOTk1yIKi8DE47w3VQL
NpZ6498PHjoyWaenX3TNIVfMIACz7HQa/TUyDYT4mym9yDMPY24eomiw9kgDbgvHQl5In+ybJgr+
MHq9JE2qIG5pOeYp5K2xEYWvwabDMnuMS3epemAelHpdCoQ5ElAWr46vnpHQntOfRG2cgYscARQI
Qj3/rrT+txJn18/WoMZL0Y/eQ40+5QobBhXax/R2blj8xeGX84at79zDh4A2FwT9J1DCEJw1EAU/
nQ+Lbvh8eV1s3LFAwRz1802FBsjKS7DQyTqNBffYaa8Q8xZep9cvbg3VPkA1bqcSy/jkCutQpvOs
lastnQmjI2PotNssjMnlyJHEIr2gHB88VysONmbSazkgzbaTHjlfoJYkGOT09R6YvvM4udadbJ+s
iJiuVvbnoCA8D7sRv/P5TKnrI/Ql7Eduu2Y/qEG8KfXK++JVm+tAw+nWejvlB00lwoXJ3+frFwE1
u1AyLlzMhuCkk79Z5vOEAJcOedhmnyYnGHc6VPBN2rTtS1yMC9lBMeDn4d2X3iC+VF5cB/Mpeara
hLxds2q488FAHC0UMFeyQTHrjctT87l1DLF1kCrdBvGgPOeCv/x8TiTuytUUOAkpXBA/eCSX18uV
Y6y+AO/iXywFhxpvNhGWI6oIxA+BpJdmsvztMBXVDheS8dOU47MyX+g4RVcBAcz0ZE2KCwQv0hcT
r6QnklVP5YiDRwieYJf7MbZh18Q32W8T7QTiWRapy1kIRjZovv2gDJhzzm/TSonMSzEfnIS1XWlE
ylq+PkO3o8H5FlhDfX2hFmk4bXN0f5ZykOzVgd4dWU6eZMkaWhfXjZ7XcJ7rW5a52gEG1cIGFfOU
CEW5j/3iRvM6/3mwcy4OZM9rLLKqNGBOajqsZauV+slKIXW3l8FHkKQ/ksJRz7I0z6iDonjK5hmR
p0NYnfilWXLeP8niSYDfJKSQI9hT59iaHavTrhz0XW+3t/rcANcNEtmHZmUodjz0rf1URHjYgcty
jp6p//lxDCxcdqbhu6996YWP2HfbpQTBXCNeBnbQLB3ekdvSUEW8xI5xq3eOca7hm1ymSg1ORqre
vnXOFBJ+Q5uurmWdeCEMzbLB6WaerM7wIVWj+yR0kwupcQL+gftHayW06a2TrvWm5mcmT1SL/Ftb
NNoaJLq6Bu9soMRlRc+Jr1jrVHFzjG0olj2S7F4QF0dZHAx9BwaNVVTumQ/ZVKzzMYuf/aAikzGb
erGQjp9xS3C2leq9tUbJEK9QbBr3srVT7VeRB9WtHKr468lQYSwkZXFH8OVJnifNRHmQXyqd54cy
/tdfSramRB/ll1JQ+GSxEJdbb5zUo0R5XvGeczEjAb7w2MlcxQJkl6uMwAdkqK94BNjnTrYUE3if
6NpJzhnOncw0nVZl46/Z0i+BJUUP4ECmJwO0e9zADpYltc9ZoqHGLkuOZuyNSY2vpaQYj4af93ey
zWvcW/S6nFtZ0n31oURa8loCVfncDrZ2lm2Zn37VAjO8qoarOMyTGxH96XoKtUoW3BveUWqDI7Ba
LTJ3BBAyfzmvzdEs0BLnRrZmvOcXWirI08hW/N+5pxKQtq2vPlm2myxT9dRYVbwnNZY/TpYdbWNF
1Vay6Cdqc3Iq77OtWiG/YnxK/RG1MdmoNpwqN2r3kNVK/jjEXb7JIkL0srX3jPRYjzzRrmMbdFKc
5FF2TTOkygnUs3CfTxq0fbfG8SEh+85ELgoMB9D/SdXX58TAWiCJU21Ffr0+myU+v4By+BgFYCxG
HBs218oycGkqa+0uSjuxJ/QwYgk3z6ECBEmN9HPVB/thAqOOOGL2oLl9ei7D4KwqmpIDFp3YsGkG
dkJzqxnWzY03gjjz0jJ/kHUYXX0xUx0g1lwVuj2m8fNGaJQTjBqsBT2vefoyftCATnkB5o6yKEfo
xSaIO/Uia7SAtd5oJvFGtgVj3N8RBrl2lz36AcPrtiCSJIsOYU+E+7vLZA9fkMppjrK6UYA18gPt
DrLo16WAaQRdQBbloa/0R6NJkpM8kztBrwh5e0FZ4ovKg2qu8N5Y8UNJ7noxqGtDbbs1T5pykzW5
vZIDu1xTLv0f139tXbrTaoRsDiyPWabI0G/jJNrqwZg9yO5mRmJWVyf97es7vmAPZD67MX5TS/ii
8PH9Jc5OKHvbhnEX2zMyW3EO71XyUzzYG5B8w0mWrlUYbpA2HIYthNq34ej8G0DHx26J0sE+KAZ7
nQh4DiMo2LsuctLrwaud2XDBO7htjsxMWiN3NwzZWz/DbftNa2Ps5wZFuOpjXzuRz25OIAHTVTwk
wTdvL8PM7+2q6P62XY7n1Zyy+UvyDVkue1WSIrppG7j50h39vShFdN6LUIeQn5k7Q1OkM8vvp/dW
ObYGlrmqXHXYO2SwbmtD+yFTwpYTINFWVdZWpoRZtZ1GjAguDatQ2cuL7KexR6/YT3t3c/VQ0rWn
rg2be1e45X1iJJ8kEqaIfGdjF4W7aXl1kpJdjBa0SkjG+fZdZytRqvQYsG2J4zAoQAH92UVqbMVD
UK6QwhnWY5/H48J2szt0D6O9BEhd6yRMyhqaenU1d8PzG4BIMaCAbqkOFw0h5WASQHYziDPo/hlP
shWLMQyO8XVI4t7fDD5xukLpUdPU9Fw9BbG71siO3RnzYUT94s5Pi6+jXsUHWZL1Tqu/DZV18qBa
yrAa2bTdmgZaxyHi1DejXXePZtzW66YM6k0/F4Wi2Xsr8sOlbM1F5N6WlTjIRllVdN3KNVTtXpbw
y0Ged0zzGzzYP86mapvQr6x7nLKbixKfWj3r77XZ/rxPSaG7XqMuZJuss3wFG6uwJyA095d1bnxq
qlY/dlF6fh9ojYO6kMVfBhqZSVqcQfDBesIU09uZ5IAozbxdrjtOcs5YJyC6oBHC8u2domT6Teb1
1m+fWOFvNNsD/dUQPSKSRpRiZiEAD+jLzjzKUjso5g3GGK+yJA9A/sdlhNP51kh7hLo7x790xFPn
wXIaL2yU+e4OV10do7o9z9gEpnnseyW4WAEgqSTDA3L6pMt/UoSs9UoEloMEKpdPHqKqukkMQznJ
0tjDox167ZMsVXbfHavcmbYJmbNj6Ac4Ss6H+D+fzNBtt01cvsgeiVa+9ZDFMUmWpigibAlFgwQt
JKAJy9qFi1r2uS8T91adG9K5IReAWRGEhaaf9+4tZOO3EbBdf0yFDl3HTPbdDFEwtEncC9QvJ72+
pDNMwebRvqsLwiiyg6zrZzEgBSzsdVCdK+LedjeZfbLMYWnFeghYOhNneejdARs2PHQ3HYZKbOhp
CJwZ6DzOLQL+4mAQUpP9ZCvgwscOV7adVNbKXAtLFMu5kcJarobG/kI2yPLcqnj+NzCf8O8DvIQy
t9cf3j/5yhisirlO8WkVsfux9b3fkJtHzG6+Bn1fvhCcJR3Cn/9M3lW/lGQjZX2FBz1hs7rYqUNY
vgRsk9KhsD51LQseJDjZcs/178MzXGpuKqDZd42OYs2Ej9MzGwkE0OdP1VwnP8k62Sr79V0V/Nrq
uP3b2LzyqqXbB/pWmQxIck2ASBJK/AcAKGtZ9V4vP+VW459aR9Rb14ynR5F4JwWTju/zByCTvfyA
Kfy1xq5w8r1akXv8JdqoDQ5Kpd0lHnuIUP7l5MfanTDrccaeAAl/U2s+yAZj0oOD++cIh3/p+UoF
sjFuAeNhTCs9H5pt75TaI39KZdsnfraSxaQGaWwStlnIYj3EbNNYKfhVqLdLQ9E3fR9FYIcY6oJw
XJTceTdKY2iPcuIqKgmszsXAYmI3I9buEeFFJ3h07hAYWxeBPpzdmRwUD1iEqqa/6mA9kcr2GmE8
oxiGpGGcFkvNTcSzYmVEa5WshOdWGs9VUb+MppHc+cQ/H/9ikKKN6irLdeuUYautKFHMWmnl+6Au
uWNWofzQTyveWNbOMixzkyp6th3BeBMf5+Uri0Yt2FnNL19ZbPBTXU5pUN6PYyIOeuIqS2Sgxs8q
oknLrjXTIyGX7hlMWibwTJC9gkIo0M3c4bPrINqL4FN6NDpF9pKD/6qXocAFyTQrIBoSd89COckZ
iqZ9O60s/nJaetVJn29KpddW5A/T8/shMtCDK9TTe02q8R5fgMlaVpVZHGUD7iLZGfJ7e1QR9v2c
pdzLvGeecAmzdulYmpuYzOfnrqpXyYxZimxMDPyicY4RSrC3Q4fl+RXMxEiviuKnpGzeRmpeeh0p
OyT/GVnqqXEdKdFOWEzej3mzC/GqeK2z7YBg1Y8KJ8pFWXTWk4lKxzrv+vBUlUp8UymDvnFNK38g
0kJuy+7Et3ZqF3JUnI8vbTCFzw3B+BWosuAcCFKrmkn8DhJsfIlqL1j6aVJ+DXsHlQcyZ7HHG1Up
6s9T6JZottTBLXKR3d6p8hcW/emqHASxKIyX0HsanS8sOMHUtuGP2egkhvX2kqWavfRyM7zTGk/f
OU5s7XJDI0kE/h6b3n54EVaOjQ3vVk3xXlpeCK1mumev1PLHDgrBssAjZKe5ef6okqqC7ulOy0IE
xWM/9uptg1si913+KHuYg7PzpzG5k1VW5dbLyHGCvew/+Z25LVMtWclWgvjNGXm0e3kqWeUEwwqr
nfZelprAcOEb4WMi5w7DStlYeCojDcuXsXwjBwRbfJF9hzytzmlowvgOFQMznTB9JHR17pIs/2KE
YKQFkj6HynHA1k6QOmot/zJ6I2qereBHgZfH50L9KrsrGtikwWFhL4voMth507/kRlvucNarN7Ia
H9NVI6IULkWq73M9KNdy0k4xDzk346OVNVDyDLEHQxZf4lzg2yMAd9d2hz9V3nm8Ckve1USTL0UD
yigYO0heWR8vLb9qd6h4KSRI5/L/5+DrVPPZ/nICzccFNGpy1FdmxYYGZj96Fk+RhhhZqxXmQtZn
2jCtCr83rt2qbPjQrXGSj90sFkt7lXXyaQylJThJxO9h3LiL2tbwS2gm8azivJuhB/1JVd3g1rLK
YDHND1HWB93WhZuxlkWrNMnDEyg4yqJnPHW+1XwKjEqch9SPSWMyWWeZkIn/H2XntRu50bXrKyLA
HE7ZuVtqZY00J8SMZ8xiDsV89fthyXYbxocf2CcEK5AdWWGtN/RIHKZD6JLz/wM2+1Y3S4ITAJsu
qREE320LNzmsE/VnxFqG/ZR12iUKmv4CudvfW0mtPaUzgm8Cjvd3Z+ivprp+yZCBGpP2V11iUTF5
3YhCK97DdRSUV6+e+xMy1vMxjWT3UMwaqsJYkbyTIPpdpIP4M9aPjmnxPhrDfPNzf8KNhmdPW0lm
adoYB5gB/bkTC26tQ+nsErQ/X/V1oGD3Pv3UXImWNTEx/CKHY2bp0XHW2njbSdN6K5POP9YNQQhV
nIGUHTMtS7+KmJxaRzOQ2VdxjHlKC6zPtnqV2m+5PpEtt8qS+ZVi56QTRbf66uyRrj42GCl+tbpt
3B09IkJf14rKY52XC6wG12trl+yJnA3sH9d3Bb2nwDZOG75aCwciae/rqFCurUFQJ8fY0Oav1jyI
tEM8GPpX65Kn0YEUO2SM9c6tRyIES3Drq9UxcHp2TATH1a1EolsHvUNHVRWZ24zD0ktkC9Zry2lc
DqYTYZqyvq4xmNMB+zaoWrM8Sb/ujtFcvuE9NE0hLEt5rw78vH+dpdaDJ5fp7r89VDcB5TUkkZcf
VFHWmAyXwsE0abWPLGzTvw+WDpxRHT0w+Voe4ihusm9ixE9VpeqnDnGV/vQSkKWqpBpdDf3Jvhj3
6Xr9rWuaE4vKU3Jhtzp11pn6q1liaXq7t8SZ9eIL5yyTiBlPdYtSOLcNWjlbdWOjYPAJE9jjBSzr
y+3Fogr7kUarHjM25P96fSgcEpGjMt2pvrcX88zs5PiyvrvV97FWnNGuflevfLt3Upr+hsCY8XUP
7yXyDKiiq92KOmgJTisiwCV7Xlllf1fnuXC6UJVNrDL+OXVIpaHfguSApRVbHYDF3dep6trVuRaK
Dj8+1fJ/3K7Lk4MZxaQW1pec1/u4cc+uSJXtWfORGAnMnZH6rM3QwQ1GIzg1Mf9yVXSdzGPfJKp7
3Qni9xYPN1VvTL51alqdZSzgqw9DQgVzJXBnUM72W0E0QNVnRTCdFjFBDlQ3x5aHHAm4QmIgLGgN
UgHqUHdpcNeuB1XsOqfZ6xFEcVU3Ng1JanL8daibuk1kKvXuU6/z7rNcbvvAWi5MwjaxsbXBjbxh
R+CLeSUrWWerjqrFSLBtXHuL9dpbvToLIuOvy1Tx69o2ds52hebqzyaXh3k2tTsgDblvF/fqMNsJ
glXrQZ2puoSE0RYcdLv5TwNS4xAQ12tV51QbDrNeV+f/1Kse6lLS5NG+Zbn89Yr/68XUtUYb/CSA
uEbmCP3mYzTv9dUecV4P4Lr+OtTKQDGHVnJyY33XquKtz2jF+kYPtPFgSi8NHcNJMJRu45NXF/lh
FHH+nkTZk6KULDJK+Vt0/+4RAEb/v3tEWtNt56VDHjZAQTToO4JXXVzembq3sy28dm9VXp4ijnAr
365ozaw/WlVzDz2muFP1X529Wfe2Q4GjndP33SNa8zBbbBw7JmInAem+1jtiS1WFzex0j1+VdSkP
APpWIVfqqvUg2zzZscfWt+o2Xw2Gh39Mhpr2oq82Tqu306TN+ibPo35zq0t94Xlf5Up5N92aDAM5
1VBdqSr/1a7KUqKF8Z/b/c+O0/oOVIs6qDu6hv9X3a3IU8fErvr4ZYMjzD6DgLYNyLhMYR3P9f2E
GyOZnarRLw3cFN0SFFVLH0mz38ZdC7eSX3mvKt3WXU1BZivdZi3ap9Yon5tEZywxE+/kBxnhkrHN
nkz/Q7WpGhCn6dEj8ri51bkOPh5JCZvOyJz2WYAVeK6eVXd1yK2AZbvue1+voepsoaeIhgh5NCt/
PBqFDgamKPJ7gnH5vST2cRSoQDRRZYz8d32OqkX1AcvZgcce0HFee6sGuJPGvhosJMOK3DxXTjbI
16jA8NdpsMIL/PilcJLp0yjArLdO0ZGHbjCly2MAEqWcz3MDqZ6FY/yIkCYGjRoMzIytczgW9vwL
ov0GEsoYh3k/gjWyAjBLNoICedK/ahFJvMFqke7wkN7W8yw9aeu6C+5StbOmeXqtJWDyxEVZ3/Cz
09edMDoluBIh+Njz+OVFeY2WAhHVrr5Yjkke15vzmuzQ32V1pg4ykdXRlhZiT3F87/5zILQG931i
WCsS3zzovvxUjbf6//Rdpkas2Lb/eY/bpSLzhzOefDt171u9OrvVLbWf3CXIZq/v4D+vdKtTbyZb
kF72cSH8p6tf2smhcUuEtmJH3iMMi1G9F1v7yS/krk0X8PvFU+BB5NSqzn+tS/Oxxn7pQSeR+ip7
YwkXr8svw1gEr0vUyy1xF4/vgFZbju7eYvm/M9disHrpLhoQHHWndGgNfGPED9XoIBX0HPG4sOa+
azOnxoYt5lHHe51jtMrZkoECy6DK6hSZ9PEMonXlfUzBWxHh851P41WVoHK+FKU+PnyVhE1gy58e
v0qudyyWSn9SpSAjQuKiG1Ba3jfw59CGx255UAcTIOyujCwdiAJ1ZWP/1dCCqMRyxfd3ne70Lgz/
tQVRlTBmhDre7tCgE/CQxuJQ5glm9P/cGXJ8sCst0JcBJpzQnQp7h/aY+9gBunm0Ky89zrYHs2yo
gZasB4uoyH2B9bwZsRthVUpdb8UHq10mlqeUVN80sc2wdRPo6tj7PPaYJqXadKcn87gtiGz9RIWn
MdyfLUp7Wz0rzDtLq73rPJBWUw0NbHN8O/XPYXTgcC7dbwhZ/mGWXXUuMGtABPB2mgLPPpPWlcsm
jc3q3Bku3l2TFp2wdCDmDKHSddr6VQzAwJnh2xPBvfq1YIFzaLHC3qrWAnLhfTsW7wSj827Tj0vo
94l8rtekKiozS+h4uDgOcYApAAwpbEX6Uj9LI1q+Dlk5/rv4U1vcAqFfLb4QFYKXsp5FSyX+VVQN
/6nL1361X2JBqy4xlm7H2OIcW+BAkxBkPOZC7Dyht7Bik/TJcFqYMI1sfsrBfQ0m3XrN+sk+Zp4d
7fN6iL5p0AgmoDQ/mwXJ0XKYu2uqF9b9RLZz07RT+TAlQpeHOIaJVoLyQg9jjE6GzPCKlGb0aK4H
dk3NdVyJbCnh/h0YWBbpcsQ1hkbVjSn6N+Hr9KzuoQ7CTQCBx3toqeDShL3gbY6UoW3N3626RmmT
RDquUH16SAYQ4dHgiGuKjsO1agSarzJyiURQvDWItVjYHdAnCxOmW4PmOs29BnDTa0qUc0vpfVhx
hNayaL2LC7H429j/dNfqCA+oU78GB8kSNCEI5vhowHVFAWvUcEd1tTvIw/ZujAsSP2uDqlOtjsE2
F7F2+gCHbTZoEIZasXgPQQdC3Pfs5Kc+58+yabTXGmjXUS62uc+bUvsoHW2jOsw4bG/7JrPv1JVR
CVRHWa9gM/JcGDr53b+sIDonZ7bLrIfUdcwHIpLjPi40HET+qVNnbSqazRrO2M/BPMAhZGc0zJPP
H5Nr1cFpc/MaVK+qYFUMEGEB6O80Vd4vr537bMe6O9/ZMPi2t6ua9frYqodQzpF3UA3qrURgH7Dw
iRGZX12xPaj4Wi/F+4zn+8NQG3FIQp+Ac7vMB6+R3k518yNSBK4dMO+urf/fVzlD0rz1mC9pljk8
Ik40PMJGQOrDwieZTNLdrb5PShLFy+KzHaSbashyXb8jxHpSF6l6Pi+iD924hrg864FsNxH20Xe/
6Y7+oUR10uCA7oD3W4sl8v2GX797UnO3QwC+zopFd5I4Rh1BZlkPTi3/uppv9AP08J9W3P/mdvH9
l86fUgD0Vmka4eDilEQYet6kAVVDN0wPZZ7pWzM3AANL/342UFVTilTpYB5iPfHvVUnVr1WqV7CI
6PCV+DXLCsCf7YqXejajJ614BiQM5WU9LFgybdNmSvaqCFx0tVFu5kOTLghb+v2dNLr5wVkKhCzJ
um+gVC0n1Zh407zHhbncqVb8bqdLUeLDo1rbAkWvGRyXalRVMC2A2trzgyo5ETGGSN5FbG9Kc7v6
TeerncYAoHSbA0jfqOLNr/rL6EaVp7WPbLRuozytdc+f4EYb84vvI9tpahiZsuRdXjRYPWwmprd5
Lakq3TTfkYnN71V/yV/2gE08s87awwdG9DQImwA+NwsgUyCyAVLMxEbHTK7YY7EEnBh96vxp1l1W
j3ZyT15K3/KGxidk7UwWtiHj5tPUDjXgSjPbzMWM35424BLQf8SdEzxmZ5fB5smD253PM9nWvPAO
NtH1ve8F7t6u8o86rTVA+q62EaQnj6RjTwgBJ09BxOBuwFH87hPotjsUmg3TttC4sKerOtMc4EZN
jYCj6fKzptpYYN9er6LHwYb4E7M0oVgiZ0zJox7hdiwje+tXJlHcbEWSH73paQ7WFVGAtG/M6yOB
MVdny2yXzZuZwPJGPuPM8z+FwNj+qJDYe651Kz7FfvEZDPEPkcbBIUqM4JhFGrEttsPMkgn/ouXN
Seb84K5oBl9Op7St+azo5/gJNsW2E87IST3WMBH3AtmDLAJ93hivvWV8DwzTD3UQYVu7j4h2al7Y
WiSI9Bngzxj3m2Hk6SFKUOI51WHbhWaI/hgEOvLn5AlDcxEQgEhE7AA9exBP60luyXTsxrFnXtbz
9DIBWwxF1d33hONjIva/MqdEYraxul1cGc2+7rQiHG0ApmY+bNCVBOiUfBpuv/zomv6Af+FJLs6D
Vbf6JZBgW5mchl2QtGVoJPOfUf+jLVFfZu/7Gylsvgv5icrgIQ3Kb0MBmMSse6i41bMJWi0cW8zl
Te1bXGYbp22YVpoO+zFh/8jLD3S/9hbfTBlgmjd58rfOMmHr2O+wAZozkGN2J5i9hHY6EDLQtHFj
LmUOwMr5bibmAuCbNWWQVGJDh0/IpLu6ZIKdC8ymmjq7Ji7I6iUmb+dkeBRMVX8ALfpDG8vytY/+
bJDQPUBCe9OIjrJOWK71RACpSFbBqSln8li8rW6YV/CYfJKlQZWJ8AIQyfF3nsbt1ZgtzNDy134Y
jDfLOw8gKDdaJF4NeCHbCmWD7cQYQMTTPmEvfrWX6VwJHSeurLiOHZ5PBhSZ3ZLxY5DoHQ4JeNJz
Ep+Cptt5JuaJUdVikWOPT72RtCw+u+aQuIgODkP/CPRja7fzCArZPhuVr4V6khQg7foXb6lIWM7V
su2jsj2LdDy1PdhcpJZIzQJf13r9OI5wzCq7BPgKrgvZerL9iYeFSk2aqOtxixtwZUgi9+p7wJxx
zRF94x66PkE7M9E3LghIgfTCcVngMdhYAIVGVBpntuX+Zuw1lu5ReyKGHdpNN4Pi0M9pIOCHN01i
7pq5kec+Qzj9QZ028N7y8F9ti6lTUVbucJB6f6pqAl2gI7lK3cVQzV83iPEISiMzLKZlPED2KGE7
222I1fuEjsYizyJIzL3T6w+6WTdngOQLT1jiY5fC/ngrZ0AmvTn/Zq5yockswZMUq5o8K4OQ2S8+
uybiCmW8iWoPD6rc//WMn9Nn6rOBm70mCUvzp+l6LyLqQ5Oc3imGq7rz0uGPWvLziGB5rG0XAd8a
7WYy8FW5imQPwUObZwn6wRivuuK1TJZml/cAkdv+d+GhWQJQ10M2ta53i5b4D0MbnYrF114iBH6j
ObkYVv9WOl21R7nksytzbedFkh8PYUfUf4Z73RUDKXwS1YasXmQyfI9bu0PJMHEPmUtCpR77fTS0
5Yb3m12KYjoECV9IUaPZYhbOcN9UfFlGLl6Lkby+2bB1icQhS4v9QkD56Ap5VxQV0j5Z9TbW+kas
3jD4VGIThWcaGc1s31XRXVujKpHxMOrG8FhHxkdieoRqZHvR2W9s+mUYdjAXnbNmaoKYfWafcoHI
Rds1fwqjqkI8qS29/ROVnjSc7BRrcpljmBo/daVlHFHobePe2aKAXHnyRc/Fe2PrSRhYE1tfv7gm
nhvvW2tEXzgGm9oGxck0WCRkfvbRtcES9pk/bzx5V3d56LuzG4qgxPC9qP19Rbrn2gNZbGPZXUun
J5qLHAliavCwOqGjSSn7N2L6aSgG58OqYhhZhJwehB4cxxzNE1+eK23+HXjoXznBpzMW2H9a46kk
8xQmgnQxk/O0mR3gfJUZ+BvC0NORnVdOdg01m7xoLunYMQb7k73HPMMM+9Xp08qNdwjdE9jV9s6e
/WCb1gPeGRnkVDGmF3UYhJNeyI5e8qJ1oQ67BTDe4cXPIFgQWQoLVwv7rv0ztZx3Z5z/aM2OHFhi
3wHGvtSwEL2ZOKLt+s0WHYRvErPRnVfmr8iKO9eJ6T7s2rw91rEsHosZHJ6W9E+iX0K7L/JdwaJu
a0LMQhQrxeHLGMHSFu6mN3BWbkxhIQjkZ8e28OM7bGki1H6s5LIEhXOKWKmdRZIZ53S0YGgm5XKp
0mw8logg3wENtw6GEPP9kBQxi1lorcBjmv0wYoxIrsnY1WnmPRZdnOzi9r7pofXYwiWZigEk2hks
icsGn8ME8d/NioLcdJlO3twGEu8I4by6VoBd4CKaNymPg+biN1Cm/ltH0n7Tek6P2n6CxnAPDMia
sWRCIl//tjTsnIxmqD60hpxokHXTqXZsZwvlVYYdw+XH5MD0SeC1fEAr7gAng30Ap4rrXy+sDyYw
nBWhan1Mbt/j4St0vDUd/DOIi3zECKKEDOvjB/F0NmxZM3wYQTSEBSipj8BBCslZ/PYjrhgi0DFs
PqCQTYhqI/EWa9YZw0Hziv5kQEDCi7aqmIrFvJYaLKIp+Vi6rN7AS7LBdMfdvrEnJlnbPicue+Io
todrh4jrVfJZL5Pf7gGcsVdmAtrWQQHVMvece9baRJSCR21ptdcu4ysb7c3g8i6RGMqQ8p5GNJIR
helja42CouYDNArYb4yDnjvZxsYFMr7XdU1inCJ/+ENOihltEDj+1Qs5nXk/oCeyBSnkbnDDssLB
sPKHxhm9cBaZtcsIAYeWMxzMKgvwJE/H/VJfh6yZj71Mo+vCZ9FS9w7M4lueROKRQGofoknFlNVq
+gNS6Cj6lcuja89M2FU7bwgkgK5DuZvEFDtZfUj7DWSGbm+tJqh9mW5gxGcP7thXp2DBaRVpRzxY
6uV71Vf4jFTLocGVbzfXwTvg4G3fjinEF57/aAHxOze+4KO4YEMwHO4W0Nqeu4uyJA6jnECrbNHB
EZzu0xTKkIjQ+DLG/NHVsqu5Dt1xTuDKLfp226MdqqHDxsQtID4QEECLNXI2fVB4oV5UJCKZHro0
cp/HOiCo7hR72Vt1OFYENaog9rcZBnChJLO8k0ntbme/Hc4Idbj3qTBS/nQLuAVJuMywGVBLltAP
XpXelVYDSNe6m5Gm2w3OnF7gdjQHFv4O7+wB3bTmaKCYITQZXToeVcSh6j9sb+kxYhPOcUCKJklS
QsizZ+y6LqoOVSzyjZ2+SddoHuN5MkMiat8Zvckwj2I+l044zEMdJjLWHtxa9tfJnbSwJF1/L8Uo
Nmg288H14JxgvVFWhHmyrn0k2g24oQf4U7UoUJYOBtqeYaBMj+ZliCitrxvZFXrjnr/EdO0k2UZs
FINzHPk4phb+PULuhyHW8nDw9QebgM7Ocuc5NDrt3AXVmxCud1d22u924oeaHMO6t+um3Mk5+yUt
8DstouI45zxWfZve5cM4hVo6e+GEy0DHvI8qBNOK7hZnjLyj3RzhHiQGmNJ9FGG6hnSH8LTf9mSP
FzsCvjXVySbpJ2cjBf+TvjaLsyYGKKAWgdF5qk7+POAM4lfNHZpjV71lS2UBFbGwRDSx3AAsy4pM
FO6lnQIcXSYWT0Y7yAMk210yaVDWGrEcCyeXQCvr105WT5oO4A2BbXnwpPw0RG5urNawecJyHr7A
flj6CZbcEp/8GNeiNSbaD0m2Qw6aFXxszFud3UcdJOIMR0kne7V8l9ICK8eyYMtDAYcCn/XNMk24
D/XBZx6Vdth5A7EOZJqmHG1o6T6QKp2uEyBDNIvkPvfjdw+xmt0UmLiZiny3TLHLZnjgCxoGsXfj
SN8JL3/HEGjaNoTMdkiu6rs8AU1YaTFCK2Z9V07oYcmIKapwbSv0kITba+ngbboi7TYiSg7E4PJz
hvSuq5vuhTX+HWaXHTLm6aNlGNqh5kEKo/kxB8AxFql4kuxnY4dEs+WTNxHwSrpGsmPVW5OVPju7
2oqnQ1G7xjYFYBMKHznZ9CEWk8PyRg6bAoTk1vGypyQQF9fx212HRC5560LfD9DxjounBzB+ETlh
DIdKM2TFvkf4fendCjmvFC8G9NT30azvpOe3IXTlfB8FDiNJJOIdKk+fBro7u6aX44tREBYqYN80
ponVVxDgWWoh/NVE6bTF/PGFn8onxuL/IPyZ74WG08Vsbb0cjExMUA60vtfiaNIiaGdGBTCfSbwn
xGfguW40sIGA2rt2M7Ck2DcOCuYNShCgw6vuucmhcFkkAgNy/u0Egj6f7DnUWUnbPdZgjD8/kVkY
LyLNn7SoWTaDbkT3Qlqfrk0efhnqc9pn4lTODNe2BpyrIptRexePXSbU0wveu1sDF7pN0xgoIlUR
1LkInFImz51ZAvKacjQd4yaMEFg96Bp7lqFx2q+Ds4CCsKsCayTXeYqCbNnD0cQMI4OQ2i8aO/Wp
SAECBM0Jy8v+PI1iOKuz2yF27f5cpECn4NQwU3uE28G3H+Yy9w/8uPXZyvX67BLv2ndLdZ0R+z0j
ibSc04JNWwAvaaPu5nckA/p8OjQkGJGhuRC98ENC/VdhBO05a8r31i8IoJT22B6XpGCLHMBq9vMZ
WeJ+Po9Wj5a5J/HCdY2iCB0HdRaztE+Dthri1YdpXsozs0jJJmiKdk5fvbsJqIBuiCvuT6hF4rNb
2NVGS6qEvZQfndWB5Svr0CS7OoTd95Gmt+elb9HLGp1Dy3B4bvUM7GLCsjRs2uo1zbo/ZFf2X9+V
OlNfU7I4aJ/P0eKj/NKLQ7S6Uap9hjrz1+JqzcfvvW3rcuJNc3CnaDy78RukppqBbmcg9c/ugqxs
4KXvVhmXxkbqTXbquoWE+7I1xuzJ0IIUN3s+GMk3BxlKlCBYwUsZRRsGqfUNNA9DJa+ZxnCBhO4m
yeaoCBM9ig5L3hxH2SCsUOKKmCansYOXqLFYAwY7WWf1DhDzIC/sLW+k7Wr8Kix/2ahTaSQ129/I
CpMOECVSIdC/X6syYGs12sRrMKQ6A3QwzwKO+ab24LE1P/0l/0ncxeebjdCQG0zHZ3dMGQ8sbFAT
cVK/VW1O1bldD6qoDjZiHvzN15/yfzVHGNH/q/foBXI/j4LgYnkw6nGD2fInm5N+I21U4XauZiMw
UmbHoSkCkjp0iGv8vys/RSx9DtugBZ8pvAbIHYcBxN9+/iXwlCADOBladxflfXLKtQI594cem8B9
nwxPZVTfZYwDZ1SycUirix/IycUEyiU0rR6P2cV8kGjDEw7X/J2XtVoIMJp0Qpwuz1FTlIzdS7E3
xvjJIysWFS/4rr+1um8dhjVMoDtOcZ5iZCLb1rzMBtY2B4gI3kvf8gwHgw9esqheA0WDxH6gjCFS
DuNJq9yMR8efr2JGkM3xNMmqiThjgHhDM+TnSBfocncayyrIWBe+mhNaMJoTLmSdQ20CpOVbZpgF
sf2C4lFZ19k5qJZf/Nj40wBaPdljibemmXbbhBSZOXbBdRSLdSCoXMMa26RsIbZOK6sHvYDUOLCN
2oi8TsM+j6sHJyXjjJAVov3lAaL9siULE9ALwWdrQtkWjxvTX7IPUP/tJSpTe4MlcrmV2tLcZQhn
WEalvdcMs3tvav1Tji/RE96Z5KSdpftjysTBWzq85zv7xfNEdeARKI8RcfT3qoxQTEi1H31k1xvk
aQcQoyK/ajr7HhkMuzpPxI+4Tt6IJG1w4LY/h1g8IYjq/S4E8TTmBbPU3Ic8YvlSxmkTtjq2bbZ0
fxKZ94kFMEZ5etcfCZY8kxqE49I3EK2IlmyrWGYnE8X5rVfYyxEV0+WwkDrYgtK0tovWyR3Lx21V
j+lBb9Z4R0BEqiTS2onevQL0x65QDM8lfBIrrZLPSKtdmOAkE8yXrNarlbyS7HTLXZ7lqH920vgo
x65BnRzCJNl+8jB4taR+GqADNJZbNJezJ5FmBeTWbGaQ2nVzkV+aoh4vzhq9m4H6jlbbHIOh1d6w
vt6JwCKkCmNvG/X5borT+A2k4E+B0dS93Zraq6U7GvYZ+rjz+wJko1Ml+7yd/M+W+HUb+GDrZTRf
CHzG29xGTmkgg3xEkX/ro+T+QwajtfEyz3hgB2Cd2jqRBwn37CWxO1jvZMJ/t8gHO0H6q8WQmPW0
YT0FVV6v3iP2MbAG8WQ1EaENTZR/5PVvZAUScqRJHS6tG7yANo72ceJBGG4WPLaWbHkgxPBrNrvT
MovuZZSd/9QjbJGU4Jkxmm4PKIEzHKn8d86bPaucd0YuLQ9v5a9m1VNVqrI6qO63q291//MWqtld
IjXOI1amnWIin7A/VlPjr9NqxO5YldWZmm+GRKeTKv/r9NZ+667q1OE/deo+qm42unJr6fUUsrfL
0X4ry5pJdT3VPZYwhFP/rrUGmwXB2p5rQHZ3+LH9Vf669OsoZtKAmqPt40w0Z3Wo12l2tCvEx1TZ
lvPfZdSrWUUO6V01m/GzY+g8Dn5hbQARxc+qri5cRvfUHg+qTh10uOl6MkZ3X1WFmz3GDGO3izqc
G082av5fdaqhlEtLfmfVOl5v/lWXajI0jEE/3erYcW4Qs7ceKjs3dolfxwenRmq80hrnqte2fo2K
IGHqm7ofrW+8FwCRX0xdm85LJIqdiwHRUzUvbJ/iOUTirfpMQFwcUgwgjyRGYC3DTsRkb2uYwbAd
2pxYSlTeu9Ug7+w0P/jMsRecPFkiLVl+gjl2yNjyX0okWw+Iu7yVbe5doR/qO41tF8NK7N6P3ZSy
wtfvs6k7I4ZSXHDvFVjqAOQGRbXsrMBwMT0p0I+rlh/CQ3aSLzp4IaB/X3at/oneWrkVo1vu9MV4
JN3cs8XskWmssmkjUTc82G1FpkdHkMkwIcqx9N5mw6C/Nd4IYLTLVjYFkaQcfygsqGLrI61/WbKX
7JQBNPax876Mdr0t4M495wkiBfVU/SSWP19UVRub/TXIi5MqqQNE4XgvoX5vVX9V1/XmW+AM7Z0q
DUm1kGGa7rtuDsCpdWJbFdn4XIqohAabjDstHsdnVZdULHYBR11VKcCV85I0xW9kaP7qsExIVROV
BIOy3kMdCvPPZHTEk7pNUC/JSce6MLx1GHrsHmytzU+qruG5veu06BpIcvhztUUvMX40lkLHxDOb
954fr+EJhm1VFzvJU1GSQVVVTjWAus2rP9S4rqqScZk3em2YB1VMZ1k9z0TFv+5QYoFtAlRSmFcF
cgUO+pjWqXdMJeMrki1/g26/usiF9bkRfbvV/7cfIf4SOKRl7tX9bh0HI3mZyMaxsynGDQpO1T2S
gfbJmlb9nCaZQlWnDkOlV/fdeohTDTinOS+r5hPUnH8abp2NbPGOtak/3qrU2ZxH1f2tzk+L33rQ
svppkyD0W5neVyYpY4FZ79fZrc7VOkAEbXBWPTQyTF/dyrjJj5oJGKYzUR1PaxszFL3o3mICQbuI
NcNeFQ1RFbgh9PCuPUe+iShaQT5rrHDtnIyiOKZCAKpei6PoaxyDwZkg1cTeS7hvVpCDb6tsIsxr
0SapfjQlyP1u7N23qWzHo9BYsanWfJLZsWvreRvbcOWHzvXOUcuixM2IzumaIRBJy91XbyjZggXi
XZWcwshe1jyBKiV+5L5atoNKUlc8qaqqj1lNFPVyp4ogpuwNHo6fDToPW3NqglcnGTQkwRJt5wSB
/2qwNDrqJYs6VayQekF/jUWO6mwxXDzCYLioxghEx+s3k7/1sBlni+eqrh/19aZZx3K3C4LyTnXE
lpg13dzjjIRxYajqRmaenZCoUAXs74OkHiDRMOVNamJTc5NvehHhzjWN0w3QRTaWay5HL5d74Q05
2M84OZSohbzG41Ndt8U+0DCGzsdV93J0XwgSOCR/jX5Xgcp607KB6FSuf+vjjNl9Los3x5hm1vmM
cpjG5KzFLe+yJNCd0RHN3wZtItkSRO/IQWPBMSH+HPT2QZWaemxfPevE6JjsXLwsPVBBZ880A+hb
GVLUZSTe5EQkK29ISUGjMY9GGXsbQU5gjfJ5mwGkyy7J7X5PGGuNjfks54uXubfKjW0W8TEwt4iP
+o/u/2PsPJYkx5V0/UQ0oxbb0BEZqUV114ZWklprPv189Og5LMvb59psYAQIMiMpQMD9F4sfjBR6
ejJM5dHI6y+drmDF41bTIz8aGY5iJF6dsnZRDGiRMcnjbWCXUA11NARRzSq+tXn/5PuV+oaToSBu
NrXp+a8Zca2kYq6uKhXXZ9JAFy2FbIXLHMMuzPsgD9Jbkzb60UUx+pe4SX+UtmucGmwsHkILfbiJ
Ke5dVmV/Mfdufrhm+NCPmfYLm41D4jUWi6XHZpo3TMhzcthtC1zCSjYe4spfggV/Heb1JsAb492M
m3MEkPeHliEMpzyl2Ji86HZxhzJvfig04rS5Eud7d4hLkt7RFyZ91bF3ITKErReiT5+0T2Zf1AQC
7OhHHX5Tg9k+eo22oPNzdzepxAjzOCwwznYJ2qogY+1Zf57jIX8bunhhF6bhRapphd4ooIkrzHv7
ye8m8lDdUMHVMManqDYXflncHEAFx6emQiPEUvITdk+YOKR2fSLoV+/NhVbOytx4YerPn5/JQZKg
2AGC2scKiX6SWukm1tuI4I29MfVnXAdfgpkRyGCoPQS+XuD2nYP6UrTyXXdaNGuz/Nlitfbez672
3Db6QfYhferddXhob0b7Z8fg/G6GjvealcjzY5Hx3lvGhIs2JszLvhEhOGLNuJouNRW9xZeqJ3K/
1HqSxS85TrxSQw+4fGm85BD6pfXeFhVmu3l2lH2dZ6nPjl+fbrXSrJ7bYT6baqIia6GfkiqdH7Kl
aNXhbo5bnXANtbJr+kPvKjZaRrr9MOqaw5p3yjZEdNAMkEZj2RNbfGOmKbvL9Np+UAeNvf7Uznsz
inoEa5e67JKCBCY2T/2DVG6nyqrGIqlaEEbNhvA09BlhySbEMM216hDCEMphUi2WP0ASwOboBfZM
1gI4EdWx1ek9u+p87sLp7VaVPVpd9pfISh6ytP/LLOLinBHxeuj76p8CBUxnj69ctf20Y1C98V7n
p6x9W8PRjE0zatUGADnSIstZopZg0KjHCAaYfvBoJO54CHvIlFqqBo+8SZAE7H6erouHkbRJPxdr
oEepupX5BOOOKMNy/No+Vw3yRbWtoMsY1EzlfG0XTn4I45Qij9scgDEUyyEtSSIvbZHJ6IkQUACc
w27fMit/L/0qfJCa503+Aq3EkXzZObSxclQGO2YhnXdvqp3r9za+HyBGWkAv9KiApbI4fpVKWJNj
Qq9+vkpVa4FyQMZLj1Itpzw++4MHcng5EhnP7HEeotsflibbmrZRnQYvUrOygRDrgCaKVCO83/e2
uQSil8ND2yovcDHsjVRT3bGeaii4UpPf1wb6KbWz+kl+e7bgvEYrVvDTXH73AiyadK3cS7XEXJ5H
M8ftRn6bnSGDFCMEtdTkbJHfP6UlIV4Sy6TWLC1Xt0rV1BebZAGB5KlirDaL5qTaZIYCzD/fnbGY
NnEQON8AEN/VbOFJx/vUWPNv4hYfE5HQv8sOughJ+fAVn28+9UwNN3h0lg8gONJTWdj+pTXm8M73
lehEHjI/FYh4PupZ/JEiz/aznZwXc8Kv3XHLn3lW2FguJ+NFKzE1dmPQN8R+op9nEvENEXwWBlrg
xg/pmMcgcYLgjhTpMR7nN3vOjQ1ynMA3ytS+b+eumDdZpfF486b2afYohWLb6SPRUCSy/W8OCo/b
PoGB7g4V+bSg6gFcAT2HQ6eisdnBYvHa8Q6w/Hyum+o7tpnK2dKy6c3qKh678UnDD/4D37Uf+exu
SdCj3F36h9AOf1VdljxGcYRubeooB2j66kdpxRqT1vagubr9HtpHUmLpF2Oeh4OhRPHeVdK7QPF+
MF1XL2Yd/TKj4ns3hibpnco5aSBGybK5GGchNDbWcYoCE+QHLzSSrwNJonSyXKBIFclKhxc7qUZv
p4eklyqAAC9FcSQiH5Pyw/S8zWPMX1AnJkugfanmwDtZHplPgO/pvgqRxzQdwEoDWPim6f2r9dWF
9f0w5NqLoTYXiOjVhixUcFALImIWcpcEXkbivSpz89oxHsfxq47jifFctLZ7mrIO+cMRgHK9Jc6o
nDSFvBqcpuoAd15HHsQ3Lj+AeqgPKRGwHfpK9i6388VHdj7zeURi0w7+rjK3fp11Pto06Y8OiXvA
3U5IxJRCMcfwOnrxjynHdHEc0M7FavH3DA2mbHUPN8Cg2Vp92D6TvNWOVmWFl8DKicpHpbsLctX4
APn5fbDi8reJCia5oF9R11WQv0OC9UWJOMTQdhsVkbozzn3Di1po0VMFSkVqUlRWqx0gzhMcW3pI
4Zc6SJfRu/Mhq7wgo6IB+4tPYCP2MV4Mj71mqq8TqdW9p5PrlqqFkOJDFqMFv+zsQRe+DgZk7NHu
r9JkwD44OpFd7Ro30V693mhBeQIgWmrSpBkWgm9tmlzkgOXrczb4MjN3iU6F5i9qn2X3OvlAWs2o
fJYanlTBPnV9LHSWnSMrG/LV7UVqnq51r5GSghBwkKSXNh2PkHPv5TYsGg6QgknJgVcDe9HlgMBV
pn1SJSpoBHowq46fOp3sw7JTWYpxIPCnQBo4Sw9C3cPFL1CBWk8ZuOkF8dXk9puzaCi2kTe9TjHh
jsnS9NfGxxotr8NLmoV86Yo2/m23NrrSzJ1enNB+SYefJZ64b8Q0t5NhjViT5MZbOZY/wgShCdlH
iFbdIk7pnUCMmm+2hp+h0nvDXvrmhh5cKmxqtrJ3UMn0YL9uHX3zie99CRimnrKLFzKDgIoWvUiB
OEqxrxK/2Cf/adOnKNsElYd4t61HL1MwgvLyPbS/zWMaRsarW3TGazIrDPpgWs5SjRWvO2sz8BDp
og228coHbHKy6NY/b0gjj6i0nuzl8CqoD8DdfQTR4bZVSue8SJHEDaNdM4xnJ4idlxZt9IcxVqCZ
6wDQCjOAHY0jzVE6ExEMn9GSY03jt/kW1G+z5wKNe4DN/5yv7n4XmeLvYfYDjMI25QUunY7FXdPd
qtLWmvWu1vieSQ0T0+I4VwDsblXd56g5O/oANx6laTRm0nldrGLrUQWv0jbN/kXLeTGkVrdKf2qt
uqAHf1SK3p4eS8Ah97cmWJA4Wg3exnDy6Mlxec1btLPsSTc35HbJFBtD8CKFp4ZHtTDmB6mNvts8
RLV7LPQ0SrZzs0SB68rZyN4i4iufWjqhsyaJD2ub4SW/PFXlo9eXzbMWwSr75eAtOjbqixQ8Ryh4
9GSr1zbfHN7rSB2vKPqoL33gx9das/9aOySsU1DeaJrj2uZiV9aOt5M2/YBgBTJCW2u0p6sexU/t
6GUPfAOzB1Lolx4SxEVqGGXa6kY2vTR80VqzPf/RJodZTfG9bv1gp5VVBsgnd56lcGuihA6EABjq
tJWqAkiXXEw97BI4qq917JevflISXvPi6ChtWZQTq4yBmId5UW6nylc3PPv+WTqbBh6tBSrFhgn8
p1Sxw0oZZvdBF9Wv9Vy+tAQK79F7rV+LBJFbM1T8rQodFK+H4c7pzJ4LwM4Q+NSORCpIKc2uX9Wp
jh+b2D3LTmnCZ0wjeN94Z20ayofJHO/sOuy5n4Px3phDefHGugMVNAXZfR2U+7zcK+pQ7prGqXea
FcwAj/zmYCqGc98nUDTi3k8W+7E9Pm5fGsMv4MP3V7/s760+QLE9JCcFL+G738UHK0TwILFY6RTM
ALxSq05jZP+c3RwEW31W+wDmhBKC6VZ7fdcyB9k2zD5yD38hPdvMoIS3Y6RAJPX5mku2D3wM7HoT
DLqqDBcQE+9a7UTHgA8CAW4VSDog5b7X79QZrblWUwySC7CTXOWYjvoH6y4GG9ALu9JQH7IuPWNG
rVyrroQe2w/uOeshwBnGe9wMMcs/l3UyaM+sD93XObO0y0RGm3hHSzDRKDZZPrVwpjbqiJMu6sSk
byfcALyyTzbtzDeSxfC92j9rYeM9LSJ8EyQGe6pMeI+BcTWbWD0oGKNsiuhjnuc3MkK7qNXKQ2G3
7l2f4QZDIIDNtZgGFOBto7pDtOwLCIsRF7q2P5ROiI+rrvsPff6T04QX5FaMDbrPw9YxDTK3haJd
M+aqmTWqz0bKmYcqm+8sBGeDEJBIpmC5mOhw8qbk1GhDfak7v95jHznsGscJrqlbzzu11b8EI/4B
IKa6fTBD0VDn8tkC/vFc6ea7EkfVKUOt8YpMIrgSvin7tHHaa1kUREn0Af7W7G+DauqvAAlOXY0g
Y1sn27wuj142eufcmKpdyryBpZUZbgzctLZ1352sakEEBp22Nwc7OQAQ/o5U07fFTPRkkiXfcrX6
LXC4bos6GxE8nhu7UYDrJW17p1GikwBcCy0JVuydwdfesGHbqN+rRJ/g1Zn13QDQ4KwsAQ+jeZYZ
tbZMq5mi8Bh15EHSEGGWPEEyIhpa9V3PvvW28pCm8HwRR9mm8TPo5d+za1QX8m8qX8KkRnNNvUxF
pb2YMDxMHnvSvXY9JOBvnGpr5GF07fIquAQjM4xM4/2dQnx50q5Ebm9Ynt4yI2Tl9GhSONE7Rr1M
MBNiqHZV18fQnr67pupeRzdpt4QC25BQ6A3sgLcauSXbOQd9iCNEAJlGyzEtK+olUvIFIkC+HeLo
Z5OVuGRH5olveZ+AWEHeqj5wQX/XKRYxI2F4sg+YcrSV9URgRN/EoMt2fty8em4Dx8xtcH9TjeIc
1oyDsWJu56FvtmVHTKDOn9A0Va99FGnXdikcE8NKBxJmmm9CPfD3ZgdSL9R0ViiK0zH2Ws0+SBJ3
CyjrEBXBT4XMA0oMEYpChDJ+9NZQfrTImvPRPnU5NnaOC6dJD8iBqCP0VI/p8X3QAOSZn1mRtFvy
nlVpPmBrnm1wA3hPYzXkzzvWAqHeTZCLH0ePAHutdxNZ4eAFYRU+n20FQslXO3D4ZnwdQV5usM1i
VsGisEtUODxmS/B6ToOD7S3qs1X/M3D9DIEyA3ijq6eAGMwc4KF/DGesGnUI85tOg8rU/hogDUbA
fveNB5yvth2izs7GzFt1i9B0sVeLDoRyp2DAoqkK8pHoxQSBT2KhdF+nanoZQ7u5EmrMtnM3IYqW
tY+wl1+INDcbCz35szfpoEB13zo7tntR/N67KInvXqwFp1PF3bfG9a5lxDBrNgrDWFpVpxmFJSxU
vw4AUY9V133F+8CAE2wHe6VMpvsBr6KrQ/C4WAjEQaq/po57B/5hYpY9+lzB4evIqp3oRgB8KY73
utH5m6aARJHFFYGKNjDJupXWqXKrYmMldnsEul4AivMsQDd8DA6QmS9OTlJKL9DcQjr2tbQ6lyhP
oe2SOD6WU2se+7ry/kq9N7hMndr6P2a73sF551vqLRAZ5Udk9NvcyoKLPgb4I1Zqs2Ol7p16gGdH
CxwouBNSUorP4q2DcO9YBUEP1dwxZ7z3Rmt4Sgc0ihxqiMkk+9YM3vJMse/WohoK51a1mfmf7RqK
GDZfD5bP3NEbLHCMbgbQs/K8gx/43jb0UF/TGPq2LJk3uhrwKvqmcTfXMWlTZh8/01zf50EyXdQZ
+SaEop61OPhlLQ5RUHWu6BbLw8jqjA/xUiziOWY+alfVrNvnoW+nhzZeRm5qXhm0z3XEVLeq02MZ
OGq4TR1uI5iws9Ky/uj6lJmHFX0kqY7OoVk8WcZoH8Y8Yv29FL57P3sdPLRWi/dN95w6TXIJWR5c
Ut+JdkYBAQA2dnRn2eazHhiwN7yRJwq7xwHEFfG9eD8o9fOMQSWBPRZn3SJwpmUnwYDZS0YaqjCw
RNNavK5AYP6nUDryRT3apoWHXYYRIqnllyA1xsxrCbPg1+Age74kApRZ3+s+tq4YbsGRwAzUg2Md
9KCxpmCYWHH6HEto5Iqg9JkHtbhrzOlJDecRaodv70ZUabbTUkWmYNr2JjfLTF2AZk6YwivpkJ6c
NdBFnlncgcg4DROMFOBKD53ZPSst/k+5GSc7HRPNeSuYuXAh8Fvgz/bOMOVwCmb3YUw1jalglz16
pOYucVN9zMCN3vHaAG1YfAuHKH1Xc1xivPanW/g83BIlcJZQQT3rrHRSHijHc7V7KSY+YQCsPGXn
S280wLFXK6VUAHv6IAWmOjcvchpcK9+iOsjPWVwyZI+ds8OwG3gIKQVAcMW8LVBMi5zC5r2wtyZD
3v2gQemtAQrgvzYckoa/h+SIfx8TYD0lc/gRIgWH+Ohhwlpu5zgjBPcFbwRAe5do3F30f1Nlm/b1
b9Y17V07ZMd6rPlMggpMHCyt1QSSUAuPs67PTvh3kZfGFyTkUeQcX/QksE7poLzMBAEWeqt6rMzF
eCD+qnbGKfbGkGz9zotn7xxG1kNMKm2b6sgqtWqO8J8BYty+c019umpp/DaqrFLDKkBGMYQyvJg0
VT66NknD3wMK9HFTgAiyujvYJLzBcpX2TTginX53g6O9Att1kcZWJhYCJuO0tuDq87RvdkVqe0+w
AJxHdXqbQfA9GYAR7DxoDlWcfCmZGCBfGQGtLEmmSnVO9Yw5X5kB0FSUY9K5IfMnIwX+Yu3yoDO2
VVn0J9gRxVtn1s1phC2ylaqeOA1449rCL1Rp7pku8/+0nb3Ty+DnZCvTsYjT+Q7hj6d+Buxtunby
GCDl8hg0Wk1mGClMp3fSvVXb1bGEBm4EsDOUBIm5jJ+3MDXcAalgJyTJWAQbZx6zPavoR4M4B6P4
LsseuxCw2LfcfsO0rD1nC2amXHB1IQiLs+k8RgtutDYm9QwwIlyQpFJMevShKIa/j//TJO3SPVte
u/pSBlxXr4VOt8mKlFKAno0Oclqrq2DnHyYcIU9W+BY3IAX817EJ0kMAndduDbhFw/iKUDnqhnje
3XQ1BCMkuKHMZMHgxg5K3ovghuzo/BSS5Ph9cpvgAi7LmvdMVvklsilvtFXBJTvJZjITQYKFxb83
1AVoX7fVURAqleO0QAqZy2aXogduHTR4PfibRNGWOAKtAVisPVmVvx0l3yVqgEPuT7MfQDEvF65Z
zihbKz7R1hJ13gtUURrHOZuyk/SMnJYrgyxi8M/x7XIS6aWF6rSxnSzdya9M0JomAYvw2eLqdwwa
9SgKI463heQ+nMFw/uiW+zeakXPKUaOWHLAUiVx/2YxZIpPSwvhOqllWHcNS0fGfWX5TDu4zwDvj
JH9SfgbOy2FUDYiT9NXeK8ufclw6BnDMl9t4u8PSKHip3CfrYi2k0bVtLPXuiNQKnkyAPm7YX3ka
oN2SoR6ndNyrev1N8MBSDMCouxp+HfFUJEeyarAxI6qclDHebfaS9L7hvEI1+NrDXNx7TcgdtZEQ
PbRJ8yr33k7cx4G4z2GuDYZ1a4jQ22PqTnqruKQOy782RLNtvWlgh3Ug1E2wk9sld0O2Sjw+k41s
ylNghbpPXrnbeEWfX/B19ECfyeZSQETg2VCOFV7vjC1DMgNEAOaM1TBGoH9sytEOjhQgkV0jv9w2
57QHDWVHJ/l7Y9MQo252cZt8mUf9IlfudpWglm4KK512cq3lqiRtwfq/1RBfWTAAck/kCNmSttvj
IHUpjBTHkKYLgWgi+jh0L3Ljb4+mXJr1aZA9NZHPTQWGfSeXQn6k3tdcnzYo9C0RdGa5VvW9XWxD
kLu8XV8zd/oZ4JVxyJgN8NS9alXewrQND/kM0bnVpxd9GTrks53FtnOcgxkkMHZ8GxU6J0q4DXpC
VpIX/88f/uM3yCa2V5Dd9VC/9bzdPdRkcCjtDX0nQ4B83zvkxk82gKzxJYXLe7u4NzjFH2/NH6CK
z1fQII1XRLAm5+ZghLk272M3/Kp0mbpfrzCD4EV3XCjd6+Ci9k8ZJpYH+S29Xz2m9qwe0Gjs522T
hdd20BVgHss4tLzWcqRs/dc2rytnhAPCZCdPQh+nB6YwLF2WB0EfkXYy4Vivj8/Swa5mOpj6dkCC
7SRP8NhZw2nKLZYl1T53BoyP3AVc+V//rl2kZz8EK+zlBnCFBZCyPntzfO/qC4DRKOx6kbdheFuG
ZXmSpLq2FUR/lhHJ0mdn7zvVAGYlfXIChTFS+kuxvq1/PKK3Tdk/V95w8hpzK0/C7RBsBY7KR9uQ
IJCxkAV7c0Sh+7y+4euzLG1SDZanUO37QwNI7xg60UH2mfKwS4/1+M+PoNTlrsnW7Rip3zY/7Zfq
p7bbY1tWtv3P0IOtHAn+1DwHcOU2KfCYIgXk1tsgnJcPh+5BNA10FqqTfsCHgjw98wK544OtYwzq
POZz++wwN2B9eNWJWMxqgcd28pwDShnq7s5asKrzWD7ng9sdTHNmKtHo6k4NCmI3PQIzGxK8B+Ed
TPliF2nOQ70LovLRwbx4vfHyV6V6e53WujSuj8mnQ4ohbU899oPyMEpRL8O1bOkJ9CUzhvMkV19O
UoBnnMCs8Nj1PrT6rbwlsNpplc0/WgfX+Cu3EFGSdcuEa/AeUt3ftnApQi5YFyvpmTg41JB4wTeM
if4e9cDdkTHZyzWWQm57vExPEMpljTyl3/NJv3ixkR3UebxLzBKBMq87ySCjMWq3cHZL1HN3YRHc
vgBG+xNSfnaWE8qdly1G+nZhw9jR8HMevCfM4twbZtlP7Fcfz7NDLk/EOhiomuqcOW79fXo7art+
gni/XsUycxhJk+Uzk7mZtfMt6EJCKoEX8Be4ZIOZuIf8qHQhtwblxEAXZdSs/U3HTCZb4HWr4+Q6
5wlgDvncI/RINIoje5vhGHabXd1WUZEWFOTcdO02CMOlfqiNxDjI+eV3+XY0nlv9cTby9qCaxrPc
1fXWylbedT9iY4o2Y1Gg9A+F/J8F2jpwKPLtl/ptYsfytMSRhuUDGP+9ltk57Pw2H+4RZDdPQNOq
i7B2hqirLjwLv8swy273V+7EOsasN4YP9K8UeqY5efXOgiCNLIZj4HBS8BK4jOA7FAL3JZdM7ow8
1oFK7NECHuwX+Ib8ZzCXDuuIvt7J2wO9jPfrRVj3ypZ0+f+firnaCHvpfh3q5cdI9TYXX+uydWuc
I2w/mNAizCATXaWzTyoei9JF/uxtyiWbOGzyqt02yWv/A6u/fSjld/4xy7gdW+buFljAlYQg9hh8
6GX+SnKE0LW8JnOBHMw2mMyvaK0QTw775FQ0Yajupftt01++oBFgkC5Ib/M4eVJlRrcWa9s0Z6Qc
NJQiNWBiyyRM/p21uKEkpf7HXPb268t5hIlzPxbouvVsN8DTDzZZqnmLXm9BEuq7Kz/ErC+6q6tn
mZbJpE62pLidepkWSpVEEJrXAQSQtbN0WauytRbrbVzb1r/x6dgof+8Q6mAMY8yUgbMDCJCfpC5v
Hlc8YRm/7L/9+LnUik2kDOof00i5hbcnb/4WQLQ/y+MaoaQLaHq5B2HXIbkhT8q/b8rRt6EKUE5z
cst095kKEsAUWZdwnzghQvCQveuOdQ0oO6RY+0l18H8MWp2fb79+eZJvZI/1nbnNZ24Ps7R6et6R
P/nPeydbt16y+bkuB93O+kevz3/g81GKRmKjtd+0GalZGVfW2YMc+29taxfZe5tny+ZayP1Yq7Il
x/3Xs/6xnJHe0vHTn/q3tk9n/fSXgmXAx2iu7kIYfcsrjoczuYpqvq1V5YWXglAK5ExoRCzelzDb
Wqxtc4YnKPQ7+lStweatkwy3cvK16x97ZNM3AxBCpOBvT7S8LPKerC/L+lL917b1MHnvpN+/tf1f
T+XP+ULuL2LQfuPOxaGNae0yF5YP11rcVrJr/Y9Yxb91/9R2W08sp739BTnPpz63vzAk3lVTht9q
54VbGRpkDSpb6zdaxpC1KlvrhGzt/KntU1X6+T2CAf0PrUYSISlsiHy8nOTemd7KI3zblFapz4Sy
WVZnVXbQveJ1Hd4BU0EbX+vKvNDIpS4jP3OhgIiSlVnuLXTkB1Y7b2V4IPqPJGuDMvA/dLXboGGr
xBBkdCnKGRIm4m+7fxtu10fBkUX/2md9DNa2T4+LVGXvGDQpIQsXptegzuauc/R03sr6NwFgQLgo
Gd+CdogOtzdeLspa3IbVtS6X679WZcf66ko1IJDyz/At9U9nkLY5S8BOaAmv0TrY3ybWt/1yf9Yj
G7xKWLxlZ4vAiLFESP5YOa7d5FgpZGKwVmXrUz8ZRNe2P/5x2fPpkMGrlP1s3IMKfKqhUuAaID2I
lBsaSI7lw1XiiNe+ytDlZ0mWneTKlEmfZ6dZdTZN5lgnednXO3p79/8IZv4xVVi7ypbc3qjoiejd
Ot2CXLmD6IkRR8ik6GhlD7NXko5BzUWbHuQVvcUp5QkYZz1u/pIX+Z+oVq0Ge6yzSZ00JAfzPDsn
SATDEoe0JkXdkK3crHXfChT0z0JrUy66w85sYUDGgLxGPixdC46m7t8JZ9siARCpaNfIVZX7UmdQ
mfSqeCtjeCbCJ9eXGzy3iO60t3jmp8svF/WPW3Rbut6uuqxZZPP2mkckJ2fPnPZyleXProX8gLUq
F/ZT221VJ3s+kznXnrJ7/Zf0MNS3NtZ6G2wMsYoLcv+jK+LxaCAEuNdhzFKFeoYAaXHGZ5K9lk7u
zHCQ6Vn2eh4wTz1J8G6qg9dIy47acg41qbP7MqjbjfSau2w8KXNp7tQ+A6Q3DMWmiXjVpfAy19za
HgBPDUzRNU3cgxqFVr5HMgjDZVb2e6KSoIYn59zoQfMIJ4tcM6KxEM8zB/eiWL2m/vi2INpfAmRg
X+Df1DtU40ZUOahKW4bgUZaQnqhHVCBiu0pfYs9BWdDs7qcYLQQH2MJBJ7d/9Cx/fkqr5gd8x1Nv
auXHmJu4aqX+17xkSl7jA3/xAxWkeNa89d5sffOI1pPZ9QMSDlqLOs4wbIKmrr/UM5heluTlu66m
9hZFHeBVEbJdarHYApiEkufcqtBvUtVdhUQwylAlOG6MGKuHcdlDKAkzgQFHgTDRjk1hlw/zlFQP
siVFVhQOumd5jrAwQXiriINdWSE/5E/D3ybJs2OrLlJ+mVoZ2JGgxLFbAsAb12flFhcxqtcqhE/D
x0hURcFw12YFmCCvHVgPN4V7AalBes0j2N6i+jX1U/Q0LAVEl+jJV5OvyGoqZ2kqM0y60V1ElatA
+MywyNY4wVODGvaTSib0KVU0bTuNY8AKgh2x7QGtSm2uZY6lKB6ym2kYugct6bzHeSnqDNiezbMF
u5oe645Qz9KtVjq4og1kZ8wJs7lx1NGF8X9NSTQ/3GqgOVD+dXjm1uOryPIeUZmJtlXYbtA9NfaO
Zpm7aWpyNN4A0xeGZl5sB6gzsFZtp9t60m6wgkcGAwfw0gvLawXV7tosxVrl+TwmBTHUAWkjG25a
qV/y2UyNrWYa2kWKYgr+t7HoK2U7ebDcvTAl2IyowVvvAxh17bH/OxnyvwxS6eDCofvzbpnwmUEm
glYoKlRi+vkX6c4vYZ7of09NAloBQZy3YMyAXaOD9Thr5JKtKbHuKjfvL3oft6c0jYsHboEG5b9V
X5pR4eHKUvNeNfq3GtWgezdKHge7aqC+KvVL3JM4chB73EtVdpAKfUd+Pd/X46bHuGMzLd1jLcWU
LwbLtRxHBpsmR4F2y5ix++NgK//qpLN5J6eqG1N7cLzwBDkMp84MWbQDH5xqt/6CNkh+h+Gc3M5b
G3P72HTtPleRtdn6WCz3QfaKUeFM0L5oWCvb5h1Ei+YF7nn/QOj4LDWMdtsXTOsgQ2UjYk1LD2lz
jPLzQYn7prroceEaCFAb2g8Ri2VTgUF3RT+tv9YDYeUyRe1EdjgoWZyRwUxAs3EpdFNpj4htalup
yuXJUnX5VDlgwpbrY48jQJdqmejFR3v8fft30iT3j3ZRwzlbrh+q0yDyssnDn55nZhxMlFNkU4oq
mGG4r3V52sYWCck/GmW37Okgd+yGR4AzIPCCYQOuC0uFsmJQ0uu/6joIT709BGi8h9XXsjzI/ngI
60Oqo9pUzYpDwFpxcQsnHnhugii4dksxJOieuIZ//GNH36fYyXwEvh3voTDEd+WY4WG4FLIlbSar
bCwbbBTVYi1q8Bv8Lx3lkFvv9ehuxBzw/3JI6g7gK1Tt+Pk0bVcgcvs8PpQq0cDtp18nveWPTEWp
N9e0XXgUpB1Nq4UBiyLlfbQUOQIT91KdfB/FwsgfIK+rMcH1ZXepoly+WTvJFg56d3z4OvLIHBy7
RFXCsvLwxJgU5eJ8WEDxUZaSvZ8Olar84RbV0ZODEPjtUPlrfxyR6ea+KwFofN6x/KqpjCE7Ps+F
/VeKPSnIpdlN79qpSu/cMQJwoqG82WXkGVWyFfukCLVXtQyHq6vX3/NQU18Hu1Bf9bB+6BhgH8hN
w3RBdJCvX2+g/+XUrX5nAy35cDNORTKnvE9RM/iIKuULfOTgUXaaZXDvF7H9JPtACu9TCHUv+dJz
rD+SQTPfND8q3rXkLF345mSvatNAv3wI63S69oGW3o9LgbifPmzMpGbTbuYNYzZovKUqfSCaksjx
3V9qMuBe6hK7hLmUfmRejY62ZrRbqRp9M5wMXFN3pWmhiL+xra5/wcYK6SJr1PcRhMqPpscWQYWv
d1z4lR9AwcqdnfnmacQy86m0xzcgNN3fVvltdhv3i6W47SUrI6STbL37u5kBUqiOlT8hooOWbtj/
Dhy7/RvIlr6bY1zE7cZ/0wCfoWHbDuA92YrDdj9jDQtf+H+boEX+s/NTm245oGKz+VoOXr3Hr61E
Yc4p3jLFsi9N2k1obvfFmw5j+gXr943sVICxvYHA+AKTV72XJttvyC+4Q3mU6oiaxFnzpmQr1Tp2
zaeZLJ3U5IzdoN6raL3pMKLvgmkGl1BYoXFXoxUDLbr2UWGz83uC7nG3A4uHrCfSsvvKH5yL7Olb
39ub2mDx3OF2MvuMPAjGRB+9WvVbOD7RRapOpNrAFKL+Tqo2RkT4QOr+VaqzMn1z+eY/SG3qsyfG
6/zJiMH3+GNwCqNBeU6zVr2PfGjEoY9d1ZBXTwB99shO9M+l174ncaveAVYYnnW95VWJUZWvEvcq
HaQdXcRDqdTZgzRJYaJyFNkQGOpOx3C1wD02s4Nn6R5DR3vKzf9h7LyWI+WybvtERGA27jaTdEoj
ZcnrhlBJJTwb757+H6CvW9UdfSLODZGYNEKYzVpzjnmta7l1WqcksLDagDEvjtZoy2PUYpabYcHF
UVGZ1G3pgJlVRy92O6DjVlTfhppNFPhoPkAIS19Vs3Q3cDOL/TKLRwdJvS6fCjGApDQ6tATzZlo3
+iuYfqhq8oF0ZbVBKF6mr6iosx12fHur0/t4tUzjmDuKeS/CzD4XiYnAYt6sGdU/I2rJA7c27cyw
TiONiFfOPJm01F9TwavR7/5r2c8myytTaf6Una7t/tf79QYBTGvFt9Uw1ZdBKZFLSwf0HaouwZ3o
T676j2LorafaHuAD5bo8ZaFhQTYuUxRx/fTclc512XQw0lMVGe5LVeeq51SxeU4LlwCWqoKWAhf2
ETvShwL8ahPLtYNs6KQWnFTOEL+3GgIx03DqW1e0wY1i2ckuSkP1HqpKtVo+3p5e1MKtP1r6RsiI
RAyHcTT21GwLqLuFeXUtmOOc7jZgSy1fJVklIePCqDoVXFNPVhF6na/HNxVw8n9WfG+zrC5+luIj
QfwMxt9Tp0CNvWV9iO7xtHxabDsstErshKUtDt+zy2rd1ZJhy6kdfW8ZaPrVFIm5U60e7/bPR5i2
OFrIy2/s0FQ2qSZ1Yql6e2+i9z2QdVOfNEPYWyvJxruRHBeva9T6kbNRRfrj2G+Mna+weZSv2n1w
+oQh6SDN7fXeaqT4wJMILFJwnefo46TNEhuTSjBtqrKsLrHeVHthlP1N5DQm6b5+QSxBa8PHQqzK
hQ9npl6AxfI7/zUOhsckEsofBaXl9xdluQYqTpqfY9q/h4piv2hWnUE71qb70IINzhAluMVC7eyy
GSquKn567NLY3FEOSG8drEBonGuT+hkXMsufwlcuwG+YD5VPPSAHGXUSI2wG4UngiD8ZZGS97R4C
ojnq5lfXolmGU1w/uA3PhG1XarfoNlrkOSQs4buyPYprvr/XdYMMqsGekQZqSlqc1mbH5ZVtV7QA
QSCc2wSsC/k1vzS7dx/y1H3Rxlg5i8512Qfge6swrW6W2daAPJfbcXvQ4w4wlca47NAWSN1k7biP
AYb0VdmH6rkrC/8xqqZX3Qz0yzI3zQpwWzdvl01dzT5GmunfLXNhF+yatEh/Can7j/5EL1Ga9X1h
2Pajvxv8zH6NuVXumkFtdnbTB29S31V9Zb0VKLKIzCmrfR/08oWYu3VnRs4vniNPhDzIS+UrwPMD
zBttF2qr72XzikjScSZZd3ayDDtgRyMnEeA1IzL+LHGHJjC10A7ax58NaqMyvNJqzW1PpOClnScc
GKNXk43sLbPLChq28lJPpG0RWX1E7MQ3B22JuoHA0RW1O3kx5okFivfoKMY5t8vpF1WAl7aIxrcx
moUeDX4OOFAg91L9JZ768W2oInM9zMujefl/bu+AXPrZ3nd8Pgd52roOHIBv//r8n+X/r8//z+2X
79XLHue2KzYiN+N1zwP7tejH6qrbQt9Z8zJwGdV1WZHz8Pu9bNkEUGR9LeZl//Ve7pzgrBR3F+vc
E5eJObst3bJWtxwZ2T/LVOKj3VxsfzZbVg6x666qCr9BUNwqWWNimMTzNWhVH2xsznWvg2PjZYMm
b5fJIPh/ye5JX2l1udHDRD0FJUY8LlLLDIR29dTMk2XWMhRM99/zWel1PK7BevzX2mX5z+zyjmUZ
bLtjHiFo+1n0/Uk/8ykXvWlwbgt213tH/AdEMvc1wc/EQVXkB9fHS6oP9q/R6tx3AwAd1UK3vzUd
h8DRBN6KTNWI7ituYozHh7pQtobuTs8QGfpdy6cuwNMnbFmH5TvCDDlfVzbmmSRs9+K3Go2u+bMJ
r7jV2WuP6EZMUgcMY6vXzXCjVyHM7jlwZ0nU+Q7XMUOJOZeHr2XFMulgdW8cRFY40Tv7IFJRANdp
/GtmJ8oVQHTr6XuXGLFkmmC6GLBjgJDbYsUQBF9MPFQ7pcy6HQ9/YPGNr1I0byBG+ucoJgk+aZvu
Nqo7ba/GTXbwh1RcwkAnE0Mppqc0TL8QHWZfvDkkDv5GEQI6FtG/V/JkdsbQBpdS1vVVzhNDZXgY
SnCJ8waGPluRaiQbZlNctBRfPMhkddO7sr0s2y+bEfC0ITRyJAANOE0yZ7IjmSdLtkuuAbAOctXq
9A7oEAERJsFoRqsOW3LQqosZtMmuxFpzTjJMFcYgppPtoCzGHW8d7ayPDhKU8dEVkXmg7CFv3HHq
b7JyGA6KGhXHzJAE+/hddEpqH8RTbzunpBjJeq0okkRt4m/jplFJYFCrrePKAaMr0GUAUN0d/Yli
k8Z2e/WhPcENRjvIFQc1UNl191NL1A/hzsNDZIJHbsWqa0OKUoFUH2t60OtwUI2nwXFgecM9fSZ7
pluV0TicfXKoQFDnqVeOYQQJC34c9yYMH346/U5qZ+OTR/ZC97qGaxPNXvspukdL+hVZ6vRbSYzf
FH6xl5sBhfLA0bdZw83Z78Wumz/BicnvQAdWEPEw8EBljUA6kZj8lugS9Va8u2gNeATM+iNs1OGu
Ikh9pvFPQNeqs2uOLShkzgCejIp9VmuAZID3DZcYWguD8mGfCyV68BXXvtgabtolCD4UHZY70+/3
XdqPL8Li2UnTggdHcqZoYy7BBqjDS4QAcBMUfbdf3qXHyaEyeu0mt7Xeo5Yob3AExTyqzspg0yWQ
w29W34vECBBx2WR59ddCa16zLPzvNT+bD9nCJ+QLfj5nWVaWDj40GnjrjMTAi1k0RDk2SvvUEmB5
M/hqBr6CXZLB26Zu2eP0mGch2rmbsZHkXM6zuhgxLQlTHpZZP620Fe7EeEXIAyY5y+ahYJ7oeUje
UyHG4ji4SUmCBa+Wyc82y6tlGUnjbF3rSJT6HDXW/8f7JoBRBQb1//jsZfavr7bJETgwElr9tezn
Lcv3D1Ex3WTpSz2G4QPXXH8lY9s86D7eii437lXX9ndGHyrrKeffbLsyvrNKuV/mljcJw71v2sw9
m6ayB100Xdy2xlLY5M1zN9jlyujt4L0JlAcMRe6n0LRt7nA5gAO+DrRcj9gAKG+bxV8UM26hg8S/
y6iKue3Uzcscd79OzLY4U+c+qkDczxgFynOuleEWnOm0SoRann9WLGsZYP2znSCSRzb2Wm2fkMiQ
3Dx/wvKWZcOf2c4a7JXdV/Qs//0l//XRypDgF9L9pxSNKsDM+Ut+PmCZTXt1T/MrvvGcXrFP7RAQ
QER0KIkvShdiIdHtOwHJ8S615quvJlEYiND5XobTl0il1NnblArOtkpwSayC+v+enZeR1N2fo3my
LEOCqW3IRaMLMq/9WbFstywrKzXbip5UgGW2sYx8E4GF8dp4pLxfVr8jjAuuVKtXLRixv3XF+GQX
PLRXY+3f51PeeUjFuqvextAw7SG7dQygKjEQt/Nodv1eoqqF4Bih2Se26mCmLkyQ+Sre22p0yVO1
3GY8696psHapGFC9Ts1KobAus0d+Xbim5u08JxYEFHMS4o1M0Re/Tq2PwvRvVAqZASQcfE1JlTCU
fpRFY4Hvo8hAQ6P9Gkb35Oe5/DDq+F0RVKm5WiKgRzVkmh1pWALUggnSM5uy/tGv+hqmOQ8Qy9rB
DotjmGEFXNbmRHie/G6qV8vaOA0zMi9hyi1rx8ZKL5Ui3pL5k+h45LdpVd4v62LhUHMCtMSYPLot
GlW5xCQJ8Towp+h2ebVM1Cx4nXS1PPwsWl6Rhhp6MTk+3+/6Wavamb2LaUStlmV2HYKbdGp8p8BB
1z/b/XyP2mfnWkjrxp90tp1iUqlwIt0PiVvQIvJpnmipdnSdVjuq+KjwrEfaLp1AxSwrlsngQA1a
K/M2laKM5fbnPZqvfBRTAdnu3x/z1yamHeMhWz7859M6YjrWnT0W3vfnLqv9NOYr/tpyshRlTRyW
8AzLxQg2f7zSV1gEcbD+9cZlxfdXLj8wzFR/6wrx9L3MWH7Bz5ePbsIh6NuteqjDxvuff9PP1v98
rvaZBXAbvn/DvBeWV3/92PnHff+mZc33l7ZFdhsDdsUqvjMbRz3KebNlA19UlHmWl8uaZTIuu395
KZwWdEP/26UjdFbafstogzi1oT7XSVSuKwIsggirWVDn76asRxh6aBo79WCF/rSz3fYPstzRSwEr
qtFHpydERwqLPAoXPpjbt4cwbT6rzHe3jJmODgjTqNQjT7PGGWXrflgKEdlxu1IqLuSAZgU4fMel
xliTbuVUyRPPmXtMeI+i7txVx2kH12N8qPwScXH7qAUDH4bNDyJ2cunU+mTH+C9LVE8UdDYp1S0p
9PdQ9ieFrucoiUQcQTAUc8NPKjQdEvy+e3zEPKa6yTFStGvVJMqdGvPIW5BndFf6R8FYhHi5eVE/
dNik0uT8vUwjxGU1yT47/LwroJLnZRXIJXJTlbtlBR6092bCcVU2HVbO6b4u7+tU9Hc9A6HGrmCh
5zyS9xOSEeBlMT8keFQKQlZIyCH2oGxtyA7NsBqwmgoXvaGZXjptIAFsnoypf616fPyZPNpBb6L6
ZyKpFq/xmA1bXcIaW5blEBh2EylrFEz/taydGEiANNV3JSl60jH922yegKNwC7u8ayxwTWkDF2dg
DHM3zZMoNYq9M9rjapnlCmLcxdAoMAzV34t+lteWeI7MxrhZFjlKqcMlGybiQmu5WZYtE0P3ddpE
MBuXTf5aATHPGOvvL14Wm7qkvzvK/LB88bLMD/uV5TaG14wVHev5Ry4ro0TNj6YFgHBeZFJWv9i2
4vVBGF9lsZEYgu8aTYuu9My/hqj0D71mnAGRp6eBsKq7ZeJMsP7BWpnbn2Xp2OWEuEHmT1QlVrA0
+gaZ1+1NYibmHcV+8/u9bWRtJumTfhQ2NSlaDg9tfkrG0GQWzu57noSkclvJVKzR+bI+LEz9OA+e
49q5nVxGB91U0isqW3Hnuolya0bHYJ4xovifyWBWry1Vy5tRpPNjIX4f0v8QZvxsNyRQjtKJS+/y
QbYqLbIrojsC79pLIUfv+4iaiihAa9ysoCLXt7LKgqugSHbVY3lf+MFwXDZbJgzJ9BWxQMV+mV22
1aCse2aJcnx517IMR0WKJSE58ww3rF01cO/S3HDv4HJPN4bRvgV+BSVkXq7bWUeSVLzyYwfn/7IZ
BMwDnfvwvGzByO9OjTTjGE0cf3KMmr0SuNYdZlH7jgSxcqOFDlkGw2TfLSu0BrinWtCcWWaXFQBT
xKVMGTCSvKFAjg0bWsmGse4irr9JZ55+tg2pnRJmVtu7VC/jrTOimABnGV4L3BAe8SzJxrAho63t
pvS3hmtADoffcgX1HF1FU+MNNRLqBwP1UMdICRWas0yWCWOXibQs0jz1aWC0UQTE4SmEhfgzqc8H
PPzPq3kWvt5z3pDlR7aGi/5ujlbxCYe+WV4R15zRv75pZpdQO0sYl1fLpF+EkvOEh1qEk8tC0LXt
ztXpeA8xwBc5PoTfwqtZ560y7K5eVH2izNLwFDsbH34mjJGxOizz2eJ66ET2LGbjUTs7aar5J5BN
hPPIWvxHZgnYDRokRQG4uzfLRC+bYSLgqJr5G/9+qafuR5ToMDDqHOzjsrrrJhyiy8sY7AzI/ySm
zQE4n6YdlL3vPeaMRJAkcEZix6KFuOzF79XAXo5zVWYH+4S4Axxm2BfERhkNBYtd+2dsxacPLSKV
5W4g/ssztfuAXMcb2XYvNrv1GBEHtm008RaOwt0Ms6o24WOke+SKk22Wv/dnby+vlv8APaxwIwL2
lUJK2lFtda9KArFvCGq7sQxZHCweEpIyrlaK2u56YT2m/NWmOeDQx9Sh8h/mENAqxuQOQPpJMb24
wsQ8m9LyWXFtz/+s5VUGtGFTggXhvttpNzVki6C0aHQZBSS+JB1Of+0YLMrsN8utQSja2lpRMp96
PwW3MjQ/RBYqG8M8yb4aburQ6r8nhoiGG1+f91w2vmWaXt5g+S1v3LwEOr68zB230zbLyyV6dXm1
TBLbL1E7udAwZu28nONYCqPEoMOg438eWIVr54coAwQwe0TnP3OZLH/wz2ybGZBlNHIz/dnDNM0a
xWV3yMVzurxsJgpeeWaP3s9/ZjlOf2aXV67WE2+FgZeLt4QTyMSYZX8/E7MV4a4V5jGZtffLcbBM
onm2p8WxnaL6tCwqfJNwh8BhNLLEGnRLooGldPx/Oyl/pVpdkT5q5HjAZtfY90u71ftDAuQLkzz7
dOZDlIIYg2WyzMYRFGItUr4qhpT9kWDIZjXVdkcqihIPR9uRnkFMVyOHcRVkROuG5FN7qlPyFKOr
/o7az6ebDg9aMYN1GY+QGysJnMNKP9I63+hZh280OWeyDFcwymiUTkV4stDCnAO/XdNvr1f9mF0y
jVtE7pam50JZPapls+aSUdBCp7JYlO0B3MD8aDupV9z3+n7qSRCyHDJp7eemavKtoAmDir3tyGKp
g23UEEQp8pXSZfRHkAl63HC5aMS3Qtes9aiNysZXGmJhOn0L+x883fRoiPSQFwX1OyKJolq8ln1J
ZuGYbsEvRRsTo59s2lMYVOqKmyPO5FBKr8aQEbYnwK/oSWJauopK6zWIKargpVoDZYu2fTlnRDcG
KlxKFDSn11Oh9+QbO7VXgKioHWqN3fBV2+wYp3OJSuH9U+eegjGJ1xEBW34eq3BNiSiNNMrVnQr4
1oih4xOaWXZfsY8jW0VJtR4m09n5sG6Uotk3eshOgEMXCYs9LUK84nUv0MX0T64zly4JgmQ8Vn/a
3Lrna4umwY6xrUOe7AxlxAisoPdve2XHiGJa0398Y/AcbpwR/36hWAlsImQ6zsTYU+DNccCjId/k
Dw9yd9wnznUAgbSn46meENOSnuGQwKDm/KMLXLp45tsAYLATOCpZW62AOYXrKVS+Gp9smWo4z0eQ
HlvNOQ2nPyYr13nNjbLkIVux/YvU248yg46kc4qutb4jrGns6TeGNok5aiw8CqInmdQk4Fr4xHBw
eynlBENgCp8SNV1bzYwUgbW8GvTm2ed+4UF5XZHLTD5oRgvH4bus0o1gQkzdGlXOCNHLPLelss2C
2r+OENen0vldpKTqBWrwPnbKtnF4EOy1zpsHgJ1lhEe0clvTDT8VOKwrOZBNrA3Ti1tSsKAAqSl/
bCIS4RoZ0cHQqOS5sXqFuOCsjTH1/LB7GDVnSxAu8pEQKZYiVLqtPCEpyUdSau12KofWG8O02CrO
U6jk+cqMM39TpTn1mS7fmpYiT1PIB/YNlcFI026DIW5AU46HVn3nyT9cu6Pdbdrqvk6Iaq3I66Ke
v7Hc4lVrOvAsAJIcg9DjpntCkWsAO4rDNSme2YrRoLae4K+uXAJTV804ZKvYDvemUNRVB7LLisUT
ILFSIJIE85UyPipVL49JX3Eghqpau9eMwGTd+By43bsflBVQJ/kZTy+TngBfS8MPxLmZV+uPRCg+
dugl6bpAS+2PLsjUubfRDK3jUWsbxtamZIYI2PL1L8o3IEys17g3L3KgaZ+6J6GzWab1Z0Nl9M81
Pd50pA43RX3yp5YA2XzcEc9rkS6bh/vxN8nZ1Ksfkrx901oC5dVmvBMxI/92mnG9kkIg0eg0+gRX
6BzIZItmGLBhwDGxrmQLECx+79hJq6ogFFgxlEMxMMgKhVaumx37XvVSm4I/kQJHo9hWmelfyTZs
NrR24vVQ2o/WkHlG3nIhUMDQpukLGfepp7k0vOuqiVZ1nT2jF8Xk2PAMPSQReUmoN62KIOE5JxZl
9LCplfQJmP8VdJqzqp87CwJdGSX47vuDE+mfUkk+s0j/qEuDsMAKMr/KMxQV7l3et+PWyWgWRBpa
didFRxSOwYtGFXTIgP31o7xX4/JSzoWqfJwbsX+M2iZ6oecHh0hl606s4N5Vm0GxZrtzcduF8SqS
FtWSWahbBsNBatwUMjRCFvA+WC9cNa1gHWuHKotubYQYqyKVlyyRX5lhH8rSeq8jHrwGcRc6aeYJ
Nd0jVKEe5DfktfQ+vnqnv2lIMwtAVXslCvRNa8QQefou8SyFNHpdacaVYuaD5xvKhwPZKPQ7hOiR
sRGESumNbe3GoXog5o02dCZ2VAF25kQlM8wf80HdClK9t05ooR9GsxKZHGaKfHFVGd906yB0ZobY
r84IoY2nT+PUpB78mYewmj7kYD3rcrx21lrPrHJrBcN5As2ZWJDnavInNcs6SzDWjqzhDEqdjpqo
D4nvI9O2dn2keE5E1v3rGBVvbpA+WEV7Giw0jWr/FDbpvkaDkwwcE3FTb0GygabpTiHgQARtgNGq
1PSSgidwpfKMivMTqryZ7sta9hRxR5hx8KGBBpBdEZhvYzO8kU2drexUeawdQDZNpL/WWfLRg9Mz
yuEVf9kfZLvoYo3d1EWHVmQPIzbydarKX0ULvDyCw9QlKKrZH/eCELGdpA2A5s+gdlRPOxqQwNTq
Q9C2VzKNyBB0qI/3jf2nFjVoCu6wZGwT9Z4LkL8AlFeK6Im8VHOwTelJb/JrAppnpU29uRGuuxss
9/Ca1QD6oA0d5GA28PYTxPIj8oiQHE3S2I+EYsgLvmEkfDbYdJ0zsvCp7FAVbswPNWtOidq/tPwo
Hv2eI0QYkD7TJ7dSjlz57hGXFau2tdn1wUUjmV6a+q6J+/0g/W29r/t8W7NbuEjw5E/vcFjR24sY
//eggO3iElGl2jfkqak1wWKDe0okrM/WSOin5Ns+4uztHf9PmhKhnKBPy4fq2Wqbk+42d62Trslz
uBZN8GZmPDdiISO6oU9fbTz18Ellt6Y1Q8qDIPpz4tigIwA2PmfYUGk9I5ph4xgqAuN2J3jOOLg8
LcvsQvRoxTggUqlVcbq0z1ZDUXlKnWEFh+c2jYd6VdoQAVWB4MjIggdppX+KZqhWWZP2Xum2JEZi
OqxC9dCp7i/bYBA5hpCz86A7GjWj7KL139qG825q9a0FzNuuu7NB9Q5ySuKBuLOUlG5o6YMSRTsF
cvcZBiFCp4ASmkHtsOoMdrLNbiTyZOKCrmVeq9suhn/HWXVxn3nZfZ3BiOoSRd3qBsyGuop+EQDf
+LDtucExkry6n+rQticNEBlPY+be8ZsHRYxgN932TTSQxkclQvfSvlW1uw06kKJ1REaxm7heSomg
osGRIoz3clXh5GEQVop4XQZUBFpVzahYJ/ts6pwDIZPPdgS8hzt42xWfWsPYeOw5PSV8nTg6CUWS
MNfDUIw5XMrol8blx8OdhKqJ/J4pKk9BJL8IGQ1XQmtpKxmPfu0QVJL/1iDXOVOFS0IjEcyPHPI5
83MblEeLwWLQ5JfOpWlIvgioqzMGoifG2k8OTYu1GcxZEfrwMZo8ASRON1wcl1uNNXqJ084Jg9zN
LQKk4hqOavmc6CVnR7+2qkm9NbtsYDCeJivhMAazUnQbQfTVUc9ujqacCVnmAO9t6B9N2W803RwY
WBGaEdmwHaz2TumH4hApyZ0RMCAnkzbXzXxnUJkqy6lnQBt2O0zaRm1lHgWhRysMfsO3gp2aoNkL
tZIzgING+aLo9x7J5OBbxkAycEO38pIVYMxA3ItVitp2P5lB5dUQMd0+XseTea5aF21q+8dUboha
PkUEs+YUoQE+or1Lig1Wxru4E2Kr5uUrkIWbNp8gPssZ0fxWCoKrB1fDrC/Dx0LYjITQQDkUCVal
GjDulBGYSSToubNDtGQSDWn369jC3GONuELM97gFAdn1I5ntlr4Vxvigq9apjDkDQ/ZwIgiVoCv5
x7T9zksbiMPZJtSsXWQNb9Nwg3LmMUWRuiIXpNxkGvuJKPELTgxkIxPP6xZepWacS/DmswKZb9a2
raGHvOj1UdG2FoFHK9dU7oUU2w7A7XyRkis4qFihRgTUu5kuR/pHwoVNMY6gA1+70PitW8q49fUO
WDIWUoiGPJ6mKXg7RoSmy9EvFbwDDEyITQzxrzDGb6IQRlJifBlWk6+sgXK/CTWJ6yYlRBO8oK5e
I0fVocrZXkLK6UpxOUpsU3+n4PKHDOXi2CV0rXUa9yNRRYmu/QLYl3lIZTBQGpqnJtKc37CJqBF7
uk5j30l2woRLqw3D3tY6h3FAXKxBzdXQU5qXWCvBUTdHJeJok5VY1WnxGKc5diTrBjCmN0nGz33j
kupLkWJlpeGuJ3Ecaud0sZCwF+Jz1NyPIptiDyFbwWHaXu28f7Xr/gOS6H4ax7Wla29yiExoyT2I
XswX/lCZ8En6fE0fRC3EfZfY17Z2sGXE2blzWhoopUoj232NzYZE+8x48JtfrVBBdcMQJUGMxB3V
9r0hzM+pKU5Cszh1g4Y8J/oYlWrfFjx1dDLvvTBS7wgcedQ7UjHdNt8G4fgr9M0OLaB9paFCgEvs
w2yeXhz3l2MpiET0mcWXNcO6aWIG2AwwwdcFXqxLb4RiS8z5qqta+g3hTinyc54+gs1zaXb6e47J
dVWExmaINZ7EOo1N9SjfKLplrJ2bOgDYSdEP7QLZ4G6L5iS3N32pvihpSqul1Xf+AHNv8AnDS8Gg
lXa7DrrmIyyR3pvGgfFFnacMMHp7ZTKq5Omrv1WTAyNpE+pwSkpV5K412Vl8DXkIqausfbS5eWlo
a8eJP0c7fAnpU45jm62VDjZg7OrjwR6fpYjSja/vUkFDOseHigc12FjkwEjRviR5MFeoefL3Y/5r
rlWtuSHQK6k0Kq3k1Sm7GBPpaCWPw8Dd2yTVe1v0DDk6q6FNWNMeDgmJdm0XhvJn4ZORkYTFpQnC
rUGQyNYdh2OR6L9TBcNuGEN+n3lDZfOBIumRhrjcKmhUViVn/MZVbJ4NXU6lvq8v+bh1oQCPI+V2
9Fyl5ycBdDaJLbDEiZDS1YprvH+pTy0kij6ln55UWwFqHhckC/kmraeo3ocANlaIluxVJfXP3gA7
lT5qlp3vAqm92Zqyt6eB+omLmscoPqUEdQqv+xPezDsj6n5b6uFlAjkM2TdJ1qTBQiGYbquQCNe7
gbsppyKGw/wdSQzS7+6LfMuL7xKxHHGN0gg6zzr7ydWG41gBI4EzR5a8Ud12lXjP+WeBRLlGiavv
lDlyOSzGU2qqUN+jvN1GEc9pKmP/ouifOEeRgSCqny+H1qYKxh3vowveBoBvwwOxQo+JpiseCVi7
J4yk/qovfdRDn+7wXDrGM7XtBztrGW0iTDUnFGdEV2OdOKaJy2MqlyjfYMDLuYnIllpvWSGveVUt
/a3U0FJlaCYo2P6S7LxV3htXJU0oGQrjpaNvqQV955H+M/NU3OAUmuIhmKy9ljJAFwGhfFydGAFA
2uMZ1tFht5atgdAYkjAFqzs3DK7FHy68Pp2fHmflEHbXVPCkZlX4aeKeWBShvoQVQQ2jLsmD6h8A
kKZbNFx3sd2daCtg9FPSi0iDxuMh8NTP5NbRuNfeg9x5t9v6qVY5MBPzieyLe93KPRGQU0gEMBRw
gmTHm7ribMHWhUJ8XxvqS9uYvxW7o66M0q02yK6LVYoxMfd/e4oMHBPdoWwvSQkHnAsAMrgZ3qy9
+vPDq6MEpwlSIUjtU6JbE4W7+qMoh21pK08pkcQrOzT6dS8ZeKsmagafo4VRTJtLF6u4UFemSG+k
3/zOBRaKsJ2AUiJ/qtp7OxVHI7Pqta60jKly5PcqgOohVhRPzPm8rattsIITRR/LjzAL94Arbqoo
3KqJ+Rk6FXWqii4gSapEKUY7fSwuiUWgaFWmh6IjMrVViw2q8PdEq5GL6iR0m9EmTmg8xw36Nz8H
HGxu+AnHNry1oxyRcH/KFQ2+k6WFK0yPfm/88hssFL7/NeXKg06U0GDJ8EFJ3mAm5uakr5VARY3V
65cR9phnNNqH3TYH3Y3uZU9nHQfgZ+PPOztM30ate05yfNWkLUC/kvzNUX8Zk/4sY+R5fvDOEOKd
YNVwZctuaxbjW1vMvjyVG7mSuSgCJwl7XEdtx9h8rlQOO7p4oWeMlGbVSCcAXqeaEL65JokUSZ2f
spQ4JWn+ypxe0EFXXqegP6klCGk3P+tcwoXt7BopnXXWA7nLm03URy9RWon1V2kWH6aR/vaLAq2l
Lq8ZtMbGzri4WBVpS2YDHu845f3GJz8elRNeba044jO615UOcTrOX1wW+7EHSxiSDRrHKkW9Nu84
GtGcT8LwVHqqMLgCvCB5v1bXzTTEJCVGyXYK7CMOyndLlG/pNN12cL5oq1lnzpBnK4HWprSem0s0
mE6w06t4bfctgmOFtKh4umBeuoFaO+1K09iY4A24/2jkUaZrR+fs6ia125PpAEUfGfjgtEDW+aMK
w/012BRvbOopK4MRHUdxfjbSp1YkHgGqd1XYvIQdLfD5EJxGIqYQlqjbwOJAwT9xmVJ/R0X8xbeb
C5XbW///6DqT5caRtT3fyomzNsKYB4d/L0iCg0iK1FyqDUIqqTAPmZhx9X4Adbf69G9vEEQiAVIi
mMj83gmjfFYJ6NAyofmkEB0zM39oIv01H2yThV7EtBY9levh8mQ2PBiL+GGhCoQqRRmKx9We1dgD
odo/qib5xer3ERVoc8A2n0zlKdige/lhVSdZBa9MD+BjRExRAgr1JwUgR2qErbSjlfpuru9hGVHW
S0aDKYMIyYdUTqVTKbesNV+GnNru1Dpb8rKLTWnZPWv6wdvmE1Y0k5ml+0Kei1IBIOACvpsqv1j3
rka0EGYcuPthUtBN5lhWEpIVDm5408U9i0acE8D2lXWVWMQWj9ZurHPtRslAsARKBJAIh4WaG6nI
M7TdOHrigDwuXsmRDKZBM/J7ZawxjXfSerfsfrVhQ5/wu6yzYOMg4cCIv9J5VjWEjTt5SZbBnP40
/HDNGDNuAixsZxjXwhsPpYMkHZHTT5s6smbCP3WMVtnz92wnjYlqawZU+jCxZ2nzPGWy3nXM0GXP
M6yTFCDj5oF84be2yWZlF0+fSekPptZ5Oyf47ZDZuR4z7Q0eGc+aGrpbopohOcfZq9JiqFoaTO3t
XvsMCpcfDTPsPAjejcRs15SI3A22AaZnYOKsFvxNNsOSK27ifp6yRcoxcuDwBc6vyNN/dTX07ZFB
OGiDA07MGKRTsWo8/cVLMf22ttWonMX8dvGMwBg29Kke53vPfcY/D9vDgmSJqVh3Y3KaVPs+ry5V
YnarJOsfihD0OXPdg6xMSprOJdVRkzvuhxwsTPxDcR2t7C6ZoQNPySkbDvJoqmG/rqXBL8IjBR5V
2Q35GMVGhGIAw282TK57ftbGoehMAnUsVm97I4xMzCZgdqg2jgSaU+GJmhoODo2h9BOrusik+zHk
c9DikHS7wMh/9/FUnxucNkLK26rFStkIPR6wowE+YBi+F6k/4tE5e+FvvTbAZCV5aC4Lzip2C4bH
5CHvnwMjxl3IZY0WhUa4QmK9Ghq8HIZyWLtewtrZsfoVmOouiVXtJfUYrfGOZXVLiWXIyYfS4qPZ
Un2xO/OWNfajreYvde5mviLNGKJF+AOPESTsrr5DzaSuIXowDM6kQ4fYISqHFKna9Vz29DsdsbrO
d6zPaOukEAxppemOIFPO0o8GWNhWde23CSV/3lOqDDrAFSxUkLiDuPfNwBpOIXfJLTJ3ndq2hqKp
e9QyDAFVA8uXrqygVVGwsqqPNBF4vxT9PhupM2uZ5R1089DkTbsaQ4CpeqL45DjpW0uRj6dNqawK
SA91VkaHMOnmCbT+aiFxWVGtDLE7GeRVzXOAFd16L2foKfgpqLCstVRh7tqcamqW0GTlTYg0sGUy
chfY3JVFSbGzVdGddLcd+ro1HJXK9woLl/QR2MOeE2taQcUvntoevIwbBmeEdCcjXCqY3q0GmbZ3
gsz0TU280WzIf6Qufw4tsc5a6jYDjhpaT1mTuVR1SDqB4wdPhEiYwVq0sXpuenWbM6dcjQ7K6Xgi
sdxUL15lGjtTbcUWh8jDJBJnZaeFH+kEtkwhD4cwNOtjT709dSG4J+nwbBeQTNXmCdSM77+YoP5Q
kQ3iOrnJSsrqrFvxqU1sole6LV4MuEiIIj41DvipkBTtK2NQEMXiB5l5uT81Bg/jvv6BRY9fWPP8
s0QaN3UHK2UkzeLyubAnY+/oJWxmsxxvzHrGhCR0GuI34PA5qWRem5EnjnbDNyNuC6U3EWDXFAL5
obHMsq3nPJP52tGKYI3lSgGXE9VrlayJbCswgJp/kpds4C3SkZ+wkUlrbZrmnKcgTpaZvDQ2/9tA
a+x9EqcQmPjZI/N5ljZ/sbB4S/REVGJCm2ENSMZ2uxfLsyAWp/kJq8/hGJZ3KiUU7qhiFfCt+FFa
Y/ddS5Z7vLdWjVuCRjpQZ2ZZDliPb7tVuU7Cbm+ycCdeOCditTWLHWCxgUfM1uvOZUR4C1rZN9U2
m/tcD/wuGV+MHtVl53RPdYDWExqQ3BUE0TBEN5chnuik/DZJCaKsE75Xht1uHLe9CcFQKRx6OsYo
4UjZ3K4+8G/mXzQm105tFcKnXRQwnUvsRoEwQVTwaXUqdDphIy0JmwV3shVgt8YPCdV/dTbHhuFm
KPQDRiXlxLTC4p4zK+1jCK03Vf/dDdMH1jOEW2AUbonrVNsqzjgBdejgDfMtzjZ1e6tmKCiADHGv
qRGZUPdQ+u62B2O2SfFJos6vI+XVk6brt5okcC1OyzPIn+Nnk0s6ngmmA+y1VjVmOqxzEPcyY2Vd
u8PYx1zjiZFueGwfEiMYb+xABdtg6WMWUHKcsBy2Cl7w8JAfGiVTt9K94nHBxFAdn7tB20+1SlV4
kE9NByJi981aD4t6PfSexkQxm/j04Tmqm9fMBiIzfutdfHVZ7bMI5qnYdQNUI5YD7QAAHXkKc/a9
RDd+CckjUUrCrAl32vS18iHL7tUIyfXKgnPawq0024/epaBfJZTgYVc+NhQFyHvz8P0tbIofxlMX
sDxMcG/wEei8KbN6LXLG4+AQXZAnyZ1iVrjnWyO33FSVqxIqykbrWPM5syd+XRWfqtG/N53KjMXu
9xpjz2423e7L7B3uBumVuJ+C97Iy1h15z1+UcFdFCeUXK9tFWOBCNtykSrLPVQKdZWBcRe0lN2XN
vW2ITcg/eTVWHvRAQHBNeJYfNX1/W7m+AXt24w4maRvt2ziWF56wCbNgY2VWyOdkWcADqbZjMgt2
G9YdhLZBkJ+qjwSRFUuF5EFXvWAdCUqvUWnFvKJwkoVleylslLnKL2rt/U8l3IO+qlg7mbddDcw2
DcUvx5m9WUyWRrKGWNfxrWjqtAu9qb7E88ai+pbDpL1ZmuxMEGVE5aFKbf7aeo6gCYZ9Dv0RTq7O
WEqwuqt4uPjLbtxUgnE4qLTHpI0T7gP1pcZeYqPpurMOjb1r29bGnLyXMI5MVG7UtMs6730ZsJDJ
e3QQyUoOpTiIoX7snGra6YkR+53MbgcoY2DHoHOGzMSOHw/Bxm6b4iM8gNWCxDGFY4xFpY9NBdVh
35B1e9tV7n1W8A8tpmyVV5q8bbymIsN76/LQdys8WRrgDVzHLjIYKfJTZmyi4b1vNVzEHWD5pNWe
DRtmYVX/rAROLii6mArlviedSw4itqkms14zafUDpIMdECueOXPQRv+ZyHET2F1DfOFNKtthi/E3
zMXg1pvCc2izVmFZtk31Klr3Sko9RutvNPIHmOQMnwy5mEc57lUz5J1oU8owdvicjeCfJs+lEAdp
qYy/B/KDk8DQbmPL6DZNkYdbJSMZQWjub8eCo5k3z0PTBSsTG+S1M6prpx4Zn43pwxzcvTSIyU5+
OzY36JRnv8SAtlZ1GuZ+CiFGxRgee6N6kilkioabS68f0XEcPQnDJwwiP4glLh6tvnI889esOGEi
jjtJ7enGOtCdkw7zOgN/8bvQPnhQfm4QKj5pc8x4WCmg7SX/AMf8qDPEluiISoqv2yFwMbVJskfP
BqfWHTKK8AK5scvx0hmgB5YZvEZXGCiMKuugn/xWh7rfyfPYptkOWsZh7IILcSFIX6hFpNoAVcfh
muE4vuSF9Smn4Wya7YVZKrbF0TEN6MHdqUAIqrep2XJ3z7MzcJSLnUQm09k6p3Ji7IXVHLSBHPR8
eFDGSTu3cIF0eMDbMt7nkilu4xmfemq0q8KuX5SymahzpTwM+L/pKDMFpCfpRscGLI2a25tuNs1J
Iyw2idxxqzSNt6mncu2ZEXdLfJfhzLAOGetLucNW6QBnkkd5quro+6ufmU2cWDAYJE4rn6HVvqVm
+t7IaOLu13e94HsxY8ILyVvf2lP9MzQoQibJLKdPQNAMMp700g3XJhZlVBhAbC3+zZ3sthCfGGFv
kiZ54vu/d95lJb1NSL2AMi1F/9pTV0rPssoKP4d6uK9157PKmhd3rB9AIYK1nij45DsEZ3k4SomA
5YCpzewdcFSF1GDbhJJN5IG7avNJsORXQZ2dwDhilPauBb27FgU8sRnNKhrk+azUsg2xO4dusDF/
uBmNcefwCyrCcpczcAe28sNo49+YmxVUnsWwK1VobcjfI/lZOPULOVNUo4vyIsytFvDkZEzHXdnb
52aH+3Hxrqcu3PTBb90YSp1qVuQyoDut5vgZZYRgF2gfjv4JoOn60eSdByhpm0LDGgHqdSxUOL1e
dDNYk7ZK4uhclQqplUZ+slGrpYXId81oqT60OYvZRb9uC3un9UOI21gliGAR9zoXxmGNn39q3kgW
pSGKTtIdI4TXnmgY4XdjlXxGpZhNp5qDUSj83aRymjZVHKa3LMLmDLSxf9amyDtS2VgPNdnjrhVr
/uAUj1Elr0ZLEAQ21XyMeNPncF1dquXova2znbIUEsDl63hUCa4y0hOeenfQvzH9GyoQqwEQYyDc
CebUTjRK5ffVpZlU7Vjk3bYvlHAjUiZlVb0vC415KzXhuIj59obCd6PpHOcMQEEkCl+tmpvQJbg9
VIldgHGkeUrte5mCXLn7kQ3Sl13NFKAJr4rGpL8vyo8QQE8khFF6oRJvlFF/sxtxMdVmn3vZ6Dca
892sSW3qQQZioQxHlqC/NqHxXpnH0GDUJCfQAQ777cFxKE0LmXvnfZKR8kbxyxTuMwjKbiAGDk3L
0WBRGoVMI4ZQvyBYuUS9eon7FraHdqjCLN9qlAfs3L4OujdTeZiOVoIgxRGuayX1l3qIH2FYMh3F
h8pqOoQahX1bTMZDYCT3JmPK1nXaXSqnnVdpNwFPcsSi67YEICOa0k8SqpEkdiaxXOliMDbQKNlz
QyY7FbyYOqdqjpY7LqPd2Glbp2mYlVBs9MgsWFVKdjIH+REk3Udag1Uk00oT95loW340SP6C8oce
2R/xYH22XYlfv74x1KzaYX4PXjZirCBYtdvROyVZAPuqkBTPlItRTo+R5TwnzrBXdeMgIqaqSqOf
sN9B7mHC0Wl5IFq1265OvzVT8YVa8cDAGqLzzK0leMKq/bsssA1M303DJIctPVDUvbMdKnFZU75M
gbeR42TuokZ78shhFcJ7jdqZER9HJ6WHSAHRjhSIfDhZObmnpU6BO3efVFzc2qC8YHjUwbzqHkRH
LaYJEcOWjn1GOEagXVDd5wgZVt40norW28STRYoSXUBMTgY+KcCs7tZy5b1h5W+yJqtMUR289iGk
qd2jZ1JeNjxkBZb70DcaEzZrw5ALAo1HAjRc8ykloBO5CfZiliHfCrXdKLBUBamhQ6xfbM0hMxTf
wISae1sF+/mRBy7wMhWptTKjAm06Up9AWHfCqG8tObhrsEaW3YTWrRRhXLPWrv0CTk/vwnwcmqPe
ggaHwClS+YWTA1GP1FZXvcRBEl6q7vDV9uDlWaaxLnUOlOAZG2Ot4rk27Vqtfc5VSmC4Is2K9J2C
sLv2bCYlTBR71CozDIifVIzthBqOFAeY/Qb1T+Fq21aap9Zx8EOpSIZMGbMxtHBKCpptc+4rszlr
ZdyeKUBMwHq9soc+0q9qpRoOeW1W94mppPcsq+fXS0NZo3/Ep4jHph3gBRlEobaWllrv/jhMR2Xo
fGINxWVpgg4ADmGZr98XSfowYRx3B9+a6uqeOoy4hy72UKmYdyxNBvGut8JT918d5l4ZAaZbPm20
+b4QhXRU+r2uHJZ+kK2Hu0EQXz9fddmgLdlHCCqBrflkS1tt180ahp2FjcufbVnsrjVMfS5LD7y7
RtguCQVtK+0v5tD9sWFtd+eaRX/zj3aTuQFWOj2A1p/9NWHjYmGewEn12+/mjGi12xCG0XLRpT0r
R6KnIuvKWmRb6SK4JmR6PooA4lRZ9c3Nsmt7ZTpnwE1+PCTtoyfD7KgLaolF2Lc8ORr3jgyEdYb8
plkXznDuVQbf5dRRevU6hKx3WHaTzEt2CBvMzdeFw6A/kVVI0Wx+W5nhOpdqX12Xt3K96gXUxTwv
79THRDZOgRtSkKB734p8z3JaWS+7McrTc+/pT7lQ+ByqejGEVj8s19E4k1KGFKflQlYBqU8UXrBd
jjaJtR7h9KKqycq7ZWNlQm5TyU8Lq6woWrd2iddFn9fr5TCM5vKON4z3kgxmRvG5Tx5PEawrQK3v
66T1OLAeKHYUKfRt0xjxhRJ7tC37IbsCwc/Mgaq6w6LO2ZRh3N2nWGpualwVHkYp7HWA+uaRuZdc
h72dPTdU3/jdWf1LNOFn52SW86MYrGKVKW3505TVJ6GyyCVl8eJ2Sf5rqApkg4nxUUwQ2TO3/N0M
zChyMBUQjnLdqRUDx6Reg4EZzUqeqFZByc1xoTHtBPoB0cRMdzp6T+UuAgv5BIg4Gs0kPjLp3Dkw
/N/jPnl1i0i+qawJmL3V3qsOdrtKk2zcxlVINIqniTvC5PHVzByGoDlweWkL0wpJ5aQw+emEuFsO
aKHmMEgElb/sLgdkTHEoCTOF6Q6X+upXhYNvQzHbLLvNfIHS0V2/G1wc9f56D7KeS+jT4GhWL8po
PUlH3SqGhgvx3Ge5vgcmuBuE1X191OVAUQftrqjBtJYuy/UHRYXn30Xg/aWAz4YifT91KXGRQKAX
0oLyfSushEjQKjrzM1P8RhmSB0wM4rXUrOZnnim3ulX1IRjx3eQG0W+RW28QvL2X3tZdIpAbZLO9
k1FV8cRRKUrj6Oi9u2Xx2vH7z3VwcaP70QfdD6vEyiWyfNQDfEFTOt0VTmW/DrZersOwn+49LS63
np1jt5PX3Q3sfndHanNwIda03hgiVZ9hFCYYJkVXoab3xaTrt0aVY7Rg2D3QBFhgm0bilhsHoCgs
09uUpdPOwGvhnKZmtmsFLilZAcCVp/14Ti2j2RkFrILCBPxvTS0/a+2o73C2Cc+ap9s7fijOKU0R
ApQMuPzKbgpIJ7sKaf/esJLojtkIUzrNsX+F2Q2+EvZHwzp8VTfheL90ja1JoSrzZ9ehq//R1UDm
fK+S8b3rGovRt00fYE8lJ7LPdn2Atyluy5QzljYKnrtOVH3k98SFbiqpgvoF/V2u1yQrJ8Hk6/HU
3y0b4mWdtYGdxHbZ1eZ+WocSNzQqa1cxtBHcnVDLxtUnPOixGL7OixKKyq4eyBtA8I+JND+Mqqj0
w/W/NpWH7Q06JVaD7r4kRQWOZY8YGF3CnYGr8AbSzuAvbX3pBnfM7uHo47gJJkS/pc3pjU0/Ys+0
7PVRkN9iUbZf9pYLoU/z9gnpedCZucaysUwrILiZ39B3G3xOCZRr64f2r37gHxsda7vL0lR5boGl
m9yXkgj1Icuajar3sCsooDRbJTH57oiDjHzUiOgxlSmllqXXF4fHAkSAuZHaZLr+2q+FxICPOu5X
z2UX43xKTfPm+xLLgdIKm4sNpI7ntIsNTF9ftGBU90vhvlAyPgQ35v+nMbRsda9olPiXE5eOy2Y5
gA4VOHg+eZoq6OOpZx/CeQEqImncdtR/LmEuoLXgGviTqmENyGOVV73CqMKa0OOULYCj4RSfhV56
d3GI8MYT1NOX9tzxHrD7UB+8eborBLIYJWrpX5THssIVyhpJmw7GQvhLexuxIurb6gUUx8GcaCBe
NQG6zC0iZ7WoV461w920Wl42I8mlxdBhZW4px6VJJilHl/2vl0vr9/HOQ7iW5crvf7Qvu/9os3RX
O+Qi9XuXGiq5V+Mx0sc/Nqpa38Utf+tkwhfPI8f6oSWID9QqrX4C2n1YZmW/KU7x3GhaczBtw9y5
WhL5Xm7g+oEH/LNZasBnKDwK3WU8DTV8mWQWv5B4SagxAyasDMWvjfHo4rIVjImxgRXO+FcMt6MQ
+edYYerZ1vqP0KpVGKSly4q9V276l72uddiKqkD3K7U3wn2QFyytG6Rdrp6/VZ72Sj65co9hdnks
dGwGY2eCkDC0W5FX2UunAqKNSqZtFSRcP+1gzQVyv33pZFjdaEJmWxWB2KFsw/zZHccDxcjiTeuN
EtVTEBzzqEvuAzP8vbzdpLt8g2IoL06Zd7dBCMowzCfMnwMGJZhWAjewsENzh53ke4Il6XnZGMXQ
noXZQq+1XCwOFFbpAoLk2dBjc1gtfdByzi+haaOBM49/7P51iaV7XlUveZ6V++9LZwa0YFPpGr8V
SAOGYTrg2+LdLntFigDN6bC9X3YTCYsFeuqhd+tbB0CwOdRUQGCHqfG6FIp8GTtw1aQwxaszgVvH
Q1a/lVn+As2j/0VE87llPvpZdzaSrCIkwb6cVqWLTGClsJCfy9FeiL4lH2DIuKE5y+1zdOINOuXZ
XK50BA5zulatYqKld8vu94E0U3JykOFZdpS7L/Gz0hEjbmBIfXLtSHjbuoLi2w92fYiM9mbZWzZL
F2vut+yKWV1k9iH1ssa5iwdVORQuuq4clTqr9A4TBR3x1SaeDy99pBKo6yyjJiotiz48Vn+xpFdu
vk7RtWwt9dC6fHXme7rVSJawpOXcIRjiIn+9x9f5fZBL7izeo4ZScByqpt+uG3jY92GaF/fBvOSI
VQlX5682t26bTUoJDOoOlnAoV/SrVF33JPREntCyvLAmth5VZFX4jdnXqnawlE3gkzvciKfloIWr
/QYeSLVXK3iCTWdUu8KB75o1RvgUB6XjVx3mCHoyoKNC3kl4TofUbcjtxymDZeOVofK5BV8LPouO
KakhG+sx51o+BNn0NFhGtKmSDAERTIEHqpn+wLWuhmVYD5MMKJw6OitMRHaszTF1N8wmWS1HHQOk
c2yc4AQ8j8FoHGe3VW3LWwfGGhC6jN+Fk9/IIrGepVE5aCpC7ECmPH6pFAoIcwfnP88ES60pqrvR
O3yRrzNtRqx1Ndb6FWyJirsjssc+Q6GEgWd8lwQBvlFaUwKRZM6uH239mPCMgA6TtyDaSXlifGt2
Y646tyb/H99JU+OuzIi/i1XFeRxmyyL8eFdCmO6uboNpXOVzBkPrjNoZqDOjcInr1txUwOA/V/Pm
q18jzZJsC+WPM5YjzTiSkNybARGEiNvBuH0Yie29bbTRQ2XjWRFj9OYvu8uGDqZjt/fM7GcVEMZD
3x2WNjpoJuVAKiD9IfBak2TaLjzaRSbPfdTnfppnzbMeJ7+Wr1ozfsdWH30k3KsU00eCLuZzXKyK
juZ8TuZQU5CJWT9Pxgwf9MGnWXydU3iZttLd/I9zhA0vJc2KI5Iq76g1o3cE8gTf6nUACZEU4Tbl
2SBJw+ZQsRz650smwcZGaeNtNoi8JaTARMdHqu6q5q/H5Zkc9THEhGFlqS7bYm743jRZTAAwrNfH
CSGt3w4krtfxYJzKQk/92EqUF0Tyl5678MOKu6tZ98YLuoUCWLz+b12DvL0sU1czGq6VF//R9R9X
NSeVjPVSpJQR33RZGE9qIKvHsPvbTty9aZ2tfx3RvL8d+ec5lVf1u1oGkFAm0ZEsXqsDz1gU/wCi
qukvL1MNQ4B43lRegsOke1Hx7TrKdF6vLS8LPGgVMlX/s3XZxxle3kwGJWtvVG4KKzwiGTF3GVDx
Dai8crO0I3yneLo0avng4os89wb084rV0qu1tdbaLx3qpXV5uWyEa4GVOW2yqnDO+KP/cmTUwp+t
J6PjyDh/Dflp7LOBwpyWi+IaFFpxXV4xC31uAFNvvtuHINT2rgFwv5z6n31hm/7Rt8G7d4XHQYvt
sBuel42F0Sf3UW76jsjxLmlatN/Ly+8+9Qjc8c8+y2FbtTBr6QiWiaEZho8K5u/HomhU6tPzS12B
8bW8WjZ1yLMLelK0+m7rdHcU5+/91J7SbZLjY7acjMQRp6Z/XIdyJSBNXdsMVy4Y2d+uwcTJWRfj
oMKvqdBqYdfXefEVI4PiGqpRcRXZ6KARD4yNN+r53w/smw4Dv+/WyjCcDUirsVlOXDZYKxfXei/n
nktD3cMPs5ly7NBp5CTNvEzAjWfCEMRq2UXKVO5qA6elZVc3kYwqaDVPy25sxxsekPpj5en6Nc3N
x6W5j/FubUwy5JKxGF9qDaiXJYRzWI4qlnohSXO6IyjbfKiL6evSXma2xz5pK/yUOAnEY/TxFWI9
On8sLcNNsLQU47YnV+lFD0gm+e+f1pw/LdOwaAuSNLx8f9rlkimfNq8xaBao9HeLE3rO42LblCG8
6Nks/csdffZT/94VdYQSzYNCsxxdDkxDxsi+7Gdq8ZppWbFf9sZcHBkqkfhkmu8lzHWRBcbxFW+3
YVNTz/aH2hmhMkX5OsCo4LZkKkR0UmABP0jss5beXyc6RgR3Wrhzrkd8tZQ6vsI3C1la9Hcp+Rcn
DOSPrTK4L6rO24/egOrI866iS5/qubnw0NnIFDi9aVP3ZWiMZE0hPj4tRxs7IRNjTJ9DDfZ0YxKx
M/SK+yIRjW0LmQzb5Sxd7ylHtkly6ymZ9zwlp+UtXaVTTzi9ggDObxUkCUCuLJTdsjum4+tE7iwe
VnX1WIeBv7yl14CNaRPJ122X6c8mqrE0ds9NZoB4qCriYoKsziRlO+deWGAviWYH8ELNh3HMTOyG
/jo8KHAYvk+ZpmlkEMVi3+LRalioTqLuIYza7oGgJUqHGeTQIGQXyxsCZPrx7buH1gZPfWJk56U/
qSf1zugQWi67cr7gjOLO11rO6WVurfEU8XaeYe2adpSXoUBvzwQAqr1U+LWqmGS2hh1+RHdt1JUf
ZDjl8ATDOWvARG07NS5C/z55suz63TOU4iMNdOgvtvhh6JbwG5wJT1Qj7XM1aYIMJM/5mShis3QV
Ljif3qvu/ZSRDTeqMU8SS/b3U+V1q+X9bESKWWeLt6CCqqiIgcmYklrHGlGlX8a2+wJx4Lx0bRL9
tXNVNIi6rfGhqOgsf0MZ9GLtsI76829IWUN9/Q1lzpxq+RskqqGnuBDv0He7bSBSc5up6bSHHJBv
dIw9npbdTqbFRo9U/cls6j+OTl5o/G1XTXWxBzTKt6idwUkMJXlWyUnfqKMqbyHD9wehpfUe22R8
RJU42zj45v0Yx+4FCrT5262PdaZMn41gmMCEPEFQztmTF8jbmnpm2WK40BvFW5+LaIdfVo79XdZX
JypzREbNr/6x22LyTMyw2axZB9BbiH5EHUEMdNDk9m2mGX4wKPEJ2MhdZ9Rd/aVduDpcIITOxcmw
Sr9seiIjwpYzDC8m+MUb3K8L9AfDMUnV0uZ4PcdRT6YJF3TeE0kIi6eU49fBTkaaL2WHI8F8YOmy
HPU6vTwCIOCinwBQ4QS2zWRonU3qm2d73iy7Udbbx4lwyWVvaV96aDn4EaCPgzN1kSB9n8/tSzKO
IivfRqTerBcDdpSuTxVG/w9xCGGy1uBZLEbozlQ/2Z6bPgCnR1/tVeasW02vf+K2gdq8+8BtnGcY
9Je7sDKDfYh10M6NsuIh7QE5GkXtPoxeXWMA3b6puDZtsHHUbrFOJQGtzeLtIJT6WaraUyjTHksd
grLGwnuxEjJUEs1JT20lejJAjBHX/jG8ssZAjF2Ed8jK+5OhN/adNW9MHd6iVd6NSWzPjmLtGQrm
Ef0fXEtppvKgT0wrvvu3dR1v1YYl29K2nNZFsPDHuM13y+5yQI3lJ7b11s13NwcmlVOX+QXxpn2X
iaC+uJ2y/u6AswxTs2T89X2Z2nDErpkQ9S0nLQfaNh42aRYFSC640NKmNcVA2HWcH5bdrgzsbRFX
sCFUsnG80HpxWdIdew8SwLJbj2Pk41Sj7pddJy2fGuCuK2Kq4AGF+rZuWuulGkMEbN69NiTmGegC
C/5Q/Q0NS90lsmJJs7Qtmzgu6hOaK2TL9FWn0tgGk6wOTVe8wgVGeu4F+kZT3eS+HwvraurvLbUF
hDPEVRywMUPyOh8sZZneq2asblTQIX9p+zoQVK/GqGvHZQ8rRevqFe9L96UltjT1wKT179dJslKF
FdEovnS6DiFpU7+GaKi+rsHiArq2mF4Rv7hr6YFMJ0D/2jwAxfi9PnzvBcHX3jJWDbhcfB/r/mPv
r/OWQe6vnst5YE79g96DVc8D4F89v95vPjYb7vw/zvOGEPZj2B/CfkzPKBvTs5UG920+dnvsWNLz
d/vy6qtNDABmPcwGun83F5KRfrXs11P3Kwsh5pPPcA5yqzwvr5ZNLUY8VfSsJUDszwOBpsbD3/ZN
J96XapjfJD05lF+X+b5CVyujryWzd998/WWzXItJQbf697/+5//537+G/xV+ltcyG8Oy+BdqxWuJ
n1b9X/+2tX//q/pqPnz8178d2I2e7ZmubqgqIlJLszn+6+0+LkJ6a/+jUJsoSIbK+6UmumX/HIIB
vcK89Oo2UjTqkwWv+2lEgMbrZbFGXcwbLrqdohSHevEazFPmaJ5G5/+XvTNrbls7u/RfSZ17nN4Y
N1DV+aqaJDhTk2XL9g1KkiXM84xf3w8gx7Kdk6S/vu1OJQhIkCIMgsDe77vWs+YBNTaze4fS3zFe
xtqZ1nXcYJDXLi9ZFnZa2uusQu9brpSwdxioEBKQbP0oNq6qydTfFumkXhlcWo/0hjnW0JKMK1T5
xU5R/Xb1/rplAz03AjTzEGRyEVIUNbN9mdn9xczS4bKs6T/W5ldATskYxqE7DZiaXDxNPTRhm98W
IVJazxh/euRk4mAGzrj990fedH4/8tLQLcuwHVO3pabb9q9HPjRHdHx+KL9VxLheLC3Nr/pWJFek
W8zruLdr+hvzM6VrjiSTIdsYQIfMi+9PR5UDNrCsvYtCc3OTGsIEeDPUt04oKxAKPDd4lomcVHQB
rr5/PC7a6rlMqpb0meBTiVz/OqQb/klon5K4aT/qmKbuYrTcy7N220QX1cNiuDxMVJoqg64Az5/f
Y+I9cP2krjDvt+YntBbJepJZclq2Znn8098fip/+vqKLQ99WGC09ldRTz2uAddTdherzvz/Qjv5P
B9pSBee5NGwVy5dh/HqgWzuzGbD62QsVkR5eDMdvOcJ+6nBQTVAWGPug5S3H+H1zn4NFrbPs+Pa6
oG5xCsMRPQbGVJ0p6+CHjTnhUmtsCc2cn+zsWT+8rHqeMa9K7furCtN66UrGXaVfOAeYVbrb2c30
2DSrsaYePhEQsxWp1h7a1LDvTU+9WbanzHKomGsFTk7PuqrAG6/rzp4evTq+H6gx33MN+O0PJsgP
7oSjIzRcDwnc0skcbjopg3PbF5flEZDA8eb7890NOc8Q+Loi81adDvkRmYu+8Yz3l/DWxsje3qop
RrWZGJ/s8wiVRwA6BIR9ONwJr7wfB1Ul4K2jlmQ387/FVz5L6Y6tKb4I6P97xELW20NrDK8yPKwf
dJuQoDA3UwJTefdf/dX57ZUOC2E5Nf7HL5e/erkcPufFWIV+0Pz28L/u85T//s/5PT9e8+s7/usS
Pld5jUjg375q95JfPaYv9e8v+uUv8+nf927z2Dz+8sDNmrAZb9uXarx7qduk+cdlfH7l/+nGv70s
f+V+LF7+/scj/CzKrISzhs/NH983vV32Ha42P+4T8wd83zr/C/7+B+qp7OW5CZ/bv3jby2Pd/P0P
FKl/StsReMo13dLph2l//K1/eduk/yk1UwqhS9tQJTeYP/6WgUAL/v6Hof0pTMhgkqaXJqU+/xhr
3DrzJvGnY3MLsnXTRH9lO+of/zgC329kb1/dX9/YbGn+8rM3DVvquqMJjV+9NIXQxK8/e9z/lmPl
YbevGKrBgkVm65dnA0kMjmMEHmbTfG6U17jS72zRUXtj+uVmc3xJHGEoyuwEUwAC/3VnZw9FblyL
xr63Ozs+4szwTl35OrQJP3mjpgxsEfeUYPcLD4lQ6C9EnbMGz8q93aegh8lnoO9jYM6Bq5lZ9Cmz
6SPhxxEAHaYfgXJbOGglyKN6rIf4o3S0WyZD8JD8HmJ3BQbrRrikiAAaKVD9l7DJfPLAVsy5zn2/
Re3+GKkZUec5YWrDR7gR0Zo22a0z3oGkuK9w1ChTdl9NwWtQWVeWGT21vXNNtezSV955aLJjzLWJ
cLEOgSldzba1xLroqs9TUNwHXn4HsepLnVQ7Ek/cmlH8JvXkJ0MPbloZv3bM0HF9Fp8RZ7/mfqOT
k8ZhlpZ2axXmqTK5xGYcp9hnn31ZfTZyt8D1rqfwN7zaJe0SGwK+YJVOqYk5w4k+J523m6sohPvQ
4fSzb3oZMWWzaQJx2LwaA5c+z1hmnETneLheUnwOCUhja7xoMeAry+JbNeK9bRigLzAaiJJ9AE8B
ICBK9sLINj4O5iGwbBcd3MEYrK8YnJ+9iveF3YROP0J/34PRzShPBJ6GQ2I5U5Qat+v0VQVyEaE+
IgE1ITFu8A9WaYXrLjZuJ8J/+Tq1/fyHI8PDVDt/2x7mHqN48EeOQ5HojVtS54nauVwfDcxp8+S2
9lHTlfR7yAAIrZ7ZJHOrAxqeTd/BwzKQ3Yd1f9VCMEUzwXUWMQHZK3OI+OR/jGuHgaaETejk2WtN
nCcuqozQCZ8sH04d/rdr7NpEnFurQB7kA76F7gTZ79kjFWbVVM59JFEshfgxdALMuX3IAHFHDZpr
HaQRXcKGGqoqxxulU5+16lmNQ+VOq5FsEGWBqKYQkOJhctE5JpGCan+8rfC+753h2NuVjhGOfe1N
eeg8eQg68jrmH4vnOAPq9w4OBxKlSbwW9GA36qjfpvhZ15Vw7svBfwAlTSAa3y8UlFSYt11YaWtN
9W/LJgu38egBvGO6So+PfyYT5gij2uihrdSS5wEaEQFY3Qbs650DOXbl34m+RTNHZA9kduAqJPm0
ifPiNW4QpneFprsznTExxKuFuxO32/zDK8loDQYfYYJ5hZ/slYgYfaVpHBWIGA9mv8dRTzBgzC9B
PJAEdOQcnSOkCS03qrPRc4pIrKvrNOW78hkIQ04DbkhQ3abJrY7TtHbWqIM/95EFc475C+2ELuEn
Bu1YgpRAgk/whs7pEOpEzKCmp7S2h6t1nOKnGPN5bGPSKjnW+Ptfheq/GmTxMfYxpvA+hKtPZvMN
dNiCaDp+NFVHOkuQViuyjw6lAT8rSOdgTRmTUst2y46edFXWGNfQhoAu+Uy3ZNy3fIXSkPdahbTc
NlqXLZC6nBDMfznEm8TieqpnBGj4QQ+Stk+A0dSfJRQaciVLfcW1dhfQRbK5esaWJPituMkKrkBp
jY4W41RF3kH6pHAhW0dNeUgLLiyZJJ8dOVui1aZb+EABNAFCSJBRWiXqXWtjooj8siWhCfaSVgBk
7yvc6442/2YpbazGUF5Rc6LVWVWP6FZeyUuM10qdUCgpAcSVOOtiVFS5oZxsSqw75PI3M++9CnTN
1Uv+QU7wqa65HMUyhyXV6yi9YQVmLTDessYqQ2jiFt1Axs0gBrOAjgtRNhTiE239cEVj7INCm25o
FGNt4/FCP51vRBS/6nmKiw3127YLzKte4RvsDBP4vo/3tCNIFgwmmm76SLmtBmvEMeVFIKhC7BXl
K5G29caROZe3tMfy75M8heEe8RdBztiy3U4lMLTD3otYycFFNTPAyLbjq4ArcdYK7xmRNCFDKlCI
IsKhk3wgyqggT+gzHNd0Ncl42ubYXnbMcZ8KGgkrALn3WAa1taUH/PQSG7yl5q9J1ayXa4lfa7cj
STQb32nu4Kp+EFX7bWiHj5WV4CdrGi4Wln8jQYHOZ/ng7BtYqFDjOsxVu97o0ZfWI05iibhBx6SW
9lxuMwMFvA4ecLlhmQFfyaSwo7lS47OsafB7DgbXyAyfqDpfD9gZZJu9Bka6i6b2S15yGqhq8k0o
/BZR7zprX0t3qaHRHO6Mg1cLwqkcBfaOCE6IyMrTUHs7czBB7+BD9NqD4gPl8zTrCubHpafc5kWC
KzAO9nVJeakFwsLgiAv+JF6Q4nzChYDGIxlvJx0j8wTfLWwnLHQ+NyPoLFzKB5V28uyMmbqq4uZE
llzt8O/K8OXJKH2EJPlQFchZ0RyEA/dJ3C2FEC+mgQfT9oavjYfmH3Wiv7b8RwR+3borzmb/JWjy
ZIOZBU6fipirGhqx7i0uNk6MAa3l3ZIw9S2T9z2hCmJD5s9aSXwuUr6KQqbga+mlcl93E5cKe56J
t9pt11aYzYcBuAQXSAtTxKqruRMLDBOUyQks91alj8HCo9W27lsoAFFA6vpowORVr3TJ95qIBp96
oq+W2yE/Hmq8jDiSefQVEf45KOoOo23HxFW5n8bm8xBP8XHATEH1gIutadwKBcKUKoKt03KnDPSL
2eTz+I1hg2IWHxTc5uvAuei16nF1A84LRSSjropOTwkoEcevIXwNWdfKSmrq1TiJz8uZ4+gzx4bp
k62MxyBTLFcOSo4LPXG2RmbFbjwZ1apSaI13Hv6cdA8SCRLslYNFiBPJgAgzSOAQgXejTX2waSKU
2IHw6L4UARXsEUR59mL3KhgME/5sKbxHyob4LrrADVq8tXKVl/JTmjNUihWGWdaMdPZwciIPsYou
2qIPv+OQZ3vNomfVaLgelkU55s2p6jssUWOVMWRyraFzjrpa7+ymUPeMwL8EJWkM6FM2dZ0ug+P+
WFWwiTD7PiRiAIpdz3/tzgzkoy9NsiOKQsMVX01kndYs3h6Leko2WRdZIB4m70gA4nUUGcOm1cUH
2yazoBj1+qhmaX3M5ex0i1yEc0TFGFV7NFvRHqm3tMfl4bJo5w3edvTr9mgZT70aN0epyPpoEY2z
tvByr1sKC6c4ta8N6pjbuLaao2NXGIAi1VorOk5MrbKxDc4wXm0/QS8bauNKpae9EyFIUgQKwYa+
QKSuo7h1dinqm9podDL85n0hPbc5Dmny0aycZFsuG8ibABYe0qVVS785To3qHyk3hSUm0kj1fX5J
HnGENbTQFptUkIE/aoSbab62smjhn0k9Pxdt0K6rxCsZtNf+2aPdq+Sa2OnEPB9tDCxHBwhBYBnD
3qKiW2XZB898sYbM+1BPOgMwp3tGiQBSV4ruPN0mgXVVlJDf9MQ2j3wKrMqvhe1bM8OIvMUuOSRN
lLhlxQljz6oImtAKULp5NZYaQxwrocfDo7AAqAkbETvUFH2g0d4fQWkNx2UtQeefSf8k55w+4kfb
7aDJL5kytRvyHtGVt9ZnKSwyGTVVPxJATkCE0B2w4T8ea/jFXCsLvqXNqB0phcoUXsO8asTGepQx
Y0ePz1GqQjuqigfdOMGtR85OCPkMNkc42NMuT7VzmXcAJSJiB3wTu/z8SOvD2boEcpkY8K7YUINR
Tsuinje/PeyLTzo15K1Ftp3LRIW2NwlwJ6zPqqv1JBYIaXWnVHTMDSWDgDgL+7PlBfiSNBOGQOVf
pZMwTyrVvFOZZtbbGilVcmM0MAyX55aXwPY44kQ6qmDI3eUZfX6TlVFckVUB5roWF1U3L14fdThE
lVMxiOpLXHnZxjaFBewABm3ntN2pRw56oWd0RsO8lpPRfwibWrlqUvOU9RoeUpIAT/Sa1HulzpyN
llv+bnloTsGVngaFi0QaRFEvtPskjNRzPaGz6LskJ5UgLbaJY/ubJtT7r/AXdnKQ8W1sagB64uFL
2sr0U9Figk4yBghxRiqEwAGltxztQFr3P9UX/qIOrc6z8fc6tDnP1hGK2VREOVlsR6ea8HMdGm6i
Nhl51e7R7Gc71HPzXDWMRxsQuX3fVoxqdMDLIfASHLzcvf5vPt9QYX5atpBUw3/9fGc0tBEjfLuv
5fDRnMqrSjKYZCIIYQKGxUqrEWy2VnD0QHP/+8+eC73/9E+XFvpyQwVyb//20Qz+FQP2ewu6hnni
PGGsW4faHuo23xiBVIm9CGp/vXzq9+rS90P+W7Hrt4f/T9a+VMpSP30//1T7+l/J49Nj+vhzuezt
Ld/rXrbxp+3YcKsdWyPAY6k7fa972fafBpUrXao2jX2WfNPf6166+acQ0pR8u5znlnTkj7qXLv7U
NLKfHNOC9sCl8b9V91J/beiYBn/GZnitUvnSmfr83lZgfKEZtW4o/JAaZ6vZQ7SmCgB0ts/3hb/l
d5/twd+LlV/P9l/wnuup8+L/9Hv6q92Qjk7xj5K7zez319/TRErM2E0djOqCMMYx0ewT7eEnWZPi
Qs6WX0YadYxCcVHRyHVDEtkm0AZ9/9NX91eXld+LgBwNR1V1io26Iy3DnHsDP7W3KE9G3Dh1by8q
o9h4pEHMoTvaQfHWOpHSfZ9/ji3vxgqdz1TNmfnmzbpQU1CEGbqbWu+AzyDGcP/DbhnG3Ff7+Ufv
mFLHXmVS0rIph4r5+P20YyAjzBIGqbent43MWrT5zojKazUP7HMqTWc1DAykFuVgNWlMDaiNb4ZI
IxGIKSb6ts7KXdMyrJ3XwqQrcuesDkl1lnIXQ4s4Q3Of9qaT3kDyN87jj0VSSFzLZh9vitEe3azP
TRp6wXCNdn08hsr44GEDOA0ejAI9VPKLP+IQtHLxopS2dTRuTf+uJH967Qz9bpzpysrUKweSaV8d
zx6gLEG1w8zk1k29l2Vy8dSkdhkRBGskKw3T1fpbNzhkl/ZUQESbXUQ0fbDx1WyV8dnzGwB1Ub4d
GldiDun6ZmfLJN/EY3fy44NqI7XpunVjpfq2VMorGX1zxph8jD6AlpqgHyKibKWj6MPb0N+DKGLs
SjHTrZ2TQCofaYhIEmFYW9WJ2pUpQbDY/TkP4+hQBcj2OiKhuOsYW6ySgGsPdoDkMmK34vR1LAXp
moXFbC1wXpr5C8kCbJ/hQ2pa425o2nQz+Qy8LYLWYkIY131tMDrV6ZU19o50K4+Zc/iC/tZfoUxy
gRi8ymy6Iav7piTDjUKhthq68jb6kCXlE8i/imYPgaRRjv+bMvo1xsoVOXdULTuwGL45rk0d3JFk
XOgTFwElEwN+i8ZaASOuV6QeetVeZjFFY8f8oHL73WlqdCCTOwI0R+WggNRopv1HWwPLTnJp6yoD
eqViKJ/oqpEDeqNO8qsvJ2VbmFDwlMB7wHWdbAqV3DeaeLfN0FzJOHlRjdFYUYSFWJNOco2+kXp4
3wWbTH5RC/ReKdXwbAyvI/HkU4SlrACNChN0kMb8AAaGwnH/MsBaM1FYreraAd+PrH8VFQl2cLuF
KZgNl3ZUoQT4rX5jpBmQ4QrArj1iY6xA7zNifR59FXEamvV1PvavCXfddYxpbZW0CnVLy/I2YLTS
nQqOdquHvqSEW5iXzKuQ2ffeJixBlhQqXi8n0UlS080Ng3Ly300WgKbmNL55lajdnxdpE5ibcp62
LhsUs3waw2RyyQtqOJrBteXX5hYLTXNcnup8NAKr5fGyaNrsI05BUCg/XrKsxfP7l3e8b1iee3+4
rFXmMO0ixdwvAWG03cNp3Q/GA0ga6y3cbgl2W7YugXfGmDyQ2KROeDVJvetDIwcaO6fgLS9Uoc3A
D5TWZtm8LGBGBRNOYF7OKQN8gENaraHLYjCa3/j25NtyeVXoxOgwe4gGy8Pf4uYmi2odOM75rT/t
yShEsPdG1W1qATayVIkGnj/yfd9s3MEA+5ZdWJ4dl51f/jzcO3ZsWS2X3eUSQkYF7BDDokiPyuml
hRqxorAHfc9Xn/oYPpKG2nnnmw1CBzIMmsC3t1DKb6Cc7ijuQJ2H5F8NFS70obsPjfobSvcOW9Yn
y9LOWWoR3ZZ1t7KcPhl6i9m4PxIdQ66SCbPfKwKo0WOb7vWpxtGpD+KgcGGHzOzbyPCqvSf8O0Ox
NNcMCanpZHQHnmwVWfq1FwtnP5bNrebbEAUxjEHSc2UbUJWtK2MTzCBu0y8Ap9jGVZCN3jnLviLq
uQyFDQoqYrTM9RsElVO8NJ1kkmtV+0wHgeNpFTgfMwJhLtQPiBzCXd4VV8rgBccpSA5GN073mp7v
PKV+Rl/rTiGKryrrhzW6lpjLc3mbIbpcDR45V0VgtFSj4THC5jI3Qo7KKhwLfzNSIaC0cvCaMOJy
IGq3DhzhYpACxj4Abw9H25VhqnH5na6h7byU/H6/lO21FbT5JlT0adt8i6VvnTF3FHjMsgjd49C6
bTPftCBYtpYxkYsB1a5uMbGBoZsLS+RLoZ8JSZXIh4+jpXI7y7Rq24GPhXt1qgfs/3Ly93gtvI0G
+WQbtt+qPn0xpumpE9VHU6myO6WT5V5TnL0Tc6vzEWFfk/EEo9av55D0KD8Zr4z3nJVHSScHj7rq
gjHBDNXRyLOo4lStutZlmLuwlMBWVtopiFHYOOKIBZkLADDMrvHzVQckR5lgt6aA7lZlB6bcazd1
cmMLMIKaClCiKJgR5d0xLdWTWZXfVLvoKZXQvCqvoVR9DkFMbTQJcVyW7RFoLtM/PBhW+5h1ocaM
1aR1lJTDHrPRB7UFztJRENXVEKCQaj1paUm5YdBgbZWli24UapCD0TUvTqo1XBLbmNagVa8mBcHO
RDnR1Oh09ihy1pD4V47gDNBKfVtL/aBG5n40tXOcjDuGGHsBN3vDiX1tacG4FT7jTcPyi72Wb1WN
TJy2G1x/DIgfaYgezhnNHLrhZZKcXrHnT1scyVuwdl/DXEzQwZNx5Qe3SZg+8xM/dEj5wlimrixM
yN7pBvTuR6/JIkZz1b0FfqW7sw3TtQfAiR5dOKXSHml67PUAY6NSoHoO7eCzHtKXEDYU3WwCXlBc
RxOkzbIjJEvjBjV469hBuNQRr30OK/9GBHg+zemus/S7McWb6en2WtrERaOo2iqdL9eadcPI7xCb
fk0MaL5XwiAhWXS4q1RUudZMwlEm/RXBJ+cWYuUcYNnc4HC7AnZyKr4OJe2+wCmejYxgi16WzWqB
GJQhd7E4/NA71HydDgsQnn15sXSK3REEXW4/wdyucZFKKavhAMD4qKX2jS3Lm9oiJGFQiLke4y+D
11+EIT9VMZcmJ+U8VI4lZRSu2uPNEPoc6NG+9araNdXuHu+6z+kBqg4WBkRZxbmTHvQSLwgAd9Bv
GCQ14Kgaa3T99D5l9wCY3VxT+FtFOjDaLkgAiZXbJiMRidyvswVBVEJqsbqQQIDxbDXMtU1FnLME
KNPUtadqutOmQHNtDXqA7xVfC51yOR77TxEYG0qJtMCmkx3OdHMvuAgIkmNkvdiDeByHdax4H5XA
OsZGNXNjEHrmH3yHXhepCmfDsb9lffqQF1T/BB3K09gSjoOXEPg4rOArSXycWGEdSa+S0tLdMBuZ
Tc1blufeNquJxVjKwliRF/clNxncL9rn5VVekVZu0Q4kRHL7v4K41u40wWnTaIgtfQ/8V4S58Qo5
wnjWBtLng3S8Ap7mNpqSugk5v3DbnZlgTUxgWBX8GjXIhrJ0aPIgg6W9Xa09W7zKfZeX41knwILW
ZYbbjYwN/I4XvdFoUKhzj4jMvK1EiUe5j37NxC3Ng4NxUZX7UEr+hfOeGKKZXKv2Uq6qksPXidh1
KDL20IY3BQVqjtOr30zZ9aDnLEipWRld99gHVQcY1Un44smtj+3Bmx1+5BHyfU/8f44Po9GaFDmj
9qI59HUUZfiqFPomAcLMFMk7R81gH1IMDnUIXjPLwJ+YRDNpU3tlp3HoAg1/VRTrOibeiSKsf91r
us5Nr9GvVFCk0kuSy5MA38Fb8oPIrYOWd1SXzepi9GpNUI24NRNNHBA0p+diTDeBrdS8l15VMH+J
RZqSJ4w8eCU06v9jrY6uTZF3XZjdYaykS38kXyng1lqjdA5NWZAxQOLW1VxVy7z4iozCcq+O5VOY
+0fdIOvFifr46AzTndf24xV8QbwaskRSFr8GFvvoEH1Zd3xMypkVTybSPjO+qCSvMmg0H8qM675Z
i72qlRtql19sk2+FsLyCuR+8Hq0i8CoWe+5L9Cns7BpWvYcvvqrWhpl5yLRKk3s/xCmVMNW0zsuT
MwaHrLH7q2ReOFr/grPZ2KaCE92aPiXOmK7MPbwgJkMNIxdDxuNaIM8Dpx4+Of7Q7+Gix2dZ5Rta
OLjTtYms2+HGdJ7wAnFa9Mdl0c1rSo7NE2cHq3WrTup62aT7rc1NihldUB4Lo+CAzGtRYOXJ6v3x
8qRRVNRnl9Vg2c5E/vvr//LJ2nA2sU4cEe3Yft1Qzj1acxztshZiDP7XD5eXVPM7lrX39y5ve3+4
rL3/KduAPD8kRBktH7T8Aa7fJpmvB2/OxFbEHIe9pGP/WPzL5+xsdg391ftK6DWhhcLHg7jy9orl
ZRKrAg3IH386Lem3LA/f/tb7R4VLevKyyQhOqUevk9puIyTolvntP233jTmrYnk2XnKpl9Vlsfy9
tiWhzB414iwqGor5/JlxCcDCXVaTrj4kvvaR1HZGBV50TVc7YeCpk3JgAv7LffWarEZn1cQjcRlM
8Q6RX4NRiklVxX/tbUoUclio0RZHwAQH4muqibO6RVhN/CGwASMnd6qVGKkoGW9L2IUXXPXVVglq
3Mbzw85Xk0uoEICmBOaw7YveOKu1/ikSprGbSCVeJaankYvSm8UGvPM+zCr1YNu2fpZYKSZRfSCo
vQ+MaN9COThHQZici6AK1uDH6b8F1nrq6+5gV+I6kihKGBaN1Xlk9whn1YLtSBRNM+XnsTt+ZCI+
nTv6Judlza40Bgm5w5123qDOi0wnsYjBA4SB8PvL/EmdziiaoDKpKklMOtoP9mQyv4SplV0iIshW
08icoI4FaTS6t0FUqrqigV+oW9qxSzz/3MwLldpFHfnmISpLdRX0hrUhk0VRLhozFSRtpX7SANBx
Y+MY8QeZznN7mfLhzNUUqpyf3peI/rgu84rKV/pzTHt1NZIojTGPmHSF7Aam6QkVhiH8JLWqIF8S
kBsWcniGRvYcOEBBvbaglVWXezsA2DD3VOAw7L2SCd6UkECUO1FKPzl89IBGbJso/Fw5Vrgjylec
RWKL87K2LPR+FGfHFNNaS2iu0O3fUvtRdL6CbooJj1peVYxOhusuJafxR/PG1FViH2y5GVX5TJ/f
OENUBclDopUyP2rnM4X5BXVKY+4//3gukJRWMLPXXX9XYPBZRVNqnJcTa1mzu97fRibBOFh2RgaO
DZLb1tqb6aSfnb7Rd3EUPUyOoRUbsmNjhHFy3rRst/pCP9u4C4OEQZ/GPyXse9cX+XQAnUQvlb6u
Igg9lCa864EfyVkTqXJe1hIf/REKCRKf0gKq5Fk2ZCyFrYnFTTeVzE2S8oF8lWOFpszVZuOVGXfx
2dKS+KzLBnntzjEGdbs8i+e+2lh6SoUnt6Oz/PHK5eXLQtqnyGrvqUfH25Z+51HvUmdjjNyJAVWI
czDbvOz5GDbzSb8s1DbM15OqIlSsCyaCZnSagv77QqFniRRqfvy2CpJ1nGft5CIp06dlQzu/JY/a
9pcXLpuWv7ZsXx5KAnxXeqyrbx/zvuH9U5fn3h86TalvQCigxft1x5bXFXqd0vR90CO7yUEdhfFP
uw7siymA4WyXl77t3/snvu9euex50lE58+gFrJctPSccKXZi9/66Ze233fvt4fKS33bj/RB0aHuJ
MrpUkZfufCMR3HeBz5pF/CEmO9TuAwScFbG1Bgrim5yC814v9M95YihXUaVla5/KD5ZJI1zHWNcu
DujvXgLC9nLnpIvhWVRKsZ7wuK+gWrSbzEzUY55o2pniIz51AqYY1QdjM1370UMtxS6hZuFqVfys
Mc51bctxuEgx0zUgLhHpSZi8Tz22QD8yzy2Dr3a2Q1ErAbDVttv3w3Q0QrrlaVNwBmvqzmixnmSj
wJSXfA6Y1+yobjAd1QdauPgtDuwEbPOa4aDpRAgCVIy+o3+ZvOxrKkb7oQseiybYFtWgEpS0Squu
2itVd5uRcbFqMIPQI6XMPdld5cZZ/CVQuC1P/QS5r6SQ1Lf6M1TP57hNjMNc6YDHj7arGSJsv92X
2rNvUrq5WyRefgAfOlIfmKeZp2RM3Inv0uV6TqhWrlJStYl4KG2Sj9rAoemPmiqPRq5EqU0DYCBf
DeY0434A0ShFJqSvq9IxniCXAFUU/SHjJ3in5bFJBR0LdIOvb+cIGJwFrKih4qkMyyTV4GGtGrjy
6diTYVSLp76svzbCVLfQ+zdA+3WwdZ+nyPQ/pHW8g1xvbTlJLj0dY9iw0U2HEXQrq+EaAspVN1LQ
4adsHJP9NBgxUzBiGhqruhVO41YxUcltp2R7oGn9yZwI1g2vlcaqd4AzjrljWOfBHqcNsW4Q6sjI
uGq+Rp5ln/tuLO4bJzw2lC8PeRcZBMh69Zril7kNAOas1SK3ro2W6VKeGtnKqKdt1xXmnRr5eKwb
a9Xl1qVXevXiCW8XFal+hHhOFrsX2Kcy7F80aK87FlgwxmTcD03futTOYpDd07TzUk1ZAcGrV6Cc
lQMDElCwgYLkp4camYpmHRFmtw2MjuiccUK6PSIlglx1sLKUKkeLEsFsC22fj9GrEdjxtTBypCGc
UVTaiG0K+x2ejXbrKITYgZ0w3Tbpn5j1AfyxJje2Te0Au/UQq1bz1pb7/03f/2B4UC1Vo8P2rx0P
p8esfqx/afq+veV719cx/oQyJTESoD83HE3F0vC966uK2dNgaMgWaOUZS4/xH24HQdeX/yB0d0h0
ZVjx3vW1/nQcgSGJNq1lq5bx3+v6CmH82lDEzuPoQtq6auEnQ/L1m4qg9BqbPhVzU9UjOClKxLk3
WsEwoGeybE9rH/UT/oNip45t2Z3CNimPBjzPhOGEXRxbSaeLGi+SbytMDstzXNvK47LWhfjw3h/m
WkrVsjL3y8bM+xp6RnHox4k4+sSmmTCvoUvKjlXb6oeOSfGPp9+3Lc8lcAdjAgL+8a4m59JDiedU
SQ0JfWCXPQGDvmuWiZsq4ZcuzVWEKyv8CMoB63OKcYFkaN0i88Vm8IyQae4nvDVAojxwJ6ss9pUj
uAem4j7zh2GvGsqmDxQ6hloIS9OyXrumLXdEtgbQY9N6j4zL2Excv4/LovYo2Yx28qCmAjGQPjBO
FRxvmNeb5ThKL0NxZis7QPjFUWNWfOTzoKX9+nAo9K9T7QsXHc41eWwEaBBesUqm9pLMOja19o6F
hU6vLLLhuCxIW0Vka6f2yjCac+JJdL2O6dDHZCK7LJRJpVu2rJqiLfYEGrl56tekKYXd6n03ln0h
0er7Xi0P2Q8YhKInlQWZeqkNPy+W5xqSpoeeZIUsKr393Fs1wwJFO6FnzNXLg43tIwlcQyF5Ay0C
mRLWItebF+SJbNQ86rjAwlds0v/N3nksx410afuKMAFvtgWgHD0pkRI3CMrBe4+rnyeT6i5++rtj
Yv71LAQlgCwAhElzzmvoIxE5wY9sSp6kLA8O6el5U/dSmcdOmXdbOFzOyXRGYhaFl7YBtY6IUrhs
KfkbaxKdUn8tE2wpCeDZMerjchcrwBu9dgOro2UTFB6U9Y06AlLd00Tn6nZOW8DSZYo75kbg3Wz0
DHClMCGKUvM8axaq6mjse7V7nblGdY5q6IByoY/AI5FI9uVaiqMg2eTkJqsLElAxg6uzXETpX6V6
JVSkFY/RZr44WHkHNl8VArkIirWa7Z4M+1R4494FsnysHN5MstChF9UgXu0CzzwF0OTceDVoVSh4
igp8MnFRdBt075fXlqSI0xj3rQ0IZvNeuynjlZSkqGn2P5f+K1SjtFeNIz1nxN0dH8wxQuDfcdRQ
m/TvCqqCvKId4ALNGfE+GOZza+OzgesAfiUNNqplg856iRzWLhG3w4a0hCPIFNfvN8XKtWavNs3j
H397NWvcjwiX3iHqQMvO6BT8kfeT3+aHxF1kIVI4VmQtHXDYk3cyU9xvpjbZK9gEwHhEz9H1SKN7
HaKUHilvdDd2yF9W4RZpM3pLAuA7ERa3GVMFTC4/2Uu28oo59pmk+OdCQeEZmGeyT6r2kOcoF+Py
s+j47PXDrJ5nJ9rOdnHo1ZZwYVU15w0e5NlWprzY6THwfvwbCvGSY121iBlNRZwnWqMujEYD96AM
264WYYSjg3Jdp83d2TR1zKwqWopBrDboNYRrGb9dkri6gJaSZv8Wr7yg9YRJYjHY6XFK3WMO4jno
rZT5NIDqw4BVm0Y282yIRWrov0tyG/DhKczt7Lv8+hHR6c5tm9Ma4GBWhpPNQDZpSMAzpMQBHSDB
DldiybKaQrdrETwWyeUOO7hjO+GmINoguQlgDxalitYFU/GmjaQzDbHIobeecRI1MyzUqqavj05r
BRbR698fw3vRbHGxGe3p6GklHUJev3pVaoS5EQ1oZd2va4zQqr6R/l682QwGHG93hI7Bm8bTbQIi
cq+r43rOY6QpDffeA9GEk4G4s8BewOldYZWHkLAF4hUxYbyyCIKstC8JyiZFt6Ja/1fTWyXq1WIS
2ZWtnZsIc5SSBD7KdtVRxWT8kMfzg5KSRkhIwZgNM+daQ+chBfBbQixH88ZZfQNhBdhVaUwO2GkD
C3FB/KXnAzaJ4AJgNOAkRcnAkNl3FLwXRsI6pNO7M3m+7pyotNVyNdLHH0hVMNpM8LRZxanQ76fZ
c4yfq5ir1mlZ4MGm5lcN8ip8cCBt2vOSkQkgzUtRLmB2/FXS+wxTMZrNLgbIs9hIYSaoyTGdMiI/
Lsz6ZOhGebWpRXm1amN5Nc52E9YKOcVysGZQufh2VQKlvbQj3hMCoxGLBmXAE/pMWBG+Ak7bKi1s
LKYzZl4+Vj3Q38Gow9Z1H6q5O3ZboR/KeiAGkPX1ySHN7OmiL5DbcBfTA68gPAWjZzn3rrMeNNU6
ORXQY6udMM8a+OIPpKjJrc7OKbUJ3S3qcpTTPlRwdvPKTHGKzCjI+hVOgWHFCPUTqoOusqE1emip
dZU1Oky2Fs/qJcS3OdCWBsQvSH/Vl8+n7ACcy5JcJAyEDoaznE3PL4cNFbl4fFwIemW2eTukU3wc
W5PY4QA2/Oz1AZnT+SwXldtke6OpnqFX1edUDHYKMYCRC7wKK+DxZXay0M90IigK2AywrfJsmgV/
KIuf3TLflU4zX+soI/kJwbocXNKu77THrJ6BADmI4SXAGEbwA00xvaRx/bb2DN6MuUNqGC3UHSI+
h8XUQnd1nkrUVA9IsKpBvzrnFA3xaJmfCwt6e2SPJBbmlzUHhmWN0TUT9wnUTxe6ILjO8CQPWmIo
x85qX8rJ/oTxT74D/r+hKbN+swrCNA2fBx8jccYUiRfMvvRk2I2uiXV5k3a+lXrPpYbt37ytR9sw
9oD+f/VQY+p1s04jAdZlcvE/0NLtufNi8l7mtDe2LKKBbp9J/Fl4DD07A0m2kjGeAXKgSgGkI3Vt
YKLt3BLavFZJfCMFmbzCf2h3W+aFBuOnkDgfbLMK01SH/JS9oFrOiPFYtNiRFdBaghovLKjdoh94
a2pAtErTWqehBuU8tKF2XPJBv28T+3NZrWfO7CQYhkbpTHZ7EL0PcDIIOSTIo0WF5ObZsH9yEuv5
1AfOPCe7xSw/ETYHTpfO237ZFu25p09yJyiDQh7YK5Tvg2rY6LO2sHCgSkSbDYYrYvS32D80Ydab
esMn6EhIm45TfIhh4w1EIYJsY5BB7gic2JaGdS2sQXs+Og3zY9IuGbTgAtj7LlXL16U3EG6atYcJ
V2m/0Un+us2OQF18tS6vrVUnqBZ2J28F+QELj6SS46CHblQnU0RRcU97c2vrbA54WzgO+nl1CcbL
uLfLMXvMUyiVuoEA0Vg6J8MF4LBYWKELgINtAVlespvFLmE7MXDYKxY5YOwAP2MW2GORKuw8K4Rx
B7xt6FX3SMYT4KhsA8lKECwwNA5pUn2dagVb9YwuD6Xkyuk0nFmtIigTFV6ZMr0iQ4FTZqI+z5aH
iJn9SNC+xOvV/ZqvYEkcaMNVQlq0v7F1HEhNI89CB03kmxErqWqcAqcBUA1gdthrm/e1cOcbxeNK
p09j/ICK3VViQzGhpUNvJ8HJ2liTz6Zr+EVD+m2Ddb9L0/p+MDRkr0Xcy5ypvqDYE1hp/+rwb85A
4q1daDUJVNHM+WxvUYMZWnY9WESyDJzfgkYhgTwbG5rn08MaJ1mAch0Zc93aLZb3o487GkJzxoqx
dvKDPQFAIuRrB/V8RMnjbgIIyFcMH7dAJcJXsJIfnDY9kGOGnomXdqRZBBfqhPmJswZJHN3Hc70j
m7eby+mpLq0fitIcGgS6dmrv7o0iC3GZfYmX6htqbFz2DM4OZwIPjy6iYrqToBS7AD+dxq8apLRv
2mC/TXgAzEyX9642Ep7XmEPBEfJBXABHsZxA84pkbcqTVjPQ9sqlPDctbkx02UzXpiXL4FDNHVMs
xOqjvaxwWchKl9VK/rIWQ0u58Y/d/5/byrS78RRM5dbEHwxGR7GY1Riix9UWdI18uS4XqdhzWZ1B
H/zebTNm3OuecwN1ozsTHurwqKI02GRFY7BrXW7fKCVzBrlZLkpR61L1sk2WbLtn9Pavuy+HyWrr
98nWp3zi3lwOpCpWfFoTdSc3XSp+OMHlOFMOD2m3mXbO7PjvP6Bm5HxA8OW0wcwO0Uh9yUQfl0oU
XgQpJ++ARRRyti03ysWlzmVbvYrZ/WX9jzroIqS7ShGGmfBXL9X+OF4uMX1//DYRl3TZVo1NtgHS
Fei/f7yy0TNEMLsC1HA5HAmlYZ/P2UNjdsYW1jNwVzee9xX59jNQ4I8LW4y65LZ2XTGdjoYtSOVY
C/40YZTL/vf1f95n/n0UWT8X4dmBTBeSK0HEmJyrs1XUB9Rag1nMVBivQAxuZHEzsR/CyUTBxGxg
bLhFNSgySpdFGusfV9V2Cgoa0+OlhizhS5b7dr/MPum7jz+Qv/+nbXwxKRCUv2tf6qie99AILygV
d5FzUuKAjhHLT8UusUxsFPedLfN/Icz/IYSJYgocgn+PYPp1UXdvP+qPMcz33/wOYco4pQnZDMEp
G3K3SzDy7xCm91+qTZzSILZsGZ7Kmf4KYWr/RVCacKJpqMQrYZT8ZwhT0z2X1t2C9KJ6/xvBFi7j
jwim67iu43megxqZZSJK9p+UCBXCmhopm3IFphsDZ/GhzOITlHMeWXrfJr+2TH55syz/875FfKCd
/FTFUS7Hk9XlguxLe9bFBx/P3v0AzXML+7l4SCZn2MuBfC4buR4zEh+COtotYiQvR/xy0cj27b0S
Ouz5hk8gzZKsJQf9l6ofDnepc9ktSwu9BYP++avA54OfFY3u38e7rM5mxqTisv5Pdd6vrFccFUTu
ktJS/XVdlda/qKJhV2jhYYNMh170WpVo/iFG0BPMsleQW+XCkd3SZR3fhu4sVzf6GU10OPLXclMh
uiPtkyxfKl5+fKn5Xl2c9sMJ/mn3H9viii61p29N6GPRqWlOlyPJElSgG0d0zonouxfZY8uiXIDR
r8+XVV329+R9f28cxXBg84D3ylt2eYp/PFS5Wsnn78b6FqzwY3eD3WCe25kE1AkbgWgyAZfWeDCH
WYK4i9BkaM91ib1tpzXqe0W5Tf7k/XfyldZRZd5r6HbK93SV2+TuUtOuMK3AL16cBBlSfCtTcl4f
fiuL+mze26MzI6FLvcvLL1ffDyouECjvoim3knxNghWU4YWMnRJeOo3Fm+RFg4AnYIPSMzEcsZA8
ablqOi7DXsWo/VQjjuDURdIdZXFYh10dt/FJS8oKX2KENnMRUJSLsUdpUOXpw/0d06MDGUluT/+u
oeYRWbpOPXQiMB2JEHXm4a6FzMpf60RmjBDwyVddRtrFggkJIXhRMmQcSCzkKpmGlw1RwtAVNYCk
+o1XmccFkftcoKlY4nM6HbzOOaJhxUhVJBJiMMiEnS5FI31YLAIkOJxhdy0DwYkIBJey6IqQ14x8
z8kq7+3Ys/atpd7IP4zYM6eQRdcaYxwmSiRnai/KfHzZ9PJOwXTUyTJ8503U1cPL5TvYywR6qzLG
EO9uI/78QYRj5apcmGKHLOVle0MiBL9GL23OgwN5ZqdjyA7CVdyUEljGflv7B3kXMpHhkSV5NnVU
SIeaji/p36tQ0c9Qft2RHG3DZQamvyPvOjMcbili+8G0F2bwrkA35Iz9t0PkrFF2a9Yjjft+XdrG
sCHJeENrhsq+vChNPBMT6sgY9fpRbpJPSG6XpWi/NcTgi2gjlJUXMJF7zBDeVwtxzRhPKHiM1+au
V/VdmUYxFDTePhIkz96CBM5sbiCd6umwiZC63CdLpqaHOq6hxwuUTZa8pSHLrcgYKuGPUDPGH+4w
d0TCEhITRq4QgrtgAyuI8pqbN3trgoyOD3JFgE4UIyCgZ1lycSPlZYqvwcExrRCxZdwcFm6MGLe5
YoGgKqBBwbSxvPiLCnKNGAQLWbqsupvXhCZ8aLkJC9mv7rTYYVKPvBJSHsEtymhvxNvN+LdiQhIP
+gG4ICEO96UxQXRdcIB/4gIXIU+qLwr0CvHHyr9YLiojgQ8nYY3NoOngyK8l6PLyV8pV+fdK3CZY
4P3idtEhLQiGqiaEevmXyz8X3xJeQ0su5QaEWJACmvVjJm7RKEB+o57l4Yf3Vb4dNbJW6MSQoTdk
xvL9CxafsTcqeKsZGrJh4qMWC9Msb8kVWHtdhMwzETK/LBB7R9jEIp8hn0ot0outOt1nFpG8WYyl
0bBhXiFW0VoHri/XLQ2z9XqbstB7zzHKqZBYqC52DErbTvsi7RFBmwwvaPShCRzxztvg62Fi5LWf
ldPsdyKvJ7cBXRGhrGyvjyCa5MIukI4ealUjNwmOwNhwlh5F2HuJMaCQJcdF1mFX5d1y6pwnbV6x
865cG/TlhtZGWZIbod/rz55YTAtQek9dSiBkIkWYi5ShfMHf180WU+rKS/i8ibTbEmYrH78E2MrF
trp8f+06uyTjPMuPN0cDbScyJIZ4nwdFBbmDEpuH9Co9HrdPvtyydFkdOpvQNlJboQv1wMEk/CwX
cay9WGQp/U0k3FTRdMqFI9Jpl21ytZZZBlmUdeTuy6rcZuBMc0D270quYcZCyy3rvRfl1g/HeS+6
pJHsgXYPPLWy7/oWqTqwrMsKZhe/A+uk9g+1bk8BAhlmgFSTEUxKHPu1hQPGXJV5oDe8Z4UYSg5i
INVrFa2GKTa+F+X+NlHuopIcJSkKwomiP5lFJwOSkquURblRLhqZwhYLRXVhQNL4MKj8+zdydXow
RtKnl1/KrXIVWi7HzPWNQG8PZ+p9XU6qL0cCZ9ru9NSqYAaID0/u/jBfl/Pry0Rcrn6YOf/77lJ8
QO81ZaUPs3G5fpmzf9j9x+GyS2wB9FZ9GMbmfKny4SrfK76fwmk7IFKYsSNgQQdTA0qim57p9OR6
pJsTfu0D6E2xTS7Gv0tydXPpMmVlWbr8Vq6OW5ucsWSSK2YM++O9qFo2RsOysmKK7lYW37dejnM5
FT2iSm6mQDvl7/NdTi9Ll8ofjng51h+X+MdPLvWWlJbCTY8ysamJz1YuZIrzn1aNFXE1OngLfT8q
66JD+wMVYFpQWiJr/SG3qyOmVNDs/gM98MeqrPiv2+o6QcJpzFVYGwxrDDleuJxT/u79LP+4f5ys
yG/t1vx9xaJVuly7LPWykbr8ufJmyD+tMzIBC/77T73UsTSA0sBWvGY2jnPa+u8/+js/PCsDj9zR
5nKv5PaTzJpPBUHmWg7yymm6SeLS2fdilCYRE44c8sn1y+J9Y1ehTuW1rU7HJMaFl/1Q0rDIlIeU
B5Hrcvf7RrmursWCTCEAO9dBwMBVZqH4gnvg3HnngWDwjpAgSpMd2B63y+LQtESsq20chyg5ImeT
7PYWc5uftIW0xtr2x8lUs2DUOiRI5WBNjCVHOZaUEBI9Sfj73a5LETBVwceNHkR3SH5nWUpwd30v
menkgCvGEVr0Pr0YXXhyVJVVduMjA9PhIxKnqo+Jo077X8oR3yLgRgkUeCJOov+OxUJutJVe8Scd
ilvtaI964mHpqELs8dPEPavLsB6mETmkRSxGs25O6RC9s6wzMWt5J03DTcgyxgydWqnnQSwkDKDv
yMCSRv0Gbmo8T0KK6rKQ22xGCIGhGZAC3B5HDVzAQ2TLFDqKDUlCBUiv1mZfNjw8wlJ2x67oieWi
30CG1PWLShPMMxZ3whK8FHljZEku5I6iidE4mKLKB+U/n98XepEc+w2nC9k2SmBFJsFTElH1XpRb
1Sq9Xc3M28ugISIUHnONlL837tbjn5Ul8kr+TO6RJdLJjcHDQNJ3+LAQgOEPq3Kv3Ja2GrQob7GC
qmoB73jwHVA/qni+2PzIbZcdsrSIW+UtnreToDL5fGXpspCQM/nM5Ta5Sg5RzAfEBOCCSJu28SHZ
1nGPCNdfe2UV+WNZD5b/7QAEby8BYxKEwtgQxoHogeWqIrvMRE728Kmozi3KL7+xZLIqpDpzF+EF
5H+oVBjkrlKUtIijH7ytjvrjso7TGcmK6ezpwkaw1kjnkV7qAyYYwkAeK/jJaMZruRjbGfW90QU9
sqCbEWsMOuRiLIlDgflyg0mAumTz04JW/au5Ei1RqaHF20xjCkDWXc+FgUSsIFpJrIZEbVxWx02k
si/rsnRBdshVzMeKd/2V/wvW/g/BWkRdXBSs/j1ae6p+pG/V28dg7e/f/I7WIjPkIPhmObqHZpBp
Cx2fi8wQoVjHNFUo29b7rku01rE8lLcdhykJ5gKgRH/LaxvOfwHxIhhvG8hsw9Rx/zfRWtCrfwBO
hWwNjBnEvZH9sN3/R+Fn1PsEYBuumGsUbuZ4KGxwdwpGKnfRmiAZ42EPit/vbZ8taWhn8FZM5isW
ymMPhZnpgYGIpYmJdpCoKdyEobLP41wcytHO/L57G/pSwd1b/0ZcbQ3MSnsA92+epzx9a50k2ZN8
x4DVdIerGqRMgJ4ALqxlHaNtmai4caXhVitoxFV9fxqWL4gr5tf4KJEqNaardY7PmFR0AdGSaFc6
FUY1ZX2NmgJAsRUzq9XL92qNAi0ZohuMyvRA0avcb9vs26oPra+YaBf0iFwCTW/9ZhgfFQafnYfA
tJNOdgDMSPPHFX6bASsc3M+6S5IoWC3ntVawUltLLYhhcl21ELGp0h7qeD4oMcKP46TVN1ofdh2h
HlrRH5Ztfc0KIuKl2oBCb35NL+iy7y2zL67GOnMxZc1Rf4NTAHfKOawKSs220sJxjrH5RtUa6R3N
Os6dFhbejMWSBc+mJj+rTm9Yl/3M4ei2unNdFjkSE9qdGgPnaYljbubcPlttFTRNfoSOlyDmg9iL
mY3X3UiOPU2T+7JDUkmvzW+xmQx3iYnCopPb7RHt4yflCdXFeJ/2dAUG0+RuqMazgBmveuXdekAq
HtrxVzbcYXQXv8wLKJFyzvPAcHS4FY5znu3RN1ogssBFt1uzHA/gQR6J/KO6W5r2XVs85BknnHAG
sPNiBljrxPd9IVzxBuVRMSoNkcD8h90C+qKf6FDk8Fo/U1AiTZ3ysZ5qZr+ath0TfD9QjY76QHOM
h96Fp0ROErXcpvgO56U4Z05zwBKUcPc860HvKJCrXAWjrij0qs54SBKIieNUrvt0jaurCUHUpWpJ
JzzXi2AiF+vjYADqoIHuT5Gj9dgI4pS1dEQUUH1TjHaEWGbh8LXOV6s6x7eVp3nhGAlfE9V+mmGX
v5AjXfs8cIt4DBAYMfcSXTTFKDNUA1INiLX7mzMWAZRURkjjfByU9DlvaiQkmyqIFpxw9L7fK4UD
6ZIZytHG29DX8qrdQ5cC5V5CMcTtlgAExL1kQyn+1ZnN5RPAlB2+X9CuYn09ZcCS3FERxtOIZMVz
G5Z1e4cZwOQvVYN9Xdl2hAmca61GtbQv8KMuizmYSfFcp2r/lm72y9ivjPpAOjje+Kpn0122Inri
phlGm0PzqLixdV20D86cubd5lgikqgAFTYxLJ+dnHqfZCUhDEG2TftBMB7DsEH9TigRJUNSAvK38
ruT5LdAmFCiW7qjzvEN9JNqhYL5k4D+2w7korZgn5wCiXE3DT0rL7HBZMcWz57W+skb7fq0Qo0GD
lVFyPdj7GS3bwUHTph2+ZGt7lY1uciyA04zu9p14g8lUxr6JsyYKqqVp9nM8PIzW+DNXMdlVdHSY
CxRJ4O8tPiLtYMuEHK7tmI/tjcHtMocaB44Kjv5mgAsarnUd2rqmBhBWbgcQuEEFy0cttyOWnW6Q
1Bs6LA0NkGkhA6K523EashvF0NFptNGZLaC/I25nYlNPuFTBo9cf52ukYtbTUi1E3RDCVGJ7DrKq
fUgqoI7IZZY7JDKWEccqE0HCMPUMZQcmJ5g041FtnK9WNDLNLsurWXkpdJxnyzF/UUzdBBqeTCSt
1wpmmPmgeC1EKmONv+REwoiv9jt1qGgj7PpTonpfknmxwkpDsnPTJxf9pvYtbvXbKU3mcMprvMUb
59hPlhKAzTx2c/pTq2ug6l6V+Pj4fionJdqbwO6favSw4rScD0Yd30cbKL4U5FVsMzHROuDNHu24
NlaE64HrAGwZdp77K9ZSeEj6+Bm/A/PBSn8KruLBLpHEmrELzBTUnjNz/LKhktdv9hevyW5qtXhU
FvVxUNsfpgsJMZ3KYe/M7nVU0OWlGMGc1+VOU1Go0ghBAOWKfR3AXei6cP6S8RALOfwMnZZGJbWD
msyoOZ+rRNtuXE1KeyXKwWi/gh5OoYwp10buKfu83t6WNmsOm5b8hNq+XGfOL22LBZb8VCHaFbi2
cVobLawybXzAN7oGw3NnRNn2aAIARJgBSepl1LkL2QpcswIj2af1IZ2tu8xbLdBg68JMDwcL5i5I
9FgI3Jgj8CbnCcOrk66o6p3NTMpYLORVirHBclhpdom6tde9MKMxq+ycN/mz7aiICjTWKW5KmHfN
0jyWS3rMgQ4fTJPWwMY13E1xxeva6mHWoVCXEBDALjUw9julCHu1+UliRr3ucp3WP0UdQkfCxu7s
7ryCMnJLPbtpI6BnRHrGgzVCyyuqGIX4qN/DjVl9LfLQbFHnb5th3apZqzzDDglH0/s2OfESDq1r
HZxMJ3Zfmtmuqqt7xbLPWkx/m3rbj3wav2V4d6AKnEEkH6r1ikYJcLJBP14mV5VrPa2ZtwQYoDcQ
Rukqxk2bg3VoP6lIx+2U0p5Ciyl2o6XAupjpYQa4fWqbHLXDobgnUEvIeO0BD9VqFMTapwSrVx/h
hSkYBJauG/CFthX7tHSEF5MsWf0mx+Bzy4YyWLRfIkVycBv7xhnUYzyi0bVqBv7HQ7PLSzpo4hab
th5zI2b2hSc2btiqc8hwYUE2J2eiOrh3lVJtvrZ+6bu4DAbAWRALMEfrk6Bk/HS1Oup9vBogwLYJ
NOxUrCdn0iFl9/HOdkbnJp7UBOodEt2Wk3tE+ocfxEyWa2T708AqymRn8Zdkn+BZNL5Wdz8WZ6z3
tVZ/ts32dWiM6Zj3dCOxaUA09c6QmwvkbTsjoDUkJusClStfkrQ198RnQLuCPsQswtwBDKbNbhYl
1JXtW9onta9l1W1XWza9+6D5Wmo+6yQr9jro1F2xn7zuubkHWXCo3RIc/JDQyTcalt1kJHfZVIRj
HCFDV2/f4R7rO52RHmYt41WmY57YOCUtfEO0tsnbQ7OqSAFt2ldlHHoGcYRyPSDkO7dAzX5F+N5L
V6LJUQsQj3ZNa0l7QZStx0m9w6B7X9QGLO3RHhEtAomJEQUtLXJSscIYpN6yZ9do1busvEkU7ynN
B+VkpAPAVoRIzJYJ4dZflZm7nYc1nRD3mIJyYbLurc8bDf1i1QyU6nnvFsiXIReANFum77s6U/Zu
zSjQWdrT0LX6aYhuErLQt7mpvspMOFY5NALgovzMtNP1Kkqs9rAoKkLR1ZPuGAgyVi6RPpwQa2L3
pK5w3mnUUAS+wqVE2VnRiP0XHZDIMUIhLfmURsu0W6cOAFKMjMPONTs8c4XuGXZPv3HYVk1MZn9B
0EtcNmNsJJO6R2P2iM7JfHUr4rn8FrCiw9+r1Kmx+Za5FKE7k+SQu6t0UPdoit+1I1FLepH2LEv/
tPpP25YJMLmH8fJO/rbois5vSoJU/3oUWS9qNZ2UHlZAPiOi6UNtCz0dkifiauQCMW6hOFNAobrs
+VC8XFRsG9uudbsCEYy/fq0osFJjQUhRXZF0udS+1Pnjj75U0eKEmVczkylyy9cVuk942fn+F8jf
5g3KoqWheO8nltvqrgKz7OSu3wu0uyd0t4faOFryVegMEbAUO2rxBsgSuIKSQDvd2WVH19HcOOIt
K0zEhbRhGHz7PTd8Sem/5/Wz6qpmMI9AIw9dZoMvC7nNw4saQ6CcvG+VbeQGiqMucg6jCOlAZhlI
2aZI20sCoVpBJirQc9fFA8XlpPYHEd+RwFGZ5pelP7YReDmCkRkPq8O45UpvrepgetUZ0URGgFaz
Ep37K/+uWwIRqnbMfpNKxycI1YQpTZE9qYniyaNfFhK+ekGzyh217QFW36xDJDJgisiFxRu5qGjO
ryUa4rJ9Qjp1j5jrtYQcEJBlxl1yTvkjL7EfEw3zEA90FYycuAV7KfcY+NEaOgR3mZOX+AFZ+mNV
X4mibSaR2O1a5l3FFRT9kB5k2vCSQHSFWIxchV+EjQf2qYFMEl/yh3L1fRvvHcys3SE/3cPMOmNV
ubvPOl604ayY+xfV2x2KmUFW8tiF8z6/hjVx87KckUQ7rfs2QEvsgEJS7xznEUuP/f12fpn3BzQV
d/ZuWUNifmt2jQOUtp2ip8OUn8vrwvUP0RNQ7AcMffbXUML9MSCkuu4O27kPgMuEX8XJrmmc4XPd
513wkrn+NeDQ00vlBC+usrfv1u9sGANOCOfsySLMUf/QUIzLUWfdHcrrl+gJaRXQBzTp8A58iIYn
RsEPXBvOFZz8wLFpwn71AdSrQDsjyRkMu2kO2iSoO9xln8oNG1fuxWr4/HXzl7S9Mas7bstWHvrt
vra+c3vWXA237eRZX8i1LK/Leld5M1zdgaj6ue3DIQprVPWUfT/6Uxl661273dvOKcIZfTuheM4g
55ZzRzfFEIcFI/X5HtMwZAijcDawQL4u8uOEOtuvyvWJWThFgLsMiWh3fuE6cAR2D1wG+n6wqwhB
znubTuGUzfxZMDt7AwXhnRuHFFj1zH2znbbVXxIiBPCyQvMuqQ7qjPSUD76Nh8CQwPZuXCbM3w2L
DndPFEi3j9rrFIVstRoyGEEE3Sp/mqF7tIZv9ucUEdgKjL882XKr4TxBePXLZu7BT+QjgrN+3YeK
HaQnG91JIjpFoN5t9Gs3Yxx66YnXAnsqv1pDGAEkAlHADt0n9w4Wq3tXRPf0WCH/mS91qB9o7/QH
gVZAfqEItuGQP6+rnz4bd1BvGh9NMITPHqsbHXWrm+Ss8JeeTdyRPjHD1Fp/dr+p39XxiHnA7B6S
b+o9/pncsOknVNTqlbtTrs/RI60iVKnbInkbw22ffJoCOGfrt2P/Sd2HZPP76/oEVB0XXq/82dSB
jhuUbzzmfvGtKm+yGYGG/FnrEI0lyNzeqI/jzgvSQN15v6LvDBah6UKivm1uEv1quK0+F821cvpl
8uG0gAxPS/Ew6Ednj++TRYvRRL6DYSRT0GQJIJRDxjEQ3NxZxdn4tfxCwrna1dfZG68AujJ71TmZ
Gg5o4fg03ZY/Gly6ntEWdocDPNUG8K+3QyC1efCEpHLzSUOJpH3oq6/8XHhv6eJ+mHdoQKFEx1PH
zYiXd0EUDnHh9Y73kUc2+i/bWf1+YCdUg9B71bIjxjZM3gs/71Fp9IvtiPR0ESz+1j+iLFNWd5wb
5Ri8DYpfPP6mSvkIqUkI0WxueLniJEgccUr4JZv7VG03yTN/HIfkg0h4sE7/OKxha4o3OjcAt+15
8bftBuoKRFMESpiq7Pv5ylRI/z2t+i9lYi4/vvEm9/hea4GnXCfxDS9l4eDN5lvISUNlXjG0qvCU
OhfyLlU5SLjPbfMJfcfR+JG0/sErydOd6u6Eapagend7Dplm10r3DW64yQEs98no9lhhTAzupwKf
QsH8Wo/a+GZE9wit7fjky/YhX1sSLK9t9VVFsaKo7/Xmxn0CedEOCI3yRGZMyvi+se8hsoLaphXi
kMIhkvrHS7XzahyuwrhjIBbw7RELhBbDN5nvXbwyTqPhT7753dV2sGu7E5ov3qt7xxPWO8jztLZv
qe/eDbvbNHm0Dut3vmCszGie+ExoFuAMImTpHEvvbjbDN+PBOAiNeF+kb663ktaTEo/DOUxnbKto
g2ljv/IqcY6Ddh6/064uTIrWkB9t5+oXOthNyKVcV8/Emda9zmgMXTAMFLw3wJb6k/KzI1D3yqdC
3m79ru6bEB2q7mjmjMlv1735ZN85N4lsmlJogQQMytA48xJyJct5/YKX6y33gLgbUYzDZn4ZwczE
YXS37iHsxZ9oOdNrHhwCsNwtZ/zMJZhUthx/CgHyfHGX/bpHuHT9TutDU4qjB39X7tItRkftjKIN
PYcZB1OY+gBJy7DC/IfzMbkfdwAHEceD0hE6BxfVzDs3pyflrVc+m/jm/lJeazp3ZT/BAWd87ut3
toZOaliewNzx+zJ7/Wo+KTc/lyhUv3PrxoCrWLWAL4nPURw+eyGSQrNrpact4stH/iagqZanN8qD
Aqf32mn8N+c15O4rn50HBEm/uDvv1Xmg++M5OgduUPI2f6dwmAO+anqRPAW/99/sncdu7Fp3rd/F
7UuDOTTcMGOxkqRSrg4haUvMOfPp/ZWO7fPjN+CL27/AwT7S3opFcq255hzjG/5gA3Hy2dhFLvRt
J1RdVgdpLzwzEzNt7g2lum/AZpmA1Fw2s+2B+ESPW4ufFYebUx452HM7dLbJ5VB4uSgl8/D2Kzvi
1wd3HtuF4WCH2rfA21zzjqtkwTVwNnbi3scacjQeSr4e+0Hwalw5hh0bvnAyu3w4i4ISiHfCSXiW
9lwk/nvNXhbnixdBf4Rqz1rCXnDiFedNfn9+LW5+ttAJQAaP6qHxEpRZtvTA9qLpUDBfihf5kctY
H9meo0fjNHjc0QprVGBlLFm8VtA5+WkeeMrKI182+0iqg8z1c+TYQ5DEd9wCtjIMdsC6gtninuFm
4UzKZ7JU0mf1WUX7t3c+mRql5Ja2ygNL5U2PvUuPXHgWn+KFZVDa8+QxLznym7EGvLG5a6d3fgvl
ym8TpzZ7KK+sZg9eL/h8K+P63vXHlA31yh90PFcorm78xG1fhmvsGQ+jwA3deFyXylZUP/motEPP
PhnCjHRZJblZmfnwAxgBr3DZucoD6z+fheO2RwUHycgrfvix2Pz5FhzFt93Y7Rqw21881pERcFWq
LWTLXnPKBo9vbZ0mT0hDqijhyGeu+m4xH293qeoVUiBzox8VMYjakKbxQrGg+vN98UMv3qTaiy9M
dLdg3ZZH+gdwN/TxmX1zYE1trwx5EbTO97wE9TG9z1YEPcFIFmE4EVvqVQdC3249fe76AcyZzJW0
m8wp4Q+u40m4wOlMd5AXHA0yA5AKmh8TvRJYhHxcN/rqpB+KJN2BHTyU4WDgknWxVzf9PazOQX9q
GB8QkuERS6WdPsxHDuk2RCCWhuW2yMmSDQZhOcfG8/3avlVlwHQ4vc5ceCQMqxOTQZQLSLA1Jx+G
EKrB8fbiS9Vviean8+NrAeu59SmbGo9tldBP+VGWjnp5xxKFMcSev5Y9mk3yG2kCNA4TEbD9fM8O
chN+xGyCqn4ER+VFfm2dmvpFO+nWvuEiMhCRyHH1q+psLZ463W4Dsz413a037DzHPd5h85x0/rre
U5mLcyDXp4TblYpYPaiuqMAD57DtUYNsl/ik1R6e9aT8RjwvvLC1Gs8ZJ0pu4NhTeE5jl9EPNc3t
Bjvi9+abP35xz7KdU2dz75a7xXLn+071+/dpdSIqfyRNQMiQY7+tYyiGkc+FHkek1v6i+uyBVXVI
TNBd/vKwmGdJxDNNCBMMPC8IAha5obsIz13nc6fVb6xX3AGoTqBgi4s/WqeScggYTHNSU9fy8gD0
6MYqwLJCgA8NMDlkKMgJg2plccQ/ZhooIoLcp5moPAvgJZwQO0hq+BacW8OR2s2WG9t8qjKHviNF
OjtGP+4kePEAM+yCOoVCeGaDcpTTsu7k2C2P/dfS/5QVw78HpnvosrfLoO3lJ+naujeQaxAB44X3
3h0GdOiUxizIKpxaHPV02cl9u2/pSA+RujM+rU7iwJ+8t7LuZR9A/QA2F6n1WGR7bXjJAz4x5ojq
E5O6dYebOTosr00dLsZe1VyIJQmczsEp8XYftvwufRA8akvvhq7ZUdhiP58OAzrJMj2KFCTKqX8f
eNzLgI2UqnW46DtGFoXujIIj2s3ZtPsvHrkaUy+blYGwla8N0DzjeWTMQCFnoT4J6XxBMHil34RY
OCWIku7Q1/DDNmUcAL4ggxVOLCZc3EQNhvxUk0wp7ArJKU/zieYjw87+QSQSB0s1CYZ7Ji1MT0hm
p4FI6VIKDugJcfJU5Nc3r6/OSGymXauHmMex5WLN6xjUwsq9F99b4XYLLTzKBHohJyce974VggTa
rkA79o+Z3INOrcaXmUm3ts+Et5zbhsx25SS0B/5m5eT9Us+2dl4rQp5dlZW/t9PlbdFIvR2c3hVH
kk2+dZ1V6H1EfdQEGdpy/oXpUeaMlU84qjo+DMmdJX4wUOdXgaZJBFBM9ay7Blx60c8d8+liOb2f
nH8LE5lTmx1frTMPjnGxtKD8jp/XezY8nNdmelDFQ0ZnVwauE+8ggsjsurCZkKEcM4UyJBCc9U9M
k/4yqm5+qNgG7epVgHhGhOBTtOPQvYywEpXarfViL2ZGy/x/ZtjzoF16GsOqm7Wg/niSBtHu2yvZ
sDSNMftzrTk5JS7lvdDb5DNql+iBuDjlT6E45Ut0VQWWjJKcSjt7jE/0d7WLNcZ284kbfqrCpg1m
hpGPZJ2AWmcZk67R0boMreTUN81s5027LJvZFbnM6hSmgSkT1cf6smB6sLkVIBJSqgp2oexa46gN
545Be3dYp4dUw2v9tBVv6uTVyRokybvCD0BHlzxcu1Rbm6C/1ISu6nR3xdcGs/2hep+vgK02/Fkk
CdrbgdRqNz0CAkIRuO+P7MrAGCfiAD/5f3JX3MnPwz2DGBKC89KmGa1Pd9Z0RvYQIU6eHdKewCII
p1ImcsZr6bQhPPhgxehnOxPxGtgtLVoSZYG2OtqxCfXgphxyZjgH0RWAwVE7Jqxu3nCMJVZCePSU
Bx9mcIp32xO5lzNny6TyYl6RKewNyO1X1AsuiQGpsd9lDbUy5z3Ilh+9YN6LBs9UE6oODBhf8lkz
2cy99iU2XfOkP9Nk8YiVRGKhAsNkqeKufR0mP5L8ikk7jTvmqJYvEs7O+WqX+BCFlsjVBbsD7IvR
188PMQW9dSccDmsZMsbQH+JDGwAfGHdt5ubwVl2Nxtwdq6n6np+Wgybayq4kJnynuOUFPoudHBOW
M1ciGOCg3UkuHW9WBbwGu+VYA5aNPxQYC9w+TvdWhRXDHzd6bwMRgI4a1F6v75sAXCzYJ7u9f4zO
BMYcjTuBloJt3NVefRChZD6mu1HwEqpQ+Vj+LBzvyGxwl6fUK3x9Rln/pr/H1/F5EF0x2Wdu+6zy
iu/4iXsn244iegRoj4vNtvoqXTTcCKc1P9fyoTa9rn/kQgOdYPWwyTiCGJb6jLZmsB41SgyKraA+
kcF8WxNrB6mmcm4GWw4Nr3/LXllFxXcmZHEg8SorYZqxfh9qLAgG8QcEjF+b9Am0N0+xdGnV+7VB
M4tpPDSlH6ouE3cxm1IXZtgjqbrLEtFoB8fznaMT2x8VgjDdDjFljeijWxyBkfDt/zUGB8yePM1H
00OM58Wl04cd6m3WzAMMhYK+Cj9LHJa6wnHe3nRncMbj/GYgQaCmNV/LYxqU2s0CtwbdKxqFGnlr
4Uykm3mNcGCYxamKkQ6jNhNhkA3dBR6W6a4nmcxfBjMYmnQbmtQyhATwkanYGcFMCIeaPVNuckJf
33LZ3VYUrjZxitb9Jj3Q6hfD6nZmR0nipXyT2mb/p5shnFb/g7sApidlbwlqz1uzK2CXwkEkeE52
8x9Gf5yaKjuH4Mvc57mYOHsa3vBq6XskFnb6Mhp+XO3UE5ip99vqHT8PjIZsxV/eiKt9HT8hFdW0
313pS6N74lo76EcRCeorVoVjvl77n6JpbAXFBOu4dSLVvWwdnosfcnVZ41AXUHEcJdSCnc0ASu6P
tANk2iiJ19pFyJgJfRDtAxRAVAis8ig6GsHN3prHJHf6gKRdbWeGFPmPGx4Hp7xgBpMyP2o+6ocO
fggw7fyA/onmkHVO7tTZlqpd8WqyV5GxjvDTsKM/WSV5eVia47FXNAX9LpAOlyzS99EV6BRBQqaA
eJmkYJRBTDnZRUDGxPHZat+bF1qqX0P2QKWF/Ue9H2+g5rOFy6qnJdwwZtp2LB353iJFBeLGFM5n
6dV8HwU7aAOO90ceScWfHodX/R3aEmjxyq9jktD8UVt2cXafj6jXtACpwPjNK8Ap8KckI/5b03hN
1aNyWagnng3DlqdT/iFz7gVuxy1S25IPTNaBD8aQAGdM9UpS9mf9ZZ20fcfJnr7GHXIB1AJK+whN
CFCLM9mknzjKd2bd+iNzem+dlQN3R7rT6GME2t3SPMT0F/YD/pif6Dh8ps/Na+PdqrK76KlSdvFw
F7dwkWyJ4HU9+m4RSG/EjpcOW1KR+pX8bKaD/T3YSuZsu/hAa8DwZMMTPJXFzaYCYAHepcH0Ce/G
nnh8+KoJQ7fDsht2C1oE5/Y67lhJoKWwmljntrWfoFSdc+ONfArTJ+Flq2A1edPjxTrHV+ZV4LJZ
WsRHemwvHwyA9Ntq+5K8UkJlXGW+LWrY9tm8J1a5pgYARcU6+2qcNRLf2O4UVnIQODQ/bZxSnOOD
8qS9Ln9kGr9X5VI/R+Go2sZrul+euBO/Wxi1VUtD+0WN98blSSWEyP5qnfRZso1zhLqBaOtzvhfO
Izsyt0J0X7i4xIEH22PtxNcSyaJ9lye7CZeg+LYddEffU5zR3cjlh2GOdvkcDtaTUQvHQYjv/+KC
lAtn/983/6KDkH/ygETTwlVeK444TCCbbkrjdRTwcYIxhISFSfr376w2PQBPYKO6jbB+PS5IJGjI
yB0tyWybV+fvf/nLWvPfH6jGxLFk4hMSdiAStyHc7+f//vH7ocOvUXzNNfJMFqjv//T5uQzuPkZf
fgOUDYKOgen2R3x79/fvouZmgExM7YNETNrmHIfJnvqHD/2nz/z9dO0GPvv7q5HsV/tF3j9qmon4
r0s8BrUA35G+//4Rt7fv8fsmubxoFH/fRHzdS54hVoQzL8nh7w+f/vvH/PvvrPgmqf/7/d+PKYsu
3bHV+P/093+/+9db8JJE5/cz/v6XXAU91fZsTX//Ayl+fJPf9+ubY1NqGsv9/ZR/+Pa/vzaKUNgv
wspj1ccUkDzTALomD2UUza9bD5ccGX9qLBp6bRlm+Ew0zUh8JvtiICvtKS6ZeaUZvatNeZLA7NvK
/NhL1m5sOP7lihrCzNfcGxysQ0c/DGztemJe0lj4NMlY7FX5ahlDsFboKAmizjvBQlervCZKNzsK
IwtLgJSUqPR/VkHNHbS8lSNa2Uav2QymUpLoGE8qWGVpJ3bICvLIsHaKhkw2yV+LOVuAh4DRWjs0
eOJT86v1ySfiddTlmYBTVsE6e5znjYwJyjOx9appdTNpJwPugqJ4jNv8Pivf4pg6hS7HzOENnlAo
9AulYlbSlSs638Jd0iTpXdKXvioZrF1KfL99iKa6N0aAUhi392rZPTep8CHq2wNpMX4Uf86TwiwI
hDkaAd2S77auqh00KuCSao0c6nE4EZlMA3SjqRMZ1wW5qLOY1T1SM2x9XaNxOEIdyQmA6Su7iGa9
xzFivUaloVPPk3BKClKaje91WGQ3b2SMwuZJjI23OEfCKo9bsORfkrSP5+IL0BG6+2qjCEh69Kvj
T1KZn4yRq8MoKlNAoFUSJGnqN8Jua5EmahrH6UFGpjtUrwapMFAA9l277hGThJhK/pC0flxS+dJ3
EyxFUlTnDnVUtV9zJkJdhSiL9LOBFOdZpxZjuY86VI2q/EzY+WQ+EZYG/dSQvVHbApCkh5ie56Bd
eZk+e0R/uEXuJDn7VKm2isUCCSXFOKadGTIt0pfqAObwu8nGT0C2EcMGSEAie3yHyIVXDArCcTCk
zhY6LTkkm0kwmgQzF+ksFidFd5vloY0b9WvLGRdF2oUc8Ley6eiDWiPdVAX08FR9S3FFBMIoHOa+
dhe1rnZ5awRLSRtMGzlTqbc5NYVllglrmLTZn7p0VNkQ3ZgoSwK9GKgOWmNXU7/AHMuOC3ogqJqL
25MxTthk0ZxhpL5vjXwLGDIFLBmcJ0v5ZRmlOuzL7ZrrG0uKLKGV6TsXGQAo13J+56zP9Cl2pALl
ZdplvqWo39xJniQNL9Fsfgyrfhcxld4MpBqbuDwvy3SYitTr9Bbl7lTGriSeViN+NBLsThKgzdai
/aHM8mV56UoaOoU1yWHGLLORBxkSlfqsjCZJZJr80X6JivXT5uUU5jUv19JObLIrbDcp8ueWL26t
K5vXFB0GDfyv0C6bl2h7KRHOmxj5KHyjM+JXcomGb4n0MJhD/WPR6M+oyTuEmKhv1xZK/qR96BXy
haWmjmYithFV6gmdyNRirf9ka+mtkTLe5WJtElt0Rvx8J7U59Ue3Wr4aRz+RMmfHeXzTJJa59kZ6
LHQdVz3T7WSVTNToVuUU5U9nRM4ABtQGDvPQRT1FRkVBPv2AdX9E7ZyiY+BYCBB4IQU1O4DIek1h
dHCx5sFGAUgbBouTW5ht7jUvhVRCkNO2cyMILwnPJq+u9pbqVuNLAh2ZVAzNeGVWqafOOGbXdZZI
AkD+JXdDHIgCJ+Y00TAnrArtIehgUT+HSq+fNFM66Kncc6IRz2VSUKnO8X39PXXNn2hgzkM++lbu
lWQT3VZNDWxC0BzkyCFHq/fkiWwCQ5NvJSETl2hNiYUdr/XG9FMTaHsKrD27rojomC3pfVK0V63p
n9tqPvOan7dO3rUUtMuYMTUVxNfYpOmVW0/R3N4DAw6EprlPVWAeQsXG0BmbaEdl+qMujwo2WDtW
dMwRdXIvg8VDGlzQkRdzJ7Mk/UZeRRqs3fxKOvmYKjBtcSq+hNoEHLsNP6pOe4sgsjBW88+cxRtg
WvJpdlsWIg1eDkbEkZ/1m/wjIgpzYmVYk1ZjeOzH9GdI5fVeGrj7txi1umrNtCDYBZE91H5pQgdI
izHzsr59y5dmdvqhulPu4epuQoOCpfzWSll2/ugq44I2eS+GTz3ZeNRFGdcyFGBHKmHn6hnhdg9C
1BHx1fZn1NU3VSkNdaleOdmQgBvNBdOaoXwRkvFTkxXs+fJt1HXr1alQbsuCrN66Etie5+dU33qq
U+sO2acMQBOeInPPZkXALgPNAfewkLIs1ipj4Fyw55qOeTPQBDHR9i5Nfa9UzL6Q4kKUjeZXcYEW
mKpm2NVR7lSL3KOp1l7FDiJqJFbcteNAI6TLn8RN/qon8N39uLcSZ4lp1jYa1VOBuMSA7GBnq64d
lYxO+sDpM6EjBus7Q28UFVNIpp4EKtlRlL0wHg0lYtwkMmaIIwutyVLspFyLTjEtR6tE9Gko6xcR
ty0gQFpGZUmLdqKhn5vncqwjN5lGi5+WOUlVLSuVjkSjvakuY9/2/qSKG1gIWgCmvBejjQUxXRY3
jUgf7ohoSBGHef3YfEm5/v8tZd/QI4f1/2Yps7T/NcHg37v8f2YY/H7OfznKrH8lAB3bjGzdAgxM
A/7WfzrKSDfQJd3SMVAZlOGahdfrPx1liv6vZB7gTZMsRdEIdOez/stRpoAGw4KGnYycd670/5Oj
TJZuiQz/mIkuSXw5URE1Q5LwtWn6zXH29XFJq7j/t3+R/k+btjJs9lENtcI0cQyR5EYpfEhS7aVQ
jRRoNAOgWVe/yIQ1ekcnCyHUre4dXavojTB6drG+Ppp6+d5DoKTAMzu7rlt2JSF+tiRCCBEnh8o2
Lp6spDoQKAbF8WkU18XLZNTXWWSpdOqN13jNlsASMi9Re7ehrNsPsQK/0thOSDizBTw5YdIgTqCM
yErupRGKl1z6JAA9yujCYMGdEAKKTBcNFny2edbQ2vjJJ0V/7FH+zrJKoZjR0dUiDCQDfc6xQPZk
raqdLSItdxldnaRSaANu84w1uVcrSw4LkWiV8hp2TfLcNJt+MFtzdccWYO20qefSrLf7LM0klzxP
aMAPiT4PR8HMOIcbJdUr6NJdXTBYIO88rbP0ftMEJ52Zk8PqXO60+s6SzFvuFquyJZaSI6s6yq8y
Wpx4rL8rzfiO8BcEbVe/YR0qOckyOaPQX7cN6WNdichopsg+SxMbZz0yC43o5XX96cbi1+VMQXq/
vsyl/FgKuuJWZfJqbW1GAy5XEVTj2NOVofO3+Scqlruh44Se5aTBibkYqBPp5unU6E5Xlrt8TNUD
YVZItETrDjMlGas93bWRVu+kSq9RTWbkUIkEZOYRB4PU73S99XG/+WUr1L5qTSJzOu2kSVD92zjI
LHM/1cxIm1sA11IQ76V0C13R3KRDCojUJWecUatmPTUa07W26zosFOSM6U222+bqWov5hdNvaPTN
tTMx5ralRWaSQJ+oH0iu3TjShPTHz3KMDz7LVUfXE0ZXYnVthZ3VNvFznwUkwrtyXH1lLd3OZLmQ
K4e/lww6YCOknC3XxKzpTuks9qXK2VIkSm9EK6k30m7QzTdObKNfdFOOrl76I7Tps9V70LWfusJE
vQ0qiMGw8aEu2btqrjBrRq4uiOAPYyoyMo5znGKmENmpICDRieVTWa/QIrcoOtC2ydkMPTnXqQQH
1MJLq76LTfq9yQTvyjU1p9IwdcccgtmJbbUBY3yzM+BK5MeNPyYZskIe3QtkldDXWd9g8+zkkjGE
PLhze2uv9TGxsuW0U4RvDcDcpV+0rykt1CCv4l1W9X+Im51xoawJL6j80M/mY5FMiveCF7LxK35q
7FjMU8WCeQgerg4J14xLoLdSVzBa9Mt5dpjg9zpKVtdulHzlUj/ezNasHyB8W1m5qpkGXTqaOY7C
fJYaCgVA9m6nMQVE/syJ7lLr8xTo26QH05i+JGPmVjpN94UHOpGLl0ZU3wmwYto6HGIMrlYzUNh6
M0Rifqd6JuUzNS8ZT9xgmkctlc9RZ2Q27aEKKs8tondCtFvMXSCDnBFMIZwK40EVLE9F+bVCa4fU
9WsalGjeclROxPJLnmYK+LK8b3GyoxtIn2IhgXoiz6cYjgqCac5BZcupTppQp83V/EPA9mILRfuO
dh4iieQpQpftTUG90v9gINh1IdMOfbmxrgnSxfzpKENKVuLCNIGD40805uCBiiU6xBeziZBwEc3y
qMp7Qzb+QC81aWxkqgfZnkdnKJ0ap6gn0gFwLHEKy6jYA3kDJm1hFLux39gDuM1V4uzqqYMNvhnv
c7VeloWin4dyJnUFrQhpy6fMFCp+m66nXKesnZZTLA+aszZW6hBaGO2MpP49s6aMyahKZDVdGDgv
15lMdFfU6DsJxqeanjqt+5Nrc+zEOQoEA6tk3Rel3yWyFHDVFmsrUDJkd5AEC3/NGbAQ59sRkZEJ
OzNH8NmLVpjB/kH7DRsCc6LdLQJIdFQzOqvPLi9IBi/+ANrJ6cjivo3Nexk4l70VouhaOdOJtjAm
pxnRt+iWCaY/vshDLZDyLExEKCL719ypYcAgEpqlQF1xUpLO4kYi56JkmLPqfREsGncG9jC6LqcE
KqG3iUmDXRQhxqJkQjCsqyfh9OaGTgRHSurUKeYk9oeW2alWiWxmC5GpfeopEZqDZdJ1IBd4tWua
x2vSFb5cysLHIhXybqlqtljMCJ5F0T4tzXuaGuYt5PC8tDW4uH55IzJNDJfxDXN37+CkZt5bCaRg
0QpuEmpajfLQTvO7Lo7VA4sBizIRoU4qz4EWoYvpdVY8y667JQ+ytSMXuyNPsFC0F7OOX1qiZrx2
6hhNaLdjtVZh4Y3qxidSXkcRfC50WQnmAhfPrNMrk+P8A0r7c1Z3xAmau578Z3dUUAnIuTcp864i
gm4nm7w+Q8WEjQQLc8VVri7tXTVtBeIFSCQoNNRb1DbqhHjU031kKruu4o+8SUHF4H5aJOtl0pPn
1DL9WKO9rluBqCqMsJrp2OGzcqUx5sqS9mvLHMYJH0ZyGrGrArPhu6LnZwcCsd2+kApX08+3IjDi
fGCzIcObclLiI3lf5bCfK5R+Az+jwEKCpiMVdulEBpkwdCedkW6RR+vDWupXvAAb9+QcbqlkHbR4
dheyh+1ORB3T8SDjbAykhmibKNOP6VoOx15DNSPWu4aQHBcEzgd5yWUmHyrMywzU1R9LabjzVx9L
T/+ctCSdxKBmCvw4y2zV7phaIi1KJq/bVJykAwA/Hj4NbUO0KTsJE1RoUjWZNS9oOlpExEff1vBa
Zhrp4lpNqPyc75IB091SgBLPZ8aIxnqv3Y3gzd1caq+6SBD4zcotzfTNDBYz5pYNDDVCLPIxT4na
rt05GjvWFvWz40FE4zK+TULdA53Bzj0Wuru9GeJwXWu1PIpk9tVUb4eiXHuftJf4oOU3xXHb+Pjj
qYDm/CkTBAsjC7s2rjGU4xAXoFATHRcx9jfiPnKVsn/bBGRoCWpjQ1rg6MRPLSZ7jLvMknICJlYt
qIHQcCr9IFAD1c/Nd1Plsch6hFq5T/sMIsgWEjjwIMvW4mgFlWCqrq9rCuXD6IfFrjba0WLbk5Yg
Lrgaq56s9oHGUcfALxqlyCHuDjgZDnzHapdwmzUopANGILWOQtPYUANuzENIRLII0hLoJpnhonDV
81XgFlUQX02l4lpTOh6bHonCoElE3CTMQzlR7kZIvmT2NJMtKclHkUN6yWtoPCi92JcWz6gVjp6G
PnBHcoOS0PqK8UDfxqdpmZhW9rN4KgyS9TLDn6qsRlgpv2lEInmVrtmm2WNIvdVcuZC6AOh4qbOe
uzba9wLpRLdBm1aMu9LUj41i4AXX2QJXESHHllBZdAlaTAk1S6Yp6OFHJCWkYggROpiZoYkyrPxI
rXjZimZHWtElSZXY0Rgp21nPPIiL0PVDOErKaz8OayhlmLmzKio8ohwoJWbDFabWcOfRmnbFoAUa
2bauzsWkf6Nb3ootKtRVWu/bW0HtEkzkLLn4mKaTsRlXqWw/xygmEKKKP9NtpD9ElruUmRWdY1JD
smIhih7L+MqRwynl6UfqY8OOq772DGDNhGQRz6liJaBsUyk3KTUjdSFDYVbO88+sNB9rovttrSAE
wSmbFmZGO1V5a81qN+YDUpFs2DcQC1ncTJ8S0dy3teUMqEk7Ihz6uTGQsTMfnsZRhEe4XYyW831R
0vFUDJBW/fKUTw0D26bFlD+oldctpsKpo7Wcjv4RJtH80tcs75qQPQIcQxM23JwfAyU4Dt6PFEdx
RbFy2w3j3GDyWTAWXnQ0kVVo/DGN2NPEUWLgUvGcAOowZzHUi+lQl3+2xBJsbUKLAzblwMlVfFrn
EEKW3dUI89O6/6JWQvtO/8IkYKlWR8/STVfLRcPr1hHHzIKpUibTpJZjNMN63ToJJmCEAi25SVPt
c1tH5c13yrHFNdL1GK9iiLlaP41RrTvzHH1t+lz7K3vOaFQKzutSd0Ar4K0VINoirlf8HI40RnCl
dNYkofgqhjsVGZC2TSZLHIkSeS0cch7AsFPku2TUICxmw6uZJIxGp+wKA8g2MqE5KfTwGeLrE23G
anL7cT4Q0WE9jCtu/8QaUd0N3B7m/C6OIAqUbtt1jfJTKMXj1LKU6tLJTPAKTNak00W1vCIX7+Le
F1OmRGrUH4FxcYzpFKJWZT2c1u5IpFko5CICqFZ5iQ0EBe0414FegMBgD904hcHdOOjy3RRTS8Si
DBKSvlvcialH7qsba8KXUgcizCZwhxNeirwkeYgb2VejyO2EPshT4TOb0d3QC4jtCKq0rSnUJBx2
JG+8QV5kMd6jReIwP6zJ3gR5gRyMnjdFLfu5hFIpoRADYk9rvW9Lu63oQaulmTlspz/gxs9Jb/iZ
lFhBjeYXx4D1nqryq0R836NlCBexqjn2k5oHj9zJ4mej4srlaQQRnCN7tXI2aS9qw2ne2qabgzHS
4baQMSU2H1IOZ0FPc8vXe6osSLkuwAAQD3X+ZBnTESVtt6tH9UmwEkQU3eqvWKZH8Qn4mN0vC1rV
sav9REoOEO4YCpfb6Fhmi9FIwdO2Dkz4U+1T6LXnJsu47PKbpZUZhvCOfY8ySkHEjeHPm2f8d6Si
4pbLdSK79H2e04GEsMGQD++JksO4nOr3oRcip07FyZfn65wm9aFmKUgr0wyyRH40l8UpRLV5Ustg
EuXUS3V0Nx3SRzKb3InsPndEmgP117PiPqGV/VXFCb65FiFZXZw2AfM7+yUOdUvorvEYoUQUfbXb
2sCk84LSZEbupciYo0eCu/WVvjPPMFnk7CG5BPv1JvJB1UALIgrj/r7Kr/OwFkd57hmGztnZEOc/
Y/Ujz0TB1WTx2uI4OhGR1Y42z5q3CC0ZWGrlbtGMPxqVdaWTvlbGiJf7+mzoc/QQMU5NjOXmX8Tl
0UqCLYxM725BkEzLyZhE7qGZ5qWIumgHG4xsKE6VZityPF0hqqwjaSzFcBxUbWNNpUfVJxW55+KT
PLdGaCrbK+C/mmgWp8xYXOpIOuUlNquBikfPINVMs8A+GpN73JnNObrVJXHEuUkpqpOkCehSzVVi
PRVfmsl67hSeNH140Vtz8xVd/prrmL+AXr2q7ZG4lhulDDSPTldLk+NT2ZRPk8gSlaKaECfks3GZ
PS5JO9tVQlvGyYr4sQAGz1lsPQ0traGB3ja3kyhfqi1F7yRiUkjAXmTV/IEtde6zJjQU5U1XFuc0
WMMj3KenTTEVrigLWIpa/NcO249c67/e/H0/K//ko1mHQjpku1YAiHAjyP3+weAx0Hnmgt/3flm8
rVQhG1ejexnD0loaiLSTytqTAorOGF/3lIpIf8uR8Zwqhb+eWO03mfD3zbkwiR3MqLqklJUsH3d/
kbY7FXNtvNAs15GXJkzK13b+qZQ+DxPpP9g7k+W4kS3b/sqzN0eau6NzPLOaRN8x2IpqJjCJSqHv
e3z9WwjlTSlV92ZazWsSRopURBABOI6fs/fai+hNhQ+Nq147QAibUvf5wWR7J3ukRi0r8ttgPDih
3X0Z0vJYpcyy+sbOzw1frUXn1LQ4hnFlRiB8AFAtAzf83W1QvznuiDtlpmFhd6xo0t5ypBkTZiiw
pErul8t1FXrJtDWehRtaKyGGB9N374zBoYackm4TBeVRtB1NINK1Ml8czKadnnyjQKXWbHuRtk+G
Xb2xFGGVNZ07SxOGOqSfnGFAEGoMm4LkszoJrso910wRB1Mn+znqxKoIca3i18tKnW1DDwO7EJ8i
zNX8Eb3gDNENeafqKfW02oAQx3pVnKXAWxODxMhiJk6QyS5+CY/BMRJrX5fSw0cDqad1Pnql+lB6
2VNVgnyhQHzrRo+8lOIcFZlYW47s9nG1xKz3QBPMdNFul36G8BWZTCQeOq++kxNaPhfEI/1Z+B+5
LFclkx13ItfSTvPn2dhSkj0ysUeL1LYAatz+Q4ZghqnHEnWUJaeBQOY0itF/m7sa12gCOQCPSzX7
+yBNzrQTrpapLmR0Vt8h3sMSejh2JKOLGxH0z4cb6tjsceKr5d/s0EdFZI75+sawHsas3zJCfiuz
VJ2cObhvOJX2t+/8KnvXZPpL1NM1QU/SbOYUDcUP77gltGKRQbqZds6piBJz0XgtnHYcvnRlwGAg
3Plwg7MjksD3f/PC97DsN43lsFItb8sYSa+LZvZ+Nz7z7a22N1igO4R6HwUmyWHJp8KaH+uYkv8H
KztLllSCH99LPigRO+Hx9hZvD1O+qJu+X8+KvK3KPBbsjFoTwGSFRXehtn7H8sMkd4k6qu+CRsUk
YSzNHHabMCf0+9vF+KcN/Uarvz2lDIJ/Pfvy2mYS0SANdNadK14kNTAE3P5i2+1QENyOw+17or7q
naumJ9vsvjAvP3ch7ZOBxFCIMDVGhwVQf2PVo1CgnGI/Bq2Zd8RmDMWT5bXHAb7G/maP/8VkX4BH
XYMpC9b1YvK/vfXaTD9U3K24xYCT9yDTEHBpHZi3EI3rF1vtsvyG3UDZqJDbNySujrdggTHLICSM
S/qGAbpoV+XeE5OK/ESSJQI7APXUYKwJmeeVhzCeaUstSrFshAPkNMh1olicBfnKZ1l37MhG6Ehe
nQwnEaDHbWvgL+S2YvQPF2T57XXmoGYvk84A6P6kwRMnsS4MaPuOYTliTXNxKg9LhXFbf5NQtScv
b66oF5aPsKTlf+N9JyEqrYVof8O8/2C9i8j4hrgBFUAeYlNTOKl9DT3y+6WywClvXylnYsEsAc3e
YOBduTBEbqz3hUuOpBcBeRnFHWc+cZV5A2ki7kwKvWiLmu1YTvjkx9L+PQs6dcpS+6rpFOzEgti8
PZguTBG75ZJ3F+KmWVYaAro5EmDg1fSN/AYZYMpq02LNbyjV2VxB60n9PSSo6DxyY9uAolDfcxV+
oSGEkYFNNWg3Rp0vRnAPBG5QQTq+PczLqfHWOR13WdkV5sJ6Mk+d807kcYtrkc9bLUK9758I3Ryt
jDejt9kKOtGXavCmC1u9+dJYAKntIK73gZjfjXAbGUtn95OhzTuxPFRRuOsMNe2aJnwVNlu6UU9/
/EzWxt6OiRUm6A5amq96Budiq5HtbTI6EhdH0+lKCf6+/UI+jLAsnMV6y89kNlwax/82WIQ1mPhS
rHqY9iLBbaCGoEc1kJENY3KhreDWZ9feMg996jVAaNOd7Gt8KYZvh3eVTQ/CHjtvO5CLdxmLckP3
6pneAh3cmiJJLW9a1My4SmNGQkihcRcu2YFGz7eGNX/xgNxVsdkhHbLOfYPaZ87uOi+lfZHL/M6f
vhWdDC+Oaugh0XBbzeGUYIyPDxrK125BP62GYbIWV4iSdyyZ6q6vO8SWmoECGPBLCKODPE8DYVeP
HZUtFoIT42MVuOymCGU0iuys/VzjuK39imm5/Sg8TDRyxNU00e2xRfqhq+aBdD9OBvhEb1GdPWQJ
MIup6eN9V1FjC3gdJYIbJ7pIW5Vncoc5mFNpb0j1jtmehMh4zQkdMKnw2fnHgzsqZ2XqGcm5f1G9
S3SN9h5p3IqCyNsqPWc48xBYtdQgqHK6iFudbgv8/UqddGOo0+0rsJpbQ0JSEEveqznr9PuDC3EL
OBLFWef+Pk5utAntDBUCsdPFFKiTtEjuun1VLd/evvrxg7Ap1Wn0c7VOmJiubz8QIbphVUID+/F7
t2e5/bIlo9eG/vquEoZz6i3lnFQRN3ijly89VxqHyQo3qWEPpxr15fKvPx7qoXC/f5vXODoKO0vW
sjcp0TCX5S2WID0vQBP65MRNC30ahUp2CBEPtT9tUrIdpoaTc6iIB+rr9gvNFYsnILgRRJw3+OG5
hGY1eqW55VbA59IQMQXEGTmedSxZVYcpWQxNGAkqAnZIokqGs0RJYsUDCrKMYlL6wxG9mbtuDYQs
NqvAyrTR44eCyxuBUpv+TndlDd7og0k4w3pJneyK5iVK2OMm2ns/JNpfpyYINa4q2q3dNffDr2lp
IalzIcObQ8nord6qJnNuPUwSSNJPcriLkaHYCZ203qk1UNL0bRSYb0wOWVo3b4RrYZFut95ovsTe
B4vg6U1kW4QzWtM7btlq5XqIypA9LRfns6sZfGknXtic7LMzN1sV1r4KIwh9gCNoZsCW6fR2LLL3
aYPE38QikZsLdo0Vzw7tVdOUHAWbdlseP5A7c4KEt0zYwpc++xRlgP0CcU+ma7HWIrsvIMltysx/
57fLxV5siZTcsg6WR4nIBIUgxQIkbfJukLa6ObY/2tqyRr3k+/1JqxQ9OnWB5jM2zfKba5QMv9yD
g/DbnPAdKpdb6YxMiDsDHCx1nxrjiTn+w1iM+yEOP1QTMzYvfWkZnHJiMc5ChDvkL8jQwhWBzwFZ
FJwBrJR7zxsdAlbHag1I737myXq6i7AkOUYgcZqyoGOMXJxA7cY6uyyKASpGhWViLqdrligG+y/A
c5AXmephZgHkCvYXJVS/VhVORDELPHL+x1YuVo1qWyAGHvXI8Yk+l0wCII/tiry6pgXTHOPBUKTL
MCdxvPSx8jdgjyQpzfkVvvdKRu4xHL2vPYSUimTYVdhHnxFubMdu25UmOO7o0dc6gZlhbr0CXF4p
zbOBgQ6F9CqDoTZAGujoGeh+L2n5wQxbWaTO2JYipJgeXY1Ja/D7fTcA18K7yhTiQvvcUuM1/Wao
/hA1fKp2/TaWsAzzdJMMwblRwWvtyGfpXAjm+VqbV3i7NMIUG9JhASl0ybEavfg8Gc64sR0T10Jv
yjNXuzzfvro9dGagzpNmLc3C+FM5I6yaXIrLhEycHSKE98r2CTl1Unw8XhgyWQ9X2bIEMHOouMY7
sddN/NjBxdNUb7doDyTzzcmpPdwut++bxiXOsaDqHhQh2smILyOmw9gNVsUejpV3CBLzY0jtsUrb
Ce4OtZq57DPpVfBh3gLKa1qmJxViIApLXGKGaurtwh7vsDHdQPakjNWEgrOPjZxc01CgTLg9uK77
iOy03pXtQtSKlmJu0mZJrsT4xZlFjFaSTYy7pAb1fXnQxLvuw9Jf5AQYcy0fRfrth+N93GTp9xR7
uWxXxluFlokeaSGt5nVWEVmronwdx1wreagW97zkdphzDSeyHk8GkWpLiC0Iv9xGjjkT9ZTB+OtD
ewBTOC8eFZKWmejCpg+Wh4wtz0l8uoHH29l41jl/SW4st7zbL9UZA4PQwcH4ZwoAmzVcRzfa/Qgu
FdThVibYmhsdvEfZyZ/zPXHyR8hlx6HBBo0qA3yt2Z3HgGJPdRmt+KVCNRscBb1VsJ/58X0u7SMs
XVAQt9CBHy8fL2+EwR6TbtYWAXY9SwjUdQBLrryFbnX7t9tXtwdDFZeCS5/6aAmqNzv3MLrh1k/n
j6bVoLYe8le7l9GZewFUjZQmU5G7DOkKoLZ5130Q8DbxnC7DQqKOnCVh4BYpELiw3qYIw0vjSO5G
ywP0r5MTkMxNZJggmI8HO3S3GivTob39hc1c5JuUkodOQKzWbWDQxpJxtItKk6xrlkXoQSO+K3fB
TNWCdbrrDU4Aam0yJdhuRMBLmoYVlS/5x3RJRxha7/kGNf9f/vs/ifVMx/7btM7D5+FzFP0F//79
v/wh1pO29ZsWDlWiad00d38o9aQjfkNyZUkLSq/t0uL9U6mn1G8K3Y7y7IUN7yjt/anUk/o3pni2
pqAUruQn8n/CfkeU/RehHmNxU9sWDVoUwZpxuF6SPH8S6gluQXNsB+pZlCgg0olBnJHSz8LTd5dE
CVzgxfBQDvlZtp31TiNDWCmvnogFKjEhyBm4kIFm28+HrRXBIhGzNZLEAYk0qYyzEB2xaIGs9z1w
7DXifVgRUC2GzuTWXNnB04DyAzYuBVWJ8awlPtBqDRwQoY8aFQKQgTiqJeB5iwJ7AYfg8fd7AdBo
aA6THJ1PePFD9HtUcKlXjowbyXnBl4S1Ox9ctrF+vvV6AGyknaDacQqS5MMx2SW6w77QY6oQrdqB
q8eR3sT6roUwNjcOgu1wo7zmuSrGg+UwcZyN1j4HCa3pDjtvTPC3F2Dhz11C0016alac0tS16zVb
fGhCtZtsfBf7amgN1n3TD28NfgVjKmmxxSX2kXLo9oPhfGnt6T0pbvV1CNxHZdXlfd9ieiftBdlA
kj1OdpsedQObpojRNFKw2E9DGW8shEHvG+1/q5CarJzEy1CGOMaKOqzcMpNfV4DpkyFpDsrrpq2Q
bMbYKu/ifuiutkV7efT7I4b9jUwd61QU4zegzAkCNOODQfOuKdT8xJQfwhDmp+c8qneti1YsrBiG
9zUTN1WmFloZ8W3gbzxHoXiLW8+51lS9AMrZkAeibQ/VDDCXWKp12cKOKwsXnXuAZeS2PL2N/y/4
vXgo0iko8v+TdxlIwbxFQ+qQyfCT4vR2IjsOobPkKQhPyyUS9+cTOZstev5+4zznS/Ky8AG2kaq1
DccUx6/d+0dblu2W1w2zNP4k7BykB25fTYABS7Jq7nuP7a5RSAAeTMeGpJePbk4QSkPh8sDo0fGC
F1lQRxClRi+iBBOQCEIJw3japkAQlMyj/dDB9ZBJeSyxwXtGm1GiLGoDLC/o7CmAK3ZsplHOl96j
tojzrTCa5lpkzT6cDAYXKS1mp03f3DJBxDc37yk7QaC7r2QS2U8hd4N+Hj6RrwNeqllgeAFcjcYs
7mM5PTUWvAizK+CSB4NCJIgTMzcRpztt9sf94D8ecCVYBf96xC1ShlmENMoIi/bYLyG/pXbo6NKx
fnYrWtzh1LrEDU7boQ/xwGAA93z7PVOl4D6lP1L2Z4SDDySnfGqFYWySqARMx3B9VXb1G06gGlbh
0rKXWX2Zok6tEnUXySjexRrTSLo8BFVABmEwgeIvB3mKSbfCeNSxrYnNBxkXxy5s9CkavwS5lZzS
sn+P5Eof4jR6qMIEc1PkojPU2WuNJHIIxuidKgt55ijlFwN9ke6CZeuFry6oxgdb+6+BNao9eOvo
hCITVUQ+gNGIZkwNdNIH1MGoInOcYDMtF31pyrndTITpbJHl4X7RCKkYuD04A4lKjs4Qxphfcwfb
e63kwV3wZmaD672HMlihm3idguFiAQexwbtvW4DoGxMKHI4hgMlUsIgc0fVZQeGdpymDGSPI2woL
k/jR0DrFOJy4D11TMUeIeWxiFlEzhGo4ZnhYZF84u7pEz9uwmXTt7q2Yo0sSmv6ltN5RYkfPNpSM
pCW7hu0h+jkzgWITPjEEB4cpe7WG8O9tRRcIYG/0/ZnN4fGoL7lAPxenxrVHbbZK4tk+4y975+Tz
fUfqxE40ybiZ6OOsUuTSOw8pyyGKmgr4BBz/fp7OAlPMWkWdJp2iwh2TWFdiQNya+AQj1NxJei5p
xtTTuQLeYAIXI2aYMe0QdEeL7ajvgUvogd7sKtfQp5zW8ypAAgWJxbKfte4OZd9Np2kK7vrezvZc
6F/hZKtVrXpQLwqNoa+TtxzC0wGvqcIxu0lpTtxxXtFhp3Wl5uRS4dMPY0EriMVElXN+R9GW7yYp
8aUGwa5qgOOM06NJ4sIDObhIFnx7P0b2vO0mG42S55ZglnhgN8wMpKtOE38ZUpCkPOQZm02Y14D6
aXzMg/5kopDfia5OUPiRI6sVuR15hinMbvaGz7QmHxTcf0xk6z4OEopmGyk68wFrRug+zS63pyS4
hAN3R6XLh9Zp3ro6HL57OP7jMkDa+F+WAVsw18CVJUxTmp6JhIlU8Z8XXhX0vh/0DODjFO/fwCiO
KU/lgemJPaB08EM9q35MKg1PnyFI7WJGYfMSGtgAuFiaLXX4dB6jGchRzuWV5f1rUDMlltzej30w
fp0DYT9H2Yl9fdl1I3o2f5XapN3mhrPHBWhvs7KEQNuyJQpNoOm6/IBODD/gPHbHweZMNgLU0Qyg
1cULcPA57j4EK+dinA9w6XE5XoqIrISiaUBlKrl46fPfHXxx5zDo9Ar1KPnHpd+fZ6XQrKsc8Xh+
qUJA4EWdIiwMfZ5/jGKkLorO39pT/pcxM4NDJqzsXDdQ8gp8OwT6nETqqruqZ+0fDGxTtmlPDN2h
DNutoaBMWNRDDOGQ7KFQBvWOQ95BMt0abrbpxjbbtWYSQ9kz7HM1CaBa4ae+jL44RuDtFYooMuED
uoxoDPsA8YU9AXNzmQq3zrzLvUpvXQvmkBfldOwacAwlPaOZC5h2BE6FoDf7XeS3wyqSrXU35HS2
9JSJbeZN1GV2EpyjgI+3HaFkOKh4WQCSfVPziaoI8I9XJnftSMpOXaQ5CmG4wzpIvjIAdPbV9BSh
oNhhXQEFhU/zScWiIxvEecHl61tFdpG53pMlm126Jf/l9nBAPv3tH6qF5aT8XkQcv/7X/11OWpPi
2RUaoww2Gdf960k7VLIxgrn2nxofvpjXB97Zd0rvPLeqOQhLvZZ1djCMeXzq7bd49iawNtgOVUGM
wVx9Fr65N3KMo4ZIqYIVWXuRKtQORR2S3SGBhjI/kQsQn8YWiFJS60fDTqePOm/atfZE+FSSVLRG
VxntLTT1UdVkW1srZMN27aEcgbVu5dl4R+QNYD+3nndzNKKeCGhPsk3397yNL040SMyhyYxCd962
jXnXj4+IOvVl9B1MNXkHU7q1xJPtA8xuiWhrnVq8eqQXze4sD4M5twBNA+diD9uWKwcj90gb2E/h
/NnNpopA/P39gbeW/cQvB95a9jbSUcJ0lf3LapHPSVPLMHCfUmdGKR7L8YpXIth9sLrZf8jRZyOw
DYNNoe3dgF3CM8Jz0Sy6RVKy1pNlxE9ZATrYNrY03tDhROhkuqR8Fb6wz30VkCVt9d7VwMjJfcVc
FQzsr3ktsJuE6VlSGRz9IgDGwZKxVgUs6oJe5KZAhHZOJzN5kcK+TxP9kUlzcZp74Gy58vOLgzRe
czt/buGh4/NIgx1V8tGwoLn+/TFC1PZvDpJr4Z1SyvWU9etBGrI6qklsAng1SO6YcaLuI/nYzHQa
6hCrC6/5AQMOTo5+7E6im0e2KzHE+l5ax6xnqTOAu+8TBI/UviNKcp/eCmkN6CLcEgt/4kEEjbHB
Bt58J7wlM8vPatbtHCkvEiniraM7t4rfk0ttHYrmEmb9RbhlsWvKUB4HpXFuB92udTJv7zXulynM
7AOr4vzieg3qZNM7lqY4z2QrXvo+Q9KkaXAIsAQlFSPDnGzcSB1PV/pdFA1RL85GRJqRwDRVeIUF
2zbXl0wwk2l8xv9TPhHNkFzjIAo/GHjODnn0vje6+hJ1mI26JLxzHTMAzBtaL0JO0PoSLFVZU5or
CgkWkhOEAhQzUcb+SiV4rfsBeOG4sww0KlUjjTWxMHrVVvYHZ+CyRJY5bscBc1Ct0XRYRRMchgx7
MnGX8lygqRSQQjzHOBgUTQ/SGqItXdh6Y7QpBLoacmsYRpumcC5Fl3ZP0Sx2RuvDYWor54qlwd3E
kQgRT0UfOrNh2WjGtVkkX9Q4tp91otZRq8kOsH19yKgJB0rxB783v/ZInscsX7UTNOs8w7oqu9ra
3+5AVpg/0FGvLoWoruS336dMB+7ryqh3qAaLrQUAKU+bq2UPx9tAp/DApbkFpNQlBhnwm4pd41SG
zlHkdfBqJpm9cqZoeowIzK2dEAHqJN6jo5LvhtE7JgwqiEdCsy0sQ64nBf2z7/Nm1xo6P8fafWjL
d5nK4vsKzUehWnSANiLovGHlCbJ9pHrz3CCfy6q+Ow8W9luyv353JQM/UTjBDoyIII0jS17MCJOf
EV4qHaDpbFJcMsu3DJ73bhajT8yK4wSsIeeSYturGupvZAg64bBbqbpQLdEfHtpnk2hckuEGuvJt
4K2mMaAdbgq9+vurmMXs16sYYADbUYl+5taw+WVHqnOZdU3SV082YRjrMfPiTWl37qmho3LlpvQ0
L35su86tezcxnlXoA1CvmhIK51jtJx9NMClWVBTs7lBz12cTTSL+xAcjyx8tFecvTEQd1c6PQsXh
ITLhvYdWqN55moSZSC+krV7k+0KVL21MUo5A0ouSgnWW8A/6uSm+vtCf+CSCboBD7H/tdf8kUtN7
CQIoSnzMV+IwcTJJfMo+DRTgZrWmoYwQVfWarqZviw3dGbDGhUwRGxNp5hqOfyAzBddzCLfIM8Cz
pwNaBDSFZ2PW+upXRXAgWAwOh1PlvHCQ3zOFOsNZ8dk6QSa086D76MKej+NkfnEk7LI0EECtmKqT
g/PY442nIVOE78y5qg5JxOsyH4pfMv/Z8ZbfFrNxN/o6PWImTI84GMAH+Kxuwg0ee5mJO9/DxZcJ
8xL7Dl1wXdP5sNGIOxKs5qSSi1NR5/ehBa50ElgoO/eNTML8KeiQ5BGYGJxdEytKWRxyz2SquJQz
QczgOp08tBAAHRAaTMZTS856Sw9h33hjyziAO1eUd0czYUM3yplqPkK3lKb9PqfYY6Cf+VeFhHtl
CIgwoYiR0oVMqtBG5ddmTOhrDMZr1Bf9NvdLsa+XxCDX6dhmUHQUhbLPuXoRIqzOdtHDnfW7ee0D
K9h2TsjsAgHrnA2IOToPok4eaaakTE9WYVW16A265JB62LLCIH4fxtA3q1GYm7QDb5AHy6gx9djD
Nv6lj53pkeOwsZvkbbBT+cyMNNmjECCQkTCZewTGCL9gVwK1yd6kdc8d1/+MZQMLessVGcghhX0R
MX32/LNvZck10tGpSLv0XSrtLzRs5F21fNdW3tkL5qeqSk1iux31kuZIVwOJv8eJXjOm5veNaMwH
PzTddVmDqdaNyJkGZJqP0EueNKYPNNpsv63km18PX9BgOo/xqzKN4BQ2A7jEQxubxWNkfCVWSK/b
utbnMMU7FKAJ30+9rTfEI+t31gx9ly4iDI04LfbJwL6L28CrsYx3w5Z7ZYKCb+PnYmOG3H/HJkNj
PGfRSzop1JVjHh8DO3+Hxabbd0ticSleehPJYlGY0UewIoeKmIA5KC5zYOtdWxDHZMYaKKJCJ9VO
UL2SaBfIMLoK3OiPzESONn7/XWAZOctrOb0mPqcdxVEYtvOHapw4eZIef50tc0inTkg+ZJ4crPxj
OWYkRzuue1CxfUGAVjwgL5mRc4zpQ2nVz12rg13qVcausD10wR2KbcID9aqPRmoyo5lOQRe/zyNl
bzU11LrTXrbPctiSMEcYO6Hs/pBJlxiFoXcfYruk51B/pU+hrmEAdmmMkEvnSTjvPDd18AXj/W0j
yGtBq18OObXRE9XKkYgredFW+C72SVAog0Mat/UBxAMa3MbOzk45UQayf1p1huUfsHQ3O1mjnDZj
2T/Jcpeht9mKllAsgkEjcGrYkUebxqnV5+kxC/p201kmYP4EvHVm4/J0JTrnvIkUqw4S5LYanlHY
pXdKT+Pe7KdTlqUVylLK5sn+3KZlfWTz/jz7GBinyYv3xLmpaxRtUm/al138huEx3Qm8cxdVCdQ9
PVNDZtXrAhMTbnf/YgzVfB16XIheidW9tyyKWQFhZZbmRzd3D7JpPrpyVgeRTePRQ7UOIjp2ILO7
UPHiijAKGza5Cbax18MTMwSPg+Y9cLHUpxhDwTUtgVBWOYaCKpi3ySin99aU3wd1qFZWWbGmWeQ1
JbWz87xX6TX5B03vfNOmNo7NsGsODrX79zvl/06W/mGyRFnAXOc/BwuvP6fRNzKZos8/D5e+/69/
zZak9Rv2LemSW2uZkBbYx/5rvKSs3yxhC8+lO2MhNqM9+69oYQXtga6NJwUqCpON2J/jJVP9ZpNR
ayFy19p0/4fjJcXf85fdHm8LNoSjHRrFJrmRv0yX2tksaHR14zUfTG8rC8Ia2tG69KIEPliG/bvC
GvNjZ0WazSYrLKgp4hraqNxHPlEkfpG9QHh6Cwj0JS4pRLSSXyPuYogJY1vl95nwjJNvTZ8iQ5d7
XK39kcbP0oR4N2g93ucxGY5eq51/2Mbafx2b2WI53oLYb9e1hKWV80ttZ+VTmXhh118D1F/w/HEk
t5CwrNrG6EhnqHBpNVP/sQrQbIZP1OhLPYzyWobW7204l2dv7O8LpxyJnUlpe3dGi8ild+7qpNyK
oe4e3Ci0ALxinZQjRopa++mdr6nRkiE6iBHXOuyzFzcrapjkTb/1Y3rskUZ574j8GxFrw7l2NAAf
q90aeTUcA7x5Z7Mb4jMbFhIh3YaE4QkiPsYK/2yGw4NvGHrTsMl4h857AW1bgL+2dm6QQjBp49mZ
S5M1eeqpGDEi/3RyP/ybCc7Sc/m5NbAcU8d1SLT2GIdqteyKfxpFWnTnNSG27TWYp3bXd2G083oq
3qB1g5c+ANFeztPJmC3ebGRE+7yMP7XF8FVb7AEir1LA6ks4wxii+r4zD9w5OxyIpFpV8b4ea/sZ
XUnyRDrkigNNmYxBh2gD+0OQtv0Jrw2Y+LLPz8EotoGlGXsOOCrySAwv2CEJAHDQuiCJQkqELXyf
MoxZuYpuhDXKcM9Gjewb5UlKYZ3e4//Fq9i34H+lC0xNDfLFdDmW3vygQyej148L3M3IP0CfcZfI
4n7qO8ZKpAZF07zkQdlPSUQObBy2GSmI18ruqouJD+ymw/jx0HsR2KYJZO/ffx7yv1+8rsWmkrPc
4Ro21S8MFxfvKPAHdou5/SUJ5uKsE/opqmdOXIcEx2Jlj849hq+7sbcimlzh1mHYWqnw3FaAB1Ru
XzvaT5eozbdmaKDc2CALE69//z6dX04bl9Gu1K7pMRFfHn5p5dliDKyyCfKrUEZzihP7Lncye2uH
+Le7yfH+4eVA4fz1NF1ezxOKybxGj+X+OmjEKDHNVR0W1w2D7/DekL9X4MXIIqYEkrW0rlOboKgx
Z++54oJiZ9xsHK8rzp4Axd7RjnOf2KoFr60pCO4eTJYz90sM/yFtIxjxKG5XGJbKfQFSatt4k3tX
zBlyIgWCtRG+c/cPx29Zq36+7jh6SihbWablOMvd5K/XneuaUQikL2IobH5idhue3ZCTf9SyZrkK
KooTUstc1+63DdyCi8lKdK7nTu1ip3qKIgILSBDdss8hPWRiNWxK+XB7SCzvd6xA7tGMuAQnOSeb
ARjjeZxzuPakSChccxe2YxS2+TzsBhCwsV8NJxITobcxGDthv5YnsWSHNsyVr8L1QW3Nsfvey4pw
jUJskj5eqLhzkdClmnghtrPezDi3L5tdUA6aRIRkxItDJFTrCWKK1XiSbmmujab7xrgrvBo1LSBf
wvHpoogyU/uSnJYEuK6TNme/yAdM8m1+/fvjbv/3E0m7y+0RdSuwJtdarr+f1jvhdIiybB8QBNsN
fyTSFxHto7brD0NI1zPskQMNtR4wfk9fE7plv5tM9FVcDJ+rxJX4gSznPjRicUwYJOxb5fpPzFhJ
Lll+lzbRaBrT165LrlZiHpElx5/igjZcBvsGMC4JHlUKlKG2U1YigCefLUl7yiufrErbGzo7mJ/7
mQibanqISyTmczJ3G9QkxjHI5fOgFsyPqvA+zLpfz5XID4Ytql1ujdYhyp2tYeTDYZzRQ1pAI68g
Q1a9X3/s4cPdI5itXy33sVbN+F43TL6E3P79AVaojX89tZHcsCI4GNglKhf3l24zutpI1JAH7tqM
FkwlU3lGNyjPokFqC+dX7tPZ0YfbD24Po/Z9GHrL79Ski1e7H/9H+hiD5hIl9J9P89Ov2G4sGWku
//HHs/UN0M7encrN9+e9/diHRkSz8cdvzo5hrNmHQ2l3PGC1y9MbsEaPSIJ3P/3H2w++v+TtDYYZ
GEgQIIyzl3eKdZ538OPFJy/hwyCbXBybEOvDv/ubfvz2H88rv2aBnk7f38Ofb/GnN7u8ue/v6fY7
31+0KzP0BxtZ98iJWy3ONIP+OA6+VWvj+5G//eT2MN0O/+1Li0s2qa4h9/i9RE60xehxMUz/HEnl
HWx0nE1310uWvh4h9BYLtb9rsbKvadaYr4wXv6ERToDovZuM4Vtf4CfsEpo61vxNMHvZ0Ax/aROo
BiNG5jAZv5TsBDdxh/BnQGFMLjbSflG+8zv3GjeKIILGCfYQVN+riHK1sImK68QWmnGwZ/565oZf
rjoJ6z3Oja2pAHWH2MhX/5+r81hyXNey6Bcxgt5M5b3Suwkjs6ouvQVA9/W9yHr9bkdPGJJSUkoU
CQLn7L12LVEXRQ3ThCw0b6YJpWgcHnuNy3nUzrZ9kjV6VyEAT4gkkdD1Mg9fhm8DYglJHvH14bkn
oX6rkNZAq/WqtZ7+YXY2rbFbWtsiOcEqIcnIdBH9mDc3+d2kHeU5L70mFlmCcCR3mds+0Km/wxsY
t1naeyti2snRcyWKEAVfndNgUwZE1phW9RRblJsit9tx+n7Z+ZdPourGGfGHJ7jaHUsgH7fjep3a
GRh5ukc4IohJcv11rbVo37P6UmWNuxVJTLfXNj6mYdIIyThllneLsBWfNXRg5C+PW8hz6tDi0RRl
a16cJoJOX2UfWYg8SsDUNvLhN7WBZ9NuFUEi5lMatdegkT5YKFJpIsj+taj3TSDiPe4grSR7JKgJ
3AacU+n9tlTdLw+qQUtdYy+NnLIL7ra7ZX9lRNEAkgEBOtYYrS0EYrjMB80t9xhOKORDtSHQj+tl
AontoDXuuY1d98QV+5wpDRl1DHQ99Vuk+gb7wePXS4dfSZM/0cHTqAYwSlYo/2tvoCij6cfRa2BO
DhxgpY+WJJQXIIwKgK1zHCh5rGz8dG0kD0bqcHmPG4QF494dKTYqPJmM6iV7GtwQhhWYlaagGTap
lNkNpRoz816NBl/7BFVsBXagyCnKIk5WW2+qCDSxwLq2MGdbj1JIAUxlPZnDP16PHGZ4s530t1up
HerXDjl4+lSiYb74jneCdoYppW/8XdMrAHrdj+XFF0wd+VpLnigxNKsuMy5lkz2jaPPTmn6nXWJ/
7SGE2vkh1GhE5s7bgHz33tc21BtF/1l0D23jthvJSm/Sq+cY7cZaVdBjo7a+aY6ptoDraH8K7BBe
FOw6rIKnIETkRHXb6uq9jt2FHkrdrmhEVRuZUHIZB5oy0mZoTaf892R3MKtq2cOdI59JR2dWeg6z
7u6mYCev7F6/wI/GtK/le310b46ptzvXQ2nvxyaZ34i5etg3Zer9dFp0Z8DK8eFkbyDeM1Z29Xgo
Tes0hmO5hTpxgqLmrG0v5yR1o0cALAOnFnTB8LtwZ8EOk41dBImD1Tr+zxG/uRuNt+7FS/O71YPL
YkAE+oFEYJpQbQtfYUQa0psStrkulN2uUke8NHB/dgY1L81D/D54nMpDWR8m5pcrN6hemWzt0jR4
7d0o3QE6uBi6IIvMbD45hjBfAgI40LyhBF2A9ml6HIRT43xqPvtvAFtP3Hdm7uwqwT0M2Wk10KV3
q3YLUs5YATp4Npmhrrhsl4eZH7A2tQY2U+D/6QWpM3zCcqMl3pnl0A8J8YRvsKcTx522tq+9aYnF
6OdG751n71mKAWuYZLC2pz0o9OsACWndRZ7OAJlvQNmyUBpH++yUjJM5q6IptdPHHONgZ47iQQCq
S1v7qMAt8QNY7d5162xTwyoDAxsEu6kTq0FCTlUy+8q6rl+xI4Xrkqwq32PM4UOGgqP1yMYCPtVu
AiVvo/NQNZp5HEIBw6d2xbafBmMTu49yIrnNGlk0Ipk7tyMqooDgxVEnbW/IdeQ1WDy8Bmlrd+87
3zwXxIMEEn0K2KWI8RBKHNYTkrFxy7XFM6AZZqDSxjRsxocQnSwBqF+wZi6mwuqZldaLY/oXL+QX
nmR89DuKz2MYZBuRTM9m4xGPKTGumJUx7DrrmxOs2yMSfM0YOCnmilko1+xjZtWUhct13dvGZsii
PSpHaGd6uRlbhSco5W7r1W8ErD/Rs5g+S9yOWBMocQYpiRCW+9E2wy1m6KyLaa/wvu48D1pSZZNO
RjDL3D7HmgW8ibQ6bT/gTSCQYxgRbPqoGJPg2FsGM2jLeja0PKaAUzECmFqMIk6+KM2CyGtozabQ
Gm8XyOAsw9pBRNE8eOnwnHbToariq96Ff1SZ/TGUiLHuDwdnAhJsGMOHjn1wZcQYwRJUZaukxrGU
DuraYNEnLgmZcUSfQzrlu9vih584yFedAxumZdUUO80xJlUNpzEDDMp6+xdQhcM4hsaHSfF8G+go
WFGBaDfAPPp6ecayWe5mUxnddTceziHEl+3ysvn1BjvmF31wnH3TRMkdpwlSM9QTKK/SF0TI/yzv
IfrxijtZvTdcT3d2AWClh1iCMxSFzDS/R+k/Ai4GiZxmCVIEI74NcychV0DrraDVPrsC+8n8sb2J
doLHNfzR1IYK7hbdCFXgyE9jAjcmL//GSdX+NouZcS3kh2ZDFcGwWl0ou/RXTY+HTaCr4kuju7o8
lV1PCHAWUR6Ju5HVWw9PYZrax9bm0P37bh1mNZH/Mj2tX4O50+966UsiIADaGZRaXrEZfzjz/wXP
dO1CL/4YFRrtQY9iyOHSuUYZl4zaDkbSuPJtb7jN78HDPzSqRj0z5TkPrJoBkXfBoesM41FXIXHL
89N0+92ya/tnFCAQrKRs72M0GCdHyGbX623y5pn+2/JMB2pqWsTmu4r8gQyrwT4XmohuIMY0xIpG
0GlfJYiuqoER6EcJSUeulT7Ts9f25KWTnoxW59FuTAPSEd/Fptvd6qX4ga8GyGzy47vyquBEqT7b
dXorWcH7L8sOMvLmgctV8547uLI4D/pzkzXtzfFoUFS62X4jr14vT61dlF44P5ynOgvzg1vZ3aFU
SfOUQ7L6u7sDZrt+7NMrc2iI+4ZGII5FDo+m5aheaLO8hUH8vLxbpFDQp3PZoNFJjwIxfS447m6t
Rb5d4SqbxkTwnx3p42Sh9Uw7JJwEdtu4Phi91J/Cquv+/uO+K9Y1HZyVingPZ+5oKbQUF6E3NoZy
pOCxXlS/evtdm3LzuwtjCOldq1+qvJI3k+rg3yeU2rm17PwnTSQRQFpLs1DT4tvIZyTbyCp/AZVD
Z2v8FC5QQ9vuScCye+RLlUGe8/wvCoiFHHDYKlJ48HK6hq4nrr1yi02Tjt6PD/ll+SitoroqPSLI
ZZtcEX0KMpxw3nnCyi9hd1iexZSPbA3+160aNOuyPIGMDP+b9uzyedwQ2Ws5Jvoty8m0CISD4ALb
83cHvOLvB4oxOFdVEN7G2kgveoPKgCa0/+XxYy3PoA7Rrn2/aO4Mns6ZHnJKetEovwQtl+W/OEFf
EAJgGPec5fRZogXdxox4n7Am/35tcBPJmh0UP0Q+Xa1iHprmxf2nm1Q8lR0zSX4e+qXigTajfwI6
iWTQzuPPclS75b+EOD5WZuUeklRLWBs006lLymDLwQSidbD3y/tIzTFWjedmj87YAgXgmrtzXS39
6CIoXfNvFA+UEgAUDY/CpEk6+hN0DeBCaILs0/KMLJJqlXBKPE5NbR9NIMm7FKSWMr3qrQK64AzT
8J34GZEg+picIZyZTyB+f/VaNnxz8tCmgplz92Nm+3pMScObX6CbOdGvnvOam1Z40F0WNiEy5i9D
nJcXmk4KJI+6xonreb619FjsXL98Xf5YA7ungFq7t97x4Vfia/77rggJnvpeVy9pK9yj0+Skf2bJ
+E1im8lY+C2xhO3gplbHINebV5MC3/LxdVciCB8L61pG4XA38oS03/ljdt3wJR0ve0Z+b52SyifP
cn68jGsWkbL/rMeK2QkMgUNPyOPb5NmH5SNC0wNjGY3GJZWJ9eBEuCGXVyIxgxULe+UxSV3z3I2M
1X//EAYbM1fxh4+Bhr5ii0gucLMPPbE3y1vCkhg3PkDIM4a38FGOUO8Cl0UafdDgoS5RrzaiMR5q
kViXSfbaevnuQx0fKfNMb1XpsD4zBgBbKPA+a3K0DDVOD7Q51Mq1wQQP9ayLTu3iWWG2//upsORj
tK36u44v+epr9AWWP4h4umW0zV+7ya3JWKIdbw4q+8buvXxaBcBw24jEOaJJgmRthtSIzerp794R
inS+qBaM5SHxUTF4quVdW0O99hRGn2nM5qcBnu7fHxDhqsmF/suPGrWz8PvQHKncV78lxHv+gTUD
ZdJyiKmoD+/LYYcf0/4y071uxr+Gjkt3ZGS4i22zBZdqfMjQ95D75vBdQHkf29T9wpKHjdtymmsV
R0xNSgJfXLvyrnXmOjvfA+XadB1XVUUQoVPhqwFB0wPQxpFv7Hs0jas2IG6OmR/B2HJ6GmVLMBw4
Z93HSFWyguUS8+OOmQZO1p62Vo/6oxO9vcG8TIqkr315fk17xkgA4fZ+9VoRs5PgY18VYWOdhs4H
XsoaEAiJd/UsVtWRrWadL423yeyetdz+ooxB59x33pQZw0o1u+6gXOxPMaE6G+HUgE+ALZwmmTUE
NXn1302Ey3flUU+af7TyBIIA1+tyc3AwXiuYLe3QxMSZh8Xp38f///OWJy8bTB7gNObXDsqO91E5
nZeXLW+wPD51+KdYqfCUfx9kGA9Qqzn2SuH1Ye0052RlHSZbGy1NpwnKBb4Yr7wXyZhwYrddVr6V
HijnBNMGknM57StfvqEhBPEUMCEu8k3rYq0VCvhOM28yhRQsqTvm/CVsFgO6JW7KhJ2rayQboVL3
2UW73P32pD4etcCQp6rNUWXYVb3tkPpxERhSQnHvng0nbHlCN2MIMvBGp2LeLLeys05x6mAN5jOa
N/KHY3GS+p9K0/hCMdZO9G5sSMnDx0DeLN0YcweTFzZNMW6TpvtIRFSdPeSTJsgx4YFks53mXnjW
xUNAv192D2cZmSUZeMYqa0HSQtVYpU33unw5qqM1MoZVoddzybGaTtL+ySTvqrFS2ZVe8mp05Nyh
in/R03hYi4wX4L9lXxm6jnZcGpfEqLTd8tjy11IwRXeJ5YjVmKENpEjvAbkrCUZmohDNzt/lg8Ug
DDYVciMURTNXZ0qJbBrcPdOxFwHzdWUJ7SEuQhJYze5mg8UrFEtLL7C2xmz4xtYhTjUGmlMVceEF
V9+tQ/jnpzCLsw3VK4yy8/Hx992dVlan5X4Bx2idIv1AKyePRpgeBC1DJBaKKFSGKloshLtPdK03
rkPJIU1ymCiTp63dLkVUKNtHZZdqr8c0UlOVD3tTeBdXG5FoJZkXruhC0xCpA203tf1bYic7r2p8
sjuD4MRi0ZYOSsY5lw1dcHtqu4EiZJe4a8cfMITNHux6tvUaqTlujdgitG4If/VC/E69sFj7OEJo
r1k3dCv1vq3cez4h6zWH/m1hES3MIaE15Wm51dI5o8Sv9eVOxmBtJWFIh7K13qYkcK9hDlZGeQ9a
1cQ4G3Lmh2ntHxUvvYq+63ACBfYO+Sjr9NSxt6lHoCimLLUPvfYglNvDesQPYXbZuHeMLthanaFu
WkKiDM7nN+mo6YysKj+Xwq6fppHcpGSM3KvjVtYuRT63HlVMiq8XeLuwCq1TpwzrFKKTC8aBuQUK
vovHpWGNkM7aoyZALaicXdlQIAYUWek14WH6+BLZffiQVUG6tXJkrhBekN9DDFjxf+pTq6jZZnGa
nIyRDkfqNBOKRMM4LGSv2A6u4JO8HVh8hpOFLaaaKt8LKzuns3t/2cAKeQgEBtexMi/+PIDFKcPd
v5tMQ13VV4AYdE/7hcPxFZ+iXDMBC09apd7cWNtihaLZQEHEA/d70jVOea/7cvzM2I2D+RBbZnPy
hMMS3E8PscVCZ9sw8+e87tAoxjDFOhMvbW9VF9K2zNO/G8SyEINAeJGZXP2EcYFcrxqx6bv+38/f
C86AocuBnNZd/JfVtACbKDmpU+K9BVU3HAUn6EnK9J6UJKzn5iBPy0Plf291IBnoKjhv04zPyocB
mkpkcBom88YcLW2rewP5afTEqdY8FAaeLWFHNRrCEIpALmIiGZbjHENby2ioBWN3mqlWMpr0Y+9n
49kphksG3XSlY/pdLUQoiH3qtGyWu0THeeSQzawonfK5W/XVsZ+/ybIpLM1BglfOxS6MxNO8qaMu
3xZkc6wMPbbW5VTdqk5/WQhcqGC707LxIcb9vRX+9xZvZmFWppefpbI/ydnYv9yyh/D/3l3+oNce
cG23PvwLmLJm3lQGQC5CtQskFETBskEBK07hjCj49zE/w5uYxpG91hpIDKEFHTWGa7OKfQ/EjOW+
qghVLeDtceXPL81m/EFsTdXaKRoSeW1ohRPIQ8+o67MR+Hm9GuaMILpulEYRT59NMApz7m9tks1R
vdndRKHG1h9JqbOYS8AH7A1gKHJkvIjmHqwm8aDm7dwo5Yq4bFxm65DGk+LvLlEzVMJYsL/zUbF8
nQwD0D5kua5rh9Ly1W5Ism9dOenZ6SKsn0Z/UPM4tQxbirNzU1EzpBESPlBeQ1E8Wfk2invyxmws
5QhdsK0EPYm5M0UhTYvomIHbY4nEoF14nGpmqRMkv9wPMHNFocqPZp+WG52q2touyBVvgvqk2nKb
WyHX4pmVJpUJojX3EDzHoXpZ+JUL4mwZDpZb/++xyOVADGRDx5XjQkkgvDVqg2s6Fek2JxYTenZW
XugVYoWAfwrilgSESY8GlOq6pLvLYsys7JeszLBHDql/xy+1Uyxzv+nBwGYPEPUHmUSlGEIn6hsN
1TvsUTUQ1jC1EY9jLHM9TIkWKh7CN8UuAQv6FRR4ZmmxvhROO5x9Ivg22XOM4P4JwX1wK9EYVJbW
AfmjIWjF9JZsWuKzP1/sxyQa731D1K2L0JjYENekQBhAURYmak5UCdA1kRGAw6r2RebGD/icCvTA
ZiE3MY7ubZ3OyxXPuaF46R9NKrxbmM06CI2+fySsiGUUsF7gIePOnLTyoWhRo7ouql0fvrMZ0Lpp
E+glFF8+iDZACt3Mo3U6mGuwsNnFQCeGsdWqdq6Zk75dRxPdGbCWJPEFL3mX/m71EGv6fI9aPFPA
ikElTwOSjgPHfh9KDESaZ3wpW3O3lm2gvjCL5B3G+XZ5HE83XQQw60fXytq3tmj3FbppXDjVZwtN
i3QHi5pSI92DOSKAMSfnpYaN9W7T5z/WUDdBEpbivTImZzNExO4uf8WCANwbk6BVQw0URYTHJSfG
76hXXJs9EM3vwIhPTOeDn8Y2+D0spJlFle11XcaUcnZJ0ZMdc8vcVNyXjSXqBPEEDowURADlysr4
llqLeKBwXqD1KhYGTDwEnrMHRbudtcdbgyfjzSKG71CSWEIjRW0R0JsP0XxrTCbwoclQHVq75NRx
ZHYSmT0+xnmrrU0HwO84jZDdx06yqwVw3jwdVx2GZLw9U3jyJkagXBEjqhO6dxBl/qdolb5SZV2/
BR1K1SIRFNvsSdsQsxRtoVF0O+YNcqVzrfzpoucg6w4RrqG3ARU4Qncyc92oefEwbhzLoSNN3Hmm
nqzfIE44fAgIV6kBkACF/4Tsb5CEeeZY6GHPrEga4lIYSPFILiuAGaMK/1iZLGZQiscMUuALbZv6
raXBAcknvxOliegLkqgblLBYTfMlQdlLVjpDQ1riepHpsR2UuJd8C9cbi4O0ZHlZzvTE9a1zAjl4
pNU18hp+NS515VNe5upqmS1RDNwzPER7mt7QufGgPlsRbLBwiu8Hbcjtd2/I9xACip8+oM4W4um9
dfnw2Qz1eKEtSu3bsbyj5zvmI7Ff5uPUTRcnpY6OwRRrGqu+tdlwkAVpLh/QPq0V0gqAW21PlhtK
fcuZarTwdNtCCzJFhVikHGlomyFzz7ArrQ+TYuUqHvS1VxvEAgqmErDK6WurT3RX7mYQwjmFQVS9
BAFlCxT0X9FcSqBUWV9oECm8uyTs1Jmj0/oYx19+7m79KZ4+g6BDEZXHWCl8S21qvcLqZY/yWRbo
nGHxJb+GKNn4tef+0dIGOofWEQbB9Mw/VVAbGMjiTwSQ0a7wY9KWlb4A01kXDe9GEFmvjaPjVyNk
b2XGuvnqhM1/7i5/pcNJk9RhqliJsHl2BwbnYbQ/bEtM+wZ4/w5imf3RtMNH1xoo7sz+H+HoE452
5P8dKaoYm5C/pQETXJsKsEOYCVnoJJW6bUSvNBmpm1De1d1fQUH7HolH/GLPNkq6JOMh0n3vaTJA
krQpRAbbmvqXcu84kf0PidI/Fc3k97Icuw3ineKeRzNrKSDBEBsgfRxCaj564BtoE9NXOxk+9Yww
cs4P/9sU/mPjm82f3q1ozYQYpKfqQPEHT53IvJVTOwzLVU6J1MnCVTZG4jR6rvsSTn20TZkR7DVv
IgTC0wgLGrr+nuTGZ55E09GeBGb0ydsYIOXeYDV4RWq/dq7bPxec86Vly3uiRSXUMd84chDB+3L8
atvqGS5loeRptF1IAJ18rpr8xWgsuYWZ8pWbFYHMvsm6BrLFk9CEsWkBGh2iCV4Dr/nIWpustYYT
o6VVvG5gYa1HwBKbMahZosGweZ+qgewLsQaB5n5YdPiL8jg0ukHKuNjnUazvGjtUFEzjA8YKYKw5
KHoHDMOh7PBlcH2ttpoE5RKb1GVIVxR3usIsGHHyru0MzkyFjey5He0A2HjpnvKMTAnbgcwnM/K5
qB5Neyt3rmmmx584ZWZSnfYTGxo9unRg7RqN2mZkRP4lht/20NODJcnhaml2tS7bzriJVL0Nmhmu
/KpwLqkSX21rtM95VEOGm+ubrt863/4nCM5oL4jreOkNMz8HsjAge2sY5hKRM/Mtrddp8r7T2tho
cSVXLn7n7RSa0RF2ZLkWaZruxURhzq8aeewci1SMNmB1Jv18T1uEi5gejRekMtQVksrb0/2qrraa
PVi2dk0RaW/pF9dPdWvhIZQk4f7nF5RmvgHm9uLiW9z4QSa+BbAO1MhwTPsYYk017xXdem6yxDrq
WV6f65A+rmGQ8dQ5w1M8DdrNkN1+uee4oCm4poirKHHjksMbr2hubRwvsX5nU/W7xf+7K/j1t5Eg
+ykX3nePJHYiO1U2a5BnzU1KGhlNM72KAeGF4Sf2Z9C9lgBaLm7vjwgqhXa1Zj/+OIpZSqSfAbX9
76at9p6m/tDJeOjTEGGhZjG1SKbhrFXjJY+N9DXRRu+sIZ9bxWUa3CF7B3fOSqye0gDAiWbrz+Dk
ULdjezrQpkqfybtpW6AkLTTeU6Rrz8KKOAqFoELqmtOtKrNr6UDtwgRJZFeIQTJT+bQzY3gZy2Ja
FEqew9w89r0InnNDQwCTJA+qQPZAPom4zQ6lyr/lPcuqev6G6J80aIRMsJp+m/avBYDdK8UL/yak
V7Cu6Jy3No73GPqn1YBT70jTuN5MDZEkSclrpdMEJ97uNdP794RF1Zs5kJkY9kD5wqb+nDuP30nc
lBswmu52FCMztIIGAt8mv9o16GRJfeGk9aPcO3X5iwrvXeaJ+Uielr/LKI9tagHgXfn4q5wefqx0
xam0G/Hm6tTSoyJeQ6w1bgBkCVZKmuExG50fvS7ceQnfPyKxL842U3uScWZIfCX2smvnbx6+RjBj
uWjn8a9wnlFqw8FFALutEgLg/EfLarxV23Xdj8+FBdpnvKVelCMPMkhQ7Ob+fahtdHNSr1pIlipg
FC51cP2dqYrWBLb0u7gkhtoR1rPt0WVxE226mxr5kz0i7EMUDOEup/dBC198Fz1NINUW/1Cjoatm
eAWYf2ZLpps8QanAG2Sn1cHxu34NtQQFgOvkZ3tOHgOU6B2hC1QH4RukAPUKudik9dMqMQfrYMc2
Vu4qfyfqixIL9Xo8PlzzXRn86Fws9Dgqnmsvvbee0Dd25xKBa1pyX3txdx4rzIuFEbl7g5CVu6no
ZbndZ1ERF92FRX4ePAO3ouQalkQfTuT1fOAQ1be2qYxaXJPUwmCJ4wQge1c+YB1Taz4C/SeDpRBf
mw9lvUZykugbosc6zQzMmn2+pYBlPEEt1J84gVsMeZLOqG2z8LPbyyIVh4zYbnGCZ0R+diDjYRXA
RgSzxPUDWZQyccE2sj3XCVf5qh2PEQL8PTOOcGUEJpk+JaSDjL+cW39oz6yVbzAQjyM8i9ehza+Q
iqwjc5NyU9omZb40toj0nq9u4jOWDXRR5TRnPdOueWxmNz/LJVc4G3d5wlU5yzFsZ3m+twspzga5
KoZeaA9hNBlguDmV4Ta77y3gkbRUbzLaJXlS3KRv5TetmQggd+KH5aEiM5DTFlBv6ny8EV3+EiW6
99IRsYK8NHjvktbFcv3eDXsgqfVTmlQUgN3G3HfDnCZuZ7jtqJN4xERCKSBeYAJN2pb7SGOqQ262
SbviCxpYv0or58txVfOUzkRaURTuzxytZFVR9JyNnrm2JDaaKPlKVQcG3nHLmZQ9vEt0SSk8hnVR
2PlRg3PwnDkcsLQ/Dj6hIS7QVdhTZmE1qF3KZ/YGRalWxmeUMKto/JFqXu5aX0NEyFg6hOEB7D1Z
20l2GTvmOVXre2vmMu23RFbc6WRVOplngn8fMAN27ImUyLZ3jCfTKkVPQYPJG96ZsyCkJOYJt97G
JM/1kTVEuelLIuXcym0PDgWMuXYQXZdNMgCKd0qj2wSRBA0hvZdlk1HaHc121SfF8N6DeN01aZTu
ZxpzFBH7pPeaDnBG5VcRcjm2SxQwBsmmh1zG+ikLe8IXoQt8Ual6kFb4oTkaGEnRMbViKEgVy1df
+fmt/DJHhrtUESRou+Sx4gJ2EaTkGrKtLt+P2ML5ZcfsRU40agJWAl2jrbhKGbew1shS0GzW6klB
9ExWkS6DiTJCui1Z0ASZNp4SJXpgFm19NrWMhUqkoyHvbesoEe2V0jCuo2CZWeVew9xES2dmn8Mx
ybpt6PNH5drymnbBJXIHzPmqQmRW0HDWELV4HtpsWTfFSafwHQhOtKyzsEgmzK59elQUMYMnH6RJ
kEdfwvKCN1V59SlnOoJGtArfpsEpd28s8kvcLTl58d247cjrvsR7zLTRPYqb7NXBQ9wZen9tzLkb
WAjj3ka2dyTh6sNoY+OOjuWM07U5WsotyfUxTiW4TxoyTbRNxqGmWJEmP8N4kum+983wpenH/gVm
E8uQ7Dd9LHnVnEg8sgIu6O8RwTeEGuWFoqow+6TN1etpvOqit9BmKVoQuvRAFHjJIavGdsXgkR+k
DFomGGxckVEcIy4dZ1BxcTLQ5cyBUEWTQ7EqKof2cK87L7GUdzhkxXdg+hbiLwQpbfRcW1O+7lRW
fZZ1RAPHc/5YtNndMqiZiBIQ3jvBvin99FQ4lXGlTKVfC1otV+R4UD1b7SJL+B2UpT69DmFtI+Pk
XEXhu6QmfKCDR7mP5Ts15wfICduosYqXUJrq0SLk2ClKuvTMQwu91b8VWcKrXKNnrAwdcRtd0yOk
HEpGTWG9AdABQTpqlP8zmtemi1wA3Hj+3Bfwripf/E6m/NWrkemQmTqxfBX1jqY2gZQ9nWQzvAij
858LcFdxVmwpWjmngcDUdGzHQ+Iw0uFZJ8gw0yNrZ1LVuQ8dCVFCindXVPZ9eYg4Qn9LrFN9ADlA
zZCrZp7o4ZbLaraWdU9VE5nlZTSdXzYlrXWltPcC6NMpVE3/kNjR8GA4dYSXVfp0bhQiIrrJqeOj
+x/0/I0V3w2rEuFtCbZ3+jHeSiK8PNB9t6h8AMZJzebuIYGQPnk8PXatJ0k9A0ej9uopuZsEmUxY
04hS0yySJFVyRuBcP7kOJ1OpVRtTgwNoBjlNkZHiZElR9eDPGVZ4G80NpM1Xc8o5+SZyXnGmbG2b
ZNscuoabJM0hikAz90aFloGMB7piiBFbGAkVMe1Xcq7+syGcirB34L4F41T9XRDHfF42GmlCpE7U
HSWXIIdMgifeqJpnxP7Go6eq7KAnmPTrKHcLAteSBgEEduxp8O3HMaV30MrHdN7MeVyajQLJI8ZP
0lXdGMY5hj/3CVBHYXc2uq07TsZJMluh1G2lqDiJCZauilZWkZYHetHGNvcbiH1DDc6GFI41bj95
6DTKhmOv9XsxDmS6UUnFwFOCcSPwZGckzbNyPR+ENPSIIIrTjUgnvPduVeCDF9UlwRr+LNIXex53
I4J4913Rty9IQ1jICwm2TorfhYvMxB7jaVP3A7kvhOixwhLFAZX6KahnFUz5LcIiuo7dIgYd1b1P
ODFD/dXqlLyGGdKrrDG1o2ZET+OkebehUu7LKDnfQW0Yf9fVXTxOazrS1KjRwMn2CxbF9Dm4rEGd
0Ep3y10EIhe3mtCIUyJY6VUZn8zBsO+1NTbISyd7XTr1hyWk9dD3v/veUA+TiLAyVKiBFCVYcCX1
LgMIjJ1qJCIMf/7GR13iwIB5T+2h22W9rh8h6j1wotHJN/VuEyr0om4bentjPlTjqiaAhjCNvmtI
/OjmBvYcTTIsm+FG1ac5SVqrFfAzj+zQUJ1A5uk30r/kBs76W2H28NSJS/10CWQoJst9JNbORyR1
hGTg/rajCF2xSoen3msuzA6CQ5/oyG2rLH2lHRjckllO7lvtyWmZW/tkSD2VYYBSm5peZsWngnJU
CyTaC1O0kBbQ1HIc6PGb5e+kiVjyJOKGqd5ecVx0R4OCysnD0W/ZZvCEbjpdG1lsH5a7iL26jYc1
92HyjctQl2jWutZaZz7niqXpV9TM1f+wdx7bjWPZtv2X20cNeNO4HQJ0IiVRNkLsYEgKCd6bA+Dr
3zyIrJF5s96tGq//GhkpQ5EECByz91pzbamU2j5pO+ptpY5kWgqdET1lStSMqHuahjcixZJH3em6
J3hmQOX0t9JW1ZfE5lRESvnHV+vPsPe3gDaMvdMryCcxXT0ZuXdLGWV8WwDV7Op5RNiktZJDTxhV
VDFkaGiQMKMOtBCj+Uph9MkQ7fQEHkxQRs8wANgIlgcAUfdWp0OHyxeDqPTRejFdxJqzTCngkGiM
JWn1PvTuC3m8Dwm3+j62FuqLag8KCfsJbRa27X1oL74VT+6HdMmC/kGhHRN3matonlSSBI9U48Jn
s0M7rZMY7cT5dGeomM3ipJPOgSo/YrIFlK5q4U22yw1TnFMwnoHbD+F7b6Vo42v755ha5Kj19i/h
UPnVhhzli44Aq8lVsIEEG/vqUmZvCBd/RDQnT+XCUwh240e7R55QeUr0wPiJ3J5QLASoiUWNklZB
3kzx0/qPMlfYbxbPudFF0YA385ZA1E5yXv9JBhocTWy8rxXcGJ2lpkSwsIbhS2eIPDbRpWf0OmTK
NBxS6q/000d3G9q0mQ1F2VZ02pBXa7ggE1CUYOuLPUos3FZhQVN37Ef6WRkoSc2ksN07/V5NFepP
pmLtbXpfB4uyr5+1tPGa2GMLRGfy4H7gQfMeegpcfpe78Mgrp9sypBHvY1FQ1oyTJcvDjSn0/09c
+GIBSG19rr/++7/efxVJGbAqbJPP/q/sBB2vPvbg/x25cPvezvl7+ev/8kd/EBcc6x8qZk3VtlVT
xW8sqbh/EBcc7x/wnizDsywVW7AO7OAP4ILh/cMBeqc5Lms9GysiPsWuGvr4v//LcP5BdiVAPNuC
+KaCAf9/4nn/zUPP66OHhG4IBdmjJm/+zbNdqkPaFjFTX70MIhhgBaOVkkVfVWYBY9SY9CygQWL5
jUyFGicRUtxkJ+827NJm+5eHTN4se2ODs+8/+DG1v7kx5ZtzYEqols5huux2/qfhFSVy3CuLPR9w
3hLAZpqywlX6Vi/uZ8qJG7NoX2fTYXdNckXhQPu0je4/YLnkp/BXt7N8E67Hp2FiTDcB7P2NMtBb
nTo2jHlEZjXJHgmWumlqQUhnzUlxwufaopscGXdha399pFVJfsJosEX7oWa8xTzEXuKBOoL8rae9
6WNQQjOt5te8v5qYE32v4z3T8c3/gx0fLOW/vnXNVnWQ7aarcxyeBI79xTA8DLObjLPTQ4BygtAb
8NeA+tYN45CH8JbTCcWgWyTYt1MV9nZrBZhcR3uBQsxR9kp+ERMA4/VcLxlGLlRI5OT2rMR080DV
hIg6UbywF3umC9reIBFafOTJnCTjkBb9ySl5GXYcD703CpwO8MemJiMWZmiwEenUQRs3OeAHwaB2
0JzW3BTToG9Vg1bhXBGVWufZsnPrR92U0aGmliG6Ic45TsV2dhT2kRFFZXVpfBZBLvWUKWm3QJxE
4IVohbSR6CxA0H6LUSAAonQ0h/opighUmSIA7RWPyQubT6bsyMW1XFjN+iFrOficyBTKy/UVhuGm
nyySgMdinwIXoVQJ4RdpNkkOcYN/S55J+eiWNbGdXog/ZFewDMk+VSIKWjVS8s4MZxYX0amWvURF
9YK4s7EN5T8jNHOHmNKon2Mk24x69E3DjEzrYiw2lDvjvR4O10iYPyt3AUwhL/BQJ/0iT7BvKJ5B
Oi2VG5EQj1tkJ8euP8lxzcAYEQAOkAFMl3XPn8+o16AtNXojqF3NPi7r0kd1t+yS9NUcyKNOHED5
now6qtADpjhbu6W+NHYMWKxD3uGm9h4YRb7BSJn6HepqFAHuPcwhSujdvO9FrW48gRG01nIqdZDA
ulr/siEscymxcDVdgH8h0oD1LlVG9Vuh4t+BGm64HdCvPzfAmTeuI350WM8tIktrglIoY1xbtHpG
A6orLLznwdDktGj5tWOCjjQxhYCYxivAPdlGJwHZis7xtJmM9MdkZdf1N1QvCx+CI9F85tPc8Jl7
A0TsJa/RKC76Frr/ZozHFn+r0m5K0b2Y7O+DOTVfFaQKjR3mRJWPh8wsq8DNSr9vOHdOzW1N5+kb
bcF5SvMX3XQpwFhoGIeKIGzXg8UL+CTD9LnotFedHsKiAtnSYfBo4REiM2vuQgxQfgl5QGBgCXoz
QoVQqkfSSKeNqDSGZXS86xFECWyQqpyfTDEBVfG4UtOW9qk6JpdMfu7LaH4LezyYrTgbqXgWS4El
k5WHiPjoCOVm9YejrGZYapUue2QdGuNInJTYOZaCJKDQJr7FoBHvGvWlg58HyMENPCu8pbXBGXZx
xphZsx0qeWGMZHV7C/03JypIj0fBE1hieUtHUmV1VS9B+o33lPZd+o88PtoiEm/2umPVMLBxXXjK
fI+d6DW1NIuVmPGha6xSGygzOxg+L21r+4wcX9HQEleYK8YxFeK1BGlNuchCoIu61lCR0aYh4i50
8sTneKUIyqR46QuWfknOHxblTCmarFGqT3ykbsMmSg7jlWp1FDgJEFPZWPm9wPPEJg83M5cSH7MT
R2KzDn4NijNfCfX7SHk1VfdzsEzuQAjubTPi38OH0Oc7LMuvg8bI5iJghPTJK9QD10fl5dd5UUMc
9fvKSPdNp4PzxhJOLTH1cDAyTcQ2HT+t1oAamB9twRSRQX/bglLfDHPdMlRzO6f3oyN6NLRMv2bG
rb1+IkPPwCwwitIe+6KM8AhMlQhX4ntcxBdSdoHegxpCPfh5xNGV4QKglqS/KefZY5HtC0zexO1K
aU76XdXrZWpzHfeclLoqzI3TBlP1soj4lzmz2xfZVTOaeru+EKsUjhPN1WAAPuNi37Pcfu3c5t5I
mV7Wy4S5QSd/I3pcdEKVEdLlMkqXAvx7KuIbugg/10tkEYxmuRp9d5XrF3lM2vgSEaI+IiZPHmPB
O3Tq8urlMM6Fln3rKhNQLTs+bBqnjaajbBm1/N6ySHocE2vbISrcTHKlYNgEkJMkX3n3IZZP3yS6
FBVz4Mm5QinmoNf0z8hQccQlMaJZrv0VcFuaOT7RihOK355fUuTe4Gbqco2W80RQtbwww5nJO4my
b0X6m5S43M4G+7Vq6T76JKw3nt6i9R+e1qvI8BhWzGh5N+LsHmYgPQ5mCVXn42zkBd5leKjNpaBI
RWDzQA4BWkWke8PCBdtybbcwFn3KGVc993J/irJdO9pvJR8dCHHLL+QQXbWgKmHPInUtb0hNAc0k
f1cXyAqjBnC94/mNdHhqRHfdiGbrFmtLmnBCj3MKdpYnGpsamNEroEiIqlVN1nR2XxjltWZaxYdD
5MsY0oHgU7EKpcb+QGp6iLZmo5KhzSDP/e6Nza7Pl2UTRcw7aZMGGs0vjaITVab0lxnyGFxw9F9V
me3Y+g5k5m1j8W2vR+eKqQ8TVtDCI/HVCctVAilznbE1k8GOZtxXipmns/gUadmndBUNIuatl5Gj
D0a3uK7rAGXiup9Upkk+E/bYOuN9eTdHFQHilHIDg6p1w6SSZgY3fJd9Z/XwVpvOBT+Vb1X9ea4g
AcsYwCXNvsvpWa8qBE1NeFUmLq7ZqeXS+TxWExEsJve9Z++LaApRzjKQwXI8lipWOFYtgTxnhhq9
07A5rAdCUA25N7OfK8xCbLfhebTuJ1q0xBv8P24Lzmmi63tk8SMeeU7u7yWIRultbAoADYxjEI1Y
aoEdwMrkbWnk1Ua4pywJ05HbnECRp7FfXj37ZuKGziLzzpDQodopN6R2sJDFOkHJviG6Jg6Q78Pd
b7mQhpDNLB2y0MpuWwNDnvKLTQlBnpg6+SX4ToI2Tvg0uQfN6UeUE0yIhg0dUcwUm9Wcnbaqr17E
aNcY/CEgig6xuhGD9pHnohvIpCAVkMEHab2vOILsUdZXBrCPIJ1u4slBpi9vWR0jcYQU2+9JEtoq
EU9mOvOvyFWl44iBtGcrQi6Di3PPUr7A+dN/w1+bLY0bYBtjPKRqgHEAftqELAQLpMi/V4uM5XH9
VAnR7Ir3zX5jZ9VeHLRMwXOpU5U74NYhUB0SLJ4LbDJqO+8XuY6fzG5X9PlzrdCCN2YOsoRUi5Hh
2OmMyopFRG+mVjtZxfUKzicUHT4zpJOyQwXOjfqqXnDBlF3x2Q3Do97gGmwSbnPwwac6tX5QE0aX
udzpw1snB/YUCnfiVlA4p2HeD+KVBqW9acbvMOfWWUB2b4xpOHELgqXV+3sa63BN8/jbla9fjBkB
d87GVoXYUsS9DG1+TdPyUisf+ZRgGw+9+ypd59Hq0qOMOTigu007u8JVdYOyYh5SWqSwaaz4KU7V
LQiC00xgiGpOKkALrtXOgCfZVSwRs+q6Xn5g2Qg5U3BaUvYFh18s0Zab8taRg+q6nqum4rIugxL9
Dal9SJwIV1iquc/rGmQdxNOOyVVLER4bOMMGyisbNWuvekSBm48SZt6LJ0smJQk0kmjwTJriZSq7
a1qzq6EV6kx3EwRgtC/RwjJjjWMqVKxvIUTade3rYG7ahgpzuKGcipE1eG021YHxgFCDJP9Wa96V
XHDnXfbmsb3ZaCNLSFsN6asl34mWXeNQEqjtgqBG0xc4QICTa3N7oY2/qwZQ6yUEB+wRHTrrrDcR
nGdX6Bwe1elMasBRSBVytUE1kLb6Gw5nthYtxtTOusIapeQ/20+5lz2UKed6TPKr05liY7e+gTTO
7DRfFe4zAOPnCYkAjFP71M/WdZ0dZVOdDdwgi7I3DUtwNhRUZ1PrYsJzSTpWNZWz/GKBEqDpY4lT
hM96xCHLY58E8PFovJBwx3xSmKw/Qdki2/lmlcg2hHnPMml1Eflw1eQUQP/xTOWDRUBzbjsbLQiL
/yix3vXya0gYJJbKPpW5fsn2tZJ9rde+Y4sEFECC+EE+Ik8Ck7UyHTBWMeXQPRVNSxyKnF8y8Dxl
8lOuFywTOa/LpntMuGbwPyCo59y4YrlNFGSd1oRorr9mDRPm+jEv8UMG6o1PMlp2dBAuEdBUxczP
ImbsaQaasB3vtcXxlxg1Iifycnd19ylVA3OiMVin33KLFFBTYUB7Eguj3Xody3m4Mc2DOvO2ChJq
iqy4jMKlK/Mwq1PC4pAl0qwPXyw1r6ZtD7tuNHaFlX/3BoqmkYbn3Mp9rohhpkgkLlu+G1oLj9g5
zKPoz7VaJLfgOE5KzQdhVjBY7AWqvNK8GYn10qvue+x5d05eXXKb+6vSOrHJ7fxXaTnjPuXK3d1n
KkNMMz4nGC4ZlMS4NzGecdurcpeSVLrqh8JfQInBh50WD867Q4SMF/qgs7JgXVTKGgC6WJQyJED7
phb93nRW0c4uYo9lHgtCrU5eMyv86aCIGgz6Si650RSlwxebCRI7hiI9YkySS4hOv6iSfWNSzmz0
eY88+jzU3hCoIZo7UBDESEbGfZl73wAD5g2V3QB4X7bzPnS0avtw5K4ZonBHXxB6+lCemazPOPuz
HanVRz1CjeS1RB2FmIk2icycrbT5XW35kOR17jjjsRlTEEjkemzcon/iZqxu1uzv3qlpe005joKq
UtINCaJE0k+Lg93LBfSx2koyA2OFuJR5XJGRWrjazlNsuEt48v78p2bheaPicmP1r6MCgeqMjlUa
iTBZYDlwrAOBZkAfsNytNpD1TYQ6i5UDZp3qZv0hhvGYO1VLtvqEtw6B130zRvbvePSRhdiNY5GF
ERlkJWdrRPwgnRPrPypdwyR3499mivVHvx/iFsKjAy6Ty9efKl0McASYCztgIHoZMltgyf98mvWr
Px/85y9GGWy6Rp+vP1u/Xb/682dQmXjmP3/452P+15/97VmTAqvOSKXmj8Mr1oMcLeny/PN11rfX
OQ6JuT0JOOsv1n9CNceINVdUDZW2wzjNW856zyz+elK8XxWkzKNRNfMN4gPppVGyzlcRrm211igX
wEkEwRujCLtT5hJKu34fOfbDULuQ1KTnC+O9vheY/sinIHkjvg5U+3ecS0HPOar9iTwZP49pyg2O
SUsC87p9w/u2btYfrv9AMY+RThLLu2ZVUwWL2MWR4tJ1pGJH+HNv1q8YTh1YJapPn047WFp36Wm3
79aUblKPdLjl/INz6QFYz7hDRKJvu7b5zFj61iEbjiPaZb+bBnZfJG3ZWtFstZzMO6GmREhZHKDK
VqRQBCQXZD+VNx4AqC+0LDIgpGZdkjBtkkFqe78IEExn46Zt5yaIUhdgdTiCna1JrbELe4s9E3gD
W/mjZy0q+dBhtm+IsJ/DUK5BlHoH2M5EFm91AK/jUkFN2OkY81yDmz5hAdGx6xyt5zQbH+oRF7PW
lXfQijrkst5dqFZ0Xl4iBAIi7xVk80PKgEY0WKct4cFwld2sAFG1xTnpEqIAHPuzC7NLbQAO01wN
edq4sKXJKXcSNuAP1oIhJ4zuJzV5MAaaggp4Ekx6h2XQnwY3y04CFTQTnVtiKXe/9Nn8dDESI55U
cBqL4pfX0Wnsmv6zKdBkjUSFQBRghQi2M+kvKDrvulrS8jGyRfHMdsVm4G0sQdPJdI+0CW7Lnp5e
BySnNMQUiOFXrs3jY9dJgIgJIZCEoG2D/YIipHvj5uTUhFp+nCyBUQ5HQpvLWIjCQX2lsQKcI+eA
XhwIZq1lhyL19kgqyw2CjozajkPkShs/TvTBWbRk5gnXCu3CvCAozURVEHdIKYX7hO0DJFYx/9Rj
UCDlaNT0CSSOjjiuxTNg5kV4cKZivhsLhQg7qDABWUq7ZoBchraK14vemgYjqNmNJ2QXlV+Nxnwc
8zYgs28D9TfFfzBeNbMNqcCMgfCe9IQytGB9rIsRjUAmznVvuNu+dlV89s2hNogoKGw2mXXY/+Id
sF/RQg93YX0ijiooR5vdSIKYhJKGu1HmvanGN5mnukEUtz1vAx1nkh2XKOmfyU2v7rLFOQN8Jz6B
FX5WvVOPQ7SLtBhZinX0GgeFco9ovqs/2RpiStGvJlMjsH/3GZKyugXdBFYOrsGYtrxUk2wpp8a7
OEIVAVj7btUCJpITgEiJU4hZRx0P8LECR1Tmzur6ZjNY2tW14IghdrpXBXbrDlGS1mnQ+g3xavfx
hTLCix26+8FgsLDj5lLZHnIg5zkMKYlIQwQ7/vsOne2z0qkfbFwpqdjpaVCqH1o8xL7nDDAfJmpZ
pBfmZg3CBLbfkRSwj1yk4F/wlS+zMWwood45PRjrTNB97lthwdYDRmV8UBr6iJcUBiMBHTkGvYSc
8jvYOMOO3rJxByWfybjeu0RCoGdhnEGdTSTMQ1dk79pQU5DtIi7bkKKNdldKlHVvU66KbLSspUqq
D+vyQ9s4P5B/5Pc6kQeyOlfaS3dsquar8AgJlHveRZ/PyEnPVbFM29BLmk1KIkmwhPalBSZ6aAYD
HGn83NfFrZdOKWwhWXv0NDhd4+2cCrgGDNxGktFy9xZuVHxCVuqSrUria1gTHSCWZDsQXNKNJuHx
vIHY6vbwpNVziaPjVhfzMZ2U5NgX2UX0Wc3YqYGws+P29GCMpvWkJOzOUpCKYRxe1N6j2BTl+baf
7VfLtF6m0nfBdGNDGbfKQBiELl6JCriwkiODzLZlOsi8IQFtSbr3cLm1ivQZANeeoe45EVDTYGEl
VfjDobnnO5b+g/xAP26sQ28bN95Y3RT4F4xR8TYWC5KswiKNFOypLgDY0goK50OfVDuap3Q42CMW
9PriRIpQx2dgxwgrnIuK1sLPmMRca3rAq/tp4AJFvHE3F/QMBoJ+WMU3UyGRnkGmAVXFSCAa1irm
8AkigNpEg0mgL7zz0FgfQFnphlFhpLROp0QhFXhLl+xu6fTbuqqfsczCZNLv6W2hiuyP4Vh8eHQI
LXlJa7DtzqNLyk9fGVulC6GmhMzSxbmvK2bLNy3Mt5OjXJK6vXdN4xY14fOsMGx4VYWoMTBH/SPW
WQbrTXsoVe1VRPqDYze7CAWEhUmDspaFIUdjWU6Syd3UNacshYtVDwdz7G/kOQeKeUgW/ac21Rct
j86E3N3rNvUDy6HQvlT6TYVAM8mLB0fNz9iBbpyeKTb1cYVAbtBw05Fu0W1MQua73Hk02HOBkRwu
+QKpN562adu+KqpxKqhHlKb5Kj8a+VRkOhwaRjaXypje3qbuTxMjITt2+Jzt+IZB83NqnOcuML2B
MXlyCE1BAT7VbzP3EPSiLTIyKwTQ19kHz42CMLfoeMV4KHMHe759g7z0xtOGgLR2nZqLQCWpbUxT
27mUwIepPyrTdZrHKjDIBkO7hVI+Cswpeqee8jg/zlHOnlElg56Kpxma0SYfI0h0iG8KOhQMS/0+
zxu2qiccK+gxOPFzzsiWOA+dW7yXS4TC6OJS1Mm79miRX6GkGDpAhb93jGQw/cA3uoUZLJoGimvO
b3Fi7wlHmYhzkmLXNsVTpTXZ42TNX9TEfrBUCZq6/mwT3FpchiXTlU/9gKBJDRd9cZqK4kCcOnXR
7rQsTbiztYxEk8x9mClwOMKK2WFjTG5NY4vMv/EJlr6QkKH6A1tJiqLFOSQXjeqIRVxig2awvUGV
pQgTzoHrbMEcs66OgtkmNcNKwmszNV81ACi77zwfiKwdwDluCrIbp1k9pDVRoFXZyy5THfTu9NFl
zYfdMeuXJhehiuSaOXXr1OdCm7YaVW4XJ1RcOeepE9/xWBd7ZIN+Z2ElCsuabZQVvQmFaw3kI41V
lgeTJ7YgpKKgcK0lUIe+9Qcnxq1iN0fFSV+Mmf1RU+j7YjLZXsQlKcgTW6qizV+Bcjkn4pcQlSqP
VLgfbMUw/DRnorcnarR6xic/Q0lJtceZRZKsvGQB+gcKymwHY8ev5kEcUuQz2KLMPaPfp6aFr1YE
v7+vx7ehNKId9aVpgzTnWtFAjXGrYsWoQBQSciA2fcmcjlbqbIpijzWYxqO5V6rqx6hzjYi0+DF4
FE4zord3ZUJki025jcn1FhQB17wY3uY4RteINRIOBx4bhA/QlpWXKDc5J3nzoozzrZ3E+GT6wNGd
aTMvkJN6MZxS3doLG+vqrN/DqlU3jhrVtPCSLd0y9NzL+A14Ot8EFr0ukgbj58byLqJwX0xqckb2
YS4St23c2g5VqblgL5wVyUNKvJcIzYOp12/jcK8RwuhqHw3wXPnfjC6C9bo/CNJdWrGzrfFJpfu+
cWux03pSUvED06Ysu00BCqcxzI0qYOfxZy5zt/7H7xJs0ybL+zanjE6w3eAWfscFovISNk8vn026
Cppa24/xezviy/3jT/W4ZjRCLCIf4tG7mpB/8nKV5R3kUwx4szAb+rODcZinYyUvv9VR2hsJfrSL
fN6oIfaI/8sHh7zGAMBgE2oZIyHvClX+65INfpI9uxVRoRTmqJ1hAUfxqUOPtYOarw0l3a5fy9/x
X+215Ikle6SAm/XnLFI13MttSsFC/UB4XCGdN+L1/zXtXXYVyHGkCYi/I1aHv5cPqTUHTTBJI9yO
Hq+Vlt5tO3YHrOVmd9LNe8Yh/GP073v1W74xdLsZLUrKvInAz4JpgpDUnr/Q0pPHt2PhUcKBiTrt
a7z78hHy9eq4vomrMpDv1eqafLsU4dUAHClfvG6HbS0PgMa1kU1HeskTlir5dPJ9yZdV5OGUxe9j
5zkaax+x25J/HbsqKvlsqxVUTHhoK0Jfnh55ePIU/vNQ8UwG+sRqjrpZA+iBkEQwNVIIZG4Zv3E9
cLXxs44O2EzArPxaPqai369iFWHbAqzwBpDVjiy79eFYDPZk3PshT5d5SAn1HrQ+i3YgY7Gzkz+K
+HXVuQf5kLpPgmVgh6K2zLQw/XgqFYliQUKtTdF9btsPUZUX+ZTyMV51ly/38hHyPZXVV3z3zzcV
8UP5hqPKOsqX4iVuxZgyUi/btNPWl5NPZ4vhwNMYLfb6dH70loOIC1YviH5LaVL5qVY0sdyyvEw6
hUXE6Tc9Nu2gTNNNOaAHH3U6HZGRfBMG8YwA2E+FQui3YhMyg4uP6X4GbEKHpu7Tb6bbZ2Xici2s
ZrfExXOU6t5JLdTDQMdcR71Hcgiou55atFpyKboxloswnPbIEb5rrzuQ+JizlFCTXYlN1xZWc7DQ
0HOs5yZ6TynoyWxe3P35R4F1hoa7c7/KIMyGC3Us7pgkKZbJpojZPJsV1m1o0V3QdnPFRr4rj+VC
oEgRH42ofKrGEpeKu7oW2TcJQbkhv+mq8UH+V3h4FWopE5NSsA7RkJ52yw7Qp0NozMIk4os4/lbD
sdolzqci3ZetNf/ow3akU0OJGgk5PCVWbBZsq63ROoT0pW9G6bi+3ZC2zIaBlGgahVfSqp6yiPXQ
YlFkt3W6TcbMnCGRzpC08ctbx1lOWG2qyRGFojGJOYxdkfq8lrvRDPPIKnECJWiL4qzIfqUmOzAU
7HLsPvRjEuOAjSE5eC2BEdRYubwpCs8FHpoBwzghbrcR4IKNLVtmCF8bvyuzT7MlyrKK2D3qgvdf
flVuRbPWyN/QT2xVpWfFRHP/KCCqqQUNJD1RMx9vQtPXP8paK8/CzNIgrJMNKMzdotFo6d2h8s1B
fapzato0065hBY5mwe8BSrfhnguTQyOdGmtzkrXzoXSoHZQxhW5gwvGmJ3cYkyid2JxpGBs+JOl5
b9gVwW/TeFLr3DzWrXpq8RHxq8QAck8z09IBRMsSPklnoL5/K68qpGIbtRbo/wh8njoqpSG1bCgu
uS80dG959RQR+siNyoXuOsAIB0IdWs2ztoBvhl3BTmZ2xmQP8gvSV1F3rLDoOw/ykq8Vx2Y/bqU7
qznbs2UcZxTRmwGBuMhYNyoAqktrFrcoggPaKta96tx4lfK6hNDV3UXbJh52YvnSDay/jZ0pCWwO
TLKjCaFSZX1tlQ3gaZxO6WRUd7/YCsp9pYOOkZsVmZuUg5UlWJZEBF3kAkbluhCq/ZpPbgsomcLp
AORo9Fi3LMl9WFXzPsHJ4Dup5VuQhzYowp5hVQBQZYxOk10/gRKUSoZ9aTXPsITcIEamvNHn8AaZ
ORbQ8ZgPfLbJDwuPDNxtD9oA4c2lFpd7MX2y4qxI+J71PZqGU98B8pn0n6pGcyIW+Zl9oAUVe8l2
gygvRlx90u8mvh1RIGLi+mYImwtg5DOe/G83v/U8lkZN3kqsCVVneS+EGP0RQEwvaF0Gv7YZA7SM
QPaRTYSmQjbVjlpEnXCKUW8VcNRtKen73U6VDcVVJVVUvB8WeX63JFdbGGBVvUcnRyLSC5ZHfcpq
kFDNgrJN7MWqtEWq9BQFrS5yfNM8uRncFAl/dV6bBm2OaoblxzVjweSHUrkgv4PnfrEWCz9otqfZ
Q+OGG3io9bt+MF6tlA1cqezxB8L0JiNGcmggYKtEOFH5GzIQVHQEqgEKfrXLyPIjBZmKyBgskJ8x
07Iqky8i6ESXofYjr6trl1tPWYwOSKq8mDpYPdIsWwgnKhJu4MKWHCA334WF+iX7Z6swBxcqwDw7
P1kGuglqxbfRHNKnZY9mxlngJmf2HlSR5D4XhoWGpNU9NWl21bXiYuAsoZ0fvykiLjcdTW19SJ0d
aajcz7AW+0ENrJAJH+/fcIaHcIcL60cc4UWVZSBrRMmTxFa7caVGBhHKs7ZQIyo5Qlw0E3sSI8Ns
HjFlRwgrvSj5hUDMoKkKKzuiRKZENjfCgCbCbsVBDFjETRhaZ/IRd7Wln81sfARDn1A65AKxRw4i
kR8Shk6WETCnqwa7qVsZT3XnNbARZwI5hmljY2HagMYhXtU27w0splimPoHvfqgpPWSyj0JqO8DP
Rj4CD4pCE/maQ7iMnKeaIoawpbeI6kYRoOkhsSeDmjG6Uqcl20xDy+7BHNydQ0+qoDnXRt1rNnl7
fASM6g49baf/LlP3+bd4SnTvZf2tiIekOuJHOmHRRRcrW355Yt8uugYMj8u8k0rPLHaIEdCom9Qj
ghoZXB9G5VV27GzZZJ9o3kD4Tr5lU9B261fwR08ZzMBe7jfGmauXQnACc8d+4Lp5JN9to+KN2q29
swGVSF15P1ux/BQTAxD5Bhy9FzMIa3WEiSPd/0WgfvnX2DTjb/lXCIE1W7PZmBjMPAa68/+pCm51
bjQ0sP2BMFj5Ya9NUTq/rgv5ihn0iVgOPuCOMqIp2WIL+fLyVoddWG9Lha67lEepPQPfxMQutUpN
wtVQtdUFdmruOxHLotDDji6/s0JylEs0cJyT5ibGRK7HvX0LMVjOJjdpPrB/G2lHerKB1+AiYgNK
hAfn7d8fuPWvcvLfh204lsaxe/LE/FUOXRlVUacNdj3dOuQMHNOi3XoO4lEs36zW2tus/q6kY0jH
G7RpXM3Y8EzSgZRyQ7CTQxXAcqVCfzdLmU+MEmBLZ+mbRcg7keAswBbvw20I6hzd3WBx9tZZlAKb
D2MB4zjTmh4XT2MbciMgQQ6V5Fsum2J5nWZSikwSev6H1l4KHMqSUlDYzBdWWW+iZcSWI1xh62yJ
8DC5aoPpND7VX02y3LcgW//DSTP+Fuq2Xi0cqG7YLvAu7+8nzSXzxhkVozsQ0oAArg6fF3qUjlwS
rb3cqX3qddpiq5hylUfQdTlWJuU4ObWwYTk7FXal0lJexlK5ixp9t4pjFsHSa1kYPBx7rtjG5TJm
kDMHhxUqePxAmfTtt5rNNF5GnT7uwhZJihsikRyWrH3ox4lJFSRxtYtiitLyDvz314zzr9eMYTFo
4MJwUTL+iwUhGppM95KoO6hqp2PPD5TQjXwnZpoogFwjzEhQbjNWqERqI2bGXCtFesQjMDIWUgQu
1eThHN4TRniGJbFl8DsQ5C3Tyo5djcRyXTBMzfwwoTSo5KQSmcUVFzvTkuc9l9BOfUej3IIGgvFH
OYVEa0UxxJVVOgRiG8kc24q8BqRaCKIpHMCNEcTzKJ1QeOTTwSFqK13mVYeE/62Bhl8fbbdBWyjn
NjPWPKI2zGMlhVhuNNaw+WgDGZSPErbgMFZRf2ZXNUR7FM0ySgLHFI7+dXalXVWzIIeEsS6UdTCt
6LgpgJnHBiVW8O8/EV11/nUAcwwd04qBMcOwHfVvthCLbAgoCKI9pFXBCMlidd+7mEJ1E81OKe7s
xTY2fe8wlTaYEKEgBO0YfzMnY+ACNdVHL7O8+Gqpsyqb8hR7xS1kEdtXAKyRU1L+aHU2/yX9q9+D
UqcdTXvYdGOTbhVNf1fF8stJoivas53okmcMu99uxsBRKE8UPphQW50eCqqyrLVVvwP7nJrDdSnq
ejs3IZ+HTe4KV40ZUhtSoGxt4xnYpKO8QHQB11eTr+45UMuX/qQ0vbrLRj1w25Kobk1YJwu56/9h
78yWGsm2bPsrafXueb1vyqrOg3qBAAGCIHhxIwLwvu/96+9YTmadzDynuvcyS7MkQEhCku+99lpz
jpkkRnaoGZOE3PWpzzAxe33Nd3LtKLSBCLB8Q6/uYIxpQuHVaD5FjIqaHO0stlbajamakafjYt4o
XkWD71Q2zU4WPFGGLXI2o0WBbhnvsuLXKTWSFGl2nX4S+b1rXdYmi3zrLyXV8nOdQs6olXu1Dz7z
LF0pMSRMvXlfCsogK89w9mg65Nh8F5+FCLdqx7rMfn2Sc3FQRi9OXB+9wgepnr3K0ZRTtLGepDdE
2sjL4FkvvlpuEqtD0ostejV79Z425Kmaqbg8SGAcjXvMfcV3EQZR8a9NJaRMs5JPsx/xJgMxU0Ob
QyIa+gjmIZyJ9ykPnoM6xUKNUrUN34qg+6Hocl8hZwjyHJwcS4SVZSPHTQVQNJ+UWcjeagcbKuEk
GlX5qbadS6Kg4BVVl1ScTdroIgbBxE+L3k0JbAmAoKtf+rZOzh15z0WnZh3nyLo6gNSjD+9cnJBW
hwjozJCxU6LSPYRpt9YBEO2YPaG9N8tLp6Hnr/DpunIUppLdNggjd01n3Lt+8eLLKuTMPLjaVs9R
pb8sF3hYlyGIi/E+jHsUAGWAAabSz+AYgQrWrcZcReTaZKm59Tc3GM6WobDYcO6BvRPvLc7krlJT
ymWUf5rHsUhz1IexKh7KqDhP4ptoGSXjdMbcxOav+ilMOdO/KDTPN75GEqFREackx24SuBGDa7QC
wGGfNZE/Fgq/GI/HMBpOXfBGp19Rlo8tQZOaVrN7MDNKDfe6tFH4x60RXde8yOZcIpLI85chm7eV
i5EtGRhcMxl/Ap8AtAB5mgXkcRiS6Bzrw3Ga3OFQ6MTauE5mr4a593cY0mhZdMlDkffsJ6pn7c05
PBOrER+VxE6JEVIZALrDaZjmH1Yy6Y8JTAIj6U9KiBcMwGPVOk9uWLEc1RlovJaOU4TeUwVmR55O
S3srpyHbRuYuDxsCG3WDKN7WczeY5Bmtp3u7VSzG/122KWAD0SVtOamaDO5aEfYg0swPTmOBakCd
1GLrmbD18k6A3QJai6rsykjKapco+dU8R/amHlVjNSrzjU7XfB/2CkKWPD8uJODZm29CEu63WGDO
SqeV3F05r7M52c/mTCB9/FJOFVgQqwogTTSfo853LYUeQ0FO5dVCGHac5revGBtqCYxjRVfvZw1E
KfI1kJZgsULbuNgevHCvfR6qyKa/hBRlmCoro4Lny5ZhUAc1tiByD70icUm6UwPxGOAf+7NyHTmx
c1XPn8s/GvnO8hWOOoagtYnMNp/iLfs4IT+GezMjXj+YpuNd+90c793c+BZVXnIagxFsxpxtPC2z
GE1N6nXQFDcd559DMcy3gePEhzRONZwjHXLztMquUyUn/qCPyjVtRHI6ev2MiM7aL89yeRaGQ7ZR
bjSfhY+GhfzPGvFDxEjFnbS1zzF0XQyGtc/cfq8HU3i005T5TpWcUj/21hYMvbVaQIJQ1fZQpjTO
NYaHW0NDx9ugELx2s+eqQ16nWyBsndoGjEYR4msFerqxGfeYze7NoG0Pg+XuHY2WSkLdyaBlfPZi
dTdH02bU9XdjiJNtLEgkU5BIY6j9rBCn7zLIBNdhCT8bhUywK2yyAMdeOzoECF5DSLevB9101nHA
2JC1+NEP3Ock6iNMdipyFii7fWavO8lbMoz4epjurXYiF4nLBfPyWSfjz6Vjgn5QaeLD+Ai+X4PS
fzXzBLoZjm4W+9oekVO/b7T0KuiggKmZzSkZNltzZSkgazuffPuZIco6nrTzQpdGYB8f48JHezyn
ET1CDWY+x8IEk8kVYFPeEhzqm+U+AqS8hwFbxlp3SMFLo/A2QiFOOCotUA5jpFpRmuWNdrUogOEE
SnhLizJLIVyiCWirO+FhsXAVbUsHOOk/SQOkP6VUp2XVyqXsQ179nob2k5nNT0t1kfUwUJmT7Qed
cV7QNsSloHZ0Gfeh5CZCcWKZmsd2o4qfwSpotMcmHF9/u0ijoWVH+xBD1SSklzr5MQXB9SLPzvXU
XjsU0ozrai5GTGuDrdyij9otz3IRTEuLaPaz8xhuEDVeaaF2q5kVIhPq9bnzGH81l6VOqie2jyHI
9tDJQ+pZmOQAlZdqXqPhvbby+V62z0VDjvkFVX/N2s9fAVgyfoAfiOS2SV4HkQaryM4p0+vLXGWv
oocV9bltoEDH2MQocZR8vtcIE6RfzKRw0TWHA7Nh16eUtrmnckCaU6Snxqd302JCNBLmcCWG+Cq9
iukrrjpYNKQZcqasEJ0pXcXRiu8sJpk5KNXV66LtB1veRg48/ZQeQZYMe60bLnMb9cc8S8ifM8Kb
Oh2KndrsFs/WIhAea2wEtcpZtEdnv3UqnGUIKT+NMkBT0tDnzAzOt9U4A1G1syutxfkaF+JB9fTD
qFS3tepdAmtmVqmfOd3iDbGHi4VyN0sjwG4p1yojqE65JCMdB9vGO1BPr72LQqVVq60+VecKOkc+
2RhNLEAg7KGOqI27xrlDLXE3ZI2x6wXY2Tr1MV26aeIHJGi39uuzmtK/gRqMJcKmu0qOgQetLzUe
U2loluKuUWL6MdAEroewo2gxTpaOboqTft/gfOH/0UCvcnJyf8UgdB2rVbKrSNCja3xlwINlIIMl
I/A/+nCgLpZPxBwa9CIpI1exXoL0Z6i6NFtGn/OJ06ffHK/dx1H9gjXtGDBfwVecDBs1HnAS8aSb
Y9YhVzEBIjKGpy6yMQwYwCew6GavjaLsmlT5tjxAYPkIelgfjBzyf0z8oZh24JKHrLbVN6k9l/6B
b1KJVBZpB9TnTVU/JoyuMclQ+2Y0bWBd0o8l6SyqlXLtDs5DOhm3ldLeRA4qaL+WUL3auwA7u+pL
5re2x0vnqVBFo5hYSJv+OE8NRPllsFI4YOM3VUMPrTu8HO3A2xNYkY4OgRtqdJ/X6uS809xCzz+I
CSyDV9/a9ofbe8W2tyPv1IoVNRIrkq8aPDWTOd1yRFS4C88Jb9w+eFeCmwLPOd3qJ9XwP0tlTtBN
JvsC+85mdOBKYsE8DznP1Z9iAOkhqF+zL4hQzjesPlhdxnQbKcEPLec1lCqVDRscj/M6D9XroZi8
72qWfWo6ZgG5blstvLfd7NC35UfiJ0dNGiAZnV+qN7Kkp/q9p3NqyHMcqX9L4i2JfgTmVygeyqGc
00c2F1D16/KYGTpyMdtUOWgcBoVLx/NNa6MowybsDcyNXWXCFEGta4zx59IRcVE6BIrfrB0agRuT
ofvybSWcVn6vPbpwbd3Ru6UHtZV6Key7rdq75FRKq2qxDhXBaw7rZjt3SU9T7zqRA/vXWhbwRg9F
/OqNyZsbhB95aFd0o0uc1B1Qc8fPdyNZCyEneUTi6AsbfBNEn44GwJPW2JdFxwFHPHeNgqSxJ6tQ
TCtyHpcjiTVxvKYm40HAU1foZ6Zi4qgg/vrYeIuSCcOgODyW81EZsmsTs4Z5puWS773LYpxaHBia
fKiqSXnKdaRJwgGSBtzSt9alanZgy6XtgPsGoAK6UrIsBgq/TPrM5pAna4MLNaEReeiIDcmgZX8N
ABZ/jorPceWj/tKcHimtnDpM3V1HDYl5xxrGJPEPxbknWA7v873t3XZzu88KHToU2pNj1GiIsWyX
KU6UXkVTmLO1PHWmzZthXccmcFmTEFSjcVIi4G3OYwj/Mekqt/1sA8gi29QSV5nS9nS9jZ+TrLIJ
Z9ChJYJGAc3EpsKOmdglF1F+MMddGSJpVSPb2QrWr+VdXByxakSGTEZ4GXbaMdWaNbgpZA8Dp73l
KcAfZaTjV99NQs1WcnEDVbqDpcruyooUwy5cV6D4eKFY4xqKg2QAO+NPZ23SEGDguuhmLz8aJeiv
YsJIhFnjajGIDsHBtDqORu0Gq6eS3y0DzuWQq4OZLQ3nREAsc3a673VWfDdaZRcU820zcKEurlvf
YV5pVSOpVD86b7x4iiB3TLzf0QiILVYHfIv2O0BFY9dmzqnMEdBODo38clKNY+H/MIWVrKkwdwP/
sGA6CKWdbnTzmZxUdZ0NPcYS6fiAksbz17j5id70lePhPRhZQutp+CyA2uyIKeOig4iUpuc4QiXk
UjUVYjFcPMuL8yScqyMr2sUzCZGVkds0sde57fR99ogqU+f7PpvjFVJ4GmMeQHctyDeVF39f2lY4
RdlXw+6H4893I7rtoXAubUXocJpvncS+DH5/UxfW3pXza0erAtUYni3hOviBUmwzcXnJuNmuMMvy
5JfzpKLCaxiUABJUkdDyIQYP8PgKxwGcKNn54rI+Nx3TY6aZO3EgLldXYkw7aLLXbq4jXUqeYGiy
TMbV0evQ0BEpkkp5V7Usz8sll8lEZhlqyKCo638A9CcoEvHuPp2eU5Oze8uHy4jPkaW+5x3XJYGG
ux4yGTMNaAfSOSagY92oxOYuT8xNgh8KqbTLCPNrJK3VpBY6a1s8Ud2snHyFzE2xoS7vIVILZvUx
TeeaIUld1sfOYTbROBcGTewsUiMVKitT52KXQ399HEcIWTKMV1Tlozd7csuGe9phDBzgZW7CA1wq
CgQaGMunQamjcrtcF0sPQWHAwsiHO6Q/uZ9U50FqZkSbUMVkcrEMsFrrzXfbx8VL5GFtXimIGq05
bki0DyYaifPzkhPo+vDuqIfpPfJciTnBCJ9aa0aN3H1CC4rQanRKZP1+NTFbqoKlqTrOp0A+kCVR
ZZSNTD4NeAqcQY9KnZ89V7y9LLxayuJLPDsWKgXFA2pvCqHxYMiO5yL5xMqdnqUeM4pxk4GuEb8g
bAjpfUmlpVF6Lq8yaOZvA3WnO9LwWSxe2pMzQyAOEpW5ZKOwiyWrgGpH87vryQw+ZdYXhehT5uoW
2PN+uS9LprpzySQ1rqsLB//PXKHRNCoOwVTk/y7G4kzWcVZ92nb7tIn2Sw9oRHWy9JvhoiI4ZSYh
Uxf0Z/aa6L6aCW65i/EeVkM7kwlCy0ym/7XL25LVZ+zNLw2H27nynrA+MLigl4GiXr9JUkLN5Bqq
NG3YOWONYQWkWSDp6y0OE2HUiCXOHsGEp25wXoy0rhjwxc3rKO8pTQpcTN4ebwllhlyZbp++0jhS
yY/7oht0DLS1adwmFErEk8uL8byMOOYMKEFpP07hU/dhASJbjSZ7Dwl++HJec47UoAu5XgHQnqo8
/TSc/DXKgDR6BI6ogbbMv01nR7LTSGY5n2E42zR3S3bOrMlPk8AEMifJd+W4N/EDFCbnBvmwThG1
fSvdKSlbmJFFG/CYu8VVKPUc2ZfYRzPsr+JAXGQjlgFmzYxpGVcMtZFP4dZUDoZTrG1cQVv4+bSN
Yz61cmEx9rmyRpNAE+ZlqjINOxOz81BClguKz0UwgMSemSnc8sEI2s1rXYPTl4NaNHcUKIH9ihfm
IC8ZK92L6k07Oc5E4q01m+wcOuz8MvyWVS8uuy1q/5zDUWCshjF9lx7k0FFDLg5u9o/nAJYOJAc+
126CNVjF6yN1eknrt8MnOvvWcbDdaL38CWE/0vbO51VVhDa68MdlgpHLZ3N0/cvCtUiwWbNHov5t
g0MBEyAp1Q6Msv7qTRyXUq6rqKCf7gbzw6gwOKugF/Fz2AIcQ0odv2rQKDZiYDwtJm5zjhAVqVDV
A3hCwqk5tzYdb4tX4o/trFWvYCTmY7EUKzihznnu4qMNP+UVlUcLjZoTmTg6Gl396klnpr5helau
LCs55XSQZytPd0ubX+Vgqm3yOnvv0uhGKqc5oUSjtt2lcYSrmLBGxuTls6rRhoHWjK5kGIhv+VYR
krF1aHTYUkhYOsLVNJivlzWjEV96HCNoSvBPrvCxXPv1uKMtvuXpctBjmP5li6eyGTuHo7NLL1eD
sFTbHPGKcZ7WVBsJlgpOu0QwCfmCNhHjHXE4wEr+UBl4kPPkrfWehST7RDpKc9d3jp3m0U/hBGaK
4dYCMIeWLMYDksyoMfqfdgzIl4/7siYmZNQR2h7vlnmIreL6Tx1GSpRgS5mphi5SfpKqCywQXXaK
zTAkpDD3r5hprodKsTfSA1+QBW5kESzv3i6oAhD62Tqc6PLCesZsRA25XD+h4WDgoM27ytLM2NZz
cJLay3SYh5LKczuSRbFuohoVn/M0VU2JjPtpaSYsfQylmQKUQPrjAseo0wm1bdKg9sQP1Ccso2C/
OUMbzhXBDfcGeOBpZrOxdTfYNZfZZOtOEpxZmdth1/icTABIiYL1tLKsx5AJ+CpX5sPY8hkgdpAX
1Ou1HbDTTjAvmVPcKORHYpSZ3tzhY3Gp+1WCvISAvrmjV+NySLXK6BTi1HVhs68gJpd7b9ArSKfR
Z8uJiDZ8uU57LqLCpw0Zsg4ZfsV2HbUMFQjA6tZBCGSc6btKrm0EVXRFDMRzy5IsnZWsoB+jlYeK
k5HjIfpDPPy5HKDbuXk0jO65H0aT4B1lnSRptF8YSz7jEoWp7dAZm3EgWZG+6qoZOGCQ4/uRlMVx
SlVKQPLBTEekvtKoR132fYqyN4JR8EGo4BeGWWWtQ7KlO4gzFEw6UbU1S4RcQ2pfR746Iakz7zNR
fKRDf1vV+sy8Jro1XTRYZNTQGBPxVBlQvFtclTRntz1bSzDZJBsRQw8XkVgPFdDyIrlobZcaxwpO
NkXKuvJYj/35w6GwRZuD6yV38hxCF9WoOmcvWYUbAyIo0yCH+xtja8MVirArsbeLeIhIO1b9gONp
47MomWn6MlpkijDTgjn8FrfNuot4yk79apCMyVtJcSw7uczEFvJOZDMAqSzuVDGVT8VUt0sDhbe6
oir5tsBVoqSS0PZH2TcrNOg07rtrCFXYyOUIHzMdcjQu8yZIfxbdt2UJXdazPH6NbA4FRomW0vyW
etHej+gP2D25BGNd3zjMXncc81+V0NpqWXkfVh+9272VFXN1N+Y9S3VKtghV3Xp0MGAayakxRZzE
QrOgQijGS3L+1vRfX+V0lwfewY2GVY9Qx8htmjzBvppPeh8KHqChX4N+eQdylQhxf59pyY8FypEp
rHCZtKbxEKxqEX0EvnvxWiow36ACc1nOpfsFS/Vz0XQMc3gFK/sFxSHNvXG1tDlLRj1r/IR7r3ei
wwKGWpReQ0UOCvvAIhyQ4V9iI6J1g+QDyROVkU+EllklHwtYyLLZUbzC2LADf+ti8yNu0icBGMm2
qRYxJo2C1PaiuUFE+b6M61D77aem/Da71EFQd0rYLsJtQIwmmiF4z8W6YbIbysVH/ucFi+ZxGQBr
DhM7GjQr0/POsADvfOR+W0wZLLUBmvfWf5Tj0zhS3oNxRJ8qdrPeEYIV1WEmEr/OzG7sxNPXc658
LM1h3RY78QhsGdQLExKErBbvu9aghM9rF421wHV6QPAq8zlMRd2uR/y2Xj6kDEb7tdXba1DihQzi
H7oQ9ay8+ny40fUwgMza8kSb8CRaJdwLh6X2W85uhXIbZf52dplppjYJ1fg+8X+R/dQgzDYANCHR
jcgSSPZtbH/TdJZk1KY/QpHUhlq99RqdESl1iFG7D+D9g6uoL7+1mlttGO+sPbu9RWuGEF5QYnJK
GwWJhN/PXJnRd+n59lkKOkCh+Snt9aK5NCaa6+V40wppbBmjdp3+bpl5vums99QacRQKTkJONtId
jdgB8wYegzEShSGnz5QfO2KfFSmIiTQk7t27qVPBF89IBQzOZ6ZVXUHrZBnNnTe5IOIMaZqOr0aq
6EUAlzRUWs4cfa/u4poDRSZ/aCgVQNvdKQe7zvKtT1TdytWa+4Xflcxs15G7QzfvcgIkCY81Ut/a
SMPhs4Zcyz78/gnjtM7Ial12GDd1+yLd8blw3knofhOilZwZGXw84Wk5VGl1FqZIEVmnmaYHTWRq
xtFkeuo9gi19wUWID5OVnOWOdeVMMs1lYR+m8vQ95TSqirqtEjzEjdDoIIlke58kjqK5pon5tnRZ
tJGVI2wgyqr1U0GfH+NphAwwMjbyEk5zAvY57h9cEfMUJK4yQEEEw1HLSPPnVF2m6ouEUg6ey5U7
C11PzmBL74kexZVB9ZKa2U9D+qfyKrvlfJOV7pVTMq6b7Z/ZUGGTQaKrZp+T0OIc812Pxnt5ewzL
TnYh402We4YBxEjIu6HQZGJmQzbL2PGemtUDFj42dMZ48mOdEm3EpbGqpLKSl3mpiKWdvpyvR4eL
fqEVya0n6HCoxSmZlxMgKGId53FyPclCITs4nqOkhbzXjTEiiTIGykakEg5elkJlS5RNtufU8Iov
+Ts5L6geapuCG04Nr8QspbYr7XtYl3f2iF9NVJ4zUONVXbkPy07So/IBd6RSyjPfJ1O3YS4Qf7cB
FmZzdmX6Acw2lqjuJiFdTdaaZe+H93trIDzaohM1p52g2DrkOCs9iD59OBgrS42utRK2YZSXL23x
OBnWZSFISdFrS7xW7l3jwBP8oBGt5iD41t6qTfi9VIz38t7cEXthbeqSN1SqimWzUVzcoNO0QxLp
+lKqSltFv22AJazMvj/G+XDEJnWHRP+5IZxuhbv+kg8PYcYkGUvEpdJ1g0FizNKVvC71rZKbyjrz
V1FjPRV1NXx14zQSrKjecTbqgfGlgvx/P8d/DT6K32SQzd/+jX//LMqJ4LOw/cs//4b0g//+TX7n
P27z59/42030sy6a4rP9L2+1/yhu37KP5q83+tM98+i/PbvNW/v2p39sFxbxffdRTw8fTZe2y7Pg
75Bb/k9/+MvH/4Ro7LoGErf/HGi8+Ujfhrf6449A46/f+SPP2DMMzbYtVXDGyEd/5xlbvzouXGIw
/JrJD8DR/p1njIJOtwjbNunkGqI5/Z1n7P6KQ1SzWHIt3TV09X/FMzadfwQaW7amuaaquZ7L0/sL
rjeJ+zDWZpyWfVLYG7cvr2atr3YuugjMmmz3IpUIRDRhsJuTs6v09nYQUYVGBb3JCP/gbFrFKD/R
3aFbX2G6sUDFdOS/JE51DaohXe1U2PDbsmmD6z4Pt6qL4KgUjdZQ6C0hYbhWkvDUNSSdK8jEbGgR
rdXa62WcH7kByVCEK2y0KnxTGQ/sG8eWzIbsGJX6OrIxiyb2Jg9Vk96ZK6ElxUeCj31vNhgkXP5E
QgO8bZ83L+Zo3RYlfxaNobpLX02FUa5vdvtxrNrNxOwJMpPzPAGdozHm30LZA+kGb2BbU9xv/RqY
+uxLHpS19zPOQ0WcXqsBnUcW8xalfzhf21Owz2dzXzpRdVNrTN8mVxA5GP47dUbN1lY7s0nOehC8
AkplJhORBpO4J2Is6yvYLOgbpktX+Gi5yNlaMTGl1HMZmZqx4wDSq2OWHvX7zEgJFrBHP8d6HAa9
3FKAJOgNnO9RyUH6xqhBzA9tE25rU/uYc2dYx055q6W6RuK3tx6nrtks7eW6iV4RZtH9o+OW4Osq
8MOup4jYOnvYZl5b7rIMTJnd7vgMfSZDUawNVjIswu1jGZTGytZ473eq3hJcAGV4HtGmWnNwHdog
/93g3VJgXeU+Jhst1O/rXr+3kq6hv89kZejCHoxosdrdhYl+Swoyg04AkZMZU6Jczb2KY04rspsu
ipmkka/o43pEUSkasOmasyTi/Lh61xCcrKxqcjaJbVOuxjR/eCDbYMWNSKlpiwrml67f5yhjJyYM
PjsEqIucWM78sUdltOZ45q7rtl1zmiS+JcmBrATNMXGDe93NTsVEJI36oy6zc1klV4yvxQjgoxOJ
eVMIgHz1bP8IU/C2VEAcJMfUMMhWS14rS7CcRfHYkdYCIy59Tnp/Pa7mrB3XpRGGGzgINa1V5dDJ
MB3QATiOOwS1d6PB+NaJbRou/OU9UDfbIncD/t2qzDRtl/U6iUwVR5ZODQgLSWmcKXLw0Nc1eUPr
vg1wG3ONQ4AZke0M5s6unENX1ijVlWE8kg21CTLcWxq20b2RQ2hzKhJRS3Ui5za4INzAKNjC1GAK
9Bm7D0SXXTcDhvUC+oNvKsiRfOj8nCdvJvexq5vhjqLvlKn2nnP8o61M7QNIY1Kn0EYROfRslIAF
hoiZ6cbPCJdMB+vgM7lYuVaLDNP2DvH0OE0GmOlRwyGZ0HkLb5zUruGXYH0cMVK1qQBPvJJDSBaf
iJBztoGRUDCBqOP5V2SuNeaqSVhqEmTHx/JHnVr+2bo10rC98gwF5FcS7kpZ25QIm23h09THyzIN
IwJptX/IYDxvBB7dM2mihkFI1141uUHXp64h/xblxlREQGxX99WUjidjhlimtx5GzXYKtqGR1zQ7
S5PZX8DsDz3g3KcPbuXhuohUwrmmZucLRNPpaEYzY7vz+tnb+RiiKg5XfhQ+FmE1E3qdP5KjAJGj
zT5TUf+0ogOaEAQ50ZWSoQ8aHn3EQoDE6caZxC8A1NXOjkAkvGm47ad7HalR+6U5ohUOQnLjIkeK
RZeU6dYzoR+PkSiWetEuWaJiskXPhOZTO+ZInOiGBbtAVE+p6J9KUUJhM/xpiDYqEpWULnopAPSc
HscNYe8QHsfnWJRVtmisesRWtG/bw4T8ijijce+JIqsQbVYsKi1d9Folwi0ne65Fx6WLoksVbVch
Kq9M9F4zwi9TFGDJogUTVZiFPAzTVXhMEYwVyWCReziMLDqso5PoyjxRmOWiNcsQnREvIkGOSOIa
0c1Fok0LEKkpOWq1XHRraAGVdShatlBUbYno2xQbpVuO5K0V7ZtSFzeGqOFc0cXxUqAGQikXimbO
QTzniYrOED3dJMo6w7NvipgA1FhUd6Ho76IWJd7yLGp5KstX1fwZim5v+UfWouXjg/b1LHPR+SWi
+GsQrYsCsF/EgF9fikLQbZ8tUQwGSAcL0RAqXXiYRFVYm/r9aADXSulghIlxZYsCcfkqF1WiKfrE
NrbUTYHhHpMtmjZRMerxCw4MlQ96uk8rsX/pZrlSJ/MciAZyQgyZtpN+FYg+EnQHB01n3A9IJyvR
UC5l1f8VoP9NpIanGZRk/0UB+lsMxy/F5y/rIu2yH9HbH4vRr9//vRi1f/WojzwX2gyWAE1Kzt+L
UedXyc/wqDaNr3r079Wo+6uHzIby0GC+RdY6BoO/V6Ou6hk6PyRfQ9f50e+1+J/OFH8/Y/ySd9kZ
JF/b/Pu//LPsCEs1DY1BgGXYhvzlf3QcTVqeaOE0YjDy0EaA/wEKORMyGaAtYBiAXlalIohdKjbt
w2qYk/ePnYqmfH7XOWA22IMj8guDLD4Mw3koid+6a6sXRHyo385/eJn/iS9Md/8xLkLlWdqaYfDy
6J72F19FYVFjuFilyRdXEQtyBm0Q7KuOjh7RfGEYc2r6ZBssKJuDkqkPeINW5Xw7uf0B1dQPwUH0
pk4eIEFyECbM1L+JwFMOhn0U2sRA+0NID0J48O4c46Oh5yysiNC/426EGCFYiCAvz3J3MFTXvnyP
WwjXAhDrT7lNn7BtlTF13hdhYoBKqbLdyUO1ATWEcRKuhXxLbiJ3KcyKhXcBoELuarDKq4ZhgFr+
NLn3359UBdtenpM8weUJcxLF17QV/IXcRjAagqnwBxujNreFnYBWEss41QtfV3zdwFXw4SvoGdxJ
eAsR3AW5TQiHobYIFeJX+bEJpSHAW17JTaE3iKlzgubgtncmbAcd/3AF66GC+SC/bcKAUGFB2AKF
kPuIoERU0CJ8Cr+K3604ozDyQA65GTKP/HgoTXC9IE6YkCfkFgkkiopbF4KmkIcdYFXoMCsCsBqG
ST7UtUnaJL+RQLfweYzlefHgFfSL3/9UebxGAY0CJQNVQSXMDP5yE4aG/H88UEySVb3WoWwsfwD3
A5gGuzpoT+5L/nZ5cPkbTGgdFRgE+VpeQuJ3d/KzBrqHB1kzuag8NYyCzya8F3h0+BRSQCkoNvZC
eOggCAmmQvATfYGm/+LbGTQBPg6gmHCUUlZu5Z9yY1TYKyFMCDFCWBFVitYw7ncClu26/Fq+L/SJ
vvc38fwqzAq5X2FYCP5CIBVyF8KY95Dd5F3EqI3H5uTx+68K10JoE8kQb6MItg1fy88Eo9GTwSrF
G1FrJiOfSGsfhWuR8evyDOTXhnRne981GkqJ7R/6asJpTukT98VbFmuoyIy1aTvrDOsEfV3OWmuV
zuIbfAfKYpBGio9cjEYWwWevSZNtU0RZ3mScCeh9Hko73kQMPXKX4qBx2ISdm6rW1jMFdhsnNE31
m26Mug10Yg26235oGaTrrntJ8he9ARWvRKAZk9glmUUdfubCwiHUGiMxF4yihedUM7ZNH/A5YyA9
tPepCn+PbLyuwO6QGHcsYsGXOfH/9tD/Zg/VDdWj7/Gfb6K3H8MvhzcACmH051bOb7/5+/ap/iq9
Es3+rVvz+9ap/2rRxCGXSrfx17FH/sfWaVq/GqqtWZ5HBJXJpkYz6bet09R/tT2LHdcwHGrg/2Uj
xzLYGr/My8f3f/8XiwY2zSLDZmdXASCqf81+MhV7DCrXmQ9e0OwTXNlGFm5dzHJP1Sk9OPieSOB1
rnxmCNWmu7Rv5s/g0j6TBsO0YPL2lOsjIz3lW1ted/6ea0HL96h/rZpxysGLsept8mQVPiUcbvJj
6T+k+2yj7/I3ONKGsQUgJrEYT9p7de1tnKO3seKvEvBPLcg/lgeabP//8DdSaRAARswVRJY/lwc1
WF9Nz9z5oM4O0SHaQ9jN+8o1zng0f3Z196mgi6WvFH23Iu3hDx+If7LdIyv+J49u8k45FpoAdv6/
PDpWsBEPojEf3CdvuFY/i4f6zgzX6mu7yz5D/PhIpj6dR/MB6rGJR3KdPCo798Z7JIZ5vmOEa95r
9Y12qq70t+x2PiYwtTfNbYQT4R5WYbONbhmYswTWK+vRifdzvCkO48/iOTwZZ3Vfuh8BFcdW8eZn
htHD1j6b36GDEueDpY/fuWlJ7HRWK3ac7rV6ImeqYdh6xDEE6JQEcmMmMWWNpoA+Enq/5kT06U59
H1e9cWCFZhKVOxumb0QZPFa3WrLWrps97qgNEqknpMHhz/jCn7MjMvpz3isPM/m1N/4BTVOir/q3
wD3gP7uLae7t4o/pkG26zTyBNkR7tvrUr6tm3aLdi5UjttvmB34zmEUg7n8ARhnNDVL8V3zgGSO5
JzcjLGbFIAlqc3ApipX35Df7NL6fzrOzDm4YStfupbhPPgLm19lKuSku1n5+gLyff8uGC9DLIt7w
cgSn6SV/s3cDSBY4b59xtXZubPvYk6EabHMGKMEB5zkUQk7+FI4GQz1zZU8vgOwN42ZGtyVqFPXe
VHcTmoT7+hVS0I/i7N+1xa3+OMhUnL30AMuWeFzvgVHQbXY13AZX/XwIzvZ1X6ynDdq4xliXb+lV
hQOGY+I9yL/PeBuQB70D/Ye0dvjRxlt2O+JLYlhWa59NZFsW5+jSomK/NvF7EGFvr+Ntu82vaWzu
wi1GE8irADGt79q7fwNgExbDS4MTd5Pd+ev0FaLmDYw25diAnMvXMzpmvJSkfe/B22mrPN5P1+43
8rFzc4PvJv2o75k5j7dgPSGmfkczYz0ER4dizFkZ0Rre30Df8NLzStDrateOc6ralX6I37ojqeh3
+gOOOPcp+GHfds11S4n5zX9y72GI89GWPhRjyZVxtG+zu+GothhDTpAKza2SbstD/mPYgaCND9Uh
ffE2rCcAzAFD3Xhn73mumBPv0X9i8V1nXB2r9KNHL7GiSfD/2TuT5ba1Ldv+y+vjBuqi8TokQLCm
KJGS6A5CJeq6xtfngM/NF7bsZ+ftZ+MoTmWRAMG9115rzjGjCyrQ8pRv9FOdrEg4IuAC8o4Rb/tn
ef7Q1Jq0kYWMjtkGFfqir0kAJhjBsYDVYQBd5ivrrGGjWgQHMLw6XJB+IzlwePW3CtMFF6iv0Nhu
aOD5pMrSyOnd6DDCg1hTXQFPOqbURBv4yCSiqqyBCo1kcdnhU8TVTa6K7/go4d+Ta+DQm7uh709c
eTGuhzv4SLo7BkttE12bb6O9HtfBVRXBKC0yf+mfjAYV70K7eC/1p4Cri9r5wMhofCq2ZKaDKToz
4x9oE7tjtcHzSpy9v6zlhXlS2qt17g7NLdjSOTRu4734JNqpHaASvScAvP/L4vz1MGTOp0mV86PE
cIIT3BdYhJxMptbruGJqFHoI/F05NZ7MsP6Lnf2XRXh+Gc2SDUtks5O/jiuQBzCd9iT4XRIJ5LyE
NQ6b0R8+pjpMIQA2nGPKjz8v/fSZftldTeTuoqmpukrwOkSQn3cexS9VfbBqeHRC+qSMRERrQxat
i8EHJKkrwjcJ6SNgJ6zGj5FvqbZkvuRKjyNCJ9ndEPSNWoyX3PO6NRoCvmoJVV6rYfqFErEnduU0
+EK1LM2qXknKiDhFxJ5hDrK5qmSpWE2IgiDK18dmYMlIJrp6OZBpJYlOAF1K2I24JBRaR7FOUFhd
P8pFqy115g+LTmwt4tFywWGCcE/cq7fiKTcEf1xjpSWgLL82mtE++EjdDlaSAdchdyCNDWFRIeve
WE29H8AruqPPRoaT/AYId+Nrp8RPQe1ob63fM0duk1Wlw9iiPyjk6YqEga2YxpKriNPGaJmT63GE
TC2rXEH32mVfQYgCNYi9OOG7kXV3YcYl8LE3LAfIFax6Rb0tbHMxZW4aWE9yUcEggytsS1X42VZN
fJT7ag5fEB84AKiHsCvRT8CoYqFClZ5rwjY2Id2W1RldO+ywMV3hBg4WqpYxT83NT/kSSB5ragZ6
i0cOrF7S5LbmMxqSBeY3apmaq0HMVoLM7EKJROPQ1DOaYMpsQ+y/+0NOY4X6WBfUV0a36tGiWZ0g
Z/BaI1l3HV5OkUTMTVxL9LujOyUX3ixEZ9tMmy6a/IK1kwG9mb5XueqttWLWY03yKeqaQyBoDPBz
qJtyqD+S7jFB/2Kj8EZyeXWKhA6ghFSRHDzp+gOTlgdxDj6LpaNIWIEwanfS8F4O2v1UCIqr+uPT
oBePxZC8BCd6JqlTD/X9QGM58vyLHNbvkTkwb+YBntQ2Xmr10/z3au8AoDadKRQgjaUK1Gq4p5oo
cImxuu7YEjKrdbSJ05aMglSV09ZJUXVCC/CPQaFdUYodMKS3mFj4pE1wvlEuuJBXBCiSlRN1fQ3S
g0lWRThPVqBRM3vinHAProThY+RR5/h5IdP8nRQLLNC01FWLrCIxdgV4SRyo2oqNQqfxggRoZGdo
jh2fwIiYPuHuJAg6x8IuiKlv+4dChQpdBLwPfJNtYpNZ7hLqiiKM34jmZEg+rARAscoZP9DsPiMx
fcJVaaL5vMNOww5KBBeJwhmJVkVMLnjaLjVQET2SGjgMLaZMwmIwG3/TOgGJHPQuCq9MI3jrZRoe
pk4jPqu7mnW/txToBoaIbixc4kohP3LkzMw+OYTky88dccX3VTdM09MYAOxi0GSQcWfMm0bVKtgb
WpQKvnGcgPznY7/RmjnwvNA6e8ykciPrBPlFabuuY4/GrTZ307OyuhdQJrkqTCN7iKMKEVUgbf2a
GULBykc7yKyZA8v+euy6rdQyQwFXDfwSG58piSGOLByitSBvv/8gFEHeJmFFzSYzFiK3wbzz8CUt
M0Gr7UiqacaMCr6IQIx3g9rHOIYhLnoUrd//VWg+ZR296TxME9yV/E9aYBEPMP9dB/KKqKodSmRk
Sr6EI6eElu1DCVwETcLyOViJtw1a+aP0ZWEly13o3CGcQ5p5mu7rfkm5SAlQrE27PuRn0AUhqUZL
SkbvJl+ntXzDVgLC7ZAchoP0khCvuSOwCsixdTcBMoTUfRthmi1KJKjL4bNyJQejZbpXjuZtkZ8D
3Ls3ujvqKXip9+pqOKDe8o75a7qjZEdOQkvgmc9IfzZ39UOwVsE64L1gnT8ZhYtkn5U+lWwIzBEj
X+TtKkjJpXEU70gWkShPY7vSt5SzJN4jNTSNjXQmbg46AlqYG3at0djDMeOPGRSIS0Ra2qt5Z76b
m/Ij7G7BZINIVHEztvzB7rMEGfnY73EUZvQgoPTGVD3LuLGTo+Uaj/mFQt6/w5X4aLiGK55wVBAx
xyaWUWgon8k3hhoQ1l+nb9G0MFxy7XOZShsQImWzLel2s2vWUslRZdXtcL7mPlErLKDW0oyOZL/Q
z9OlHZ1OX16N/XowVwrVVe8o9Q7SoxZxOc6cJ0BDClwsVFZHQxdOG4jJZUlnF2/UXJ8LDNzuNAmS
mB2fS9amXer0NA5XgbAwSHZiVIwJPWNObtfcw8Lxn5LGLWyN4vRo8s4JX94w3K2e5cJVpFXWQ1Fe
0pvFUAMNUDvJuO03/DhkXB4mBVjm5spk7Gr3z9zjmO/XOHfzKmUNgNTU91jQZEbrAXlhzigsGhpW
TnjOuVtUlx+ah+pvV73mOHte+TX14KAfYFyUnMiXw+/DKUTP7mEbDtZNOLKEWUdN2+o3hrjdmscC
KxK3GD1V6j8YR/W9wy8OmRYaSEGGCvoA+lLUjObFOGZ0VKMjWCX9XXOE8/TonTg/1bdqJgzfNxeA
/ry2/43S9znbF5vunTNZVi/VD2UVHvVD+sLckeFN89RfwwFpxdI68rVhrpevzX5J2lZ+RVrwMKvJ
ICbf+AYoryTkyZHd0ZrDOdZw3FyW19J3VFs7xldax3xQsrTTI8eC4GVXT/hW/B7QBdNU3q/YHgit
4DtJCSU4A0JkcXGp6LmWC6N0yytk0tHfcJn86q67y6VntAcQPU1z78NcYfQeY+ZYGBwkj3G11OAL
OMbO25JeMnuygR2JK35HSYAeAgTikR7b+NGf4BEudfL42p3wquJQvvelNTMuzXLhtZRH6zSmjgha
aDgwIN+DVSaoiSeXNiVdaLfaYe4ets02PkS+TWWTvKOniJ5Fa5/sPdSH8Km9Je1IMdvkr8g3PE5z
i4DaxF8YzzxX40Rk4YK+e8Xsfi2zZrSvADnWNOzrfbAmyZYY2fg5cVHBUAxwAOud4TEkfepEdhPS
ZDT6CvMPorCXsoyZZ9kjA+TMgDpnX3Igz+zpYPHUcESlL+Ak3yqIgz2gnSVhXhwvtnF86VyqPOti
Wsv2iX69MrjmUtngAn2WVrKrXxOXZs4N2QfaAm2THMKVcs3oKzjGfpdjwXnoU2e4K+lr3yVnzjO3
ZhVtQjq9B5S6hm8XtsXC/Q4S31+nR5Xf2z0DKf/GNZw56ZrZOth2bkfeJR7ePZK+ybE2eW4PJ582
cbUUjVUGbuDo3aM9aFCdE2i6RPGLXfy+Pgk31EUPqIuaZ/NMouK3YFPv8EU4lAlnb3CslsP2cuge
onFF5AOL/sZaWa/oUx/ZQps7phbSfljlR/9YvU2gXmmVH+JwaZ0EWseUW9fitbW1AyuselGO4TXe
4Vmd551bdSTFdAFUDsZ8EoNm3hTinX5WD8ZD/sjUgwIzxJ0AH52nTltX7xwNkFfsqo30DJ1jOnGk
O7LD0ArhjBi+QpwFeGshGeDLatgG2bPqMk3B52y576mtPpc7+H+F6lTP9I0VhcfAPKI3qqSVIbid
tw6ENcZrPieMglxLHp/FYZ+rG9K8OaR2dBTaVXagrdIzKcj3nCql97okgH2BCz5v9uo5uEDtwHm/
Ms+yaz1IgV3ietEXPgFJ5AQgjQHCsKg2gQxmYDHsCSKnIsBIfqyYwKnHEs8w38rPrrKVDY+d/zS9
pQQIssyBwt7ieDfQrC6kb6m/piyyHBDPbr6Nz+ACFOk1IB/RPPv9IZwdcX2ym6ptE6B42JnMQxL9
wOLfjls/3nk9ICeedOFz0ZUuoQB5BEMZncPIEewSb7uH0QnepCeBrAKu95Dc6EAoz9KJBkiH3/eU
bKZVeZZAIVDPnf1v7EssBoryQspTe+hO+X2I5fetWfn1Mn0SyVtCSyIuLW4AkAa2MtZHn6MgWFDy
dK5DcfUxSOoYtlyIwUDO2VQkVrtb9K0xlvEJt994Hp49j/wSumHLZqPwxEayrVV2i8t+4X3DzwBh
I5Oc4rW85t9yb68+FuF9dIe1Hkyxto5uc+EprMIXIHPYbJBtVNIi3kanSVlPbBRP0rpYqS4DIAaE
NETWottsOJ62BwKbgoq4qFX7YWp2g2AJ2XWJBn7R3swHcTp6DyCSHO/WfjTFoqAKuCDFAkamkACM
vfQoOunVwNZ7l5/VpX9PVsK0jF9gZZSfyqr9VtDf+By3WGAUiJ34knDAcNu7HQpwdpfkgT0vPFvL
8a4TweZtGDY54zeyEMorq7pCDhK/ld7YMd5VDwgQ2UWUtfmIuAtGunWiofSirMQP/kEiLoCsG/rM
tFgH1wOUWzK3WeJKpnu50+7hRWnEBCXn9EOZqGKd9ENj+BSfJ2sXSyvBmfOmjCNuze6u0zce2+Io
ogFk/VZfu0nkcAJp13+eGIxVaIka1cnrVc5XL+Rg26MXLufUgLayE0qgMqw4qBMe0bPpQv50cXmo
h5ED+nOWLT0SYD/r6q0iGvWOaxrZo8DzbvwPapjsVFEknBWyRv1lQpVAqolT4RMAg3+LWmrchfrh
8TFmWy3m+LForz1R0uEiuHT77t146795CMIwwr6WH5wardrOiZ39rPXVMDu6OTNv6SVrT/6A/Zhd
aCm5COkOo40sy02pLokLWfTHmDKDSOZMdZFeSp1d7HBjlMfQAQ03Siv1XSSzeRm6Vbr0d+qhXNPw
Y3kpHf+Y3LJN5AYEEr5CljNoa17KXV7DH1+wU5xMtzya5k50h4/uwyTehsb0Mr0A0DpkbwBfTs0B
d7X6am3CxwoeHwKdRfk4jKsx+5Smu1FbZAmgouUYbUisDqvV8GaYbsGYwuIos/BNHnQBm3SYKrO+
kDCGWY8zySr3eQBigtUsXsIJFXe9n0g7QPT8BxDNhy5t4B7XY+U0s6qIACFgZ/OP7//f97/7/seM
3mchj+OaRbmVdtYA1Paf/5vMTybJ413ig5BKo+Bcw1vzsVvYionQMGCdacoa9oM4ux9l7leh+IOb
FrqEaD2lljdJF4pOfjDwxU5rvIqFFNpABM6hFexQDPPerIbOrZqKq05gB5kMERtyVqoE/BAtLXdx
Sv+IBORWBxMPt2nhCwTleaPoALQgN6ASaUZZGpfsBb7TRM0NTnXglG3dP0iIMEMSGVcoy1m6LQru
hsGWXXpQIRO5eqhrxZyFWZjaVDauGSgyKraRVL4N80/GgGNUTp9UNM1lL10p4RA8hiEkcpUEt8iQ
VqEPVL5TvGpVguui9GQrBHXc3JdURyZjWDLDwLoAdMblpHJcq/ud2rKvE1NKI8Xsd0GUnAWvnOAA
St4hqJWbDjh5MbE+RG0cbLKRTiYT8fsi77dmYewMNicvgGykoBOeEkbLJRVyn3vnhJgYVYnrbQOA
owPmghuV9Q/r3CohGd3Pq61s5JvY33G+vmswpIHGnGiJo0lwsPZxEhkpKtJGhcNjXYPUCICVt6ug
I0jQ8PdeMTzrcSZvOoJh7LTR77zoJWmrCsKk9KEWDIO1zhycbowiV/RC9l/BjVo1uSHToQBAmryc
zEJA19VUjuAN0HzPaZZpz2n7XAu5uBzE5pYhKVtKgAEj71Jqn5JQVLP96xEPGvtqGQ/01KzPEsme
VA8V+ASPzknGe0hHAnFIo+hlU+DoOz0JDQKUZsC/UIrBJ25m2kichkxUuySbBmuPXh5yrytQJXPd
IunGlGrS+9Z7Jgx+D1OIF5NlTqcSGQeWl9KBTrRFNVmOHjQrVbIE4sqx9NaBvBYL2tOhYrkT1ohl
nAXNopKBgjxhi31CC35EYON0qDEXVZc/NQ2Hse9/No20T9CBMVDnRQGfCRbKOiSwAEyJeUrw4MIJ
Ei+NqD5nA87T0tFbwGSU9yW7zjhZj6zKASgHn3dgvEle/ZRr/TZIORAXGSWqkjfXrMSCn6kKtXZv
vVaDLYUwQXRK47DDi4g+QypSJgjqIrfUm5VIzxXaVo6gDLCasId1Mu7zrkUVyZFBxnBNZHtokBaa
uFKV+pv7QGOolI+c6OKgdHMp5DCDwVEujTPG70ch6jk2GRX1tHiLi/41Gthp8A27o0U/KG02Wgii
TW4zBj2dRsTVFYghwCiFJSWBJeIEdZLbQTg5TaqMTjnKDT7FEh1DFurbTmIDMPxLO6iBayhux7k0
ajpxKQniGen3qq6tZimEFy+IXjQVC1AtGTE0g2Yj44l0lRoJVoL2a6l09C0EdH6buqSjFzJBZIl0
lBFtReUROaswb/Pb4mRa2Tnsq6tUQtPqjBE7UA16QGrurb4GDiD211SFbx/KOicZg0wyuWZs4QEy
6nPGyWSGr4uRFqwurAoJbzK3lqdTztaVSkmrVTi1urh9ivKEegTS4II1PN1b5aNickQjDOxmNJCn
VBw3RzRDQPjMS9dHewKHbU8GUmNmopvnnKWHLpAdTRBGhDPEDxXMAQUx79CUhDoWHJKErMmHkjM8
RCYRjcQ2vJQJJ9c8SK8Dcv2w47NSLKVajEMzLdUYegVthqbxPgJdtQk1eSpyEEc1Ina87BFJO3h8
KZSHbd1tzVr+FgwUskVzE/WdLxVH5hrrwih5AJr6wxoY3Ke1LdYlBX52yEeF3kzqH5b3ualtsAY9
YHY8DkXldr3OpK0RcRFV1XuRbK1RfPF97EF05WEJhkBliBOg2WQktxgsGOwS7IrBIck7mfYooQQ+
R5zx9qKPwCI0CNlhHZRwVumTKoK8h4wSLCphPqua/X1oZhQeUXgWK3+pJVq6VkrGvmiC0btbD34V
wX5oUZS2cbGu62nT6N3WiyoR0jM40UhM7oeuuXWQxRclUYNIknwOy9REadadc0F4GSBSjQEKmC7b
IZ049YOFTMZq8YZFc7oapgfBGFaE52FO1vhHPZWrNfJ5NzA4E2e+X1NHJQY80PSaDz3/qqCtVvXd
Lgn8q2gMKNG6ZVxrUBT7JGG0itJO7GS3ZjUjUjam3dEpR2mSH5Nu1F2Mu+1iSrYafr+XScMi5k8C
fCHpnBK4RcO5uAKS4BCtNw+DQgfX641zy3OKK5oFXraQAtfAJNqEcxOzVl/lWNUZmlt7xSouFdsL
0QgrghsWNPqUxMLQLgFNSoodlLsHget/DGmex3n8DEc3YCfGTVOxkUlzZHlmQZ1SO3EnWkK+kJWU
FvIM14grNVwFBQd7A3oA2SY6277Q5hu8CnZLzv1S9And8LKuO8VEJXeRadh6T1yML1t2MPXSSmGu
g4aaA3CI+F3C0a/GhFj2Qwp5vyDyU5TWaW5u1KhpHRN+/SJoybbNsBLp02D3KDbsPoAeMMk1lkk+
f92bVkrAuUxCxLL0IuFuVJt0g4c8sisz48ie5quSQFU36uXPvuxo4860o0snoCw0MZOUY8TRoW4P
tQy5oO3glKnZeoSiU6eorYSm2nituU6MkB5EpZ37lC23mNpNCPUs5hbh8TD2he4JNg77MGJoBRLj
oRxrvjG19iQPBTk1cXojkewKzmd08U4zqLOeDOwVK7kD96SgWgytOt2QIv2skke9rCPBBn4/h+Bl
xkKCtMLHjRxSkp+bDoSxrtMTMOeetSYn95MgQBCdHqqYCQQLu6Y6UsHXOFX7C44ewD6m9N6mbXWA
okJeMMRwSLPlqvOae9woeWK86nIo2nWmb/10/IxyP8Cz1eHT5g7lquqQU8hcTaBiC9VABg44kvPC
t9oo3/BGsLPpPBJB7aV2M9TgYFcEXREl3GUSzknp6omtv+9aDgoq6ojca3GkRuFDnBJLyoCmXVgm
qqCSUXbcIYFAsgYF0x6YaIw9fQ2/MQ6yQmXAwnYAzYlG1Dp7Xp0vm3GaMH92J1LcBRNJvhy0ZO5U
mbqt014FesfffflHgsTHDTlfiEnj15DJkCMppYZRPvjxx/d/Z1aj5YSi/82PAOt+/1F2fANYsCQn
LajaPEm+waBWtrWevWk5LEsLl7ndYf6F8Og3W21m/paBz6FU4iAbmWAAhw6VIdQBhnuc3Pyi2Xa+
n29Uuk4agTQ0cUmk/v6jHYuzkCrGarIEfVtHIz4aWcuNrRwo+j8/sgz9SXOzJNKohf/3I0ReoE5a
uYlqvdkm8w/SRnk7ZQtsRxPv096kK6ZokJLglbsdDuN9Usbq/zo9/0dOT0nCFPGDMGD2kv7bIzqb
Vf/v/1kleRW+/ySu//ef+bc80BT/JaKQ10VFQ//wg7beNP6F3F5HBSjJEnJ5A/HEfzs9pX+JooL1
UpdFXURfQJ7EvwWCsvovjRgJa1bzGbqM6u0/0tarX+Rr6F01VUHApuE2UcSvMSY+2DwOGURwa3HS
2CVZ1qTw5dGuLspTg8kHlVIQMGwU4j0eOHr5ckm49Nw1L+6AXAc7uW2PAhwZchKrOR23ghiGDa1M
gLpbbVZvGqk71Fpp0t3LStfiePQX8ceXbA0YEaqJawHTKyI8XZa/CO5Jyp7wRw3Qjvmo8L+FULtT
et8cWPCsg7yYaHy3lvFO6Z785bW/ig//eXHL1ETRUFU+ki8vXilRJ2H2adyqZKntcgDMDHarEU2P
LCFmI+280DnExSWtHyVs/xIs8tvX52ObExx4xtTvMTU/pLFM0hAXiOwbNzXrO4VBqi319PPZARi4
+MKyijdkzSHnTgkU0qhNf3jWf6N/lL48P9+vX+HqVR5vWSHM7GcJDDUbaW4aN1/TGs6/VXfvV3TQ
EatIFLXzHEihYwEd7K3qgCz140hFR7NfdDJcV5j4K+Evt+T37wgX1fzlkqyvkqNmCDxPIRWRtNI5
hj4aAifD6rH/y4V/UTZx4ZrM18XA+qLLCobtny+cZDOFIAsPh/AEsxC9TETppUePhccJUG/8rehn
c+ByTqpAxwypF/o7o6qGZWKUMnAQDl+Q3/RdFKrmP2v1/1cR+0UN9f2tITcWZRziPJLqfId+eCa0
spMVDletW5fvwAMx4QrBm6pYQBi8S6jSudbnOOw/35Bfb7smyzIqFRVRlMSq9fOLesBme1NBjoeh
jawmDxhCIULk/fOr/O6uIxjBWERnC+H0/N9/uDSRA1IkxTGX5g9ENZhcRpWDh0gUOAp/fqnf3cUf
X+rLB4za2y99tnHXhKWxaJOOo2z0XkRMyRSDA+dIvyoMxsOfX1X54rz//uGZyJg1ZZYy618X5DGI
dRMvbuPKBorFQGiytZWKOwjcKXMcWV101imIxvZQFP2lMdSIKJRuzdIAmVMArjinIzl9hJYG3d2a
8w7sx1aGmcm6a5L8xbk03pczbKJrLbSIRCdVyJddwZMP3ggNJ6v8T0i003qM7yqTEbgfo9mWOKXu
TTBtzVlqhW8qDbz1X658vqE/6LjnK1dE1RAlOpmG/Mtja0Lsk8HCN24iNxSeA33whuo48LkqIejO
jYgJpKfk+g53TJh2ROoIobkz7GHQOkJGH5KaiaAoWBIqYgldAMwsZYSaCYhlkXU8LDBkaUBVdCoS
LT/OwviCUVRZzs1BeeZ3kzQ31G+0QQWK7V5ce8/f8exy1IJ3jp7+fMmS9OvexTWzd82LlcZfX76q
kUUk5aTRIMhLI3Xadtr1ZfQx5Ohg6v46EcUNYp4GXa9pAyhzboegfY5WfRSbcFVMkbD383cSs4W9
iDI31FFTFNIt8OYgRwVYlKVJK73VcOU3+spXEjizrbe2xNdIMIleHmjr9wb7pFACApVZzZoOqps6
hy6LTbpLrboBzs9/U6P0PHTzQLW4Nu1eAqCmZrTOTYWSvhExA2u02nfR5NMXCgx5Efbltm+7MwjY
q9ntiJFDU0SUE8y7B1HUrqaWPFSRpq0tXUBem7Ucrk083PhRaQcuK1WgWDYKxc5lWnetGj6GNBpm
JXEzrKA5XJUovGuN7gTMgCQCymRSAN7GQi6QyWajI/llyr2jZxNvZfPOIBs8FdZd0V5UkQlpLzQn
ArB2QIrQ/xVXOnQTbrWEGWmXbFWRgUY0NSDBtYpuSCfcg+sGcGS9BZX2lhvVnaZe9LzWFmmpETqo
X2gNPxtpAKrVGjYp3A8gnIq+aKCA0sNsr7pPSmKEb8IlPo1xoERLJ6uaUxKMf3mqfl24TE2jamUp
Vi3dMChff1wjh9rXWjj5jduqzapImd53sbCUwuHiDVAt/GDukYF++/Oz/NtX1dh1NXG2fFpfXhXK
aGdaU8y2C69GwbuQJ8gxddLhhCsph0+xpT//+RV/U/uQJsZOQDgOiWoocX++0Nq3iEIj78StVLQv
Geq/cYgeoBDVTvWiGR2yAbofDTa1Qpv+4vP89Ytr4s6Zy3MLzbGif/ni+i3ghr7LuVwjfy7IqSJd
VNiAKKVD2chbLOmgXYXeSP9ym6UvmmNWSV5YReQM5kWZU9V+vugUOSIecO6z2hpHi2+Yo6Qpx3Af
xXOchS+E2ukQzWjqJgFYbBZP+P7Ji949Rlor/e3d/Lrr825M3E+yRiYzJdHP7yYOBRJqyFKGk0IV
JM7Lhl/EDm6jkAR2+hNJX0vHGiw588acNHfE9okZOWnQX3JdzlzSs+w/Pxby7z4a6mE8ObPkHIbO
z++pLHN1CjujdmXMzqC3BQe5oLTqwu6x8MfPrmbEWZc5qYK67LPvJU+pkt+PwOnImZJu8UCU7bpW
m21gQuSLW/rlho4wjM/VbkT/IkXyoQlF40gp0rlDT5/aSw/lFHwGKvoSLeZX//mSvpc1P2+NpmYZ
xnwiVCzOal9qEV/FwuQFSu0a6mS5md347RGaXuqQr8SmDIyQ3l5YMltTgb8ljD6mGndzos1ffGB3
di3qL/JMIdOh3dDjtPuiaGzdqi3C0Znh0e9ciVom2rHvKZtWNS+inEPO0BELMoljCbP21mA0a43O
KR/lxldmGHVC0hf3KA+hvv/5ktVZO//LJVsSNmoD2hEn6J8/RU+qrHQ0+9rtEA01QbAOQOIagTAC
YZb2HfHXvhaom6BnWNNmCKPy4DMK6bYFFPwdmZtrynP6ft6gA+OUEUsqsyi6G9EmR/lzOpQtERsc
ZptAXzXJq2D21ypIzG2SSdgt+7n+0XE5FRWyb60jtEyGfqt38ZYsL98pvHpaBOH4MtW4Z5JYhVXk
1UD0xfqhz/X3P9+N71Xfn+7Gl+9Z3yS9ClO6dv0WC9YIu3UpT5i2coN0vCI2EaV5bKO9Rxah1EEe
lgnFMgzt2kXN6c/vRfvdSk8BzibNKiQBA/35kzHHDl+B1taulRqd26vmuFPl+Kn1GPSV0rgPNcS0
9NQ8Et5xuIiJdCIbKT4ZFrYBNVlPvPG9RyD2QiuYNNXZuDMs4nOrCTxoOtc4UVYuYRa9ajK/JCzz
l0Zqu43lI1f2Sh36ca9e+LWXimx5IhThggYdfUDCvgkVNsmQzZpxydT2hBrYQ5+uP6eFRpyv1YzE
VpEAHyObheWEaIklinTX1NZISURD0KIFFp8U1XuB4n3V24i9vbAAeZZPbYMivQzCfViiA6v8d1OK
ku1f7u2vD70ukl+uUgPrIi2Nn28taC9jBphgsFPjF9/DdiBMgAzyiZr+z6/0m0VSp+BWQYkZ/Nav
6Y91EutZlUu1W/jZZ1SUQL6BJZb5nUmmzCJgxpOl2BjVTL38+YV/U/LSC5NNS7ZUjNbi14Nz6TER
NDyN5TnTnLYDB96ag7qJm/pNVgzQR6ZnG3LbkJFNhLbmi6GTMjBBETfnvzLYLAzznYyI0J2KQV+O
QRU5aM89cgT+suz+5kHXRVXWDYUUcbpw83//4bDZ+MAnvUis3SwAjN7PMpbohQDCu5n2mIbhZ22A
4v7z7fletHz5ptPxky0cTbTmoLn9/KJWR1xFGPLtkrr2KKJaYO23DSO0Jx24tMlMdEbLrgRLWdNl
uJc9cyPXWWf3M85YydW7QakaOwiablV5FJrEll1Cqcd397cS6NfzGh+kxtZp8Lmo4tfyK2ybjqY4
a1Jv5kRvFQYD0hjBjy6iltSCv4XI/vaJ5YhkgtTQwG9/2QN1K4r9tB1qSFSHvpEPqsqrypl+ZHFm
7s3zu7SmAarm3x7YX0/kJjQPiml1/kBU88t6F9WSn0tqUbsIMZ76Eb+uwenQY6q4DIbqxHEFzhDn
z3hArKj7DZIvPA6MCziH/xORUyMjFDsmJDFhghDI/vzISL82RXiDBodHkS+z+YsFuR9bbQrqmG+U
oL6wqmDfYpq+iov6wLnxIwipjjvVXOHDwyww4nZBgUrQo2OAmKZDRizAyC3887tSf/d5zVY86OMG
BvSvD3Ljd56sZGLljq0frcQUEhMspU1S42BGZmAc6wYNQQQigoBD0bcpHDeFTBOxjcz0bkzdTNbC
B2UYPtoo6B/Qdp4Dr66PfrazBGXalWZwnFhp9qVVtrbuaZkbUmgeM/YFK5IOjYl0AeGUdZgKtgnm
1ggMxFF3At3qnurykBWcEMKBDs+mbpqXZNCewYnmGwHH3KNc+u9TGWK+lQK3xwp2SCS2NaWaij2A
r7qkBvjzDfvN/TItXddZjA1qaenL8x0IZjhqmV66zAWXyhRGTou0yekz1Mp5q13CoD3rQvUZ9X9t
Yv+m1sK8CHcKKDqYgK9N7BA/DloVZPVgXo11JLbqOhQ8z5XJKFuauS5temRLXZf228Sjv6nMc7YA
KMZ/fAc4S2lgFOZpxC87Q5EVU1OYagmoYDxVKgqrMhZFJ+yzHLKG9DKYmXQc8wySvlz/5XH93WGS
F6ebyyHGoJf/5VsuT2De8pYXbwxGr/9F2Jntts1EXfaJCHAebq15th3HTnJDZHBIFqdicari0/eS
AvSHv9HoviEkJnFkSSzWOWfvteG/7ty4/SVklp1r0rZJ+iKFK1sWWMgZuUlE6f2/f/n/yyqT2LT8
fFLlHZ+Q8P+57rNTaoYkD0i+uee3yeTgpSife5yMoiZ52f7//saUQv+XWpIdNkq+KIlij3X8f/6f
MdqrMVuw5lRTnfxq3YgZvkSopmnabItBfamaqVo7ukverCC2+Rqmf7yIANlIp92O5MjkWVg/G2Hn
m7E2GVklRY78ycueR3c49w7z/KwdrdVABAvERs/6GhNABmc2AIkPUdsqdfTe02IC0SS/uHn10ZvJ
kKikxM9BJ5Di+uqlrwA8eR4AXa52yt5GF1+bQWLtkUjGGYZ6H6WPTDcE6z67Gn09NdElc+4/yHfS
n1hWd4JIBte2X+nmWG9+yjYymoP3IinFgfZXekmLCkVW61vPgT2plwV+/dM4ey8MNrqvw1+vxa1V
6Cn8iL33cXHE50RfXyF8U2PxFlFBvLRzYF1mlQLyZdKPiSFPk1cRJQYbjzkRfPa8APB87xunwLji
Jd/SXgBVjJB8DK7v35qkemcng2Ne3JMcXBt85cg8eEh+UASVF+locY4X5B7cIRsEseINpc1IJABk
wMQZzPecfVttBv0T1nDF2oGVcVjuynKCDAlQGNsvooh+u+gLftul89LE1fehLuBpu35xMdFYQK4Z
/kiDPy4f52rBINJi2gSiSb1XTUdYSVRgQ7Uo3DWKtEGn1uGmmPSKYEjMC61kVz9WH4Mlxp1zf/Y4
FeVLDBrVr9eeHRVX7uzFdSAU9GhokzxOObEMjkPs7qqGrGJxP7S2P/179DiXQg7sJ5XuCsxhovSC
M63H8Px49N9hrjP4QDM9uTiQ9daA9gRb2EKjmE1xyXxNrzMzaJTTsj3lYL0xOVhDe+pILNBhS/Wy
pIjQs3k8Ph4tdV1tqgrFYjlly43E7eU2IrJt0+72OMPkz9yKSvj7eCn3rQrPQ5MGz/8dUFoRATm4
16juyYruS71raL/ve9No9rjS/6pLkE9DVAMKGpenYU59wBiUVMdk6t4Nn8A2j6IMMXuQQitvtw4W
zg8rb9tTD6Das9gm21Jar4N0rFfddi9TBdC0FY317GCWAqCPLUhbHtq5gNSZvOyOed+j0Lo/rdni
X+5W2rHXBzVZNeSpqJyf2Sao2VQ41tCzPiNRimxxcvs8femqJLiDq6rDJLt05aA73Ao7FC9+O4kX
GkzTRhvQiosJab+HU37y7GI6pYsUaImj5L0yoiLtT0aboXHT91AAWmhQ+rC3At8b6uXd+KjORDYt
l8ZKl3dIUUcL7ehLbSv1Xv+o7if9Pq8Oemy4GCSGQ8qXrxlJll9CXAwqcrCZmTsyvgSGKRdPbML2
jh2mJL6FfeHdHo/Yus7UGvip+mLrzAN7JGE8dY66JdpGXfnDq+LgGMVDeKxzZBzLnbk/pO0VUhRY
D2dQuwAzTM3v8vXeo4RpFUdPeZBNW0G42Re7hotjTc+gVtGdLfzayZQmWBuacG3rONp5Jf/xVOA2
1s4sL5Zxl5OW/bZ3TySWER1Fp/5lmKbxR6b9b9M4n5ylaW7h7HrXtud70rqxhiFfD5ce3IsfyvxP
Htb4j/wM7m9rd9s2C+rN1APJE81QfyGS+8XEOvxei7iBMiX1wdJW/y3Q70EAXdMDLuBJi8ZxIybc
ZF38fcyPnWvCH8x/9ZbwrWFPNHr5LQgZtN/PAzkAhS9ROk6aZdUjKeJrCDly5SrX7Ed0eVIt4r0x
xQ8WkopEqpS/Xn4RbqueY7Tn77nYellRv+txHl+8uLjk5l36nfMWq6S9xbX+ipM7/RoUS3kVg/X7
8YxouOLS9BVGnbQFFw35fxfQe33hJoPdLUy/JPeDGXyQxfniEy1k5WspEASiXRvWC82lvXQd8zVJ
UWUWhfSYt7Xma+UH5aaK7F8EvcATa0X/ZSTh+ZL4xauC6vZluB8cTf9AtzFi5wzgSTsFtJ3R2x1n
YiWfuvtTMQ7iC7h4lHP2j6RWE0QiHe3nMPmmvQav6BxyLbq4eyw/2jtZWfzqP/mg5/1koaMa59h/
TsOIehxwPCxSLJw4XRA1x7u4GxhTzKojUWEKz4EVy00wFDmmh8zcsrgzt8ejKWcj05YksSy49I32
mOdp+NK6lvktrN6TDoJiPd0NRF7mnuzJc+C30rEhrHdZh1boHsM7XDHpEvhRpo5OHv21UubXyEQt
4tRSnnwJpbDvRbKbjViNZdBsGdH2L6jQiObRfnTqXLxKdejzLY2W/Pa42bU+f5oLyCs0XZfr4xAw
N3DKxMaDobKzn3QbdE3uwU/Tn0sxnJCQ1xvRfbYWKUypwz2HPhu/wCmZ+sNY5WpLRZ2s20hvCh+e
uGNjZA8aeDFNWx9ds+wVZcRT4MO+mlBeevJPUZavZZmCfq7MNluKT8uonZL6KbDIj2p6n1fBvm/S
GJqjmNjqheFrKs593n8MnXhKXfVHTGef+zgFzEoP/vepCF9ty9yDPscXtvPrRiNJiUr8FGYiQbdj
D2nV/jkehw/XDM/LfJ8qy1sVQcvIRyZLqY+SJEKgXX7EbrpH+vUbN8bOJ8dOu0fCJ1jWrL/waK9w
h/8sAzL6xmtXVoZef4zw4iqMTxgDIEcNTJjcrJ020biQRG26I8WQODrt8j6a8LkjhBDPpDyUajl4
pnohNdQfKZkAKB+08ElmwDroNcuuL6yNQQdbQlgMKkaOkfmk4nyRHvNVEyk8idKnA1kbj7eNLWvA
ryUb9sp3t/4wzedQfi3LDo+8CF6Fby8k/mGaciZ0hl5AvzatES0W8e/YAcFTFBhRsGq8NEn6Gpql
W1vaOLtesDOx7PreZIxW4Mu5PNH8ixGr9zIPqyapD0PfHGsvnJhNWrdC65/FEm6DFjaFrQy/kOf8
aKR9pVUykcQF4sFdRwu1Z9KTVzMXwJ4n9zBMfL+4J5GZZCGDVkrFW2N1F7e0xRpFCPYr6T3bysJo
G1Sk1WLJr1ygQtiZeoQ/U8BXtayJrXNL0W+6vLvOiLW3tnbUllEV2fbWBFq7da+BRR3RKFlAjHSh
ApOaC2f5kwRXuW5j76/VeNgMgxZj54JKdVpe7B4+0egE7l3SufFddKtlg+2wTO+B7JqYzSxHlz6h
6N0YgEgyXC5RPo1H4g6L1eKRUDS3ZxfPwbAs2OKaADhM8xfDNSxqslzH+jMW4q/Xt+XTvDRYm9hZ
4FBT25J8jo0/9e/h5P3oHInAQMEXe/VvhcUwOksm1jrY/xj7FUp+izcYrSm8EmslsWsmMVlgEKcA
pFSXKc0IWA9/ouLIMEUFJZSYAATnOHHbhRjgCGzLnRnOnvCrtbD1t8CxrB2K7JuSk4d4FbmD082n
seW+JKfoULuF2qUN7sQMtEzfjb8bboBCmuJlMOo2CYD5Y5FH66aTIJNno4Fe8KhHLquyZDxMPbce
rciYJ/r8JLXXnoqIMpc+Y+BIeapi30IKkp+SpmuxLGB1SoqkWbc2PeNYNOupztQpHjOFyqDPsHRD
zlk9To7C605yyM6enuMds5vuhASXjqK0O+K6yu7kUt/AtZ0l0Y4Y36P7f9j5RpKfHLF6OjrgKo3J
tlM0xluf1L77a89rEne9SPxmNFCcRKbx91O7PxFIP64nWPosV5m9ruyyPwWwMZH33WUfSi8bQtmv
bVnu3YwcA+S+v6YMkEeU4Zivp7HFicObUAqGC8AzA6Yo1njC22GItQ52OcN2MPI4C+I7II175pNF
EXiMVdg8effA8TgZ90YiG5nn1F55kdufHgfmgkBC3GSvrGCj+7o4qCHwkajVVbOqcub/HWrvUxFY
H8pK521/f/Y4RQl+LhoSRhdVn4q2g3YGOPMU6+VHHLBZ8kaEZTSi5GYMSapt02VoocrxLsM9ateO
XJoTL685LCnXPL6Yg4i58ZPOdhowr53K+yNnzndLkA+wW8dv8ZS2cMMIu3gc2gUjnd847w2EI5YT
DKSP86JKWCofD+dAbGjTRfuuMdnJlGV+ejxK8mVvwUxYUhj7ve/MexT9QDQ6MIuT6j5y2evtv6cW
qaMnvlJwcbxgQUlBlRcjibAKcXocjIXRQLcfVZvV/07HA8CzJkS8Py+yaraD7/XUGikCQCKejgpx
tENhihNKgO0bp4p1fLp6ZaKPedRfOvJoiMlihmZjhIq5rzkRX59q8Ky9wydOmEBR7gk99TfuDAN+
qSwimuz4UtGxulQa26EgB2nbWdLlIi8RbPSR2hICvsROeqLJd4fzw3VS+ELDzt4GaUBx7cVHA7Nw
NZdxfI/N21sdtWpV2r/n0ZpXzsDCauzkD96lrY5zok9B9c3zAMIjcXKClohYgOVA15t6hIdL4RPI
xEXcHMPHWSCusDsmszTHx9nx/reCDgO2l9KqsLC/Lbad7x/nvbxxuCju/9oOxxj0/uP04/D48Y9H
9uz5K5EATn48/ff//Ds+/mlrQRipR4hd/04+/pZ8vNzHw3/PVQSndxZ4tf/3a9OPF//443+vJDDV
R+Au0b+X9N9fzAEKb7T2P1qYNuy57y+YhK99H2hu0xkC9OYuDn88qu6P/nv6ePQ493/8PaQc1RZ2
79fH+cdhzhSZQf/92yjrgy0+gdvj1FJUy0bV7a9+aCiV4xRXeBL568fT/w6LoJBul45P+/GQNX08
+okO1nHlHXFAwGfCWLFK5g76R9ud0dr7FzSUIbaMoCcqStQ7XTvpWuoIos59FqiF8Qn3HP5q4ZDF
kTkg0erwNzci+WSzOO9KlR9g2i/rKBu958E4/bZKG30JYypxyZC7Jsz2SfVwl/17xu2MwMot58/K
1vZuwQeIzwdxfwAmn2lvYf+KKV1uOa0O6uwvdfSdHRvGbRbyu0spWvU1nFPbZ+0Jy+qz18NVBe4L
ghVkn7qo1mme4jDEpGWFi7UFUPojiZ4Dx962uvuVavztqYHxHLkO1X86fK2w2lrjnScwhQX5EMUh
V0u4s5PgSzMgLmqWbk9p9bwYwCyE6j31xIw8zTRPPGc4VwqDazzaZpWg9vPClIwLX8MIYQhctMla
TSQeTBG5OiRL/Sq+zFP3UvjEdEnPY/+UASLTMBMIcvKDTV1DMuD++TlNTrrLBwqPGITh1PtHsXRU
FRBOUlB0jHoXmkX0WOiI4f11BopSa9o4bRufa09+1yNkseY1Lbt5p7I4XtOMTJ6jqf01NYRulXH3
R2bjmzV0ZjPas1wVjT5lgLFqsbVqFfHJ3mWJo78GXq02dQfysSVwK1NoEwr2Rk4zE4/ifoZN6uzz
6WuOfAtuC9sZWaRnC33KyTEHM7WokeDqJckgN/iVQFeMbbG2u5pgvKJwuD1fhfzT+pne9JTAWye4
8xeCFsN54WDNsqdol2SKyAkYAJXJ2pUDg8jtVUlbyymvFr6afX/P2Lw/i3zZHn0Vn2rIXejIpvnF
Q3hW1PLDqmRPqOWomXVAgnRgsl8qzF7B5NsHUxaw3+t3i5dwwn+JrjOdGAOmeIUXv/K3bSTSfe/K
n1S305oZTrvLIne6YVC073m4jcVYXo4DYWc6UjhJ4YIo4mB3Th1RELbU7rTA6o2iO8AfFG8UNGZX
MCZ6EsxlT+n0go4pYWfC3gCpwSlU4dfJjbGOQTaxKiQu9lqM4IcWBPWrAu/aoQ4beSbThDtRLdkH
l7RsybJ8WugkoorKvxNUwx1+8Qp4hEqdB/pDfYwyy69jkH8B3ryYjG3tYFSMf5XtqG5duhOpEgQO
u9cxo8PQa6vYl3Z7tR3UH1PgsPTngAaEmeptGPTJDu0rDrXS/wE9kARoP8xXecF+HxJ9RlkB6rT4
8DTi0qIZA/zWFE55yyZVZUAFqq7aWlbV0/0o5DoiEIc2VmN2rRyfMWepTc4PSehzHUY8hz7edL41
VbwxcAjGKnavj/jQ0r7HeZLStUpbFubK/nnXgElLsRnh3aGuo6NfLX8bRslWW3y3Wvl3nLV/HB0M
UuzkQ6AjyLVI8NhmQVJzGfHvEwJ8N+DBf+dFutVN0G3Yct8tvkl0yYmiR/9c4JtskHMS4YowOimI
rMQfLRFsc+v0062vtAGt1y47MYD+SN35T1G05oUVECHMNMJw6fR4LErRQeGaypVa6vBgUc05KL5P
NbV7FnbtyZnYgHm2++5bMCNrfC2H1hkxsC1WAhsuPXWjmNdZIvIvmMn/pMGllddeMMexpoD46NQX
z0vrJGRJeqt6CdibKUhnj6to9rr50GnnFmWKIi6ZCEqNol3oGWSZbJQv3f1wR2r5tObumYhDlPg7
q1PnPpHl5d/BZW0cvORv2uVssBhCbGyIRwX1Jr3UXdTl57ZBphIUYoXVeBMxAqQ5SGJTMJPr3SOc
P1FQ6rUbM7+osxQUk9cUNNdZqe67SXcXqOyQKDorblGjR7DATg3ZvGmiaB+axtqqojsM6aiwdf70
HSBu0pPE/Ma5u37vpybcQphY0dpKV2Me51tQA3AQXFZrywgaQ8m89+3xp2mW/BClEz8LsFOa9Bvu
K+6Gs5tYFnIjRzdbxQQGAkQaqlPhlVC782IbFln/e66n364NqovwqafGhragdAPcNzSfresdTOjt
TGlCeqGA3ZQlz2FPtDU72GcHLo2glnkakW6SiOihrlHLN9ID/a0omo9lEJc8ZaiRAbkAMBtYfN0w
etRju8/oem1RXinz1qesshhSA5D92XeajXeKWoJ2B9qCpReXaU6iTk25S5S7awb3nrvGlZnwMz2W
x1vH22fyG9vUeStHiEi4ocg6LO8pCuIrLW/MR8l2bLxbsgDiEQGBmpFbVKtIzlfoDT07hiTezPW9
xoorc0zgqUTWqJ9zIMRQuYiYi28lO8CsstSL8uTvokz40vlTedFl/63sBHRTmi/bdpy2AV2zzT1O
lswIhHHKQLPrSueS+1QhLcCKuZ1LfMmCkQGL9hpE40L+4kSgDnmyhk79KkD9fOsTbi7e9OosGfo5
AXdU3i0xk8SIaL5j6ahf4R5GuM/B3xDQDFmNlte29RGwxcMWpty4YC8t/8xOJlceUHpIHSUDnsr7
VVWJu/NnxRpLr2vvqCXdDNEMWqxXB/oy5hCMqjz1KgK6LNMDCVEQwmP9ywoS79QNIjnrJMm2FZpK
1FguwzaNlTFC93elFQCRtupWzpiK586nhk3xxztJq2My7mAtvdgFqZwl49V9FpAfyGoLKC0ItbvH
uaWevfR1Ul79RVYZmJzMfUaj0HxBG3933w/D2hm/qzGVb4EQ40XnxXcut+5tiGFGozOBNZj+dSdR
fyvGqTvZktxx+/4UZRxm1dAtjx4Qj0Ne0WPoomw769n5axUVnChM0YleT10QfasNIGxEgHRJImpV
0+obxlqFvWGgJqCVFKRC7F2XNPQIm+fN421+CoRfHyoiHYCPJeRTWdXWdPmPQE+HSsTTiwzz7MrM
FAyvrN+KatzTgnKQo1V/iSsk3HdU2RZmy99yuBH11Jy7+RcNiR4yNDatoUJamTfJESanT8SWR9Re
oQ+2049cXTb2DWucToJh1owCZlcj6mG2xbbTdESiJtPMkITipcnSYu9JMlFTtinBnb9pu78L4lkC
A97KrrI7vDqlwE2HH67XXkO3bq+Bc+ckETZ3CPDkz6KBhYtZqTTL1pJ5+DyJYAeoMzwwtN1Pw/wa
+MEAi1CR/+Q601a25gEgeCrSIDqg3ct3nn2n3XXsYefmm3Jz0j5oXqKqTPa1dH9Fg+0dEuFdtEcb
wdPeJpxHtbPNOB3xEo9PXk8e7Bj751pnn1jraIhG0bwpSbjdVM28q+w2PAx50Wzh8kIXGEF8RJnP
DTc1Ff0E7e9hbUVELoKImMUNoAMEDyd4KYoACnhaR0+1FP7WbeiIWIzAEJqYTVj43sqe+3G/qCo9
IOU5LDlMmyqukFWxUswq3Hq0qtaYg+VBlQGM2dS8550TnDwcC0+1i5Q513WybWJVrXRfyC9OBVA3
pKXcom4hTR60EYMquHfoHW+AgUHLdT2MTgZvjt0fWJE00o9wovEx5a+xD4YHWXUfJJ+On06HCVZa
0HvYzk3Bpm8WkpCxmNuLT7BjFnMbtWvf2rg+8YWlZbb12EFUo1w+LfdEQuGmDAmC4odLi/Xgx8mP
bE6niyIOPRf5c6Yxi1RjzD4ptEGCFxBOPEl1R0Wr9jZibU8Tvz6bI8JpCj/RlwhyA7XzCpCgaYXi
PNSHtFS4P/vIbEEAl+u5fBaii64KDhziE/3V7rH3K+vD0UxlIvUiTJduLU//NuwVz01L4Ulz7RyL
dNmUyHHALHjpXvkfaUtiJvEp1o9wBvrbhB+O+C0N+dtJoM3Zj6f4oJqFOVyWclMv80ve4IBx/OZr
3ej+kg6l8zrNb7J0MUAgS7jkIi6vYJ/0ilb+rkRw8lJDjYWjQFDGVF2DmFoui1FNx/Ud+lT3w0vK
DuavqVR0tQpDBztAvBp6qEZji++vpL0wBal6iuoFN9H90PvZsFXREj2xbYSaab8w9jrXxt5nqi33
alneZD6IMyMK8wq3eWUR7vs0PeJsAgB//RK/PA607faidD9l6zG8s6sIEWpUrNi7YwbKzNsCpunC
/WB6BfpwzN38x0ybmK71xIQmR5UWWUl/WUYokY221Bo1EG+r17y0XkmQXTTOtIbJ+GBM5xEphvY5
hrBzD/mTdOVS9ewugPq3CdrFjd/AlYlCGNhjTsqiR7D0UMbLqaFRvClc23si6o1V2poY5wSMm7sg
3zkmnV9KdCMzQ8pO6BiESKmPSYZ4u5DzZ9HNHTOjxd+Qv6SPAQVrW4CKn/IOWy3p4esxd7OtA3Ro
dk5llckvTVCsOtRSmJbOpsL/4TX5VgUyfXILAruXlLyNwUqzM3iS5zL3ij35ffcOqFmFnvzG8J1V
xG+KrRaiXofFYG5ea0BKmlBs3SodN80IC5kodP/sBL/QolqHIJfxTjvFEb2BOj0OlpqTldS8MRJg
8Utt2g1has7bxBV/FFMPEny0p6Mp4u9Nmn1amDefSQBFKtnIA2IqwjpSb2bL2MjNUgJ4NLM3Qm4j
7CHpwuxQD5leqbrLyM0cgdzLGThOSOfOGE3vNb/P+GHABcF2EERiDDO7w66Ivy09WXwkB8Fmm9VJ
R4VkKNJ8wxg78JUAXJhbzi/jQ7YyppqPAzXxTjhEfoiwfnGXkQiDqdC3NG1PxhDKaWov2DasQrtm
Lu31FBI4S/juh+kth0Wy6jfk8earNBZshcQcPUk6Ercg+5m4f7to8j6SdkbXF1bfWwt/qPa1+E5f
HTIKX7HZDw8U1iGrN4a/Ofc6JAOe2uZEd9SOUBeSSJegLnbwVMKnmHX0gAWG7sCuHKZij8f+rclz
uU4T11vNEYyGYIhDQpOG8SCAMDwNid1dSY6so894dBFvdikhjYF588PaP4zD+BTbPWIFFxEynC0+
0WGg7ojRCYwI3pDaDAGklBDGY7b8CX1UuC3DcapH0HouqZHA8kBvygnhO2YQ4lXlNhWVwrAQIVmn
KiqHElEOIjz6WgvUrCaFaajGZl0Wzs8u3fTk2Kxweuz9QSa7SrqaYLR2L30YUgSxjiuJznRXpct+
aqRcg/Rrnkq5hgDB9FPuQr/1/wJ9wT9C3Buc6bTwni3HmY5pZ+1bu9qUFY0rV9P/gbZ/UbX1Xdf6
d+bSC6lHiH7NYsApL75zaC1zW6YouUirVGenHaDwo8xgoMkQtSNetvHcYsP9/n7pNivS5dTW098E
6OeZwIFuAJ0Z+R2g6q7jVg9ZyU8EOBu2U4WZN+3c6P3g4ZAPUxfJJS0Z9hLo6+S8GlqmuXUroDqL
/Fs3WnRq6fFTpKLnkSCPUQFdK7WYo4T2DjM8OmXB1oFvRg3aw+BvaH65QTKQF1i4T0PbeLtUQR2Z
uEcd22D4Qz/c3sVeRxKal8+bmSFbVbY/GZMRu5EB3tEW1hp2QZsMPsdTEdqnOiiBjHlj+trRXDKa
ee2Ie+FkTdBIdTO8dmUOZaDMkEOMlv9laH5Grl8Rgcu8bwC2ds+ZC/bjva63aKxNRDzsDfZeSFu4
FgJa4XhuBW30jp0jCRa5lcS0F2WzA8em151cSsQOOtqyGp74sMDN1IraxO68G3iWI/a76omp6sxe
FpG4wkYGJHvxV3nee2cfVc6hnuvnJBrac9MQXKt6pa5RxJ4zHPSZRXh50mmZ3KqCPkhBb60QXfCk
++GNHZTiywoFNsr7gxdDVfXx8jP8BPE5KCBudo2cQj/FEHrWVt2p6xgtbw6TsntHKjqSQA+sdmwN
NTVv3CwN5X8IQHtInbeuXGCaYJj3TVhiupl/jrPrrIRorVXv0d4j0iZN8o3bsX3LWpCw1VAx5Wj+
9BTtOy2bdGW1n03Z52ckdjFUFPFnDu6tLhKn9wLLfUB2AHRCJ9n6cfrLdZtbKh59WxrZxmVOBpLO
O498qxPLDg9OkwcrnTB/qVsgQ9kgCYUNBBtZrIVkvTU+62z9yZyXIqtm+5Iugvv2RLMotgSNBakv
3vCDHsZKsBH5iOaDGRQpHA5IbicQfDpxx1Q0r7sNBv5jsng/VSTsbWHnhEfLcEDI72xccHOHrhHQ
oRRLCfvIlyb960SqfbH9wKCGAAjZSOiBIaQu7ucA63zWjYRqQybYRjIQdogkk0NZzd+HShWnbDAv
solWmerkmawF4Lphy4RwoR6Oe2RYM+F2Wct+oKhoBpnS/506tGj8cuBTJo25jebpKQxgTIEn9I5B
bP2qMBLbeFq3tBy5H0wmPmmPX8/XMSCuhvj0OvXVOmPkeEtMvvciJF10aLO136XeLmLYUuZ3XlEM
oNQ47SG2wmonaPttJ/+7baz41OkhwcA6F4fIv7Y0WTyLFceyXjIngCkBnmtluT0XcqU+vCidjxj7
2p1cQEm1jJ+0HzLQ9zqJikSy7vtDcnocyJf+I+mt0fsrui3Ni+LATOY5jaV/zpX3iz2l/btS/kuQ
2vk1N10MMry4RKDjuL9OoIPKeNqSXs71PPp8wH1aUWuGBIxWxYdI2usyj/qpogkm5H08NmRvA3JW
NkyVOLpNfejKvjpmBMUfGh3AfY30zu1YtJayY7wH1LrMAW9V6Dx+D2zXRhV/pJVicz5D4tOlX67q
xNLsA7yvImr29dj/dNu+fJO0hHaMy1B4TF53BRn1xqbKHDShUuVCzHjDHsnkg3eYEpCzGMHJEi8p
02ROPFgx+6uppGFqYgz2HUzrfHDzo7K5i44aVJfVBRjM+5JSYMGF4WTi2AE0OCOZgwtKvlyjs/il
z+GpWVqSkmWSHxHCtZUdQpnzNd4DrFvgrNth37mtd9ImC54SajGQpOOpBItAowHSmPKoaZbWviQL
IGPmhLs6YxZjSovYdArdS5iUu75NKHXwl/MZp6/XKq3CrUhGd+N3XOW9dOnQ5E16qW29t7WfHCv2
0oepwmUeSsCLkVtd86kClZ1teR3U5QBEDbAx9DYmvyZYBnOBf8LNHNLtmFMygtL9YZE+pbJ1ES0x
XgTYirXnLPIwNMO8jbF4AXolO2agbut0+K3iWnmuHRJa3P7OKY3aWy2JBTNqOoxh2V+TLAN9IPPq
MnNd5p52jkEN077TKSAEtHB5ec0HEkj6KijOZUo8iJkGd6caAgp0Y4MBvS/88UQ1GVkSSPfgugfu
HdfCsFW0O/ncZuLmuTR9F39aV5aYTnyYZGHyvdxkUtp7WY4XuvLdSnUq/JKGDCdy5X5pG/Yo6Yz4
aCqZDE2F86sRsnkuon4ztZ3/PabRssIKxEvC37Fputp7t6GJTp+DHPy3zrOH51gMb02Pfop6GFjy
HVIaVPlnG4bTZwv/PgyAQy4KPWxgUQoXizlPVgh33tXlJXb93ZJo+Z3bYIMG0SUWLWzz4+jBak5G
E13zEk1JmrU1aPdxnTlddbAYpaeF+9YXyWteL3yJbKpz03pyhUHaIFmsveuguH+kYghuk1ymVQ6I
oKWVd+vuB2NDtCt7pZ99DeHZnm3/64Jq/H+xdx5Ljitpln6VttqjGlqYzcyCWgSDDC02sJTQyqHx
9PM5Iu9lVtTtrq59W6bBAAIEgyQId//9nO8swv4Zn5wnx7hgNfr0MpbGsKuH8mdG/AvBFg64zUJF
UGSOw6X3tOBWqGrGdMN97jPypXTjHC3qnCsXMwPl+zBe6moerpWghbYX19a+qkWECQBv20QoyCTQ
0sZ0atHBFTAUGgZ1eq/g4w0SYqa0M+5kZYttM9zoAP6AGIt3R5sseuRFs4+KPlg1kUjWk57YOKjC
emfidYLcNv0EQLmM3C5/NL3W2FWMoxcJv+VJ7dRzP3D7iZ0EzeokE3mipDhlQgpbTBegtT/5x0yU
zLJM0Q2GxuRW125gPcqLz8gQkHh3TRoU594uxCHpuOpwDNVH1/bVU2fm9S2ZqHu1Kh4MS6H8jDNn
7wpBh6axlrpDj0vzAuNpGL17iv3Q1dxwZWIRINsw8B/QCBNE5JL+nFTJsbL99E6v+cEXhhetHCOi
QkY17+TFBcU/HYPuEOrZDXO0jLHKbpd52rhp40a/K4bZFGytqjYltcMOaqib6knjnrGq20Jfp7IV
UVJKt3YQobxD29QzgWWlU0FdsG3uA3C8d14IPG6L2Sr9llCeWtqDWl/q7lI0aXqTYi5g4JlorwgT
MXBrosELNvUvjBe7/uSXpvtmxE3B7A+Nokb5h96hw+wSAbXULNsv+RAjXbRL85Bp9TsjAvWoC9oE
LzLWAAhvnX4sjg16cr4Vbk5J2oWXfiD03aWvZ5KffTMvXCaoQG60dzHt9wUbxJ0G8deGEXKAKYiK
KNaiYzd6zrKp8BvVVk+CZdBz1bIIGsbbytT3u7Rtt12XaPvKs+J7H2Ec7N21w32RmOBuOtoUMHYj
WGBKMiQfKtgCS88InkVE2TXIav+Gbz3HwVhRgDaT/D316YgA64hAHLcgN5kdfWZuG5neHZU92wSX
nyG4y5pD6Trlc9bK0TN0AdHtFGxDJzNQn3wmNH8WRkUT6FgXu6XS19UqZ4Utfcus0F3S0xlyG39c
j1CiVkWb3ZJtH9F/YoheJKV6Uqn1yyjnhwaBMp9rHr2EFeWdysUv1o9iY2qjwYhWW1p0QrusK09l
kopVhiqTeSggmFps+ReR2V/cwC62od096EpwFiGC2zbJodPbNYM2yIkLYaZ31ggMnXn6gpngPqZO
kvq7PAX805ljd9fjLunxHbzagsJnkkR3Gm5DJkp0svsSG5eHv8f9t7Fr3f5OxhCBZ+ukoDY1L2JL
IxYmMNUTNKYV2HDmg15TsxJHO+WC15JcfW0E/NYuC92j0SPva+vQ2aZKl53KKEa7bVntU8jFTbE3
eUZMFW8pHzKkmgJnX9YBccq9V34dmSIaI029CWPQB6XrWQfdmEhELuDlGzVT9UZmfHORCj3VlHDo
DVgQJyWPXC374X4c7eKoAMgdKAfdR348bcocoYI316tyNKZ5GRrM3VC+skWd3bjjT8dRhmFlGCg7
gcrAPzS1lpAp6TqIYuPJmvpwGekdOEe/M54qTf21aZe0d9Dixo1Iu3anFsjC03zI4FOOmAWy4H1s
jegpLe+90iueO90P7nujR3MRx3deHypnwAfbMvQfqeqMN7UBmD3TPOcuyf3wWZvnImBsHjofOHNW
249hOt00BP5STknGx6Sg0obJ7ChSRBgMc4xj72CJCjxRvU4+U1iYC8oD3sxuKwQ1Bw81G2CB1tsk
LUNoCxF2LuXlkyWGLWRMF39Jmt9aIz5IoK8tWYeiA5wtCx8RjWpl1SSSFtlPSg2g9yEpbz29N/b0
yPlJ0NlYDBkT/P4IhZ+qprlUm4EIQo+xLH3r8WTT4V/CUu/o3ynaztPM5txNDHnLJNCfgXo+N6SN
3fOH/RyF8FYT8pA1IPZ+B0Cb8LYm8W+QfTdrZjWZYPWFfU5QFLuEF3Stf+wCOrxZTUCuMlAgDGqy
q6LW2ORZIptizbgw0jUvDCtbLD/WMVMsoj6HAp7qy2hlyWMVKOKR/hvZV0oabuHFEiKYM8bup2a6
tQYKZc3ovLSG2j4hsWWI62TjHVM72u3kF6s2ceITFg6LGcjxXdiNdpoXSqcx2YMHkvoFjzFNthOV
122hJh/5rtIDaj3t3rcOUdsmd2XtG0c/G7inaQxrbMd4nLSHxlP0F+1bWre3rkT1hooenCGKELjn
lavUcggEGcP+DDu8PxNffIMD1vcOIG9iczFRN9jkI13UCeMr08S5uqkrUc9Eg6OawLyPjbpZWmWk
X1oz/RJ7aC+HuDRe0EmFiOwemo4RSWxrwaYwOgErPz87ZqecGTAgAgo7ajxTLIAWK4e65JsHmvJi
T1q7MzsHhKLTvTGy0PYYx4wjJbtgNwxatvEGPDMinfK1hw6Uwkli2gND1dBZ64FPZgzeOdxm4jmk
Kr5ksvtLaurh09Re7IZ0QYz//Xqq2x9d2dyPpeauBrPoT5AqDl1hWMDjgqfAq9RjC1d/YY3KtKKd
cLe9bnYfhsv/jT3/l7Hn2n9PNJWx56cfQ/St+Nsv0qnMEgcmKJ/2C2oKFRVCqQmlzjNU28ay+7f/
+JV7rqne31XLcEgFZJQDyI1df2BNHfkkGG88C3CTK1GdddE24f/9m6H93aACY2ND9RxVR1Py72BN
Xe+TmxpPq2pCAGI60tJgpP4TBAjd+NQHOW6NKloGdA4RcZTkglMBvYldu2PmVFEF0yRcbEs4OJSZ
HO7NaFqgutQVqn3rm5mFxKNaN0UvhgNY8f5jYZjRQGK6S0JxNr5nml4dcE3hrsirGv25XM1dj+rA
vNr6ufjYP28mjl8tlQSgeN0FxaHQIWyXRnWpsrbfSKjwYV5odU3m9rxaek6+j7LvbtHlB08jFHFe
OH+uzZttZgTrUQPJ7kcgjifLyg55r2UILWGKLObVZgKgkmeEAjZSDNtK/WkrJaTXzXnNAyAa+lhm
IlhGh0AuMMPlvy2sFnxla1pHWoHiQI3w1yKSmz2S/80UkQ8rHy99a1iOAbOKVTemqF7zkKWNA4L1
orhPtVpsaKSR7pudSYDKvOq0yMvpDVilYCRrUFw/VJCuPxbzZhzF+VqLlJ9CcfHGBRHBc1PtEMLH
UGI4Oi5xuqGP4grkFM3pd2qwF6U1egjksM9qLzs1YXsW3HA2Y82dPc9Lhs1z7wrPZDp0Mv9gq/lC
3Wlu9tiG4EXKUNz2WmJtR6daq2UcXMKlXTXiOOWJOJpyrc2oPGEM/eKDi3cMRYZDmd3GSBJloSRT
RuV7SiMEocz/k5crcdTzd4M0+okyT+Xje9TN5/n7w23Ojbg2XdFcuEsiFLQbNM19S6qQj+Z0Waj2
D8rb9dr2o/bA9cysrFzz/ly7PmaUPcTE6/Z8zHXz+rz5MdXzSdMk2QClS4s4+88T/ovTfN49n5Yi
OiLgefVjP4lOND2//a3MaPHHffob5s1//zFRki5HJwNkv/ws5kUm1F9rnx7rCGzaIn9BVLn59FIf
H8Gnj+nTJmnPDD/bGpSWfK2wxxYjav8A4yw/RPL3NS/yPzcpUoNoum7Pu0UeJxOgMp4z7/k46PpM
M5q2Ix76Zag32KP+4rSfHru+POIiXu/T7nnzesz1r8kbsIcKuvHVfMi846+Ou56PcoW3EYl3c33o
+tTrY9f3dn0swY4rbHvkCpefCRiep0LkAdEEdnFQChZlXQh13WrcIoWukML4eVV3o/KgjME5lrV7
3a5qda1qDM5shWHzfI7r2T5tzuciNoFaxbzH48dGfqx88dGPzV0DVWo+5q+eNz/28eT5mPkP+TjD
dfv67E+PFZhn8POoxb7vw4475DsxPFleHhqbHKPISwf1YztCUIFFQu76bdUa/YIrTN5GP+8q211m
RNtG3tSxv3OzGHOmpqOIyMnZxzA7BsTcJPx2UDAf+mF/kA3H9VBYvtmhtcHnjYl1G7dpdUjlAipg
+bGoNXT1MlKg3UxjfTfvmI+b16x6kMk0fz5lfvJ183qaPmp/nTVUcaR6wF+WDOK6Q5ZX3WFemxeo
AvDluRNGi+uOppaJnzBTWy1pDtyhf1/81WMMS7KDCD58HMPcDsoWUZc/wdmGkUzydzPvCbSBynPH
nG2TeCmTgSYTI67LVEAe3X4++ON586PKfFk3E8QCPQ13cUb/YV60cnCYlVjEmtCpDrZs3OYFgV3c
FOXmvAMJD/X2snhRYWvuVSWsD/NCd9Qed0aso1bzgtdBflRGPYXLsjYUJhMqIkExtVP0McaF03Nz
sjCVHXqT5uG6mB8LC+urmg9SGaZPh8Hxp0MnF7nF+81x1s52kESmDsxrMTKSzixKRgWY43u50IaG
oPPWPoRq1iOs6XTMP+Z0L3wM86OcxJu/8/n7ZWzH9QMNIF3MD7bztWPJRpBgxzSIeL6hC+7eQJL8
phdM2suPaP5gfGKnSCNytv6kmgev9czDvIYC6dfaaLcFmqEC9GSWk6RKHbA86JMp0wohFRzUQbAd
UmfqTSpW7ljVO33ALDWYU//AB1UcLEMhsqokjNmyhAFAFBzHGvo9JZuQDPoBpSMJYRFTCPh8CBfG
qjS4FNx1hEfuoPRrIXt15tx7S2Rvbt4m6uOPB+ftec+8yMmDSBalnupLvBc+/g65fd3/20HzSeZt
kJY2qdYUvebXmegZrjwfkNqkGAgqe4C2Cu5OZMHcTgw6Nh8LUu4RWvQGc5Y7hoXWXpf754Uhe17z
GgVUGfEot+dnXo9p8N4SXD2f88/Dr8cw0U/e76T6SzvC+DAvJmwVNOtym6uMYgOKhl+7Pu+nVkio
M8XK1adj5gP/B4/Nh3y8yvwUP+q/B7g1UPb98efMa9e32g09GStj5lFq5oOYP63r2/20Ob9RanzW
dNfIBum60GQjdN0MZAviy+ZLa/yNgZ+JC1Y2LcXcml0PnNcGB9zP8vqc6+6P00apke8+PejU8lP9
9LLzMf/lYzZ9+KWRGhtbDdCqCK70eYH1kVN9Xp23c0X7ddDn3bVl8VX+1/t/O+nnQ3/b/lj97dyD
PvCrU1r749T/tH8+dEJ9va+177+9xl+v/vUrXf/oZNQeR69E5SU/jN/OcT3kt1PMB33enh/87ekf
+387lZHi22cIFiuJ/tsi/XMTkQtzlCBN5yOuj1+f4JgqEdGAM64P+SbgHN1KCbicV+c9GFC0j5co
RkaIqKRGuqqHecH0iTgww88MTGy2uPHk6vzgvJucKkbD1yPntTANtdWYIuCIr7vtVg6W5/2/nY5p
7Pqg90wfLufVef/HK83bsZgep5Kk47ptPUTu8u+anz6v/XbO65903c3XfY+rstngwFPWndCf59/K
9Rcxb5qBrZFVO/8ubDDvKrOZ/ADno9SsdEjSohdCc5of+k4wHA7nHhBwPOYm/ly4OOyWXt6qS2eo
TJoisEqHGCL9x0LpJrSp83Y2JZa6nFe9H6K1osPgyfFsKn8zpuyeDbLPdt3Mhk0co5Zw8+2otPWh
dsN3+j5UEEaD9FnqYWNrfvdpyNOiYl6/gF2hPQQZs2ZMSLwye4LpuSZ5tdHM93A0PczTXLYJpyk8
ZAUGbi757ubh+3Uxj/CnSKCgCWhWZkeZisBVJAEd3DAxDja+870t44irmHRItd0iw3tKeS+WhTke
gDge2e7ABYNLJyVoC8G1gnVKJOfr2HUuRcyj2GygvFfZJCF6PWlGMyHtfwt2/6JgJ8lk0Oj+8//9
n48EkH+KINr+wCAU/WME0cdzrhFErklIDOEKsrJmGtTdflXrXOvvtuqBN3WQKcsMGXb9Ua2DM/lH
dU79O6hxYogsohkoq+n/TnFOBzALWO43yKkJcM7mn6WCujN1KKf/CJ7zdGq6fuGmOwRuP4q4Ioq+
XahT9ZM4l8Og6IQOeMlTlFU3KsSKUaIrXAmxSCftNM6ycyoTAYkRKFdAXqQSfuHqarAjarVcZj6x
1cLTF5qEZdS9due2yi0YNaltomRdQtYgJrRcgdP8McHcUG3FO8bEWW7SEONKEZt4OUF01BLWoUls
xyABHgKShyGRHqmEe/QS8zFJ4IcB+SPTX3s4II2Fb72OqeDbhXUpFfAcQHGYHTXqE9VCdyMkUoRn
dvhnY1DU0LaB7xGQl+jfkQAFq3gyQLzsQpUkUZHot3lhvmsSXmJLjAkmiM0Yq1/MNLz4KY6xWhJP
IJ+MEoGSxDhYSqgoHTq1KLEdJPeEsY89wUyOpSGlR5EZh+EDE5d3lU8AmusVwL4gr5AxgmYSFIsq
oSyNxLN0FQo4K4bYItEtVvnUSpTLlBwLiXYxYbxkEvYySexLKgEwCDvNpRe0/QrH552C1cyEFhND
jYksY5tkAZ4LUt6gyvQSLxNK0IwBcYb/+pjeJTbS1akCBqFNKz6riwqpxpXIGjzSB1tCbCCxUpGS
YJteIm4qzCutwALq2CG4A+yc8O+GBabk7wiXbwWkHL3zqXYeChVbGRwdC56OB1eH/IOXPHC5HmyQ
2ta3xEGXqDTleeRt+ZO4OBB6fEg9JcSeqPGZ1ZEQH4CMAkGOjTC9vZsk6CfO3Pu+Md8Umg1TFFvD
vNGb9nuJDxfhMVDs+AawF0wOCEJ2baCQhimUISc3JWQIisfCH8VWwWbdQCFyHeKLQ7hEOnwiYD9b
EylHV8HDMSjHFkV2aHJyQwnWDbAs6sGx98Y1fH5v1UgEksuIrZNQJBs6kiUpNur4zbBoXIBeDKHq
reGKLjSmhPGE8qmnCeAWRwPNVJqM6cAdLfw+PZVuQb+o9bVNlqPCqy3bW7jFeB+HhHhGtR+eWjXe
m8nYPqQIWJqk2nFjye4gJDcUj8iqGR6HDu2lEo+MTNG4oqry95bnv04NLjx3BF8z4MyvcNS6sWIe
XX04dZ2Bm18BxR3XAVRvnHRGgHsdDwBxpSGAKoU0rQVfZgV7dyt7E2sS+0hQ9+vH2m3DfRhW4ypv
+3dtOfpBvk6ayl3GFbLI0C5OdaK+50rg7ZGyP8WDoS0ix0ZghnStn6abWIluioJrd0CHC3x5egs7
7LdhJ27yxhw3tT9QVurHZWOa5yLBtQyNJsGZ2+58H0CSz11q0zr1HdmclIy/KyMMzyYJLJBBgw17
pupAkWFWASt/zBv5psvh4lJABOrXdUsO2AWISXeK7ZKKEHrbXtOUFcVFd6mHfSCjZMslU6LTI+pB
LqPwa4Q7F9tB9TCMbnIGLI5Oz0sPwrFKpji7in2gQGLE+CjXFboufrWxndeEfJxb6JKrFJMDY2Tr
RljBt7pJYL4V+jP+QXtX9HywYVtheA0gyvCrINbFxALg4ireZGjzRwI+F1jxeqyv1NoHvXxLW8fa
mIrZHlPE6aLQl9PwzZyy6NEaktVEnDRer45caA3dijnY1ZoIB8lQcG56Bcw+iATejySqKclRcY5d
BcYxmzD7CLGuNBu6Y+ed4qZzeLYOgEuK63vVXGJxQcuX2M+wT5xVxo2mk8L8Wk82QxOK+yLQ9gFO
Umr2aU3XxE6BIzjHusL2jc2tOttC29VB/oT3zN8gftka9lAc4e3vzTB6pwGFfDT591GfLSDiD3fE
w5CEaniI0AZx05s1MJgJ/70y5dlzk6P9VodTDM3trLk0KK7nf8tihdcn2RPaSoi26KsSYwLuaqSQ
tiWspatpT3odP2dwpTZ1Hh2Z+MYqGuGd86j3rDO1PLtcBjoJDuB4gV2TN7izom5chV2ur2sLgL0+
tiBxAngevt+g0lRLcuffCNTULyP0l3BUzQ1kSXI6PTfbBvXwFjptQZRE8NyNFM28iMR4gU67jN1w
aTGeXDW6cm9NNdnAgYrds7oPKeUsPbvuX029nm4xId13hZUfBgqKWy30cYI4fbjSXIkVq6PpqVDU
i1tlwxF4Hd74ocq2pTetingK0aR1w2tYaicaNIoxwogOY3nJiyldIz7Wdkrl10cbRUAtjYTJhLsF
pVp9Dou97ucJd9KEPAyojGlsfWn1NoJJhCzGaMSbBYxCagjUlUFU7Tof+5s2qMMz1uVbPSgJx7YQ
CtZW8ZW2xn6ZHPNp1B/TphuOSKXzda57D12Op1p3xUsypd8IrvcOGPCdFdfSbnKnjQ0eCQMeQYeZ
tRWq850hPhA1236NmVhcaGV828PGOSBIbqZuGxrgYEeTKMWgZvKmHKdj2a6NXunuCadCXp56Zzcs
u5XhDfHW05AAuzTGlJqSW2SCJ/TiHnP1pk5PBNOXlB5izVMeVX7QzLk3b7HjJBuzUvMt1jKQ7O5o
8MECwgMjh5YEruE6mICUk4eMvbvE/G6VubfKbIGSMg4BPDT7McY0Noh+axNH73NV7cVEG9gpaXRr
k/dRdWJfkeleYshHve7YxyHy6Z28zQaVpCjfVC9tb3W5GNXqi4ucRwNaUELN7vQEVCE/2hIn6NI2
RQgnUtGWKjBctMYlRrki45Px9GE5lVm6TbX4PVE6biQEnNMuwSQd3NZeMiearI0kFAgc7DVIUO6W
qqpueQ/hSyCe2/Bn3byPHgEKqsfsHmzrx8DRIfICIgsNJOEC5mpRSEJeqAVrkUyECY9psyvtIDmb
2Xa0HbxveUBHbjDgBdMVUVV0gR0o4WwclAPu2RNU+GkpHKb9ksL5EgYomrVQfscJGc0V/EeRHv0A
WIip44zUAy5NRy21tV2mP+gOedQdKvTNiQv0VfBhTLFGoznpL0LPu3VjWM3KUJR20zT8VEzGbYJk
zaa09tjMqKhV3U+dbHvN2XV1Hr6a2aBt7SwyF4DN6WMVNi4xvwPXZHXDmn6lv4tM+tm635ebVi/F
Ksnrb8wxBzujtMqdjrsPa94uwrhVtVZ/SvtbV7PHI55Z905eMkjdLFLA7vsKf0w1JWKl2IApbKg0
a9y3B9I9aKdaQuY9XdAwd+l9a9gN5IyEazYIToNDV18f/G1f2nJ6BTTzmFCvDV1nU455fmEqbJW4
9R3y9fpCfndxlpMYqFKsHWbKR9doHxP4BmBLSpwYWlUtzdAZdloqnbFePC2KtPHWeCQMfH92s7Vt
KBN1aztcAuVXLFnJEfkNRoOIw+DyqGszTNYlMaFnz37PwoZaAdXYnZOR1xnWwysmrpsx098sSVdo
+jBfxl0CVgckg6sGLlhFGumunbSl6+fmuixpChDZHzR3OBcZgTrd6Lyjp1xqZZZspyk+B0266jRM
J5ZoDeoN+4Gui5LF6xyZcpJ3X4gV2yuhD05z9E9kmf3A1LurqudK8746Arl63m5bpN1J7371++JH
2ICsjN48tz2PEfE4HcONZ+FZIOi+dJG1V9CVD4GxjyyPqLb2rKjm3vftJanR52HodyJUV4GDh61J
lJNBJ6IlwdRFvSPGeoNCadtE7rJS6q0yiU2jEGZvT8/WUDNvFusrFQ8lCAKPAL1pZxrWvVHjanMd
56vVTis3aJABlPBeV6BiunBT6uWdm9mPtLQNSJYfHR1vWDr1C+E5G9GGDRhM/yhRQZihHT5x2G55
q53KVWlVz/IgHRkhaUm7YaTCE/f3lenfuJkVrXJTeyg0cax1fNMRyaBEx9DSGt4xHQF0j+6BK/tn
a3nrIIiYIsaxIgVwGLiWndpuyjRaVJO5cUX50BTBSy/uAg/ldZU9NsHFwp6DbxPUZHCsDPOHbV5q
w4AuywtWRr3TOsYdHgRf9lsdKn8EKM+VCRaa12VAvUg00hgc2njmK2UGnhjJ6+m0fNMrob6GyouT
sS+zhWP4C8X111kPpwfogvyB4HLIpKVxZY/R0YmifVHg1wmDfDmW0Q6Q9oqhxx67T4N3GonhZHpb
C5PkpEenzKybb0zFRC6GsDzxnjt4FE2uvQ11/doLVBrtZtCqLzjOnxS4nMm9Qxb2bamUm9Eavine
uJ/cd9NxXvwwRN2ZPeZtdI/b6r02h1uF3nWUTbhlyq05hDumbL8ao3rpdB2tJh0WKB6uHcbMG4wP
+eA+wkcxtkqgv8IaPNmjsYu1dp91D1kj4U/lmQ792oWYteiNcVlqztrK00erS3fhuRQ0rpOPfy4z
RhhTKEaUfM+ILF0GCn6QmOh5/E4uv4a42WBYVvTsUvtcKaVO91AtGTw4VrWoB++cHSz6lE6BaJaR
3tEMNG+JWcjqUWncd6X8QeqXqtUh4KoLsNnrtkggE0/rUktlHvg92ks+jGZ4IOXs0Z2yG6qPBztp
NwjKN1Zr3fZ5I3WcZxUcr9CdjMqesmvc6rZyqoXGMMyOIiC71g2lgZcOmiC8XWwFFjZ90zhkdfTW
JupdnC+cUZq7mIGLLfPeVtrXOgEHAaCn6+ofJIIcTSU/eXa0jKfhlnd6Y9JKD5ZEB2Tvo2PcKqN7
a5nVj2R4FFp2qbAA1bV+CKanRq23AqUs/buF6bpguDBgG9rFs4Mnxan3kROvvMyjBsmVBtGCvtsm
zmDj45Pdpll2EYO7C7DoBHniUo0e37ownm+ZOZyqOq3fakW9t93wiyoVEtkOQvg3YClr1TYeMnh9
Y198VfEUUxRdia5+hGMWJunZw9CqOv4Crf+yybK9a0Z3RZ7IASPS3vonNPQ7u/Xf1YrA+eHdaarn
gBvclNjrorEfRWp/b0KQMZPuPnWZ+QRL47vXKF+xvx1yB/uEr64Kz7uJgSvYPf7XbKvGZEPJiwV2
yVsRA9dy6byFJnwA5N9Z+AovPa9BThkqkODO3A9VcGIm9Fh2vbIcepink8XPfsxqDPVugAvzp97z
k3Mq9SUfqE8lFFSp7K5KR3ttGvcpS6x1rXi3A52JvLRee6NacU9jMqi7bRNjXaZvrRJ/yflOfC95
aItwDWjxZjQLALJevm2VgYItY3SrfeCGESwCRVsp5bD2yvyg2MPFTvD5ZuG2NqqdyiRtzMDCiAGV
e/5DHIf72NS2gT6eSIzHjTmsrfYyINIFnleShenEDIl00gzTaOd01Rp0PDUEpT4q5rtzS6Hx7Or0
RiiOwZyKegDHJHRWIK7KFCh90obfBWb9qjPPEfwphu0m7ODBWuCEPKIrQlQF+8Rsk/uKu2sGWmFp
efpyVIbvWRo/o7SKtwFRQHiAwQMADhgJy1xUifIoaDYXflaeRqEfKtXYFJrzPJVc1WOJuTxSN6Rv
7wvNvm28uzKu7hILJXJd5m+4STdOLBi0TZfJZLYSkmM/qve9R9HJqDaRLV68obirDDCrVpwzMjWB
7KfABfHPxgsF40Og7KjIERXac+OgOqHGlAiHsicIsqnftcK+I59tIqckj9Jz1mR7W1G3WtOfcym9
tbIlSMK1ljA0GqqVlTyZffHEbPdxdLqb1ohXI2rfuM5fvXF6jDPtwSzh61TjqZyUbNHDqVgYcIkW
WcyQqLDwMRABITt6CMe2BcNA09413Ezs2F/p+A8o54AiWhq6c1NlzWtoENSIF3Mw7y2jvwgnfw2z
sxLlx9ikxWX0p4IFHXu4FNjpWuNVIx2HXAzsrwldA3tTWf4hDsUr6J3HchGCyw24R3SDc6L0eMs0
Jz/7on5u6J6LqH537eBEB5ieVp/gFyaaw76zhN+s5blydbwJqVLkoz0sm0i50+1V5hTfibVYx8Z8
4QMv2tFx4lvBY9Fb5g+VEW3gtz9r3TnkxO0lU7HWvfEl0fq7jnfX0lBo+XHQu7WrVj+ChGzoUScI
yJpeRJXjRJ/WKdKw1ugutu3wuSklIBdY73EYMO8z3Mjvq2qLt87unj29ec/q9BbsyxZ45BZ5AaSV
e73EUoO5T6c9Fqd8/J6awc8oThaNmn7xHS3CxgYFzjNaoIcMhc0pjlY+di3ZR8QgYqxCFF+LkVEU
YhJ69IZ/DhTnIe/9O01vDgCYHeDb1UQPq3hoxMPkYzcZNeaXUBo4ePFQLewSM093WrSpqWSDgYTF
YJFauMkJRYMYX3EJUN2cqg0FFQnJaE++1qtrL++tFQP0h9h8x9xzZuRKhykt6LGNd+m0d7z8AQMp
t6tuehWdAf6pKLd4ltaWnZ9VxX7DGYMypkFoaWTfk3o8DO2PgKQLbuDPaQdN30gVnUs23fYGPK1B
o25ataRMKDG+B5+6QutCIhOM6qF0eivThu8H3kpruuJS1N2p4Fo+pBYD9GTAJxJ17sHEhqRkkXqi
6kyvrhjXfWXvnInqdgFEpYjpH5Ht8zNt8tmruqs9opNahUjPifunjUgF1HW9MY3QuzTQ5ymAcKtD
yYG1hyE8WVmBv/AsUJjtmAfc1cY9I4CFu+oaz2Hk3LhMJtQPQ6GLNbiFcG3Vwa61YQzVYfDIiODr
FJrJpqpjsW87SuYBEBVHYKMwXBzDekiEJiS6x9j2Lr5W6UyzGRe7N8+1YGbSM5TnykuJ1giCx0nB
bejnz77l4FNsyOo0hlZZhU1l7uKSCJEU9u8i1TX6zblHPJAk9uKPtzUovklfYzNKgTfieiCpBEpo
TrYH7ZYw7VdLMej+MNSDA4VQWATK2qzuLab9wFbEzUpvO4E7C/pCoKZLUTOecnXwhoRg4nB2vW1V
1XxC0bihzN7cLvzS8VZeWO3JvTGeivQbkwxfRH9rSq2e6TyJsiXkOHJ3ucNXCKlH1bG2YgxnhAw1
yLJvPMeiJyTncFD9cywwO4oGCXFPWMeCIv4Slhm/4KzdW8jT6b+VJAWShrKMs2pvpBVxxoq6JpZj
vCET3eHbQKDj1ZgC/dh/t3q6p0GEU1apBdxqhzEnM5QLI8FzWdgdLueO2WBrCAgGt7OjVSQPCJN+
xB254KlXbzybPw8LCI2afQnF8DNzXZq7F3y5jAAKRJvGkxKbz0UIUyiylIdaXslCMC3SuDLoR4NA
mBauDtCqWQyBTXEjh4omwDgkXGwCT/1CcjKzNlz9f/bOZLtxJMu2v1I/gFyGzmCYsu9FUa1rgiW5
5Oj7Hl9fG4zMFStz8F7VvAbBoCjJRRIg7Nq955zNTpX4qNnETmSS+QxQ9zUggcK6whw7OkX2UGRq
HeucsnaHnrb2+l/EHXxP1lYqFD1JQOy15o1U/wRzJj9ovjD2R2jiXN5BG91HPGSvRU/OumaP+9aw
yCQvv1jizoI49KUu2OFaVV8v/JqwFZ0gD/O3jl3Iuk6q+EqNegWJvMRQzoWJ4G+SN+ob+2tyNRq8
bc7cOiyIsQUygP3W/J7DkHh/ZgQIjJCQIoE4TFAVCNBXItC2lm8u8KiQsRDjxTT2A0MHEgm2/eA8
4xT95dVwKMN8MRXxHiPCnpCDFw/COSkM8Mhcsik4Yy69anUkq83OIO/b64dvtlUz2p4IzZhclRwD
UJ9AlBFx9kt3u72a+lUv9Fsfhd+iT5cAgZ78yPwyqvEcEVG7Ii34txjsXaz6VzNkU+I4a7pDL6Jn
9XGr31r+hoQo2HusvHUj66XFJ5mWNLQcGnYbzsaAOH5eLAoddhdlzNyfVTHygIFHhvbl+OJQR8XN
rrIlTZBF0A0Xhlxvkm7hYpLDTxBUjyFdv17dmKGsSuFthFaRIDtVT/6QPBtp+6AT+iui4DFvk6Pd
eMWpb8SeDnPHLpEgUPrVGXacZllo8kDGHaMQWe1pTn/LxtvFg4+JEgBRiJXQ7Rs+Cca57JJPn/oe
9rv92Mf9duhIRBA9/5i+HyQJyTL+ZXvNuxD2Q4Pacx2kyRO5h7GMvsfsx49oaGTUjVZDO92xj06q
nzVXrg1TW+DT8xFTtpcKkDcvZNzhwP8kZXBY1KNDMGfYrgoRJUvZqacahhhG/08M8FwZxUQdA4Os
m4b55Dz7PeF9OJCPrtCxjhXFD1klh5GZYjUZFysPHsPG+eV27otHisRkJ6Sm5CHp0D3FSFWj4Euv
SrOqRVo1r37JSDECzfJCqMBD5HRq6VbBTk5Ia9sh/0H/steH7EqyxzrUG6ayKBucRidbEscIU4oQ
laUE7eShFjvcb4gF7f+6d/9Sm7/8j8f+48v/+LX7b/z174X1Nh5NRk/pnAQjn8Io18mQ5i2sSliE
3t0BMrtCMmYFjJinW4aUcmHNKta7lPV+7++b/8FjA8OTZOHRFnH6MAaFgXBxDCa5QhaA5mzWEiqM
c3/d3L8EW93snekFhX3XACEw0CaLnH8A3A0qliA1yNwrkgmLOXJIbX661oDdbX2/W6QOOtv73anR
H9B4DhtPhVyU3XRID/cbMt/+da+GeiQ9IqISt9mKotwru+X53p/mX3fvAsn718XYzA07cs8KSFiU
cIieSFo9tKT//HVzf+z+5f0bjvIRQv397Xr+QQctzJL1ol+CXcgFPUseLLJXaGINE02kf3eVaWMB
vCB8B4VBHJQHxqnl4X7v75v7Yykx93u3/VJFd/W0/jtJCBOUFVG+nopPyqcdh3P9a2J8cyEoZaQA
wDwZ4mRaWbsYCM8ipfmWYGruVE2vyuh/4kb17FK5IQAdvGYOa0Ifx5Xrkt48cZk0bXzs6UAEfxzr
3t5X2UMXFuOhskYyQgUX17G7xNVA1q7tDEuc9r8GuyDUg0WQ3TLUCftN4N05dGwCyGXJL3goiSuo
u3E95eRv+OQEJ/EfgVLXHNSsze1HPI/TTUV9fDAsrzkGuX8QY/lVRUG56zIvZm+9iOo+u9Rl0V4a
q3S5osojU4acuBtnndvd3ik7jxxFnT9jEIShxRzMPCUV3GdySU3qsFQprb4geVvJFGOwBaxtr/Xi
0ez1+tLZ1VnPUY1MBEYWBl596vDFCzkByVkQa+BnjXnpDNO8jA0WAsfE1aXJh8ks/jhpHK75lfZC
7tMqzaxzFYZyjp68hs2g9o5ueqfYwIZTkBalDR863uClKoyf2mjSc5ZTvxPRfm4DShb+H6nBo1sw
8q6iISfRruJK7daf/VARZmfm2YNWT9nDFP6B9GmTEzCRlEB3MepEvG4kRwWgAyWuaAhFjNPsEjhO
ehHaM9Ol4WxPfrUKCjTEknZbNunDptPJ32R/7pzJmHDO9Ej3OKRuhl86tLLK8SR3EL7/mLQIJkZs
C1m65iIzJp+8D8DwIwsTpWo6rQhOo2Q06PfrBdvNIB0vJDdiK3ABfc/PhNmTxnSO8kYXePs9R7Xb
e4RCDk5w6RZpxUrkJsBrjHfWO7GjTfdMAbIW80FkooTShIFKykyOnwoyzqy4lOb6/thf375/B+sz
4ZUtUmd1nMJdVuBPItDqzXTVdyunU54SJQDC84mga1po1QVUAopI72UYlrU2fMrS/BFt9Dym/jkG
Rss++tgP+nPY+OmisfRXYhDLheYWH45BZK4+0ZUtp1s/de0xTcyVpYmT3VAp6hI+IQOYneYsyzLB
vRee6ow6LypJQwQzE5pwcRxybkLR2cvc6d6s3Nh1AK5BsRgFoVfE+gU42qVHnYqt/Vb6ybDMw8Ba
ZqpjgqJ3zy5rlTaoxx6mF82G8VrCaKWhdWB7uzAHMv1UY7/2Xn9WY/yr1yzKVDaeQtZXPUU6o1eH
ZMdom7JkcNeeTdBwH9VYas3iIXXODWNUODqdS9hzFYdPBOWviP6kynewAAEoa8goLX73JUWYk4qP
tiB5x0nddY+ZeKXpRwVrfeFN5h+bvd2i1K10Y/vDzQu58o9DTqfPr5ckgux1efWweS9dO9xoRj4c
+3hSyyHt3ltp3jAKTHMSb1D511YzklPkotlISMY2DHTxHcEAYThQQV4EIbVcCEk8mkpCcTrtzSuY
vBpBxmw3zneVPX165MWzca1uSsdRE91s+8IV/9ltMrrDTvYykpyE4vJUljpZB7Z8VHqwLxoAOvoV
rsNIk5yZRa6ajwzFR5xjThqxxlAL/GRF7u6xs2tXbYAiVLSM1IRhHHVc3NIvdhOR+iubfR4akOhh
wqJAXiBvQzJuB9s4iYiKsjb2LYOwIdPbRd3A/8mzYqlDtV2YbHLMEIehmeNaLwBkBWF/zv2jQxW3
CmtBdn4aE7AxEJ1jpuUPgbdfDmbqRcusUpCCs60i94kAnmEX2AbhbpmtH0v/swt04621abjY9SEF
JbkP28FckZ/0pmuXkvqsyFGgWFX5nZQ6l+nukBfBH13nuu8I4gWr5OpSnHVGx87YRyumhTrJS+RD
52ygtSBeJhUrcFBPh7mUrE1xHG1GdoYTEoJZEc2AAp6Pwlh/RqqhU0+0wwJLKKcXE3L/W9UyO5Jz
jVSNzc/CR5D6MNBOWBij2jkS3AW73exW1cULiqmvzop+ovbbxPa76YzRw83p77juWteUN4uwYJwY
GFAGdvzMA4YXgtLHVeKODr2zptl8CjtrNyXt5UZaZL+Vbr5smuFBD4YW3SrDx9JDFxjPiFH7MwAz
vbHZUXK4HwryEH55tv5TBtODDFODZNRKraOhXmZM6BdV4Ir11As+2w29QmlQNtP0CMbCZ6LZakSX
eNYqMAsXGZDV8nzqYQVRXC2kXz4mbD3XmkFWHfFAxrpyxrWr1b+NDraclkzP2hSRR0wGF1iLi503
4dYX+lNgUzMbpNuiRSYqxSEblIQo6rck+xm0uF/UEaYolysbLV15jmwkOrl3wrdNLkiB8s2FoGjX
lcXsDO2XHai1Y1QfLeCdrSyqR9qy7s5U+kPIUKqyg1syU3hMJhVrV/g3ZtY7OkPq4jskGtZNIfYR
eFkwEW26c0m1XSsbxEOeEMpUD/3BNNs/spxe0z7r+LflwZbGqfXG6DVpHwKr/vZx3ZZoDyjU4Fb0
SN8rT2yxu17pspC37pd0nwlu4mpjbTtq44Xn61+VNvSLVJ93C6X8yekALyhKMUHN6CAQQmJmCXUz
VSiOxW+iMHkJAIeszFKLsEHjmCa0J2YqUTjzicpsH/PKllVD6M84M4w0/yerYRpxzTNJ+yfILWTd
3cQz+ygOoCAFSqgzwNSVPhOSxMxKymdqkrDhJ8UNJCXh1IRSzXSlZuYsOTNxCSQAJQwBvbRcAZ5e
6L4kW3umNImZ11QCbiJmR8NNBMupJk5j1d0BT+nMenIann08Y6EQi6Niz9+GmQz11yPzw9PMjTKC
Z3PmSGUCohRhuMlRViVLlV9AnGpBT/31JZqTbWXBpSKh19qwyWa4OBd/UKyGmWJ1vydpIu/IHlmP
MxMrvGOv7nenioZzOlOxzBmPNcHJuj9+vyGHG0QsOC2+anYCwFY0k7bqmbkVzPdCMFxy5nGN9FP5
CGZ7MbO6ipnaFc78ruyO8mokVC/Dge9lzKQvZ2Z+OcC/xpkCFsw8MC7ux2AmhHGATsUMDgPcBz1s
5ogFAMXuD8UzYwxlSbYsmxk81tcwyEpgZETouDsFngw1c32833Qzu2wooJg54MzIrdJWTkXKhjez
zvqZepbQBlklMwnN7+CugEbzOeLoAaGlqZmbRqpwD4XZBx/XQVVDWwJQbyatEUf6pfvwVTIgbC0w
tnamshUzn82aSW3xzGxD7ihW7cxxS2eimy1Q4oUz5c2ceW/Qun+zbc02KSrSY8/2hFxnBhdRpRbJ
TIyjv814aqbI0Vsojg1guaQvjK1uzrA5YszKY3cn0M3vMhFTYOhmPl0OqK6ZiXVY2QE02IR96TPP
zrmj7e4POuDuOKVogocQ8MgarNZqpuI54PHimZNn3f9gSMcNgl4+s/S6+U3wBwYGJA6cy5m4V4He
uz/3aKbx3e9BMXVW7czqq4H2EawYPlYdnzS9+m3MXD+XmW8yk/5ykH/NzP4TQAADCxpgOXMBtal9
aFKeQEjUkcEIfkVG5qnIarUgzgywFIDBciYN1nfmoE85N4Ih5I3ekNSYnBlrFyusnTk6IZ8Yg6Wj
6CbJwV/pnj9zLcGC+Mzhw0qEG+vRunk9td7oluBz5IfZ1a/RTEnURL1JCySX3UxQNGaWogNU8f/s
EFlDxPb/xw5hmFLX/192iEteNcF/LT/pnIfZv7ki/vmr/3RFOPY/LBtbuaWk7RiGtP/OMFEWaSQ6
sSZCt+Q/DRP/ckXIf+DT0U0F8N40+DV+618uCfMfeCt0RcA01gYEJub/xiZh6gb5Kv9uk9Attp/0
wKWhSFxxzH+3STjMP1Lgv9EuFDZd3qF4sdXoMavuyH012sfIdIJHP+oPWUoyJSnw+soshHnL2rRY
EO3XkiBZMBPI5I1UEnc91Ua2CSdtDvEv2BBMln0lrVoxciYuzd+QTBc95dp8AUHqeqqp+t/M6uwy
0oxDMX2gGeeDD7DtYjQZfEhiL9hy1eOiCXXnEUywuyRyL31y4nYV+5JIKd0zbwrJy6YxdIP+eugS
Dde0G51ElpURlPamGIAioLQl4NQlkl/pGs9cJkeLzKHdNHjpttPH/l1UFSO0cPgVqmKhcfFeF8DO
thiq87dxJCi7DJyOicBsvfJbIgOlD3t0LM5tMzUvdNAIeCsae1WoQi7YlwQvGc3V1EZjmE7pEZv6
ZZweRy+w9p0qPzGwZDBY4q1eDkDjQludIjkF26rVNn1P0dzoF9MM36hyBoLwg1U5pd3JTU+disdj
zVLm8Wa9iqZaJQUhlpE7PZOGZq41u6tWUlo/Wq+YXfHnRD3VzDGB/t7TuctulQVFsMum/tYSsktF
9tQ7JDT6bLEylAwbzarzrZaforp1X8UxehSunV39dnj3+rTfpAPemDGNYMJUIHncbdyTJVX3xM65
uOSGodOvdK9uWdXpBMOiO5Up0VkuL8GQJ00xhirYajS5li2bSqToi5RxqJ3QZbNRRa9eq1YkUmRX
TVUBq5We7wrrm89RuQMYau1gKomH0PWA3+XmM7l4HkIbGq8qqJEMpMbSsb1i7yLlpqQ0hm1hNGRZ
c3A2jQvoWIzdRuIR3CcDIcJ+RG5KlmK0YHrY7poYz4pW2AGoTu1PXouvQhPjjo2J+SjwvnfYaXQj
c0926xZMFAqifQlBXzdC+gcTeTArVkn/xQy1jeZBrW6kmhV9RCGaTFdm4hR4CjP5qEwRn4r5xpma
oxcTME8yaEHyFsrOOFjO/d9D6pGM47i3KXGMswoH40yxla7qhOFvaEVPMVSOkDMLFe+oVn00HpTl
RdeQ9GJZKvk4mCMIiSDjyzmlqEor6CdFllBch97aL+t+wfI9XCMfJECqEaStdajQrLQl2yJ0UKAj
m2nyEby6gQiRt5xp6VRuI28+pj1YL7L0tga+GOwjQEWctqCLE7WL537I2uNQBV+m1yT7qpzyhS1B
KKsoAWhLbUo+9XZyqO9HWiDgt8uycK4OTPtlqs8vf2SoC3e62g1aOa2oRVEFzidrgRNrlWdMgWu9
iKFGx+oY9vGbCKzq6ubGEyXQIfRM84walkg0yAIJE/K6Jt28k37+nuY6ZNQ6WxI3btO8km92g2Bo
quE+6cn0OA3GuBeOzclNkZt5RbABQR+sYX0k5Bx4cts2ROKjbwG4IbppIcZErbwk5oNmcZkgSVuu
emq2ixmG5TkCWBNV2QfGKLLLVB4dRMle5QU8wbqxwvacGyhmiLZTdG0pLYXZAEllT0lg+2s2ZAWZ
ajkuKzrDdT90B7rz74oN4HbKnBSOZPqLUc0qlwDYSqXlvwgnXIzC2bSlWZz9tMku0h2GWxHqCMSc
Ijg54yQXpUIHCXXNWcrMJkRbY+TTOJXxaMXiwSibDGGd8zhNsbasckYrypcdm3lvkarS+aKTsS5z
e+8X0avf+9NapYVaQyruomg/1nPTQI/Dfec49QrvhbtG7h5SwDCpA9scMWTWvuwoRyLgGQ95gqUj
MNuzFNJdYrhgV4+W+yQr8zEb2zcxcuXXf4QTGA8FZ/8a45q41KSCLrI5GIEtXcs+czKWfltlq7Cz
vENFSWmVzqcfeu4rNFYPE4F+qGLCmYbC63dtpM2wIwL1ZKoRF0kgyGbOxk9xVVynQOUfkc3onHSl
l1GYBNDK9gUmV214FjBIh/B/hjob0bR/otBtGckZADjqPDjZYJPRTNE+TGNrPJYqfk9CfLbhoB0V
bBw8vPFzNf4uOu+BoEr1Emnae+q0xwI/1wp5WXCIDQakRoBqw7B5a8GJstJOJN4bQXrwiaaNp378
mET2MUp+skOANW+03L1vQ5Tw/bGm0deEO4jjoCA8t3p0tb1pmd9+Hriv7HDtHUDya6iSAuegCp6i
McYmOIa3QcBOySr+yyLtnAYmPX3Tg2zsdkcLe8QuLLN3LyBas49TwnPioFt2KBO3wzRn63oFOaFV
ZGxlYOxquvjPbYL+OKvTYSv1HOeB2e2E7jgbB0U7Ack2pMyyYDqozejPSfZ0n9Jp77N/XanAQsGB
UuLSa651plP2YWC00DtpvPR6PhzCSL8irvCXyA5s4iE3lt/3G5nDoiDzH+6dbdhAMHwARonmrvrS
+GOM4ydOB/111I+iy9xXkCQ3CqPPKUN1XY412Jm4fvE7N6CHii/qNJXauojVZ2CN/SHX+veiPmjo
fVeyhCVxhwEaln78ayFxxmgfKMWqGDnknZTkejGmx3zYkqGdpI2+ignFX9OGAJKQJMj5jE+jFDah
sXQxE1GaJyM2w01UslIHFox1q87UrmoY8lZ6kD/nYUReCBTLdYuPhakjxKwEjvqxMsxon8OvAQ8x
HoSXqB0fd/a1/W+Z3O4ZymR8R9tmJttUQOVusG3Y4HfuETTMtusrXB+4WQ6O+YAZS9ya5oKm2j9a
QGiqkUCEgh7Dos21YzeHs+sBoie7LurH2vWOLhegE0KQdhnEKNDrqpYnMtgOtDqaZcT8beEkyU85
lVQFWoY4p3+EtcNeFHfQzRftU1Nr9nOlQ3dqpMCARotENf5Wc/LmlEYfiSkQ4TbjdyXsfJ25iLsC
MAdBqKLzMMHzauqq4PnEPt534nUZXCXeluO86GI//egtSbA6Dc+iR02PyVJcwoRzPy+qbBeMg9hw
pM218n8p16+5NOYtHspG8/c9bonljP7rcpTvnWwpHqP+hFdU33k9ekgkH9bKUiV5lR2yWGnnP+yy
PdC7+kYGwH9ry8r2+NmqKy6Ltz4P5gy3p8bR8ieS3+YyIoY1hs3gFqUZk1c6MvCs2uwdOSSx/v6g
TVfdjn87DPf3mKFWpVU4Z0VduCr8otoGE113x/2V2TctsPoHy7M+bStot+m0E6qsl0KPahRfEjlV
4xwVeOKSzc8J5SpdvIyewfjHtM3ghP/UWWT+xKLghHgGmFksIjJSj41eACElzzjTi4BqLWquKaUW
xjMC3aP2Ss2awpoaiDikWbKwLEyZAVl0S4KExkVn+gC/HPmKtgM1fzyJXZrTLSJ5G/BHJ5pjDF4B
DVi4tOjC7qABvFh1G+Kk9Z4dNAm7phTh1o76h4DabZHh+MqKFkRWw2e+4RlJQ3uO2oPhqerdKQv+
BVrJUflQWBnmzv7RNcJyHxcHvY3ynYgtb0UotzjYxiGfK+wykjptdHryVVXQeJHdcEut4jVgvx+3
drFXXcraWUy3mKmICIPxnIdQN/1hIOs+Q8AY6vt6sMy9xhDElQprFeJxIvlygusxhG6CJPvOMpZc
T2OME5O4SqsaKwRGEOvSqK5ltcMOyq6LZsesnioDDQClmnJUmqwoaLHf0iqy9vdiiOdLXtOg1l1T
oGNogRF5rfFA62Pp9ZN7cuIellBC468yiidn8PxlqIdAXwLcz6kVnfn+IZFKx20MdZickBRV0VSt
9R6EHzOJcnkvynqnJ8UyQNLjSaNcMMFwj4hZPkikoPWvZcmpbKNy32UCGg58mZPd42djT7R2nRH0
goS0TPvd3LVwrxayi2GJ+PypIbGfKhP+k8xHzLWslsADvTUNoLy/YV7TL5XD7mn+Jqq8gKdFHykt
Rhx42hpgSnrzXY3PLpfjQIpmn/v018euaJGnRsA6bVKSQqNMqCrdvWZS+LYhNTXez6WCpLobUs7K
UrNoHJnGjsnLOXMrEpZcu17pAknnqBD8tR+dQYVlsw9YSFusI2v4Q59GrRD9xaukiX8Td8AH0iw6
Zv+o/iOatMsMocbSr81p1U8VnkpX4X9KiBnGy3RIUAYZPqPHsG6MS45yCSdRGXg7UzM4BQKjXCV+
9B7Fyl97Neyb+2WAQ7euk9eInvZDPRk2nT5V7RvkaxNeMHZQ6IVxlgK3NfyL22fZs16g7K2ogPMO
pTkFI0pOrvXeOARHa8BMIGRHA04oIE9mx+aKlW5gwyKSwtmBD32eYG7g7K/yje3QEG3dAS7TUyHr
dmkURD4BcEhZwGVFNe1VW4cYg20SjW9uVOoXr0EAl6AbIy2K0xJw9ELvTSLW4vhcjMVbGLiS0y8D
hJWZ4dz1/VWnHZh50uaPTBjkRtUD8+rJ44CG8XvrKsilWA9WcTvVm07Js21o2cGezcPECzgbRrxw
fYb4SKZluddL+xtbaLcePJgLuU8vFZX0jN2gRRuVyHlhdMccpNV9wx0y2SQFLH0a8dMt+07/k1O/
rDts6GuoKL9Hu+BwJy48KkudGjafOLYsXlxaKrSZoXsSPR+1MCVOvSfgelOVjlgVMcPAOAYRlQcp
JE241vBt1a5GIb6zdDdYhY5wdjFGJTw78ozgLj9rWDKkQ7UCQVNsdKv16VDav0MTdCBB9msmxsYW
+ka1k/g2ax8XA8t9w3V741nlJ2iL3+A1G/aduwn7ybmAroISMHPPpaftC3Czu2pAF9wiQrjNfnGO
4dgfMbmxLSdTgmg3EpeMyTsPXvfBzpUfSDrvMKnmTTndLG+wm2uVX7Ow37KKNyhpjHpr0cpZlQXv
C02rLXpbcwI2OvWIhxpMewt7DrEXVawTPT24zBmnH+ya+mooh4hSnE1YNKoTXGv9WTKZg6I3JdvQ
KUqYGKgomUXdAq/am7bRPBDxmKME9APUiGifVVoT/X9BMEsgQu8k+zDzatS8GQMh3aEfW4/TDDRm
8cvpwYM1hT2nWQkmX6w16BWR0BPxsNEgtzZp4L0GOmRuUcQbP2IgqZtUOySf2kt3Ok1uug3jAuQ6
+Llt6yYA7RNfrEnrLpbNiFWf2YVYYtwm/7syxMlzoxdZQb0qdNa5Md5NY3UdsSAx6e9xYXr1sxwX
aW02TCVd+8y+A2p2pq7NIG5Fos39nNd4oOgSUsl96zPjUATMMtbXk5VLXsbbHISvM5NjuZy2gOag
itQE/IeV0e0ctplpFvQo8tSjntb6NVcfHQiCVvT5tSBlW2c8vM6n1MY1J9Wejv2yanH6TJm2g0ne
L1NDDoiWaVI5lobTGDTSqJ/B5wbnMO7fk0arX0lJpGGQfTWaFj5ZSfjuRV169L3g475iRfASvTpz
1rpeZpt80l46GjGTLqunIOb6YlbmOTYmQQxA0225yBkIleBhF48mFsbXAH7hanRWiLx5bdXYIMxP
t2nYGQ9Y8pFL1Z6/zTnJm00vkEThatzh59CfJ6TQbEQgV2ic1KzVQEB4tYNmCnbNVggcFjeFyehg
H45bZ6De83t93DHAJa7Np5wrI4Nek+7/kZMzXpME3pKp1beBEtAYb/hhil8RzALVRPSOzNjfqCGh
N2XlRzuL/qANEWc7sNd2imLWosW7j3TyMV3mhdumBvQk15BQFNQeHEEwp/EzbtOg1/aY2eNjOJjZ
EgN4s0Et6SD1wdZVqvYpd3uefxWLfZdWO9sws20XuB5NxAh+1ogIHNqUgY1gTiMcAVCCf7W+2o6M
fmtf2H39TlrNwtLpakLgm/AgY6dLIo8Sv3ZWCmAicIpvNeDlHMoRcTZEPhI9fgUa75aiP7Ok2MME
xOp2rVP9JiZE/GbLbobKpr+WH8qa8k2PtWVVIcSzgDqeUvL0b0EQrKJavAVdY3742vt9ehWaNjHT
0ttLw/GPkUL8Fbj9g6ytPY3camtFSuzQapVoRTRtpeG/O2apeNQijGdF6HTkJHf7KMFPB0smfsra
cutOSMlRnw/rzuOczedmrdnXNzusaGYqtHdRRoz8FBlArwGHLR2Rvdbx4yDHiVaK/D3D+g6d5mQP
lpXTjeyfQz92HizGb/TQTy7rsqH33s6u8XPUkqE/dHgsgxLrTJcO0Rr1tke/ETdbmjn8kShpDwMy
vKXfx8OSzFhtF2rU1hlSh00We8xoGQKio6r9jV3MBri5Y9FNRKekPQZyLcRYSe5Rs+58Ld2UVRVv
ijB3tw4f9SmnV+6kwRWU4i032Y0n0rq0Q9u9EsA27VmfL72lfndEmj7Fke4+FRYdgoHehLKuvdSY
c+uaO7ecIySgaOxaQait8krm/sT0Utydez9+q1F4HbhcgnCkz/BIf2SZz4SEfhrSPQw2ZLy+T7Qi
Xsss7nGICfMw6lDhNZNcmZA0BtUbvwy65uS0ynWbNHAAmI+ruHot7d9dNwFom1Dad0L8kbGL3WBu
fyifyjkY3L0j4xLRSHmRsqewrbPkMRryJzk1zpbqa9gno3Wh1PH3voiDHcon8EldXp887Cy4Ig06
rqUh951muMu2hXqFZodecGUtvC6qdhqkFOVk1EesFZHBLKLO6i+A6RKQoMaaM+rXITXTjdKyT4X1
JJjAZIfoUFlxoHNqXJLvytdmYDabQCeOE9YjKWkqMMvbRv5sZyvrQwchqAVdizqbKKXkpk0mTgGG
82j2hoP4HsjPrNN43N1DIpvQfhK0UDaN531gg8VKkXOZbPV8QXE/LWVFx1Xjh7R5XEw8zW5MlVhW
ZQ+SrBMPVCDm5h7H6tQWxCiSHJZ1reU7uy3XsmH5QjJAsgTdq0WIKooIhPah9amqh0Bt7AhfLkH0
a2ar/aH1fTQTcwYWbxu924p5YxVc2VasgIhoWzO1LsJ37Y2I5AU3fLztp/LR8gw2vAn+E43Q8vX9
ecadnHi9NntsKItLYfL+u/kLISHnCJPscijlKunUsKOk5uKak1inhwACfWEGy9/3sFY5B9hG5FFt
0zHel+VUH+43PuU6MQliP5Y0B8nOqdepv4YD4W3sLn7Lq+S7yPOQa5F/gpzSHLKQraNpJ3+cvJ3W
4EkxVVjKoU+Tkb5C6hBCE2fbD+VvbIWsosC2iNaIKvfX5L0Hc6isQajHLre8hY2b9eDMN/4cE+wH
o4FYATGz0BTewBQt/98yaVq+DQHEGAUwP3cHC2nOFl4Pek/ieUem/es86L+awCXo1oifHOqgJeUe
JgvG3yhA8r0l1NLPGP0nfseOUNc50ll8y8aKUPIws1c1GpU5M5fuYL5BY00iYpqeRjUQk4XcGDny
Acl5zCaLMKu4X4dorjda5n75ZfKN/XDbFM7zFCU/ntA2Iu98hjcMMlglJefKftSC+qCbPiywQLze
xeQGDnECGcYPO6BJWUBq6VGb1IN2rQcF5aPoF5MydBo3qXYYxdAirUHaVI4ciDJ7EeZkrVoSMNDI
kH+ssChVLUtgbp/vYcfSIhoKocox79sATX0xbelPcPL4JMtYnfGST41OspWzs7kIoOx12o1f5N5m
KsYXNzGBTc8zkokAlaOZzX/rctLDUVwI949/KRiDkUb1YTu1dih0+znQBgNbhGMeRDa+Gv0g1yJs
5nQQexZR+ttY67lmo4t/H6VBGo1AOYX+iswQVkV+hxQ4xifsZaQiQsJFuUYi83+zd2a9jSPZtv4r
B/182WBwCvLhvIiiREmWJc/DC+G0MznPM3/9/egq3KpT1ejGeb9IQJATaaclkRGx917rW54wMeD0
Jc6Umj79Siv+jVtMQMqOUvP+t+sSxhUrqO5sFFiJRjycm1k+5s6X2ZFvFd0rMzrlpa8/JEEKdC6c
flMU1sXOVZDWffprUuet4XTz1lqDYBVHtTaaYR9oCyubtu2Q3qZBx1zH0JHgSO2o8M2RVqwNRz5j
C332uhmTxVZyKOKiJDiBHLad1VO3f3JMcVDPOm0rkM8YN+hU7uk4/gZhVgznw9aqdzUeuHmL05By
ALYepva6hNO74SChUiRxjbQbXpWiemk/7eg2F1YPYuVGbZM15nItqjXU/u2DIa2jMtKWmYf7ysaH
qk0YG6GxkdbK1d1vVYEcuc6dpxQCZaDYT4RKDEcZCW/Uk9T/Vs9PEIn9cVHcfLoN61o/MN3oj3mE
DXK2CrRsBLCJfc+Jd6FDVtd79J4oKhFDW13cbmycL5SDtZhr0mLKOzudhKsxSQIjpuUOuCoUNXm6
ixYoOGOKXLGMEa5pNd0IZJgu/KBbgtm0hS18jh9C2k8cX0Iwdmw7oT4uKPYGRseLQ6S6papHiUEf
cE7utf30lazRGAUy225rNw0tAwUpXhCF2wpvJNwcw48a08HHnK7RDaOvzxjQItib386JbPVKqIlx
7BHw0EXTFF8quhtq2c5KnMIfRvbtCsudx7X2RRZJi5J64cycayCeJa0v+gOuYiUUlY5zji35yoE4
3E5Bffk2afSVDd13AhMVAm/ax0JvoW/Pb0wmKDESIjnMOeTeIL7txAwl9FrShDkpjUj4K7xMy6ze
DHi3J86T9PB6dR/q5XFZ5V95zbF6kthhrGl6IQGLiAt7fq7Wb0Mpw4ZX8+m0yh0nhJ4Oc3BRWX/+
oI+T0tUfjTXCIzFtkAQRll1C5LWgJDTKwDzR6tkDgb8ssYHOgbgERzsYocdaV1OraNSFGVJVJtTr
b1tj2nKjEKiCXuQXVAs1DEgOfWUf3qoqP8LB8WSg4eyWdG/h9fTScv6wx8oLY+ZoXQGB73uXXn/z
72djBjoFg55sEdxOpfLKALN0Vehe0x1RJTCugVlXbQ25IDlVHGdoz6Is04p2n2EqqgzymXJ5z341
rrzCewemJFb6cDmi4mIIIFaTMDpsZxKTC1PoRZP5Rx9ihAaiSJYwziNqPM2gQtZ/OOvpxPQcneWZ
iFhoeIazVTieHskTs4+BhAjWgPk3NIEDWozPpsmewXKOeS5I6cc7aYOQ18A8UtWGl9k2SXNZEiKM
hRGYZjNZW8oA01wQ026YB8OkjzktOnZPNm8aWP1BaT90VXk0SIOP1ivF1oNTGFo+wu/7Fh3OXrYS
YV2XLnTLmCLIYb70bUbcXbKbVIvhJHJTQ6+f5yEJubyb27SbTjodoZOhRt6sN8a93uSo18il5bA7
3fBJdggBxsdwGC+cbO+o1ojaXLEduWNhtomLX6ZggaBW3jqqYbpyyV5g6uHextIdDPN5NCq/e0nV
Xjss+MzcYiSozgqHwjPUn+1Yc3oqY+JuycLdxwPNvDEIHhpKQADsbXOhI9oADmZNtv1AK8gZzaoJ
6P3qwAXmJ9fGnC7LcJc+1olCeHoU3bFOBLQVaWOYTLbJSBCVYGUk2ezQNyMJ76mxSTppb2je5tcy
V1VuYGXfEFy7N8kC9kMRS5eOneFild31uakeVLvdFWFLuyC33+LMTg+q4BAj58vASOQEvZNuAoqb
Ph4vXYgIgINJ1vQfQVL8UPmIN5Y9YyQSfQsmhvnzONTvhaW9K6s9szNPaoVFT01+FAIJSznjo9Rt
ZTxMa+I5BTv6ZiprRM4REdf3JWJHKh7BLrkBRzHsjFgHPse0ZusQycxmQAQPJ+dnZ1ztRf2XKhS/
FVpw0AFOZXXmFo4wMbjy5kEJaPZknWNUr5NHycDWb+feT4dAHEfzZ1AGcFGN8GBSS7qNlWEnKX81
ZZC9OgXtlTY/aG2UvmNLduBOJZwg/RFV724BeelUreUlLTQmuB5074NTHOH+sZbJdnE/HfRWlB4v
ANCIRYPMIF+e5rIGTEtiFiNyaWNM2BMDA5RSwPxjoSEUESVMfYQwANmnuU7mAye/EMAX+lp3rw5I
d6DSuHMac8AzQm4qt1DDD0w2RLORJE1WMcZsvhjx9y8YO/b4yllwg55Wo9pYOwUIKdf9wTGtkQmR
wF80jyGdpoeGHIIDEqyZoHoDDFkyXNEO76oUbagjvmjfm1e7lzml1LlbRLcdwgorbUy7rm9pumfZ
RVBgm7llbTGZ71mgEt8m+A77KqKL/lBl6lfQkCsR6rDnYsdBk6Ti/A/MYh/QGGK14pRCakK2nHFN
QCCRgyeX+QRPggMIOmelaVp3MlBt6QayMc2As9IExda0rcWFSYFFV5c/h/PiTTH9vyaHXjsbhnBL
K2FYvmwxVDBA2wWQCbTmUZc6VvoRjUI8JWTUywnlD+oPT22tfCNocpXEm2PyvUNcQeg7KZwMlJEw
5DZoBIXtKPVoPlJBmURRMpWhjMcqTO7vyLwRnEBaGKdJXas1FDplvE9kBjhVLV8lAIUcLjkOKOgt
CHs5U0dUHZpOz4JFQyGFYtOm+Q9nbOaNuv5iZuUAEpjnG60IDD9u4ZLFkfZl0w8my47QwsIDIvSY
VXgs5pK4jhqfsBzSdlMrHJLZ5iSSGeRgiEmtyE2Spt8CfrmnymOTVglkruLFEwZehrifD0aGDqhp
hWcq4yZCTu/GS35HIgUR1PHwQzbmw9JhMaPNv62q5BBcyF3LaZoyNqLv6Gaob9UmIqV6AjDeQnCb
1dTveliAQabhVR6ZHprVJjP0dgezhlmnGO+VJnRwqBN/mZpHBqOZWwfVPjEUsQ9EcTAntXLRWYJ4
lMA3w1Z8MvrF5VRJiMZJTiNGm64qkujtdP9tuDTjxUVjgpLWXt7JUweQGtQdTa/pFV5r6LTYqCrj
R7aScexRqrs+5j7Py+EN8Q/m8A5EUJI5JwbByp5UdM/mW3aZPd03xdRz0puQIa0/ZbTgXtaInmsD
lVNXZpJW0CHRlerOyotrAjPuyPzG2hrB/KtUo8nXC+us2zhcKCFaDo5AGLSIjTctDWLAo0uKMRqP
puH3yPPybLgJCxvwpTHUm4Krtaqrcasq2HUt5hbbcGH/pZGyqcbcC5XwrdHuiq5YngDWLFxRxsjR
etQ0scPiW7mtZC8yc5VerxxVcHLODboxfctMfPLyRSNDzXotsrl3IccjdJkgxScU99iPsEvGTHfz
9WpoJVN4TIFmgNKOKHhPVZPH3hIvNuOj3CBfEYrOxhZlxD33lKFD3CHRoEzn+kBEprd3emRHJ8ZU
5xHhIWlgVrxzNLxfVvASOWWw7Tu5S1ZBumUQLpCbkb928bvWQhjTh7qbcP5flGa7CCZGObAn1oeV
paUO17rKLoEEAiwEl41tNAHivlrZ1Xl8zGFS3TbV/JbcTr3xqWfcrnNVPFUdviB1cN5j3Cq7yKnh
MmXgTxextiHzU7ZQWhRDxz2BGmzA/UsmF3mtXgWYmFF8rLEvO4zCOM/H8DUsvAy6FrpZSJ9TNeGf
FuuduPqWWfswsn3H2dVqj7G5sp5g2nUHde0ayNUC/f3w25erN9qaDWtrxmSNKHOd0uRY05lWM/Uf
0XliNWb/8eX3s3//d/nq5+4oPBcnwzxk07gNVgf1kKj4TMgwZrnoBcg6+0GlJEzLAP9Z0+2D1Xae
JB1W9PVZ9P+efX/5r/7u+5/88R3/6p8YxkSxEJtwDwyRstLUpNi1TXQB0W17oVgmVy07lHlzsGyV
lvZMtEA1jJonYzS+QuwDlziJRy+wUrkxavtU2FC7K0stdpgUEAvwr4wBmWlHIjVnJTRE1dHWBhqC
M2PXvqNbOA7JDVfeniUWI92aj9o70XQZlZqkoBwfkzmrpMx0TCppc5iMajdGH6Plh0YZoTtGx+L2
i0+zLXh/F6lw4KP+Ys3EfqmyzPXtjBWk7vam4eCfFR+gIfotgOlwW4x0kUTCKglqcqQmpPkujmWg
vdksHYfA2haT/l5pwXUOA7mXlPDrEFvpxx9aZYlTEHdb0TEEtfAPZDg6eXsuJCrr9Axx+g5wuzea
ZeNx4URpBcpzn/9SiSl8GMVbJ+afNFejLfE6TyExxzTV573edtWxTEmjh1XQwxzSDLex92nV4+EZ
qezHqfxa5uTM2YVtUG2f0UPTlyYZF19TdstxwbOpiDaRANcUi/4+D1x7gH83BfqWF/U0NtaeKh0+
p1AbHJnxZ0uDYpPM8bQj8SIH2Gs/FkoEyGMc563oY/CN+nDRl/zN7seHCc/mRjXhTBC8naHpwaNi
gCe3o17fx8tiYgnDIDL0tnk0SvuRwIyeMy8V3ZRD7KFdBKUCuPVuaprbby9U7UiMTL01Mhj+qk1u
3G7lnZctyVfllNDIugvpwNYSylg5XTRm1RsWzb7xMjaabZynQFlwLnrRlN8tAMwjx24Zr2vDthmg
Vyhikkcrx8tiz3kNVLkwDgnjljSmnTo62R4/NAkFOb30PJ/3DjhOSELaAYJHdpqd0uvSfPSNtcYb
wBEyP+gCN2zQSjgl74UIc+1kyOWFQpGMX+JQQozjfhU0x6pK0XxPwv9+/aK56JakhTKpt0zL6WTO
FpV3/iLT9GpO+jUZ0b1Fz0aACshWSTwJGC+iwzfv+4Tzjkb76fsHOeYNLGuUwyMt58hSdh09A/zn
lo9uY95kC71YR4qVqGoH5Ido+3xyRr+OhsEfMDTppjoztNKYqpenFKqJnt0mRXIkdZv/d6CnT8ZY
KC1XgQwma4ULh/MwGleq/9TZcch7ayJqQQOzfm6PA8RKjm9Zij0zPtumeOkms3B1J/hoK3GjJ9a+
y+TbUmSvUzOgacRKLMfgTQ+igCl20j8MBL+riwqwGC86zDhETbqB5Hm1qffBq6h7dSd14G11PL+l
VQXLOqUfNRCT48EE4oNVI/WhNOufag4VNkqTe0jy9katLTcZgValBnhLHGUbmFXP0pbOWck4r1M+
eJKJFKNpO7nkaeKrCkHLSmlEIMkt5zBhPNw7pOWRZXlTTo6Cr6th4tg4tIRqE413dBGEOR/MD0vL
0pti+SjQF821vJ9o5YRMHCtEHTsSJe6ytYoaZQnsZkG3YDN5YO6YbBmoPdoZfY6sTwCnr1OHsnJ+
JLgPUHP1BKLa2XzU1suvM2nVOy1ve1gAN2a8fIo0gtdCsl9clROpG3DO2AdFexuFFnOrKnlJqkoH
j467CzdFfcTJxy6Wz+HC6qex/gkLTlqIDri3mDrMk5dhXnFJ68HLnJghyz+7bDSMb4MTT0e9Xz2f
64NTwSEaNfoGVQwwTQzDXjCJsHVEQVl9KMAUHYNOA0OrVneDMA/dOtD4fugrBCqmqqzAi+B5SkHp
4zsgqtWMQWcP0ALVUgJYR+qMEf3EkalM1x0E/LWhhY9FzkER58S4GWhYH62eIDxjfVjKgRZhx2QR
P1pxFFr8vFT827zFbpdYWn/S4A4uefOlxWlBc5XvQQFAYbWuaZaq/SLfuHPH2HhegQMxl4bv1Doz
z6HBkr84b1XFBK9CaIaj96VZJ9ilnaZbdUy/kEtFhwFr2WVoUb8DEjwSfqc8o1fMlyC+IjLu3EkB
JaXK1NiNrdWya07MAdSkdCsb2BrtuOi0KL8gMihUEsbJamPr4nSMtAFAND9X0JKbmStNYBTsKvrr
2DMohp/XY2Oz40tq1Df0z7M9ioyCc1l/zvntG6co7wNp/pha/SE0ouUNBN3JkeP0M9fjs3MdzSV6
a3Jm2gt+UyY4gLxHOyFELyyftWiGQmqOuyGhgz9jGVjgmriOVsWvWu+86aPZfM3ti4xKNyvUa9iB
K4zb0dwahf4rkIhRkzIkqaCxEy8YNGrDAsGWjhdlK6Iwoucd/EwXAx11h0WewIoVcVecZ4lEtBGL
8yBXCbhTNva7GA9d1V471by3avhCZhOmhxZvn53XT/SoGFxlq1sgB5k3zR9mcjWmOHosGkEbPSZP
kqE+dwYrm6yTDw2X+8kMUFN2nQ4wt6WFYIaISlIIfSUauSpQW/TFrUo5W9/D3nYNRx8+7Q7Eg828
97GKKuIfoXKYxb01991NIBavngWBz7EI0Aog7JrrKsQBIzBF8TlakaygtdCD1eafjp7dFEC3ynQ0
fml1dLAbJN8U79YuHnmjnF43Lz0hAgeWwn5voLB4wPNFnYun6acZ+mJRoBRwwgW6t/SnMDJxzPTi
2phItaeGsaK0rButL/dzOdZnYIrLtbf6aE/uCS1g2m1n21LvOuTSyJfb4hzWKdPVhGbq0Kg2a3ov
3lqNxOI4Bc4o1zHF90NOTXhMX8aoq/BXJtU5b2LLsyu6q799SSN/3xKx4eqcVWZjGa92F71GMx6v
3GbC01fafWIHYAudAT1VHVdeptSrTcRR3DTq3EAxJevdBGdy6qDcBFZ36GT7KuUCat9c3/OKzo2R
CuOmTpUns9ccjz5A4XWgDqS1bpHzM+OggRp1QQ9poJY2GQf3AeMmjqzwFasUkWu2kABuBrcDegA9
G49xNKdX+2G0MPEuZlG4dtkjkHAm4HmF8NoROSbmDY7EmkEvCTjvhuyc1ldySG52ABH7Tz7H628B
Sv+Fee9akmbd/vc/TPXvhkETP6OGbVCTmAfX3KXPj/uY9uB//0P8nz4KsrgCP+BbGrEh9tJq56FT
yc8EhcrbtevpTR1TQycrm74N9Mm5ZRdn8r8UmFI4SiFmz+YYyr+dPA8tmXJlnmnHOI0VH/lKDvTc
ykmgrvTfrVB6Fmlu2Ugoo1XrW1OcHGeO8CgGMuuxA6GH96MXJ50shxNIOVjKQl08+kmRr1XBW1bo
47l16uSg9fqlCpbw/MeDnRetn4X9Yyhq5loG56QBBRxkQ2thvtZWXgXIrZdO8B/eRmONn/of8VTC
sHXBvMuQts5bSfrWn9/GMcIQsWhg3LpRflVDKN76Bu5/qif4iFPFosMxxK/LazW3aH4kdBja+Po9
akcTOUhWHnoj0++Zv7YXaSw7NAsYWIwc+wvN7gduXMw4vXxU51Y5pJCD0ZeE1ylNrC3vfeuVlvWZ
iaY9Ig6O7jRsiEguovesydAUTUv+LOIJHlRJEhBLtAQj1wa3Eo62Pc31CUnotdPw6RltfeiYO3M+
a8WzbTA///eXm47t9q/vk6PbHAE1C5uslKt/9U+XW6H3ZEihC/B7LdhORT54FgEd1VjychNt5ihp
Ji6Ko+40qEhZo2GXcA3sR52cDtrDt0HhqDcREwo5EwrxbWBLzK72zRBIe8680f0yqzy82F49LfNT
PsW3sPWnbZCiZVSC/E1JkuFBGY0TGp5//9r4f//li7N4gRZyYWB0f3lxMy7WAtu6DwwpI8mHOSv5
CKUev0dViwUyLGtuJT4IplfGTq/bFVMTKz/sWrB3lRyCmwzKRGJmXkG6/In56QAjoFefYPOPW9nk
tLq5rKCQlohXmNheQl1mf3qWmtGt1PTudu7hgCta2n0OLJGWOhcvgPwAUuwR/0xHXLnidinbYhuG
qnwLqvyQG0zjikl9VrvkLdaG+InTTb/PcMD4huy1+wwh+AYtEkLMcQZ6FSovdH2sB6wS6aZPYsNr
qDlcQPPCrZmb+HNmHSx9y50jTlp0bWwN7E8o7Ac2PdIkmRCMdRaRl2VFtxSzLAgBXsommYI1Z+dl
aK3h58Cwi8zK97KfZzTuSEE1874b0DGkK5hdmJ3xQFIk7Wm4BkebghrUEEbSvEbOJ/vBeq2n8iKa
xfzJ0urT/QxOFgk8bNgAEbveDh+TwCD/RZgW4SNIw5gC+pguwRRiMkyiHft2s1sULCrjjuid9g3b
G8Lx9sC9i393dLobLcHlYkAZ1Memei2kRRo1IgW0WAboYzP3O72ZwesjxRwSTaKs6sg/45gRBaV4
+/dXof73lciUUpiSVDBVleKvdxgDnljR8eT6DiIRX0W6rNPaPMOUygbtGq/wPCNsLID+i3bKBCmv
UZyGPhJ6Kn577LxmnTnGqvYjB+QAHboP93B97mx1BjOWg4lbHOwdWotToF9V9SuQRnZtTsgJPcgW
wo1eOvTvg+gNYRuiDbqjrpEvZ7XjX2b2SDAHs8r/8LL/lg8oUFPgerN0Q+pCFX9ZWBSzhuSgychf
ZAk/fNYu2hyHrpUp8W1o9qe80HK/CIvHUgMxbAxqT8QUELWxp8Bs2v7aGngsBwkxFvLpWQkya21W
6shk8CxXA+rvMB9QDq5CyAUUJe6/ja7gAAyT5ImbqNo6zMTSpr219OiolaZPOxoA/QQrrZG1uc20
3NyBhW6Zf20Xxln/4S3gBf9t/YFIYJiOhd+D7qOAM/DnxVUOaoUjuI78QauGy5yF9rlvdOZl2qsl
u+5uCa3oWIfxpzTQbhhx9TIC8WpkOO0sqdKQyx0iudJLN4iHjPT2s8w1/TGHHLUh94q+bzydzLoZ
Xpz4LUCmcB3G4Uc9qaqv1TM+N8VQn/VErpBT7rQ2wa8yE8eiB8j3GWNHZfZcMHgDWte8EDESu3EA
67RVmv7BkccgKKrHno7QluSnyu/78ppV6nhpGCHfTOH8bpMhcIqR7bXVjDrctJ5boocunUa8Guvl
a2aAB7E0wWUKNOIe/ZB+A2vgVqt7k9Iwxx4yKuceV5G7hIYJGoywhZZRzbabtfO3toQ1+9BmlPyD
CnLYnMG5Vaa4t/uqPPV1c6/rnX1DUgKaYYpBMqlQHKOXJBdrPCllheekK+K93Zu4KRZ73y8OEJWa
UcGoxix59p0p+nRPzIzqRl0IcUxBkIpNMazAC1eysm80s1UQLSF/mdCX7eh/fElib8n9g3CJBaxw
oY4E1ywXJFrV2T4ZssarbJTEbUF0dUz57qkiJxgA/qY7CSXdxVpaXNW495GcIt+LqcuDhWa3KUKC
cqIxOaHpBuin0DQH6BR4ohba3ugAsmfPHK44/2V09JQI43P7wxTETTXLjJRrGd5Uqbd7AqKIzGkL
zn49BseqgKQwJNQNzRL9qjON3EnlTOCOfhlzmqPku+1thDkbWFrNtcl6oObS1L1ppuESzyJltF6g
BZSoLeZYfcRnXt5l0RS7o8V3RoHFWX2xn1GKbXRJ3YfC1LrJ+5kBTxUoT/9+ZRGa8/fbSmrSsIRt
CMNyjL8ckSOh0BgC1wsihob1aiK8ZDIIXBTdGmha42ugiL4vKgD6oPozr5IGqcGReB8KGUJPoHFH
rGF1Jj9iuraKFh1INZ7cPHIeTceO/QZkwW6Qo/B13XqB9gRCaM7PZmm2l25WkO7VA7C3KOtunUAB
i2eXFHjXKUqj6zruu+NAirdCaNKLC1S/AcN5W9USgH1dB0Rs4PtC2imTLKBF0eg4WyXih8Ec++2I
VfpsGjlj81IIJsPlB2NzOtV2CYoyqlD3cz3GppC3WtbVrm7F7S4iJw1QNdbtfO5e8lGT1xH6pY7b
bPXp7fLomCt9+ylJw4sd1LdCuWraD9oXg6+UTMvhNi8cIm4lJ1x2knH0gYegP7GS7ciC7I0D/0uo
WSZzqWDxweVdAfIhuaEEYzQ3A/SezO23D96UJ92irZcF1eLndGw2mTU6z9hoz+lcQ6cw7ooFzRUH
b/0YmQ52wE7WPvZ5EpJDR/cMbNibpS70S1pwNEeYdIMO0xVKxWEDo1eToYwZsSadrCJUd8jYV1Hb
qoRAXI3exXxMcN7Q+bLz7RCgxUzScgGVmda3MXqQBWwFWcqY8VBJJmGSfzopwgAH+LFoAg0mE17F
7yv2/6ce/wfMD7WX0P90c/8t9fjw9RGV//ivn9/MoMMX9e1v3/E73UcI8U+V1q/Oba6rEFUoXn7P
PIZe+E+NHBvT0PB8Sjbe39k+hvNPVVUdVdrwXZghChaP39k+hvin47AZq5pumo4p1f8V20eKv7J9
1PVHqPxezlppghP6S3kBiZeNTAbWrZiTwU+L0h2jOATLvqaMV3EG3pTaujt+P1RxBxUljMj/QcOc
iXid2a9Pvx+SlpFUm1Dx97XZICfkYVklwNP68P0lsxG0HWh4dtmoxb5OWvjx+6FfxcdIeH7/8re/
U9BYhgHwrzREHZ72WX2M14fvZxpEE6ZqjY2pVQY1AMumOlaoJ5BirU8R8xNWNUjpGuXLUqPajRRm
8/VKfJOm7Vsl0cUGYZxOV98ya8CLGeUEzNqg81pJzMbGWLHKlhOOu87OzxGH0WKaqIEd0L9618NE
KyymfI48tHP6wykswKqE4SHQRJo8j+SVK4MQu1prr4rJXzWrpNRQJIS/sK7u51BHmU/9hcjBfupn
LAw4C2KSsw66tpA40xImZpqItyacZVR961N88zzVwDUfdTFtaYg0/vfvqaxJ89/P4riUB2I36/XI
/f0gMIDv1TG+TENb+nEz++EqS0eNV68Q9joMYn+NKgFzMuyEhY3+I4nTU0TAnNq18qBVowsQgy5g
SBfRkNPBCI2HPI/rLQF0TGuIfP+tfT3qhgsG0f7TtPl7vByuCtXvZ98P87wUR5r5yR2i736XrgrU
74fvOfb3s++x9vczzdYsP0M976yg8e/f/PtBrl9+/52yIF2ecgNfxpDh9F9/n46SfBeme9Ss2QO+
ndXn70qsymHi1nf6jeBYhYXrSTPBRLnTV6Nu6Y0RkFd24I123cByvEPsCW9gF+zRnLkgrOz5o+v8
WnmotZXYcM8zp987ups/rz07bdsSi61y1GVDaXeBdWrlKRVnphfFa/pLbElceCnPUYza1MNL16aH
gbwFpJ3tctEnQna+SnNnk3qDXqhBSsdkrGLWDetl2IxufZpGF1VgjwTKFf48HJYf6hMUCmIuDCLH
7skTkcPGQXaA2JitRT1g7yThxiH1DvUDECEDgcgWFDW+d+tncmVgQkiexqGJZKQI+/+meCge9GRn
PVv09hmOIbfAn4mT2HD7ib7RMcOpsmpoVjmnX0+M0FwKsBHwlXSb8JYpUPWVe2hohsvwGN9Zz1is
nNDrbroH0oV5J4gtZeZIa7h2aX+m2nm2KcY38am8Y1DZIiZ2qzeykr2P9JBsqpNym1PpESb5RuwN
CKEMYf0A1X2LuCdhhEQqgou8wThCZZiG/RxfiWQsGK/+7K3N2Hxix5X05zmKpocS+8onpoi0IxEH
n8SGsxbfljuu+sFAAvl9nXnt7QRgy3AnbRNqR9ws/b0+nYqr9qTjsXeFyRqywTyEcBVpCq3E0K0e
8MAehgavuqfDw2Ryzr2JGt3Hw0+eAipdNd+Oqpc9WDeAZ7uX4od8Kp5h3lyScbMyTfqT07w58UYy
OULguHF6dwn28JV7XHesSMMn8C2HyME9Dr7ZVa9zvc07KGhb+1G/UV6Ra/FiuGyND+Pn9MiEFBXZ
sTp0RE2gNPQUbTtoW1wbnIG4HYJ98pnXG2xGVCr5WdNZKXzjmYhm4NPhpr9Ly4fhpn6erto7qR7N
K8kPSHu52IYbu4K2vYGhmpEs50LodVqPC8rMdhp5KxlXwgkXpm254Xtz8uKDShzaI9lQMZ+Ei1Ec
/BXcY+F1dwZSgl8IfhkLbjS0Ep5006P1y/mEF3pqfxpf+tH8iL+cO9adufWsByZ31YbU7nx5CkiX
GzYa+qbyVF1bfT91rngBH127zhGu94g0n6nspfCDA3Vr4SGvHC2O1pv2Q/vIS6/MfJvrIccq50Vf
dbsbSRbdfg1nmnrDGXug9WLcRGQW5bvhDMzF02Bqkfa6lZBtX2M0X152HiskgRt0PdvmcZU8gmRl
zWAe7Nu/imU3P9NmLsAed6+t/sbaEcwbtCCT9WUQrSHvzcjjSQOX+aB9zItbHqFMs/VgmHqcMMos
XvNG8h/xhF+wTixMThtihu5FxEjVaz/I5tqJH+VPhyWUeSQtwh1kyIElqnGT1/nJvKGaYVkc96Fn
HEZ4xHhvXPMpflvA8+zKPavl+D5wcD5U16TzBR63YM9nGbUgI9CsH6rH4MhYqEAOd1U+0RPy+Y6K
x0fPvVc8osThP9RiJmGb6aZ/DpYDbTBm8TP+d2Vn8zrKjdpscAsolPkIAlAXsNGx7ohj9phwURID
pnjhB6zmCANx40XofhkQJn4aeNYdt/ddfk5+RInrfIb3XXA06WWzgOg/bWK1NXMTob6bXsvhKakx
ye+dB7JhJmXHjwnwovZEud1I5b2dC44FO+x+zad46F4DaIJIl6/MjnAthc+Uunn5bFrAvhu/bDaM
O8scFM7zXLmqetdOF6n+inpe/pb5H4tHnHsB004CsbOfOUN4kB5E2t1NrxX2N2IeEUY/LA+45LX2
J85dzCouqfCa3OncQkgaMdkmRQUf7crPMEJno04esY0sFpLOEB110FMgIyCiOnwy2yx4j4YXY9jm
jKgJo/+VHfhDrNUumDxeGOu/uudsdow+Qwybm0d8gHdh9poaZ+2W3juKmOU8HtzgtcHVAmCca1at
dwQZl7D4ws/BuoHhnOYHPG1xj+l0R2drUXda6YnoihtKiT3RnYdxz6+HuLidEbEcRHlGQ7WQJbuh
7d9tV6rs5gly8QRsl2Vsa7R30CM3Aljdm3PUj8m9dZp941a/LJfgyT5yRSOiPSmvsvNqlpiU4B4s
Ua/8ChDfm5ZMuG0kdoV+W7XZNks8EfhDfFtoD5qzNcyjQD5wn3njI0bxrf5/6TqP5Va1bQ0/EVVk
UJeoHC3JVkfltMgZRHj68+Fzq07rdnZ5e9myBJM5x/jHH7wFx8OKLFNGczkxgO0+GUhF32GoMW4I
n/FukMq5g9g/hN8qdEMZ3zhLgU+LNBrBYk35hc42EGFFb/Qz46Oo2TxFuyKxl9i9nJB2ikhCLRm3
LuPYB2HHql6u/D5+Q9TcaTsJtorqmOlOf8LnxwvDDdIT+eCMtmaTNFbXmY3oOr8UXtEHeLbQzwgZ
WZW/BYLoq3BUK1/SbQiCsU5UCdRIK/6NEqYvNl+SPZ6PPhgK3s/oVfuKsEQn0TEsICABp2by6jaL
5Gb0S5lxWM6Uy4q+1Xu5W3xkppWf+O5Y+88NMhdhDw6U2Oa9Kh3e0lnGGtcat4Nvfql34qq36Xls
HIi+ld3+Ewyn3geLle7Vfts5Lx8ejq+4+aM9Cf7rNLnBUZDW3ao59Bvlo1qewGry3/ox7OF4mYeS
15hcrEWWOXHeTtg5cb/LnORdJAHsrUbQQmzxhmsErxLeHMqS6PLCOQtrTspVuBn9ikHlK7kpR1IB
6sDuZAyLHTRftS9+LT7Ee9fcXyhcrq/EwdLbSxOnueB/Kc7vwqdm10a/030xtNI17rowbE7qJj2N
9/5eX7n+/LEId7WToFuIoTMbU327WDVv/RveIKzY0plKryUMPN3na+MmXadf/DZx0cjyHZEza9qA
vnRankHZDb67Y/mpwovmaLUIU40gdpG7+7QMgnvO3Sq4CG/GDwsH0cFVbME9be2GYkaCo9baNBG6
eDenS0tRwjv5lOhnbikvBm24XdavM97VWuHP5O2NoXgExiaJB4d9W+NSCS2VHR5r6Ed8glhbPb2m
c9MlXKSic8XkzMS7e/k6w57MQ3zV6p7yyYSowK/u022qQ/HDOb0gOiHzlFttyaEPdc8V/HbftavX
wpafV7qq6tBexa8MzP7d9Ai6hJhCshvpIE2zw+cG76+sp7o9vs71uZZ3SMJfZ6XwF8kq+YhwHgpZ
9dVxlCFNetUl+ebDV4rboyOx8QYKUI5E6+oov2yiFpBPCPw+SJHoCNG6Y1B0ICaWHy0IDZCWOQ5P
qxRRTUrSosOCh8SPknufHJ533lEHtjNFdh4cXliY4aXaerRNi38a5fkcno5ECmc1v44uRvk1ZMvu
ZzahwLmC+T0+KKtx8qgmpEO/4ppDU0bJOOGATmQLNWdo5hCqZ0kqbRnxyrNnutIjOy67FRlJ5vrv
P0aYL9ZzMLBp1g9MPV+zbBLmT9f931d/3/v7TwCjfo2IiArDJOoubYtmU3a6rbTP2MGusLcGJamo
9mmX1+FM8v37qpeQDvx9lSHlxL9g/pdUbchGS1+bARtP8sXnXxk0pcVd5v/7bbUsIajoPXWktjRi
0rYT4b2qg5cr51SKWlOUjlDQZ3bzH5RN2mMc+ffJgoSoTCLT9kVyvTqNTvPM6/Uirzj2/75UoICs
xxQETD7qbLezrPQe/Ba/kYxvvC3uaNEY0iW4y+Ie5mu1j2UfEStkuTEtHvirPMn53KX0v+YKR3W0
HRhHrs3Syr90CfklHQ9qaeI56CRUS/zQOCkwENsWstfEsPYtGszdS7QK/BVi8vR8XlTV990OAZWN
HehF2Y0SftsbAVH7HJ0OAdbNfvP7eBTcllp0gVMetb5b3kn7eG5DO9h1H/IHDdK04dPvY9RGlmC3
S91anMbQ6Tz1o9tVD7rOoHcxlw8nJyIEzGT4ZWEi9rpX5KN/EEd0lB76pf0SRif4BVrlQqsfBdYN
HhIG7j2K0lRzmYbKv6+fmR2EqcxZ+zId7YRImITAJDxre6zKh6/cQ4CHmRI+Pdt2q45USXbzTyDZ
8z1Zjr+hJz0YEPUfxgmvey6daY37+IeimE6vR0X00fwWjwpzh8aOYdAavrTh4pHYTL/DrwHsI4Ci
dpNv9eXFpH2Gxh1MxSGufMmcf6fG54601MM78gNhdTqhx+3GvHE8jhhxLrVTuw52PbjyfpSAitzc
sEgdJCxT/IE22sEBZZB4aOPlsOGvEdhRIaor3JF4ctokxZrOldO8P73yiXzCIVfIavH5Ah4drd4L
tqxKmMX5V4zwt3df95DLCeXuLrjfgz2wj0VbHONsxrArfTWhr9s9Sel1Gy9aK0tQXoWu3m+/UNio
P7xqpUAqtPNlu1k09gJhmiVc2tDN+P0l3zgL54rkhZ1aMjHgfD/TPysbcBRpg41qeYkPzLhekq2R
5dK7cDZUon8t4yz2NmsFX1b1p1ym9xrzTE41ArfpHGWIiG51xc9DctQ13opucCI2Cxpo71d4pADJ
QWwChMEXjM9oK76CrgQvvp24kkHjl901PmCEYNyrNQoJNIKH4hFeMClQCmf8MWzl9EQwFdvBdWYE
zzaU1sJ9wbOzFe7yHU8f8ahHrvwDqwP/CQmyOyuYWB84iZTUF3mF2e6du4GRilcengBCH7JqJddS
crMd3Us3F4HL6IGEakEjgKFJh2cAfshnivNTiWIZEruBlNZJ0fVrNkGAhDLOmfBLVQLvgoUCo97S
1XMH/MTBmSEShRB9mqMjLnP69Kexox3IzH+DaivCTiNSkN79m+KP9lT3y9UMlklIZghDcTU6FLJ9
QQzACEj1vIn/TLy8t/SR2Jj0j2n7fH0iYCD0KOKcaHgTvl7ZBWUpR2njdZ/aF0M+MHdAD9DJ2DNk
9xlccuLg7554G1Ylk2FfRnQgLZFghaLTB3auWAPPODjYPf+AKRxMWE06pehMlTt84ZaI/go2G3hL
YzePeRU9zF9QBBUAhoUB04bHEACIG96dQAWEd5pv7YtFEr5PkKYEu3rASNS+mvGUpfsw9lIAiffu
ly0u/CihDiZOkVKrbV7HZo8ZiYEx872Ul3HNJsn7ApxY6aded0C54mP/gF4BlIFVOjjWqN0THK+w
eqxc8ZdJYPMYS6/jovU7CCATxzcz8Mg2/zXgX6lHfHH2MNdiyEDeF4B9gmjd7xY000xtvxDFkYmt
7hSkN7fJ6fz4YMDdh+t1zx6L86jtM0xisNKS7DQ9YXz7ZGe6BzAIiJav/QBiFlpnkSXv6Ahxnpy9
gEPB9il48gUrA7JMzhCU58YB0AGcoAJD3U7317FYv5bPy+gwYeIHphOwlj206Crs+ic5zW4hysWA
8d/tJmWpmB5EeoZMC3RguoVU7Iqe9GSApC0rPDWu2YnhTrUr+xuoFyfRUzuGC0oFlyOn/jJcYw+C
Fm2UO89uK1rjrjzox/GIQZAOB4JdaYsCjN1ZXxN/7rCa5pc7EePMfaz61Xidd4rYDi/ceR454U5M
hnmaY3XZYXFkLb84NZrRj2O2G8keO3beTXFNdv3ReEBzXaAfcsTfAS0Yj1yyEb46zUkUTwyXI6Oz
El8anJIQy1sFZcTi+KSKQf9SUi+uCuH373pzY1RXPL3YBMwPB1Fw2PrI17UNfTaORYem9DQJCrjN
5rPA1ogipMCr065lV6L5VLEeRVQ+Qt20zV+OWmxu8c4S0nc93nBCsYuysKJ+xxA5QVD01p/l35bb
fOFx03WbaR2QONhdLDiy7EG1xOSEP6iq6GGtBecrDwq0aCSwe1L06P0JpOl4rK38k3lbySTgvWEx
vo+PfseTxoZNyG08E7StSNql8VXUNgQiYzW+IkEH7yGD5VSs6FC5VoJypVrocX5a8tQKNla4KiKU
eaNX6G9571xv9dL0S54LvdjOBlkb5aFhvJ87aeaW06rq7MT0qwFyL/J/y/yJXNpjT0s8Ca1/5uoS
hm6ugZ05AobGrTsbE2N2kMv8mdlZKhesk+VoscRC/mepfaXUKep8w5+vXVguA+MIdXJsZ+WnG3Bs
J3NhJDztqIBhbaeyix/RvFBU4BSvTU8tG8xsL9xjyIarrwulWHni3uEt9my/Vu/qtxe7FjUUxJ0F
Tip2/ys1l4XpNS+6y7145VAEFOzokn6KUxOsCj/2Iu3ITVHu6jU4BVf1B9mysX9tXkRd3gersana
guXiIM3YryN9x8eAaAP7Vayw/uUZhRzNwiMWHvWibolXaMoDiiCWxL3/pfZijN8yHLJbUB8kCXZ9
kL7GlwswOX1hrMGhU5zaNw0RxY1E1N4hL/B5athIZjg6oVssVnHpeP25uWJu85mcRVd/VIWjhxCH
rPoP0O/6lXSHSfdvUS+DyZY89K6ekmPR+l0WSwijy1nZAnpmZ1cOyUn1xAsXFikrz27zSy3+im1M
uuqSycBO+ORIT9bE8K7NXfnO1Dv4pxt0295kXlukgDHeoqIPYpNwD+3nGqpuzrfUGVgVgSwx9/iX
7en5H4bBxI1qTybKvHQqxulXdLC3jCeAAg8HEnaqfClpdoadpaX/C9mBFyRloHCywEip1Gp+0pLX
w1b+x64rIiDEyuEQbFhl7SX/UZECYJLrDKwEq9yOp9Zwn78Y0rCD66VdggPF64nhR/+rOOM6Plbn
YMlq/eZNPiuvabeApWWJsYJVrZ8rldIN04CdTNv+MG/VXnWHTeSnHgaeaL6JyxZICba7fxzLqK9I
Dr5SemmbhKZknW6lgzYdMQbgX0VbcSjOz+xRtbJEhpoyICucQZvLjKe0Ccwt7PUw8jB2Fostrd3r
a/HFwzkbq91ZLPKP3DpcP6vZ9bfnmoBRVv91uI/YSFqhw+X7eaRv07a+NFc2xRj8BPzmLaJMcOWV
+jF9Le5T44/XBH3vg3NJUw8p9Pvxm4OG8v+5VR7Pygn1jflNdSKEdp77NYbe2AHb0Zt2KgF0LonM
WyZu24HH/mawJu+vZfeb0ves00OyG07iO1SeYpVOVrbFUMyAycTsxCoiCzfoFnshiv1V6S52wREF
WLgcXPWAx0hPVxPfZE9xeXa2UCOWCy8/LjbDcjj375Jvbmu2JJolgkTnyqE9AInPLmced6O2nkhw
U5fqIiRE/gv/mNeFPbKZ9w0r/ZJqHHKJsLPQPYgz5mwiZKIbY+ejmixdDN9Z4SoS763mE8vGOOBN
jByaabElVMNRMMWYPHOWfOH7thk9QqWShY++uYBLeukwH9qYioXbGX8gIZT+he2HgymxjUmqsR6V
KwY8gDr5jDasMdoR5GUquRSIpdt/Y8u/bh/926vx4KzK74OtO9x0KuZO9jSawwNdH4XpmfBy6YF2
clVc6fg2DARWNBbGtWIn2qX7MsRCHQ8HVIpzq9F8iCCtbPrBsqDJbR3h87ns34d/Ih+vsIRd9S60
Xvfd3lAJIEdLTxW6zRzJpKXdzI34BXClwcS4C9iT+OF5uPW1q7Ue0EXxE1Mh8a5A85GolyJ8zbU+
eTj6yhEDAMBNbrhLCkwXwtSC2W/xwuVgy1t4XATzGQMeWba4BfcZL+O0VVzDNy/VewCixAiKYpxw
PpjwFTDJWU0eLz4RdOb3qL9oqrdAxcHSAZvfgqR/LxsBzKs9c9uqp2W/UoA3qyNyR3KQb49sI0u4
PMIPRqP/lBtDj2eApsbXGLFJy+ioTDCtnIZlQXyCXZnXpvPLxiMMMKQNTjHaIqee98MB7ZC6hR0U
HjVWmhPwaIMofpeWZAfvZGCLqg3rVZXn6x9hfEzI7llCOo2ojqr2SdtJizce0n2LHysPzNH87usl
P0xfkKLwS91kx65NcC7TjOBn9JDaeswWj9U+2BjYFLmyV64zHh5KZQ6SYEdAj1d8djftq93GL4sE
k+BTBEqu5+03+Vfgr/qv/TCH+aBi1qf7zbrZhDtmrME/5S32F2/NurdfNPzjQ/03RNw9e4rm2WiI
h9JSMz2etNcqOT8FVEZOV80zzolwCfE4TXteMcTb8f2ZYyxkMZBEFMpmHXe+8FybybqYbE0lL9hi
SIfaOH3ZEjx9AkDnM+sqfWFID/dNWvgMLZXAf+JzSnSo6U/NO6lx1cTQzWZMhNd45+eBL891BDNR
EwdBW+Nen1WKciLgmdG9I2BjapoFGM87jeByLJD8aH5SHD/3kIdquHurfk1BwLyQxg8/e0v4zj8y
sDXBYbfMFydN86P0pi3ri7TwRpMCxoq/w9yajywnWWafLeh5baWikzANTg8MOPoFoDTTzyWNS4Xy
kToh9hDOibvggbVxQXXvyhDRltw9KuDkFCXo9Od3MJlWdoIrDP6JmWLmcZy5mOsfYm3XvFaGW3Mg
GmhI7cBny97zcamM43eq5azc5gMzomJJjbb4NK4ZARO35CfQXZZ6tk3shWt+gAQY1shm9ABmyk7D
NtgzPm3fUFjg7rdY+K83engGiouPumdl8OL3KtnzSPcFn8AVfvtv84NDbnbc5kB6LbGtzh4ofTm+
OeEyLE4Katt+r/5mJ2Sdw8r4LogOcJMQv+cVeQgtzYGvvSsOayLnhOVJwiOMqc7oRaiCaicfPRbt
vFdz8yl735yq9pgmMy8jqRRr528OUAwOfsZrYbqCROHPJc2Q990InoSIXLtIipWJ2gYNFsS0WLCg
Hxf0YTxprGsoetfIay4JylPJJezPJO7gQfBBdSyvBaJXARI3yLYrQWgtPPzJpfg49rcFwriC2pmN
gmKDt+J1Xwk4j68D7ziMBVnrqtvsxh2OHJawBDpiLVDZlc7rCi47kk1AwXQxjhi1agd5zfGo3hSv
9pq7UnilsCwQi15lclsJDcm3EaBxAiz1cltqsUtwmy4SWRPKIzK9ljfIGIJR1hIXRQZz5IbEmh1h
ysmkytBXGBBiXg/JWgkfOra6zTrhSsV2/Y6gtYyv1fxeo0/kUk8bCuZTWY7keo5HBuYMjHoCSwwH
yJJyA9ckVyXww55uIBcuY6z3jjHlVToKq+xQvZGjMVkoaUgQd2Jf+WFghM1DVFv4wG/SyGYvvojq
IV7jYdvi3GFjnXgX7yO9L4X3qvrI/XgtO5MLqqN8Ana3D/B/5PVY1GMot6kfuft0hVV7jS58HNV5
Iu9iPrwKVxEEA7ZrzQ53wWHY5QQuzfMUzPxn0bDNoqG2S9/qNx7N4Y1FxoYnV552Ud5NNu4DVovS
atHairx9FR9oD5SbDhjT+v3gku6Ih5YY20brMO4uf3NlUyeuCSbErIwjmmtPuZPhm7QkUJpAtCHx
UCNqbC9ITBKvSNaxuTLKnUSyt7HqSh+H3U71JwznCg8WWYZxYMLqtwh2Zf4wyPCd0Wa6i+SeEhHX
GpuXsJd2HCzQIhl9cfVwzp0vr4ZpuJUYzKMt5aP+jS7ZF6Li/JeBMClNUJkJ4rQghBOBgRs0jdId
r6rfWmSJcKRbxja+lqplnjFF5dMpRNoxWQLaqixGgLjuYLcrvHF3+IwN/Qdl2F3edI6x0w/QhGxx
Y56ZHaJiM34IJXWe4BC1bTAoJOQ63uib1+f4jbO5QiP6jznHqt3Xg9VWFgY2fX8Lur2kuApFWuLm
p4BID6sA2TV2hk8E7EWktiU8RPOnzoHkTLmRMbNr6Wat8Su601QQTFeHDkyIhuGJ2601nlMoPV/m
psT56VResdcm8XrF7iB6SuzjcbwovGmW1luSy2NQOXhMym/qMfiVziPz5m/8i1sbWsQ1/RVAbwtg
CUe+8/deHp8dzGrX3MWlcmWkKDjFRfjQz8NHEC+llaz5rS1/N5QoP53DSQEQdyUjBccsn9ni1SCi
gbnepV6Hg6Xegwubgi7ORDRNdUvixA7B3tz1S+YMpW4vYqwv7MqLjpLffyfHluGbcOxEixVfXpUP
lSFPdMGQpLyaX2NraYA/m+6N4clUzdez9s3IGt94jfZUn8QvdZMciJeXMbhlwPnHRxlu06P2FfIv
mCsBNICLXhgya5b2dGG/ye+yk13CB8suuIiAzbZ5YOSDmD/bfn7SVicgDMvBJ76h/TV6q71WgEI2
6aMH3iNu52x4l/g6XeAG5FS17OA49GFjhzyEp/MLQbO12P5LuaCLbeoHNjaIJPuFzEYv2dNhrMzg
Ft6Um/6OF90LT81mrpAHDl6IABYUkiuA5abdZwd9L6CWZ/pV8mBtIq8+l6fFSjsmTnUcfPVLYWDY
W9BCNvISjy6Ep+/RnUc3XEdOfkr3PQb/y3HYiJEL7wVYnrLz5EirHN68jc8hlA5jCQ8PmAVgHlGh
I5fzh+ju7eO11/m0jG9/Zsg24FYzpcSyEscp3EuZqRM1beVXdZme9cDdav+qcMPzpS+JACZ4hfv8
AxYTBq6Atz7m6ox8IBzSgnkvUAeGiMZ6go++0g+UmEn1tliLm4ztk6On2rIuy3V6xbHX+NS/+F6H
AdIvWwQLRfogVpAYQvle7/BUo2KLqIicSj4iSYqZ1Iyo1OHTYVWHQBkJE2YmPPk2sDN6eJaI+Faf
4H0KjNzoqDPQ8k+q91J5m+MocMKSfYXeXbPE7wojBViPlqnYYmfXt/6iw3zhQcjnSbC5UTcEe2mf
3Vv2RigywEtuYZYi/LHBk0u7E9bJW7eCRaX/TfnpGs/yNhydfkWlXrL18RY5MWkQw6V5Z4RNvEe+
kz7AdX8HqqptcMu3M0UscMzh8RxXi0P1Ga54tCbw1Hc4IcxtsNyAyr4VOO6hz7nl4vCEEQsf7la/
N7TgPfbD2My4w3vFdBd0ah3cYHQIW/0EKtACwD846d6SZG2eIJadoLme2o/qLjo1dXTqlZ/s2NiY
xqT1sHyUAycIJ42+hjWkVtDQAMJtCk2pQrZtjyeqbOMojfYQ2gXlcX0a35qLduw3tZ8mq0i1DSrb
W+2zwRxwkxE2i7c0WOl7EQIJJzPwx/QtEF/tQIrZxIPNzid4cB6BWah6R4T6po87isNO8F4bznCb
1ZC3+La40pS2Joi/tbgGtEGUX27gdOv39LnLZycEDACIJrZyUj1A7xmI/4sW9uI9fqNhaLmRgZ/S
NLnVsd7H1By0NRVGFji9USm72U/7Saca4cO9XzzwcqTUljkWVm2GV/6yormMrGe/yct9LC71b/07
gbjPpeIibg3D0ZIlY/TonZ6qe1dHxiGuzuBKPBgUu5mdHPsfsV2SDrXM9woPZmcbn8KRky5TDlnw
UcFhUVhcKv0U/n3jFsvXRX6O0lOvLPEKqRi1Upj+Vsz/7tQQaPQoMwpgLKcCW7kG30jYUdKG8CRo
c3iCTDcrlghnKsQ/id/VdywZOSY5mqo5dQy27JJVhp3XYDB3Bbxi1hRYgGDyrti0vp0+eC2M30e+
z9aCPldfGx+Z5JZ+/xURftWAAugbTbdR9dFQE22ASygb8oQJg8ZndjMO63A+gIPLuGx/B1/eYOdT
4DqWWdpbcydLColsWGzNp62BfuBipyyLdIfBNTQqdj6BsT4kPoOmzZa+xzUS0dmubi5h6W7ALQN8
TMhzwcgHokwMaN7fhvZgYKnjwepRFGio+MJYjKW9gA0nWPbjGUcSZVhXkCD0tdx5VCS84Sx9l55Q
Ron4EyhEX6uucCQOFYYR1NbyfPkr2U0OZb/K5qi0U1uco+QgZ7usXCoFRHYbkuEk3DC/7F/HnLhO
pl3MIAsGE+vhtVPSL1x4VBOy2G00gWvyJWUJdRm10KyE4vYChlCyU3bLpI947JXcjgkdzLBdCP4T
Ut1oywSEvxx8GKHdpe/qeXGEntThOI8zHQPrYikIxH5aeelJxWegkl+11QY4HDc25gib/Kv+9Tr+
Dfa7edr/vzn/3/9iFQz5JZOE/3IB/n4uNIMZHanhw/ELAxGcIlkBz97XUC/9fW986qpntAZpwNli
ZZoi/m0AY3HDk1AKgHL69GzXUdBjoTJ/ZZQw6ntEQ6uq3pqCSq/4962/f5SnHMJmC7T99z2JUA8A
yPk3/v4fY38PvdjCb1V49VksI3Eboh+pn7n2f9+r53+oEqj2f/8ZG6QHf1/97x/+fu6/v4KwHTmj
EL3wZlEZb/39UJaaCjve/EJ/P9riVG5HsZysX1qKtetrNZR045hOdGNHzBNvVtIj06/7psDAuCWq
LrPluMWGBYWSo+dudE26cVcH4wkNaOsEJnetyDDd0POI8Jvwc6FkZ0UVPmXx1XpqquIhzXgD8eoq
EmK35nntnocBTbOPOCsG7X0nBaMhGDwdvBQ+XRK8BuS3WEvgrkKTB4KACb2jkdLojEosOoYg0dIQ
90NYADzRVIn3ZHu9Z6+iX71wtiIvA5q2qHNu6l3E4KrpCJPQmWxH/Sf2ZvJGJS6MZ3k5mqrLXVnF
OddIw8S1kUxSQVug0f6YtbK0Idua6Yah/RCCDSCgeCWOqCM2iGY9PlCFNDhHUXAgySZEBkqaEFAY
pREjywh+pwbbosHQzB07aI1Nz0GYNIDNvTis0iJ8Rze9JmbWmoUkT8YD3aIsl6JG1mQUdx4XJLe1
Ob9N0rBUzRYVljURJK8JuZaVv167QJd/GxE6sx7C8G8kb5qYl5dhL9ryZPzEmfaZL8Az0kgjZ0pL
HM2AmTCYcF9q4JsYNgXOD7QYiiQ5kuCy4QliaSKa7HM61kMWQraDEDjmP+aQ4wvcMHuLziX9QwNb
rH7RBsQjTtuYlThaNf/67P8VhbeofuXnZ5FAeArlkyRycGiKNm5xvMlxxMdsTWzSjDjHr2FcarmA
Toc9cCziyOGSu80AxV2K0smNsu79KYblqsQGLob58KwhrBtD2uNAQTYLs4AXogeCJBOnxvFjH7c4
17fzXpPmn1GF2kLax2UFSaEwIS1gcm0bifEIDaP15af+tQin3YjVOHF1EsxjUfNGBLxzfKkTqGCb
cqgP+0xDlZ8WRKqECOJSHrWVoRD38xqGJd5JsLlDnKgzZoqKXtwqVqIr9RI4JD53sgw5MmEzIz3m
H46O9aY0x8M0gYkQoMsGnfN8PPtQhKehMuRJqV2NB1tg+U/Ngp9Yr4HWyJv1EgmISmbJtmBociW8
tpM5Yr+o8JTEVANq3HwIGPtEJQha1TIgqlVdcGXca6xaTj81FMiuXMfvRoRnAfGjtIzlhRgChMFC
Dq78YqoqghsGMUdbrCwunUoWpYLNqVOzlRGSqR0kun+5Pz5ZSA6xJECpwRytRTSxlML+zv/1QtJt
pYSdG3MWZ9FVVOQRwVY60TRrpMNQ/wPssCcCznCnm61p4RmKOez5FKGi/dQ4UItXWnijpm90LsCL
ZG0LHWzg4HqCJKIP1aUpQ/Gf6nhLbl6AVxVVX14mpz74JGd6LanwvkRIBmyxwVLVTHtUGUMQCPWD
RSkj0ih4D4nssAojlaxCTvxRaTo7qpPJlzukno058pjAVJ09svvvelIxBOiSez1NNzU5DiWjqZYZ
4pDg/SV1rOBwzooXALEKBp/RQnDIRxFPKEHbQyHTwiTDt2iIH8PAvS60xegKY+JCy/5qCnr79TOU
ubWjcjBVIEdBveU6EeXhHwVoZOASi5BtsxwOrlafh0xQPxLgRllhVmmABQc4iqSqsO4pIghN48Bp
zHZNWPcj7VASI6LbKE1owIqcmFq/GJAOAbKEJyyRaKxOC6m1zC5ON4XCmDiuqBxaSRGdV0UATS6M
B7kdXZncNycxn7Q9tXJJuzSH/A5maAz4jklDNHndVCO/McJDLgXyXpS791omkLjmOekmHAEHXJNl
A3wiDBriFEoaUI2h/aSJliomgO10c0Zflrwu+5ssPM/CM2BOUQnJGi5ihUV3qFFfYJbWG4vtky2y
MN/FBJjymcUM8FEoSPHYLhscwgQ9vWIqD6Nb7x4t8uqVaFAO9/pXqme/Y6svfG3oX7YugsGT1qwb
spM8oZbIchY6yN+kQ1dANV9IReKYKv1S1wNpyYHuT0F3isoGK0OSitVCxOSIKDTAdZhHKe4nJja+
uH4EM9PPbgL0PUyc+zzWV0jfXwF8w1wk2JvT6CZ257Fvbk1xnt8iDvYhiwp3Ql8Zn5YUKxrrJL1F
CyX0cOoifCBiRlMTfMYYB46HRLz0HO8VOil+5R7eV4wjGHy8dKGDAk0WtzQKcwjj03u9tEPypBo1
NLVw59ylTgpLV2/SU4aD4zJnzNObjW+o8uSI4QSxYeoxvcvGJ0T7FIzRGDUvSzDjYazB/vuCLedI
WX3Ac0nl9G5ezjjD1LiJQIjgni5ErEkwA0cnjgenXgMul9PLtIUR7Et+igwhWu1OoDCSZXM7tcLk
qhXsiaJvWphL07IkIhUzS5SUWpC6RU4JuciQ9sUBKH+pPYnQfZoYYdGFJUIUMUGjhYF40kNZCExQ
Q2Ukh8qoT4pU4nSiiQwJBxr7WAX1aHR6vxcnrGUweAqNxYgCMWWGKcDFhjlSja+XVelN6QcEPVuY
Y+3HAcy4WJOFwyy2Y74fGbjTs/V7YY1QJhGKBkMkLV5GDNqlIfWiJwT5OpTvuBEqlsD6dlsAtQLf
UJpEgbyXhkh2M2PIifVb1arZRc7jm1DhUjawIQdd04PD04yIOLKTipCu8yZGt8RhktXGvUk0+Uak
EakB+JcTVYWPGaoyMUGx1RY/XHFadnNx102tfx878/uZZpdBbqd91r2aTR+slIF5gKxH/UaTA5jm
C5r6FwGsdr0wt4s8+9Sez9B+iUzxixhtvmmslam7ztF7LFbKGqq7sm98lK1Ar0wa4yeGvKR3gp1T
s9UF86dMV9+zjEGWAIktNp40vhEYliKmKWw06UdJtFtRVxJBi6I79OM2ekL6fNG/ONqrTZ1SUv08
gboQNufJMFaRXuG+C6lBlioC3wKgwgDNjxLoD6XpK7qv1k0xZsUQMN+XGiaF9YRgjOFBmcneQpCE
Q8f7d1otqPeEU+8xIfwYBzNc6j1ojDPGmXpSW3EZjKBJmbyY/AqP91cN/0dsmGyrYkr2XIOdeDSt
1aY/Vim26bkS+mEEeiWFsPiLuEKGFHWIFecWSKhTN6QWmE0V1Wixn4P8VkYH+lLjIJgQOuGJJUP6
NIydXN0R1BYT0MB4VdMRMorSP61vv02x5ceCIzTocUN9xwUrr89sIqFvuxiwDJpID3sSL1TiBbnB
2JEy+obZv+qhAEe8L61JGwGYeLJqpUnb9qHGMKUSyKGEK2TINe4joPRDI1f0OccyyBDcjkhJSZc0
SLaGW5uF2OYa8K763X/YO7PtRtl1O99LjsMOfZORkQMBQp1l2ZbbE4abKvq+5+rzgNf6/afW2tk3
kIOiQC2WBHzf+875zNHiKjHQ+2kqHezehBpy6J4URYn3aZpdECKMMuh1gpOYtfNVR+2ouKJQuzlu
301vVMZ+MqqjOqrBfRkDS5dDG0w62j5F1bdq1b4ZVjmcMsuCJ8t0xdJKoF9vuXYDRfHUYBV2BcOk
BTRFzKON51DSHtqUwLuOfeVjilETZj7ojSy5ToH5EZHkTvCMYm2bvL2X2p50LaIN0P4mr1oi/Epa
PlCNOqml9ftQK1/rComxkDUvmRzR1xCLc+RXJO0y4QaASzarDqS+bfkUIk1gUpJiaVIexIxo1ai/
DUpqe5JXwS3cmgUI+paRU5XPp0ELv4wh83E5fvgJlR0/gbXMYGybt+V0VgzpTMSNuhFaVApbVSLU
uSopqnXMejn5W9WdaNFRaaMCwtii7I2rbm9BnLUDBf0Xhk1tBuOsBYw9GxwilTY9qWOGWdGMWszH
0PItrTpWYuYWjflayFyHh1TwEonaUUEyHrNdim/TJFxqrAVXkabZEDWv5AYSEKsM6CaHxPA0hPnJ
Ue9lptByf9QVrh9tKGMyyTPWJrRzYqDUjhGhT9MUGC4RUo06UjnBfIrzHNtCm/OX3rUVHugBS1lI
Fp+ra5hDAWUgU5yCeOv7TPVmJXnwQ9J1045eLd9GYXda4vaQ2l0po2PELJp6PuFCEdOOvSLoF8mo
qHc120ScDgK6iTGjPWTSpFCYpSJhzmaXixacAeI9xsa6b8pTnW7DqVsqbmgFOXjQOJWZY5FOqhSy
R7wrbWXQ2XfUFB6FVMK3kQk7xecLFKSaGsjYvcFJS2xdNV1G84LdtASsTnRrRY18XZFy44RYWtPv
dGZDB0m7G0QaYvH0FAfdzlqwaiRCpdssEPjAONhl042HZw3clh36ErJa8nz5m54wd49HCLbR5lYl
OfeoAeaoUrVDEauFHpDju76XmHmDqdn4SkwptDLPik7tFeL+zewvg2WJHyfjUgQ5zQ2/88wxA4v+
rvVh1l1NNSo+SkJ/iQP5hj983pgNEzZhaPCw9xUhgfFboiSJ1wClc7qMk1+RoxI0kntSnCu3V1qk
JROfr7h87z56UkXyj7Jvpc+i7lNmFNpj3C4+xaynAzmlxEhWJBe0Gr0+kb7LSCpmx1eptjQ2tKRO
b8alzteUwrkOP7pRO5CzmhxBVvPrMFXaOnWAywdJq7nkJk8KTesZt+2gGPswvi9SZAxB2H6GIpqK
muJA1TLpseirj2rriAbe/nzg0y0pzmyDDsFOG9Hwhn1ErhNYO5zaY73jKoABulbQ6aJH1Ct9uAnJ
di6h2C2lDDzeUJrsCCKtq48KgtVZzkm7QV/XEVjLbFu1BwU1ueiXptehcQHsTDwO6Ne6r39DPNxo
VjiB/EmJg5hqHREj6qPB0nzyGPzh3CQwsPr5ZhZlgqRNdH/jXB6trm2csiZfSPEjV4v9u6RGfC3A
QQNKDPsI4NJGzZonnbQHQYQlNTwTAkYylaERSacg5uobY8NO6eBBM1iqwowqZqTlnmsZIXQdRql2
iS2Y+F1nwlbR8DVMT0qqY0Vd2EFxibKq4XIQ8Ksf5kLcjnnoO8yCn5FmlGItf87VQyhHkruc9Q2+
UAymdhOd5SjCG6xEdwXCjlJGYVhO1a5JUqeSBP+BiBg4k/SF+cNSKX1OdWXbz0TW4K0gzPXIsPCO
ismM2GLwclDEnCi/wrla4pWZ3eXdIHEEZI7fEG1WtwrtNTm1tdwsXD2ymNCa1jWfNA5CnR+qQbNw
YA5/K3OywZxlfM5RhCYE4XsHFm4r68MrDipYx0pdnyaNPzZEUV2V+bgVqnhJeGjDu0n/MIN7LA4w
EJNNYIGBMgb5TWxppgxL92h6MQZmLqnevIG6a+xy2/jqi1/gLcWCdRBbdB5pF763IkWhGGZAXMQO
dCuGVTFNyqaqXjjkKDD5En4RUX2tlW7YSArCU1HPZWTu4oeiDw8A3kBJ6Gcy0pECNHCQSeEDXpp8
hUaUX2ak+nJBq4x4PaLRmMJJjOHKIYAthFR7oAQyptIJTpb5oNU0RAaaVxPFr0CJpLNRSE6hYaNq
eqSaSTnmD7MifpilFH4wt/nSfA5pSb/mJNa7otJ8cX17zXRqL1obMMq6Laqu3lHO1Mg93gZV9KqK
Krosgm64oEYqZt4GQl/HqeGUoXCZIDObrezASas8LWAQY8BqqJVhy6WL1oRKDMVAuh9I7Q9fjkvw
S6iufEYnk1/7uK77Xaim0nY0Ob3lk/Se+tZjPsf4V9L1ZEXzyR/P0Zi+mlIzeLOeNadqVE36XQKE
xkgsEORU7/2gess0A9SrRniArs5Hy+qRcjBuKeY63/aSf8OJLj6asqVugjKnuGFK19KqmBtmI2C0
EFOc1r1w8YruiM4G3W5aD6YRWC7hhaj+q+YRSqajT5XqjAXpEEGhPKgt579cUkmOCkrPEETBQ6Mq
w1Jm/pBmXOeo8RB2a4O6JCqO9NJtVquHusj1nYHyQEmNzoOz64YmTk7FzzkLZSJ+BEZJYkRoN0P3
rA85o5ituheIiiAFuLSTPLZ2CmOLQ1Con1EmWCRXlJdZxNQ5yMq4tTJme7OJ4yXLGcirugv6FTSx
uO0nyNSqlbdn5WNAeJJx4reZEVZoexMnMxq6Dv4z2aOuOSuI9Hv6GWH8XpeFcTEpRzNrmDZ6bzxZ
iO8yrH54XtTJ1Urhd6523kDeODM34dbo6q+Awptb1GglhlKZPQslxlxSrK98ht1L1b4Qs2IbGMRL
DJCsSdCezuY4KhvfoEeq+RMDuYrBgQHea+MLaBDgFDMspn5FYo2MlHUUbKPrXglGfooLA+qhziw5
LPMXeZqznawlR98HeT0N2A+VbhFZtq2TTfj4SaUmf0mi2Kw0l1owQTEEGXWOINS2zVsndMe6megm
zQOmDr2GV9B0DRcroXF6CS+PCCeZOBVSN9qZcsTIFc6OJSvdxbJouJXMpyqMRGp12r3SZNqrJaCx
MuPyLdbHd7EVznKtn7jWXga+Wbh32mEUSX8L8wbFSsMxmKXqNs5fyJYydn4NR0ZAzZCfkgEjP0hb
erKc/CGUoRPEFM58hOuzXn2mQc6AVDKRFxcLOP7fr4ZTfTe0i6FK07LDaGlFfLs+PKgMc6JRvUwi
eiIzmPjnuEOXBy2Ln82s0mEirNvfq+vT/+39P0+f+5r9+tk2TDqMgycJw2/eMsQjQYBMtCzWtXUh
LHkyNRm037etm+sd620/m//utn/3EB/aTNl/gkNzpwSrsJWN2cFPSv6aafkTv1fXW9ftWRm5S8ig
fchW8cD8pDisC35dOG5/toXZ/+c2sEtqhySDvRjZrO0S4kPJSW5kW6WUeUiTFuSpKbR70jE2aTkR
3zcq0HJMuqdZT+BIKIbaYUHTOzBSkawsm21FHMm6liwPMXRY/Pyodj9PWO9cNwWKQp4+hMf1pkhT
1cMomzjZOjFR8S/D7Vkft96zLoqs5s2ZdN7HkYJxW88xdMXL+653t7Km7Qv5c1JlDcGw1eNu1dEK
RFDEjgwcoGwttCKjopnvp1yLq5Lurxq3D21Mg6avp9rWC709rAt5bBFEhEU9o2+cUYhAnTGK9msU
0Frkpkb1M5aiY8IFnEDAbhOSO40yFZg6sDES0KE4kd+cU3RZfuDL5rrIsgHpdmfU9a4OWqeQeuwN
6z19kAOz98v8F1ldhfvzvLQJuaBOnX7wAUt7ZKPwCutrl4GwkEeE/sifQ/jaX+/3/S7ry34/Zr1r
bOmkSEOOK/SvnUr+2rP10esdf3vt//Tun1cozbjxrK7Z/zz2b+9ZROYuSmqwugyAYWZx+gNJ7uma
FTthYD0MKsJFWVrC56b2lFB6BicFPaNf8hkyIaJ0+Q73vNoZlU9XoCD2OJnyvR7G9YlYILpKCX18
KON92Ltxm+6FAN1KVYDyArHi+JbwDln/t66G2aGvaMTXKUP9mpELM06NWTakAkHXqYnRs5R9Zp5W
rowQYGAQ9ZDXfXofgk4poGlrCm/WlQFYcU4GTmlWJSKdFUU3aBPfKYOeZPOGZn1P/AEZQsxF1BGo
QQPDI89+9UCI3bpEA8VYwOmS6bKEcTvY5VEX6cW11WkgVCFkEAklRU+VzGHQTb+7xa8YpSQ4VqP0
IBv5LcNbMgJTESECkPqUS/Cu1yUA6DkMHol5mehHyKlM/FxFd0mlgotZ5HfnUaKx1NHBlBTadN2i
Bk8Di4idcQIGjmkrFtASa3M5c2gBxTHQKsP9mBBKmqVQXwp6i358G0JKJUjYQkIjtV9akJjuHFeG
I1vQ6cOhQ37qI0Zv/ENgYgARDes5QVbZ0gcBrR3hIOpQ9OQNxXvhveuSdFvnzQfkfBI/WxqNGh39
JLnAu0YTrS2RAyF+XR81KPhi/6hqb5BR3+WkwzzbUExTJ2mn6WjHwwJhQHHbJ8gNjbR6xmVA3OhC
Eq9JQdlUYJYdifQdLoEN+PyE84OgFuO+WiIzAnqwSRvVR2MQzvQJ6r69ViLjYmKd7tschsnURDbN
4POQSKdBMckjyLrYbaGCCq1SbQfNvxVk9SOvlrotuyPwE6Y4IgugTjuQgTnGmMTPfxtpdEz9AeN4
UAk3YU4NjcsZTKFI4DNJ5XMAZUQRSU6oG8oBFRKYqQxkO0+kF7FVfumJALUZcwVPBWOOXLgJ50sm
6A+9Xo8Xao9ywGAt0VCA6Zph7Qx4NBXFkAMw4gnXVJLsJZNZUG4JR8N/SNReu2tT+bcm4+KP0seA
AQqO+hzdrvraNyK4lHZ+Dokhl5gmzHK8IwQCSYPeftIMXCZ+g+CC4e0ubYGJTyHcs4w5qymZNNNc
Ycyq5LS0kcAC1RUd2liyWyTGZ9DX4VNBecv3rdIJh2hbDYDbfOq6W7JGD2IS7SlmPsqV6u8rPiHB
UghqLwvtUSraU0qCLV8vJ1GSabDVqdqOWCNz15b+TRNG9UFViZvti+xASeBGxIQ1Nv1rldZvYske
ZCUi2My/Kwvp0oQjUz8+715we42hoNJNX1KiCzd1hE9AbijhCaGEmgYdVhIhA481/yWMEFWT+QBT
Z0lRyvAAt6F/U8wkK4gcH9AjhE+maygqxD2Qfua43VFFYTdg7GlqkEqczrfKAI2vFLIATW1WfWQ6
ZYMGQqKj6MD3VPRtEqU9xC9JszVmdXjI2hqVYYxQhs8WAXMbCmfG9AD8JES3U35sjSi4GB3X5IC2
EFDrYDsq0ptJUCtqmBz9pZw8Tiok+yZhGi6FhnbuQ/+zpYTWSSRzJDLyrrFjv6ouvkRtCT5wVnDP
+h1H99j3yGKmDdFlylYLEE31g7/VllTREpz0tSsG2pbDtWrIdUj68JesdIpdUSzYthqa31GSJcbw
vChdYjQu3eJEHCzLrvFMp03WwjuJZVeALB51siM3PgD2jtKHOjaVl8OopI2PEhaQ9jEPhhZ0HmpS
hBzeLAiaO8SYKqABZQlKY73RyLdVAAtpQnhLesWARmshIdC9I6/RJOIkEG+rGV0YzapHwqowNfV3
Q9PMtmxS+5hKCXuhGKiHwew+Y0ipFNryrzEGSTjUYc4oTXwSxKrhU4cALGiQMqt2OoqaibGtMwjx
6SjhF+TcL7kEG6p8mC2q8WFsZfTgakS1WCAmrpyPLeKaVAsygnhAOTDKL/rolJRz5tZZdqJOeiuI
qwCdWIEi1sniq4za61r0/8M4JwfiPIOtNTdnNYiA05Q9eTrC+GokaEDScbxNqNsfhpLGSmZi4xrJ
whTA0u/FMXkdELwa4/iakiPoiXp8080C+ugJq4UuY2ESayLVNaTwUz+diPFID4R2D9ldWkqcU3Pr
vcwbivktFl+9fkpMMUIzUz7oNLXyOYIiqnNlzgTjS18OVV2mhZNkp3rgAKJmx2hvHj98sToP4lQC
zeGvj3G8SyKWbJNsIa0Kr5LVaBJSXavao8vJKoQIUEB5ueww6MDtaDNjg1puW++YTdh4laFei6YN
jlaovUQpZMO4JoKqWwg2w7KQhgQzRZA/hqC8D2FWW4dJHV9CAVBFkyvTQWK0h7yERS1ogatlyAli
dFDHpMqlfWXNjrxUD/1G9sZlDiAazAsq5pFmU0ge1HFuWhbyX2vr5vcuLk9ooojGnLve0Lcyw7lx
2XNzkK5CkgL5MQbRMfGWo4t8Js/vWOZTTmpPPVNwmpL2YMomqzTSi02h52RLWAIAktrycpiIWf2q
BGj/JQud5zqkXxfET8wQcFism6FgUkFnwuaoLfleif8WqN04f++U0jTD7LZTcxcuv/BE5XrQxgkJ
PxwtTC6ZRFQy6JJiWaxrf9zWmxbXTR2DUS3HFCeXmZMglAxpA4XYzTbRzkHXMaHLl+/yZ9EsY9Qu
WhLR6DjbakWzc7cmfa6IVCLYmLPApx6bFlbCsogNDSnTuh0tUNa5ohpjpcpOF/oEXb3R/yN1NKvv
+9aU9roBschcFnOKkFcgqc0exGEhVS3ZaV2J66wutJvQKDhB6LJ8mLpCOaxrtSjIh3LQC4oZlGKD
hRFbKcoyFiP3atla92Fd05nqOrqKhCuMTqVWSYd2iQVCx96Hur/XKmgmcoLoNyhDTPApGcX7ULmn
LVIccsmsvDA2gbI1r/PAOI+5XmbTNqj4CgvR8QMBy44By7uUJeXQKHHtdFxDN62O+sCQOVUu6GRY
lwRyQwuAeJP60BRKBKUl3bqpUWVb6ZnL0Me8lL4fecSJ83OymPK6bST8HpZ5xbroljVp8BHTzwqF
oX9GsRp5ZDp1SkGkrs38mPcS9iWBCxpUr9JCiBtHKJxZUF/dF2RreyP90cO8LNbPf91UKCmmGcUc
Pu4AgN7yHaz5devCGmGomGgFAIgLKHBTJkRyqCAqHbyiQ/FSMeC1FpDwzw9w3ZxiPOXFNBO125gP
ijK8liWeun5etJLxHENvF8cPBXs8531jP4zl8b9nat+EaiuMZxkY4WztKe4A3wy48lKzBj6ZECLm
Jq6BO0x8m79CJhAxZULCsBx4jq51rT6Ea3GkNSUiUkWpvYwFYS7HDIiJtbaNU/g4v4IX+xpv6Vj4
j+E1Q+vhGROEUzv7DURxOShHj7InHcQSXxKtgGmjqC5NEOjWMeBIuuFEGAMcA0Gy5aQ+P8CTrgdA
r9tO9KA6hv1OvJ9v28+CzQnZ4IZglwLEET3AV5nDVyLIzGlfeCudXhzyr3oj3mNGo0mY4QZHeKOf
og+JWQz2VCIB+QVSftoVwhHvVBu7jJzr0cMRIqvbUPtEDAOspgQ0epVe7wBYudGFjHt9g80YocWV
MD/IJ9jO4wU0ZZ6mz+Ain1CnAS5w8cdCJEhpvX6VXM5SW3/Qv7Sz/CC8KQf/gXo8Yz3yQ3BJy3xi
4YkxA6cV+TV+nm79rxFv+PMAA7v1gpMU7VUM/OTpcNLWmUhu1coR6GIhJz8Bn51LJt0bQtsVLHr7
me4EXaNTeow/cFyWdk7ig7oNahwFOGLRW2DsBfDQCZsqooVlI48DFDVcGIlx3kASb92dUFt440dQ
bbT7X1a7bSek8qcJn7dZcTHcqdXOMh6E1Psbrv3ynaf197Qy2YTnzrhwCop84bUjPBE1keGERoqm
CI5d+yPipKzGIU4VCaOmeCgFJCtu8ls4Frvkg9zmeyinKbqFregTdONMmUdZ0TiZN/MnvxDGtWj0
0oXtMumOtK19hk17EtVwPMSBF5p7P7/A7BxKGKqOIniCRfqaybjBk5H8vUA0QRn4NP+G7rfNttkr
FI4bPKC78qm/i++za/nUUnGwZaf+FR8g1r6k7yoGF68/pweu/egwRX6wGOt3ijfRkfCMO05maA12
yGawUyOfxrevYGyaPHmwVYejwwbzhrJ0VnFHtU/GDRjmkWr2Se9donV+1f2Xfs1O4HjD3xgTMDQY
v3FAabOtH5mlOQDTXuMPxJDiF3Vr5K/DA42FKwkoOVYbWMXcw1ENr0FA1o+UbI9h1j9pd/xkW9qP
94jNqmckFua52BJiR4zhhtow2Tjstqu/GhGD7F36gVZ/K9wpT1Awt6SZ/Jo/dIzdJPZe04XTKL+Y
ihudiJDfhZ56xheqvjWljX3KxXrf3oEBRPCcPReQRXC9oGxykTtjjuQ4NXADfMSuHe1zDVzrhiNs
ul0QAFdFtH8BJosMl9GB09qRswNmCeyTDnaIgfDYLcaLIz4FcOqudE+zUgoZ6ZwokUMXX+gN/GyR
8Z0nh1GGIxAL4Qh7/sRgq1ykryzbV7vxnSk4u8oF3NMO1et0tF6ZV3qM3LaMzXcCjiFnAS2cX7U3
lIQoRN0D0Rvuf/HL/yNb7PuHr8siCSSGTj7wHwFzgOwbFF3ycJbN/oxnKSSsdPG0KY+G9SIvClOy
x538DdsMyiaMRo84kpqF+L1olf+LnfkjxW3dGUlVUTyLKtkHfx6FWtyOem31wzmSqRXyrxX3Ye5O
fEQg2nDYcP1w8NnF0DHog92W7W1AAxeb5SP+keh23Z3/n3fxX+RdoO6ROf/9j//9vz7H/wmC8V/y
Lh7b9/DvcRf/eMI/4y5Esis4o+LN0CVNVlR+Un/FXaj/IRJcYWkSXzBfsvETeCH/hyjJJEwx+dAl
8g75bfwj8EIxliwMUSF5yuAELcnaf/vnrv3j3N78sf1/neu1fz3ZE3iqiIoq6opK7obyx8m+qIoo
LCZzutElAR7sGi1BHgSWnp9VIq/xcvRRVx2+V/98gJp6CvPLjkzcZM7swpgvUajhISVe28vJBs90
8mL6ggzargC6P1Uo1JD0hAZN4LqD1FILA5lfVKcEaf49FkKE0WeGLj9NpJCSwbgtaoE0axUViT5C
DFJqggxjIzhnM+4XenWvoTC/EEVtbCiFRbtSXeBYw+jJWceVhFwR21Klxksr1AhZl+CajQjNtde/
xMysvLhdVwWpADa7rhKnBi7UnIuBzBnasszhULKvd62xG98fxd9eZr3rb5/S+qj1RlGHU98wSO3i
sBfdNcxBSiq9f1lX/W5It6oaXrXZp3X812LNe1gzIP7dberQLiqd5dHEQfxzVV1nJusz17v+iJBY
b/t5m3x94rr9L6v/73dfX+jnbYKo1PZTVI9kW5I2Ii4w1HWtXzbXtZ87mgQT0c/muhZoS8bIuvrz
lJ+XWZ+yboa4emwxglvz7x4safpMe2p507+94vet69O1YIlEWVepTfdEgXzv7B/79PN+62v98Vbr
Zrj8KCjQUrz66+8pR5V54bpNH4sSK0UTVCQTc9N8XUbrzEcl9hytO1OfdJnx6FmFg64uvPWm7wfm
yx0/D/l+jfXR3w9a7v7Z/Nvdydrc6VTmi9+r66P+eLl18z+/e32L4WcvkThjSLaiAn82mS7ULuk+
Jcv+r4+s1q6RNQglphc4kd/ba2t0fdD68HWT/BsGf/frresNP6806y21inWbHGF6XX8t1geSF0WT
6uc5pgBSo8uAfNahcLsa6lopx1pKT746fK+u1rtMkuFULjcShQp0UrNQEBJrZmsSSOO+M1RnEITe
SdS7TKPfJ+VZc/DNrjnkUXMyJoiQRitMuxnOXznn7IS51IS+V6WlCqPxaeIgWoov36vrrSGQBjUO
Qm/dWhfrE9fH/Wz+7SXXG9e71wf+PG+9zZdRnxVxjmE1mKF39lnx0U8VkRFEAs1LFUHMU3Up0Ecb
P23fzOUkvi6UNRqIGTASHn25FZ08mNiChiVVGRg3Syy8SujRLp9B1UzVeVara6GlkyOvreu1LUwe
c501lBGWrBxz+bvXtZ/FeluuKzBw5Rka2PJ5zLWCmS2rYk7stfKsxhWOeUPSd2FdKV4QDuPBD1ik
ugTYYJauUTYOTHCCRjz4vX+1dO2uodVkl3XbEj7CyD4aKoTvyyYxjBvqSyAWeugl00iTOZaHFsCD
iX03oVCKCJGCR7kUkowabyMCKOTeFai77klT+nfFpF6UNUGFe7ZDvNbAXLasliuEqPjbUSKxABmP
Xna4lKu5gUVdNQdNMP6x1pi1ujMgfCEc4bOOFr4qge9wUqkdpUvBqClNhHTr6s+NUS/eKkM4Y2Tm
CFoX4VLe+dlc1+pJkLYKgvp+qVutiySs8URQJ7SMFHtKqIviQQhuK5QVnl7rjKzLgUNgyhiO6gHD
QIEpe153F/I4ERwsX5qyLH5+fj+30ceAKNXjeE/pbpMvnxIgyFFQ4kY6aLWF/eJne12r5G7kzSwC
lEwldQSjHxFfGcs3jEsLEGPIxGHdDk3uGiufb4XaFjmuRot2zAe2MaEo2XTmAKtHnNXx8L1K2DD9
X3kfzvPWH5AOBTX8taAU9U0QcAAuCPFkIYqvCxTH6oIZ1zuA4+2CHm8WCHm04MhJgUUTO85Ayo1g
C49rAdVzIGMXHBnR7KTprom30wM2FQXX7cP4ZobeQgIDxYB9+SndCb+L0AvIKEWkJMM7tJMvXJzJ
BTt7GSB+47WcWtxN3Yv7qZRnDGZqs2OyIIZujzjANUibwUyr0WADGZHjsp/PAZTrya3Ur85/R+7K
S8e1rVj0Wt10dNpl5gEvTgzfMwVPGQFhoKqOnUnsNt1rHEeOXpDEvs/mX7JMeNJALNIhGuid7NHD
iCgGiCBC2WxCKFEfdRXT2V5Rjn3wbPzSy/2kPWoWLii3lnZ1fFPoTyEklvTkh64JD2o6qskpD29q
cQ+mzawxDWMttNXQI4V97lqnVLyGj5M+ZMMJR2W3ohuJKBRrL+DPg634eyxx0DIrGTBdjQ4iBF7R
L2/DbJPl1MZsoTtN5j1JiUP3nDG764JL2X7pvVcfzKMBowNYaO9pEYIH2xidPN2HgmYvIcndgYSt
ILmn89Gpti+eg/6gmzvMtb65U94H9Np54VGSL5O9nJyyZk8TvRDPYEianiQoN1WukfJEgTu7MJWC
f9VAE2Oi+hstpvhSP5kCkqSd8pvJucR47Va6yRpHSHc+FL0Q+fCmsDwUsf1TDEneHW4DoH+P7U0E
8Y+2PSn3VJPo++4nfT8ygw33tJK0+ldrkJZwDIobQiYkzEHwfeaTKX/EM0NqTpMLG/IkWneoIwvd
M2svnA81cNPuGEeHfua4oD+1QI3xhwVPanNDC38+Ugnl84ahh+k35m/TN+jRAkxVIKqIBwCAHR7w
pweKq/MF9h4CXe03x6yq0Z10weFVMt6cg/S7qInl2Je0WMXlA+NzQkO6wVLOr1M2dpW5j4WFrgfe
AwsIL7akRR81Zv2EyORbfKMCZSrLzuObqKMPbA/AKiACkqEzEp5R3msC9a+rlR5mcQdypNlnhP/A
3KQFWRwx1g41Q4eTMRBHVAO7wblGtsCcTBt3fGOaXW/g6RAPRV+Z8gm10b4/ARac4u3o8WcG1CQ0
ch3a/TATIbmRfsVvusCuQoRtPKISBvl+gCWhb8WrTAyL8CrmN5FxG71gyKG3ovcHCZeHamevFgVv
DoUAgj+uEYqr0f1MIXCGzcJRS2lPjCj6hQ7VPOqBBqGYgKaGo4wfFI21BGjgwDo1vEmxoTy2wimu
P9rMS4CGx9K1M28xEdXxLrM282RTmERR8IhGhQS0M2RkaBFUQgqqkUCB6Lep2+E1gfVuoMWBiIhp
yGNaVLwItKY4ccI+1h2xcniVRvBivOmpw2dOjqhNHeusHDMvBx3mgm1EgmZ2G8AOgOZplNijYbMn
1CyRBvXtIxMnhYrssXvRlJeq2y210113L3/5ipvUO3bNmDclipnUPNelxz6RKW9mJ5lam7KxAKiX
zzhzsKYq1jE9ih1Nzm0hP+Sg6UUs8xThhlM/nHRxi2Y+Os+W00H+eU/5uirMg5PgIcEGw1VD547t
6DF/zm4wUtyqlMvb+R7MKVYfGc63gmDE6QB6AM/UJBcbZ195SnojjYiFb2r/SMU0Kx+nYluZrgEk
Jb2jnTIi/rqLsg02aAHxPjifdNderGfUj9Zn8WQcU3U37shXX+DDpboP7uZjgnJTcsdnQM3m5JHF
PeDzAMPHsYyI+UVcCJbEwcroenZk0vLDINLcCh16WQKjYI6+UylckY5181WdD9N0NzApbd4t8dSi
8O4XGimmypKQQKh2MeVhm5aAWjxcu/A6zQcT+z+sgygGGOMaupd3D0FM8+S1X/LtgMlG4XPWkP7R
3sgkelCEE9mAa9XbmMJS8x7cc1qRHHXSx13PmSU6lKITVe9DeZKEY5N4fELUOnELIwiOxiUCAVgf
Nga0BjPrOCy+wP7Gm9vwJVKPvHpyZEIT0qmB3Aua5wp4xxvuAQ9IYNpal24EGVo582xHAdyPM/9D
grDthbUHvv0qYlSwabLY2M+3VEZr5xPGd/mMHEG/QKjaq3dKskWw6uTH6aLXLnzZHSBbGtmGyy/N
cBNY3F+4ueInQuUjW3wwzkPssuegu2iGPY8WSV07AA5gmC8mgQLBTXDzq36m0K5hxt9IEG98GwE3
BqVHNgSXkAoK7I0zUmgEa78BUWlLQGK1+8/Nr9LtPtHQOHt0EfJFOec7eYluAJOaPKrDcsTkz/Gz
SF4M3aVn7R4DCdkHGVrp0vWvaOf5P0xveCg1XzCNeuskHtEDPpZ1t5cfIZCbsQeUGiKCBroF2dBo
k2bGEIo8B9Aqg4tNd4MPIkTJ9NYAHY9cLAiiSBz2PdMlqD8+bpJ6C/j5oDq9veAhNRAb2z4/zwcF
nb7kfFgbEH1odF3wsNIzjQxnePPxwZwmd+mNbWDif4pPdKJBEjXvmNTd7FDckSF/Jz4GJIXAa8c7
kZGJEZ97LKOPQK/ZKy+6M1+hUHOf9AweuCrs+cNgr12I/Sgpw2JfEIVmQ9hlyW3or5zorqFhCK+O
j/1Z5AijTMTs6VG6yuD2H+Sn5pxDMe0v2mkEJXrB1gUHmR/7Fqa7yodmk69xas79pd773httwfk0
n6qzAr7EDnbIVk5W6N5weGcQFcFentBS11dMulhotzMDhCl/4BG0EzfMdE7aNnxt9xrEuPfJNQ/+
4a15H0/ZeXQWoLbH6OMkH/JTCFxpC+HZhkXvpo61oXkDTdC3sw0PcYobmiJb2Y4v7V437fKanMur
8BLdj073DrdsE19xtfyu4FCWECBLB3Vt+xo8o+xBIHiFpKOjlCMChV8PXYqldfLRPnMm46fDJ0z6
BG0sBoiIeoLlHD5c5nsYL6Fd7pOzsNMc46Rdl4QB384960KLb2u8EqolAP+50Wt7fgVFbI9EsnCG
gu2Ak+j/sHcey5EzWZZ+lbZeN36DFoveMLSmCMoNLMlkAg6t4cDT9wewqpidUzUzvW/LtLBgBEID
Dvd7z/nOKzJawPScXF6BKC02IDXXmMIP7A5P0bU59r/is0vKQYk9ATvBwnlRf72kZ3FPb+tX+Jr9
xE/NN8EYYx2sQ3vy8HYjhCQxsz2hGVy3b+qjuLPzBcoSdisOKnFzVT8zkvAWKsjLRyJP5M3Ve8cR
j0Z4FR/KuxTKuPlYvQ5nBkIGSPNH9Rp94FQ6Ey8pH+JDfNAf7UV3W96Zj/GKzgU5b/qJy8W4BLh9
8z6FZgLbJvNySa3QOtJYJkYwfJl2uq3yLIGVz/R2RrjyDSN9exJY2Kd3QqLBNrtwStwT8UKp4REj
2G48ROv6cTwEjDHNMx3a/MTZKf6c9/vmGfEiMkHOLhxFS3nAtGUCHASfRKzBDKEvoGRnC45n8dmM
y+aZ+ziYRLu0iSNhjcJXY2I3I0xkgWQU4oV8H9+jBwj2UTyB3ckRwGxnDhss7A1Q0kflnXggDOwL
ay13kMQ5Wm7tPRHoO8kPMpyJbn1FyUMLCZP9TXbtmZJ/wC1AyPikXMCYr6dmKx4RbUuTTn3qjZd4
o+6CndgR8YhZv1yD29wrJ+PUAGR27sETMLWr4SL9RA0JCCXVOWXK2/jZdbBoQ+Eb7tWNcxmP7XAX
n6oDUwoL3mUNNzuHLAvn6fZT3PV81eSxAz4dlz1T5X10EXfjs5wHwHmUAIbLoFKaN/Vj/knblkEF
Lvo7GAP+Q/jPGT84Db73J5uB4KnZZWQFaCzVfjSXcu+9p7grcHzdE4bu/uBa9Rq+WMfuYmOfB/d0
hL1So9JYtBXSj5vuwXlWH6tLjK9k3MC7ZX7wpr2XYM5vJjM9DvhPpEnjMyfE7h25Nm9PyabBmIGN
KUJ/IiJmCTkDgOLNsB9W792WGR5rzXvj7C4hczFWwCdbwa3ZA/Qv38b01A+b+jG5MOQll/7E9xpv
idNbKQeochrU15AjlCnQQntTd7jl7SNgXgjdN2bBjfDGloQTMtzYG+9C+/2cb/F1WNfguVoXkOmR
t4YMY0/B9j1cFitrA0fO38o7+9jdgPVaRBfetyxXGoOkupBrVmPP9O2Dd+fn+NqgP/6pvVoXl3M3
1Plz9lwc7F1zCKfEBx3ajrNCncopTb9lOkgdhp32UW4Nhudq1y+qpXLQHkh72DBD5Zk3t0Qy3TOn
IKJq+vTBvjvkmxHye8c4sYWNukA+v43W0QPOozvrQKbR/RoNo/asswugWiL04rHjyLzjmPWfqC3y
A5qfBnxGsVKfhh/Dj+IWfOt9em6OyFDOzod3Ca/Og3aB7TDu/L1NDpVLZGa0jF7fCaS6l4eOw9nY
Tv9stBAEGiLQf9J/EOYJSx7kRLIFENF0C+VFTbYQqMFOs54VNy9ueOJMoz7V/hE/N/Pivb3Hzb3x
KO/uWC+QpqKheZz2Wv0R1lKyZpyGACWvwd7coerKojUW2tH5VAdA6MEdAfX8iiN8/mtz9bxlsJ8M
3BVHbH7vPfMm3oMNE/wptrmdKqHxFOVs647B2oj10Vx2U6ZCZD6JnOaLr9tqaHdzRPRUf3Ln7sB0
TZtKVHMh6qsaNQVN5yROswqhCIUr828XcyXq+8/5WjD0tK17FPBzFWp+P66aTLK3Ytk72kPcjxL2
+aSqJhbbKHokpghfNOzZWScOtfLWUczRxm5NS2VVdmSdD2oe7F2O6untC6XfIovOt6oaXHRq8ptq
SuueL1i62KoCtbhEiFNNpbz5GsJ4ZIQG9HtJrb/+CjqfcsApAKHC0aarcQOSfwzRedhJne+yELqE
cKlguo+AwtLVGJCv0mfZfT6W2C0zgwUvLjwwjkZ5W5nUBoVNxUGbbpI9AeZhqNXLZojftcam+kJT
NgqZUReo8iE2IYQSFCJknJyGgujw+X1S1aIjoEaIdKxYIHjxC1QdY37WDYMBt1Qu1GhRhxHDTnh5
ih/LoGeeP8vOoeEfD8Q9eVMvZY5gn6+20qakIUyCNuaS7lzjneu68zVnbtb1ZXlI/SDdRAbl7/li
mPp3+qTy+r6tUFqxrcJgHWRDR0lF6wkWmILqMdsQWT/9OV+oBYWrrmcFNtdB54tCUQD3zVdt379r
2rRbz3XZr1qtPqIp0kvBZQ9DZiuKBMz5pGacdY3DP65ZcxTfVC2e7/jjz3m7+WHxLPFLs+EN1xmF
7vozVutPVboLeqsMADG53wpaO2hB+UFr0NZ51TlpCj6XpEi5Hzy12peaAQQ5hzlCEkIbgABqDUai
iUhXTF0cOVHt5mux6x3GLIyX0Shvc8ys2sovqTKmZet0OB7aS1vi9ukUu9wjt4WFR1WdGqn95Ohu
u/v6a77DUxHriYCa/W83zo/7+nu+2kmgUQ4JOiM1V4sBX68oIjdBRf24tiYZ4tf1+eb5IqNXuccP
SvTgtOn85/e9JXYJWXbJ5o/bv57FwAgOS/8fD7b77M5tnWadlw5CNlWAnB9U6yQ8uqA3yNVBqFPZ
9KWJZmVKO/Sn3EPF7HR8vPI1T8gozD1z933ffC2YxHPuOPIZ5gcYdlmrq/mu+aLUlSmsvUZGlhfg
xeeN5gdRvcaxqc1txOn1JOo8sjHmp/q+9evv+QHzQ+cnjZyJXjBf/X6+ry3nG78f/v2Yr6f/c3Np
BeBqq+7hj4fML9gjmV30FTXt76f53u7Pd/bb3//0nX2/dGnFyUafPLvfH/a3d//bp/u6Oj/S//6O
f3ulr6vzBl8f0GtZZ9oJVdvv9/wvv5P5wziTnPhr699e+ftz/vFh5qf9P97B90uMb2NjPtKme53F
uLM2d5z8h/PFH7f98ec/24QeAHWtP55Gm5tW35vP1763mZ82Lycj5/c233f/s9v+fJn5Kf542q9t
HGO8b+i3rdupaePOvdggGvJNWUf7WWY8K17ne//405k7nIzP2deG7txVnTf/ujpvn1Nr0l2r3fyz
p5i3mC++n+brVb7fzb983B9v7F8+zbzd9yvNz/d9m5y6YP+rPcoa0Qz/D+2RDucSUdC/1h6dP/t/
239W9efwuwLpbw/7mwLJMf7yVN1G4IIfxvIMx/qHAsmx/sL7ZpqubuocJ9yR0fMN//PfTe0vw9Yc
x9UtT3ecWbX0d/2R+5fHs6EP9XTV1FTN/p/ojzTdmTR1v4lNkbZZiNtczXNd7tTcSZP38eNewGn7
z3/X/kMvYTkarVVtaykx7AzKCdgqejaPxUtUVT3ySVbIWWWQiJ6GV6WywSCJFFhn2mB69Mtr4DX3
bYB1MsJFcMzqHiUuLu8bQC013ocatXiSs4qHk0gF3H4zU+kffKGeq1xaa20Y0QJb9g5vCBEynl1s
jJeoTyu6wcCt8xQaS562dHmaLqXkj8HI0CkBesIYHsofvha9V24e3dWmHq/M2jmDE+2PeRU/6Tn1
sF7xykNSw26qYZIskkhBkNkr5qZNils3a5qz2yVXt4D6aXX1ppJBvQsSMsJU9cnDP7cKiRPGYjT8
glK27Mj6Llkr6sw4qReYUHSpZpQtpfhAppdOeP61zcwPpY/eSsPLN7nqUisBcVCUYGSbhOq1gom5
HeK9E8NbVHURLU5VyvlXN6JTVBEwX6sVQNkadFMs83Q95IGyq8zsGo2asy5N4AYAlG58sxyXXhCR
txD0j0Nbpdus37j+hCXseebCRosbpILQI3AKqA3UfacELwH2I1o83rWydWJsnGte0thIe3FMQ2Ys
lKGVLBQbu6jWaWs6KKFJ9C7gpK4i5ACI4pDc9CV59u3kuiQpR6kI3ApJDOk8j5v5EnFakmwKEaDD
x6+/mWKSyEOta4do2/REdrUl4ti6gd8OfgJJxSS9lunaKXjyxI+JRLRfG6/NNoaxyHtw1Lkq+N7S
DkNS1TUroIkgbAhztadH9LajrCIfypobkd/gRdyWSnxKjVXfNoi2VZ2vo/Lo1dVyyu42g+VYPamK
5EcJd2QXkkhj5O5SeuZ2bMenLGQaaY0EeEcOEb+DUz004DV74Z+00bGPbkxtrtfAXw96vxwspDmG
1k255/1ej+VKkU62GTq+3g6royPvvaqy19FQsGZHBe96CdV7rVmNPYcGtJ2N0IwjCzuxMgifHUt3
2Vr7PByfdMmuVqHtYx+Waz3RyYK5UZuRJnsaNatgLHcGGuBIei7KClxVQN+HDCOn6WhgQOF5QY5n
gd0bymUAiZyNl9x06bSUSGmcJjkbePxgPqF7lxqtBY+WY9ljag67/t22XwqIwA+tAnQKfi4/Kni7
FqFOCZAyqiL3KBu+pHgMX9o6UvZGT3u6GgJ7Zxo5QmedrkOkg7/FZOaAvdxI0VM+QVpIQTLD169V
DwG7Aoh0JONq4641P6ruQEFC4dZIhU+bO2ihOoZtdL+S+PAbJ23GU5LQXUd5sUSzWGz8SiFHSNLT
hUCV+7mx8Yg26gt2nnRldqDPFFxy24oMJsWvqM+EyOMNSThJWolV09owHIGaYHyyXf1Na6y7ymAg
EVXyMPQjULhKcxbB7ZAqaGDcrH5w6TkAmKJG5HTJym9pc7n8pEsgKJ927ntghLDp9habwdy11rEC
W9SnpzjK/poEVLMEfksUQlNdR3gMizWsU63LNoVZ3EmHnDeZARnq0uRdYCZapEP0Mw9iai9BeY1r
n9mgha0a6oq7jCpwbPwK2KOhP1JHlcraYv2gaO3W/BW4uUC+we/seiM2T20/OhUYauElx6HB3lc4
YbyGnP2QJBS2E6PARF2ZBvhQ90mxyaQYcZTdxUBve4h4avwYjIO7hAW2M1LaEAAS1FXmbIIy/3Tz
bFv4GdGsKtbhULwrMoUgGdLkiwuiMmqaG3oev1dEfYk+WPedMEBt0XdTUawtrIIDCBfrJW9KgdSB
Pl4HpW1ptS5eDQkNwSGudNpIBi4V/ywjJDM1cGIkHgAdbelm8MitPjJX0bbDif2mG/oETmknWyk1
zSRIr26bjeveGI6ewa6Q5QQXZT7AuFKY7k3llO0p1ryzm1Kt7HsS7s288Ndthp4rF320SHJUF70I
PiOl2LbtNKiKn7B2T0GBg1WZpD6s51bQgunDKSkOX5sQklqam6aDZhQHhGGZCv3YLA/OsUoCj51Z
1hq++i/hKPrRznUUApn9WheqfSy1GkR5GtDCMpBZSEGPFW7XqkoN0BH2BGMSMKNbowMSpzflLV76
RZ0lyjaoirvYMYuL0ynimCXYPurUoH8Gn90bnTvZqt2u586jG7Cc1qr4DpaaA+IZPk2ulBszUPy7
rhnOnhGVB/Rs8Ro3GJwMYx8oun8aGlxMZav/wjluHX1Ue+tMRxuhi7I+lXVW7ceYoanh8Mx0gkos
IYxV6baHOpevauAN63hEjyD6LURxCqEYn9IOVp45nbdalyzYCM/rIJuV4rPdUDLWOTgMaWOFuX0O
0RlhmVMpCYfvnO07BBhsJtPuQVY/OrXCIx6PAQoWiZlaLeN1W0lt4eTi3hsb4MHtCXx0tWFqxgcW
4WNdViGhBGm7CFQFT8V0MI4EfHUFjKmqJ38kR6phucGqiCFnmh2FpkhiP5Haa6KDyrMT7+z4pKR5
1ZNeKw6UNlq1Q4ASu2KoUXla9mKWO0Ke20wdt5rtf7imOeEmXbEwencizsHI0KDueHyftLhJ4jA6
cd8o7tI22gdHOhsTlgDSWoFs0LN+jLp75TSEvqwBUTG4vaChL+XKNTNaJTGe7rhU2mWZ9diVa+0X
J2ZT04Zz1A7KurLbc0oLYqhBooimIe9jcpYaCDgcRtvYL461FpNn6ALtHAftHXbmc256OiIlaHSc
yoyQBCGd+rJSMEGyengRkrO5M8E9HVUHgGr7ey1EttE32RKYIJIioaxF9FoLlSzkSOIUpc3umTWh
ISJc9x4qFpMvFw0PWZFjDrsgKcznQplITkpuIStEHirdSzU21SnXQLOH+l4NAYUyyDE3oUDMwLAK
Pb1dJQWodRyalbIMB/XAuZC0MzsAKUdJ5KgMNj9o29Owt0tjZbpev+OkCNMxF/mlqgFXJuNAGrgL
Z3U0H+zC7241FAJVHbn3afaQN4NCNVgA/9DA5fZkgrG2P+acm1POjffZaPAVxY23rdTE2ATNWqgR
PUvhiNvCLPFxxSMjakDiblUsddvvr5VreMe4NH5GfjY+xOTJylp9aCVcpqC7zhc94XCDHKJz79Td
1ZTE7nDCpcETlMkKq8OI09BXN8hmchyJAHNtnqkxi+xOUTjR5yZIT9vSGAORXhdlZuz8AgfUQHVt
Z1r+lVNifgYuqK6Djrzn0JLOVQ10ZxebTrJwIyz72dg4O8PXrRNkoFdbImTTcBKsauh698yVYTKn
1lW1BusKlmKtZlp993WTh4wh61WEBUNBik1jXuOAg6Mu826bh5lKIEKpbwac2SsjoU/eho181BQO
Xy0BZ2ilfIRQmh/WQE0w7Plx9YZIkPKjBrlIFVrPTplaEPhY2OLspfoeK1/UOSMImr0AUsrhShRP
r8awU+EydiV1C3XnOvm4Uvjdbo6lG7r3moYf0rS7xyRJEE4Y1QDxHlKcbt4NTgxfrPeJX1L26DzJ
UA80kogte1iMfXM1PGvhwUh4sqUgbjLe2ZnX4ePEiDi2hb/0M0Hgz1BtTR0ZSqqUJOlCy1z3Pf1E
kWvPvVrdgEYpyfJhBeC3+Ysd+zTVDE4lYadvG31TjaQIBUgno7ak4HfIAOBJzlo7zcse6TaT/YUU
KyjCrdXSfrH5hjSmC9sM9vqZBcddFrTrVAMxUnqdumw52U0ZTqrpwtopoBuEwgUABsKHLoxzTWWW
rHtRIbhpclB7JA1UwhtwhWvvCQPFMjUBDKdGnWOXMw8tx02TufImyMZijcbDdPlG4OMNEF5fRItQ
rspbWmxFU64CoSoEz0Ljl2gaI6zvUFO7n9FbbY/pHXMR3AHszG5cHS3jCl6oPjjgtJfNNEMBS3as
dOeaEYMB7SHbWKH1zuS8WZkj7XVbYnr3+vc6Low7hptDVRJEHdNCWdgurUxPC6ojqymp2SrzHt1A
nYP/MbVZVzrxrzQk2kLaHAJ2SUBipG90a9i5zE2IZiL9MjDcT8vm2FBZTaa11OH0FVtXcddK2t9J
Qbyo1Dl0aZyJkEQk8yWwzJMRiHrT2bBgmrraacEAuIFZ3NLKogcr1F5cyBMEBcT2qsOEa7gI1vwu
OGUj+gm/Sx78vDsqlf/m2ixWhKwfugwFHwjqnwHn3bF33EUDpXbROVgRSxao0MWC1SiL4aYOw3gr
OudtKDpWsVJvdxDEiGs1g1tbwXvpJWlPkF9M4LfNKkJNXPWoM5Hg0wWILvSoPYqxWwa94uxqd50E
gXFfMjfhNIgjE1I8QV/iVxFAXKrHbgOdCAMpkdMFdGOnJ4YvyfNF4upyG9lmR7hqWS81m1O3H9MF
TBvCrAEgsUyD6rSycsdZ9V5PDlrrk33tEqsaVzs5Is8htcE7VKSze21IjZ6TxLUbXTKEEEC7nqMR
IoQesPAQkwc4SDUSF/rcfHURL9ki1M9mnjvbOA8u4MmVXV03J19t4f7bg0OwPVTcxnPSSz/al1Ky
6IP3/4PpwUfs6HTOWT94EBQliF0HKafq1NcgFj0qd1S6vUmwYxITWRRY0F9HU3myMkvZ9BxcdH0Z
LoSOiilL4aGYFRLOCI5RFJOwSvaJvlQCjIxZIeKNFqcgY7UQUTLZQ6dR10/1KOKjVb1jeWoOZtie
jNLdiwiddKbb4TnT4WYxOyS7TjA+tCUQ8LZv5ZLSUr9wfKbUbkmEqc4sL27giZcn2OTRjj3SZw/V
TuBNCX3V7F0LtwstV9+hByw4RlvvUTMN3NWW8plFxfuoyHjHAGyTAgSnDzMVZo5mopNEtHlST71a
5QeqfLSrY5tt07JckuiQMkngzWGF2uS1XW06fP82CxlzVDiYRvVVzzQPHiCIAqs39HUccioPWmaN
WNKMQ2bWt4FO4GhJ3Rq8cDEgalGqPF/bxP6590Nb48ZWnXyVVEgsi5DWshrCZMt9A4dRjRzEZJ49
BtVeQmItQUkO9SGJGcqZhWkqZUKcm3q1FF3fLEuTBV6CKnn0iAAESEcfudZOcZlod+cJzsjC9Ykz
169u4CN4sXdXGjbuahU5Us3B7QctJSpim5aS8No6J+W26VM016r5kFaovhyTKfmohrioJeoGpGRt
IzEHUEGrmowJw/hp6hlCIVu8+UzAMyWbJM/Dj64hhNYyOLHfRbn/ZnUxQR1ZQMpMwmLCqtGDoLv/
6FiHt1GLeM8uaqBS76aWEn3m0tAHMY+UMpfJyqjRczZMDVn6rfI0INuwvVhO+9BU+cFOJHJfpkJL
oETNKtWs21E2HO0xBMiwjJ5EzVqmZWqAJDb291aMaCN33kZHrV7jS2YST+/nFTkUdtusR+UjbChL
1cGbZvAEHvN8umKkkPVFsPKM8dbJOnfZ0e4fO1avGEJZHAQR8e1lxrKEctaqGrxVJgkSZ0WJkmlk
0mRA2Oxh962CJHqnyewtdJVSzJBHh8yGAZe2YA6pr1FGK/zrQJoOKb/p87yKA5I+ed7PPiczAjyG
dmk1y8Tke56XEm7t86zMGMPysalUuSbUBK15IPfheNfrlG2UvAXpPeGEyLhIa+TsQVRmwCzyamM2
9k0xzfuLaGQvKmFd09Jd+w2HL9mmxlRDUzHmgMTlkHGyYktoiLgJOPWv6nJqlqd2t6sb8z1SOpb3
vbo3Q9bImQ79zE13TvKgaNZLNYT5ghQTRN8lWeS2vgymUuUAg2sh1SDYjqn9gJdGWcY9OQNBUmpb
IoyuA3TZQxult/4AzC0Jy4T9m6w9UfiXhIXTqcvh0RBY8tEDHoYnmTyYkHcPekRiu90f2y7Uj1VN
8DqgF21FlQTJv6To4sXhcJ8a4rmlU0lpfTgndXGohXQPuU3M3ZCX2E+1du/7pDeGqRaiq5EPYnRX
PftIHXkZzlQUbK5mHf63g/H/08HQTFd1/28dDMIXRJaL+vf+xd8e9Lf+hev8ZWJLNhzXU23czn+3
T3vaX5ZqWzY3uzYWaRXj8t/bF/p0F7ebmu3wDiZn9d/bF/Zfnk1jg4fY+vyM/5P2BW2KP1gZJg5s
h4m1qnomkECAN/+9fcEYaUaJVoeUJh8Za73d4KNZGmoSBV4Gs6qpo7HqscUwIVIq5OWEkYC2U921
GYuftix+jWWDfhM/HFE0JLUF1B974d0OdYfNbjoPtPQyOgWOVGGmWEZq5iuCoz8JDoUWWU8UMFzt
IzB650GW1pEzJHH3ljPe9zWrCvoXjL0asA6rHUDZ6+EmLRMkNWWEc7IaYHCP6IyNmjVA8tLnRQmu
BjpMpx9lElNeq5KN1kfP3uCRSOQGrImTAgiQZXJ2ViFZEuUF8UGApy8s61hHyZM7BONBNXZOlumo
oLZ9g3qM8ljw0tt7pYVtMmRZdaun2WKwWHM6zrhL/QYMTI+zNzKoLwWTK5FF2LFRa+OWKb1/LhCd
jz5pONZAeSQgRDf2oupZlYQ70seZ1DuhujEKTq6tZUBBExZqq4jSg1+e54vG1nduWQ6rWK14D3wb
id6vhxa4Rgz5j6plZKzSCCgJxjHCj4VyT50jOlu8Xl0V48bS+kNRIRYVA/QsbfRX2BNzUsuYosKW
plLWtpzfEYcP2ahtY3P4rPphp3pGv0pqbKRukm/sXF7MCbSd6CgfnFjeVknHWaZXFrLLWRd1Cm2G
iCzwmBQnmGrefoSOJxAS6qazKor6mvZMoxSZHcwMTLMAnrYOWevdGH3u70fvAghKrzLjkcl9u0pz
CHSmZW+jPMWTQPWeXxC2kBWlzyIMLm4Sdss8KA5SQeDra4e4r807pWeZAa5owh36xq09lcAzx33z
rbBfZ4ay0OlfHYTnCETfgHtSJoN7w6OgYdtFQpiuUp/inOACg/NCRlRiIwW+jrZJj5m0k68LPhqL
6eShEwlYOnovdcWMPSgugZ69QrBe5tJH/qSX2ClcpHG9XzCjc8WWQg4h4SHkGGae+W3eUURwahXB
oQ7PBz+QjOPyFKjavYP0WQ/H5uKi6NUMXZxiYkzqwNAIojOoUylgBZ0BjECZ7pSYGnZCK+Y9Bk5j
Z9ExLez6fqixJxB3EUBBwdWgY5DSok8bRWDma+9mmJOXQhuQxlXXXZAE3Sol82+wiMNyVCnjNdAh
F60t/KUqidqxvX2WijsY3PgWWrTRXaN9uMyAlgozCjW2AD5KbIeeR1yJ0sJB8QS+BNxQwUHSrjJz
bdH7SUcE4VRm6cZ4NTbwEM2oWscDLl1XY16WJjQaSsLkhyCeTnaUBLs9Re/VOOofVhVf87ZR1p6a
8egKW8ZQuM9RB+OmzP14EZruzo1CvCjlCDBGy27MDHbRUOS3ao84NGNKLnPhLfKYBX5uwhkbHArx
KQIqJGHEGWkiXfuSVouZ8rvHyiW0IYcXQ//Y5RkafaRSC6XmI9pIMEGuUE3BOAwO4l038icdDCCq
6GZrEdZDq3Ey+yhyisMt6zN0srOBYLdM9ojv2Ldp6fWxjfgwN1K8Bu9V+OqYtlx/2qmuL3r9J9Vw
Kqasg+nHofCW6BPjunwZ3DFaJW5Hs3CM8zWc/wKlC7P3rs6AT6F2tbJwvMVW/asM+gewiCVM+WVa
sk4ogX+5vtwLo5Wg+/CFtUb4nhDgwZdHmyEpd0HBwllv+l+wW8VSjfOPJikanMw+/qMKqyujJp0/
C5YVXdXFKLJNy+p/kaXRbZDD+YpCDWi//5AGya+uo4JemQMkOA0v1phXt9k4buiF3ibeNXSxBITW
+OyZtHeLxCf8TN+W7G9D3Z6Zhj+KpHzLpLitE58Foq0EW1vByl6MNVYzt31LyYbZFxH0H0un5NSh
Y+1sh1MVTT/hYDaUmUNfBH941u2bETgp3oS2Kn5mn2Ef3CZhIvf6oJ7txuJAlsYhSt0TzcddmJKk
ZJI1E4UWZsOkI8C1wK7oqCxGbdd41v3kLUlouDjB8LMQmE4xOFHhLdZlZ7wEdG9u6Mk8S1U7h2Fr
bbSXQsWHVVYBZQ+T5WYqSDErhYNY3K6fBfNvv/V7OF0kqZUquS5GPT6MWfeLvKKSMK+FgVpxgrIA
byA0Q/+Vj8xkAYa626KJ8otXB87KTkawdCElOPdFT+zomDsQfznWvbUMcXiSxHNRadY0Df5wnYQl
ZchWXVH9JABGYoOMqlXDa9007UpMxv1OuD+EEKdOww+q+SSEMbY8KlX9oPecWf2o+TSt6uBWEbBg
R1lLL7gE1t4voSYWGSN3RGjqAcbJts8qVp2666+TTj2Q8sF9HB9FnHa7eOBNil+itn6YLXWwUJiP
pY67IsYDmHqIcOu0q6bgbtW8H4LSPLUhPpxuyPeDIh4YetyaZ68pOxFYSn8ykYfMGx8HJydKndzt
erAvXu/+sJTuyVZJ+jTMT3zvaJuTeNVDVoScS51hIHTbUJZFPCAL17VdYrNCqUHGMo3Id2307Ai8
WCV80VVGf5YUbP019bvizNtDJErB0XM4cThWfHQM0mnB+RfYHxjD+3Z4NDkwlkSrNUH6k0N13Ckh
TRLPbNc2P/GQ6kxlSmfjVVO/t86XzJYOlhexeOmyz95Idl4JGqwVk2HTVl9q37qHDLyogsL8KOWd
z3p6OdoQb9oUnBLrg5ugtsJD61CAGW3nWLR0dyzgNOFlGGmiQHylXm8wdEXaZ5tyKi1s7Qa3kqGF
q0IA3zZbh7Vc+q57yaWxjBNRMu96Y70F9ZPsWJ8JDUqOTjmMXbZ1qVxvQYk/dkSYrlrsIhn2z6yJ
F+zo65j5xxinJ6cCkdFXP8bJwlzKWy8x77UyOEFw/KmX9q4uh73egIQcIvKpimdtAA9ms4uppTLc
UI1hb1wX6hhuOtWg78c8HQiC+561v5qwbimU4N9Oe5pZQZJ/SH8/xB9kSWzCmJQzLXBe6gwqcmD9
tB1dX0rf+RTJueg75dSMHSWLCNNsYnmv0Dl94NN8Y8B4i6qwtr2lBDDAs9shwRWt+M6byIoD/Rq6
yG1DN9OiYRR7yHor0sgdT7+EmJxrpn7ssLAe3kcvWYNEvnOq4D3omkeb7r87zSvV0thnP00juEUo
0kxi7HUZwiVzBWj2miQShxNppJsLrVZ2OSN4rlikkodrkb4oRXw7ji35LkTKutu8G5YabSIfnIPE
VAwY/AF8eY6BUH1stAH7bcrQIlP12g7VrnTtXdxHctHI5zGt2mly6m9dso1vHEcH5wzNcKT1sRCN
t9E8agu612eLMsasQggZIWA5lorRVUEAZP3CD7XnpFJo3HfaqvRMEui7TWPqbx7lsyhQ3h1aBcgi
yGbXMOVBzKiCERC+Ye66AuNInbvbMX7QYxxghm1dtYq6bB81EMzqk15HGgVRfn7w3tvMzHZVzECH
TmZYi6TGzst5MC0iqgFTXYDOz4ZdBqhINp1k1AhJ+KR5DssJNTFftdzWW06pblShuBu1Iov6+Z75
b1FCKXFbyqvzbd936Hz36uL7xu97vm9z9HDta4PYzk/1fftvLz/fOL+xP7aJ4+hg6Ah5gCQ32mre
jjMsmXPzVcZ9knm/n7K0NEAWfchknZpS3j7kTlyAK+AjzRfaJCD//nO+BpD499vaygj3Jf463x+A
B7o/0vk15q3M/77p123mnu4sA+Tkv6gnZs8M7hnTljKM8MOl5asKpa7pnnmb+cKa9N7Q4dJFbV9R
6gSLPx7//WcXY0Vvm//i6qyWW9e2df1EqhLDrUXG2I7jgG9UoSFm1tPvT1ln71V1qubMCNpSV4cG
P2DTgPIKShj//YlU6vB/GaE/TZ1JA4Qb1XSWpVV59e976Hmk9pjhVJVOceC1KPZOyur+Ea2qKlE+
AUr/+7QXwkvR5U7e+/UYHYVTqz5xWi3aiXwiSe5Yx+k2QWngclLvzcSePsarcoNuei7terSHA5EL
vPQ7bPUAOvDyRkSKsk/5jRsHDo02kfQ+fpHAB2FKah5XABB6rWRBdgyxLjlbT7Czlrf+NFXGFTjd
RZmWzTcqj3LpNfMRQ+HcRpdcpPPjVBSBflm/5CoUEeUS2hcSMjE1IpzVt/EnhDnMCMXcp3+FrC6k
n9zvvgvNRowAUXY0jcvhMa1duE3E0eIoX+0JEHgL7VB5YyuhyehB1aGBA2sJHugBtI0UOWOOhQEy
q45wQz+p50g7IbDSedKLqu4j5GsRSlBdHeHBPLQv2dm8LOwWMMT8rvdECfUTktlo5ZI9080tn6lQ
N9mRjxpaHbSrl2gny+8QMCfgP+YMferER8jXJjIdv+D+Fh1FV15mgCm48hNjiFpQy1phi+gpKStA
rg6cZbpnH4VpiCcAfSlS673ciyipwRtVXwIYmS/TcwIN8fOCvUUXOMtWgwh3yG75gw06u8QbCVZp
Bgu0vkbwvCk80t+DELeFvU+Qu4Hg+ml574Z1nu0JcYqATrYQ7EGR0AbS9wAyYqrhqYzSyWZAtQ1H
aXz9kk9AoNvGnd/Vc+V+k5iGR+vUgX97h5kiPBBCP1IO1q5vky2fwRTAsN9M6GdCMaJfR3oItM++
1LiQb03ngjgK3155dXzE0Uyw1UvwY+4GhCa7rfoRvJg7Ldz4+iU+6Tv9p/jiX+hiMMmhyH7Fd8xe
gx8BNSE0jRymanCh1bVBzxcOqgS9DMmA/BFhLIzY0kZ3fsULega2fuFURERL34EX2ZQkow419o9v
FCAu5gX/jdWixp3UXRDuLZxY5Y2sXSgiGRhZetTds42/ik7QYXXLOyzVRyfYHh1lxXmUT+fw+V3D
ksmB/nYwJAiFMLuzsnY0yG5ghTZlsFHljSk7kj3BE1986Rkga3xHi/TpV3l+joedYP92ldt8VfCz
qb5DNscZxIBbf39JgAU60gERCFJaFt51ivzso1GcnLVU2FRz2hG6ZzqQHAm/4bU4z253rPBW2yzb
9D5iY3Kgu1T7ywHUxsLdZzBm8WPZlfe1HfuAGPq/36Wg4YX73ESYglrKc1+yArxaSZyW4Q33y+LU
d143Odd+/UsLmblsd1uMOIoRHn/12h7JUGTrVfWps1DrsZdvJtv3KTlOHv1HTwbM8dSfmjNOPZT9
4/lsniZaVfFrDJEW3qb3q+6aLdXyzHJiOHruf2bKLzRpy87IUcHgOc3bd+o3W1RdX6j5cH4XODQk
XEpOK9OZVSc9CU+4JdJm3jB58nU58zCZZQesuMP9Opjt707ixyNk5pRGfXGuilMQ7gxqHPswP4h7
7RvBXzApu+WKyEewRfVs0bdTvYufogudIsuwyxMd7wdFEpRd35BdhXyYPmI33aO/EO/Jc8orARMj
V/qVCSj06kGSMr6wGIJBfVp2UXTwSt3DWix/epTVRb72/4oekehzI3i9vdSof9h67jYWo1Zadv3Z
rixwujysXmdsHvIPciCi9EqkSymrHuBFUp9cHKmSaHp7FdjL5YjCk6V+Dj9QiYvuVGMJOsGif2Dv
Da/nXyyeE2XzhSIzrT3VEZ602kvvgTO91b1jxnwHcqVW7Nau/DrO0Rk0VmmzJvLf0m8ElEBsrN1+
AXYuyBwgM25uYjfe1CcmC8J6bgjlGNWB+Q5c9Dr6g0GDdbMcYNLZyHw0X2BVlw25kVzYCg1m0nhz
nek4YKrDR3mSeEStnbyn4J00iJlk4+gQuTjhlBNYnSNrBFZq8axsW7+/Sw7kD9U8drhOPCfUayRv
JYmjnICDmY/7/MSjH38RQ0AHgxPjpnxxWHIE1jZYQ2clm2OHXT4Q5kg1vmQMaj+8xhz03vQ1E6ni
eoLOGscf5uDrs19lQz6h0cBEB2Ep/igOydKinyJv2CIhgEoVYmD9a+4PwfrYY0K8RH6mcJm9PFpO
wc/wmt0WVtQzlyj+NjdueL3pE1vPFOziaMt62yVoD+9abwTB/NRth81//g/H3fIFgRmSvNfeJxRG
jA3G1W76hGuOHVyLC4IR91UHQt1CaWckCqShSntO3Un3s28RnRzzd1HPtHNqHyYl0AF88xDrqN2W
HtPMkTSkdiL44L3He/7LycA2Qp9nIwkYfnM9dnVmnnO8ASHfiC4OSlumVfJj/tNbT8O+CXmtg8cU
alkrIFcYR05SbvCP9v9VePjvpq70Jf/i9sB2nlnfBkxO2Q6ozwFkT26YXS/aOd7vVA4iz4PTqbV7
Pu712neQbEjsAEClgU6B24nhJrguu/gXEIydtBUC6U/ooCHN8grgDP115sBT+kLijcaDeGeh/kY0
4NnZlEP9SJzaZvNkz8ADDbWLL+Mw0kQMNx59s099X+1YBu/hZ/AQDngsH5A1cygAwM/0OGL3ZXup
W/LxTXaRP8MDWGAkjrB2Mdy/jclhc3Imw6NLl71eaODC5wdgAUB9eOLhtHcTm2jo4bO7PkSFIwNW
u/OyTtPaH6gaoRFkgiRPXHbH1Ulv0yED/4m51MJehx6KhyxQgk26bV6qAz4vNkkDQnYZIJLXpXwA
xifgWSH5qBXkF3XIDirnl5Bic+bowRGCvqx4Ur6lF2yYfjXecO0DJIBWASoFPFo92Wkqqlie9Jza
hv3rm+jCbg+O6KOlfRRulgWN2kM3vrM2kocGRKsgrLPpH8058hLrUm0NF6ULqllO4GHogi7F+Kw4
MVpxLuCZczCewxp0kZ1/18ILFGR7+lHIJmXFOgmHqhD3mLQI8aond5H6Ck+I3MWHEUavbjOXVwUL
bK0R60LFftsZnxmuMcR7ldOBcQ+WF7XKXHFH65PjijLVBGGduRQcUd5GAwNF9OJbfgH2RRcXSL0M
tNfUcU8KTsjaDA8VuXEWULhn25G2mVecE4TLt8oXexvnCYG0ZOQbtjaWf8+Ty69o+jSWR7hS34Go
1xOFsR2BKgvvzM4TQc7d97+1Xd9p4eMjXbFxOISgBNTVwObx3KqO9lzjasq+rcGMJoJ0v5dVBmhB
e2Gl6juS5g8t/AN3ke8KS5vjygUigRRVcUXUpbWb21JtK0/9VX/BLre2/jv6ikkY8VGdWefGW+p2
OxHtoh0VExlIFtezbKiubPJnaeU+2FHnUiRuuj2lkrShAg2kxZlCB+xbuthl68XsYqx4MGio/IPv
IN6Rx4NGL4JKEFLnBXJw8JGRIVTPlFSWDCcmT3hG0CacbJoVD+M9UB1TfZoGj+EbfjBa/c94sPdh
odHD7uGafc6Eqtwx2tlZIPE4tMmuuhG6UH4UAXGqmLUxcLayPkuX5d+nr+k+QWIQC7hsQ+OJs/dF
HbdaeEQgWbb107wX3aF3MQ4u08t0wFAzWp9YBzY6w8rwV1CPSezmhfOIQXEgeEVYJLuBjwcEEELO
53dcMfqn5jLfyxHvEE8snwfEl1K/Tx2KKuK9jbdCh/wGuG2CtJ2in5T2NguvwfQByKAM180F/HT+
6NDhSjZvHRVmQnBMZFtbxu0BYzfLMywPN20CjNkP+zMB6oK4GMIWmXam0Gjse04BkRAjcdAyqU/B
OnpMJWRUbkL6QlNnj96FOe60r5aTYLxkMIvoH6xSDzKOVpUjbYcKosRVj/ZThZf5S5ZgQk8Kh5TL
imQDDcluJv9pgbTl1+rYJGa4q3mZcumlM+EM52NX7dnsxl/zd5wcvMWBmyXgog2/Vr20pyRVvkQh
rS3BqzQcWW2xclWG5kyTNhwQlGZvs6FAKI1XpHt0z4z8UIdOnjhT/488AUED80YtBFIYpUb4//To
FFyxNYrfSDw4YuVnqRdY7izARCOSd1vDKUL/vE6/rXUu6IZZPu2YNHe07yp6TnaFsZU8Han/5DjP
mzUI4xzRHDo98zWsvSw6Uo4uLPLWY7pScVsQg+Ac0tDpSUgEBPlE0P9AnLA4yrCxJdbmASxfRIPx
RkClIuVcrtNLnmKI4KxqJoikpIeIfVD9NI1Lg8eXuOfIlmS7Ur/Gh0pt66vCu5Nc5pdTCTmpXznY
IhM391vxgg4iza+jGnKWE8RO1Z7K9/zLZiNicpd4owIGb0PrGAkyFZ0H4mXhrnld7kXWVq82xVsj
uXn0EyC/9MuRhPtJuYunFy6aPQdIi4J0M7UQjiICJva6JbsCHRpeOB44nzbdmXVj7hVa2N4ZDAfx
a0093CPu6G7IirCjQ4l7Cj/Tz+74qHbl5lH9KNvp7RvmmY4jrd39rIpr5GkkpfFnzMY0n3gIbwYx
DVP0lbJAu2ku5LLb+JRf0QWBJkK7vCe9+xRuf0pEOoP0CQ70POlu8k3YhSQ5x5hxfKm8SnCw+avv
5q75Gt7YSwunXqXnVpjtZmr8diA1optEF5kolY/FOT+le25o09207Vo88JsROUJCNNsCheOx3ZDp
pfviDFpnfJ5+oFUR0sTygCjhFtdyjWIEs7p28/YB60BAfaz0LJm6h+lOeOYxM9t1QKlK8BWEN3UX
m8eUfu4lcuoR8ariPN1YW7wTmbtfr8or5bX3WXA4r59rkOLsWcfixuJlRWYevXLqBezpaK/1G5nw
adxGNrp6aPIcgVozy+ZfvM9+cs5/h+jDCBycdNM1kbXrf+h9XVnuvEtO0nBZqZw/+DrkKAXlVwOl
GNRm6o1++ruecDgn36KLsBcqGySOBPlVtc3OQX8uko/F2ENV4abCVZonzx0zeSopIRAWrw3T/o52
q229Je/k5IYnobS3lX8pMAlfqRvk30bl9FcZ7tu6QRaeyZ5JWXW6MLW6M5kquGi4lnb3oYgOaqeK
dxZ3PHHDRztoD6nCpPIUe0XtikS0DE5MQ8qWvikcxUjziS7Fajr6WUDigvO16SFdwTYbP1aejceq
gUwoY49zImjSrJffP/k0+T6NHkn7oLhl4ZgfpQ/DCLPYHWmGmLpKem70c5z/kzbWG2/ejR769ohB
oYAGLARuHlwgwIPii+CVaGRxVGvH7hIam/55fMoiT94FTbQhmlWVSxlsxQ+d2od+MVlfv0wgdNW4
B9nGn5ItC+GwZQeb47MB8rypXrTIF74DbOoVOwe4MLihZ10GmjjosVJ5qZ3wqBfeW/2t+eNxfIkO
wVtzHzkwSTrRwYMVZW6iq41Y6q0x3vCbQqz5E5oB7AdOndxzyhmIsJ06uMylDod9jbfbZ/BvuJXW
EXdNqdpS5krjGyj2WndYiaX+EluO0VG1P1bD+/jJecbbPHIQ40AePt6qf3lH84N6EzmbKvyrWpqq
dvrIbi+lrYTH9ko00j90juvSluUDnkv8ZVFuQVxQZuyIY6kOwMPGBcBmzeL7icK1+KscfOuZ2PyQ
u2SY9EWdnhqm/CF/IG84UJl5Cp/mcQebYJYPCC0myxGoiOyRTHA8FzdigfyBkcGLQTeMmYpK35rQ
EYSt+/QmpvrsrcWO36RB0yxz2tOc+nxXlA+IWMYIgNHQaE/iQq3ZTY4tcneI9hn3KnBH9QKDt3qj
5lsZoGFgQhPst4f81ezOU/PMUz+JNID7Qzpwq2erIRLIvkoOAuQ47QRwdcVvG0dxfqdCV+h70TgG
BbaMX/xHRcYCgrP+86QEh1zRNmN1tyB3tQeUzRBhjS+A8LZVuX3BJtmMfpBJHYQD79FT8feDf8WZ
Wf9NbcRS/WmLNKJpuE3gsKEdyfHX+ggys9sABR42Vsxwy237bAQHXFJhNoKrDT6o0xHCI9L8RsRL
tkTBstojnIYjGe2eTX0PEMdCffSte+OfteK21d6s5xq5HyrOgWbrH72wJfF6Yt53BCv+gHOf2739
CVVVLmEYu8aZTMMsPkUgyRxVZsENQDQ6saPyNpSvydpYzOhbtoS/sdesilZ/8mHW+MqLfUlfMMuY
GG1/DsnXKejKBzQvUUsk+XwTnjiGSodNFWVIncYPQVTlyuE2p2rjy+lTnMJ89abtOiAPrqgd2Uhp
hK1yZGTRnIigw2JqGKb7twPmJ7bbG7l6dcvJavTkafpaUchvxFpsa3gtJYDImX1sesSlwUd/j75J
XYiLqeWyQcYe25KxlZMDicXhN6uc4CNWb4SYCNLF9IQg5y9f7G7Tey75A7+j99RRMERrTyD9kxtF
DZbWE1F7tmvD0zxTjdlKnNJvcDynL4kmNpQWSjOB5KX+jtR+gwhcMPki8pVvIp5MZGGH1FglE3FC
jVNXiM+t6QpPDHJcA1t3QxVgvNufxrvqQgapN8TVHotM+epuYMmOFDxqqjUEoOYH0T10ej6l+k8q
REghUbMiRoDZmr6C121AdbgEI5KylZJzD2pqA0P9X2ZBptgANKfkjlfn6GoBNRjCEpARyQCs2yl/
R+0NzTWQVqjZ7d6FGzVRtgw/jfaUlLgsHpDqD+NvSDnnn8qhWGM6VXpoKRJWjYnPiAJMSUmR0j1J
UvAxjyflrTinLmfbB8MmJm8BcRb5t0mFBtoRCu/i17QxP+JHGu7YGrgaVNi+eCW2FY2EXUTsnDAV
HcNyekFSDIVHGMLlUflS5YPMBveIbngKrVJ8bvoaJCQJbnBKoBZpPi+WtTd2LZmRIbe4wUu55a90
krX5WNvjK9yfB79fhUdkFruvFDD1bTqwkClWgwR7Mk9McCpNJodPWVFRhLq4Ze/KCbFSl0R9TUfA
boyuZW4SyMeo6qavWvOWzz6tNpqh5K/pC79LYacmuEhdGX1ONj/LGzSaSy7ydXQsqBfHxiUi4qtd
/m7sHQL0LeqMZBIjw9T4vJRV7DCKKbU3ujMmdrkfpfCvAx0zI+gAoAXUOBybR2GB4t8i+Evk3CqH
XHsT2Pq5ZiFAOd+fw23W+BNkfyZPDHUHvQWeGbEJyRU6hkgCoqHLc1ChkJ8ROOOKIsEROAmYKjcC
ExDnyp+DF1fPtfLKfKJIzGfq6TzdmgJpvY4N99spd96QnYzxqNhSphd+mjd2qzmF7FJN5HNSrvKO
fqYqvSRahqr3lsZ6yfKOfqrph0Htxw/+nPdZ0xWHge5Iz5G3PzCs3BH3VRHuDDwRBwVQLkmiX08L
jB8vwGvWfo4xXDgLGXHGS8Uc2vISPENhnJJfoUblGCaQBoo95MUVT5ES5YPZyWvq05VzDzPIUnzn
rjOKjXX6StmfL7h8KuvdGo5o/Eimbs1OyclHSi1BFqSbqTmkKChh4tlMXw6/6vwaYInIgiUqg+qJ
OSoXTUEDTy5WPB1voC2Vx1NHs4+7Ym6hIGgFDlfPNfKI2BWYSoHGDncV2huGiX79sGD2eMk3Gr/W
x4DonPBPpWx/MsMtcptcP3USSpW96a6T1oQL885c4UtKrrK2vvZ/3pl3wLOcS1BJq0G6bbgz5iTp
SQWTiIk6orC/3usMIghp+NSfKiQ7Ufe1OfiLGwrPDCt/T2d8faChzR9x70mMxL/H7TDpFZerYhHx
E36FxzGi6khreL1t7laGVrl6HDsMHUPANeIyz/0vlcPLcef8EdfLJFgfUgVsE2ndiBYSD5AcdCNE
a/tGnNtjgHcG/TvOHqIkCi222TvzaXzwxsONLoFAxgRX3OZ2+G9pb7ygTplHg3mM5gDhP1aQKs5J
Z1aFpu5Y8rly6LRdT1dAQ8KSJrDogH/jIfJi68KA38Bi0Jy+pln3glsK+Y/p8WBZILwHv8hj5w65
TWSCK2fQ/foaylu0PevFhaSHHy2/hAAtcrOM67AuZVuytjlqB9h30NW1HOlFzw4UTwRI5N2NOc+b
B6CeBaCc7mxcks7ORKc0LtzPyFQiHoRcdeQx8LvoNq5zEWAK5Wd5nVIr9JWKO+EOcxVY5338RfoM
3CijzFXwezwGCXKUhn22Q8TdGKcIxKRy5w8i8ThaR/p1zA8e5QT9LPdryeed6LlHGQE3tjcsdZqA
1mFcV59B2sdVcdmoHFP14aSHI9YfmGTdpX+mQYpo+LoWsbx+wXaWqkeFHkpN2AJKBynPCa1RC3k/
R4k+sWLm6ljHWuQSOU69h7WfCFEkh55e7J7RZGc7sXrI9x8YUiCAsylxWVZPQNpE2TP1TSufOl5+
8aBolOKO1jj0IhBjqeSGmidqbzxjLhOpFtae0d74kttdEVwV7JctcXkgbQ30mAUHRknW0uZaBxY/
ZSA6skvyBMJxqXZ/w7/JXSo4cPKZk2Z9V6fdf0YYwLbQbcFUMj5p4ZALpyixFa75ivsUMyG3IQTz
SFiLjI/W+iy4Yu062c1FfaWGx2i0C47xWyjazEIwBQa24DgUhH7RbqPc49ExUHStFcwTFw/yIEXN
dQfi60ZDDYDqj1tx3ahisBQLNO5sSSXQWCcHC7KF5o1e9VPzs5J48B2lnkrfTl3rk2N2sL7qa8A9
kTgxGeM9A0uaxyVx/ysgyABcZEe6G1DM34TlmpuCj4zVfZPfF7SIAT4wCQZKmfbA80RjBDvKwEd7
oiArQ6aELpY7WZg6U1Lb9MO8Ga3a9tk97RpxGliG43OMvkpnW4foG5Rq/rzOVyTRSVJNrCu8pHiQ
PTDJSHDJgVWytnJ8SS0s04/iFLi1gOj5gSfHsoOwqw/rSKMPyk5GlQ8b78YntFBaoHBOxRwrdrHm
t2jDSu464Lqj0pGybO01IndgLwfeRYcR9JQzsyjmw6BcgfTXL9TZQHJY5kESCqBRVIiuRhb4LIN1
/ag2YjWC7MC6zi74TJc9JGqHR434ZVOTVDjIs7Ikx6fglREV5RPIroTKveywAiBeQx612q2uwX/Y
NubXOq+VK8+SQqtIQ5S2J9TFjkI9oBch81hZfesBuKSSyw5UUCYFzpVjfmDAJzD37MOybLH7k+LX
Twb4ftmxLDugRz5sNdVHsSqFcQbuTN0zDbmLAd+OwRUI1FmgDVYutv4g3a2TnRU9dSEAcC8UWTxu
l/hQKVhpIDLNZFeOn8I3iBW2MfW33gvWdkIXAPEPxpTwxno3mmvVOmAQ15nU70CWK6s5pC0i0w1b
+NAsByV8orOH99EQHebC0Yb3oXtZu16UEiI3Qg6IFdrs2atkSk44VABNxtpERJSbMgJ0N8Wv6i0T
k0fBlAXxT0mqiP35iRWoUesjyDLgpUFTv3MYmYhBo0EMIdU88CO29jXmwHPnKnzxtRnteKkQRwFu
odrx1DjJYeUL5l5InzN6ZvN6F/xmiYwWX6Kc07O7+kV0iABbG5sJYTwiada9APbzg4oIb29AZNfX
1UPHiXMbUSVeQGY20vSf1w1kPbMzKmk7dhIAygvywgiAUAzSrixLwOlB+1qz0bdeNexlXgrr8tht
u28mPD2QQLmydLuYzc5hQkXJ88QNAXZgVQits8A/FX2p28MtgV3IAwMD0x8UbRuOW2H2RErnoVNh
60ojJnOr4YDAB4Uchlsorij74zjIJsVmxGKtLtkHc4YlxZWxEy3o1nAFf9s5mxE7B48oRBg62/HQ
2HlyQCv4AbGQuUmEvT4BhLBBcd4J2o5f7/2RvJl4ObMhiBKAldKZbayPT40JzpjY3AlFm7CBN+Nd
OfsolvElY0hwxmoR8VdML3RwNIuy/dpk4LHyV3kIMQfM+MmSOOyg5CTTuCnUVwEsmfa1xnu8FCFI
6rOFZAsqXqvlfJJSHR6Y/SEmD/2ONUM9LVM+n8EE0JIhEuPujW82+Qu1UZJ18tX1+AZ5QvkTZFGG
NQAwg64F9bcDaUExmcO5ocKEZhy2KZ0gmZ45IVVltyrCMJbI5vGnqRuu4sJK3U0M5iq3KzQF3aJB
05HdQVDA/lO57ZtaBiWcECHp4xMebFjQFp2BWivFJiVBjSAFyTmPIhRhXb3G1aTspdWYDQ0CYGQJ
IKpCzXcQ1h5JB40i72Z5jz7TJkAkZieOEY1uAVJLrDf47zTIeQXwK9GLQcd3M8oyK2lURHvAhIzJ
TuGs0aVxPzfpuYp1wZMWnkg7qvdRHzM7DFoDYsXEztWpCrbwLzViKn72f6rQxqL9NHn4OQYcMpXC
6Rwtud8bbkJcE4YmirqApmFXW4hsofE8mQqE51VP+k9UOoCy7gWpef77VpMqOUGOePv7WZ6n83ai
clOstKBCnrp93urdHuc2hqwfjrEMpjL9vw9yuADE/Pu6i4x638uVaUs1C7dREdYN0+h/Pyitr2kl
Rwl+X4Qb4vN/fyHRk29z1nv3z4zt70MzwLLf/Pfrv8+GlumXF/nuz5AtNlZp3b9PM7HkU6GsEr8o
loNQg+wU0mZ2JhVllsIwWCNI1QAQC9T/d7WmACK0qVMkLP4+/buF//zh+tcgO/nJf79ZpcFuaMjB
upZaT2OAhPx7578Pyfpk0r/L+fv075taVb9ZIp3ECbVo5PSw+ulVTrpqHdi/D+P65f/3vb8f/H1P
7qOtkuiY8hjjMTcyySuGsAbqgoTemJDIRSE6Mmn92ohyu0nqyHA6+hty2I6OOGiaLeugzK0jzmq6
q2VG6bdCdR+pzCyAxTRzLW8nVAaK6V+biQ2ZX/AVImBLRFDvUSPr3LHWaIwsYNoSSmgJsk+0R4vw
XAgAZRR1IfVbiXRRS82zMhNC8hZmkwGOvxYZu7lHeW8eL1XHgTzA68aJdjU9mkmJsqdmWtmEppo6
7WAuW2syv/L21mgUBLVGKhDIQGCJdF2M89ELzTrxNbmiEUKRBAmE6yxLl1qcS5StAL7WI+ohE+HJ
DObQ1xq9xOag10kJqM+Vs6dEGX52KkdaOfTPLbjKiqqVmWbBqcp7HESwhpIUmnBN7QRI5zk5UlKR
pQ14A43UoSrVtSD3ufnESIczJtmo9zd9AWDPOKahhIdLWv9MvcABHRIG6VTbwopmOmahdOs5hOAe
GjZdBdynErJCga7MklWtVyNJVg1w2MeB+qglKl41ggjJJTIMFF5eS7HbgaePddTayoT8GYGLeCdB
nB5LqswmBUJ9TFGISfrHUDJoTT2qVF5fFYvcoZiINjEqJpKanCGH0TY94Af2QDMHEP/KJlKi93oO
ELbsI+QFcPj1Edz8sqgAaVKqbSdF4PDKCB6jggZMT7FKD+hHLdR2RKRxwLQlIZSmvjjltXyT16wL
KsTOpIQI1AsGrQHyyDpP1siqGQTDF6Pxo0T80xGEFFCgYB6RMNCeRM4uA854MYULgT1gzypKP4yO
aFTUvqzE0o5hzwGXaxBNqzh8k3QyQ3DMGFHJ86GPBhzRUIk4WMoAUQI5nMHQSieT1vBeKiHlj0V2
gg42luOAx/2gYHRSXRc0dnYxjV4oKMtBMrT3WlYIiwfBr/q4ZAGZTo2tghyG17E4t4puvcVrCVFz
rVExD6jc7JK47HZ9pa3SV+VBE5qTYWjjNq27h46eByI9NVgVFq9dC8a1lxDhyuI5drLQjNdJRJ4T
GwPVHOOnqJZxs4xw2xJV/akFwrkwV7xOJx4RhgKVgNgAzJC3xa6PxQMezNpuBEmbLHMOUmmEvJf0
H2ks0AVCr8xLJM7fWf0xQmPcjg3EPmgfT8qQynsFy01cRYn+5+BTU3ToHOl4aocQZ72XvDa8QZWs
Y1PVR/g03QHeyiELpH/K3EKgqSiccQTQawCQ1GkHTZMSX0jQChBhHuVSvRfRUtYhz7ZtgwUP4Aho
fjtzMECxyTNJUpVkdpPp7R6GVG+LgfYj5mXu5zjoBVLGSdC097EpHqOeQWnrJX9Rsqd1psPUtURX
EzL5aETzl5lW6FXGEcKBUN5GKCqo3/kT8bdqbQVF2o5xBaVZh2pTWGA9mmWMDwnniNUNGAwEkL0R
K4xW0CIwEKOGAVtrxk7oibc0uRQ9Gf24vBo4WIxgdtI+qm1Iw0jOCstuVIr5qkbRNqlQLwzD/CsL
5JNZAF7vyuku5eRxPTQ3faSzNraUDaPmQ23xKjM74YAwS7QRVoJkNS2hp5jtfRazaYfl97Hm0VBy
BP0dRghO9sqvNpLfwLgaqQkQFa0aCRP93TFMSIRibTlrqvLWWJgcWAiK75pYISYsKUQ1c0dOCAlL
r1LwZs0woZ+Jm0IZ0UUWPIiwilMq0HTEWr/N8F/3c6iOfhxY6C7IBUawBDJ6VuJmiSJSXycvgWTV
HpsxNo3JXQ+xaMQZ4WiFi4KE4+LqaSy/dJjvbhWgWG0jSIfReKDj/zPNWBYgGPtvjlAekZXoXjoh
lNNdaT4ERIKOVlWeUOrP/ATSMewBEY85IBJiQD/LrJqjWFXxMZWi10IfyPPoZMyZdJKEhW3THEZM
Qo3IlfLqlVlqV7VQnXQEgjhhRuJmS8PnrRXoAobaTRUaN1s0HdPO6jeZgmPSygpw2hz/kYqws0Qr
75iR7SIZSvFfpQ1kppJ+6IPhpUtklH5h6NB4WEskcIfDJolPcVp7qpH/a1Gy8yH2B5DUIYGO465V
4tTVdPmty7EFi1Rt8seh0r3cGHa1hujjqMq6p42kRwb+X7mYvUqDAkajna+CEdIUU4bFzc3cQeim
gPhodUd5Uoht2Vp6pPy9UZT7o1zll3FcPqayOzd5S40gnZTtIg5HNa5Cv4sjhCf18aZSNTwnhs3g
lb4g5+iQdKHhGLpWUOqcgbgIeNshnrqTpyEjtRCafadBSGp1igp1J2cv0H/O44xt34CHVaJbrrHk
sCAI6OuqrjlRwc5LuLxFiVD8FAn6OonmEr+rn4EI95nJ/lyoEqVyw9zF+PNu8xBYhx71COxZzxI0
5LBoLFomZgGA2xHKNtlWQ3u3dImtHevujaSTbC2h+R0vRJul2QOV0alTNXK400VKmmlhaFiau7Pl
pRPJoYSurtdFIE3LjtqcWbNmRKn3VaMEZZ4MJ1iPU1r8g7i/6RmLz2p5r5vBtJE6wjdo4P51GC/L
YsWnOcL7Iwfb0H/M6gSYdSYbkA/zkhy6upmOjTCJ4IZ/Qk0nMA+b7jUSnkcNPHpqtbUXJMNPPKsB
ZmagKcu4R07ANE9hOHyHrRH4wk7Rqm1d0bqVu4kywFLiSkFIn0r5IWpy9aql7bfU4boqE27UJkXw
xlze4wAgRg1LGFNxlvHDaFtXDZfO1aSBdrMUcAQt6ZM0nWYljo59RQvVTBRvlCwahAZJDml4V2ok
vGmEz2RZYqgXGR8ot+1Guf/gwHlG7BbFnlVRovJH1qlbBYF2rKzsgOlyB9t8rTGJ5W3Cc3yXgIOb
kQRCTQeCr0aBXrFU2oOtAv9Zr92mPmqxvJwNDE5OCBNQ1p8JWKgQmNHQutJUnRUMW46pRet1goiT
RglM0mTBCFBO/4e981qOHEfb9K3sDXACdCC5ZyuXXkp5qU4YKjP03vPq/4fImsoqTU/P7vlGdCDg
yKwWMwng+17z1S38eF/7HeigOFlJaRNyHW0UHgZRrAfnKjSuOCPZO33UcCud9FdTJndzN8iDnqK3
aZasky7oTbytt4bBK2ecCO5NuXdMJI8SoQhQTYZ5gdYBeU4x4P2m3xMxa9Os4UBRZcgEoB2IwDAR
8JZYnSzt6zRotnHfVy8NsMWbkvw66g4PUtaEL6ySR5ayoesFWfpKzwkN11YOea94bOOO47AN4Q5G
1ybqDGNjed6xqUS07mIkPtl8Ezlzmv6Jo2m5aqBhAwemmblpe50m9pfJA+4WWvVugGRM0FL/UlvV
XVaYHgioub1cfjwymVCCDfjj2tJaMLlsSbXsJpeIkFotyodVxDYCR+hN2iFNhr8Om0vrS8He99rM
xI+szsnZiwGfw6EOd1G1djx+pKUR8Boz+YL7pGvTodM36KnhYFZk8N14TSLgiPaqC1fWb55MZOIO
VU9ktzCKdREtNAQAn7lu67vRn2+F6PW1gTjEmvM08tDLrgDoehKImxGZvpsUQBgH6q2eIEHbRV68
CjuS68lCi0SmDTkoOZl74SOJlvWSqFnkX3r2uJED9CPX6Tj0oYYAL68PWa8SYlI+Crv6bLI9Wblm
iiWjMQUvrt2DN01yuGOF/ha8IVzYXsZs6jH7m5N94xFOqYacNQ8BqdvJSRa+AOkTdBOfhSAuIi1d
P5YuZFiLrc2FFWTz9di4MOVNtCAsfK2BAcar0p9zbCKLHTzGH9XkRFtvLiIiJ82XDtdntM4aQg7p
cDMX+tavQW57TpNva8JoecD/rHCDu9bk4TYz72cxczC0BfFqVwAjm8BmaLGwb4q8edO0aGLpxYki
LuN6U0/A0TlFEHKKQP23My5K8F+a9lYzEBB0RXxnWIP2xHHXZO38NtdNhenLrpcRERsE6mWnPRS5
s/FzDgpOR1ZT+CzfaUsWPXduOQxd5Yn5bUhCCa45wnXJytDkQkDQz9q33h9fCDsgx5q4vOXsZl1g
9g6Bwiv3fodDFEZEm4TD/dYpa94tVbhtyPQjHO+vkirp4UTyOKE0r7QZzeh2sJdTqOi3iNMCnAzI
GXZsnfMUZKhuwj7RB0SwstY8WkO/6QmP9IEfHbAuANruVThRujgXVrE5X8W24N2JruG1JbXvBsyC
natHb2PEsipQRV6+Lfyg2cJCHxrxmkHVvQH22ui8RieJbV8ZWC4T6vfCHBBym+ovYrAxiIoifqJl
SSZnftMj8RzGpArnnrQ8WrI+8H9S/f40oS2aV1/CCKk/E2sBfrvw8Evg/2FF9iMMe45dWYK6s/mo
OUO/Et7kkPeYL9yvAwKRF1NYAtXQZMbmoU6v6/AeIbiXGUXey9EjANwV2W3eNM9zmK81VBkfU/u1
6ftvY+wBokVbDiUyB12WKEIskdit0YhtM2awQ0CQ6MUIXsHd9m5yCOu9qYsv9YwkQ4aDsIPawIVn
Sxfsbf/QeFl/n4jhhzlAI3FtWCF4HdgXjZMkj3aUvsnhpSwK+ztauXmU3GdjXW1Q2yYNFI9L0plM
UIPus0isw8iCdE006p89EqTr1iOXh24NmsM5amkoKCVEFkE0ot/yoc1kFnQ5XPcT3DMNDN+1nrzy
wsKTLfZBSua838s++hYV6fcSUUmiuhiH6X63z8FS9qyqzux+9xqhX8tFGiRq55ePztXHW9Fp117G
HwndCsxhUN7HS6tOI+Oo1/3aSTLONEOL7nWHtqE+7vs+MDdGYLLhDw9zVvTEEhxSF+W8HlHXuByn
CdpBh3BEhDOZscRcFmLiUBPEmNqSgHhXXYXDzGbKKO/g+JK6qPjthpX1lnveDzPTipu4a77mkidu
oJ+5mhChNFOdiHTs3DQauyKHs13pQqWxNNiAXY5QJ5518WihBOLB2+Kp8/NZ7L1HB6xHYhMqQK2N
FzZUAS2Z/NveK79HpCnbNvun7Q8BCHk4qGg8Y9x14XviQ8uAE+novF9PKXnkiGScZkmyNPXXXIcF
5bs3E5K9GFIUvF4tjnJ+H752TfM29vN8l9pHL4NpnKA0iJZ5n4NdRFRJ09gxo+t66XEPNAjv2wTJ
bVRWu4v/L/T2fyX0JiyMW/6zU83/ST+a5OMPlTd1xU+RN93w/uE5his9Fz0PS7qIxg0/mhYHGMf4
B0LkuvAM2/AMT3q/ZN4c/R+m5TLdsVzbtNlp/JJ5sxmykWRzTYTjLGGY1v+LzJvpLCY0Z5Oa5d+j
G7qNnJxOcF64Jp/0u0kN7/Mpyzph/UDM85/1OAX7cLZxK+8QG/dqff6IYlYmvY2/V3lncALRzfs6
hhqiO06/KmqSNuEw3iPWP193XYbVG1Hsx7ruG/YdBgI8afmoiqBrCXGmmb0Kg6l8DKrSOnS2e3Qc
PV5SvqRamoSl6TQZVSxCv4QT5zlAHxuDPdATrLgzOkZ4qh3OhVP2xcENEc6/mCIN1euBbed5WNXU
HFXre0eD73O6ierODf+ldrIONJM2XDVhpbON0Yl31N0PPRl3k95xiKnHHOSuLW9TRKe2iTCzVWC3
EUfFfkb+zug54OUS2euiPmSGXx0szvxrv/Cfz12qXxXnvspNUaa0va3q1yLZ7IfuXjML6V+mVYlG
zVI06HnjLUKNb1q69urs3/o5dbAxKEqgyGq2Kk7tYtEMu1A3imCp1Gw+1xgk0Wefrspz8Ae2CXam
bgAwFE1zHyyrkTURDchSK9tpfYdASAiedocQD+Hjz1U/yrKdVWoo0GATDlYpdzGzzbPxoGrzUKAx
4DYcBJZRNdBWBaAEG1yMiDV4QUldvXNWRTGIFWFreYH7xpofZF757vkcz0d2hI7XjbfhCLB+mJzy
XdcjNDprNlxu3FkvOhAXZyir99GQ+doxa8wwlmlDJO6LwjIfnJjs1vnyKiDTqZlByDG7s2GzaDqI
Bbc6npp+lFi30tfI+vsS15ScnBpgnzuJZhw/kJLY4FhpV5XluXeOXniQPCk4ge9CQrG7c38X5j7c
y+BedamC44Z3Z6Vwbonf/7xHSIgI/B5+PU0eowa6FOQF+v2c4YeCKh4glT8H1JRzXxNBsDHDprgu
Hfg+jWmFK72pXlWrmzm9AJhm4HM71FKGOjRrdmwYHVgPlnl1npnXCF2RRDd+XqlG8ADDNBIoZY8d
2IMqRNquakdzbrO8ax+6Um93dR7dLwfz773e3E4izD7MMkLDqPSC56nJ4CYWjnFnlOG8kiNndz8e
yp0TBePKLrxuF4hSG57DtvNrwi0ZONlG5BdaNenrsZ+i46lIc7yxUh0F4l9dS01zK5u0ceBdnwei
3ouO341xDH9eu0zMYkRp4xycI6Y6C6qe6G2se089/0MPqrAMnnMnQzzaf/VFPqSNWDMPWTe2JOvS
bi9c7XSRH8UQ3SO23FNhWHuvm/N9kq1UI4pnIuS/VcOpsfaYOOAcXbMHVyPDcllsaOxicWwZryek
bS9qTrS3SFAiSoi8Vdzx3uvSCjDF0m8HOv2+a8FTnRJrdZrXzf7P8ayBOY3qx9SH7UprLfHQ1JCt
nCtVPxWDUa4IqWFNVSX6g+qbHd6OiV/vi6VrDLJ83zrJ2/miNqwRof/zpoRRltkF5JYq0E0eY5gf
lzP4TBTu4LOjPp66ErAH8cCRQjURG82P3mRk57nnfntazniaBv+Q3/Q2m4Enz1bvH4bY8C7D0c6+
od6kaen8VbSyutK6DOLJRAZrsH+uCv99Ahr4RYk4xm/7geNpMf1feZcdiyhvF2s38XmR9RDCNHQi
PzrZHQK3nxZZlLn1om1m+4f0nG7d8tffj2at7w3b6+WNk9rA/7L2GT0xQW7LKuGMRjOSBstfsXO1
q2k07Lug46HpvV1sxJTD618GVV8Y6BBNxzzcEry3D8iwAWyrE4DBcfyVIC5aJaJelTO8MYNvaNqj
BFZO+Y1qqYLDHnrS2dOpQQxZhHN0bHFze7Jb0ErC87q9GiwJ0F6icVpvVFNUwIZl4V04sYv8YGpj
VjUDUStT8N1zWh2DMIu/6yJ6w8NWfy5kZLLxT5ybSXexRevlZTnE4hjFFqSj1IzQRO71A8as5TV5
tPxZz0Gbhc0IwS9FkCbujGSLaDXkub63HrSOwnHhPfHW8jfTGC/NPr3NsJdSLTXNxfiWDCwfPTUO
4nBq2oZEU3IRGiaP1W0gaiC1BTE/cp5tR9wRjOq/+kGiw1Pz5uNcASrqvABEGP5nX31cQvSOQDqJ
MbKUbH+Q97/9+y8N6KlPOzPPcTzddizbtSU2UtgR/rEzc2IDD4umDr4PjtCv0r5OHvoA0ygz4Ohn
oBpQ9R46D211lO6EmZ2PnriJNtmTKLN27+Q4nJH9GHdmRUpQmy3E2LQQuTgDGrmfwQHGHsTfnQdU
TfWpear5qe987aeBv5p87mOHiWPb6Gw4BBIJiyz7UFqJttFtlzhFb/VHLDtcNBQ0621yukdUZa1/
1kMA3t4MvnXoWaMMF5j2fggTc2s7jbkdakFmWLVDtggE25beU1X1LmqNKyOM9qfpy4Wq3zMABiVR
l+4HYBUcTQVJeT+DrB3jc5AlpveGG8XdRE70R6TlK72vyg0auhno20HcpkY3Ay+AE46IMc0Wq+wL
VR1TkKmlTLZqnuqafFlc2+juXvGVz1ga7K8jumj71uS3RnQiRAOC2IYfi+Q+wATsXoAFoI9dAYfA
5N7steTexbdhlUROdan61DxLQ+Uuc/sWit2/rh3wIdh28YSu5L+6rLFHTW82NyZ/8iujHow1YwA1
y8R8TmpctkcpydFSWCbIZD8lRJYvO4TzgKqpvibq6r8e7mrkfEYDcsCn61rQFkRUG/NjTod6L73g
h5WO+u3odvaLQ9o8wCfhiUDRgBRCcZ3FtvZQCq0gXG4Cd25DHWF3lDUC13glgQJfog/SzRCE4pHF
5ZuaQBD5R2nbzaNnR9XGmiwBS9XUXuvOXVnloH/1fIB6JqJ0d5KY/J7Vhwz6MpCClk1WwWyAobVM
uAf+HBySKQ8PkzQK3ENCYzM0RnDL1jh8rPz2GBWhOFSWDB/1AmBi7PQhrgEMqqLXIKrXujio1nlG
RS7hUV316x5qBslD/3QPgCkWMKgMGoGP5cqFm/ju9lQlsOpuNcIMcHPO1fE4D5NG9hT4WmV38N37
EF6GsOy1GbraizARK7BcVgM1KuvxSnNc7TFMcvIsiJnZy6w+n6vVf3tt/fnWcgQLnU3c3RVYcUjO
tX++tfwwGSMtSfMfieH1x8IApTvEfvO1TMIdViMT5PtbFHThaPZBv49bx3h2gVVs21jbh6k7IyVk
juIKHfviRq1uoFDMbYOY8jbq8wJyQztMN7MDhk0m+XDy4/02/u/gB2rJ6RQU+e9Ltal//ueTyndt
3TYdXTimvRz9fz8Oa3qgOUXqmN8CU9vJugBnh3FIj4z2kiFWbS8KQ7IOFki1GGbNqdOt3PIwzvW1
0xKrhdtthijZzPJqmnjTqkvahPxSXQCV5peIvpOVEfslPwX4UBJGXvpUgeWZXDWRAAu0DNhL4ZC1
W4ED8qfhv2xOlvjD7wEAHhhCvBZC9Lbussy4n/6PpzSrvFmOSH4N8aHy8uJlnDASTV3zrTHLbpMP
gYtPmmm9xYIzOokbjlCECJ5Qx97Mfmm9ma4JnbwwIQstTdyVvqdmUx9NV9PuHTt4PF1dgpCx2jBc
qXtXXnHfiIMVgaIbvkTj3CAKRRpb8BcpgYNRPbVb52ctsasyu7FLDEZaPCKu8VJA3rso4v4u9Doy
Q4TQ4w5pdN/qNgmpCVTS+sTdRanjnIp4bCDzqfYQu1ivlIYOBkebLtV6b/noYIOCe7P0EPkXA0Iu
QJ/6kbfGdzWh5n124QjNfZjnlJg+VriYTHrNe2q7oOW95AMAU0I2lZe6PbfGM4ZJ4iZvShPWsvy9
aREBxxVQe8wcKzjEOpFPVVNFiI8akFC3A5/yx0A0B9n273+v8k+TYmt5/JzyTcFaazpYByzjv5kU
62YwCW+MJXKzbi3hNnaooMj6gPznHcap04PptRSYMF+FuOyQgKSpBlIN51pDTqdpwOr8TRjA8Aei
CYdRbAActoZ7TzbIvycm6e1El730hevfW/Pg3096mazswMPeNi2c+FKAAL1MZByt1BVq4hwEr6xO
NoFarlD9BEyXu6qOnAyCuqtqqSvUXfG/MBZoGVaLy8ehsmNexnYVrdS8CMHJKmhuTLOySZC1CfB+
VV0KVVPF4Ib2dpCceMgTUcVi60rUpr3uyIfd/P1T0I1/fwyE+kAMmRYRHJOA4Z+PwYjyFKSObXwH
9Ib6gV8ld1mdPnhulJLbCeAwLkU/6Qn0F9Qfi9KFy7r0qbmqVreOeU2qmtD8nwNjNbSbPpzePvVP
Y50Ac3v81I3zdHJnBPG+LSYSmEtLzVBFs8C9jdRE8//XP+tUAzZ13SC9fvr082ij5fPaANlxce5T
tbwJkkPAie7cf/4wTS+BIOvaTg2q/shqEfJ0sW3I8qrnsBNStImH1Ytqf66qCb7UmfC5+ttloVlU
4K0/32xptxp6F7LUPIg4o3OQS1JW1RYaitWNBzvuHqMxeDSD2t1XBQRKd4A4bofAe04IIjUiCbzu
FaBoIiKHpsHClY7d5MJD3vm5MfTX2WuCB2Ju461TLDgrDeemNEPVQUflFHl8N38qU2On+gkfIEXS
uuU6CyP93ZAPk9HXb3LxBy516Edq1l/cVc/xtf77L64h/3358HTTwKjENlhDeJ/9+cWNi0JPht7I
vhPm4QlLH1JL1xnuIRlqRDTrZKdaRWyQjQ+NLAVDgD6C6vxtZIjXo59WB9XVTiJCkQKXEzbd1kA+
hvupAiCYd6o1qILvJ/xN29DvVmLgvWUkiHroY3urz4N770mXHZ/jgOXMvXvVlbd5s7XshGRm7rr3
xlKUs6xvsljLrlSfmpe0Lpg7KcG+LFMGhCcydiAbt8aFlxypjZg5tXOh+mQYAlTglXWhBhyjQq74
05xz87dhOxkmTBE4vke+9fn+//HjzreqkK/dTRJ0wL//y7wWFH/K32g3i1FD6j3X9qoWRc1Ln9ga
dll/9I9L89xn1uz5PZwZ2IwROT9f/2neYEGeqAfUfT4NFEWFwYa6YRPkCB7yrwV496tT3VESFFx7
RA5Rwbd2fjJYO4Jy8W72dni31c2N1tKvBl2sJuuLzIzs07zzFcQb7zHYnIA6/Osm58vUPUML2N4j
8WyBP2/eXQutHV5aw343l2B/MsqrlsjKh+xjnFntcBEWs7zjCHW0lm71xcVV4Sqdas5UXeXsw8ax
rzTLR3iH0JQKdMg0RFEnFOnjiBHl2qnidp0DIBnSyr8z/Hlduk75ojVNcFemLbrwRfUSB0m57yqY
bKrZRaGzyUBp4Ym9zM2w6a47EK/JMnmoN5qzz6KCzG/eDYgBk+ichJxXpY3K/VAQxM+d1PkuFnly
JGKwpiIJA3jwATwX8pwxLm4wGpYVvZsfSstxgAbV2lr12XEzH6cIJcTlAtVFeqO7ycMKGmYQzw9q
wA/Me5CI4UHN6LHwBUU0h/j7AP+SHmyRfqrx1Di98UabDLTjE/ea9IrgBW9KVajR85vxPJCwttgG
kfhz16Buoq5QnedPOvepAcwnf97eX+sbtW4H88w63noJPPFlhT+1lxV90m2yOLp/OHedl3/9L3YD
at55c/Dpdudr+ROgN6DaFk4L/2WzYC57gd9Sdo6AfGDL5T/DtcksLq/k37ZsoBWa2osBuFl1sDFk
VO7T0sfVtYp/jLU3ixu7asr9qRp4r22pOVvelOIb5tNPOA3LFz00xbWPw+yuAShzYINrXWU1oLU6
qcKd0y3410b2h3k0vSesRm6iULhvOQLu6x7/kevRCb231uo+Sr+Rx7QI0vvAC94J69///fqy5EA/
/7/quEWD7rN0ocvPkVPdSyD6GCL/JsnFX9bxKB98MuPA7+RRtYRwcUQmcoEW14RPXCaL+0DnMKZG
s0HW29TIajLwDjJpVRzigTz7O5zL/Z2qleZw14uZQNTST8YTZQlVVYU9NdgsTmI7BNBQbdJy20oD
Qd8mrVj1RdvehRESXg5RiCc3hLXQeeWCGcjDyxAeBZ9rR8E+kBREUrWdqqm+2TJwVgHMeO46T1Nz
u6RHxVR1avVyryjqQQxFCIBosY3nUpTfzHGlvbQT/J3U8putalqm/qoB571TLWFcVePcvnijMI/4
V96zH4vXf/+Y9M9pZL6THl9ItgeCva2hfw5W+pouxrK2ta+RZperLte+mGmf36vCt0dskdL4yD/T
I6wTZeIQiXzdTTK/j+w4v6+7ILtLYOl5WgXAsPUD1KkBAUY9qKuu+7AHzQewwQ31pXCtjlSCVd+e
P8OOeKa4DO/V/VS/FtXPgQ6DMTHm+67EnTepfA+EMhi6Im7hPvvSeEjjLATb2Q8fQ6uvs7Sw/umm
wypPpfthDNK7CGwveJziub0BPOPvROK0131du1eWLG7P6SBrxn6rM/Xk9xRRLR88zzb3KkU0eXl3
SPXqLy+KulbA1eQCZ7lA3Vdzx+6wfEobpnp6WU4gE8+fYGvVMbKHARx30T5kWYXoc1SjqiPaB9XF
jwItttBE1GSZofcelklhGozFFRA6ubf8+kee4HuEZ7WH/L37uKDQ3mrZzDfdyOqX+518q8Lu0Pde
/DhmYXpXDy4akEt/nwEHtSY33eSAsSA4phgBaUWxsyYoUu2gHc5FKOTPZo3xtJ/0xNgfQ6NfaNb/
KozFjjTtbA/9n6CxNumib7n0qSlTi+JC2CAmnwhOzrhwd6/Gt9rpzVfRVhPkGkHiemlqWokQtgnR
W4Lxf61ZIC8GWFm3P68pcNp40ANEQsMhRNbFrKB287/xrZGHWZTiS5TBiJdav+/rrniUE4d9AWe8
muwJsJdmbZ2hnZ4BP6BGNeZfTLIvsJyTbFN0UfQWA0NQ87MQE+Q5LnE7Wy4H0bVc/J5D1FsTyO0u
/8svUDfE59gVvzrHVlErzzXcUxbqt3XBDoayzrq6+Oo2nGjM0pV3+lJUc4i+RibiG9U3dADXLmDF
rWuXdeI8L3TLYeen/h6Hm3bnEgoB5z3qq2DqvNcemBEElvkj9rLmagBRubcKf9qaE1o0moFnky1Z
kHK5ccKoOaqu1oq9VW83UJF/9akBe5b8gNP+4PtcWdVIJNRZod/YwuBolJnALkgXDDs9dJFo7cGR
qGYQlDHKefU07E5V1SslpvKXv01Q1bIk5xPH40a12uVup9nL1V5dIwjtJ3LXW/jkWppfPlpjGK2b
xCXWN+XiIaglKLgZO287dqabuClCOBAUPhP3UwlCjERGfnXuUzV3Gf2PfWaCPKUvn86z1FRyZNOl
K3oPFaQGbkUJVVXTKoEEQ+ogxyN9Y2MvJxF/OcrIsr1pfB2IytI1OWlxpwE7NJeW6mr6PN2SmMAq
wPDjo+EMLPscy8yiwb0I2d+1FZjVTVfK6T2MQpg5fvXkp4lF2s+sQCQzjQdjowuURLdD7psPfW09
qH7QMEi/TA5Cu8s0gxNOPGfvNjIp+FReeHGR7GIbdcB+CkNYLhS9TgLeax9PPSGiCAGkkm0oa/su
yfEUCu12Z4xdzSOg0CyeTRqCPp51WT82YSC2dYzAsBoN5x50g5hQm8HL9GqKg+gWmEoN9BIHwjZP
ugdjFt4FB1b/K8QycImW/0PK6pWUdP06NGiViOWiKkT+HxhqjON2tAie1gkHJVV1FubzqdDIw6Mf
QtsUvr8CEjxeEMOuTNRyLJcslLcOrDYRqzLImwtXy9Yqt5P3ZBxtcE4rlfgRWQ6HJ5m2LqicVzYR
KVqVHkproTs/EtC8xUVNfw/83AZirEETmd14a48zOlBW6+11W9uoVlUi5qJqLoqMnijkrZtGZCXc
8SYR06LSvbx43WgC/WlE7+q9a+e+93NAtbN5vJqn0th9ej9HtvmAsbV9kcVRyRqV+dehVwz3ThHD
QqqN6Dn1SPS2SRa+W4X87iSi/DYWExjXDHNgb7jXEmj7UBeRt2t7/1YVbiWzfezLa+H00CZUn6bZ
/m2R62/RbJLMVgNa5xm3ZdWvvNwTe3+aKdxM36um26ZzB7aBdt3IZl055fE0b+k6jao2Pw9xukTN
4yuGFS+3GhsUoWtM0/UwtuCyiP5RFTqheWBfD7IgA4UhdIp8WlKv1FhQhMWh1Ptn1er8vH/EC+8r
/EqcjExCgKVr+3eq8CqUN1xgKNfnvk7iDDj46NPAD9+f+53EWc5w/Q8+SbszRMUJjHc5wi7jwoVc
OtVkkffxpo7z28SBPgkQJH2bTG/d2hm5L0Ksx66Lv6ruGKzoKsnwUlHNni86ogSYQ8ncd9FkR7Jr
ubp1HazQ0gjdId1N35IRl+wJi/Ub8OEc+2Shfyk0hEuKkhcBDo/Iief4TxBPrD/8hDQ88J3gHuwT
sAUTf+9phFBmTbAER19rYSVQJIY0kUn91R61Ob8EOBxc9UtfpoaDeFFmlEa701GO33Qp8jQVNKij
46GuAR8u+t7Ol87Yjt/I8SIe5UfdXRE3ksxqxxqWpM7LmI33amZkiBdY3O6zrU/TDTjmdOuF4tO9
AmjUhJbLozPMkO1S3aluVBVutFnB06AXdvSqLLtgIzDG3cn+W+fwZBoPv2gnkNVzlenIGKZDtO5J
8zwLP4LOwQpyw7a1fi4mlz9kiP2SGvWygXXft8WVGnXcOtk0EiarajYZrzQLzg0OCFyL03uO9TP7
FNXMeWAOzLqHYK5CAlV9+AO/zAt8/2CWCp/Qhes6X2If7yC84/LHuWk0FPx0n99GX2w1BOrWAwbo
3aWeJs5tNZXh9eAVxpOFUdRF65TTR9OKHXZO2pfEsDZkCIIn2YS48pjTNQmDGEEcLXn3ZZMdDC0O
nwoRYd/SIXRSLJZapGCnXWGzwkzZXhU6+b5TTTU7dNr3w1Kcp2i+HK91OycU1EIQ13OUc4B37lRB
HLjdISJI4qd1JemdzEUsvra6tcnxGYYTReFl0abP249zl6rNWq2jt1Xoay1DhCayzOlLZnh3AHGw
IXCiaqf6g6U/FtodWO3Hsa/N3QBk56oOEv8yxO77lvBqcatqwqmL27Sffo5OS1P1qVFo491+8Ov5
zWpCVMcmAWFYjs2hJgF0qZVN9bXHs2MuZfY+BV190xi4F8IINh5LM/gwZnbAwEXXodfWt8UU17eq
ZhD9QkQLrTwiRzwnzWVYjbgyJrkV2DWvY/rOA+riCULUhemgWaUGVN/pDrYRPTps0VaW0ew9ljEQ
utFdPJTkrCvXPDXhgQ6npk/gGqHRcj/UOOIVcz3t2nLAmkN38OQo+4F4rOCfznH5QnZjd2xaB6FQ
HbkZNBnM59y1KyJ0mY1g5R9NrZbDjT8R5Mo+fLfgS1xl5pMwiui9R5wAdx0QxVabypuxaq1dkYpm
53VTtEpdUd4D1zCxaZGEg6MQrWCnSu96z3rJo1xszKWluqI8SO9Sp4sR2MMsNrdJhfNnYTgLEyQI
9eUPW1cHt5Thgz7086qVDurgOdheOK3AyWT3pEc9DogiRSc3q/r31sFMeOyQeokMOT+2hnXwMrd7
N/Iig4tgAB5ZLge/g4h2Ht9XGgogS+KeAIW7Vcl6VThh7p2aaqBQGf7zHCvFCy23K3QhO+vRsOKb
Pu1bPPJIQGfArS59K2xfYxMFtyHU3NMoj1JHr3FAt3YZFXmDgFHmPllt5R/zClxfPIlDIfwYKFbh
H0lSxodCks1dWqpLFXn+Po3SvIPd7x9nzSs3SeodRZJHV5WRFRu/apoXY/GKbLPa2almaowf7TTY
t6qV+8ZaiCp+UC1Xuw6csXsUGXp6cVVdmaWU+2Ya5H7JWOHSvFRVWxXRMPoXVd2k1+eJauBTE7q5
CTYMoZ5f9zvf5FPfX92zrcgIiqEL2Yeg6t8ZQbQ26wh9WQIraJKyb0aELMYcLXmdZCe/tz0/K8uM
IPNXzV0Vpdp742GMOZtm8DAs39Z+EBPcTZjtfoEJjj6JZO1D41+Pep7t7JLkdM1b5Etgx3d1oJVP
qj8Ko5/9uZ7e2eyTHoz+o82i8FiNhN3Kcqy/tjYSW/EYvNh+w2Y95wzWTO70UhN/UBM0iXdHpFvj
XTTF+l7OHaKIUQDFBW3aEWzal0yDvFjHbrHVw3R4kCMi7+pSN46/B0ZWPsKZMje4d6Y3Dd/x97lA
iGn5cLNGaHhs55LUnIW5iwmoOl8GhtRahwXSyCT6sISOwYIrFLgqFP5bQcVV7Tzwad6npppcRch8
uhLLi/OtVO3T/c6fYbChB5k3o0YMdfLGLqZxjSto++5ij9J3yZdGmkBgUx5TrLuIYaPx2/vORCzU
nEE0VNW1mpYV7R5xgOHJl2m0xfwb5WmIaLtxcOpdJJJmd272S1/iah0bnKWq2qeJvy4595UFslBF
ArXwryaHbR2tazsCVIb+XpSYfAsMT3/qGqQ7Szs/WEurnpA8gfc5r1sNHRMtYsnCuKLNMHBZMMf8
eewrGy/F30JO7hjt/oev82pyWwe29S9iFXN4HWmUw0iT/cJyZM6Zv/5+gLytvX3POQ9GEY0GJI0l
EuhevVYV2eEtyOR6RN7iJnq/RZDuE279WAn2jXBW51Jd8pMOdwq8AeS7YEKh7Pj3lbApZlz9Mo1y
ASTAO0CHwbFENLJ7b4oA4Hur/bxb/vKazdFazJRqAnOD2KEummsisHETWCLgfG2HqANdrVVMNpeJ
t0RLNH+xazcHd6V8xgOAnMqYKccuYDZQtATigsLLP9MKrcrEt39Mo/Nm2MHwlge29WjWjY5es6Me
u6hSlw0AIdi8M2WnOxkIbV8THMe2crZhNLk1o2lCgs6pZU1BYfAkB5BSb88qGrzCa4pNCO+dCRkD
gna7RojYtkH9YARq8hM6tDL00LSOwp+R6pK/QXn9EXj7fAxJTe3qeUAgyR3KK9DEcDHzgP6WjrCj
iUnskZ7a0rM/1IYCNy+3prOgj9kaaG1oUb0Kfa9Zhsrcfqv6lUQ8R5XrLMasik62QPVplOVMxVxc
TAVhJ93M9W/tjD55m/ivWhuZa0tFtoKMcv1quv61oSDuy+hYrzPcIlcn6fOr6rhsFCojXcuuHEDJ
eYOCcX+SJsXJyGWTFmuNd07LoAC08oeWNO915lPs4jTtyvCCEYKTZD5zNITjB4Ht72axd2c4gLK+
ImULd9ol9ZVqy1uHw5L08UvYxog7CpdmstdGqw2flHLY8F84/mH2dPcw8Lhbdv3cflo9GkridQmI
80Vlj3otITWCUtMfTqM9/24KwE77LOgpp/jH7rkjfCB9DMK/4tgE29k/znefaSBdUEwaRHmJdYng
Y1hTaRm+sdWD5XUMs82t6zbuIg35ELI7a4Kh0kdbW3atBLrqvlG9PcG08M1C4Zly9qQ+ytGo9T8I
SDuCagZhvtk4UbjaPd0WIu0cZEFylRM1Aw41irIvHUy7t+d2BuhsSBToi8VDW9q6ISaHWNvHu0na
AckNFdHk1g6gjg/j9mrWXbgGrvkVcgTgo3CJVNsinREUHedNpzbZuaj4oaA3X711kwajQtJ4PyZS
rvpUAOGojObUEUlG2BgyDHWuuqvvi4OgAtTW9gcIhgherEstby9E1SEhAXC6TGcX4mJ/AtlSgbUu
PSu+ysbr0q0KLuh060UNcVpb2aKpndwcXMWa1xDQdQuHstqg03eKlYxH2fh6m04P8nLyPvo5hrs3
8N8K3wn3Q0NRmZnM3huF6t5Kzx2kIUSXEmL0TFrN28rR2qC8NTfdk5xqIeXVqYTLCHyUVyO1bk62
W+qHEkYgaP1YogjsdJNnOSoUbfDom2xNZrjKDkMxedpqKp0KbnAUUYy4cTVOhVFzgNODqjQ5VHiF
9iD9DflfkE0lai1phiYFG6Gz1rn9Ljayi+wVVtCe/2tX9WGiPFj46mk6SF8j1JubG5jVf60h7dI0
RtNwIFT1WqAAKw9DZLFgs+3IKDswnLyPc3qzZ+qoI3FV1FtP2P/rL+19XRQvdcCRw0Ygoes7UOTi
Ss+Al+sptTpKQrB8nJB0LyoYm27fW7HztEySG/NQ7aXJdVzvSX5la3/XkuHbVpDS1KRXhvf/dXsn
B/TW+lk2Wsi+6D/7yftWsEsGOPwtmAwa+4OgyfBJBBzVBSuGi0V0w2g4Ex9lI5TG+jFoSPVIu5F4
fLHrmWebaucvPfv8mvNGoBuvSphFFLmZVJdkqvKZ6MqX2u+ti+EZyBl4SBpKu+2ykeNoXhLQ8vpH
vejt3aB6/o6vHoHuP3UblMKn6IBM7SYQpR3sN5Qnn+Jq2ZO1H2UM8dw86ONS2jIH/fCZUuZHDSVK
oBn6Uz3W1nOcQl5peXW15s9rPRM0V/eVbSQPQamYz9Llz4QRcCNH5RjAoqdmL6PeQBXrRBdd9JKa
e2KRxS+xgi5f0zi73p4J2+Xt6J8yJ/MpM8qeRgs6P7L+uzxN231PKT/7hxY5BMBpstHFwSuxkB0b
+mYrTbE4oIWisQlqLcA/JiRoSOEpMwIFsxJMHlwXnbYz/BFGbtGVsUIzKY9Raes72aOGnhuqC0UN
ecI1myD/WTYAHN+N0a4oK/D85znR5kc276huiG7ns2MxS+WLmbRODfcLpNOeNj1J3yLyvEU8d8pt
NSMScWfU0KklrZRniCD05/n7OKh2vVCmQoWwIup3YztYK4+68K0Zv+WgVX6pPrUqntV+BGEJtW1u
/7Aj1OX0OON4HSWodfSmfVK1uLnUuVlftLC7mfK85zwuPNqxdU5yULoJk+trO2o7yg1nPABllAO7
B8cuwnoZadGzWkPiwoZmBmomYA9y+OYJMcu8hFexWfxrpnSyggAqkU5ZjITVrnVjXDLTnD5mlaM+
4aN+JbvUC3xJuXk9NdF889JaYmpuC+w84qAoGvY0fBnnHhjtH1se5OGWDGlFGWOLAIqaIjyKZGQ8
xmxLhyba+6Md7mVXNnMR5KSVUlh5ClgObo5aqoToGYo5CYgUdCbFpZzZrshvlhtIJqtNCgPONahC
6m9Np/8BUIgLvf+mpipggNpozq3fDbtA4/HkQxz62vTKF1IT/Q891jmka5csVdVdFmRdsO56ixR6
RLbfzevwSKyODVXfzU/GoA6Peo0SRk8FQ5Za6pOVqwYqRvUhET05NlBxI8dU4SnGyjrRbmP//zw5
pglE8J95ppeCrQ6TcNFAa7aAMYOM2uR3WzDXw5rHQPkMS00DvSHgHhuNDZOYYGzD2pxFKJuBEnqY
ukx/ggu22A9JVcD4TYCvYm9Wzsa3LhD/5SqxjL6PkO5Ren0hBzQD+jWNE1M98KOpm9CA373lC1pB
ZS7XTuPhPEI+9RZqhE30AYpyrU2UA5CehE2vae3iKrN2Tdr/vhrtYuMrA+ycRSZgMMLlPiqv7tNg
+lCpJxNahTYKz5VhfwQOskFlkozr0Uv9jzHTEAAzs688plBK1LJkZ3N7fuHP9GRz43sIQmS4q3ju
X1B+AqqVdOrKm5T+RYkTZITCBs4tMdqrDfWIhCMMqOpaYmCI6XVGcrUor32hTp5AsGoim/tnpcYB
vV2ILv5Ikhv1vvaT7pB5nrEI+hiBVtltHP7zRdO7tgGhjLi8OYqrRIkhK+vmtbTfm2oOLmDPKLUv
6zdu+82vWsQcqGz4wZYXDsXIS19KGwocK+zKQzNG6t6M4nhRKuMpqZ3xAlvgdBnhsVYsgALSJBsL
XhA9RJVH9ohgj5fbqJwQ1uwQehXRhj9r1B6377QaUQVkWdlEpjvtvbB+k72MW8lJKwdAQqIUGLi2
s+9FuXArmns3U4L3SG2jdSAriuUAKHcVRWRRPSz7smkSPwFRXS3kAn+v+q9+HAXXSjddCtKtbKNB
yrfUHEV9M3VgGHar9Ws/aLW3XqsQmfJGa1fNWrqdRHA90EEqhXlUrNI8zF5Dx5vXaWdry9DO09c4
r/StHUKlDKtx+tpbSYi2lwHph+yGVCnpXvEqe5UCltWrIPWevQSC8dio9vLq3iiRS4pE9mNyWe7N
swm6Cs2yFinysoMoRelefA8Nlixoh9eoiZtdPboo5YhubFvpPtdh26rUbHwtQqgYfBNNdDnqjDCB
9iOcv6ltDa9D5FpHKCW+56KXE+44xfH0JsfaKjXOXlQ+yYlJ4BtPUxDu5VhqRtalgnpdjhVl6Vz9
AKYBsYqX88Rr859yaDTD5FXjbhTEEexOySZ3MvNF+uVT9xDXRETlazuDuSTNjsZDh7qS0dn5qz9M
ECyTqgQ7X8CfQ3yy8JqTHHPhkH3Q4zE5yEF+5ugkenW8k6OKExVLkx31RnYL9Ikf8xGqODPWyPuX
7j73y+hY/reB7bxXB+0gzXNXl0Sozfm3W6xRPwWFw7ILIr2BT5/5aqzgM7fzjPxpffndlRPluJwd
d7G68kMzeyAi4+1Ke1B3bAeIOfHIBtJjpcbB6IRCAcl0iJMNj/8qYRwqGNfgwxNObgSuWJ0JLg76
fLw38xioRz020x0Iv60menJQ2pOJ+Dd14F69HmYTGUgxnMN4Oz3cnYifw9VeoxDBJu9XX4JuI+UL
bnWAl7wY7fQgmzAAJt3fqpVk63ZtdhvKkAuLJrSR/uUjLxUlzg4Of+zCmcZz4sD1o0dBuavMuHmL
Kp7uo2cFxGPo1np1nRM1fpI9s0uXs9FPz+xeOGoUcP9WUDXUVbH0dRLk0awY4o5lXiBpmlZTlAXo
wcRhvGCrg0xAXxSrxOQ7t8gcMu2BSt7s1tdq7xxm7nzITB3+cbGOW/IAz42nWaxXxFF7siZE1cSQ
NFF+NO+mpP0lTTf7nMJZEkJqLt+EtPWQ5C3dPugewx6OKs0bTHZN3COTOWjOwUy1qOkbR2gLm3Mt
GmlXoKAINdU4SlezGgb4bZ3ftrubnPXHV9ozd6oOms73viuj6YsPd6KioSk0Rqj8Qd4KGym1fdIe
+Pb84dZzu7HUqlt5JpTQbFTCg1nFw6KtKnPdZX1/nZxsuIbaJnRb8yIt7FD0DXFO5cGZPT9dxLng
i3atZqsETn81AfE9aZz/b6MAgijFiWBSlZPDLPnZA6xFIGZK3rqx2o55pl+MLk0oLIQsmUPas5ZF
7mv4VRqbyO2e694h+cKEfCRcUdjtXo7Z7PfPnjK9y7GAcO1R1xFa69pIv7q99RbM9Q/dL/qXuArs
Z0g/G6X10DPpnVfF85WjKcbsVFC+J0W7ka69a8xryEoabhaMZrPvHf6so0+NXCdO2K8OEaXDjaaf
DXEyqsRpqcyNZy0ejKPsBWpLLKgdh0el4LDkRX59Ev5ysBD+amP97U/8dniUg74x1ydnMs9OFgJa
StGum93R3UF0iALhUJpXHlLmFboCWBQnr9i2dWhdc00PzlMZbeSgdAu10YQcm3D8fZY1PBeUbl3k
HL00uvWcTOhoiBWl16jVV9fX46Ps+Urh7lzxwqbw+OuFZTeI40NSR6+23Wvn2qobJA1C/w26lF9e
bcw/Q+OlUIyUymsqjzVXnz/bKOhAqxiAj3jMrKramvdJ4RNYUzgEFSAkL5EztYvBca03v8w2QQ5D
XDVmz41o6mCgAkMBIZMXafbsuWwk9Ai1VdGTHk7VwHfsme1WzvL6DMrKyfvmmI5VsCxq16CSO5Ba
zrClGhi2tSRMTr076tvM6c8gIpCFrWULKW9w1NRP6XEzUYiYIPrGjIosE8g4da8Jk7TbM4eTPK7G
pVp0/bkwkAWK06T6nBujhi8b2tKmMXx40V5ctGU+50H1N0PfdtB3JRA7liklIsnccAtV1EXlleW1
EI3po4MazmG5lTZD0wj4cgzq3OBKWVpx9QnCgu6AolyOSa8SogfKFKqjNfTG2RCNlVv9YrDaeCVt
jZYYZ8gkjLMTOhcOLjp0f/+YKqMzT5F20Rv2BVBqMr0EKs4PHubALKHA5McMbxl01TSK6xHqkpdF
X3FZmMG0zDgdLe5Ozdj9diffa7ED/acbBt0Wjrxha/rxd+4bP0fIeoh7IuSk+TCBNkrRP1Pwi7yo
q/pfc9tZa7qh/LKQsVICtfo22bbxkLWZ9TyFifc4K459iI1G20XwKQlYdXCBcmEXWwE4LWtpjI3z
GaaZu9JiqIE10VVI3sGSZL27hg+Heq8hy5eQZC9CKCnS2Tc2VqoY716Qv1JwZz3pYx6/zGRXpbmB
J3WvhDmSRsIrMHxvmfWZ+X9OMkqIMK25Br1FcLrUwm92iK5K2bYGv4YpOAd5gGalUX5wrvw0VVA1
vWmhMF/5B2muNSqJp7puHrsorT7yBNmlchxsEsxj9EYm5jZ71HXCiE7WPaUu5KAkYz4JxcDgAU5o
lZZT8GlM4ZM/gMlTuI2eCeNXUOpgh+0GNd1RF8HNIPys5hVKCOVHmGs2G40Z7tNiRGKzN7VH8Jbw
fxJA6TkxHnsNfSZFZLfrgRDQ1BvxEeRs8sLjZS/T3DXkyKvZRXBPJsep9loMZHneWlDv+6lEvke6
GdTCUAVW52cTJo/LNFkfctmqSLJHKJCAMolX6R7dzq8+mxQ+KsduYwgDsfazz79oIPbZNNxRZ9Su
RYp9LpVoaYEO2DbTN6tX4wlm6ek5hoN3U5KbLNah7oabnAqgw2yRR0g6xIvUNkRFNWv79tTCAB2N
8bAnuKppfPOkrYiOLRqyhehZZt+v2A8nW8WelH1dIinaDJn3ElWTcra89CB7CbIOL4LzRAy5/dDt
iyJrRdiC2hoK1g5FTZ4+6qjm8zUT4Zm0CD8y1/te9pbyw/ebBckKQVDIRscd6uk7PCNIQUSD9QZ3
TCQARhXQ3LF/HKKxfp6VETJayvZu3Z463SdPDZeTprWEtw3QmjkFC4+h4funUnf75wBoFTfyazQO
dIasWiYGJAdyTAnL8RiaFSWLDIZNgkei/Ui8KTkklBSgeUOohGwkkgY954u5ysxz2ako8wkQmD5W
v3J1yuAPIKnmsMFdSrvWjwgp2MW7VjflxjAtMG+jYX/WBSHXpvnKr3h8TEOKq7m1/tL9cKKSvUIQ
uYfvaNkY6E/GiMso2ujsZEP5BoBMeYkjl8VkO7tKNH+P/8v1Pt9oO0Qh7305/datEXkMqly/uB1x
o7FM+q+OCiwEpkpBTOBWcEsA1A7PkaeEX/Ug1x+q3vRe6or6Z5Aw6pnwuLb2qB+Fga1u9orgyjdU
O0XAzPIvUE7169CDRxxlGP8ibUOXQ/w5V8aqz1UCw2nP9zCFfwc1g2rdAXn+mGr7q1ugZF9TwvCc
Z8Y65AbBabWbF8lsg0Tmvmc/diNBIlAM3cHXm8E9TiUwBi8cltZEAjIH+3FtAUls1BDSYHA3yhVa
TFRL2Te9Gonm8qtpMnJrfv0+l+MIbamVHC3RVTwk690ieoXyB4hp71yluc1Hb5uUGSrn7BXeecb7
gPINFL/EJNezflGk6p3koDTJblsMe5P699dxHFAuGRDwNYdO+yQidux633rWcy04OmHzkoyu81Co
fSxADry4rsWrrhi9R110wdjVm9rPE0oz6VKYoCCCTCYcgqvo1YCy/aSFxPUV6zMvwnfVmqwXNHz1
FVgxeFD5A7wYvkDSOnW46BvFenFJTpzMMn5Nh8Z70NthXCm1cegsp3vuBcIzh6AGgG+c7CcBEoVN
KtjOqZqAHmBU+sVttKjZAF5kb5h02BEyIJdu5V0ACZc7cHb2UwgUgO9tM37XYCd1+zz74puxkNwb
2N7ornrqSgudUOFRwiqnFPH3lqjVonHJxyO7oB2cGjG32YO2qemch0GZT3YVHfy6yT+cWAtBiyXd
zjL87GOASHfgMfQKLXt/GsqQHAJ/iI8+tfxHdqL62qinGjku4iOQfiFIogFxKeB2Tiu+5pEOMYVj
GsopBtm5G0seM/z+rRc9QNfYqMryYqZhvMkMRTl6g/a7UdPqasHJsb3bW5CXqTm22ykfdCoQxvFT
mYtzB8b5l58hi2ar6fc8IqJn14CdqEFMVn3HOVGFMHtvz7ywqmf2tS11/0GHuOWbU+qrWLemX0bg
7yaiMV8avagX6hR4B8tCW0VJ6u5Bpdj4LTLyeAc1DwTpoluHtr0Gs0KWTnT1BH6KMINLGXxa/Ubi
tlg6muNuJjFq6wSMbFOI64lRNkNU8bb8TygEJ95mXYP/rEwucqUShVy7aIYXYDrTy2QUAvEm2NL1
fIPCiX3uxvErgK7ul+9uTbVtfpIMhhI80cpXm3Kax2YykYPRCO5bYZavJ+K8FxW45GIKreJr4tYb
avTaX1mFeAmBFrSxEcLMo3q+JHpEibOStbu8DKejqSYFdBed/mqIVK1L6eZPG017MZtbwI/MTtS3
Nk2Rb8m9gm8cFeIppajrER6DJ8sDAaxDgGs1/B2B8fc7JX8BNKpF28pp6z1sNQ0xrcmJSZGYSb2X
jRy6d20hLqK68Jb9a06eUlWhVZ6y4fFRnGrRNGBOllo99EuYJ4sT8SUgbHJYa9zkXyMRZzp27PjI
UapaXj1OEi26HC7P4ltjFQG7I2iEqyEFryoGhsoHmJE3+ieEWf62k906jl1YCAGsChfVmk3oMf2e
5IsW7cmIQyIsL6dAE5dz3qwLvz/dRqrej/Z971fhSl7+yz90zxMBlotnNquI6Mj7rBr5kZwikDLR
jdqg2RgGNwfN74N3tUM2h6DJvJGjPKkroQo0HOUoSXWYuxT12Zqq6lksObaa8iaXjDpEA2RXLjmQ
/VrKbsD25rak7MKVsLbMytnwG1R3TUu0KqAcC5IyFf3RPzZ5NTj+vLOGeoT7WozcGznv3pVXdxsb
lk3jtUcyPCal9a9tmVEebfTuUxc47pNLLVdqF/PhbjfHUX/IUjAT0oPzrfuUClRiSySWDNU/U3UY
zze63Q8P0m/cmQZJWe7PyXoIO/dYiyvNjX9fSRtHpd+jf/n9T6OAEtzbekUaHH3YXJNEd3btSD0h
TERUyLqeaaJ7KC5Nc2bXIS9vDtKXZJ7+ELqQ8suubGo5X17+axLpEmdXahZM8aGTUSig1JuoB6ib
pXXwNGdBQM2GxrayBqZT5R7Jxz8DU+IEJ4rJF9LtbvcSOGa5XwC3J1TtPsjh1tSPoIqH/d1PifVo
10TTx2ih09NCPL1yGnXc6Yk37nrLRJxA9tH4Q5NPLXzz8T5uljnj0lUab/63vm4GOrhAQKCwPj3E
6jl38/lrUNj1o4qW1S6MouFZ19oPaffrElWIaWx0CtXZ5kmFqKzRlKfchUGNLzsCYY2tsO0IUSgl
9ajCVjdCOjtXrb0HZXmR3rJhc+mdk/JFdsj9MWuwlJVHiut49zJSsMVAeLmrqKH/0LuNCJ6KKtmH
oclNgjxoi6zGXNn1Q0JpajC9+kbWXkpVry5pmbxBOj99wCAAO+GqCkv1tX2tfad/bfze4FpP+v5V
Yp1/X9sGxJNZMJ8p03YXsV0gM2MI6dwe2iQgSz9ro3MOepSOL1ENQjNUOT1FsT++sNUNNh078KUc
VZoiPTaz900OppWhsUXag0tIu0U01yvNCM7G1INoNCvvKJusI8mN+OXUrnsF4ZNb/z4ur5yq26hm
qu+6LlG7datECKTnRFe9GDlOqydW8eD7SreXfUcY5dVfNjfVIb8iMslGzIBQA8WDFfzU0aHtneDc
ucPvxnKgCx7juVr9NUDBAKxPlas+3AeI7wXnzMzjI9+XxV92uaYfFs8TzBVb2RttfSCrRiBZFPTI
ap9ZG4qtZRbUav1T9iPtFoc0StHuhUT4bA387qbblUv10H05aZNr/vGVpr9W18Ngr9lVszHHOVGo
Zoa6wvK7jZdkcUklQjeRphuKYgv3v7ikL69ymFIfjDQ66GHJ3cfxjROEVubJ1OcARp1pqfVKebIn
HyJiLUI6L1biHNC9GDXZPwy9h3wFXxSwyny6eoreJ52vUW72SGqLbu6j6AaVSbUFNxy/G1r8UxfQ
JjmYWFd+Ks4rPv4TCcanSlOid7CM3s7uoTOUTsFY1dyuKh10Awvys04X4CEblF5wHkP/WJOOvri2
TT6N74Q0N5lVQ0trR7c3pZuc5ZQvN+hDmX9WiZ08SUgDe5TmgoUKHjSNBQxCmsGg/2UptM846ZMn
wMLNDS/xv69ze53G+rivMYwUi1GuvOvyCUwBgeZwjyLGZC8A0AMNEw2Vje0yn1PuE3nZUa6odPEh
o2D1IK9aaZxnW2hctiEnN+Ekx6NGb3/737zkhCQjow7xF9DcvxaRw7dJsRMmB7ScORHtE69r1n3n
vRDgVfahOVr1UV5GQx5QYYVx4gfJTYOiBtB+SAOZCoWOfA8in2hI7Ctoy0g1h9Po/WhdP16KMGL5
IJOOMhP5Pycl5RCAgGovPRUjXLVIye1MD/3cigLVShdoUqQgghsp2a3/Z7hRB2U4/emOEZzUD5Kp
TIMNqEERbFwMlZWgdxS3wfrOa9Ya0+0FYossy+lP97YCfD4j5DHZQFHnPFy0T9uyjItsalvvjrGJ
lnMacvfqw0bZRk6d8X/XGZe8Sc1LUgVUjCg+GrJ/bB734GWTOCRexVJyoHBq/2HSyTDebapqf3jJ
3O7lStLOfXXZgB+njIiZhlbET4qDsJZYW5pq18xJz3ZXOSd2KLjtW8SXOWNRvF+OB6PlftX7Xs8O
tYoR14uTjhceYlq1tkh2CQfklJZKGY+7QEwspZO89AMSj1rsNo/33Vj9373aX5uzu999w/Z/uzRJ
g7wx8JfV2AvZbPANAVpcZx84M2zDorGHp2Cyxl3HY94CmIatKpw3IrDmVvacpK7PuaFVZ8dD4dOq
QFX/MUmPSTdSkCRzuZksqIiTvlSOsKxGD37YT+/pTDnl2PntFfUq1OZKxT8iPahtTK1BcwoC50Pj
zsHaKNr6STEttByzSEjFVxyae8t9S7ux3yudCj6KBIkLTJMmyMbsUFZ7xEC8g+4HDEIV/HtQeuj6
FB9MFIlVDsZqasVPhUgsxlHsnFy7f5Q92SjcBXap0f7opyCJF04bDevSqxoqFnyUk+zU3DUBxeZB
FCprc5rdl16pObTm+r61wBSS0n7yopNjWQlkiDQJT+NLC3Vv5jrtWfZu9sDbcRZUDiQghHRO3nzx
7cjaSQ81TdOLC/nyA6lra4MykhosKNAAktDU4fq+uppBBIqW5/B4txVNqjzORpot5TJywa7qpjVp
dT6ReFOWaMY8abdlGBYPt7fgqQZ7A1t7MZsZvWobZopj2Pbr+3vubCN/Kgif/vfTDSjc6E0GaF68
bekOD/vt091Nfz7h/R3EpktKJA7sze0lc44bAFXYPtxfM3YcODNzMnD3V+2R9HykFO73J5QL1lH+
+xPe/lpR6EL1Kz7dbW3dCtjv8Omkt1xffsIGGrH7mxzEJ8za2//f7c8ylBSBJ+PvTydnq461UwIX
VJT4Q8jZRZZ/ifXa2t2Xd0g7Pow1CjPA8KpncEei3lUtj6XduVdSZc+N7nifFN/AOJf7ACw1v3ov
tHxR2kp2KnQPnd0ZKYHWKc7cmKznHB2zZTj73GWihKxnaurIhBtf5aBsKsAYBqpxN/+6p2i+JQC6
kvnQIUZQ0C2TH3d/TyN+yDOfDaerLjtDYa9XCZr2bByXTexq1zAo9CsEUQd3bJVjLHpT5Qy7MOZP
Kwelm+1DWc9uO4QVEhe/DaGjcKE8FmvIRm/L8THrnfJfNj9pVp7tNOfbq0xxQ8zf11EVZg05qzUj
VEHsMtvJ7qhNzQlw860nZ40tdEaVXUHO+ef9hkhNRrPmPklTDOHDBjKJYnF/v3CG/yrUtNlLj7SN
w6OjN7fXlCa43YmDjklItu+fN2N8JgGKyTeD6pVrNc6A8RtfRu9o+Hl+ahSNAtYpiM7yykozSqeG
utzIrmOlMLlXOgiEyGyF3O9/vL1EHbc11Y73BaSHbHgFP59+v8LdbCdlTDH+P69wH0ir7verFBSh
wB/Pfkjt4UhWw+wRKDOhbTYdK91SDErqg2TLdh4y69kbEbedXNLtdXXyPKQSRjVsLwbogiX5HPtF
CVF56418/LCaAQHy0Zi+xUV7rN3e/+XN5GrycGRP2JNVZmsWCMlA4FNq+N0xtZ+tEygfYea58GV1
+atOXc8yg230QukSR1PDUE+8XW1th72zd5Te3Xq5W29HhW+uUThShoWdl+Z/58c1HYBqld1DI1uN
LT/CoNlWjoyGJyqOcnLJD3qfTYeb1UH7b+RB8AiiIue/oOV/OUeJuiXer2jpCoWqCABhLpLV2iVP
GvNawT+0jppyG9VaRMzUC85IMk4UB7QKdIwogiZ61h7nxlavsdq8SrsbJAY6xHW74+6uUVNpLPPS
UT7Bs2orT/dtEslMH4djoXdQ0KI1teWnoT1KMyfE/VCN6kt8sebQpQzMTluoUFGCjFZsEwlCkvFN
98NopvumKVtqlMXlrMNa4VrabtCCgvhiuIzcvnycpzxDKpT0WTcijuA6dvpaKsgq2AX4DtntO0qu
4kL9JXuz0rpnVKaPciacL9YVlvQFTME8i0XjIpIWOO2L7AwJ6otG0F7k3CyeX80gUk+yxyeBl9cP
44N0TQdAgB2h+i3hA+Ul4/y55adQqg9m2UTE6mmMUYsWqpOjAhdFv21zRj0XDNcNQGGLsJ90jEf9
n2HhaHdzufOnArzxH3tpiUBDrybcSOe3BLUVYNVV+t4rkw79P09+2TVKYp5GbAa7AJDWO3uAN9Wq
4ifK1ee3DnF5MUfLvfRslD3fY3quHlPPZGvsBMSU1LVI5ys+KAExOmncHAck045ydCb/DQ4peJ1A
V10soz3VaGa+m5ob7ec2qgnHM6no52Jlg7FYyUlWqSqgfCMODyis7GHv91dBQhmmbGKpy+NF6PCk
QrJHGg2whERHoYKZg7p+RkHzYUo6/dIlRg33MKq7BX/hlRwcJtc/k3a89aSp7oZgkacTPyEx3SOl
vddatM+MsSQBCS3oq9IFMccEViIQ7G1jigtAMP/SrOYbzA7AfiJRJm465VNiVtba9mdRMzfC0qfw
yPY6u3ludSRPofYuvzYO5VOaSKNrHWJRQJe+2/7/Y+3NltzWlW3tJ2IE++ZWfakpqXqXbxj2dJl9
34Dk05+PkJflVf+ce6/1n3ODIBIJiKWSRCBz5BhVuUiyQn0pQyTzbFPXCWQjXi1giLrzlGnGk5TR
GmbV4qVJOZrxoRTI1nGAlitVeXJXit78lphUKtgUhj91LVGvNo2yk6EWZO6SIdhFquOfQ8coVq6W
ZG8RooaZ41gf6fBwXQfRqwcFqZX3zhIt4KteefBgfVj504RK05C+TMhaPUfoQTz3DUpQiZM/SlPc
mNOCqg2Q1fNg1WXVpiCcvpaj/DYmx94UQETn0RJ24WfkxH+vRT5ujmol7VGOO16WrTuHD5nynntd
/zz22aqCzvgNLS0N+EVkLGTXKC1ng15wBZF127xxEkPKKRkon5idjcxHU1L0T5qf1Y+UVl3Ng52F
h7yY0dGzV1rwnaN8ZNiOamcdhNKmCxOd49PMT7FSm1AsTXsaTtImG6AIwymdmylu7RWSTrjMMwRE
tiPYVUZkX1chLL0NS5schQ4O9FRuH1TUIpedmPz7xg6cU1s4w3I0JvcbIbh9gAjqazkh4FD4TbWl
JjP6EpgT2hKp+02hoHmV65N5jHotvuSkbyjr1Z1veTy+aYhPBGQ2FqGfC3CNIrrcGqf1Tw0bnQPF
jJW7SFwvuZsUO1xIlzRyfjkHERzEppqfEoS//YVNqG5RWW3D91/2OV1sqoy3J7Ly8dJAaLafBFAe
WR3Qj+lf9QSzkqwcaOkB6Qlhc6KqYPSiv1S7i+5ldcA81s6e/z/myVVMJF1drY7O6kSpgNKQiPet
xHsMLeE9ug3wEdd+kJZRJegDTU67kmPSZrvtZvDa6Sx7qZUku0bAXBYiApcvbb+5QFo7nOJ5scLX
3c2EilSkW/ZjiMYKpPcZBxOjtR/1YnIfUgeYC2PS0iBFvPapZ1+lRQNrY5zEa4MCkJMGKtut6xgV
2aR+1Qq04uWVtFFm1T2NQ7kEQxF99cRPwy7qL05p53cOBW5rafaD6OA5nUmyl18rpGOgMshE9DWe
1L8o2e8fwqQr7kdjdBbSv8kNqCIKR9x7hpo9+Lr5Ie2WV/rsAyob2hq+Z55bHaWd39YW7sysu4ut
LPgSmyTn59tRBLqMKRRsW9nl7qzfdyeEO6yL+S5gmDlUnfPr7nq2Ukuh+5sGKpW4EsVH5WhnIrLF
lykurJWdDOrJb73qUKE9tBEiSl4mJO8XxGmKD6rBl0k7mOfO0LNVZxo+VJcBIiDz1a3JOmXc2n1y
9OzuT7v0NVXzNTDd8KXvzYOW2voXf6jgIcuT8FRpHeXxql+s9cx33gY9PfuRq/2IjeIRVFz2ZgT8
WaIulAOKsOIEOwWVo2bYvIOVvwvYe//Q/PIr0lzmi1or+cYtCb4bUaveiwDBcUgz/a+JEqylK8xH
KDp5ZfNcUP296c0u2KuUsp9hjxqWujbyJR7NHiru0QfVNpnOnRF7Ow4YiSQLeptyJHDFNKZfrTL6
XmaN/51Iwn0BQcdHpU9rlZ/9cOH1J0hPinjR2dDfUDGyoPRjYxZZ/eGF6gUxte670UcfUx9aO8X2
xEZFeeTJB7xXlE/QRRRPfV1xAB19DVVRbP1k1mcKx3Z5IYqrB3SFwdJLTcIYKMyNRfQY5rF3LiML
FPN8RSV+s+rSIlq3iB9n6xCGMf4D3qHWSUrzeOXcaFXJ43W09alLit02WicO5EWkuzvW+deUq413
9TpFrh9qhbaOh6jdpG6vLGIlVc6+K/RDOgKUS4Ki/tbHr+CPne9p3flLqLe1E/8w+2RCO7ys54Fu
/CujDvlbbIt4HdScA+wRiEqpCujVktj5PpklFRld+KUUSb+J3Fi9U0pLfXTjEMmo2WPo7WeDGsyX
KDeDHfygLuA9u37pMu1JOkBJhG53XAE5a5p6qyuRzltAvggoJvC65osDJhv5XTSja4RgnC4JX+G/
1+9S0xNrd1Ctr/bYrSInH9/8ejB3ro5uiLTX6vd2iNL3Djm3bQf8aKt5kf01zTLrq+ESURhS1dlW
nUjfx/S7HEuocd5wrDZ2SLZMb6PRrKRdszioojCuE/MawlcCyjv5EsR3nFWkRFvDTpVlbYVInXGW
OMircu7ebHLADOv/j4swPZN6is5cfZo7gLTfw+qOoiUUf7KpY3DKVVQaf9jyTBRnbiLekilAi+i3
czoPwNbvwjpt/fhk11tKbsOgPX2y+wionDoQ/31ij8uGquWlEOItt5r6oZpD9i4cPoffJqremwfE
aa4msmw1QSSqYhWOtaE5aqsSRb2HoLAQeDYHCE96z0Py3SxPHie9HVWxw0Ft+X+SFvfvAtsrD1kR
9rsGls+T5cOo0yYlGQwFFb8ELuRLGDdwAvh18JRpPQyxMZvRWFfvgQEU59o21I2t9f4izy2fg/X1
vVDHHRwJnExtOz9Lm7zyU8/aUxl0L3uGFyOXDNSpOjUkpKJU5OerLa4zJAQzNV2F46g+UQwe7Nup
BsDqm2PFWS9cAoAWyEwwaqVttXIi5EFl10hccSzH4ntRZ+pTY9bdPWSLxzTwYe3V44iMrpXsZNc0
NbHIy9i/jkZi2ppe4j+SPQ2eW71bSS93Yv9Sm+zjVaoVAX7BNTNaE3lC4cfHsDbb18isl8loQMfs
ECmczL5by27XJj+ojR8vbtYnDzlnT6tNAYl6prEu7aqF95JJGWpV6M2HO7VA39WxreaxdokCm2l0
6lQEEZPWik49D385JptAtPW608N6bdvalAKE7i6mZavbAATJXR752Vk2mlklK7WyEbQzivxqQzc6
o1opCFEBtYEzzs7SJq+o4Kx3akeC82bzldBfwfaiLUAeltO6TwdyIzMHT+Z12T6mqGmb0r8wDzq7
vuv4gfJePN3wf0bpngeG+xFX/k+9G9TXrFYmYElNeG6Lxt3Bjx7BtWib90Kjfrc0yupVi8uI/EbV
f4DltQzD+2nU8XP8nNeqyRNqtK9Nmzkw1PXZQ5UUSJr+u72fBz/ZiG2gP9ItUiv8WVlBo9974Jkp
yVCntQmw4FRMhgY2Mv5AkmiE1WUcD/Lq1jiWlm21pKOKGnk3b25C9iFUPc6XsVE/9zoZ4pvQm7Tr
CnX60nZ1/u0nR2/OQ61V61Q1/Z1CNdoWsdURtJEdvemaosAdqFp3cRNEb2GSfYtsrznz4I7ezDkL
njavge8MhIazJzllqhp9T8pQLKVTygkW5BfVHkRheaaMPDYmQWWRNTjGix2b2ipLxuacanq609Qq
A79g2McqTtNNWA/ao0OR2FJQTvIuJueRIPsM5Gf7RdJq4VPJHvlsQ0LTqJeUO7aPZsMTJKs09ajB
VbvPXSXYTZU6ncswH1cjQqavQnBKLr/wm5MdTaskBRA3YkGAS01WwFvTYzCXUnkdpZAL2ZcNkLwY
hEOH7Dtcgr9G5BrSXfpc58i+rsDYKvr3sTGzh3CmvtYGURyHvDpLUzybQCBYp1i0W2mSjTD17kys
YCHn3OzySp85sa82PK6uv9eHGmx7XVDNiNNlSXN2w7w4Sn91ipSNb00NQCzD21oEtg5TFVf7thAe
IfguPLmNYWzAtyUXlKzcFQeX8akYrZaEsVHNz9wSqSIjWLkddWdmYmoHGFsgMchmthCtbpONNMZa
7lbXSzeAodknmjYe1FEHgqZxni6CrnnqRQoS3PQJVmdqtlU7ATHiUJp3Y4bofT5HJmMYGTeTV6eX
UpGhbD14NtUiW9pqU31BRziEJ5TQYg8xKdWcOVvlcevPh6gFwMJ1LyqoxvzC2TruuLBmwEdfKdGe
Azh6b3PXCTt/Qb2EcozTrH/97dY5oAvdgYqZIjR+ufmN7SNahpvHatIuV7NnN3Atf7qxC7HBCUzp
MWnbequkLsn9ZNSfItuuH0J+we02tKqlr1MU0MNIsK+9VH9y7FzfFYFFJf/s7CL18pRT2jO7mmVW
LDWwbjvpqqltuu8U4Nqyazotgpdepe+EQ0oI2iD1KQth1rQ8K3ktA0493aTbX9qYzTD/fu1bMkEl
EbbaDyXv2XOlEG0Tq1i4hLniRVBvOWYgugqeZt0kWfWgKI25bDpKzeu4h6OpywgdkgT4RhH5qQg7
4haxuwvqwv1Jfu7FH+LqvcyscukolflogJLbtPConuw4Me66MTN2iKb193JFqH5ySLl8WLP7IfxW
F+xOeXbNsePrilUGemde0ey9cjnOJIUmsKg7ecb5u1PQJxsZsWofZoS2J2sXUqQYF+aQozczZusM
/iFYuhWjzB6itixeqq56KYSh349+n79wlwXgRouIzDw4KQVUd65R7+Wo0zUx/J1Wv5OjZD0q2J18
G31O5hKGtTYNse6h6e7B0FTg34303Y3UozVrkNgOx5PA977kpj3TjUbdvRc3ADN7zed43lIQllT9
ojGc9mPa+IFSftRpOgAQgRJLLcU7pR3e0VfqX03bNeM6LVJj8WngU9euG05bFEdK+xQVcId4SAhm
k+kdw5YwNOTrHFpjixN+FQ0/2JFByDyInzAfviIoHn7xMniCqSsS5zgdrF1DXQ61Lm55zkgIr6DZ
tre2OXpLHm+87XPTUWBwsDUXHrnBQF5cGgtUURGWHhMy05bP82uKFpEZmEfRNP6zH4j5i6K3CDPS
zXqvXtedheTF7IxKgL2dDBO6jbkbdh48zoghX5dySq+7D5XuRU6dOBU/Qni0dGZXu+3Ekq1PtEk5
T1AXGUzJqkw5eBaGMhhvXcbPT7Pi3DCECyDJA8oPEaQD1qpMRvGhltpTTpbxm9/bzUJ3bO8VPa9x
ieZu9qR2arSGePrgZQ48geEIZ2s8FXcDSByYTzSlWLZ1v2er4YJnZ1RzzHSrWG66KhI/f8rmZiSz
QKbhQVpUPzh6znSnMnQKQ9s76VphTeh2Uz6t2n62AiIk1JUcr0ciwkUPX3HT+aeYuPyyMgd3kYfq
c+JQfWVDybAdST9tbD+vl5JZSBIHxXMBbFuUs3Q8sFZ1alBETPVXx+TPcxP9LHsqIXSQ189oqjYX
Dc7hfV3k9SrIHet97IsfTmZlD6XXKPfQQ5P0tgTfI3Qe5mjkA9nk5nsWdj8s3rN3Hi4d2pfAAmKj
i5YwNl9Qmxf3BUVM68h1QRJ7DpKZmmju6oByax++yRHtHOR21OnIt+WrNvEDiQ4I+m9tH2xsD4Ql
fG/RD49/jFEr2i7RYmVHAPD7WENsnpkQkFfwof+qZYEhMtdL580cTX+L1Em+tauyewjt8pT6o44o
l8HRv87+UluYXQg6hxcnrh6EEsZ3wxDZB0i8YYScGys9B+W3ogrbYBEI6kWLqP8p9I1qqNshqrwv
YeGLdWuo9cHlAHEOuMVl3LHJMmBw2KC6bZ7rqQuWglgk1UJVDFO0FyaLtkscyj7Vs6F10zdtlliF
PCVf+E5Z8okaN4XqvoVw7X533QhmFUHBGQ+UeGvXMKP4qiXePBu4Vm2G/V+BNW7roCJx1xnPfW56
VOkpD4Gd71oTsoXRgXRkTPRl2yIyLbLQ3SZwkh+KoRl2tqvs/anI19roHaa06RcqQQ8CMd2w6SPD
3hR+9yV08haFdzdaNPkYfYeX6eJalfNR8uWByhkNWGjQN57StnuoX/ce9c33OMxi5lQo3OcjuPQE
GMgQhPGDbCAo0w5KAiv9bEoUBVqxzLXW5Ha0k3BG7aSK8svglpfKzonGF/Uz5ePpGWJn9aVQNAi8
NOdej8vmNFr1RcRAecosjg+R9xGrXX5UIZ3w4mG8CxzYVYD3F+ZRufc7KhVDO3sXoDK2YNOhZpq7
ymif58jWo6334r6zWwrXFUBtphJHq1rtwoPudSet7Vw462fE4QxMDD2u2CL8SMoQjNQIfYG0y4Zi
LPD00kX2vbD5yqY/h0V7fBnQFjpXafzSakVzT6CVb9IkyPCJpn9V3TxeUGSRbeuo/+GSCXlAJtg4
DYNDaaMZRkt2G8WRqwc5CGm8eOgHB7jylHwnrI+H0KzxzouScnHtR7ozLMZGTwHV5f26HNzqtTLi
bo0oZLmVXduwefx4GvyywUT9m1eOS9FSBkqUzcgP10uHU+vBN6n0W86gikMSmI+kgpVlKBAhDL19
3oyXaoyts5uBahXt2vSMH5zrqoUat9+FafWXqc1IOxXQfNbR+1TzPYwVfTl2cfNTmE/CdWD5SULv
WJFmWsBC1a+GhOKZLkaKPFI6f4dQHAEnvs6XDCbPSz5fkYa+ZHpaUcSJSQ72BYVSQvBbKbuqbmb3
ilZ/T0D1FOh+PdeJ2vMMghZKdp0omE6jS7CM59wzmE/xmHXFkjII+7ks1GwRARMgcT78qa02zd00
MXjqhva3v5NWkx5ywOPxcGeMvPpvBTcHpuwxSn9WfunuhwruR7dD34aqm2wXmVRYUZ9JZXINNxlH
7nFjlEZ1ntzaodhS7YjhBBevrYpdwVb9kLvk5UK+/jueISTnCqgUIDyczpAyF2s/itTHbkocVIaE
+lymD3XNBnSW633o+zje9SaK8HHgtecxmpMvXlq/635+Uiu+6Uk6oLYOnIkol7G0HSTXjc4yd50/
qTuw0iiZF3q61iynutNsVgPcPT8yREVmmn0pBctrXa3tD7fMnrQRmaCmUFVka5S1sOLyJ6e8+5Df
wveg5w5FmBRQNEXdrh7be5ev0jbRXbEdLHe8qI4brOCA1t9UEpS6ncU/c/tEJgvoOF/miz20zrsT
wnNa9VrzSIKp21RpW4B1qcFGE8Ziz9VcisbslnnjJN+rYliGRZ1+qGGNCEIepS820MBND/XJYZoM
WFossLyhJzRy+uNJb0332fU8jZ/sDVGu6lsUWpR3umq1903hgCcUH1qQ8EPpOkDxrcYGCN/FB6iI
4zWRm/E+8+xy0VvW91grg2dKEcedBnHqFtJT74UzOlSRefAXNBYACPNsfBwzU1D2U6ubOu+7N3hR
99IjstuJqjXic7poim03NDvVCdI7OCHsO438w5H/ZULqr7XPUE94qwgi/3U3EHQf9Wg85oR9F0Pk
+c+WaRIOqof9jD0RBgzB1QBacGjTUwRQj4qaul3XFjLVAe/lykb/8o6Hi/LaxVO4cHuX9Pc82nQu
ijOW+ayqMxepX7ApanmQ1kAqDLMXd11H9HpytfzdS50PAdL0UnmxeSmM8Adi7TkF0N6iBEe9pI4P
hgVPte8QkRq3Q5/kj4E+R66LrvnLhjwrizrtg1POR6VGzksF9dNa05J3d6zLFXlP75LNDZhlmFTJ
He18W9EVOD8abTXVYJZCv/Yu0tHzbKD5MUnsm61UBpvoLz8s8yrSLSWudHGva18XS23Edbrz0AuC
zUoQrt2izE9K0CBAMKUQP/VGegR18dUBMHmKDGtdhM0TFNTRUp/049R4BzMjjut4rnYqEXVfTmOo
ray2HXZe2uh36JCM53Juol0+EnIBZRDtysCLVqbd6W/2CJ9+PQw/KYabQsGJHVqrl5p4+6JpvWIt
IEji5zINpj0ZhGVoKhZCUaWxU0dAbGlla8RqAmfnJ0q+5CPP91VLv4SeDg2MiwiMoZbjcaJYdZkZ
pKNj2xhWwkqI0KujQ0ld1/WLpO2eIAvKdtJ2a6gK+5dL4+piLRxhLNiNnExSBW9uIwi2OGb0OrNR
rvrMMi6JF3qbkOJsP7O2ZKSmIwVG+S6wULwRegXjT9SeRG1kTzAqsK9GZQ/slTncSZuWAX2BXRY4
qOJeOAo4H5pOGGqa5cjcx8Bgl4zaxDdVUcZ9aBbTHjw2745PBiOiqP/YgT1iI5h8URrSDoIi3HUP
AfMuqwb3QUXeU3X0nkMPSvPUvRIrjTjjhFG3TIMsOoIZzu+iiYCFC8xjVTmTvjJCz4fcRTwGRMM9
yyaFP8WKfWpBKPrUqz0oRVA8sJeeq52RjZhsdk0B6N0XGyEA5MhDNnlpW7+g8kUQPTGf+fzYYHSW
MLznF7ebdYW7F4di5AuRz+zaVOSlVxUMYetx9pIDcdX49235l+wgdKquSZgmK8eppwsMU97C0NqB
LIsxXa421bK3euqa4F9xkQOcFsyzBURytpQiTpaqhYB7q3T1cfCc6th16a+rFKoFGLqhYYT0GpCy
9Lle8kvE5ypV+03Kk/BUW6j7KqpVbjPN86mqpOFj4N11rUP8Pp9OVm3zAMjih7ZSEr7+/Cyyg3VQ
hIWhG2ETSkhqy3mQttYtCDQ20JbGrs4xqfFJ0hHVBfW3ndQ8XxXVeN9BB3RRYTZYGn4YPITc9ZbQ
XEq2UMCaH0wXFzDRkS9dI7QVvIImj2nfPHilnm3b2Hzvwz45hf0PguD1fdqN5cZzfdhiIhSIGh/S
TXkFpzI0OfLy1rTO/VANI6FT5EcGW7URmnDgq1bSdx+Ok68W8hYLy1TaV37vtWUb+8FT5dYotcW1
f7ZVPhRRAmlPlBzsDm1evbN4tMxd2QhIPaiC9IqhWMghfSBunYuVIlL9YjSPkSRnUu0UeR7e4Ct3
k0o47o6qMNIXE3UinHr1OdSHgJskWJJNFWpsC0K722iBalwJnOq2Q4x00OEXmimcpJ9A1wq+aPuY
FPAIlHGQrjpHM/dtRL2+B5jrWQvt5pHj9EIdsuIZ5sc1MEnlYd6o+12jvRmpVx3rLPKvXavMsmU8
ingDgQsaK3k/KGvES5VtCkz3sTGLvyidACOWC7HnuxYtBJmqB6tIwMt56bS1PB/AVa28hmhbPYox
W5pd3TwH41g/F5l7KSETvi8DpX72DGEt+3Hs+IWl67qavyVFEa/81r+3ilKc+nL073PE1uHnjN+C
LK7vIjUsKdwIkjc7ITZJHDLaydGEOmow8qTK5KivIFyVJ8qT6prqI8+PnTQPTp8f07AA2cRBE4Dk
FELeQAbTMpp0RT2E/WKlCQTeOtzhVFTZL1lD7Bugmbpy5641qtq2LHi8K4ljvWRUKQEJ1dK1nKt7
fbCFabtbX+d2IId52hsw/OLMDq/ZFJMfwJPGUkk/RJC2U/8luzoilWuY+dWNdM4FmHQT2tHrqBok
OaGbsNxe5w6Dv4LwR91KZ4NiilUduv51NLWbbuVQZr+TzmokAD31cxpWvu4UKkuzbZMtuNGd5Xj9
uQ9GZ5NFU3l0k0NBhO4Zta9eU8XzXEnznNXDK/k571TALLCD4QF2fWMQ565N7yhp9w6OocDGIm2t
9q2aqMy6mnpDJPcmSAVfLfUI6tLcPJAd2bvCFWfpn9dRuuL8HCFfjrqJkwu2eBF5YjVOka0jd5Fp
w195afXfyjLUkQk3rDN16fEugjeqJR126azkpVORCrO9XN8TU++XsTcEbzWh440Bz8FGjmoNsh9t
laIuMo8WJpC+pugvQeQar923psqCnR4WkJYLwnZxZterRqnqLWhmnltuMI17D5kKax1bzr8u0/nS
1LJKX/7h8MelmWnlJpmrvQLr0R9F8Grz51G0PK4UaIBeDT5tD36KENHcUyxhnuNgfJS9eMqL+wp0
nuyBsbKOBgo9i2imV59qSJ7cYYDvfF4VgU5jM7NrrWJbMc6jr/5qTOXOUSg5vJnZ8Jf71AdMOTvd
7KkJ52I4Rvby00ARxOqi8rNxe3OWLsQjOOvYcM3/fjm/58Bo1Zr2gjDBhvru8d2dbH81tZ44jlqu
nlSdcFenAxyMOSOHI2QT0awoJJtqlhWSV6lhzTwYCMNODopC0qb9vkqLOcncI0/7aUA6y1FYexH9
mFeW09D8DeBRgMhiPQGivq7aEFsG9kRSqluAZF4l45Tviyb61VAbmO+JfOd7eXUbuPndBj75/Qcu
t+WBm0F4L9e/zZPdm8/tlf4Dl09L3eb+413+46vd7uDm8mn5JlD+dfv/+Eq3ZW4un5a5ufx378c/
LvM/v5KcJt8PrR/RdwyjR2m63cat+48v8Y8ut4FPb/l/v9Ttz/i01N/d6SeXv3u1T7b/h3f6j0v9
z3fqBmHN7tAoEO0d2dpF89dQNv9D/4+hpAmZlZMjvM669jszKf7sXyf8Me1vX0Ea5VLXVf43/9ur
3u5aFajQrG8jf670v633v70+hxmO3sKM2Z3fXvG66uf34U/r/+3rXl/xz79Evno7TherEv3m9tfe
7uqT7db9fKP/OEUO/HHrtyXkSDr/yz/Z5MB/YPsPXP77pVyvhjq3Nr6NihUdOqWfGRIBmx3S340c
Scax2uvGRZqlRV41csLN1/br+CCHaxJId16KLJshgsfC6Mxl0FjUVrWW8lBEKQRq7fDMKRgi27mX
llQS9uBb5nE5Z4pMe0/2/accl3YfnqjNVMOIJW2yaQbYMmwTEFgL2f4RuugzpB7puXKV9E64HoLP
gjpf106uDQyV6anMYSCdvYwkQUlOjkaOApwtUI9XmxzWE/OjB0BF5KyDWkYuVYYDdc6lrq6vjj6s
kqvGilx4ki3qS4oJiR1O9uAwEVPdhAlari58Nxb186I6mwQNyNvHVPfM3TFyqnOlpdVZ0zpjG5gV
0HU5uzeacedXIBv+mO0MHsDkvHuHXJAV5cTGLpElstqH21py6VAYDUHN4HBdL8qq7hjnKbS8/3pJ
6ZYPYjjpbCyububEEc3Rd55aDxQxoxcUzOr2V7F66JEpUf9DuL5Tqb+aRrG1+L8dAOUGx7CZtex9
i0nSKKffhitwIp7imftMdKAq3LKi6DSH6aNw7srKCa8dT4s80DCzvQSOC8EVwavrDGm8TVOcKVmS
9GjXf8y5ejZjvRZplh8+T5y0MbzrYuXh01qyaxX2iUi3dac1Flr1KUJrkyqC+6jLgnt5BdgrQLe1
DrY+kFny2ozeBqSf8KbkNFFZOrveZl4XMvpH101S4qaRuZfNROhsjzKyuZdXCKaNd5mSLeRg9ttN
dn3TDHIKTphRUByN2Kyy6D0VeBlqYyHEY12l3/eKot1La4+Y3BpMrbGUA9fR2V1eiUkl5K0HR+l7
8yDjZG+UEkoP8Bq/fG+jiRY+ITKkE7D9t0FjKsydqbvfbnYbPKEOn1ZekOXx1a0cub2Yh4YhqDoB
hcl817/v69rNKdWj1NBdy5uwnEDnHakzGLZcfy8bqyhQrL+2N6tIbKwFNSFEC2ffDGQLwtcjyndT
KpQ/FjCrkoBBKlLluuB10h8L1gNcrwoMDSsdZvSDOTdxXHYH2ZVXt+aTjTo9aGM5iC1vA//VArdp
19fQB29TQG2Xc/Cph2PGEREFZD27hGqYX2Ir53QVIyghB4i3JWhQI1JbwJEOL627pxRgyheyD/b0
l9GxwmeEFtSNtIMe8/a3GTffWgpbymXk3JvPp24ZDFRjeO3dpCbvSpeTySgtmNzMOHmKAKjduQ5B
A5VP2FvVGzvpQQGXx5nbCy/ODGPPC6rrSjutgVQ5UPjPcJJ+hpN0I6CeciptUo/zpTS284i8uvnI
Kc2wcQbkm26u0vx33UhCVG4rpep07/ft+DB51sVsM/FcceDel6Zer8c6zb8FpkVKCYAVobMRkrc5
BaUm/pfKAriaVNCvxW3rL5R2vJNgY4lClk3buP7SsrxsfbNJ2HJOVd06A7+1lANXeLLv+fHWcPno
/wF6Dto+uYN58fvVsaOKu4lgzEXgyt97leftObma+UJeygYudgsIQYOm/dVaU6Y9VLq1MW6ekJ36
yHDOPuSNkImdGzndrdoIgCVhgdJuBhhDcwjV1Slokc2Jmvu6hPdZXsmmHDOqbXMTVIff/BpIfl+l
ASAHmJzNrXRWDQM56CSEE7V1mvOQp6+x7zmQD6dATpUUNazftphU1lkOhPPVP9mzIX9Nf6+R9M+E
Lctj65XJCe7/5NTVzqrxCH1C6vXLJAenSkzgSRqtvIOE9qhO7igW0qcRIKjJe6IMn3sJ9YHzWlnf
NtFWXqad9eFGerH9wyZfKv5Zwgt+lNcKIdNhMDKI7kxvn83NYGswUt768gqdYHRJ7Gb32a703v7v
bIMV+nsF0Sc03Wef66rSKvtyjmz6kdKTpRypqlHdkVXuLVu7mGZYvrbEm0MVILudhuYLUY/W7srX
IMhVFNQFuH61eNWQkD9bwn6SM+LSTU91yaaxNInW2h0/NCYl14cwD/2DvMpE+XUMXHsje2Ks/EPQ
AEnm4f4vl/j31c0mgJmihuOjPjGP3gauk+U6csVPL9dSrbPK22zmxP+3eTfnX3MjFRUKJ9qoYVRs
q8kMHhS1hoW+8tIvRO/ercHUfiKu7VkmqV83iJ9SJ2nfvT4hpRP34WMYu/xmWrFysFs7PXxap4P0
6xCKGr4bPsRHTW2cO6GUxJ+gHVi0iOccI+QlxlMHK+Cmj4FegkWw67c4Ubx1ClvXwiFQTsI0S9bw
jnXHbm5I1v3Z3GzSRVO1dVK7yt3NLifcutJN2vLSsHdT4qHV9m9LWuX05yvc5hsx6Yg2yy6+ZVEI
lSLu4MBKvpXd/0PaeWy5rUNr+om4FnOYKmdVrrInXLaPzZwzn74/QLbl43tu96A9wCI2NiBZJZEI
f0jVMrt4WXoBYJuUyy7HzSIIcdsKjRadrxEHLs2IxgWiWgMH5/8qCvx68Xu10PZeyKZ40NCxlpdl
kOECW7Gt9kfQrwp7bQwxKDev6TaRlmiCchA+y6IzEZDA6/5R1oIKAZx7xiDSBjIiZ/6VwawJ/KOG
vbdW5c2KY8fgXEuRpKpNmbb7xbiWQaQzw/MkBZFSkSSD/3vOvc89pxGyS7Ihjo1gp4LVQ0GoNF7R
Ckl8rXztG5zoflV+tVRKpWxy2FGQYcR9zwiKdYyUw1LeBu93xWJCGTcUDffY7T4qGszJZyNd3FZl
cR/q3nDvdh/qnlxg2MR+bZZzX2/nZ7j+48LlxP0wJ/jF6JkTcNYKpSh1/K5aNmiVhJ3+NIpGhDHc
ZaeBzJa5o2Jbx6gRfreF0Vccq0RHt9ajq2yNSv4ieYaMuaw6nMxfzGA8YhykPtfTuocf04CkA7Ig
7M7dwlj5nR3uc4wuTpmDChdrojJZyUuExadm4RYgO6Gh1pt2ysdmURnqz9Rb+72rvBoiocEwsVaR
VXbZYTONgPASpXhyYRtf/NbQXiYOPZdG4ph7UFPaS1g7Lmr3gY/jdIlUmGoOS1ucvlpYvu4to/pW
zarLclXEwDQGgMC6ej+Lc1hZmIFm7qO2/SZrnTizlbkR1J3/zBVj3rvLKzmuVij1HpWu9DgmQwV/
nfmUxudwNWsAMzLWa7A1W8/3tnNVKJcSnu56anvc5sagXI5Nph1mWaQNAKdC2AkuZOCPJtFeoPVx
CLL+55VM+SPbSKKPvFDrHeid+qCrCEv+dhuUloOyWkTFkWOR8ChDrXQlbDKOzmw1FxL8v/wJZXJt
w5xTRh3oMZaFf/QYtfJo2U5wvA0gW+6jzDly16vfb2PqGw7K5yBdWlH5naPU8pkTqOpZUdLPnPX3
J1PUNNUad0AmsbISGWWlV89F1K2QPp8fZL5WzRgRj1CkZKNi2c2j3rJ1L7rLTr6fagCO8Pq+vYCb
Zucst+D2G2W5HNgqWdiJVxxlMiiCea9PMIXk6+MQoe4nl2NJhKud3njvmto4OwrwWFl1AkSV5xZW
jqxWntMsVDNxznmgqO8/+/S9ZpyVDJ1xv/KM93sfJrHxg67j9heiaRk56dcMDM61EAVHmNo11DNr
PQr30ntMNmRmgU9CgsuPrMpCpoRm9DyCTjzcQ/IKzuhoszlzH4ezQ/fg50j+/n65W6YO19wfPbCu
4i3IYnRMFNTzcDv4Snu0WHuWqA3o7VEf6509BNPO1doWeVpCqW4bsFZkXV7K6K2P7G43HCICxa2a
dTiDf+7a4j86FCqczyRSdlrHEkIWaR/4oK5EvVEV/RaE7vKz+Z74V2wWPTq78352ls2mkepbDVz+
30NbqedmeHv+a9gS6svOmNBvRBckXSU4znxonTfwpDUx6bSD4kNzXxFFdt4QOqvPTYxloDOm+Ufu
T+XaDaCXs8RG6LlWF06haitPIPOxgs6PlkBuyisZmwGiAysWLbIofl/JKjJpNHtWiizPIB68xbBX
mTOf0KXuHrQw6x90zfJXw4DjzT1mq1Vwbkp/K0MDpEtUZoWkqzG5414GZREjDLG1AXQInevu4V7Y
z3HrFw+gMx2WihYkzqKpPQD3vGAV2+o5s0CzQTFdxchr7kpOq9+6hk+oiS0sh4UTM/xf2NV+1x5N
UR1aEKwwhP2TbLXd8MswedNFdgUBe81qvXqQba5ZbjvTTp9kW6S0CxA46Yvmad7rgP0wCi+erbxE
KOU9ANhsjoUPIlXUMqQNbledl2JCoPXNXjaMVlA/eLXb7VDSYj4iku8NXajsVc3sMLwgTeaCYws2
XQAw5Z4rR8dErkrC8Nb71hbWwDEUQ1srQeBvvCFEhyANiqssVAtrqLnFQFdWMTT+2dCUDdI0qhps
7sm5aMVyYliFSYn03O9RklErrkGoe+uhKzEI+t0ge1gDu3ax4iDGZCobG6XtPa9j73MN1xghTqkK
qz1sufAKlrKW9/q9GeNCBC9lfWrbateYkJfDZN4WnP+j8hT0D76h830TV0ZyjvEAvHKm/DMS+8Ug
dn34A8kE0dCXbQ2DATApu8VrX0nh6cceOoEI0O4Hr3UeJlHAysUFuGZ3LNUi5yHMLOfB0nxn246J
s7jHTE3RTjCcjjIku8pcZGwWba6HYBQZTTZqQRDdXuYeu7+M18M47tGmOXqh0+8hZkNOT8v53WbK
vcrMjv1IUXVRo4K2bz6OvdI8J6azDVR9BmvSB8cUhOkyklXTSdZpFzQ72RpV45fYF0f1oHNeK769
MgttFYTvWRBiWsHQVaPlG2Q5oq2sznEFilILvbOsajWITyV/z42wu/CkSm+d8GdBeRilhrXMKg1L
WdQ1eH5ZzR0EO3UMt82Kr61dFjgtIAe0b0on33LTNZ45bOBOjpDAP5GN/DaC+F/RCByXDlbf179y
TXQC8GIhN09xeWf6uIK8661adTaOvSjklSwirKiOThX6FRrotCjArRa9kbQIblJN6ubJ8Nr4fUha
L34p8659L9Xuu9ZFG9epqsdyUPUXaOnAI+uGmWIUGi8jaI9VYA3+VrZGJut9XEsMABgkTzh/HxMf
mFQikmv2EB+ggB9ko+wfV99Sl9WQjIRl/CmoFRSuRbZSIuw/IyyvWpa6SvmpPckC8pVqhU+D1ZdP
kDln9pJUxC5nP0mXbspyNTdNhFF/57d9sTVCy7rojv7dzzAkGwctvQ4Fd0qmk6jjg0a8dqKQDWOe
2/tgzF5bu/oVEh3y3C3PtR0vb/mdHRzicD53UqJUiM/Lq3vR/kdsyqz/V969Wxzz/S+UdlyZaZCA
lfZR3JlMGMOCc6o3oY5iEIW86kvOSRay/lczWNBoF0b+ScZvI8guf+XdY3/klGh1bPg9fNfUSmeS
wQv/8Ur3LvLq73eTm+wNjUzrFv9rohzxPrbMM0LFWlfcVVDqxiNgObioSvOtTcqNJbSlZR1pkwjw
MIDGe2wYDTyM/qiLjp0Myj73onad+FCWg/IIcNB67pv8m1JYw0nW2HLVN6zNrFXP9+YZ45BdlBTj
Ke9cDZccmBqTHev4m+b6VcZk0ecWIpeuXqxltVRmsLtVP+/Zs+X739XhG2joCIaa1uEVWOQb05u6
c5I0HjyVKDgoQvmVQdm4BiAUznUABj0Ir/LK0nnaFFqHOvK/G3AZY/fYt95l3J6zGBkKkaKlP5qB
gyQ5Rla4IeIQo85tTrFxkIUbehtY5tYTBwb+txRjkmPWpsXRGePHyLSybfw7JOOVXYfl4u/LEUY7
UT7oW2/Z/kfS79Fk7H8fsvS9X6O3ZbAF5OSutcHLz00a9QgtwDQo4ZgsIrsPv+fAPCER/eAv82Gg
jfU+a0W78jU3vRYFSoKI++m7ya60q80cbWX3XbmEuu9x+NDOp9AEnr2pQ6hETuOMqz+C8lIWRgBA
vW8NH7gWmG2w3fp8ujdPSNx3i87nY8I3+cu9IUIeFo81PC/VrHjiacvtGDlSWYMpYR6bYv4ka7IY
SlN8aYZ6rTdT8SRjaoQQTD27/LgJ+Zhmc1QbrWWbKULIn+jbWTG65T2WZa27mHrA6veBxuSrr+Fd
fhsVOtgBmly8kGPIWO6hLeunY7yRMSZH0bLSo3aHzsi1KCcsPrBZeuo9ezyjm3mORQ2afPU0ocK/
QTRtXsmqLNjD/w5QPmZ3krS0sbyrz4m37CRDLWzrLcoG/bJGGBqe8DiBJPOxZhxL/ZqCjjfLObq0
oibjemibR+YOB1lz1dkEpahP1dbBcmshg7eiUfWrr2MVZnQozclYOKjGxZziRZPV8dr2lOoSlRan
s0jz7lJHMy78v10Az4722tscoKi9Gf4zldoyQwwFMndvHnIzKr6EFcRVF1UqxI4UZZ3MlXMyUSg5
eI1qbh02RR56+JArJFjUd6uIvnLCVf9w4i2OGsGG+0y9dWDPPXSebi+LKiBmd523KJibn7rWO8hW
W0lQvE8nvuJ4jdo7FSzkPsXiZmXotX2CNv8dSYUQAoWGpbcI3Yt7zEajfVeoHXxzMmRcGaeyR8v6
Vze4m/8/w/3Xq8qYeIesu/R1AFK+FseXrSg6cfIqC8hGqxjA7+kekhmBPmmbTlf5g4pcGZP9ZRUi
6BN4d2sva/dxYcnkaIFsC+hShw5YubBZzl6qPoUs6nxGyt67NpywTU1e7QpdjS750ML+tQz7kd0g
nKc8H3ElfEgX2GJYn0erex4SvsHK2CytgTNOVvnHm77qH1Kr8nLyMn1dVyZUGaGsqhsWhbwShUyZ
hTprJ3atozn7MevldOWOhsz1GPZfIascKmiV7wHiRlv45f2uivwYGxv1q8V3bJe7DvI7hVO8jRCQ
tp47T2tZbca2X2PUlG9l1Z+HeKVaRryXVU8X4lcYXRwnbpVvAUpW0I2Q3qpUVTnj/wyuOUd+rVJd
/XXU8p/VWuy3yqqXeD5SZP3PVlnNHkpzPQXq936ePZRfbRXXodQE69vmCejogRWMreFYwn9mlSm9
epY1WWRhJoQs9O/xYOTZenT2us1GP9sGBnQY1bhdick6xJhq4BAIoplsMLFyuLXyUzOhKInstLb0
dakPaM/+bvYqyyhXcsTbsDBrF1PuK+sWq5hln/bFwUoyfAKxi13N4M+/qhYiDLr3WZkHaz1rYXTo
ajd/NhLjKyae2bYMAnA6XVCcZeH6Y3sa3KusTE1Vdat7o6EE2tKqsVgau2rYIWj45ucVZEKv1hee
7iiXVhiGcBoQXPMUtSVLM/6Il1UemIvBRXwyajv2DUiTvVCg7fdzj9Mlxxfxp05Ho9K23C/tEPCg
S0p04nt4Gd3Q9mhGFN4XZIK+aGVfP5vGlByYKmlrJJ6HLwnT49Twvpjs1HFSW6pgYXXtyZzd77If
6wAe39BOHkcYj5xHdCbP3ci6SZKp47Op2dpnGKV4dwIR2culoywylkKhU/KYEqtJWUQVtE+1rTAI
zx0XpeFyds6lZ6/kItSNhV1bHiw1v1WvTRKr16LxP9VRoO1lTRayMU78xQA37nyPG7punrrSmCus
KtXGe7NnYz7bfjQtehVTwRmRubWnj+5WVjPFeu31YokbK54YQrbG1OKQT00PT/IqmcOsWcjLIHCT
ZnFvUt2WRUutgQynyx+JPy+x/VuYre2h5jiPp1gUAbsw+ao2hg+nsLutbMB9y8f6JCrebTOHcVjW
YcPfegA9JC9DIbsTC1ML8cA53Qqh5HOr35I6jtw0vL4QxBKYaYmKbtBz01h+hg4eo+hSK2wV4+c6
67tWePc0wOV5qsfGrs10/VXt/Z+tSN/Fh2nAGY55gruASxd8nZ1kW8em+QOF/X0Td2zyIdLA8tHf
241TPMiN/FSv5oUa5OFRVgMtDNeVijSZmzivzTjjj5TMn23fLTdpO7L56Dn1h4gXlT59hjKLLCtf
YY53lhUIqUOhjtGH6SaIGXvNSzehAplF/XcZdrMh3JbGuLCync0a7YByN0rN4sr8d3VSxkHYF9J8
u7ylh8CtsA5HPPd3n7/GuWVr2Avki/uYgec8OvAgtnXuDCclKAYM77Gysgbt2uFlbmLmS0y2Juo4
nGRR1PmLMgbONmli2z/LGNIgYGj0sl7IHoBMIranxahVPic7jfOfEvNXvL7hJJXpsEl+k7n4Azrz
QrZaUfypaNRuN7eaDqtB9IjClpOg0o5g6f1OlCwwJH1sAGZfWMYmCdKWPROakklI3XKIsVXqxN6U
6Jmhdq1r6ioI2h9lyVa+klb4BMJ7gVnxy+yd/yu2793ws0EawN9iQiHjrwY3dyC/3oeR2dIl/mYc
/+/x/2uYe+xmH/+7R26hrMJvl3cTiXcTCXtomX1/r1aoPwVmbiw0palW7DEUDziM5Q+OuAJfAIHJ
vsqILOYQF7l6sJ0/Ur20nVgP7W5dfo8wVlPGbczv1rKnHNp01f4ysZclQ2bWhzheWCbbyFEYb+bY
CryFxnP1XLrDWpNV2S8r04LjTNXcqAG0cWh+fXeKQITe35l8dfi+Djf8ud/eG7y2648Nm463t2Gq
wgRMWWHk7DxmbDt1HhululW5j2njmWdwLwfZpopQMTgIdRgTsyNRlQ1t2Q3rWvO8lR4zD1+ygvMX
De3CDdq55fBHvdqI95zkKNwVukfcbO7tYP/aPaouZ8dNdm7UWZfWKlKerxlHoFqjAtFB2eASz6Z1
kVduUBv7oG2fb3mySzCk/+R+Pu8y/hlsfNPD4SexaxsjWthiVJl3H0rgQienLA63l9TQyohgZa0G
cdo49F0ABa8sd7KK1zlGwBZUJFl1M6Q+6u4ZwwD3iL+Ecyv+qsoGGeu9ONqUUxijPAj2z4iHdIG/
Tf2Ix1z9GMWceZmlDuNrmGo+Zgp4Jn/GZDJPwXaVDqh1yKrMk33bmLmHyQbzre9f4zVN2G7LBi62
huv50Sz6n4XXOceBSQMUeJSWIFP9ahCW5RVGCMhxWnFT1Bu0y9GcQGaw0qpgJUf441IOK7Nli4+C
CD80rJFmFfMozDexxCwzPOHb2DtBmWaTbbBwSy+HTF3d6rBQ3dMta/ICFCzs8OsfLZbsVIj+qJ6z
/IYnyDQ8Zb5i1r5ynGEVMr+isJJSwYaZUz8EfXTtkIxldIrguaI+bxziLN0E7HHuYgda1VxW1oEz
W3sXmMOTYgywrFFFXhhz325YQE2fE3YR4J9OH3qAJgLfkHZTp/0tntv1fIsPmf5HXObPwElu+Wba
KWdcFZFkGZFPGqrqUgt33TRhedyWU3SYhffu4GAtoGGgt2mE2a7BwmXHLypcydYAadaTbyc8oETf
Kp/sB1WJdp3IxfrAPbiB/4aE6fzY2L2xaGpUe9CCW6DYbXwxtA57jKCPkDM3objqjb5IYy+59FGZ
PuO4dK1QE/8EzCrf2EGjILDmlZ88mMzsH5WQ/fBo58Af18TsDEWzPiNdjYFQhQnQ4Na3UGCHCBRx
kl+ftVphLy0Dni2TZY5skFVZlA48dj/AkScIhebLPVFeKULSuRi+3YeXYTnIPTaE0efO+ZSOxbyp
jSbQNtVsQ1pUWK6tMCKtltxHG6ZRosmKk+o0dgZ38cyL0w0bSNnif/QCSxUfDM9Y3QaR492SzKR/
1xSj3sVGHF3uhV2Aoh6m5T2CPFJ0QccSr4Q5sl7Ykgz2MnZPkVdN6c5LX9OU1b1Bm1y6sWsabK0+
g3coXuwWlJdFDbID9aaVkZp/vgvDYSuuK7svbp0Mh8Cf+oOnOj8LGZNV2XCv/pESV0q6+KP+exhl
9s2lj63WUrbeO/+vYznihZW2DHd4Nu+R9pi30eiEi1pIaLUo+yMF4JarUvGMYx56SG9Jqa0E0ahz
wvnOcrIiNnv9elJxuaSPWvBHmWb9KFOQH4hQVsKAKQhKazemjsPssVY+DYO2hzmHGrcajhx+Ce1y
Ea/m6ruRoNQRxaF+KVvz0ITdZlD6Q9xYxdcwcxuekobyGsVmtRobZXiwVSvaOmhrHF2sJ5ZdOpVY
2+mI37ftl6xx4lejVJyHAiJxjtzbq895zEsRHGSTLJB+ANKsNvgGks284rFpzAWeu98qvIJfEsxt
ca5QlrJmYWb04oz8yNykW03MtVeOsbCVKHkOwq5/TsYsXrmZ327TzO6f1aKIz9wB32SjLMbA/+wy
WzzJGnIczrYx4W7GKttCSwZzxWCeE/4cbG7SbstG8HnqWg785oI5jBDx6VHIBnMiqiifrJ1W31Yp
akBRpAw8hH858UhjHC1tEHa2wJfeG6qm/ILNi4PEMrsAShZyyjQmDxJpBcrwWrVZ8iBBWKKtETXZ
FsTxtVFTdTG1zDocqy05LkzUBVj98skpzOKJuTRkiXzOt7IqG4wCnnAcOxcZaqy+Pumt83LLF50C
RdilBix60qmP0+Vgtl9jL+iOMoWTDPfazvby3kFT26XKTfLUaOYicZgEJ2XUW0gFp/7ey5RrXAcK
iyWAnxcsy/pLNjSc/6sppBUfKc+t4cBZwKOo3vq+ZvAh+s2yskKOyMTDNNUTtI1jbH9ETRaysRAZ
97T/e2zqceEbG8i9ibIubBd1QtbULnIj6ynO3OM4htUVj5JqiUtr9u3/nZExxvjvMTqtwpPEKIJd
laTtczMpHz7v8VSIWp134W4eRm2pKGbzbBRj+5ykH7qZJk8yYuExgpOhNWxkWzR5zsUc0UkKmvYx
jXVgzZV5YW2KM3fW918HHtmhpcQfreMZm8Yzon2RqPal42ZgD65/rHnM1dB1uRxnT1m7JQBIXN9d
5DBnzJbmVn+dkF66VfXe1l+73nf+qN5bZfJ/9c3Z+9uheZvNenuShaeifMBDt0DK8VdMXqkdihds
BfucguQC4Dll2OqqKEuubsFOoEnjztlltjEf5hJ1bCnK3uGAxDPJeem1WdlNfQdUP9ejT2plLBH9
DL8CnAQOFrmvuhNjkViCwUl6hF2N6GINin5JUJCB3MTP5JQF5frWaMets7cD9T2E0sBRj/9WNNwi
PHvutj0GNqvCm42XKjSbI8cf/UJWdcTBH6ImwaSnVrqlYbxretk9y7YagYVEqcKLrGnlVC7dyxxx
K39AA8c9TomSLAEAYC8y2dO5r2Zjid1S+NUxnA0zJeu9b0tURXQUsuxJCd9KYQgmEmTPRBiT1COK
TrInU+vo61xZm3xyrPdhGMptn6zDAOnvGcRw/U9U4XM4tZryZvfD19qqk6usqfpb07XqK5C67pHD
tXOaFjh/dz4nmXoaLGVVz4dsCxTYXoPT+8jgx++r2s5nUPbKvCtBXespW0OqKKxwRHPq99WYoZTB
YmDYyAZZaGVq3/IcBD+OiIYt7/3ThkMU7I+6BgUIP9w4OS5ao9uxMq6n5OJ1qs4dM9WeUGoelknZ
uHzoc7BonNpEjssYl6UbFEe7qyr3dpn5ZXHUXIstaKdEkVH51hmoc7PhVmA1NAIDn3hKFcaALU7X
Ds+6LzzDMzP+lvr+kq3H7kcW9w8mYlSf5okfjGlU5UPrJeWuH2z2CLVMvxhxpa5CjQN7NLu/yE6T
uy9RIfruWEO2CNW8fs17jNZrx+8XdYADOOeDPYqi/Oaayax3bWJ3L+xJCK8xsO2ytS7CgEMe85ts
dIrAe+aDkU2ywO78Df9u7yxrht24S8MdQJyJoZEu/s+xZGOlzO6/x4owPDENzTuborMcK9ZfgjQz
V3Lbrbe6FHejqP25X/dHvR8Vd5l1KA41Ym7d6mh/zOjB7NCKsF5SLXY2VZ8n61bMtfu4RvpW4Q7c
i6o6GvOFXWvOfakpWqk/j8mj7CgHc6xyj4PHwDOPdgyCKthamXeUY6nG+N+vFLyWQcSjxwj8WxHo
rQV0NEyiTdc33UK2eH31s1lWbzlq1mh7cB77e+e4ZGURoB+00CaD22gNxu2o23ibAWPlLDDl/ipC
vpA9V0NtirBl4vKWnUWAaxUtPsxI5Kmu9slSQ2DGbedvhqCYPhsz2lO/wl2F0q4Mq85/hv+VLQfJ
xZ7ev7JlOIzjf7wCbeNRdfsdKydrm6BG/2JOwbferqdviIQ8KQgQvZl6bEGuslSYmzXLn26eFzID
mcXN0HuwOf2wBNDevRuxNi4NTuDPzCZRXlWVtjjLegdufBC6UN7wjak1tl2F+SMPygu+Mu6nQa9x
O6rY1XbYT93W6OwcnKZTTn3v6eu5GJoXhM0HdOWa8VtRG+LGY/5gY2iL6vCiy735pQfYgj6JCsZL
fGpWDdzjP+J4qJ1bs1RfAhct2MGyfuZHGEXd8+9xkd+LfN8hX44vP9B/599fN2Ccv/Ll+/l3/n+M
L99/Ld6/MxXrkQOUF8OzvodGN3zrUIGekxR/GHcBky5C8N/Kd2wZ6N/wT/9njE3ngMhtz4TTsnao
B8Ub3/Wnz+i1IcVWK++OjuZxJeKYF0+fUeRZmr/jOUS7W1zkz67Z79g9aRcZhivHxkzqepFmin2s
BsPBwKPXV7JFFrLhXpVXdWPQ5a/mIu4OXTiOu3t80gaLnbJQfcbWGV2mLNE/lX3z6nKq+gO93Uxx
0Bvr5mE34lGzHJFh2aSlVyPtR4GfVn2SVXklC2XguDww2wYlFB5JChStcm7PskhKrz1HopBV3xqt
JRIv7eoeq82OfWxZD5Q53hhmMC9kP9lFNkwlqrJwOmvk/R31Uz8bWL3VwWvhWtGpHxztFp9iJE7G
1MZOU8WRhLWBeekH5F+SNDtUToeLegqaa+vlGHej3a6c2OiFN+dARZ4NoX+Xz89jxPLGK1huOdMz
7iDzs4t3AZTSHvNFEYN2M2HsyoQjsqH52foD5LbpuR09JHCBZaB87NXVMhhdGAWpfpGtdiR4VqDE
1poRzs8dQlxiNcxksl0aquF9xOH0rqFL+CNNHhyUDIOFbYOPmAVPEFn9dZcyb9ELYAe92n3WYbgN
W5znwgsSUGKJaQxY+aLENe5UJwQZoCHsplblQdZGtkau8qq6Nn013q4VnrErS0/5zEaAQHD4YQ1l
AdTzCmbiuc7LsdjW/cSUGUG9JYeT49mCtpWjBYXSj9F/9ZtiOZaTid5tqawDNYsOiTbMT40VIzmL
sNxuVC1v7bZhs3FHHGM1JRjf2kQIPrZ5uNfjbnyb3FhbsADM8WGgda4SnigY4JlZNOJSUvHE+F1g
AvmzyvooPihehR49WkAXaFD9a+N0S+YinJrEGreNJMATR1Th2SN61+ereDT4LxmOUNcswBKzBb+2
y0b/KBXhId4k3pUDt/pogi7BG0rp4UuG4YbB20XVwo7IXVd/lAWT+6uhakgZBmiX3eLIDphK+dCA
3H4sUogpkT4ju/2rixlVA/uG4cc9NCPSuVMNNrTvw3BOirENT8Zb1wZhymU6d/lK8zFCrgHjnJNZ
N96R4q8CtX0vLD24uIh5LmRYTXQcNEz7Q0PVkvN+d4MFO7iphA3FlaILuLKa7+uk9pRVF9eskYrc
3My9ll3dJMhvRYbVCcbQSGDbQFEuBcjKrWrgw2Y13XTNgt6GfaM5n5Fo3pRmUHwvhvajqLXxzXTU
Ya3ocXPC4W04FW1RrQa9a1/6KvNXHJFHu0aL5jf2F4DRBDXki0Gb3kK3+6yANYEmSE0NLOY32fBs
5q35ooKd4s87v+U48zyEs/ckkyrxlYHzoC2cCKVlPe+2ijomm8pEvw/uy/hq9N5J4bn7xXbRwTRG
wDlRhOsklEx06cah/VJNUOgKJ3UfR5TFjoMGDmACqf2lYvPN8JzyHeX9dBc4QbRtWqv9JI6MZAIu
vWjgTnl/qHtdf9aj6q1j33UbsBewq4Xwa+tp2otAHG2S2okO2PhCgkTMaonZl/51VH5UujL9A6CU
ux988afQc6KdUUbGzm189bEN0PZGeGz+B/wQAlrKtzpwU3A3jf4QONhWN72D5SxQh7xo4qMnFKRl
4U+zegL7k20mAa24x25XLiLTbssX6tZiicRQ4yN2DJOg83scPhsbI1Ts1aoyHw/B7LC1+PelrMtC
N83xoEIj+Z9JaquoHDsHw3iw4opRADCGYISQSlABmRmR1l+COrIey3rsH2LvS2wa2KqnWZifgsl/
km2O11qPYdmruzoHkzpAKYiXiRWa676wNc6wRD1AZXbJrblA9o10z0TjsXS3WYXK31Tq2m6uOZKG
zO4wD9Y48Wlm8N8YWPbdQ9NEwP7V4SJrCN52D6XtssOcJ/paxmQh9BTwKtAuGJkwlIy1vv6RaUp7
uGVYH3oWHNihmNES7eFuFWAt8I4R+MdKdx45vY+vqephMhO6j5lROY95ZrUHPLWjhawGzqhfcVNk
C6935y+NNhxGHaSL4iXzrlVMc8OkQ/0EABH5U2XfjMojO0/94+hUycG1dG8R+MEPs0zElE94WFvP
dsXcpOXcbDGioPyqJ3G6avyq4fVTjABACZ6dhgmL40BZV7PaPXah2nBiW/RXX9gVIBE7PXcdKMHJ
VLKPIMC22XEQqrNt1AXgeT+WfpN8xcUvWPSZibHHgKRa4jY6ZhAx0Aynz16Qi8ULq4udx46Nv/U0
Aj+ENq5t2qqBjQHwYGfnunHsmfTug56P0VXFPUK12505D8kZ+je3IntMrlgt8lhkFfA4CTOTKijn
Z+zNVLZHMGQbHddCe2XUPvBPSGAc8qN2ELJtQ6f6x1SnfZkLEX7fgjHczVgcZOG0sHvNeZ1t7HGj
rmZRHdQwpPVk5TVB/QECCWcIo0B82HDqjzJdsBYKPibVLk5IiaRLmZU6cL6N1MV2RHRC8mXlpjmy
qHrTX6zGr/lN2zVWqJXy5oYepEiP3YlC75+tQFmq0ym0Ln1aRnjWjPlBx0Lpm1Hm/1iqFX9SNeCL
UeziK6vZnLum6QxQ1kbqIgvqi7Tr0RHtd2y3Ko2FOjT91RU0MsmklYxbsJg9cvj9kyvouDI0JAHq
LGmvHzw3LZ9nuIsHTKb7RVUn/W4EE7fBHkm9Jm0UoV+hXWQNpCzAFFGgXNhuE/SJeUIGZryujEFf
KGVmPyHHoi+m0fY/9111xQXCDRY8am0haMurnqM8gTlS5dEmNwqelIORKICjUjxd9diBmNE6Z7ap
jHkVQLhintidbtWq9/8PYee15DaStulb+WOOF7FwCbOxswf0rkiWr9IJQmpVw3uPq98HyR6VpJno
6QM00oEqgkhkft9r9E0jEGRySEtzG6Jo48Saqh7UuMZnC5nRRaJ75Z08pHPypuKbH26VcbZDvcY8
yUY1NVEfIUa2LgVmHokDKqQx/eicGOnGUpC+H8GB8Rjn5jXqXOMa5F15hmCIquu/qur5rEFh0htG
+/hZP8SKubTqrthoYeyjE41h5+52OWZEsDujuF1KXhjL0fZUV/2fWj2hrT8E+Ud6rnun+VBi0S5M
pxwfnWpy+UvN/sDO1l31Tf6NFYCFiwYp5E7NAjJhUOxk8bPhViR5Fbt1dvdb/WC26ipCV3slu30e
8pwQhpldZY3ppIWzGkatXeqmm60H76DqfvcgD4HDV+vpnbqXRZTKNRR/UeIZ6u5B4Vf4gMxltvUd
B3f5eZSsQ00T9roWuQfZr28gvsSTt7kNmLvlepBt6skbV3JUX5ndQ1WpL1iS5idZNTh4zXZ1dJaD
wO7luI0Eu4IMxVnrCcSNGs6VRtUTjEWWn9lTf1f81N+YluEfCCtrD9qEvKvsMdj1N6Jb6mOtOtW+
EnW/8Rq8gtU82td5IQxMXnTvXDbw/VtXnFAlQcIVL4GVMGeRKqwJV8jAVnvils6bxcslLGzzJQi1
6NSDQVsWnuW8GUHNVKhWEbvsXLwID/uT1AmWTQ5iXtOceF+nhnYCnxZuoyjqL3nTFGvURtUHovXW
0qzr6KUsQw19mRRdemv8omAI8UfdRfsiNgzebc64Db3Jg1fCoQ2YnN1s1NndEI23PIT1k/HdE4mz
bCZ3OpZxZz+HibUOiol69Fe22oRuqsiM4T3TiUp3yLp6RCJwITdIgczDxxxYWFAMxaUtpureC/qv
cnjh6NYqFciy62Sv4zC9I9hs7F0XqHlbDN3ZsO1sHeC2+yRKTUBhzcKvtYV7tNzyVP0+7HrrT0QO
noUV5+9hnpdLtdb0h2wY/Y28Ys/W43ZFG93Ws5L2mE8NVv5UDoMA2q+FX0XQ3emxziaKK2agKr5r
ZLzGP2bvGUMPnHcrNLgfvWWcjDQwH4MeGEaf2O+9AZRFQX1gb6Ii/aj6CbtIBAqmQs0w9MpuKDo/
M9sjM0e7lCg6UK3tcsy+eU4ZYkDlOctKq/Sd71LsuwSxpL7HNZl4DRjqxtyGChbhsnWI2aEFQLKX
stUoIbXbUAvx9hNHxdWdFZrF/rckWPPy176VrdZg2pWqJxHWyWVUzGymqg1PM8KsyPV9VVvjM3v9
4uDrUbCWwLJf68O5XgLRfq0vWC/8p3rZXxmKioxkKnZqEvmb1NUCLOiN6DnoDGXbxugf2F4UP/e6
UhwsHfNL2ZpricK+Y+SNNLe6ro6b+pDcTdqcxGnqbxLuYSpdcuh7ZAo+0R+yjnwn6fgf6A9lMJOD
rJMAEdlQC/ICNeBQ20Do2MWh7c6ZDNLISqS/lw4ze61bWJ4U7w2O1y/VLKBPEBCFs7lr8iHiTZuD
apSRAnNszbM80+czBP0vgzIlB1n1WZ9nVrPtf4ySDSTE/xrqNeKnUXowfa+m2tzpmhZd2jS2Vzl0
n5UoUFmXdfLgQ23Y6YWLqxUknktddS0LXLh/8LzMZTfFHX/hjyG4g23dsnWOt37yWp4HabKZiSs/
VSqqZ63sCbxDK+pQWXVmXu0qhG4XiVsHGG7OnxDzCfLa8jq30fMnmEVnr1JPI+5ktO69NWkw7bSh
+u4aH0UeDd9EkRlLvob0QmpZHAIMwjY6druXQIsFHmm1vVZSl52l1mUvltrBzin1djfMxUxUSC/H
TnWQrYg5dECZgv40qmH2Itr0ixv11hlOd/ZiRmzleaoOTcDPRk341HpSi3cwfMgbBWZ0jhQ3fYQ5
dJH1wslzEBqQhiccld7tvliNrpW9YPtuHos+/Gu4lyIxFqKifjas5D8O9wG1vFtTfhuOCLt59G1X
X9qpARrDCL1l7BLtiY2RvYDTRq91++YiavTcVLVy9RMS6akTvbZG4BwI8TR42hTx68CudaPaNWgp
7snCVax6q48eDnNGFZyHBnf2AX3oXT1ikaT4Y7dqgkK8TKH1Z5HgTlEm91CTWWLPJAz4GovIys+O
YQ4n6bQr/XjnKn7v2HGIf1n0/qiqSjwL+zTygLBW7b5KyocIdWp1Cyeg+amId0y7xyrqoWzV/BzE
FQxDz01XhmmigDgf0rT9kiCXsh+7EuPAsYnSi4bi+DKy7XYji7KfOjeko04SsTKy2wWqoVq5RgIK
rzPGp8EjihAZ9RsOhCUZ8lGsQCPNAQUEt9HkTu4GXmovokkWsYibN9Ow1IM3OMpSjvJ9vV2mApto
2aq+jcj7vRFoCU9pgpMaHO+G1XuUrsbaKw51qForwprBpkt4g6Mx0FnwGNmB2ebtNEeouwaQewI/
RJSkI/sfB3W6N2aZnBVrb2fR9BXvdzTKlkQfo2eniUFm4ZX6kdYg9TzrewQMgbCxPT0aGTa0w2D6
R1PAZ0MqIlwrNpx7UeX4FU2Em8mmo48ovvXMwqQGfaQtsU3YDl5h7+FuW+c6dMuVOyb6W6WLi/wg
Mwx2MVxIrOF4kRbqBNQg96KLPLPq8ruiBDaJwF/qy6pxMbDHXTwl9LkbFDacnSq6U2fV/UmetVn0
15ndC+WohkDF6fBZ/VtX3NH7W2vbzboqVkFgMiZtFrdBunOxsrqlzXpu0F2pR2+ysZjhInm4GBMn
eZLJL1sxv7JUyu5kE/4B2UrH32IrG1mCJLdrlaGrHNKBdHIQ6/4VEzuxwqgJaFMIm13WefMZcfe1
ouqki3EpvNWXnl7vOrK3C9njc0ASIi3l2kMJSvNfFwlT/ilOiMjP/DGyXo6KO8dcuTF25LLhp6vz
geYljNTinq1E+1xnzl04diBB5pKjpc+KGrpnWbLr/LuXzpocY9o92zi64zVZTCcxFwvwzIvSdHqg
E4xUEa1Z6r7bHdp66p7jLhiXKT55ezmWiDfWkpE57eTYQWXCHvvA3N7+DRoKI16Ha4Ic65Dk2rSG
mmxkax97Aujj7K9XYsFZpRYWil1fvHhWtJtU3f5imYq1SgA/QB4Kiif4g9dbPaocq5j9/EkdsubB
MfWvsl5eJxxr1DndZrpaGdzrrpmcL0Nrasy2TXUJwtg9W7qwCENoaAg26bCqB2wlSyfor7Aw+6sy
0/MrXpOT6gI5+1EvdBGsSFwKVmj0kA2+0DCryFBgmav8QlVchF3HS4ZZyVHWpWYcLZgxxarcNxHg
b41V/Lp09XEfk9h86vPpvql6fIIaYoGjXXdPlg0ZEYeAUz+XblUBaiYVmrOyFMFXw8s86Y+yOHpR
tvaTYNx4MRhEp22tTSaZO2rgtYtiPsU8fmNWXTAvYahrZ3aPBq63WDVRAAhnxuFqU7xN3emQFbby
3jClipQVOVvrHSKj/LpARL43qbvDRC1/5iVRH1GInR12qUcj6I8R1xtVexR9lger8RqUpXYMWWYf
DXgyTkuEXGfSXoh+qB4yJXN3wRgN2yFKxqdUH/4g9G/9EVnMI+glvOaFmWwckBcHgunhFQlc5GSs
2PrDyR4sdWi/NToWv7ZnJWdXAxRQ16BeFTs1j2gj1AuPdQ/THEV58OLePM6BGeD+c+VPp66sNdoy
3ZAfRvNxbm+EFi/deavJ8n6JIYF3In5tOqveVsNVqCj2qk0b+4yDd8ueJ+JpCYpy1xmGDb6GBl/U
AEY7MUBSZLLeyUoyWs6tWQQBZBPX6hYDSl2rVkPvRDWs6QHvXLGdjaWw8BqblNl4+MDcpcKmIZoe
fJcNJyIrZ1mSA8geqqth3qqqStGmLGzbZZnU1VV28XiH7adcsxYGasAPYj74OuIbfha7e1k0Oj85
B+oOxvMVyj1h/epFoL7gLyDOP6j8k98DP46xSwrzRxXuylpNsRgoUGXZ294U7Nkt+efEDfFDIvby
GPilsuDBb750ZfLXFXVyIP+6Yo1u1tadMnWNVai+M7UYTYuq8t4QYv6oLKO6BjAJsHt0X2T1aKiE
V9LJ3Tpzr8I2tkIPtSd22xOm77rgXlPfoY+7GsByH3Cmqt+ydCX/HyanfrAMtrzQ6ey8gIudDD8X
cbdUFiShrGU6Thgt9WZ1ihQIp5txPu1mKyB5qLXSxjuEPgUCKM1CVn72MVDu3YoiVZdhRthROgNr
+rjLGhJVEc/kQoDRfB7tRCcPNMED9nN/3VeN89JY8y8of8VYzD37ffjnrQRoc1ez2lsFZpu/jmXa
MLV62d73lHDleF63UUpw17qLU1fa8aby+m7LTzZ/yxA9aefArQkFZhUXMfafCNHeC9+OF1ibTV9b
kKS8wdLkXo/jhPSpD1vxh1SjPJOCizdVxlsLG21Wud7ms18X9ekytFJjmeHN17dZfx3nQ1I6xNH9
4qNN0QCRJVlv+CEs0nJkLYr+8q2bm1TlpRBvstdndTOywBF6nu4+G8qCAFZkA2CUV5OfV6udBt7V
yOKvRe+vTaaGc1IP+Fy1Y/iQgeVZ6hYo1LECwNAHeflF05oXTC/Dj8wgG6q3zLquts1arWALaPoH
3akxlVLEhzEGxptbjgERnHR40vt4WGVFaV47JGA2eh3Vd60Oo0TvzZnQ2XerT7x8Fwzt0ilcKHok
zMiw9EF9J5tr+KA4w/QfNRvEbUk4GCmePMYmLr+fWgsfHQ0YV6YUxN5jHfM3jCa522FzaMHjvcHM
k90j4iz7uKuDZVX3+Y5ZCtnFOjJXwTzhykPTREVwK8eiyqqFUcMk/8f//O//93//GP6P/5FfCaX4
efY/WZte8zBr6n/+w3L+8T/FrXr//Z//MG2N1Sb5YddQXd0WmqnS/sfXhxDQ4T//of0vh5Vx7+Fo
+y3RWN0MGfOTPAgHaUVdqfd+Xg13ijDMfqXl2nCn5dG5drNm/9lX1quF/swPldi943FfRKlCPBvs
JzxRkh0J5GQli60m9GOF+Q5fOa0gE7yL4UUnWeprz36C9g7e6NZqsLJE8vIiG3J9gFpV5uiaOQh1
mV2ybhujePOd0Nk7U9KsZBGtwWxZOWl0GsyieGtXIKrTt9ggGZRMWrKUndS461YuodC9mYXPmZOd
p2aorprpFTvXz7uFZuTQx2VlVjrQ1QLvJEuEVKtrpSnjOqvdeOWUaXXN7e7r398X+b3/fl8cZD4d
x9R0x7b1X+/LWKCGQmi2+dagnAOmLr8vxqq775X8WZrCGxmYomwS1kZazEed+iJ7sZtI2EyzI/C1
7KOYOTPyIDqtxdMn/gCaV91zy6mP4vbwo5eYIyU/qlTfMlHlVdtl4UfDS4JuxeSRLpAlsMGQUcKX
oEnah2xyIPPSx1e8+hwJk6jI9b98GcbvP1LD0FXNdDXVMDV4eOavX8ZQeWnj97b4Onje2pjVsLX5
wP6pZfHGmUCiyANh8K/K0hmCVUWS46c62bslx3+Mc8WEMz6PlmV5FgyIA6tTSghxMhCIatoNMYyE
hYAVn6sgSW6HbsgiVM9lBeRYVUVOgV6y7Fcu2HC/O8oxsv7WhUTwM6okProItaYucpHBSjCwK/37
78myf/+e2Ks5uu4ajqZrjqHOD/tPD7MOOHTq2FJ/m6q62Whmm25M1tB7wr3Jc9TnF8eM1K+Zk5KI
akVI3D+ILoGbKAvZUDjmMxrE3iO07OjQpe64jocSO8KqecSkFWvPKQkeuiZK9rdiMKdYZJ5FJXC9
bZUIg54gaeGq/miRuZgR3fu4x9LtMzMjz3TFsO8+x8pRnxf9qTPj5efKHp/13gDsF4lF5gUgL8ci
G/2jDSM/v5UDA7tPvq2tbLXmLp/9EBIMbiNcOeKzOYnSzFr2hu7/l9lW1+fp9NfH2jVszRC6PQcZ
HMP69Q7Vqlaj+w4JvlPCctOnqovLEjpJjgvxlHAM+3cs5M6RV3WnonERM+jy5s2u9fBoJF12H4oo
u9cSXFKT3jX3su526GDI+EGBcevcT9YhApwS4+narSy2o5Xd94XuEGxOms0oP9zzCpLfedmtoc54
yIVA545NI2sWQ6WgX23EnJYwDwglO/UytrXi5CYFfKGfThuEmXfR5F09tYYVEGV8430idsxh1mka
yng79EZ4yaNEXwOv7e8jZo4VhpXxk98RyiOa4b0oRQ8Vb5iU9yQIvikqIH1Fd07ock9PcNYeKlNr
dhMAMsLBbXzViQlf5Rmcou9cAAXLH1V5gxhk1KQvpjsNzm1AUfowWFPws5/jmw76pUe4MlSYtfJZ
GG+y8jL+SvgJAreNGJWvlvbSFD1+yLqAHj2fxfaEpL08rafQvVXKIoB889D8KWJy5P4STHs8h02T
tdsEQL3lwY93pjMqe5LAMUrfSm0sNSfAKgGxgRNWAd4pUZruSFweoQBKst7yK/YaP50C/l6jWj8d
PvvkLovblSxbuvUtMv166+XNPlSL4DlQ22IlyFGc8sl0zi559KUxJwXadDbeTMQbr+J8Q5bV3GNc
Th7Za8nrVtZ4ozNIBsPg+VgZOlBeZ8LD2LnEo2tgWbIRkHJ06St0EYQ3FUuzSsfFqEbYhM2djcYl
HZ2FX2zDbk6T26tnUKV/HbIMox5iAvaW/fykL+ouVc+RBnwRefuN7GdpH+rYBBe7iZ27McPCfvCs
4Ivbw46JR8G2rKvF1R7Qu3NzI/xSdTkELc9JwBGZyiPpuLPZed4zsatu4UYHcmnjWfEq1V93eGyS
/gVu55bFxVDgVyDdi8V4OpVHWZeBeUUTVCsuRHSe+wKNjYqdur9mK0wADAzsbkTM2V8XgsWtkoEf
kePkEHnmBhGEo4S/5vNak4NwfsLDsk6ChC82AoO3NicvWNlsK9Zao7PCQV3/DBskPwqvsi61rVuX
MQJ1+PdvDrmc+GVeMizbcB1hOa6mm45cJv705hBlhLuxYhVfFTPKljZRoW1eFniLAmR67wQKduja
veSO0x6JJ6NfMNc7EUqJaiGmSzIp3tUX5ve+sEZ8atm/sJyoD0If1NeoLBayPvCMcEc0tNjIopZh
EQqC44monXEyg6G6XbbUChbkjZqeJxGkm0TXeowXknCjO77DnBLbrz3yRvEMiv2tPvWXZtHmX/wx
dtY9xkD7BN3F11DNbwDjCK3SWz1u5u1rQjxZAn1/659RLwHDbqhE6Dgcw8rJH+e85KrIQnMji8rY
5BdYqbuYeFeB8LIOwzvo8n3U5sUjBtlkWJr6YxwVbf33d8v5t/c87xCbRJjgfgmdNMavb5GqrA2H
LGbwtQtanKC1/HWyau8+Skv73OdVv2hE278PbQB+wHct2MqO9oxGzgZL7P5ddEOydVo93AozbdZ1
ANLFAF9y1OaDQ2btKIvyTNYFQidXY9uHSI+zK+9xJF1UFlwlXshXxAKxix14aPpSLU6eNvanArOM
52YUl6CKpguiRPmzq4sP8h3NnSwFc5CyKYL6KItpG/bLyrX7fTWPLH22av5k2FvZGoIbXxtpVW98
V08PwQw5AwPZnrqZT2TN2vHtsqn7+gRqD6ilrJFtn73KXkdG3GG3kNUoTbVR/53JzJrze6lukR8j
tvnA/Fzs4qgmmJKohDBila5G3M1d68bf2R7kzNod7TsbKbdpIczcvssr81zlYtyXc4NslfVaY9n/
5cbLG/vzY6oToxSaahuqyWZN+32B1yNF3fWub3wZdb9a5VYBolYo/e0Q84NHjcR9yavI2rCliO6s
0rHu0wnhXRuBRVkiD55cRGcCB2ULPJtKdevcM8NFVoOrGXukzOQBrajs7NjMaX5jKiyy8Bx3UJ0i
1DKcO5Z6+7//UZu/L/J1Yaj8nA0VJqxhGNpvS6PYFKVjaJH2xda81xpS813DLPPTYehR54PvqLFA
mexFirj0HaiRfmVmnnstUz3fxGzvMVJCg1RkuXcondA6qEBodl0yTXdeN1SbAmvmK/SzftEbY3Ms
Qo1YvFnUO0DXoISSae14qbc3we8d5FmhRt3tLPtx9p9aP+s++5FYi//LVP1vD78uXEt3NNMxhDtv
3n/bDLEwmdizj9WXKE0/suxCeN67G6LIOoczlkfic4SexisUj8Tqs06exa2jnzQMtm4DSjRqFvI0
mmYQsVGOG3kB2Vk2oGQzRz+840jSevwL6t2hMFAGY4DWitPf3eDf8lQd6lmqaUzWPTFQcAcQRnUA
PXDD9PpiSx2Tuc4OW+3u1gXU161ozF18NFcWaM2OyMDW2bWq0yfdEeZBmg3hRJxdfVU0O4GILgQs
ivIg++ZpfOubgvd3FqIM2p2vDJs+0mvovk6rLdqhvAMp73wJ1AR7egcwHhESm02seDMb3/1i9Xaz
hLmAuojWO9cqQYxVnxsQGyIcnAfZBWSNfykmD9HNuSEbWbs03ogZuAjyu3ZQ5/AQDdFUvJoAIv/+
MbHlc/DLHGCxG3YBttq2AwjR+D0ygGRloqFl+8UaQI6XdUjwC3eBdaT09ktpev1K1LW1C+ai0oPh
Vo0mu5OtvLpx7yUqPBZCPGUsnWT1aIGd4uX2DTVQ+6XVwH84uakuZaOrY8Pi8ahwmFud/D7o+yfc
icqzKIV9J/xQX7YoK38D5g6jyhjfproA9Ydryj4L/eKpUqpX2aFTsnphtWNzj9xjfAz8KVkn3qB8
bcKF7JDrmbsq3GA8ekXm4hPv8eqfL42f3hPrW+uJVYyxGwwFNzJJvHRSi7Cf33N/kTnaqlpU34/z
AfrPX3VVZlb38oBUys91svPnWCXq6lu/zzo9QimJNcUv1/r9+qUNKohtkk72/NG21XMAJ+Q9MbAX
issh2+e1Yr/1Ebrxtf3eNXDokk6tUGvyrHe7xA4cyiIL0w5cCQYjiJxRD70SakKdWdcuG9C8TqCG
um657woSfwiFJDwmho9dNHT/CPpcNfZHFh598OLmzaOjg33R8/rFhSBwN5mN8wiczVj3LuJuIW7E
j6Nfddjc4XsUIV2xZOECwnxoL7LvMOHglVSKB2uVvr5GMqzKp2QhW2+HvFmabjTdJ2yITmLQjK3+
QyhF6p38Jn/yKbKCkfa0xYr5+lklB/w2/rfib5drYfStSqFbCzlWyqx8Xi/FcuygFlga5Xaz7vrc
uIpCa0hw8LHGfDbMdbJVLVz9dvb3/XI0wzeuSo7NmzHuloS7y1M/956N1jJvDcSmtZMrEfKy1Zl7
y7Ni8AGn0C8mRzQZkCAm1mKgqNXoXh5yr0HMwAvT5YymudU1wpz2djbDhed+7XxQmxZ+S6xfPodG
dquc9ald9tGor1E3ejYdd7y31alean1Xb2VRHoZMaxd956T7rimme1mnpcCDFUhPsiTri9Hd504x
3n1WtSJCP7+NrpkhmqvIPjyNVHGd4GhEqHV8w9brg3yjf3UVzXwYtODcjPbwJkrLAE2DehMOKT/3
6mNmGqiV5zEtwOXDGFxGo5GWy8Q/e0ibPbiqMjzWfsQumpTh1u+m4VEvR+M08w8dt8tK4pN4QIFz
ASlI3y5XHMgovJy0+FHnHYEu/3jPNrB4VIe0XVtar69lcXTj8D4by6Us3XqMpbY0fV3ZwlgmdOaz
R0bYy642hmcax1DvWP312Q6bSHsnTKuv97JBHpIe2OfGFcasZdVXC9lbtjS2ehckRfmguYhnl43o
72Lb0c5eCyAJEGn5LUGALEXW8TVP02yboae4E2pePGP9dS87fAl13z4Edq2EqNHB63Ab825wnIGY
yjhcoMCmZ8gAi1sPjZXMUYnN02cP2c0vMlzUrAZksqk6LJYrh91xgDX5IIb5O0uqo+YjIh+kFBOr
8fZZ1htr1BpKlDUJVNiDl34zENApY2v4jlERwGIsNR+6yUceJ22snRepI3OvY9+6JDxzrmX/YZFU
luyKa5al4573cYpixWsL0wuTvgEBwDr/6+DOxc+6IjW5jTPRcgPCzV0E5HLfsOpbSuWAtLLR3VMB
YkZlbl8CldeyVAyYxuTBTkv9VPR8y1PRo/iMauOXyZkpS5oynFOVUJWJmYhuskkF+b0sGq38Am8I
9FHg5nBp2vYdaq6VZOWXCZD/1qunYiuLiX4oBg942DCWu2k0640cjCTkMofn9torCvJOXjyuZX1Q
h7sm0sRzMandIelNsZKX0Sr7rCaEwbysRzqgRXcyEZYJW9Ab3k1sjBelLQ2KpvEeI/cvsl7zwW6D
75bGBsNbPByDubveKOrOxbBvLXsVqriYtUXKFwT0nWEVCoqd/fA+igYJgHIR47e27GNHPFtqay+G
pp7eGr+OcXsKx68i8uGtV/p3I8p2pEl8QJjKnzncyIhAxaVkxx4sSHNv+jytPmI/vVeGzrif/DCD
MS2GawZsfglhwtvEsT5r+yqttxv1JmetNwT12ouSRYV+4sUVSuYtDA2GYMVXuokzH5X86F0PVJcd
Vlkpd16vKXeDjQ5YrJdHWfVZL8/U3uv5o1hw/tZgBoaynviwbTVYOHRN8cVJQmR7TMV7HjMjAdHs
Klc3L/x7djjOwoDCQSaWOsvvs7PQg3tSlKdINfqjMWjmRW18ccEvJJ5l2daySh5SgDbYtAztgVQk
kdmWJYOrasFzHwO4BfoSgyJpw2eUOuxL3JXMVzRaXjw8+sZHXobhc6Hq1coZUzyP3KG5G+ZDoUfI
O2TVTvWy5k51bA7zmWyU3UrTKJYCEt9a1v3Wr0wGbC+tJ0g72qnS1enYu2mJgU4dPU0DaXAf8MVH
iG9GY3ofnQjChYf0FPlWf1r7IMZugyDwlZso0RYCqPTR1hGO1WCkdQhWGt1OMZvrrYiqvHkaa9Rh
FvbahG/33GQYGFQFj0kk0uq5hCi4xhgs2Dq+VT5nBnKWzOo2bjEU9dLESNTJEb2ci6Ft27sALeml
LDptVx5YYEa3IoqK7hFeIvijuXM6WeqdXvjfE/3Jiyf1K1DwPyIgmu9DXXoLvxL2U1Lp9Sp3rOAe
9l++ifpBvRuUciB4PaqHZOQmJVaBxAp+PktL1dsrDNt4p/Lf3tLG5gwpT6z8atTYZHffNS3o/+TR
UKok+TNiZbeIsUZ4KcMxWFcFEOE/nUxPV7GV8ASokeWe+lLfYbPIA1CY1ktWZsah8MbxOpfKpuCb
8oPsGRRwslA0Y0LEVE2fbd8EEu0r1UG2ulqG5iK69kDiadW7oUflzp02skjWONr2BPTW05ilz+hR
mYu0VeKTm9fBRde1P5kMu9cwSPNdAc9mbSFM+ernrkbYr1BRZaHV7YKTHjT5Q5MxgwgfYZu52i7N
6gibWU6o3WuD3u26GGp1K1v5saByn1QJ+Cwu2ferCpjSi4mM3sXuzZ8+F1JgupZjjHbY6NgzWmpX
P+A4lgNNLrHsiq3w7CO1uHKqtH5FLv0VZhK/z6hfkvF2vzmTB1BrHiTgnmyHQGAVPg8KHJBaBrbG
r1OQ3AZZTr90qsL55vcpAhV2VD/48yelevDzJwGCq1+zyn+1FF/5SMvup0+C1bubFGvBXCpAic7J
eJmil4cqbTb/ZZM3xzpymay/ZeVJD+mmahE4A4D073GeNvOKQFHhU9hRYCD82cZHvcr0l1SP3ic/
qi8I/+kvgRGDYK2rp6Fk6dOP3kp2gouNrTFQ69uQoBkPkQmqSBZnwOQWFTqDG8clnEHpV2iTGDt5
RSQiQVkUMcmnuXUMo0uMBc1VY1d+IPoTnvPcy3ZBgs8CqzWEP8QUnnw3yRdBxJYyDwfYpemAM1Zi
Pcke/vCK5lv3KNsDbEf47OYsS6HGqygd1eQwusGLU7sWgikGu3HV2nqVocxAQucEtxR60FyslSza
xXEUgTei6CblgLyma+9k0WwsmKFFox8DZ3xkIn7RHSt7sOMue4jZcoDEJELfFTwLSz/i4Q2z9Chb
QYy0d39/BzXj38JZZPhcVxXEaixYQuK3cFZkM5uUtdOzwxvGLQHCySArOTExeiniWA1m2tFdK1Tz
aFUZPyr+Voh2HglUaxRXL/umq070UFR5/FBiYr13YtGQHosglrtoiaoIE29rNVTWY150b2rHi7lN
jebi1w5qK8W0TxS9e5u6ftpNAhhngDjcW2mgvDERAjtbJg454MNvw6GHNHun5tHp56sVLQxZ17HK
ux57kpcReLYcXhdTfijIDmPARbdyhlNkZlqdUtCnr85fn+m6dXx03Mxcyl6+QNBPY3Y8ymugiUSy
blwpTjQsByKBVx2FuWuB+YLP9Hb+rHIFmBhjQLRN1smDhxXPxkRd9zYUOWftZJbWq4qJ7sn//5yd
147cWLZtf6VR7+xLt2mA0+eBZHiXTkqlXgiZFL33/Po7SKlarayG6uICQoAuIkMRQXLvteYck3zF
faFl8N6WpZ/b/tvS748zY/vH69n/XnrzKklkix3SaXqI8n3TS/4uDqPIZYI2L7O0+V7JwnQrur7w
fm4LlG72+k7RNuvT1h29rlaunpn97uc2U1gA0ya12oph/ooOHDxmowjOvEA+CI0y1iwGSNVNZD3A
fy9cIw+7F7UXT+jHQkQ40oYNGJhkq7pqVd98/P3v+y+NbE1jjoAgw8CFTtl23f8fDaPcYJITqW34
AqgmSo6GuW+0/AmDV/tqWN1OTI3yUQ4s4Yaqqd0qmPqHOpyNHWb/4lxAv3cKhIMOCit+5MuDBNbf
MxKUoOuq2rTX379l7W3XRDNtYWoUNw3N0i1dvCmcGYocRCFdqY/zNHqxPTdIH3jQ05LMZ9Ns90yT
E2eQ/R/b5NEk4ps8O0fN9P7FzJsT1j7k5goWK9oImKeybHgJ0Os7mcjkywAz7FGaspuRycNLWfMF
qUTK7LPQwzZdBrl6mdqa0uaok69dpNzkDdtSiE1kz7q0PqwH0oEfyK2Kir+RIGjWmwsT/3HLNIAo
G6aOngaFyq/NI1z0KAzyJX7A4IIp0qo4058JliBvFs3lIVOD4uyXeM4pYB/ebF9X1yN+HrtuS0UB
qzXVyfpbXuTNcT9Xfz63sDHu4GqKYcLqw4MG3PwUCvsF4wA1kEafCGgwA7G19Ia9yyE4Qd0R5/zd
ugm11njgSjrDpmXn+iKDTIxTY0X6Hhzd+CCX1QBM407EBS8p9fw2g7qD2rI8YX0Rya9CB1lAcFpf
BIfZdE2Ijlt3iqZLNn456Guj5JRSI2TISXs+WR7WpbbRCwfMcrd5syPPYLU764EGp4qrKoBk6640
weklsxtqUf9kpsZ05QN56LIeutfyUI0vOKaSx+/7DUqjDJKb87oPcYaa5+25SMm8MaoWlmsQKmQ2
aPI5VaofS+u29SFZ9r45eN227m1a3TyIADrNMAflSbY7ig9Tei+UsqQu/ufDunO2AN5vC30qT+v6
z91yDNKYpsFIk9Ymb1eapa223HmV5UFGlxErXXa1lvsw8pDkMrf5bfh+G0YkvyWstaP/vuxd0nxA
cOZ0ElELrC/SV5l8L7rtum89Ksrm+gB1dWKgstzL/9tfVfrpEPn6j78aZ6PsWqNAipDNMwRdAhpT
kHsvDUoWXGmlfcO4ad3W1UGdpBd1oIqvAWA496Oa37K8/US+sHaFKq9f1yXD15kBkpJhVKXONHFG
XLLuiJnnEyPRVJt19efD+owaruvPTTLNB6dTEjAp7SBdELgAY1NzaxvKhnRZt/18CI0gdIMySo9U
j5MTDC8SAJel9aGR/Klw1kW6VukWNuot7sL0HAc5BCyrzDcWX4NXx2W9ycBsQJWAB02Ra8T41n0L
qgJ+xtDnj01L3XqYVHnzfbXpunub2CBV0/3CFXlN6aUqe/LoODi0h+6ax/OZ4k96CejhgT0VluO3
uvY8jqqx6UQz79bVgnBAR5+n5FaFTfC+ZsSi2Kn+nM5Tj2H5l2cZ/V2GSYbhZhtTF1Cbz5zNxwnR
2rNvFPWuGJj+FEVYQrSMHtYDIL1Njhn6xt0Y2f1JlAUI4dEuP6MGXV7AKiXLyxEEnQALqXfdpM/O
ugMJ1D2VkvZd7wcldBmAskmOej2y1ON6gKhgUksUXXqLPNXSTTJf758Gm0mrD6ONmXO9XUw4n0YP
cCLioQQDG0Nmbe9Hqv5eb5AcLbtjK0HNbTBfyYba2FihGI+LuBjfF+g5KZRO1UqcG2UvN4FnrcaM
oEwOYVNm+HLt9jQWwQ/Dhjr2X+knlPdkoE3XuqpoTyHBfGn0eaNErXSDtzA9TDZ1pRIN6T7J1fFB
hbJ43+nndd+6pVbMEtVNaLjrKrWLe13XjSOZiuGhiTRtm8hK8WHKm+36WRhj17thOzfXLK1o4U1C
fP94ATF7eV7kL4rGSU0qj3wYw7F6FAQ+rc/MlQQEWinwJDQIcCQ9sDf2OIUf8Wp8/yJUH8jeYMHo
1MjquMlplbtGDRhB6kFe5jps06bCJ4e5tbK/L0zrAklC3xf+vWuS/3+O+euf4HXypquXYcHPPyEF
qvib27L617syyVSajHhTNzXDfntXFiJo7czoxne6Plu3JO1uxHdUL0pHPmYPo2W3ruZgO4xapWBW
0xl0h44S5DR4fhFIfcLHY5ZuDhAPk6AUI4n/c0nSTZtRxhTv1qXveyvjb1qTYEp+nbYuIyvakoZJ
QC4SIu3tnIe5Q1OVaKif9HoAvAl1V641ZW/qwDjXpZ/b7P+ybT3OLm6khjqTlNGVghmTHiKK08d+
rqg8prZ/7NXyMOVzrO2U0Te3U8ed5/s66TRbeMYwUcb0pe/a1NOa2jxWNkBR0TzGppQyKjPyQxRG
GZdnVuOp/0r6onKHlUnD9Bd9XY+iApBtNIsks3W19p9MJC3PJXLBbd9YtXFNx7yCNReVz2rH+KMJ
W/Ifl9WoLLxA8+unIJv1e84/xnyLQGcySV4qbBI3Q2Z6VuKnuxCS022gy3s2/XG7rk1JZ9/Wpbqz
ZChj5OklJvhpZ90oGdkLBC3/8PPg9flUqbby8tTvx67PTTvuxuvGfiR1PAo0XLKa4u+CSK4Yqwzl
MyVgEyVAmR7X/0ls2w90LnWKt1H/rm9zKrz8jwzyClw85SPErdwUL2UWfQrjOfsSzfGLXhc6w/7R
5wdqoWwkHPJpOSDiPvEuEhWXusFGbL0Ml74vrmModUr4ZpWpa1xd4038HFjVSlf67s+hFIRSMhdw
x+3mTs+2VjRXB8bj1hNt4ntNi7RPpfATiImBdtW0sLwGVcNNaNnRhfO15MR6Z8t5cDCjut9WAxec
Jv6y7qf1HG7mlEh6vZWXbAZ/2GgM/69pyrhiUOzyk2rHz7i8erB+qjjSyJW8dTufuhsTD/xhYanu
hs5sdmZpSx9C4DXrASn5URt10OojfPX4KY8o0CwvKAd67VrTbF1wD2u3puxpySw7Op+GLyQr6V71
G/80Z1nlGZmw7+IBhwtc0vdNXTTgy8rgnWBuUAbK9NybZnmeah1+0pRPz9g8om0baTmKfPZGJWBV
iein67q3xvNk6vkzlKXxWhObwJSEo5JonndTIAFD6qL5uY27xJWJvzmtTzLtYNOBbnuSmkG6M3OS
ZNc/jO/lYNph761PInQx9VrfMg4gzZpLHcNmmacZYUezzJqiWHv3c5WcqB+rVenXJ0pL/7m67o1q
Sg7rc9slXSmqAkq6Gb1HW6fxL0L/GAW9+LHIra9f8qkr/6hg45Y2f9m3PkPyxUZLDBlNyCHJfV98
qMamBtkBcA4BJiX7hAZNrxqHtFjQdH4pkytlxqdy8sVjMlsP37entkHVDYWs1Y7+PaPp13V7w5DE
zRqAAJiW0rusLVsnXKQm0kRcSxZa+s2Yq+GK/pM8iBisbt8hrAHOuzHz1jx+XySvxjyu6z7NmB2x
mzByuMkCw9Ev+QTGsqmI6vm+raqMSyTP0vE/xDXLtkC5n5Bq+1wsGL6icuvj6HM9BA9m7Eev/VDt
SCouQqfMPmcEhMdO2d2YGYvQKZIYokUwvzaTfzNqa/hM+s7XuS6UF3XWR6hgAO5Gyt4OlHgwu75p
ghRMmUFgYLO5D8k+PM3eosi1LK4HrUuN1pIVZVmZu26TaiwzjhTyGtn6GnQQoh38zm/r7p/Pswai
x8JwLja9n42ODeYcr2kSbCSj0q/McWXcrIpyyO24u6DbAhMnwuZRChkrW3Pdf4QUd/MD1IqO5AV5
3393N0WLqWl1Nq0upiDIlFM4o/xZ/E/tRDSFoWWF09ejiQCNB4p92B9KMuvsIGYggplV5eXvIKj1
xyBsPihLPtv6YC9O4i7ILgTES6d103qoEQKF9OGcej+PNUOSBxUR7tO4Fp6qTsFNzdqZ9CpjIpku
1S9tLPcb1S7yJ3KxVLy3WvBZG5HANIyhnT4pvQSsz5diTBYCn6K/syPgh+sr1YHy45WKJaBVMyR1
Z0i1uFDaKkQUXqxlJWUYesmGOQXsNlTRtjGlJReBPWaqx/gQyed0UUJSNYnbPQvZeVyWYqXKzkFZ
t/uCBMLvS+G/t73ZWwTNsJGx8qMOkI82tVFcJctiaMjyURI8rKvrg9Cs3Nh8PwiyoVAJ2uBQKzEU
t1DK6K4HvZlaWvqM5Ec9WnrXeKqB1RleBmSwkOoAdrXszko1cliXHfDQSm+wO+tYBaH9vk47NzX0
kYwUpP/50E/bdRXd14EkOfFEtk9MuxgDWAp9uyPPlY+a0XcRNf5HQtsjNysWQJmk1ds8jfIzWF60
zGB3d9Uc9PeKPU9uGOJel1OaD9pSYQqWWlM7RPrByuvnn5vWJasadC9a0gxlAn+UJLPOJJJbTPrx
zUGaE666rK7b1oe5ZOTi4DkkItICzgcx6L6mAOYq9MMA6ZagFNb1eVkfmwAV07rOXfzP9SCrn3U5
h/mVyx9k9MNZLeffmCAC7cwF8yWEBmGiGw9ohY1taJXRyTCz4NJZS8NJaut3XZFDv4Ds+9p9TtOk
+JaraEjrWrXeSVz2EA6k7SUYavVYmFmyS6uuemDWCeIjq9LPPYGb67OUvrwFE1crhHu+y6V19/vK
nyp+td3QJdRtU5UpC9tCaDI/p19rXtQow96SS/+LKBb8wawFp4xaH96Ob2oTNJ+zZN58EB2Y65iA
dTeJLpNKNJ7SYCuWhBLdOnU8kIRE5F/la4zIimsU182hsz3NLKNdVhbhQ5g/pEl7K7RAP8qS0I5U
Cwh0KcrUjfoOBYyO2YBZk+4V8gT1a0xlLh28HA5aGJ/b7lnRJd1rJ/ht1O3aHbYKyslajVWkDYm1
UI7GIr4xZVxBAKU/qApwrVz7EL+inNXu5uIdYXQ2Sh8Ixir9TZKjrPwsK76yy+runWTPBBUFNDDx
2os93dTMxVgpncz4kaIHVG91aG5iIonL77HZRFCkT5Js0nKHkOrk5LRuM5Sp3uCTT2WFqesLpdhi
4ZK3g59q21l86XQ1P/SUWjYm9XFXADLdUgEfXbMuGXuL7uDPUbrHi4tWZkY3lIjCAdGLoZMMNSni
LTcFPZ5EwHDOKmeUo/lxABodS6Q3TiH3fOy9MEXUxNygY5I2CO/K7aRZqpOEA637pK08GSAbyQ+w
ZKRB/ZQUIPt6I682eeDnjiRVmZcFavkQowZEUqBegFirlxaPU6JEHYkMoQvhZjwiOLZPJBgCPm8w
SNEzDB8TTJNuOqqUHMl1Q4RY1Qc4fB48TJr5cXuY4dgDaygdY6RiEM/dl0yutDPymc9BqO3MkDGT
URVx7vj9VB2phgdtkJ0zTX8/xoZ2DFrZ9BIBvpdRS+DGit2SHWk09FiemNVlZ8z82bniIj2FQF87
HBl17JePoV4+CdFmRxHRqvb1E+XrG1gs4wPX3kNoEe5O7rgV5pdCM+LnWkp3ijkMhFpFjVvQjrzX
EdP1te6koYn6oQwJgCNBD6ds7PR931464zgjg9gsNM8tob6XLrXmS1ggUJFMuuJYs86lT8qsjCNr
a466OJZV/L7I/OHiTxRlE5gZllL7+25S7y3mow6XZOsAthQotDo+KnHdXdcH1YScOFY5EXxhjeiq
krWTNjVI5TTzXNKNvQ0oUbzJCMH3m8TQIrZ1B392WvkSVJZ4j/3QscLwVFHFPkqZNB4mu3/J8I9f
dHVEG63xNWoIXF1VI1iYGT3iRvSTXl8DSPBnS92NjGS9TDXdSNK+yEO1USOV28s0jhc5z+5aPHmk
06OvxSQPHmPSWi/JO4LQs3BDwcLepYFZeECUPWMMPhmq1v/NZU35dbrNVU0owhTYPakaEAHzVgkM
iSw37drOvyI7Up+LCT0V2TFmL2HIaU2JSRemZRhSm9KPsdb3ovxGboa5C7mjkZOSEJ+eJMeELnsX
9ROuYc7tv7ny/trI5i2aOtUA5MqKSifC1N84VRRZTeusKuPXkWQokN5kDg5ycV+lSkFm7TTsVZMU
lZI6kFsyd9ymSuNoA0qrFSNczlA54gmouJZuNcVotjRcmLZEbXZfyLm9kedQ3c7LtTZPhsi1jVTb
6JkgA6gIn9tJ/rtP/NcqzfqJI7xWBPJ7TCF/sW9Sy7SLBGfb1wyg2RHmonFCseORIx8TypTCwyKs
xXdy/K4O5Vqf5POUSHPVwnkoLPf3H66t/FJuWd8Nuewgcm1bodn81rs/IvJXey4oX21mIXBPupoA
7+K1t8LFtDS13qzbiWPEkFqs0fqmScmXrm3HczfY86HQrV0lm8xZKBvuGRuOR18KEZy1kblVwgqu
/AxNsuvDD2jA5Gszh9ekMRXEHX10yTo13XUkcYjNWv4gqvJZKiLfUcv4KeqqR+5i9iYoh4xEs1Ts
all7jlKCHmMdaptuJFDjlgZD3NkdHxcQoq4y5I0S9Icsa1Q3FHLvToFSk9VlYiNaVmvDSDfNYJ4C
rF/kPmRONpIGCajzm91G4U5E7Yuaz6AVy+KhsHT7qAbKcYikR9hg8fuEs9ZRLPtzVgAL1KZOPqHL
0fd5wA2kkNJ4J3y1PnGm1Iuuueu+iUm/cT3ABVenm2mAH1v7SXdW5bZFU2sT2iCXp7bq2kuaEcds
BEXnwitOnES2IupEyh3hCRL9m4ik0maav/3++1f+Mqrhl0gLT3Dm66ppWm9GNQWkVLMSQf41N+Xx
rq/tkngtXx9c+jqPTagyLSqpqqvLr7OsivBecC34/XtQ//IbXHq/aFT4IWq0VN/2gRXJbEbsrPNX
pUi/kOrWnlFvpNDlsgCVKqSYtTmtJvUFoceOGVhwCCdl3FDSRv48FNY2Eupnggm6y0hYLmiYSTql
MAXiKZe9YejV8zwQC/r7t628KVWuFyZiBnTbUhV76YW+kWcoCdNJdE3m16jmxycn4pPdDapH8CCQ
ED+oDrlpIJGZ2/ci3FC8PwBP1z4W1njg1o1ZlRxCBiHlcJX60qH6ah8bc0qd2CKbgDADV+E7Yyhs
KU9RpcibKSz28KFkr22Ck2LBnvCJMDSazCM/xTiMwdx4VE6t3WBR6xvaFM5KRl4o4UwL5jt99qUx
35oDNOaQXvWpQj66qXwfEksQ9WfTmOjn0EbGikskaVfEjVPF0+dcp7cZ4oh0E2nqNlMwmttCWCHz
0KL3mrivcENO9jbotG1YiPpeG9oM73xqbkZyu7a+rseMSGxGqyIYqO7NLX43rfJqPWhdv2Tgasef
MAaGTfVZ0nVx4couPEkivlexCA6tsKk7ZhxN1ML8J6xy9mHQo28d4z5cS+vYeZwOIHjLfdm0qImp
uuwYMShHGLoR0OAvskasL4AQre7J1Sra8GAsvTad6TbplxEJk6F+aIZg3AwgzLgFiPzRhsq+t/vu
VYBSzBjUqMpewRB3VzaMVG8IkJjfyehmj/50ttUy2YfVoDhTr0cz1ZLcFVXqTkSf32mmRKxsBcty
kO0wd+hcSPdR/iHXETCQRKFkJ/I2GRvmihcM34CNZ49NoRt7vW9mt6UELQvlDsD9EnOEm7CY2+Zv
bgNvDEHff8o62AeT8rsNdu+NIayTfZvz0vS/GnUUMprqcycxJXuboEDaKnLU0XTu+6thiP6qBwr5
nnFwKlKs7QwetqPeP/ZL4CDOxaeML+X3Z9pfLxCMAGxhIzhQDNX8C2BGU4d5TsYheR2i7oZsWHlU
bOTuNQpj1+e67U1dnd610NDQSfSuok440hRLcVvBEEbSSPVuGqX4OFodCtrE1BBBxv2jOTzZhfV5
CqbyKaDn/3diEfvtvZWxiqbSidE0y9Y5836dMRpK1GQNkQWvUgD4ZgapOBTmuzaNuXGBL90aozo6
oeQXBzw7tIeQxT5CG74zU/uYK4Y4rJOpXtYuUjOi18sP6kBaVtEx31HIp3AC1JVmOzQXTSkPMYXD
nWIFC4gDYw3ENPtYD7PsaH6zIxroy4RS7EVLLIQrbX2JM7/eURtOnrK+pmzG1aftxufff3NvFGzr
78rSmbxZslDRutpv9DJz1kEEGJP41crUZmMnRsD9xMf23Vj3WlQmJ2NUjA1eqddJIiiqG4/S1IhT
NtYb3EsAiIfwoo1yfRZZWMK3Vj6YBNffaZZ0ILGwl1r9PWZf0iAxa3ioFyOnatLepagC0yMOquuc
+x87ueOi5jOpwuf6zsfXc6o7WOS//7/y+/nL943+h1uoavEjNRTjzUlUD5lorCDPX1MhZA8l7XDF
DWwTtN0H5iFi0HPLosRDJ5Nf7Dl41Nvwm1/NqpvIqtimuh1c1ofCprQLuQeIgUBZid0q7rrknkuV
fyit5oUI5vEsUe612mwTSfWVQOURAAPlUdyNV533dqcDHIr4be1tPSDTPpX0u5F23zXJXyLzQKRG
SpolOQ7wcHJbc0RpYXeVtXeV0W18evRaoisnQsnR8re9DGmXlLAO3UyOPb40uZdQ99r7QRy6HaEh
ThPkS/ODKdb8ILLcmXRDItQkAwGCQecGziA/twv1KMjsigh7gOBoaXhjopPeS1NaebQobugXi6s6
PrXtHO2ZcgbU6Q1M3VlekjLcpy5CcNWdtXcMUJB4NsNrZ3Qnu6rJ8uFqDQzcoamY3FIGdc6MoHUT
k3jiZAuH3xA1UcVVfmUEaZ8so4hONLEKp010sVdCfzxO1vRtjDqVrkOuHP0l0dVX89ewq0A4UMd0
CA0YzyUpHX5FLmUL22/kUrgVDFOwyFHwkIHWLKVQXSwVuL43HaJnTmNfAxWL0/eGXpNpuSTwqhY1
NzRDeGOUUxNOzUXvv9Ggb28powcHPMYB1tuw0/06eY/Q/+jX1IiL6bOVSsGZSU+1HQOo3jXSOiee
oA5RG5dPYnnAIe2Q0FqeA7/8DHvntcYHvlcKcQXsrD/oXTfuTWiqA1zamxohqRxF9iXv6otuQKVv
reBuIGfrDliq2yjZA8kRxTcz4F5oXKntm8+5MhvOROvhlMvqdRSK+jgp4W6yyuRuYMYD82xq91yW
qG8P4UCEUIiTFr3e3ogo/YMn5WZcZvYm5lZ+QvE+XYKOUtVs2c1dQP7Z34wvzb+McU1DEZpg/mja
CnrDN9fhnmRKfnV692oQH+Mm4cSwJ8OXZdkd11CGDDfLqvhBNluVLPfSiQNAHoYSeCHBjDsjmr9k
YyR2aQJwPhaAxz9S9TAdMFn2IYmXChXjeO5/ZxIiMYOAwuMSF1zwZjiJkQ+kv/iGo2rYpINhsjwl
mMD3Z8N0lpuPSZrvNUSfDyACCgIE8+4CvUps40L5ttJgcI3syC7RDmKkBwS+LHnJmj71sI5xF+lC
Jub8rSGLxBZPjLrDPIA3NIiK0wBUK1nyPvOm7h67WFXcuX/K6HzBXRvjjZyDBgrn/HW0UBoZY9/u
Ap+GUrL8hP06uvZxP10iQ9y1c1l/n9X/n1+occ1KkftSgBVDDNa+Wf3fpyLj3/8sz/n3Mb8+438v
0Rc6ksW39rdH7V6L66fstXl70C+vzF//8e68T+2nX1Y2eRu10333Wk8Pr02Xtn/S75Yj/193/uN1
fZWnqXz91x+fvmZR7kVNW0df2j9+7Fp0+Qj0FG6C/+brLX/hx+7lv/CvPy5R0xRdHf2XJ71+atp/
/SFZ9j+pQaPxUA0BpfaPf8AJXLbb4p+mSZ3EQCn+xz/yom5D6HzyPw0FQB+oXMYisrb8cV5/2aUZ
/yQLiVEdB4CRsi39jz//3z+of9+/sP9OAQQZ8ut5JmSb4S+DMy5ulGk4396cZ7DS4qqjO3JUcQpY
enBfKvmSy6IWxzRU2+OUMIsXib9b19YHI1Q2tSzHe3lKykOvfBVoHyg/8mAVE8PfdVGurdKV2/lK
moPn6+HsRG1q7GOr+NjKfkg/La/JqRNeqGWvBoFwWMjqi1w1TtTbA5Qqe3RrmXAyiMqcpIEXjKrX
G51y87OKIiFl3jPJJU5e4wHP7S7eTAoqequbH4kYg4o7z6euYwYJe9Y++JIsQAVnjOkKr2rojzdc
f7zaXmLvKQzekmQDA+BY1fb8LI/HvJoGzO0pEc88Ofc/M201yJMBBmg7DYPTrUHqm0NnN/PobGj0
aabcA8+Gcr0bh6O6BHQgMOs3o0Q3Ci6AticHsFaIb6lIIqfxs1UlbI0I1gFrAzJPCaFFyTXuFOIO
xiD8RPhLAYgJLM9Yyq+a+mQ3yrRlekwLWSJcrzGA4gLXkBw0mtgH9CrYQDDDsQMLWs6IBvFFvbHU
ic7uiSTbZBcH8TfuuQ9JpaoHYu68qNcJctXMuzSEVV1OB3JLRk82yIFI0JbrFWwYtet31rxprDnE
jR5too1sFtD9p+JEBA89I9iml8E3GhTfgb+JK/POlEzFyVtmlHbCEFgyEi9SSqrJCe/YnPk8Ej95
mvOYRjgeZXr6MRKZB+SiRFap27EaXkc78g+Zz71eMVoGiTWhUwBnNmmRwimGFWBVMo7LRveqtgvR
iYTgoOxi3MymDxSOyvg2a/HLE9Q+HkIpPc7j/WTlNFzLtGWapD/ZWV0f/VY6IEi6ZHUpkb9inkww
k2D8tNd+zkAQEOSC7oOvVxLSXdTzNoXCQEnZjTL/O9xf/d6sYfLbHW3tgIr53texvcGTbtw5yKfD
UEzRJqmVe5BQpktWS/hkSXQwqDG7akWAZZXKhHe26PZklQ8zSYIDNS8YPmLyFm6Km1qjw8QiR5rp
0afpPcbuOZWHtNiRyBge0aN/jdL7KUwJ70rk6TYPeueGEpIGvF3egHxFXnCvhSYHXo8cX+Ke0mpa
/WAEMTHbeBDClvPMqgc+cSGmh9JoXYwgXxnWZB9DAuMqcer07KhPFk7HHge6AqvLtJ6CGdUfykHP
j5Bd07yftw0p8+UUbQsdsIoGULeSuumwgHZUDa8h+ivCoxNtl5lQOOl9glsfKd73oWdjZl2cD9Qg
u1Mf4TWO0vJaZJw8VR067dRIxGe4zHu6ObjTRsIKgWAaejdTyaTk0uY6Z7gayrs2i/elqY4k1kzb
sET0BH86dwdaUiVjib7TZ6r/UJTTMLmoNPnUsSw2uhtF2oBi5l3bSLAZyhrZuLVXMyl4ZMJoX2Ir
vsqy9WL2FnWHrvKogZ2LjDF6xg85y9Celqr4LEP+j+YCvzASGPcclX0Marehf8XF+BBE76IBw2iX
1Iins+beVzqvNWayqUNESDOTQJlxt5t29Gn8LOG3Ie6mfp5vfdN8kPrwOdYTWip6MW3mpioOtQ/s
gNcoRfGZdhFzTCPdzqm1UQParEFudI5ky58CWFqMnvwsAlyJ4mjTtNm3MAUOb5dfsSv7VxVrHXSA
EK0B6XgO4gfkLtMceip8AAc3oeFWNXBxejZ9h/9e16XYa0uyVVNzuLRStBdUX7Z6qpzm2biRc1Hu
ABWVm6RrPusZ2lCSM1+jSv/Qkap3AAkX4pUvb8qkRW44zpUXqnK5owlQOFSfvJxLG5mKxiGMO2k7
TdOnSZ9wopfz3u/NZo9mvN/IqBm0QEMUHWjcicYz9USVGFJyc6wkO6p1v2/SSL2r1U2t+TCI5WJX
toQWNqQCqWUwXQnCaOf3NK0oazUyjdXZ+jpMvVuA+0cS3J3DobqrzAAba5F+rfroC+C2+ORD4HIK
pkjbcHpe2HSbmjxST1gjCy2QWjF/qikxOkptJbyQYe9KScb3otLhJDdj2Cfy8G0ai2KjJPploAiz
jVrgG/FIlk8+Y+MZ6+rAreVe1h+rohBfzeG9EaUfWjNJHgc8SI4tuGvqQ4CtWx5ekZH298QKP/jC
sDyLzgr+AftE7LDkYgj5GNXnwUoIICeCC3I51g++4wydBzU3xQjctkQTn/qB7cGxlB2QXUwO+/5L
Jp5JvgoeYe7si6bhqgJyAPcizNRJcUdbfq81951GpRzGdOZEdlduRmx3jv1Zwf2iwExwA2vod1Ok
Pcqweq4wSrgwV8m+Bai3BVDl6GPQcPpVyoapBMIpTHva4sS1bdz/ck8cYeoX2iY0xndGOH+IgE64
RhTRAhAYMuOO+qyqbQq5fWnRGrmzERhOy3jfpW6zpYi0NTWqqETVN46gpuMqpHI4EyNB11aiDxrE
rJMwpK/CapNNIuRmU8ekx+mW2bsCX+o1miREqIEfXQYbNN9A2y9rwYgoQ3YIcr5WswKFkxuEgMZw
CYySeNik6Y8gPOINZngKc6UwdhmDjbTC/YSsxd9xr73BKjpaaGmcVC7CI02zg9RpgzcGdnkuzbpy
ItHsqzrIXSbysL0K+X0n9x808iXyqclBz8PyGWn2ouDSvoSkvhi1uEoNID1LTXZ5iVFPNbielzkF
hE56MAB8D/yMXNGc5BrBpB410hc7dv8ve+ex3Ta2heknwl3IYQoQDCAVbcmSJlgOMnI6B/np+wNc
Xb7dq3vQ856gQLIsUSRwzt7//oNhTspXT80fEnzl71ZUWCqeBP3aRx588jAlh5ibZn0rWm5eUx+9
Mz71i9/W8o1dxzrWi4gPMwCIj6Pa5AvoaX6/Fv5gaJizq27y0GDRKNvBj+H3RYqYLV9ttKjuSyis
+AMdR7u9iFl+xCsUeLEQfSos7TPrqTPitT7nSsekxkmOndEQTShd9HBQbUOramwquxrXATyEHzUV
uxrFKl9mLD+Pq1Mgb9ZVTHSmeg13Y1WHlJdbkSv4R1ArBOkbgus33uUSoKVmrSZN+FVaYgkdKBUJ
rvXDSBFJlweGohI/Wll5xO1V+pk6oaNq1gvhQnEA/8Q+yKpiBXNxNayAtdwiYxdsyWccsoKKdNKL
p6bVI6uoIfzYILUEWOLSllCH2vap7sNh0/rJEe40Lcl97mU64/wY1TcWi8LFm8KWTPcsKpbB+sr1
qYfNpOb+YhM/aDZVhJjODapp0C5s3lwZzKY7PelDlwwySrOzQYoEZkOkoFQDBr9C0T+TwpBhpdkf
JrLuwyzg+TFTvXQJTnzkJ/j5ZC5bzOeRPQejfiWBTQlsGWZ8nkvDFDzZls6SNFRFlQ9Ga36AlMSQ
SMR19ar8UBXWR03eYrhHXvQqDkP6wPa4P+xGnEnGnLsRHIodxIP2OlCcoi649NwcJA0PdZCXuFkI
sz5WTrbepi3XV5aQnFsTOYpjC1wdpua5M9Bk6kV5xOK7e60SGc12a2EMgTyEciS/qip2WD0FuwVV
MFi6Q9c9KSo5T2XtpEerwOgro02Rdpdf7dp51OgxghgebWjwlVc5K3fVZjEXYfOKPMm+W+PswajW
b62CD0ijKeZVI6BNP3QuXBZMWqfQsTEsAZA7yXigGiZn57bqxY8Zz9wATIsh7cyktPT0Kxog+0Yh
8gC3VoYamoCD7S2BMRCmwVz1DiXZ+iC7G0aHXVhIgrZIufBtZzzSc8hvKxnIPrEA18XLKArU5ksz
G3GopUbv91N97bXGvk3FOoeyECfT4YdbhQ8o+jzrwzsxQRc9dYjna1Ko45spbUNuYaPDQ5lYRmfN
Y2iQG8cRY/rVyFLe6Z1Q1uIekhEV6opxUbJymUkZrslH2i5LJICzYzoYGoc3gc30Sepsq3o/QtWR
PzNRmU8lUxRReYzQ1+Zi9HOFoqS2cdVtzwmTJSc+pcn4E7G8i/t8NgTxNkcmtPwLarxfZJEBqDH7
JdXjeUxE/5padgV++ksqs3ocOjHf1jVHuqdf9SWCxYr3yfDuQdx8oJVRVy+7c7opaEZQZWrXGv7a
6Abd+jbyrX1HFuB3c1H/TkLc/+74zheMIbQBn4L1oYVlAYaKVFcnxPlYzmt2IGFzgFAMUf7iqBOS
LKEnF2Fn59YdiMhbgZPQxf7U7S3BU9FN7DZYGVHoviQAWGerPYBgkXFYC++go+1IyKt20uFGggvy
mW5lH3BcpvfacjJd+ayoeRN4s2d+rwi2afImzKBK/dLzLLDHbdbTdh0Vbg0blqSchB44TKbifl4Q
SSfZg+j18mtvZyzQ4OvkaWIyYcygtYoeoyA3rFDUKrUyn0ugc3eTqdNC7Ya+cSqcwFIX+dDa05ch
Y3RDu5+cVMxS8DQxzoxPegTg/cM8re9GWz1iKIBjJ8rfI2JI6lmJphLIjMIKJW1skmrHnkwIfMZc
RS5PmC1NQa2Wr5UjzKNNcz/DyTgKa+nD2hkv89jax8y05tNQJVNo2/q33siKMCUt8aKU+uR72k/p
bm4HTvU7L7ojXqTZHcjug06zTZVZKD7AmryM8fjVKzSoHGa/EsvEHj8bziGhLrjV+kQxBlsRRUFM
adkkd20rP1tbscMm7bHndb5kAx92bihlWLiayvQXBMAjaAICMMGMk3gVxH+HHusAwzbbYCQ3aneu
8AXJL8HYeQ3QuBLMpQN5GfFsJrNvglFesOLFy2JKIksPV1+OTrQoznRYHWiZOWPNzFGkn/De+NrG
T3wAXyQe9hdE34ZIriqenhRztDBqiHupQvTRyGLSgpueBr14NhfzqpuA0ROTrhAMog/smKxFba6b
K25IkQNDAiqXSnPeaF2gFAs7H3MNBqwvzOs/V50fVxkL7bHBzT+XP6h8v+u6lYM49Ldk4tquG+42
lcBH3xTIJL2EH0/9bS8OIx6Kt84ZuB0c/gSoeQ0kBfUb3MUxbROKe4hBuPk8KO7XbCpwNYpdYjK1
4bHGGTfqVEWPWKecyt8fr0MDCWh7ZT+08IuHGgdPzD/9RXlizJAfPCXVov3QWZ0WNdthf8jirREt
O+FmUG3OTtshxaWJ7YhQPdu28xPTfIuqzXvEsSe+7L9Nbm9hP7RGJwk9Dv6+CbWHcW6VzM1mnMl5
jcN+9n96KLELa2pFXpztDaqVpUIm+A7BSbvsD/anmTfOYTGKT1Vo9YEShNZ7gYS0v+P9zBgzjJh1
5TjMsUGw9/aqkq0Bl31yKbePpkqGfz4fKD0ms1ZCkswhdyO736bGnuHk0ZA+9ggafafXzcOiqP15
EGDuLDxRsx32Mw987s+Z4Gva/4+eAkAPdRFnB3tiOk4120dgJn1kSKZYo9pMB2WAfhqs+TRExvbv
ZmwrZc/XZMYe/m9jcmgI3orWCTfC/QBi7pV8Nv/zSVhN1Jqd1uAeMDwqGKhHKDCxLtzOvO3w97ma
av1cm3kAEXOKelT7fw6lMopj4WZfSZYGbnO056Szmwj0r4nGFBpAi6T0oM+ijf4etFJtI4rsFjVZ
j124mkh/auzsonmok3qlaM8L23NUolaKHGp0LujWwwRd6fiG6jqg8Br+PFQQVB48BlO+uSGEeWVP
UcGdeNHs9yFJpkjVCPNBinabjWaKxu2wP+82+GyBg45M59zVCpq+3irgZRg3Rv0YdaU3cD0XfVis
1buW468qhqiYrVKe2ywfIsVx82CapjWQSdtHfw8lo4mosJf52Mz10/48vz+PPA/61TqpZIkYMlqV
QUZkI6egeBP000VrT0njIBUt2iBvU0IUUdFGfw/19kul2Rslqz2vPOKtLiOtS/oo234gkeuk4iyl
Sg29PRZwVAicd0QQi+YrdBRqVRMDVmXODnApg97ZspZV2qQakhGuT3NzTPtXb2op172CNV0zP8a5
6/28mMBFVvun3oHOOkxgJtyY4pH0KOFAlYsx118LBG6WghJ/ajriRK343XWapyQVJBaO1nHItS+d
4ZHNVMN5rY4KQq5T0+WPpPLNtNJdf5f2uKRWNmmNyhfT07twrlIvsC33dbGSm5GTgDZQrfteOnnH
amHusDlvcx9XIyhdrpf3zHaZF2HTcZ7qsTjUNA3n3Ix1tDKRold52Bjla+IyEjV7UNSyOvYw5ugv
oNmaovzStK5xSKr+NyXdcBksqlKleM0KE0vQnPVyy+VcrINpcQnaG1zOZAAbNLKnYJLAx2j4sS6+
j6CUDcN6pQ6qbiqOucB6pZyg8pJtNQ/Gr96Y/BLzK9YRKIW5rrybKtdFs9gOdxVOGCSsHlAWGb7t
2d+V8lVWznqwhE1EKZbKvY4TwmAXyrGZHNz/cityc6FhQifsO6cWjOLGV68e70bRLFHXMNzCQxBF
vewY2Q5pIBXG2xXmegPFcjUp3xqj/qoMzXpy+63LrMeThsCLUCAf+7k6bN5HjwG24TjHMqoQXGRW
OURg92Abin5xNO19MNhVHTgrYVPP+iWZXregt68gWb6tT6fCw0yTYKSt7Syf5sQif7TOjxBy86Dz
YLA52vA2Wi7lHtxwPqfvDGzKH/Y4vONyrEJLTn/0MNz9diVTcJn4MpRkQOw91T/4wL/pZR4SRnL0
en1T7jSYW+q/xmr8kjE6hz/sJ0n8uMYkPs0DuCe+Y6feAwABliAqYc5OAqJpgRCSFXxgD84b7GBi
+4Hs11id7YM1xurJaJzi5JkTGvpEpKdyTj6RwGH3TkHObGFD18Ynhu3ohPQiWLuBzk5tHR8y320x
8w4BrfdCh7AFytNiwnu0M/kBVvAxzWRVJcw1gwmEkVEIW0maNY8LgzZQDizUDZdpyJK+jBhX+dIR
AFXgqwEu49dKexTPq84fXmAfTQn+vhpuf7TbRaMhJbLWhk05N9OdYRR5aOnjEMAfTOE62JZ5ny+Q
DxLLejerrDrXwzNaHMRLxvyqapV5TMb+I1YgYiMrKuntucwkodWsZxQ+jXJM0/o94YuhDyfdK0nN
I1kDwDZ0jNLNYfB2MDaXtQy0bhtCVfHXdeGdxpbbHDVnMy2w0jtuLn8bZZTO0IfwH8tgrJyLgZjn
WGaMmp1qyJ9xNaoyhFdOUmzQVgoWY0Rq535P3AZLWLJHac+th1ZvG9/K4zEYgPoW7MeuXf6xmIj9
4tZqfW3xBc41AQRj7UmL1Tc7Lz4AtlEQJE3lTy3EEtxLWFvDuulPFHEhGig7VGZau9Qm32UjVwzs
vSerzzp/0cXXlMEKrckvReG/cWos/jgrls/udZCqYR/hKvy0zGr1nVH9LfBlndYZz7tsWo/Y7sGf
N6uv9jSlTNVGkAJosaGDAfqxirHaWEbwZ49lmHo69gkWxPQZMRTB1n5JHmSb2pgi9voj2r0ulA1X
Xtx21qVpZAJP0f5ey+alnreEmR5OfWdUx8Ttzp1FXHldIIzIlvo8rCzsepnkiDrc0EjYTrOJFXxI
x6PbLzdo/fcsWLqPFJUG1xj43UCTNJck9r5aY2ZhLdC96ivx0IqBMJhEK/DZbH1FvtigZdVB1lbr
InSYE4sBRKujnhbLudSym5l5r0WbiaAnuvSkpTBllKQ6QUe8G4tkczOofGyFQiddfiQK/hd5POMs
ONpfKTy/qXhSAmPNJ8dj/29SEY49fuol0qosE5u/17cBP/HAggXKPTO9pnELmuxEKlrVQ9mSducs
zpfJ1LD4U0/mxpjLmcfQ8FnwrJLme1OO3zomB76WQk0jnCzbtINCaM+Y6tagI4pfdbFAxZZsWb3D
g6zKT8BAE0vidME6GcoLruYxOC6ZwNkl357bX9gPmdLVUVW6dZQn5Su4Zn5EoTkhIOAAEbqlAIoq
F1mgby11cs5s835aMCL3xDPs7umU4BnRTfiYiOFkN1QG+yFWKVf2syXuYzVINcIKZawd2jncOB4Z
UQXXdlDG6xKbyQmXo8DV1suQIavKwCQZ05nxgfEnAb2M/BKzWSPHlPMZLfZdVbLxeF5LgjzbuJdv
DENseueoRflbqOpChZ8h+fEwigUv0g9lQ/3KJimpUChioZ/4ei4bxME8362lfsLEg6befeqA78N1
YDyZFc9T3NtH1ai8CG4hhfUYoGDMolYfQAorUgc8RlkXx6UQwiMmYVO1prBWmtrXVbUNMcOr8CFy
y+uKW8vVTCYQEdqrZMlwgJ7s3vO7pLE2miv3ni7zEIpYF9nbYT/bD1Ne0lLtpyTlNBGB5ilGMXUG
MDQXhsZ8WPtsB7OFN8W9XZoUcAvSJ4QW8lei5iLq0ddGViNFtD+k1UPQhIsINuPgH9tX5sTZP9+W
M66wnXJx62anO7i6pxBphWUzqXYLgH1GECvNXwAJHrH/XIOdJzC8+DjyZHpSq0whL9Wuzjlagmqh
DPx7MODmR+hsgHL30/2Vxe6OMYoTVGJpdU37ZGVQkt3XaftebNfkos7dioRP3Ck1DOT/eq635d2o
rTk3Kp2fvfbJcSb9Ytqubm37p/sZ8+j+MtSv06bGYuU0IhQS3An4a2zUBtPL2j8HbWsR1tUkfzON
e/LIye7uti7Cg9YY7Wf7wcpn2NCYYxyIKMmu+qiccpxSAhSEhm+A50WKPNWxTKIMQq5vG7MT6G3n
gjZvZb3Zkz6iO4JrbCv19wPxCd4RS+j7amvr+sz9bGBRHtjWsTkIs8FIKcMp4eqMa6fZynAnkQ5t
ywxssHE6GNhlpT/LvokwpHICzV6gOdU1Pc+/B3jz5VlLaGFr4u/Icpox7cyU3+bIhaPkaffn4P17
ZnSeRagU16jVp+4RPt59YcT9HwKJPeCIVNjt+bCkq6MGE7SXc2+bwbj1iNXWLWKeTT+TgOPuX0SC
vDXCHAg2BzYeWMIyvgb56CeG+JTkbTOzo27eiZ2hXXtGQACU1aycVsuqogTpcsn9fk6hVqL0bJvx
hOXPeZAZa1cbP8eeVx/33zNVVcK9ZW1LnpSxSdDB9NRjoe4TRE+tHjcAvyasOHs0zy5Z8dPeCCmW
E45F8yZH7jD4sE2kZhZ1q+esQe4adbRt8FG3vbo/NGvRnwyvv/Rbkzfyfxxi3Nn8aTVZKI2tF/TS
LmPnGOhA5MpkKGXw5I6Awsbww9aX53zN4bltXSj+gG1UFknDqrQ9nhP0CJnI+CzGZrhiwJZdWmCF
nYIDYywt/5ySoUmrKw1xZnpw2N962r0tdolb9fZOG6Ll1sDQ+zuHXKDjWOj4NCv79VwSLdYhFeCX
oF81Lql93n/6MmRcSvvpflCL7M/vZlTVRftBlzNv9O/jEW4efj7rkzIUH2linOwpdU9yXLjM9O3q
4grRcEhblXM8b4vL9pww7Y4kTBP6w/YXm86A+Hj/HHJFvq2m5mL3NKO45sX0VkPGiRxigaNeom+c
CuPPvbm/RYSXg28vHXO6rS0XlfsD96yXcoNHZLckJ3uDUrZHOBL9GudqDJ01bqKY8WFgpoRras7I
rbK9rf1+2R/uh3V7YRrS4TB6YO77O58XBa8YQ7950rpPYO86Hd9u7ljbt0I8bYvJUrZJzKfhMpLN
HtkGtzyZSAEI+hs7mOLndlXCCBRPSnksu/aLMbjG2SuQS9Ya7UOC5oye5jCDtfi9J+7GTH2kggCM
ZOXSS3QIYix1pq2ILg0b+LrTUu5BJdIbPlW9HX+24Jp+41XP6L7f8t5+t0v3vms170BHaZ68FnMk
x7JuZY5dCP4XbOdqH+GydZVO+24NBvMOvJ0Uy5R+5cDKWVI4BrL6SDx9DYZRx3GnxUAmjZm4giyO
hotaPjNfhuWKdcddU9JO6nCmM324z6fyo5El66x5N0xwkp2i+QkcL58xDiYWbWZmnS7PZayee+ox
N0GuRlV4cTqlP8Dyjg9EzELiHB7dPDZ850nDYQfL5S3Axs4e5pLKOGt7PNEWkqV0GmOKVAqVfrq0
ovnJHbn6sUJRpmcxAipVzvQQOsYtEvoD04L6unSWTYJQjRVRN/xo1EfLic2faUzqMf0Ju3xDjTpW
ycGd1NfEVB48gAsozUVxsaf+N44vvtal49PcYasvG+Qa+80I6Dycc6Stcy3U02S7JPixinhCz9dg
Py3mRL90ywUaAusa3kIPGulrR8QpXjRXjvonlukfNuX/whX8l8f5/7meRB8jDUNv+3/nel6aiUzf
P7zRjRz6zz/4h+fpqf9Bm+ugG0FB8V80T/s/NlOKXQmDIwEc0L9kT+M/lmprLk4irgfT2kSB8A/Z
Ex6oYSOiQadGHDCXuf3/QvbUHG8TM/y1l4ZfhE0X+aMo9jy4pcau/Pgv89YFntlYOxl2GEbxbe4h
rYvUCiVTiGEbR6hx/gpfkPtKkTeZrRIVrjUGzqJ/V3IjC5VugZTUNndssjhFk6YES/JiHEi7hNbE
UHloy9/gktl5Wbxfs/PRC0W7mqWDV+OonHEG0L8a6hrOQDzXFoEI6mP1fkDeIdTiUtWbFwJ5PxTE
xF9gcISCJlraqYYgiMGuXSvTiZxKLyom9wswEQh37xiHojoRiubeEuFs9f98sdoiOdL4tb4Vmz0b
lxHikFYFreZkF1IE5aEs7W+ph5q80Svdx8YmbPNkvbcc7ZCTxu7HrWk8dbX96dilF5CR85nRlIWr
sG6Z188XBnAv3bwmR4fAELQ6VUoajaFcTXM5D1P/PmWGcp8NAmRMTwMiLNA1a/MLEybWfPNONwfS
NMjna4iHSJp1eZrjWr1oQ3/B3aQL8MxY8dTRc3p6N9L6UQXccODrWM7F7dryUCoxQFP7MK0hsYQb
LgVSivzXx00xu4oWCI7xM0o1CFxXwRZoksDbJ4e50/AWss5e6siQMS7inpZIerpVm8nZbRk8NXQm
+GXsd8RmDvAcbfQjov4whXxZdDoFei2CX9LqpMXWr66uhkBCqwGwwKB10hfH90aHjngq7EtTIJYX
ejTYmAdo6/NQaV0kmzC3F+piNKmnMnOuBmFhpLkxy5xcUpTHxG9N87dh1FcjnvprreABMSveLZ7c
o/0KdpuciD+4K2eFuUuZ/jCnbjwIXY1MipaoT6x702rICbSy+Zw1nwpvLxgSPEyLucJNL99gOizq
s3Wp6L/hA9exddF1hDOdWl+kk5RhbghItynB4quFGBI2fYAu5FfdWLB5TCaMZCD+0uxsOhsF08yC
IHIco/AwZE+CaqM4TxZ61wBYFHPdxNKOrj1+gJ/TkZr9XZGszRUbKh+Av79AjLvAavGuq26HDDlc
jNaR9D+0iUye7BzGhnfQUtFEBRcYu7d5QPbzZinGel2Eexi3eW2lt08Mr427sZmIrECEIObyLiV5
I7RqtnsCnRpATOm3DqwMBiJkdQgVSZlQr5XZDhekI/Wh77NvA/YP2E9SnadOZd/U5qcyS3Hyxuo9
WQBcHbdcD7qgzZBegDmBdU/65Y3A4JyxaRdz1S3vhlu5OEtq00aafZgqvGbxUUVc6i95ql4qF5nV
aH6pS7O+q3DZ8F3bns41IJLdUkOAHDCccnvE6CRNgu4T8Yi87Gz1jPud8kdNNX5i3JKwdZcJHX3x
1pdM053xPpktJoUfWZmxqyLW9VL3WUwsXNpCl7N2KoSH7GphfeJ3MVdNXn9AQM/OU54we64MXB/0
MlQb+VTq628TtxNIhCiOxnDwZveQWeqnixjObhR8eTCYOMSkW8x59ZP37TJjdy5tk0G76yS86xqB
ltMQn26tlKE4T+MIkZ56UilsA/6zVEJZjXyBq4vkNn2pWLQpTXuYFGWzYe6M24Vsl+BZwOz2V6KP
D5Y9F/cKY6v+6NR1dtHb8sGU03gcLPvniFtWUGrI2GM8uo/W0Fo+roL6hV4PRWqJh4WdPwppj6FX
4lEHcRDGEYBrhUHBZEN1zc0H29toG4WWEj+dqJjQAMMuSnqE9BAHffXWrqI4slF1QUXAkq/OTCO6
9Sb1egI4WddQWX5ZCXzvudjqpyQ5VrCG8esQpNZx/Zgzf2XXY1eJxvJbBc17KjFdFetF9ORlYMYH
low0FyYu3hQ19lbeTY2d4r4YlAVKX68c1JG8o3jAy5G33IyA5lgRepcaxw7ov1Z7HJTPFc/NI3Ez
nd+gQzwY02fhTB42+570ZWYkr+y5x37OHlfhZQe118SBNLRbjmPfqayrHwjhXhQ1hs6DaVeCda+d
6GPQE9TUzUOoqOTAa+CHpdCgckPeSUuZfIF/+QyfyTqusyFCRPNFOA6dgcIHTZk7O18WUrKPbgNt
1pGq/gCmP2Kx78bRkPdOIHVnhugO3iJbOB6xxMVYdXpGLDosJlNKpnFYkYeNuT7GBTnBjBJvWiy5
fCzVwMTEWR6RJcMnJcIFjGG99UhKgIrxn3RN2stCwCaeW1i1uldiF9IphF55nX5C5nE21/YMxeai
LEl1UD13RSSBBA4veRF4Mu+jEYoEOON6T6JQdxjtSsfhaLhm8cSe4M4kpCnli7u4MEjG7gVcTSPK
RaawH2ECyGXGMFCFGGDr0F96uPChWDV0vWNT3sNlZvFlJjvZ4i4b2ltlJ+bVEEIEiS5vTPJdTJMa
QqbL/mQnxv3aeigsFGxh0mxHtxI8Ws5jDFQHVqWFs0eHyM7e4eRTn8x2FuzoTABc6FlzPtnsyHi+
2RgjZCpsfQkHpVC67ur01dnrsskHwWBIIyAAakOGU46CxUitceXmbX+hezuA9TdwX00uBHfC70+H
kNea+hkb+KxVzqlhtHQ7mBc6KbyeZu2IFmrHYErn5iwYdLjgswQ+aTcr7mqwjRz9YTtCrm6PXavM
t8qC11mO1mUoGgthiqBnN+vqQWaUAV6B0r47JUmpfHHJNLqoPbFbimLj+DesJcHhywkru+RglYsa
dDM55s2kkZ+bx1WExj8fvvQrF0DS6mcGIjTcYykEcycGhnELiTXG59cXZttFg3B/6f2iHEYGZQXI
z/7sfmZKXIwcUBFHneuwlFhlbmQHd2DESiTXxFWm2OCfto7WLsduZFMT2a3xkReL8PN6xOwKdZ1g
ETvDmjhb6rBE+2EtBy20TO97UU0yTKzxp7IiuQ2oDcBaAG1CgIDMx6K0QY+xDufYUhgbae3BTJMy
cDIPtGso6mvO9PHUk4tR+t0+jS4c9gEmCbg6FxDtE2UJtb7/0VODo51olD9vEpAJC1od1iwYuBnN
gwWdZyTg25AvosIkC/puRCrPS0yY5THf0A53g2U0T97yBhRhf5S07k1fR+WY02dGO0lgP9M3asB+
9vdQYV1vtJl3HrRJRPtB/nu26IZyyXAnGeOMiBNwnMZ7NmI1Z0AZF5eR9aQeQLWtusiDOreTsLHU
jVBZ20fNbB/3tzs5hntKi+Rsb3hGucu7tgO+DwA9fx9jXuOESWx/mzdw1NzA0bFN0DvG220/Y6Xq
C3oZ9lYxXpgWi5PchgLmSB4bZCNOpcnHW6jlHOzXm6p900atw/+p4keNmrIA3nNaWvildGvnHvav
tdiAM9caAOT+HPcnNLN5JN0Jeo4+v+9sDa7PJtrP/h6MDZndaRymik2yvjb+ugJX6xskY2xYjbUD
NttDsRSfasv46e9TRYvNs+lh6aZtEOj+WVj7x7J/VlK3bhZwwFH/CpC3RqklzAgLJngIa16zS+np
dT/I7Uy6v7uhxkQQ4Q/7mcmkEwrxH3rLDH3ApdhhTgt15e9h56+opUOMsbe+VEqrMCpLFeLitmsu
4/7sIHztLIz94JJMGJJu/FnuHI11IkoUtuRZoe7Ay0f95+D+PavNoSTDSDdRo8GRT50u2g8OWj8k
DwDrFI6sfYNkiNMQv5Z3/KU2OG4sRHKazRX2aizFM0ndSNC2F3dmk4EACWH4rAcmRiYlY8S5h9Vd
UZBvq4e9LRFi+237mYbamPC37fHYJ9isT2gwti9l/y72L2osGPrBvf0i4RiXfrxBzB1EaSfTbHy1
uGD/t+tXTsy4W0mkzN8XcENsKZsv+tDVK6G+XMjzDvXCepNnNIUHd/9A2Mf/+/NiSg3RGy1PyvCP
hNx//8r9zNzw+r/PsWzXR1eklwrOfTuK/JCqxi+gmRHH1to8Oz0jWzpi3CbgG+uC2tvwoFWs5rtE
sOHqox2S2IWupXlRahC/3IUJra9YAHpu/7kJUSDT+nM5LW+iKFhg3cSD/lIyZBeecUBkUtz9Pcye
gOeuZVdpYa5mkklhr/A1RHNGrDcHemY9j6kLndq765TuHqHeo7Dp3ZSUjd4cQM21zFewwDWl+dz0
zZfOPLJjDvRim9SroHjXquK4evXdPKIhqX9qjvaqJhrjS6Wg85uyb5X6mqcAbaXbviVj/aY7sQ09
kluAkNF7kdbluTHnJ1UEFmya4zRXtyxh6lZhM0RpYRAKSeeJNoalXcrj4EAoUFerOCblcMathtLH
Gb/mTM2vsH3vYKa4Z+yhXzptcQ5boUq4AWw+rHsvmsr+mqiMc1ynPmHJE2jL/OhV7tfcqNQAIOLq
/lDACUikq87L4E7P1uBSfbljJE3zrhQ/Z5zq1ue2LLNjnJI63CEVx7f/Bw1JhTOccq8MTPd1E30a
BniH2HU7kAicC+0YjUIiFL4x8SUnM7AuHxe3+AWijJHsgvRFlMl3OVCsKIxWAvINbq41u8HskP6Z
t88Y4Hhbq6dDvdXwPODj6h8LBzA0nUnpMqsyjKfqbmjAsleoyer8ipUuNO/EvlsoMnohuCW0BbWF
OKTUzAenbV/ckr3OYKTClA88s8gua99UhxnPqOK7tMav0nY/Rj6ENWWkPkwqF6JtfRFlEbmV+tyV
fQe6QHqYWH8WOj31mHs14gD5ZMYOMDVpzAIeu49E9HWYsUsY9ZcFUwo/8dC+VdanEIY4kHx6GWCa
Y0UwPFaoY9PmCDP72nv5iRv+t8zgZnm9lx4ApQt9tm4dvu7SaiAAEVupdZkT5pbDB6nK56olmW05
g5AmAeyTHzDrn3MPjdhc2HflYpIPWNSbxfrZgH3QV8u1MDEgYlLvj+aMe4J2n5JMuArnS6F57wS/
x4HOfURapHVRN6oMw7jHksRS6Mj3UzFBOBLiJOzhrWmqZ94lakhvIUkxd091SuNllgRwGPV6WLD8
ASlBFtjQuaNaOGz4dDI9zqVJ4ViE6lkbV/Ca0XZwbRU+kZpLYJmWQ7aQ95jNDDaWmGlPvCBLk28E
ZMEal8Wlh+yP8yukolUQ3N7PxXjVsy47IRl7F3WBF7PWsBVckBF9Oo10jphz09x243do2Cx+ygCv
BnuTfmU5QE0NZaXsHwcI00gdIEELhpoJtTL2kIggtK/SrZlFdROJPHl1AAt3AxyZBL/eYWAOLIfJ
xXQdpFz+B3tnstw4sm3ZX6kfwDUAjnZKEOzVUU0oYgKTIiQ0jr4Hvv4tZ+arvHXLyspqXoNEikwp
RZGA4/g5e6+99fr4ABIzwZ3Y492e9GbvjUYwZOV33gCmwODzjm4C7N/oh5VhfPWL322TaryvKbE2
KwR2tBp+Hgy1j2dsbFCbQG2V6XWB/3AeijHdxONe0Anf1KiCDjqkBmZ12imbGu2im/ElUY5wsEDZ
Yz3Ihfmz2He2e/WTNkfob45bVyBJzrGdZYvzTWURh2IYG8SHj66Cxs3F29IRD4wj82JY6YW5CJW1
M3yTzNMEfkNDohUfs02Pfm31nwgdmc6u1nnAZB9kjbaZvaTjLP9j5a0bElCEgiEm+4M5+wzBPBXe
nY1GhDRdLuTVMXdorTYkjRFnrJfaxo3KV9xWj11JN5a8vHGv9xZILBNdXYzydCCYe1zKC1hftmru
dKkG/Qq07tPRRXlnMv8MVldz7vucqFLfRumjIWpKCyyH/XgYJRC2ArYKXQaByMP7zrJ8DtmG2Ojs
0mGbuWhBcDiHiV2/d3SsLyxrW1DMM/aO9pu2x7Jr53or0A2QSxrhS2yIPfUbnKR47UTE7ZNU2IQu
yqYBipUt1VYrL4yTyYe38ifMAnIrRzBxpGZd+nZ4sJr8D7eYS8dCtiso7520fx9G74tb+hgIUkIC
37bAu+vHLPsjbWcJp3WYLkQwb2Y83uZgITbrvI7u1S7rLEpZbmlcSB0yKNRrcHHheVRrS1tSi09F
RAio/2iMQ8p0i1WGqlYpSyeTZdCDQ7Rqn9AU7W29IGLTHZWdmF5baRf3MEHGjVM4UYDqzg34TUaO
b56NNWKgut5q1iS2oxW2wx2hvIFhWb+w0JbUmcME2Mw+6OtXi4d+Uxj+Di3ItBFGb+POQALejwsD
J0w0OIMRQSY/K50ElBVpQUOO2ghkR6w4IyIbD0lcpJgj51hnJD97G0s84IBON2Pj8gebxabSDcIw
TOcKFAWgnCczBFQHIZrpojneJ9STO41d2NaxoFSX1kspV4ZzmXRplrKgxcP4CJcfRVp9mNIoC8xi
vl/i0boTnNUpM1lU3MvFEpOtzNrDLjnhOmq3c5efU1aJQHMqTJ85+V5rFaO+DIu+s840vIMY759l
o7rm1AdzJ9BA2u70Wwr5Ug13XenZygkmtzlwIkzaqPzxkjLZX+nAOeam9Pp9Gmkpbuj9bKyktlZT
ibycXB7oFj4UbecpxeqbFMuwJV1I0t/GPME5dTu4SJwa8P8Ho6xfLBa2aTu5JCchd6fjRXOoRjAT
0gtO91kbhWTbcfOPv4s5qs/kkuh7NzLHTQcXmsVwPmgiB3wFEToZ/HvMuKhm5/I5Gz9h80RmY4c9
JdHGrSM7iIR4VcZpt0bbhXv3w49QeTKLaA9LPv5cjfmTugkEZv5Ll9NmQrjyFGXVVozULW36JHJe
T+dOf2aAd3QqiVzyrBCZLfWx9WHbS33qiW1go3xcdbZXYDa+Bsu9Vk05bnr8grbIPmvT+lzpeGzr
XgN3b7HVHDjrPE+7M+EahH0VNcFMBEDAZ8IyLMuCBgHVuzag6SMvZKPFSD4XA/njal9F0yAtbQrc
lyQaGiAynAqgRZ6phGHVSpqKt9Ywq3BwO5S3vVBcfWwU9nBeZixeiWM9uMBGQyi1qNoLH+tkWtUP
fS7JM2kJIBkRKLtjToXSyuaSOD5wzaLe0lDpIEd+QPQvt7r+u6n7aOvzORY1RNjBQZ9b6/7HROxV
xmS9KQK6TggbdCQknmqYD8ZycZt7ZI1l6KM2L5TsvFEC9ERJ0fubKh3vc3+6PdaVaN1Uuo+3XEnZ
279U7UpZc3v8z4HQDZYLJYnXSvc0K5F8ouTylRLOL+r/oOn8AnIb0E97nG9KaN+qX1SivWcmMu8o
ePgN6ql/DqOS7UdKwH+T82Q3Vf+oBP56dkcYy09PCf9rZQHwlGpoVlqh8uYQKJVZIEuxDbg3B8FN
fzIwdThN6sALuOA9Lfe353XnZ6bMCKmyJdxEKZ6yKqyLDUOCxIQTA2sUEz2TkdtDF0laoFU1MnHl
f0hVkyPRmwKeI+VMTJrHkXEXOtpynbY3tQYIGlQTSqXxzyHvdZxz5mr8pTW5aawwsVyNPqdSS/MX
ezLbna2MHLcDQMX5tCJ5zFIHjYgyfmRKGHRTB92++ue5Sp8e+4mMvtZFSVsqL0kcLXgmHNLH/nr8
z5Nlm2wrQrIOsDL4aPEytkqzhKphQHVUJ9zdI4ZFrQ3qAYjP39qmpvTMTdQwtrfzDOTbwHRLy/g5
BzzqqVa2mdtXlnp4+0p9R2N6/UH4rrXtlOGmTx49ZcCxb14coWw5ujLoZE5rQcDBa3QTe9XqqzEj
osJl8jl2HrgzqaxK4FC0ndtKCBE8lyn1yu0rA9/cRh8cGpzl8GUIMYeljf7NU2YjKxqNo2w+bw9u
T1t92SPH76BxlPrpdkBe//dX//GQgrcLZS1iFPi8Kg2vKafs1uj4g3VlyLodbk8vfQ+6qnoauhUf
FdsEfNB5dm/8ZatSL/b2iiVFQuA66MBq9Rot5WFy1OH28HZwmj7bNu1V1tyJkXWibcOzqX7/v70I
9dDxcP5tFvU6bv9l4URAzsEVruxkkfdi4S7zlc1sUIYzO9vAL/tRKCPaqixpadI6mwyFu63saroy
rnnKW4eRbVWWtkKZ27SRbjbcngvgryyYccDJOf+kBgpyZY1blEkO0+qXjWuuwj0HY6ME4YqhblXW
OkeZ7FbcdjRPqzNlPnsJZcUblSnPUPY8gU8PO/O1n0swfsrC1+Ll+9aBA1jrflUuPxO7H03fVrn/
WmyAFXZATSlAndHDIai8ggumQSalnLmjC9BVOR9G/VnTjGzTKK/hTQnx/0Uj/xdAmIFuA7DW/1k0
ckYvMvyWy/8iHPnrh/4bEGb8C5Y7J4uvdB7mP9IRyGG2a/5Fw3Mg6QoIln9zwoT/L8MyfUNHEIHP
1dCBmf4tHRHOvxCy+MK3DcvAl/z/Jh0RCvn5b8IRKLM62hXPRkDC8mia/0GcFo5IKF6j+DSBZyzV
KSYb/AWDM2vHqo7uIj8+sS1vT5hZXwqFWFoVbEmfn1LYS5mCMJU9vWNfgZlA1gK8ULCmuafXyHQD
+YQoSMCoac7kTFoTmT1LrbdDmkSQdCFAofiqNpOCQk3QoVq8xAoW9W8fyd+Kp/9RDsVjlZZ9B9bN
0v/3v5N3CgiazlgCKIr5HzS0mfaZLQn2PkaMp4LK7hGzyuIQ3Tqrql2Yejgsez8GX6Taq7HBczHM
ccZp3XaUa34oDf2tjMRptaHZ1C2L3iqz9Jyh8E2cCMa4GE6Db7w6vYuccKieS03/RAlqPd4OeQHM
w/FnPYz8aAfdEfDkdEy1AsdiDYWzzMqwcMai2i2rnM5goI4LXeED24cGxAKjLj0ypzNR3IicU+tD
Cvr2rVx8xpYt7CnWfkcd8C42KK6Df1b7rp90cG+Ve1y1p3+e9l2YyWsRU1D1Ytsh6jvctMu3Q5KS
5B4ZPoXw/xR9jqoeEFH0NOMf3kVYT0ogXkW2qyLxs1Jkpq+xSmSwWDTQbvfSeGneKz0FLqlmRMnA
e1b6brSNHV0/1VrMoNqhyibOo8SU5tnUJ2yMYjtffxtWsVC8PuVylso6Cla8yK9OPkanGpz0Cd91
HaIn5oavHq697v/b4facVuPwshb3UBdlsk9F9zir7+o4/dQ++2DOCYGiOTVmlRNjQJhFiweMb4a5
ssRH2bpBNPgWNszRPt2+WlZuXN0PZorjrjcGetM20824zNHKNIc6RuaPMQyva+RTj8A5wEKgMUr3
UshwloAwF/XNhykZg93qz1slugjjSe95atXNXYFI9eI7LgC4ZCRvTh1qh6mPiGGkjhoqoKHqqCjr
4e321O0Qk/l6HgulGrTFE+l+9DXzYWDSoA61922o1n1eMiWPrV+1zEfEcBfH5qRq9NlFM7PaKOPX
dmtNNiY+aMZmu55T4Q/h2IhzW7WXHLkBZjHzl+f81OnohjM9GZzY/13/1inUA6Qsb5VGM7ImzuPY
Q6spoDTRb4PATcLjqR3PfynBXTan1aiGW53/5jtZsYvKDJc0e5++WJ0jk+nkXC6xs2MI9EIMN6E6
GP6C+RGxEQCZVN7lQ5HucflsCSX1DqZvTwSSxAc3o9+i5eA3sKfwq6kn/a2c+2Wv9fkl17U2GLQG
8BvOh6PiEVuDsVsjDyyZPco9m0WACWqUN+sx8QKNWQYVZc5NMl37Oc1azZlDp/rBz7vHm6Z4dWB0
tDbS8qTJ50O/4OxL6G5kPpdoMSYGo5NmOZH97g2ZtbMAIEZOd4bEhy257t/atP9w1lxjInmYyew4
RhBpy8Edz8OUkCqZNs+w18YzE35myfUOxyHeydXb1jWQ21ut6VB0WoUXAnXHcJDXP8WUiJ3JPI5A
gW4fYYINEk0AY+Qt4iz296YwWPGMpnyjKVbsZpmvxzH+fTOANsoFmvtXFo7lKG2iWPy86oJILZTc
MJuDhYA6wvq0X+fiqXMHd1uwuwPvBRGjKF9abJ4kaNL07CvYIBISUtDPsx3YxCHuBOoWrRPLScGd
jn78mihPBkiOs9PLbz+WU7CUp0FGWijN8SurSCNa42znmdmF6WlCC9N/T1xCfGBt7nQcS+x6qmMy
1exqIgwrnouZWWUKeqm2YvJxPvpOAMRgeHRKGs2koSdfprjeeI14LU0YguTw7fuhua8GjMOFF31h
x7Li8lfUs/jW8V/bvCVnuomfa+94Baov3QmbPF5PsY9HtUV7Rh+Y+XHXOu+as/IqcaJkrrIZLAzZ
xi4nPCRh0IWg26TZu4s78y0CGH1gnbi64q0zqLTHXOvoIjFO44S4jhKtjenaaMgWGG8AppVbO+xN
pn4aoja/RVucSJ3wATKGcHva90oFbhUox4n4ILgAjT8fzmRL+5CybSH6bAihgDiANUFdt4sJfKTt
jxY6znMprvlskZbg6HgzxU804hnduy6tv5wFkrWngcTvMurVuTn6RmmDccZmBHAoANtL1pI3Npua
nxBL796TGpwgRURrF8kVLl/bAsuHwCVMo96hmkHTKc1mry/+55xVu1ST0dNKkjsaPNTevj0+1G4M
P1keG1P6u4yoEFuNuBErlAd0STiXdlNfL4esINjP8CNozTk877T5YRqovW1y/Rhs+AyeKF+Ssf10
24QMlBhrpDZrdVhoWR+m+biynwVfGuMsEZjMPYBdSh5jHKpovZtbOkiyke2WSKhOgIQQdQeMUvNZ
j1ZEs32qJiHo4HMf5ow/WLtxLXgZi/bqongCU61pT06n/nuG8bAwT2a9Bp6Gm9X5HUUx/66RIXaw
GWyH7zf6OqaUT5eD29ThIJUEwza7gFygYEClF0xN+TPVqcym68zFrCJ4AD160ePkmM2zU+d3GCnC
nn47EharBY+n7dRSthN99UB+d/GKQaIz5Q/HZ7csHfZcqWmDfW9bAseAJ1USt8ZITLIEF4b+b3KN
gut8eNL1Nt9rAwaBYfxl9/ZbmjO2ii3pYhbhtDQsiYqrh0xW++u+ilskWZBzqp6PH1yBCNPeGXYN
jXxLZ1DRLJ28NFRsP/LqwU6uUd9PD1Ps/WxAJG87aPUhehJJ+8nw3ffcr/vAQjTKXlxYe3Nhr0zQ
7ntmkmcaDVAekgLS+tLl5mOR4DCponeglFCX6+mlmdjJ03n6zhEzVPDhLmxLd5lPRUZNM2yXykmQ
2EHm7NzSOWZknWy7b/ovDABI98x6rDuebRxJ1QjLklngmlqYMjvRkuxBmlbqZP5hrpi5ANRFwJN3
yGJIZ6OvjzIhjvuL64Okoj9pFubBqYuLMTd3HlNh9FyNH6xgDCbQYKjmgk6Pp1+LfmdN3vLmVcXR
mwcr7Adt2zod56m9ItKqAZoikqHf8aeDxkuwQflu2Vjla0JVHau6w2kKrEWDJLemHvheKZbQdxPn
w920Df6SNT5UpnUqTWbR9OFmuFALYLpI7in/8BajHQGHppxCbXHnIkTumY21xSe8MXI4qd2zDjqw
/lyJ8QmqJHb2vHi0tIQ5T1HuOjMDhONbSpr92t3qvDg75Dl+FuzkXArL5zrCkDNksi9tsWuYvyAN
e3JX82HF93IoSt0IpMS/JWf/gZC3Q7UKVHdzxobBiwK3hOiEsoQUqhD8hPO0zp5DsqV5p+E/hzrf
7qqeiVaf4KqLhl+z4mYm8n0Bhai52YfTd1OQWPB/tH7X85JJcQc1Crfz0aggRpkTmZu5N6AIrvVh
H2nHkmRuKPkkRWptQgM4R7ZpthWZVH+WcmBWXDr3S+Nj9CoRZGZD82qa89s8u+9ELDxXJl4dvx8/
e5pFO3ct2oM/v8Hu2wOo9A5iiVQ+AO16yAhMNQjXO/YDVzDJv/XGNAps+zM5WrJZN5NFAhCFPq5A
RiP2YmbhZMx0DyD7oeg5xHzKO7hs5U4SQRM3vlJ2A96BCyjW/K1p6ntXWGEUm3D6jHgNkfVcrJJ4
1Zmwx7NBUzXxsR8OH1NnvnK/weJGj8Kxh2/susdmnTlf08nZdOvaHqk5vzEHTyBP0XVPTD80x7/z
q/isyaeVMvuKCYGysHW2ZbpeDTO9Zm0RbRw97reJ/Xstf9YDCtE0ogxiusF5OF1iu74msBW1XH8t
IrQyqJWOOt5wPo3sRwPwuXLGCe2mtx4BY2KaiaBF9gUuA7QwG7qbCx40sKHrmft+/RTJe8MGfCez
CxOSTxg215bodrCNgp2cnRJm5y1w4pxHs7emcJoa1uFGmCwp5Ym2LvOj+DhnZXNYHX/YTS5AqbWR
876p4T8QeAj70MiyAPk5TT/kuxJzMzEKRhB5ROsIHTQ1EcahM8KWMWMFkYIsuIm97LXJqydhA7hq
jcdJUo+3/M02wZ57ouDu/RZglFPZZ602/6zNSG4qHUqEc8MJ8gKgMUKy3A6KAmE5MxqCrVgzI6yT
7t2t4oc549yHvdugXgjbhD96hqagV6yFPTBF1ML+L0vU5h0ufXRVJv0vH49l/lDOzZsJGnQz2hrz
3hgWJ/ubnDvm16AdFgEuoMausSeEZlPWvRH4OlHCpa9dEyzfYJ4Xb6/5bbEjbqUO2tZ6kY16S1kL
HY8cg6hGyzIzNy87uv9SyVVK56EiGgZoFjXx0LX33oCUFVBGygDN/ABYOIfCMB/KldXLk8a5gYOc
O+JOb73fEbZjl6lY4OSsElaO1lvK35lBhiFYgJ+2pXHmJMhcfFhvsYHQjoxUiV4lteFPDojgYhEH
TQ1wMbecasfejKmINd6zOBJNhOIEK6KX9vd5CblWo7+ozd/DkmIHYa4Tm8abj0of6QOspel33ec1
clsoyVa69ycbqEcZByQakgIAoJeihBniRk75b3TjF7/wf1cIn8XAFrHKK4hJYF+U+MlH9sXb5D+Y
hji7Q3Y0qu8p75YXTaPmoJMM8f4oyJoMi8JBvZBXv+0I77l0lkeNuTEdADs0OhRmiS2aHTkRe2de
bZgVwD8GM92SVYDwYUitDaxhGEBZehRmmgWJjoQz8lHx0rRC2SYp4V1SvzZwgWBer3Lf90m/H2e6
pejKn9CnvpYiJT/dr8JOMl8r6y/hDF8mexGrANGr7yx3+UVqPf7BzOWin37lg/ecQvIYNbixGQrZ
NlfTocqPmDT+cqng9QlJeTnjLPYj7T3v1gNj4Actd3Fsts0z/2PKJtw9YefJd73DPyzxLuDhBnTu
UeT1pMLt+n7GjdP/BMxbHot4ORmLZoZcxiVbXWro+OJIF613BMy2M+P7gb0cU0MmmmVebetk5e6f
OcGiiySomh4PBau7NrK5dPIFmFs8lQh93K3t13gLHUjB1TzA01vrFz2GLoOcOkyMzKYjjRYsj9Z7
9U9xzH0Q8cMs4XmUtdz19k86iJyuM4i3pVZonSRYhvWY6Mk7UXbcX7XqnHuNRwjmBtQ5HIe5klQM
XA6UBcOmz5nz14XL5a/eSFmbP7zLWK+8GS6GUAEw0CaHHhkVbCW7m1kChANB2vxlrfjdI4k6a6rq
k4+6Q02dvmFoP9fprk5ITKIX0My00xG2RtvEsh9xpJHwOfbexrFXfOaM8ant37LKRSMbvfqCef7s
ey8lRWQg2gj5fxU9aSA6BWgRRpFWH3CFPzRAmRn96sF69UcfRQmzj6Wi3JhKJ9AzuvOl7GCOauj9
LOJ4Nv1BN0eYMzQeuTn+TiFKbCtTuBvLRTXVSZO9PPeJeJ5nlK28b9Gkc7FViGC6KGLOidt4Nht2
5PWMHLxxUPUPIkWuIdxgIp8Vfb4f1ojJUEnVn+RwRVuNQJBIXZHxSA/fr7NzEpH+u0QJ7ROTG1L2
VsfWW47vfT/7zaWetN/T1HGP7X/BHd2mtXtACnDX2liKljvWkHHQnm1SszZ6WrwQEV47CDiLPiNB
1ufbCNEcANvOYOlI6I1QzP6ChQXTZJXL9E1pkWjNlYEVDht7ZojYrCIA07JppOdvASuxDzkTNqVC
dOMNVT7IXCXfRaPgcaPkrmdtMofPriWFEzSPgHfKSpeyEwBinAZehcZ/ir6pq8b70l+uDcCCQw7a
/1T4/raBKDm03YHkzItpUc3n1TgffGN9RTX6HHXpQ+9Z+jZxki8MX+BA0AMTeH+18+bNSqynrAuE
PbxVtvXQ6c5mYHw8U1O4c362XPncC66Wkao/KcxrQfBn5DK+L4jexfFw9pGktoDhy4wbQx79jNjd
aENKq2o+29gd06T/Msjx3U46Yl1RHIdqOPha/6Cra01UX01b/qhc9hLrzI5r7H+vlUZqj4FYgF35
Yz90dUgy+AuMo9fIeNYcCx9KpX13/XLn4QfjXBysgLNnhiKJ2iZu59+Swbi7uhjDDNQjrfYxQ9nb
uOBKuTLEJwVbMKWog4Yufm9AzGGkdNlEMyjqx/SxG8hLcr7NUd4zzqVXZsQfifAfI3acanTulNa3
phXPlfqbtal/dSAfFgMLuYdYHrkmMCY+qcCFTsZ7Aqii9O5MHzBjMu2Ytv8xrBksEQnXtX43x6l5
FFl9lJSpQdl60a4tfWOH1v+G6tlh6Z52c0vjjP4+O5B8RsG1rNgUlpQWYuatp4VKEkXIxjYIAUz7
ka4+aQux5j+n7BVEo3OXzt60iLD6nJIDCCwAnQYakoOC4zi3q7ep8UNg3dMf4rIO8BU6KB6qrd2j
VfDSJZjh07o5JbMnY67SgrFdNPTdLl+Nn9Wiyw3k8GYv61LFkCeH1CTyYta7c+QoGI7DByrX6XeB
2AukvQy9ipTpemJv7hReS4sgo3pVoO77yWre5I4I+paNt2Hu9NR682wqGm3UHeI58ntwczh1tPUz
r2cNmsuMz3zEOW+wldh5Y72Bbm6RfC1/dBkqBK27QhdDhVMk+fOMm2CeHTwUkHtU9+kA7/1X1Rev
CBQg3S3VH4taN9Cecie5gz7FO122KdrOcb54SfunT2KQg6ll7KsFNgbmXhfmHQ0CujcfM0EqxyjL
rXtr5URovOWxWK317E/xVivMDK6pxAeM7cdcuIewgha995AkpLVLImk2rtDdPXP+NMxFPAXRaiyH
9kBaV3+frj29NENskkFhOjBx6BPu1kHWeyP/Fgn6Ur+HN5kvNCqxGkv+bkHTFn/9UM8Z9TTtZn+1
TEh8uH6HiOBaKOcMQutNMWaPi+ZH7EDmlwnN+LYyUjhvYoXJh4eNNc7bNCU/V0/AckvEsqsz1vh7
/HlbePazbxbJOY1JuMiyE5b/Bcyr0iMsAwZWt/1Mi/lPTVuGKbJ9cuv8MS8Zio7rWO/qSLf3Lq7E
MMrcz9YGVuV60VvpiXs3Hj5nej/nBttuwFys280TrLsO3SQCoYHlnngTr+2yOyQQgWPOrIJV94Hp
JdqM5jwEbBzRu3nFV7bYKHkFXSnTY0dgRZ4daHX+1GmGdedI+nO0r3cyM/I9f8qhn/P6OsH0hGQg
junYTPe6lrxFpZaCkJ8/+qxpLm0Jb8+L0aNZBIRtXZIIhKbrD8m0HBcsaFZMNohubEQPoVQ3E4yG
OKY3IhtRBS7iIW3QS5dmBsnFcOfDANd+g9ISsyBGnyyzlutSPZBCUcGHrAcCMfVQb80jt4lma+vH
hAyOY9l+t7GG3MyP/kxNVu+zamWYgUgBtPrF1cf07HrvgpnIvpOU+K7WrHdDZ79Opqge/Pq+BCmB
hJ06vAArzDiByGpoPRWjJtSVME/geDrFA6Cc/hTlEeu37VxozXY74Q0Ap/Xmjzss13jJruit7/rV
ecc1tEH8+y5ho+2biU/UZQ+KlRtDWfrV9IX1VJvDqyJPndBFjisDSkB3G7tOcUSwpZ+RZuH5GSqU
YWg3tXW4WlX8SOto2rMUbmyt957LUYt29uq9RH6ZBGZVTU/dlH6lxND37JHQKXGLn2T1NqWEfVRc
kliGPkqJNUdNC7fpNNthqvvvqVO9GOgxHqIZHXQOi3EQS/weR+w4dGk9rRNiAnZ1I0MwZAjEr/wg
5zfdxcuPeJXnPqaJutbuz8EQ6ACTLQQ9jdpuicJpsMUdFcTgURvGJaCmtGyeMvRR7IEKdZ8YD6aH
DmicLpixXdqXmRbU3mTBOoINDHspbKH7YTZI7uZpOZAP64UejpogrVYZ5m5EWFqxHipp7+q+iQFy
TPeTuXJNNvf2SUPis8miBsUzkrON6bqX+k4ylrh2Ft5xlxa4o3aTiZy3aww9Ci0HRPuk+7I0XmeS
Edk8ZtHW0a07BGbWdvRIeiOTRA5echBRdUaO+o4W09tMEf0V7FqVBri9EV1ysAbn0Z4ILqK+w8Zs
ZA6DPEPD8EpVnmAYRvQJD9PeuNA8SG39jiqjCGHqHIzBWujXyftoLX6zuUr2sHUxwvofc417AZAf
IW4VCtoY3ZPbfoHQzLaaItDppg+OUrPcexvPRSGsC9rOKzE/4NoXweWZjQ9k2v2K5wxRD369RfN+
NMX4USVTcpFMu7d+xrTTrOQOquVlLJqWuUdNc6fX4am3FdFVTRM2XbT3Ekffij7fjKJfjiTCENWC
n54Pb35x7V8yWe/TAjYp47fhZID523ArMWXZ7Fx/MRHJ2c4hLhhLC/wX2hxPR0LkSshz1fOgpW/1
MB188NEbGov5doTpmBH/vc0G1bcnMxxqJ1BFGTGud8gQ2P6saFX/SEaLn+4GIsOQfadAu+8LvZ7O
wIYxoJcDVimHO/3UhNDiL4Wy3K5p1R2xIRhbM52uk4ydo3xBGriGGepyZxLFGcvfvOt1QlhsQzOf
lswPncV/lTm5Q7jUYNIQNIBCtdqbps7kRk9/Uzas295LK4xh4kk2EbGGtJs3qUEFUuN33mRucZUa
vuiI1A/Ih3hfGYthWarknxjNKC4D7drnvcv74saPrsynEIU7zcYMhXX+tBaW87CCqwvK1b3aBXcD
P13vLTaELNpDMFokJhMR97ucKNTnGd5gZJrxD9k/tMN3RG3+tJqlf99pcB0UQGtF9LCQXx4M5sDp
9lS587MAYnQAU2gTSCK6h0E3PotlycNUag/dMA4BFf9FM7g9j3mf3DWEHOMH3+rW1Ly1BA2hMzX3
U2ngS5H71nQv+UgQz+B/yeRjcsFw6FxNtdUIUtyhQRCUHiuIxWBM1n4xy3bDSkvxnxUuAEQ7TCw8
B32VeVvLQgNMGvBu+JGt9XfZEgQz9nmQtwLqflX+EU5xsotwWNrqLktcElXEsHdXo9m3GstL3QK/
K6D+aXOyW22XTVFE6T2B7plxJ5gsFwUKmkBbCdoYKxRObQrccZquVcTy088RcNCZYIcOnQQm7093
wXbajwZO5Wy9k1pHG37x5Q6O78XG6LjLsCANg8QnwsaB8cbcbpdYO+b1MJ4Nue6HwZaXYX5vy647
6tRGWMDTcHYS/SJBKAZFQV8PF3S8rS2vJ4RIS9iSYv9xF+0XLWPrNBXrkzPJZTtO6yfVhoaD5AM4
FUJgjO9RjxQW8D3ishwDvTlbe2ll3PwWo3gSqr5xevQcHQkU9ZS59w7t8mjhhpeNIn+YoxVvAgGQ
jRWa0jkwW/udtX0VQj7NkCtqtMTYfhhETUKhNk9uZ5HBzSSYX9/t6jK/pt36iJhyfMBcn7E15uPM
mvWTceWdi6DxC1zbkT0eN7M4XLB2bSlwuuuyJBcslNvatt3PrEMEMHjAjfQqvkctyb0PDxtbRiPM
pNjptIruuGtApFz7B8dp+fgMLmnZ3LUpv9Nkreh0b0uTQGW+DtWjmdA6cVNNhHnjKVd3fWDqztDY
pKtd4pygz9NtNaP86WflA6gP0BYmhuI+u+SzIZ9d/YQyPr/cDpqWFRcITewsRhMcKucC4X2ggo2O
qaQkkdOnQ3DjVbcVm/m0MFMmRx7YBhczUE68hls7v1KcZxgXV/EIAJ1Vk7kiqgEmEV2jn/vZficd
+OznCUiJJH4o7az4UeR81phsGJOmMCl7Gx2JmnQazKsw/5mvwO/E8tAyIoQ2ScG1+J5kZYY4RdOE
KHfHgaDavIhhccOuJlSMTl0x+DADaXp5trlvbEcE00hiWDppAeoTF+yxnB8l2C0x99iJqvnB8ciJ
k52GdU9MYUMZSBH3NZcrc0v6mBMq8FD4TA8cgCOQOOwqrI01CpOFAqWlQ2QZ0xldyrr3y2IPBSG7
jzXvihabrvUK0ZB7II27HjzW4vSoe+Zx2hHV0ZEUgJtdLuHgmEef9N3720F3szDFFTDaIj1atUU0
i0j0ff1f7J3ZbtxKtm2/iAUyGCSD5zH7RqnOkiz7hZAtm30X7Pn1ZzBddctbVdjGfT/ARsLqcmcy
SUasteYcE1kzlaiW6MIS/TliR+VOfbE3kcqv68hedYUKbjui6XFQdeImApqXAglGJx5RnyLNXSlv
Ps6O7d/YOaVAURBb3GN+Gd1T6bJ3GlsmIFN4UEVBxBx6gimcz3ifX8IauJmI4nDPpB3zk5m9KUei
TM8qvAgqnKB8+GIjhuRzyWBzylJzW/fiZhy5MZVVfTReEol2ozLyfkffeTjEDYu7sAMusrkHvmyR
G9xUwX04svMOwcwyhu7nRztr1dqa7ZuwSz3oEfN3tfI7QTi2zba2MgiCqxCSul1+k7QKig6fj536
+9jNyeKLvXtyl9ZaqHoLgZKchjozDs5Y/bTT+B0Om9rVeIS3pEjJrRMD5ulyySWwJNPNnE2lcL5l
S2bdsKTXFcjPTOLsGo0UpQjBDKUu7qaY7lLrX7qc4OuEwWOCK4BtMXfG7BmU0HCL+EtggRJOeMck
hIquUEdqf1YZbvyMYaE8kF3FQkKzkDC+cknla5Z4PsGH3lAtADlgoBZr/qQL1U6M7q4l3m8hIdK+
WzL/miX9r8BmySpGipM7UW0253AW+DJZEojDijZ6SRGsWi3Z1G0yW4m9MXkZ7qCRVwq2QeQTZCXS
CAu2BwaT3Z0mp3DJKyTcSh7MJcPQmIovrnqyLUZDJiGHJWaFVVDQ3aCv7idHxy7yrwREUG3TA/Lb
6ZGSPzi2CdMYqG5r8q8EGcJaP8Kho1ZqjnRb0EQnZC+OhDAOSxpjzDiCGhkp8jWpcclsTLKHkgjH
ASv1KVpSHf0l39EeSHocJ4pekh9zBbUehNg6S8xpY2XtFzdVxsF02D90sXFXY1eHU819d85pm5mK
jBJZRU+9i1NJVfODHBtCjGC1H4sSO0DnNGzdZv8MajA4LC3vsUrifdzKd3+its/84tAPpbUvpD4h
VptOSWG9pFaS7Sjgp5O/PFz/JRdoQ0sQKSpHs8eTFTAwtcZmcw2QvT5c1RhIE3roNObIEDpCY6Tt
BHv3laNIxcHAJy7ZsEbUU6jDipbYFbrRzIX40fXn14dmrMNda6hnXjoj3ytc0wfWsAus5j7i8/3F
2wxpR9dEyB6SRdUWS4RDi7deZjNDKu4Zi+O23bHr3M6lT6BV1Jzm5QFNIQKQhBT4eLCp+BYjxdVX
cX14wcQyndSiPiuM5MnTHYaz3gV4sXzL98Ed/Z+WGhduO/1JS+0LZf8m3P2PsGVMjUThvBV/pfD9
+qt/ianVPxR6ZZ9L5Rc3D53vvwKX5T9M5Mz8h27a+qW0/pec2v4Hil9hEsYM/d8HX/X/5NSCJ/SR
rMHugzBs2r71/0Xi+6gzRnBmS2FLy/HQZ3vU6OitfwPxxZMeupJz/Vg4YNTjqPH3Sk9P9UzDZ2L2
6QqXBMiIu/2kMV+O+YC5CgUH0Cozol0SpWI3eaw6vot7HEXKvqgvY9s5DzrIn7lQ2bQN1qZEjMX8
tl3skQqkZFXbbKGiY24xy5HsHGl7n1yhv2Syznew2vo1+Jp602mGrfqzumuiOt17miydhlSFqnzN
SFbfFYndIzy0jkmPwAnoFiOywCMZeeh240zNXuXcAWrM5Koz90Tz+Qi/eRF1/lZnsju4Uj/pumnZ
JvJeiW3E7ydpXElLkIbg4KihRWoVRvejxa1w7NBcZSzQW68jGaIyIFDk+N0BCrxVOU+gqwl30pTv
EFaUQJ7q8WwpwhzKU+Wr4U5PzYHRugmvxza2cc+NwR3Rw3yJLF1tfM+A3Zu4BvMMAY918XbkdH7X
g2WHm5DayJeu3uUWvZCCDjLJu2o+dCi5VegRLa/k1yl17MNvZ/R/kaIvCd+/C+45QaREgu5wlnDO
0cD66wmSTEr3ZV+B+Lf9J7O1eqK0ecgUmVmOi6cunDoEFll3ZxLqhKESN0ns/fNg/v1rwUTwHy8F
SKktJRhKz/qYEC4Mi6Y/DubjYGiq5ar4gktH6gN4iPtQ5M+GX/yIZfanI/CBVbkcAQ+Rn6csbAeW
sD8cgRkv39xEbnbEmkzPBLAEJ/ZSy0SJBp0h9J5QzniToPkkc6hmyNoMxR5k4Im34R7pz778/XEQ
GC0+HgiyDDzTcrlglWni0fj9ok1M0YCkbbKjjDgQ6IfluiHFAyl3uyfI1V4ZHVJ5lxb2lqSG81Bk
MxpUZHIJiSKjDQgJ1e2PfiQfyHVna++X2f76VERLbUdbCCQPyae/f9H28qJ+c25cD6ODBUTBQZYu
UXl/fdEhV0DM7okX7et5FzfToU0UkvneQOKVuBZzXyfe2EP9xSWfbF2HXIdxwMANhGhJq++9dqdi
wVezbTDKB5dCGaHxcxbYW7gvbN8xUdPcXWd18q0tl2QM0aSnHscES+v0DaTMLS0UDoSI30djbDEE
gLdzIvHIzpXAy8x/+sM7Xk6MD+8Y8CDvlMmELyGx/vUdjylQkDw1QX22wEkN9n8auvY+HJ4jNYsb
21dbn3goOnMyOaFjMtfYoYJVNrtktizVe2VTwPZ9Tn+PdpOpHQoaGxs84Ecx+k89sznK61vgeGh1
Km4CfoWstciCN7+yaEh1dXpyUsvcFU73VpfjfNAG4wFyvbZ14K3jUCKmCv50vbA4fXjbDjGqnidN
z+fR+3C9ZFbjobG1kdNr/6n0u4FDPt/pIPsGB7Lb1z8L3PiFsIztyL4aKBnh8HrrNSGb4AZJMQKI
lgHhOqcxePuHj+S/vTbLcgQOIgXg9qN9SNd+ZrcaqX89HUydeqc5K19LpiSbunGfAGbCrzOIHFyW
A1igDtUomo6QisfOOrBp/dagKlhVnfjaEK8j54nYeuR8nJbQFvpakYmFC8+a9U9HmmpViKfZn05O
cVbKua9DSx8MMZjEJOp8Q+f7vkFKsjHCGOFhlZ+QtHyNZeBe/v5tW/95C3NQTViWb7mu79GS/uuZ
SI93iEO3So6zC4CTjsq9bGYfrkAL43UGM1HbG1m0+6Glwgj4Yp4QMoGHfkxyScINFLrVH17Sh3VF
4kQ3JbtRk62MY5kLbPj3e5iMjcHqIz8+RgG5mwCk7szIlXudF0cCuOQxalV6CHvzLHzlbFpP38Ye
3YUmt/70SpbL8LfL9PpKHItZglSeie//w/maMHY1tMFl2saE58r3JsJLtvhadnEyDOslOCpFn3ea
aT5SQG6IJq0ObV6BBB7Az9it95wpQacCLc7OEWRgAgn4+6NlL7a2/3iNtguXmZWPu8lyNH/bpnVu
hky/HLmVNM6tj88dPzxBu375YgjVfEW0N4dmfvZAnx6q6BuBGDCHB2HeOnF+y4byHT8tMcAV5Ao/
+TRaiFX0AOVA5ffCyMJNEDPBLn0Jj3zOe3h1xnPXRTXxWqKBcMtuT0GWMrzqj0f/w7KwHH3LV6zp
lguO2vx4RfaTlcY11qyjKSdoqOTtgIiZzrFS4aZtwCfaLVI9wSyhBbqD4gwgYmBPNHBhljO2wUNe
AHROjD9cM86H3cbywsSSGOTaijrdVB9O0J6iuST9Kj4Oib/3WvqSTVKS3GFMT46JuGZM8H3E6fyo
AttaDmDEYCoGpIKgUNAqmfHmrTQz3U0zosd14HuWle0dpZisw5w1u5k+vusN2Z3JKGXn9Tjs+lhZ
pKG5B9hT3ZO9tGm6OTHeyryi7O8JSpna9zGVQFNJZyGztLsZ8FYPpZM/dPA6dhMBSYuQjDacgFjj
l4O+iVT7HmC2Oqddd1uIlIZ7z+fYpvA4qvYNeNxlJHWgyFC+R9nBJwKh80N/TzAdwssSTUJAnjqk
ucR4+PvT2vsvNwGUV5RHHhUSQdMf3JxsV4MBToxxkGw/DgO8vqwGYT3PvPGsc9x7myj5wId1ooK+
QHatsh32wmrnWoh0rVDsGXfbcChHsm6lvXGinGE9XN+pL8nwLosfpS3rHZqYzwExvQeuZ0V+MFwV
wTYTG+cQH1UraR6lgU+bqrqDoCa/VMETpj9k++IGK36207P/moSRy5hIQGkpguA4kYp4mhvJtgNE
Wwbtgr3Tcn8Yz8DyYHgMP4fGA3kxOC2WA9xOrol+akB7IbiW36JmupthquF5oF6wgWmGjR8e2pSC
PzZo7ISBZoxYtwdLwTGpXKPfDOhfnZAhUwGWmVfcrmoNtcook5OcR2bvjv+r9P8+/k/4o7z/dYP5
3YhqfVgvuQiUyflvUrmxV3U/fkCmX7SkIHCUsISDPy6auxRAOM3Vjj4xcNjEabflQA+kVsxysZA/
uRk9dk+VD5Fj0Tn3BPOOkvDaFKIy04t2+/en0PXu/Nc7ozJZx9lvCMXjx6IgNgQnkdHQw132wvXQ
f8qDEPKkydqO4IhwE3B2oIx2Q1DOO/CiGUyI8usUs032CPtZlWjQ5ewx/p8pwP7w6ugXfLhvK9Pz
lKB0cHBBL97s3+/bk2qcRo4IVZUWch8zUl+HHWLSxEuJEKrCNaq+6WzIdjoXeWwzMjvkcyJWvxa9
iKn1378g+1dF/+GA2ShloC5RSvHSPuxKM11h9ILpdhjtTGwcu0kf83FhJqhj0RfGKz/aIQovbkDd
R/u8+uFnonqzS/I8B5Mmua2/d/QVDSPKDwPsrrMsf7Cd6c6BNxTo4t1sF8X2PWCpcTtEtdphbOO6
BluK3AzhX0+nu8MX1RNe3EPQutceqGok39WRj/KSjM17WZXJxU3K6tC0MIYFM+0mxEjrcSR3URiq
9ez3ZLbo+JtOouhmdFCHpKUGKJ2wC3Z892Qn3n3HDuMU+bzOnnlaI9V3E7wRMbNEAZ+kPfqHugjP
XcZToQRudg6azFViho++OxNwHbH459CiViLI41OVBMPaLudxH/XNTz7uZl0z/dph7Hm3SQvfZhls
9D5noLbI3AosSQfTNsEWKedchrG18SKZPAn1hYMdXexieAxMGey8AcVl2KaEp1FAs8gpC9E/lt8g
IxASkvAOpJk8+oXexDCHxUaJSp9ZUL8CU5gf7BEpkkdLwpmJAMyHyIEbSucCzUm8J0Txi2cZ4zkG
ZbQaFvwWZVMBt0R+yel5s9eDF+97mwpH2QVLynjOUbmualZfGJwuKxYgTejlAbmjOnBfZ8FcUOx1
1E/HNhc/cX6Lxy5L3rx5GugDTcZe4WBm1rGsIWSHMCKXm1dugre5ZfgXhMXHZmiD22yZ0rcFrdhk
HPgkVb8TfiLQTYDW0YRZMS7wB2z5Y72WNEXvK5FjTJDgXwXqMqobsW8FV/VcdMZxlgksMKIIYLh5
L6HFWHaqittmGJH6uDbyXJNxLKKCL6olVjEJi/LKdCInWH2PJMI43JDpDZv+xWCaITmll/5E2QwC
lJEIfznhHDdKtQtA364jQg6Prh7eCbbr9qHhWohDKrzI+H83DQpImhcX6TThJvaQHo749v1peJYz
Rg82VeHGnQnnqa0l7s+ytj2GSaQN7ln6sNjjocGw2Hh7IfXFTLIIUQoATZGkQIUKY2NZbYrYhqGc
rPLx4MbyQdj9wmEf2ad2zILmEu9VMqJRy4I8hCRX38/d8r9wvRsvK80Hs7bOUU/Z2DIwu266dRHg
LutAcFrEUCgXs2NaWHtKHHEs4Q5uAm1tQwMxUqXJNlVeJ7bas0dYVClGd5l9DqyC6WCDVjrt/fg+
y5iizg3Ll61eSsZfD5p0VFjI8LaC0uwvvjVZL7CDGaKIZ2GE44tYhl6yQdMk2DAhYo7EauxDsSvd
Zp8GYXCD9IN6TLm7zCYaLh0/9cXkXtgDVUkeIJp1ZgwD8g7ac3gx8++9ielnloGzGVOfQfLyouPG
J60GIQ8AlGzVILpZEwtGr9OeIc1HYb3xI8xHFVYZOwpvxfTdRQgwoQC5pP1srGRS5mstGecZSeHc
mPj2KQatcB/P/ZPEKxfhVrnpRwxLpsFS7pvo5RrmJXhUb3prvATu0G4FWQgPxthtrOWNY1Mb9lav
9FYm3fiiqjZF7jc/p5a4Yf8IxJv42DsleHEpo6LPUTu/ID3w0av51mVWNUMcs4dmGTskAs72y8Ka
g4gU9efepsplNYwj0KhcVruqcYobl3R24NSp/FyI0N3YRHGfJ4FAsTQa80tNVAnxxe59gyByT+nO
cVL0JywmVnHKIM+yxDJaUd/Lwe6Z0Uns60mLStD1HjUcik+ugV9ET4k4W07yFQYHE00uV7aStxPh
cGw0KP3r+VVqbj01EHKMdrQmgh95T9eAqvFdlHWzqx27O9qN0d9hiOUQ5v5Dn4LTUx7SUspsKhyi
HQlEsDbFJPGUFgfHi57yYdR3Zlm2G4kbjXocz1Q6XLzgjo8yO1oDxlofazd8uuqIqwNxrtHbt7RJ
Xi02MrnTNqchiqNLXmRnYAD7OasfnIhrsNQ2w2/fGbnXN/1aJ01zygaUlHG3t/XwVpTypUXHfUkT
4hsBUdc75CunOE3QSDvT7fVZxwZ3ohmrYJuOg97i/Ih20voqR829anBA82QmblE4vX1hVpe5Qf58
RZJg74KLm58q4Z9wFnCK409ZKTI08Dyc5yTRD/iYypVqQH5YgYU/vP+kczfZZaFNTIKv3d1kJajZ
Shc5orbuItrhXqe6NVOK7ASJfoYLqYl/8UvzEGIewG8ybI0hY/vt4nPJ3OxMCiSebJquQSnxPxT1
dBlK/QwShD203b9m3Vub07yhYgGprtLbMUJZlWg+4BimypA7LobETO+4X2DmyRL8I0VyV2rnpnDd
5GaIcs12bWCoSibjGksMqxqLYJ2X9qeIkbK0zoaPN9Ss9TExyu1Q5Oqm6aGd2N5B1ouUb86OWSRe
Z9+zbiLPLGHjnQgwqLeEEszwGVijK79sKSO79uAX6blST35E9eBP5AAaDWDOmOXWNF0HM40iV6cd
SdqrepRpeafPJnHTbgxYN4iERVJvZR+wLYWrIfUslNXqGQ8ows+ouPgyOs05Ta4uqTqsghg90mA6
zwNRJgawOxNqH1W441LHdOvSDcc7wkh8XFi4+ns0/PBD09l4zKSOSOlghgKAtN5kEEUrr0/J0XOQ
xY4zVr5kPkpQNnuPGc6KaUq0U3mJ2sUcqiNKhhcVD19JrR5zF2hpjJOmm9a1CpxP6TLw4D5+5CpQ
q9hnZ+jo4LkaiJYAmul5hwbpx1qE0rohQk2p+FPc0WbkkmtYdGP8yUi2GevMe3uo9m7avpmImUdW
4nHK7wz63ysqP9pOeFyBQu1IvEOqDtphatyXcJjhkDXQCRF7PHg1mUr5EizaGgYWEcAc0xjuura6
tT0yJDR7p5225DqRzie21Mjy3OGmw7EZYp3eTf3c0YbJvk3boOi+VQQxwXqlL97YX0IPH9EYZAcl
0ydNa2QFgfa1G/Do9CwDxwGFxaqHVc+WeOGjTOBtjYBtm0jP2iScKJ+9fRqDljDnpOb2VvirMSXY
hqkAWEthxihRt+aIaaU3IXF/HtD8s56m+NYylmZCL5+G+VVgHt2mIdhPaZc9hmKwoaOXt9uhnt6r
wYZmkLk4IKqXZNAkNo0NwnMj2RmK7QSegh1cHIDO5pcYXEad4iLLdIMG1OH+jlZjNaCIjsR4g2Gd
ENTBeJXtghSZ3qjt0XzUsPcbyu1sPCqSt1dRivQIGzK5FHbzHFHAsa2Au8+2ve+NchNG1TfLxc7n
5g05EnNPAya69AUtu8Tdw9Ru100d5Vud+OBXXcArDO5mwJokJd0BC/cR/64RMq48LwfGjxpkxdDb
AaaJ/z/AHtW3KMTaDDLtbGFDpvO/YvW6s2G9A1yYAOKPFE5dhDpwaQb5lXgjmONST0a2bpFpaiP7
LpDU++HN5AK2LSYc85ZZsFPo0lv0xy3LtSbKN/gGO/zR9fJPlasPCPSfW/oNxNnQ5CA1lKBERB0p
HIsiNw9+yI2PrCFyfEksp2pPvqet2ORwPucZdXaLpoheorWBY01pYvhHl9TlzdemzIuHXPmHiFvB
xk0x2iZLN9DsRb/XVfSp0vDVpsDRF0aAXBL1aGymWX9lc8SS3Tvpxo38Zzc2WTqtYg/4BSPU8tAv
qaEK2986Bg6EQJcvrz+4/sr1y18PC2Q+9miervrrP4eg38ICeLv+npsPrGPXX/QZH/7zd65fT7UZ
L3eh8/WrX7+I4wtE7Gje/Pryt//V8tRDqki+raMAlKmBkaIckn1V53wUf31m0VZi3v7+tFMjNjTi
gaYub+P6Oq//+vWXv/5nvz0L+Y2fcOggFxZ9jDxnOR4mZn428gkepuW1XP/8w+v77Sk//M6HA/fx
0Px6nuVpw6549huaUVN4wfjCfLY186PTNP0dU+FDn6AOGLzxzQcMz16125PCLRGpRyTqag/VbU9n
H+0sEjjuaFcuMH7efri3FRv8JB9e8whybRq/9WkB7J02aFM5JsaXnZYpcP02ehna0eVU79TWbMnN
IUCz3Vpj/zmMCv/iQTaozSHAyhIVLG2EQcQ5wsAirZqVZff35pxqtlZGftRBdGpUVdyUzN5dQu1c
lef3tn8cXZWi8qUEowCJtipCpOgK82cT+eFjYn7TA5I4kcbqUGggloEvx506zgX7c2Oc3+DkP6Rj
tEVPtrZMct5dhM013b6NrbibAna+IN0fjpkFLUQPJgAy+0FPyxwigNGjxpsWHEMVZyYhSrO3JtqP
Ukq13R6q1D6SLkLODN/0NK49B4kXsR7RXhn3KJHrDe96U9ikJQyVx4DcPoSOQS7VVlOxrcNSBuva
wC5b40PfkrbFdLND2S7x2JifYlrdGz173xWM33Vr+6jNCVJ3h6PLqbPyxHvGnk3YHI0WZ5rlVDV8
HOK+AHBeEE7Ya08Y8X4sOn2hMcG+p8fbmRu3+Vj7d4Y61vlwoa/xZlr9vjQ7crmQT+UNdVA0kI7g
tc+JHaibyM93sebo2f70hbjTe7SD7V4nFp3c3Nj1Q9tt2CpqqCFJTI82faiwFxC56nuHMZjuZcYN
VWbhGVjPrnf17VA4GaSogTmW/Vn0eLlIKotOtZeWvFra6XbS3Ggq6juFbTGsbz0zAKkw2Q4uMQxp
Y6nqfZDL8RRCQR7nKeFvfSgBdF/jagzW9mQ+g3gmQGU24sMMAi4qiPullOxOaTatLHoPgTXAotcV
ZqhJH1VHyyNikjlhZPbIhiFcljVwMjpgYyZ4gut+0TXcHqm8RS4iIuuNM4fxobLid6AyxS4n1oJQ
+mg/Tgt6pHXVbYSGCno9tXmypMF5McmuXXXPW2suOdOEgrnyrZFgNI29H02GwMUI8AGKuIOi6jjd
oYuSLdL5okJXGRhoqMEJH614xLvBiaXqMPnkje/SbMwjfxSt2hFUTr54b0r3a4/z6axRHs+fUA1m
B7zBNPDt5jKpddXHejsjxkUtPL85kp1kEQ93WRE8paF8Z4okNSnNkbfgqowTOUe8yDwLDr2nDEAf
5BlXIcJyP3BsNPx+tWWxex07uHBqca6j14ZK19Z3doIfis4R6Ic0vQG5v430Qlt1PBZiDSN0qvVZ
yBIR9PxNmbTOCmtr54gYNH6LHWEvn0GqIAzEN8m6KZ+aJn1YxgNTN4ys2m68s+PmKW3CG8f5hqs8
oGtq3OsZXUuUA+HwFuJHNuEwNM0RPlHY30HTmtYZLC8+2so61LXzFTgYNw0JosFyoJQt6eFrMaBA
tqv2FarKufUsJJL2/G4mi3hw+oSbbh//7ILQWmNJPPWd32xdz/rJCTisB/JzGcDIF8tDdMc+HwW7
RNBveNPOtwXu8nk6BLbgBESKEmXk9tg0+CmTMSWSM89AKSMN+Bt7jLENiZPO5Gl2M+y4LUK8Zfgc
CjJmiqQE84en1CEMJo1ffNNeVYJoHsyYyT5OrAs+iH0/w0iSPl1U2R+dKX4ygGStmSmGG69G/K4M
me819Jlh65bgk5EpzZsiEeXayG1v2+VkidC2sOvkZ26oB4WZZNUGcoRxIbfxY5PXNYnLDdfIlD3k
aX6ZHGFuGRbYnvXekuq8bdr2Jg/rz/6Ehy9ZPGrdkD9V5BiQZYEhAv4aAq2gdbfjXC04kGznlTP7
GRtLiaSZYLVb1+J/k05NeY9iLbwY5m1s4hOvGqYT9vAWIJvArAsNeOomRtdz+JKk8oeop4CEQ/a3
8+wizmRLAdDIe7TbaOcBrh9x0zi1Z980XAGRNr418AtXg/dq6IKCBdvupW8J9HCcF8+CJF1DEjJr
kuYCiOFoZcPGuDfrmPwGCzV9urjBIeOCoWZ2RtRxtzcK9RItNMHazL+4bPTqFiqhINQEDQvtsmF0
n2CFHKwAekDDFZrO8Itc8k/LuCRc0h+oZ3PmpGUyHsyk37hEVVPQB2+RxLeT2sQVdFlJGpzzleCP
ZOe3KaMPb09T9LW32vic+uKHC1sQZ1xEYgdFYhwQ1VolAHYX+reKOTOh3UPqEkW9QpBXHXJBthD1
hoonWHFdU+yA4mImRi+OlnjDNr8G5b9K43S6GRbqhTWUUKPq9lG49DRqmT013c5wDZvMAGK3TBOl
e9brY5aQH6qjpcRrGnFqy/ap8qnrFWAu0iwcNPZub+5jyY6fpepkNoCtkpgwMkPH+OEKb2OYfUbG
ZfgzQMeOUMXbsxXhtjww2Z4bCBhhu1g36Saulg7VIIMcTgkLpxlN5zHJD2XYHyuI7xIrNTdOF5fJ
pkgR4kHjeEalnS4hWtho4vFeyAnkAulyjY2LuzTp5nH7HjCHQ6xM4b7bqHsjbGRLWp3rt1DeUWqn
CK375SI1/YCMVHJzggTilx/G9NtIr1fhIU2inAObYFiyMDsoEmO3wIMIAXDogNCs0IxhYMGQ4FCH
P4o4kxtyRNQ2ERW2C5U+Juj8951VTRucTnNpF+/0xbMaWB0yiwpjRxZ/hmb2uZN4ItFYszmy6rOx
GMGL6hjMBMXUiPQdTCh3uJ8w0BjemYvo3SmxKQ4R2fBTQbRNbYtbY8gj3MWA7MmqeQ2teKdOIRau
A9UOjbqm+po347gVZbUA/pPb2nOPOglhTzPA3DUeYD2XeEeVHNqqT05EsZaYoHMT+gCu6inK/cNk
To9jsEc9R9on0TFuonvKGXyb8VesbRiatnE1cXisrlrhU3zMW7/faLur1lklX2p/wG/bvNQR4+w6
cj/jmhY7Y77rZAD4RLQXM2JLIvP2IqV/NkP7HpMTR2Ag+aGN7lwuf/Iz3NvE6eGEO0tA69LvbJrP
QeeO3Nk8fMISX9vI0lhTj3GO4FZox3nrNIjWyAfrT1Z4U47tE3OCZK0MP8eknTzO1n2rSZCQFoqn
GiDuSk7BBmdmueowuc6k9qIPlNt+JGXA8/FKO259G5hVdHHy4bGzenqfJf1IJu+WcYfL4FO+8PWv
VhxatzSli5gou6Sim/Lrm13PeF0jDhJeyWAJdOcqN4yKJbayn0PBjKoLDWPVNIlgIoNtrJ1L8tlk
CfwVNExycIm2K2ffPF0fvNAYkd+xdVoA8tcHN5jLTeRBq3M6E7z48oCR5eTNpn0AUAXxtVuyf7Bt
wuQSpyEz2Cy2gJDboYnPg/vcxhFzAiObv6DO3aZ25x2s1B9P1ahRoNnlzb/j2f6dPsZy5VI6SLW+
fg9WkDPWySkVif4V0xYv/8LjwhDVGsJ2X4Kpkku22jWIEcQ97/DfX9td7uFjgzGLl9Puzk6XYD2v
WpvOT/vPALUipn7AZIABZtWq8LNIswA5/HZKKiwNuO1PhR0R6Hb95/V/H9N9a8BrwFEkIICWdULY
fTHD0pqNT7LDj9N8YdCMgn75+fWXxhHF2yigvc12wA26bQzgP+kCxSmctUvG3Sr0zGqbWZoxehFB
c5d0I3Q/gV6MHMw9cbEu6kQuTLBuXZh9i/OVbQVnAMYAc3lImxx35y1sarIgJZiD1QxyJq6C+OgH
3rSnHXT49cOlfueDZFA4fpuVDV0xgQt8qlubzME2550w7H74lRa3FKEJS8VmpG21uiY2TjFU4xwm
Fmrf28TN0aBW8OjZxQEnCoHBjssDJkMkM4zL24NO8Dy3kzhBHOhXg6HEFxCp7VHF6QEtN8yBNHyr
3drY2gXnb9vmu27CFHZ9oJ+9sTqPrfJAeucEzI6OBkyv6w+v/8qWL7WqmKS0PhaojqFnZID/tJfe
mtePL01WMcqpoVItHRwRkUjaPZeuPdFKg3SUTl+4A2JFXSGAQkTTZ/iePYFcAFAjXIufYcm35354
yNQ5DcwXwDpMM4OeLq/5MlPXrpCs3ovR/mwJ68WBXL9uoXdAgXsM4n43zSMIJNEd2RP/KEP2zV9D
p3uFMkbydcZTO0Vx5xnDAwrMlwZOG3Kd59FlB+KRVdWTRYMztN0Y9TdPyjfElw+jJmTMr8hMQ7N0
zFVxNmjyr9VAy1wITMFQDYg/s5eQNGgpfc6WkbsSeZnedIP5maJu+da/Hxr6UQwdCPwrpnZ1/X7m
1fXeSKjZl599+NU4W06+61Nef2x2rbfVo/z84fd6v0dff/3m9ffmhrhhs5aXMiW8FDkuJLHJztaM
Gn7i3bkQG0ar3Y9f4frEG023Ka8WMCg7gJWX+4TvaqKojXOeBOqsOwPZaQajBQ7Gmrngg9GouwD2
CSILGC+13eIM5gPJAdLFffAo7WUS5hi7MPWpYTGAOjY/ahSjjT4GuDa2lfeJS84yf3bYCe8qmEnF
OGydUl8sbh43Lq7lIc42KiXJxO+TR6AV5AdMbG6KMk1OcI3PY0NQkAMceq2X3h2RocwxqvZbjcxz
XyL5xIRF1EIp8F/VT5T9Hnu6eu848LWc1twJNMqbnLSQrdtZn6ykHrHrh2y6A9ZixR5jYrne2+6t
rWFoRnVzP8JVrRsTYHggjtqJoGspwIqJGg8RJQtbRRTXESLzPZ1Iav3W+unBRz+lsJ2alElSYiev
1VjSopHz1mPNn4bPpkUEIHydNyvO2p1w3e9Npi6e2zxgSrp32/BdOoV5Bp29CUMQTlH/PKRib/4v
e+e1HDmyZdkvQhsccCizsXkIrRgMavECSzKzoLV0//pe4L09XXOtu+cH5qFYKZgMBbgfP2fvtbPO
wfiGH9Ok+FXdvnf88chx9qVoiQjRFYM6UajfVee/NpYd7ZplENBV3pW74yUJYvQGIupXhe3v/D7G
Vju9s9rzEqujtC3OEnH8DBD65jmInJj36xyiU5Fxn/VTvRsr4p1iTw97JF9/jN+cs6ZL6rvPwo0A
FSbg6vFOPOM46U8O2RprGNcxKE3vr7qawHBojHsdsrXWPjHHLAIDXXALyiLTT5LDSuFYYi+KN9uV
3wSPR9y6zD6Yq6ntooXumcbOHs/HDpNFSwXldmCINGDd3SdtcaPVS5XL4dyOt5NhHYZuuJSzrnaO
ARbKkONamsnNsMWnZ8e3KRpvKWIAJ+dAOckYoFMII3YKGlrXZKAb5ha3OCfNbZO5Z1XjuLcZXmUo
SSxn4Jxszc+RYAhMpMtvw9YW3QXjTCY7wqThbi7mD4l7dRXb0w3W/UPr0qvonUdzGt/ifHwv4xjz
83xI6dk7aY0/TxWfvof+DDLMyja4LeRUXaqy/MWnTw6ujB4AiH1Ta5E7VsZHS2UXFnqTudJvt6su
gzv9mYX8MzCSZ4H+NecI2joHIGAy3HRZtHglO4DDrnXxCvVVkCCL7ZOC2ME005rcneJmd7/RwHyN
wv20nmFPpbR3WCh1U30r0+Xdj//MRDoyT3KmNSQJcg3tj0wvrQCLmUU3vqrAmjkTpYgF/IhbtKdD
AQ4NgfsH12WyTQnC5jK1yfoyX3vfjTcpOmH68OauWX4OehHAwgJjq5qzs020pfBxPXRME2mdEFof
Au1Dq7PIAD1qPWh8Zmkxu8UvkFv6Yns2Q3qeeNYBOgFG8Jw2fU1qYcmovznHA7G0uVky+n9L/CzD
g03Oiiho9o0hlDJwXllbr3rDuY9nu9mL0qINSmLVjIZclFOwmcR8tUfcoQgMUjVk+7FtLu7MYIPD
9X0cWSQjgYrGNiSbl5Ymrxs5l17Ru/KWNctyYN6H8dEk6cplJkVrTX5PpBgjAWk2yhfxxooGal9z
ePa79HHqphWgTTHXC8W1YgJi0PrFycNqxQUIKIz2X9EcjNY/cJcuOuFjOnUPg238CgP/kXeY7IWZ
vX28KQJhVVFvDQWbFhy5MfT3YM1PVeQcKovO12RtCYx7pcFke+ZfiJ/LIWBC4GWPVaWeSGZ/qye4
YYHIT0BcLiAeh5XBxzM66B8FDSyRfCMMyXL7wc6wqHh98CUcs1snIyDZeLJ3XWKiqHHGdV0m3b60
K1SuHVKSXxFaOrLzwk89meNW8Dxy7srYuBFcTiIXkOGGeeVgf9GaOGsHi5IM629wim+Svk5ady6n
jD/1gAytdUNmV54DYL97jRP3hakFTbSBDjLYxT99RarIKPwHeAj7ofkITWL0OGVdzcK4SwXu6CR4
nSNGoUwKEcSBzXM0RUP5arTstlVQf0dxSiuwDhcccbMb/VDsOhr7axVwPJXdO8MkuZ5Svz5gVcDm
NY7o2iyT6mFWR8saf4c955ds0LfWhcwWxoW5QTZDs7z8y6QtyuY6PsDW4aZETaAIO+OY/Ky7byPB
djRkLVdL35/FGHIRIejf5cVT0QqMYw2itiommAD39zqF7qIiL7lLgvYtKsFBg0AAX0w3dcUs+Usw
FDjgfgLdWwB2jllLpMEgAmFCsTFwum20wfuZQk5DDUoLVFv2pdL0WU0PMPcYm9dgkdGbdXiKfOfq
z658ahTkkAylXoW8QqDGI5IiZU7hbnmV6H6W9hIUr++QoubcaDJbqwmvyBCS+DdEzcHmILYlOBeO
nx0JCNLI1yuX8yXhNILxc/dXJqZDHiB7IjGF9dWy6o2HlnGlW6RVxLL0pwTi32726wbAf/Ac+nn9
1KcZLRTZjXvKzWQbDEDAnJ583tJRDw3zvEsge+/iJo21w1tCSlLjVBdRBPUmEtZdYOVf0ejpS4iP
4jgzE5sCr7kMyxe/SvrtLPh48e65J2vxnag5P1czLXKz1iU0QA6IWbZ0lpYYgDYfgt1iw1R5IQ70
z+7dFPXczxd/APpkFZuicYJ95njqlHQ2miDa+pE7Ac8i3+pOEHOIHKGjP8ZWcv35IhTKPSNAaS71
zWdwD9ZhWlyJiD6ByQWXhWC1y90ZZ2EK5mtE9Ws1lbzMbIb4yQfIF9UM627ozCdq1fHJwyht6iff
yUjvMB3r7A4V+VI906+xmNrnXszFDlcEVWKaWns/5ZKLesd4sKuXaKjgBiy/cSOhdmKZ4VcGmCDp
QHiyuL020kLRnXWdvsY6Zl91qWZq0nChZfH2uFYpL/FY/ulkn+xtq3UvucZZJdrk4DKhW7tNp9dm
jPjHC+1r4M3I5gYiGtwMW0ROJ3gtvUlu4Qj3ewsC/6pPIYNOI959FRgM14uenzYyGNYVU35l0nPp
g+vs7ye7Vk/8lI2V9tCFGybdKYggOYoKGR7Z6u7k8jP30LDEJVJsceDrETNaBpkD2WzgzBs4MsRg
ItRgHki5PBoBFqOYciJPRXoe5pENC3Z60Dz22iY4NBHQ9+iZY6JjiKENOP/OsPFjand3QHmHPKbf
cJsR7tiHB2NONRdpoxCMbvuGnSnp+Me2Ge1c3rJ97dKIN2r6il3XkzY9or5APICJkkD5BEFlZ3fU
iuR05fIG5eooaPxRQRkwC6xX3+Ts8WPoHWqyv8yog1DEyQ+IDv48NtCt9NOtkJEitKW9i+bGu4vT
Od/rvr2vtbzoDuT67LUf2Wj8DuQk0ZICm4wWeUsF1rUreCPQ63B0DbNzTpYwg+mQ2MSZFUYPX1Kp
qx5LAJMjKKoA3E7VRWQ1UcPZFdtmiakl8Yyt00bJ1i9UtLAd/srCqT30dPOQOM1XLw3Py3/aYfdN
PXCCTdC8xYjEGGvG7QRAKLSea5Woe38yOH2y/tuwrmYVf8BGeKw6YzWLKETIkqHwUiQTJJQpktkZ
MCeWalkBuUAAtQbnAAu2HxZCWPSVp3BVAlvRGlCVvkuT77x0ApKTShqobge/uVU1LG1kmCTFAW93
nbusbBYSGJbsKKAJ1mYnGq8ABO0U4grcY1ZQkxmZ+4ZLJr310fTehJQf8TAcyogDm57SS5CCgh0L
SerlsFimYRMGlEyuAJUSZXZENdPHB3vmZJ0WJnbIItpZzRSebDfnriQ49xGc9SGVv8MsiKnBUVwT
50ZPM41vgzMax5CZdB8RK8dMH59SLM5dOvvE3BLXSYBPsS3oES7XuLkdbFrDxMI3Z9WLXVOyYajZ
P8ZD3R5NzFcpsbnAx/VDLvJb3BTugSQg2ETkyl9KpzaA7Hv37Icv5lx/cAvB+zPQehJhGxw9EcHu
pZNnWdWrxRRq7w79V5mm02lwkkdUxYvbZL6oFLbhkPicgqkvunJ6bQmE0e6E6oSZx+zSnHWJXIkh
4a7dlAmJ1p/N2A60FZ1LZ2IfkDUnKqJN0CUB6cFKmZ64vhJ6efXNAfo6k29CQEON+7yUx0EjpYke
yppsXm9wzj5gFQfRMlMJ5y1HEWE7o4/DZMTQXcovoYWxKzOfHjoTiW1C2nEY9F8/1vifd6wo+3Gb
JfcxxqSwwxaqX2rCfZfk1tr3zh1v7aZsq25TSUrEXEDhzKisUJjj/kQhQh+YJoUvyagJnIeRQJX1
j4Xix+xnTr1zdrnA16EzDyvPcfTBQdF/reXjz3e1fYtCM8DTCqYAsXdJDTLGHQqouAn40MOEwzRC
BMvfe5Mb7LFhUBWkPjErXUWcMCwUWaZ3nsncpHERjmRkKwWI4+6qoLP5t+AF+mb3Y800I+MrUsUz
Z31mZjo+MHs5ZyKj2MRNU2Vf8RQRY+7SDO602GZO8lVKRKxIWiDXL157McrdNDHALQskTCF3AARV
zp26L/fxdiG/rIsFJYABHJMmMj1DEhOef9r1hM0b2ei2UhD0Qgacfol5LvI+cppxa06Yz1BosMPb
5N1HTXjMbd5xdFGnAqPVqsMBO7hoZgkQlc3MQ2dYjemZHGQ93gabigtO+MgoC7Vk2NbbLgjJJl6+
08s40P4sqZlDeGwkw490DJ+jXrHSMUNCvsZpdyAwh9TNv+wRGnXRQMUZNROaDAN1izUEnRXcYIPe
FbQYUiuxsGU3UdOLs6bSXgmfx8iadBPHSCEmC+p/Ol4Sx/7lCdYjiPPXKqaiNoFsRRbrfMz8GDkj
94Jzb0ySD8lyHhsuEsWz8jvjGTQogbKp+ugHzmIEh7BbJXzYEoJbrFIKIwOVWddtlneGYSTsQZ/i
rpshuc0oPMix2nuIC+0iXxJy46+f/UQ3S3BVeVTpbbScbwBtKGoD/slP+6610QTxrTO15FyO77Hm
sxOVAVqoKrFDI0IB6rJQ2++lsMu9W8/FOQ3ACLUYCLqhn3dFzCHXtyjn/XwyXty4n0+TkIfGNK+6
c7u7thn6u4qZOwjl/Ohl5XxcamA3n5obeGoODkp+DNEkbyNlpDlbLYa/fGvY1njL+mXCozfM2srN
NM3poRzcjy6CMvfzxRiHzzgmFFwZtbMlT+BiRIMZrunMjRvBIeQMxO8tngzks8Rn3KnZTA6hxgnO
OvrIsH3ca8t8rJ3e3bGWOGd7CM+IUaiH4N/UHPEPjd98Brmw1k0nHmIwsJteGdvJZZNcLipzITrE
g3w3SIrYpP3y/tFeO5GybnuSsDpJE5RXeZkDYi36YL+c+dXceysETuax9w+klQZ7mvwkBqLvA1Zo
bvLJbI8wA0HcL7JbMRDmLSzoCAOfHoUBGYyUCdNyUrNaK9qSGYtzkdEfN2IEnT15T0eUoJmHm4H6
8cHJCAKZIyxletPi7ukKD7Vpm3AtTca1opJB4kDRlLvZk+ydEhnOHxx2/sa1EWALTusrwHPcWE2t
1lULqHJyX/vabzkGUS5FqHvKrnltqYzXzcwa9LMQ0V4B/xTYAQhotuMwNxxu9i9dLqfRwePsn8AP
b7j7PeYSzO4pbptVM4OUQxlxLDym/nTWRjCv94UJsmQKVXMwoUQskTCb0ZIoOuAA8misxkM3vgkD
w3VIWUbgJv1vjodELK37vD3hekFtO7Kp/rxPrvtuTGjTpFiiGXEM/TxhCPpkHFFtmVP0oikEN5Su
7PUwUASko4Qh+i7mEkCYIv5A0Js33JMbo5K4sQbEEv4UUrTONDJx1dFR4F5N4DuBaE3pGbBgWYKl
JkPu0/fjQNXD0CEm+Mn3jqQQEs1Xx6fWi78W83/f5V9FydWEkBaxtzAgOy+2c398ikT/qris8ChB
UvnnJWi2DL1TPN/AgZ8FKZasWBks73UJ9Lu5ZoFif/SPiYjfcdF3m3LCiAYVgrKEb6p6b68Kh6Nv
2EKhzsw/JgZ2umX+xmxZ8sNroRVrsjvd0bpWaw8cDIka/cqJEJmgD+gWnD3vAFYXUTxyjr8aEQZB
D6DYz0o+drsRUQSafdbnTnHgy/h22VLyYRChVWmlX0Gn7n5a6thI7FXBKR6ZREULLlUbQ7okfi9L
7sKuCeuFcpEVt9ob7hIWmZVRfBHS2GAj5tXUZrHVIKsbqQ9F2MUbh/Y5WUB8jv9YE4fpZIhs2gVT
+kXeDMBHG7MMkUWJNdrnPEVA4UwBKabc7b6650wSXxumUASUD+ptHOMGt0gV7XIPWG+B59Cc/KWd
MfxJaOgcmtkxb35l/pnnpyiorE8aFSieS60viXTTg2Prdh1hVt8YNKgqE7Zp1VTHxLGGO3sej8XI
4S8gNfYOFjEMf43OuiI2KCDKAjcvhJQS+Sbafi7nGuTBqvEIUImmfENiHVR1o/xySgHAI+d+XK6Q
VgzffaBeLKu8gylwnSpwIGG7pFmx75qtPNL75pAzCMZ69Jmn5epxzIZFiirRXFaCOcjYZllUbCLl
uKW442Tkf2rQYV6Oz9mV2duyHnKfoDrwCKZJvmIvfK6y5qHU8r1X8e88dw/xVLKqpWDZ6GoQkUAL
H3LwU0N5bU90CO1k6eznlLtyuYmamQfqKhp72lmskEV9H9VAzVH8kHtB2YHvlpxaRfPNZEUOcpDq
uXf42bBDzramdcY0R2QTQaOblIHHkJ7Hs9X6X7XpHzMZ4A60jiCjsWf19XfY+VyzXFzm4DzPPnNy
cq3wM5dBQfp4wxINe5ScNzZfAvAoYxmksPmlXy5m6lWkg8Ny71ppp3cFT2c2/Oe5Z7lrzTRbGUYP
/ZBacVjKCRKpd7LBrexX92HNzWCWuKU7Wt1OJK8VOrzVzzNvR1zaqatAZRtPwygNxvHY36giah1c
rcUbTMQ2CkgP+2YfsMjFeK1mD5o9l/8PiOrndonAU2KQuDPQTtNb5PONMCEMA1lGTs2yBLh3i2Hj
1V3+mPthXo2tDfiSXaXCX7spAH9UIlgrJa9gCnkXpNeygEFYTqQu98ufmwqpFaWrv8lHpEJIhtqw
4ZOUTEwVKWfhsPl5rOV7OxY48EirKgK1+3PcqT3TWls2d9KQ3OGIWrr0bDpxSaiEb/doqGiHlAbT
EpfFth64KHw8Tbnb8uEV7GFDkX9ZhX1qMx/72MLJSpPykHt0FAHQI7Bzedk6SNVWFWfHh08VL2f7
wgAsWznfTs1JJSzYn2Na0F5cB/vcIPmRyud1BGJvtBzuuPrJPcMy8GPN9WGzcwEtnULC+0Ii+pqO
o3iRUyJ4BHR4wI8Y7mDIMCb7qbGcZIW8zWUXb5d2BSEdAM+bZdvk4qjwpOs9Fg1jqxvcZ5D7ueY+
Kz45MKzBS4exRiTGA8TXCCl7wNRUAulEd7cOW2nuBbD6DekeT3IaXvvllJW33rkfycdJIrZp32Rc
Hk+3FG/3JtfJ12Rx07fS3Q8L7tXNKGsbXBwYkNpDhMQfjaVGUqIDWsbL9Tj98JGqUfJs//pZu/HS
0WgQKNjn6jDC56du5CObbfvJb+r06in5Jy++wJjN74xBTQWd0ikR4udoenEyH+FcqlMj2gz3sww2
DtFOa2QN2X1K7wFUYk0TxvWWWLKAGXjlPzHOWZdTbG34ETuMwsiDcN8J7qCjTPPtFMwv2aDiTdBm
iHBUx4jf7JM1zUMY3NBDzUmEd4ZmxbI89ezbaKK4+XFrEDrlN4E+jF13EzzHc+ohZFNOe5TJ1Oxa
dd/R8dLolvw0fA1K0QLnbnfocNz9GOEa1DU8DZgRAmI4VtOg3fX2wB4bUQBhbqjg3pd6Nzf9DewR
phaV5Y/CRnlTsXxjpCGcUlpDetdxgie6stiQKV3eZk6LjxoB54Ce5B9In/+f9P7/oBNa0rKhCfz3
Se/3cVL9PeX9n//gP8CE5r8B/AtMgCvgd2ABwBj7J5jQlzALPYu/dR2mcrR1/k/OuxRkwzuWG9jC
c/mfA+/gP3Le/X9jVM5UmimwS4gLfK///b/+L9BE9y+//zt4Qv4rOAEgiPAtwM3MGASQs3+hr4ST
AfGudAhxiPONRw7AfRjMeCJZL4sicr4WS1rqf/mjeMTLR1h7IDNEgf57E/glTn5u4H6KSDlHk9tE
Ct8yfx/YrCCkvt7yqqDlOc2MtjxPH0qf0AiCwWrhQhwfWbzFVFhoMZl5QbTdRkkcHHV6rXoL/SuA
K+qKjywjQtQrfX/VPZfVPlc0JgrB8F4jvBQdZuO/fXr/BYvD+i/eEsvkPeddsWzXXT6Wv7MkgsFn
lZoCSciSFxwiC1xElBtXAnDUntPu3l1GkcRShKh87asZxQdLZ58GELlNylm1VbzSvg6y9RCUvJro
goKFuoQt1coql2wYjAJR4L4rz62P//NzF3x8/0LC8G3b8QVCd9f0fFfa/4KdwCqJxX1ImiNO7vei
Ce11bRcPBX22FVrDas/+f19ObyWdqbWqKTUbr5lQCPtvVWrgjwbkvZojRo7TlAOtqqytO6nDgFca
0QeBSBjcrS7Rq6L5GmuC1G3LaFY0H9dVFM+rzsnPoM0LnP16Lyz9kIgGgZHR/imcrFvVIaOmPMlh
A89nzrRvqPbvsomc5Hj2360xevHqXiIZFkdTM2gd3aPI0uTs+rcoJqahqwfGXEH2ooHYh/pgjNax
MIiAwmOC37XbkoJN/5KmK3MrVE/yC4Y3hb47fiuSoxtfrjGPaJQM94QWt1ssZbB83ZFo7P63Fcfs
IiirWbNRROdRt42RsJD899ZMM9/XNay/nHFd47Vuenc9WsZ3P2TGKvZ6xtR4kzz2ibU5Mn3smSWu
aC9cmomrBdUI2mvTOypsNkCWmD/PBYdNfohRRcDrB/kgi/KbgTQg6WncE1aerwMlfmXqeR4zkspm
+cuPjwIbM7TM/pY4/lmaQNN0iwQC1e85w5gZ5ekHAvEtel2s2y32cCgR7OhFd8f5Bjh7TLS3o609
oo5fS6DO2nVwC2sNAXRs39mj+CwnrMfNgBC2qRBkSE7BbXwuAoDNRV9i20xdhNu5b98ToNrQasCc
t4xfmuEhM558G5xYTrRfkPpoyIXFTGA+Qe/8Cqm8nFhrlBwSckn5y3ALONn95G1CE+iQrvRD5JPJ
oWr1UYwvqAIbMEXla63kJzDRLy/HFySHd8+ffRyk5e8uTR6sGJUAu+h9m6G4SYbxzW3qD02wjqQ3
33vAOjThCpFPNSnDM1p9mlemfGdQuZ0r664xOV5VTM0SRbxr1mIvJmdr79Wi4PqhxVJVvqKHqhAK
wCeOae72472CRxFb/SWu2n2Pxt2fp2OXtd+eBaFuPA1B8dIx6dlG5vzLEM62GVCd2ulWQ7au/Ikv
GhUW4x00hM3KV95nDL4azQ/iORRrK9BnSGTkm595z3mWnKShLylDwG2M8HsTp7RhS4ngplD3Y1I9
pm73q7K6D2aQexnlwNEIASGq+pOOkV12PBwVzar0D3AwaCUEGM8WNbtHnUqs8TNzN+qt/Kvz/b/I
O/xs4T+X0v7FrLteWz0LuoeOo5uDWzI6dIvmk8A6moVo8pt037fNy4w0tRkjxErOd+jwAkr5S6qp
3Xsi24Rl+Oin9V1KVCFTLLwehrM4rbdYSWgYWfS8opBYQ12M+yISf0ruPNIMZw6yMn8ZMrUDZ4bG
w/VC7qEEeaauSJNhHJUwHgAuUT16fb4TJNWsNZMZVg0FLSK376vShazCVAm6lfL8WzJnD5yOrrSq
D3BPNqJGM6scsum9nJNWEMBY6q4q4fTqYmoDQ2Mdu3A4pm1MAzn8spzigoLpCf86lbmaX+rctTYa
m+kSJ3j7x+Nmvd6EhIX2I5m7Ov2VZzRruL9RpVDJcyu1RXJkBry1U3MryDnQMvoYG0x7epwpgCPa
WkDwV4aNGUncwlo8LH+RknWdTZyd5+DL6sPHyM1pyLXwWQlvtH3/058By/tnDOYehKtd2Izv+oge
nZxXQbxsHe4rGpXbJEA22gwU6AZxAGbt7iviH1ee2xaE5DkN9JP4GU+bOKTJgEaCJTPuXYwWItoJ
Od2bQQtnU7zZDhiNNt+Qknl1veoN2tc5S5x3dGaccrVsNu4vJEbJpklmohkI3SuDdlsOC8419peI
1xqihy9XSCqfu5Z+iSOYbSqdHqfAd9ce2xuBBqACa/vVTuID8Apmu6U17Wxp3+d1+xrG8831wPQS
a/QqFjlS1v2OE+BCwWD/thdFQ48StuQXbZgU6DPH9uevFPPeWgaXMvDZA31UeLH9ySycCKUcJyWG
ojiAX2NIY6KzX9GDJZPaBRCwcvX412wPD24CBjkqvphemae5TckAcN0LmDO29mTGgG+TKmYp5x4T
h8sJsgDvMjzPBiTUyFSsL+w9SvCaM/FNvs+4wmm48TKSAjzb+choi27S0PpVG+FbG9PoCeGAIdJh
nBuRuywBl4bmHU1PosQsx+D0rYz1ADwnCJS8q61sPyn/KXXmjeF774VP2v1QBPHmM62TX6rQ28Fl
+OBQiKQYiFrDQvsiAWzUSV9us9a74k1ickiPrKl796Z9XqBpR+6aNNOFv3CIk769SaQNsdkvNrOQ
OIba7u8R19B1Qqxx55aYq+GL/ta++cygBbodw9DVcsEbqMZxGqzGAVqBSf9+M7nVH9QrnHPBNq+U
3W0Lle5hnBz7qOHj6W2Gdc4zFrLoMoZHb85J5yi8G7IyPmw5/dYJItjGUhA9rJe47co92b4Di0uz
HjzveXLZQSP/ZPXjdTZXDA5PpCfToyLhxWfdCnX/KwfRu3e4JO52gDvv6D+8aVjjrMUFrh0MOL18
wry38XAHfyxvXR+mEQu4uZ8c8kCa4bcmaIBLyXyfmPgidWTsK703epxPhYeQeejFtqvEu9daNeKQ
ZNXL/PdYjuamptruE5q/pISSKmLcpmH8RA6h11raKLDLF7dkaDNCviLEunrFD76Z7Pwau81xUO4j
Tdr7tG7BioBcUB56svk5XEYtjkRNEuoA1MgKGaAmtdh5+Xl1bI+Iqisahio/Lg9ru8z4suDJT90/
dFiWuYMH4SZ5oGuzd5kTT5k8EMnhquaeDGeeuJw2QEM8gH+rvvWT3Uyi6G0Yv/RYQKvOhm4PMQEY
ob11a2IJnG5Cf6C8Iz5r6GQTgTcVxO4FraKsbVPWL1OvPhhBDSeAYofZwJlHghmTX0dVHOMTb923
CbwLDaoqwd1huFQ+BCbuahcWpI96ClJTf66C6QYOz9rC6yP9kCT7DYldJ0E6+7bFxu0MY33JZE7e
Glbs1OIEAxzi2+9TQTQGEciNRgGVFNCSBmoFAxl0LP3nNIvxbGiYH/3Q0wAznwBDlmVCJ8dJ9yBH
uP3FdKQuIVe0DP4kyMa2pTaJsCOLmFjnKbkoCzNg1kEE5T4s10XYXgkdMB/LcmYjjJKHpsiMPcF5
BnYT2bBgDR3AWrCt3XGOOkTBeYfdjlZb7QNyni2htySf8yFO5rHxjHMuGeiq0SA3J0IJCJcK53rz
FMdehgM775GKxYDYLEI2HG4Pg9gxljS3IoAYImWP7wOPCHl3m6rDOI3/BEX88sX0k/r0n7/9+ZVQ
YCjcKdn//CVswmlllCVW8f/8B/Ytb/VMZWT+/Uf8fL8yNUk7o3FrBlmfqskMoD8R4GnZ+zjS7tEY
PKHXYxI3pxhK3dqwIkWtzAXz88VantDPD/r5bT1bN6QH465BFHGaxxY4xc8vMzPkfBHWdNABwjlO
cSpjO1yXzlRvPeirx9oSx6LFsUJLtNknMwICrw2QG9dBdGL7ePLIeR1SFT5Lp+ZtWX788mN+fvXz
EJHwebSfP8wXYgJc7nnThSxMkZE1mOZcTO6iMPm80GwnHVkrI+3KpkDjXKeiPAataZ7DgNTeHBvg
FTESJybbqfc2OiBcjQBFuza+bw0R389+LHZEnXisAx0svLoRgA469L9hlG/nyWo3dRQQmhvqp2lm
U5iBjz16UZQzy4NVQwVDNZc3IxgB5WwINa83giH8g2OJ5GQVmdhEsrHWCqsN2d6QJRfealEp464K
/Ya6nVzrLkvN+yxG4jVWn9QjKNajILkkcfuKkX6mSkT5kJNXgHrlzuxtfTNQuQi/KLexVsHOELWz
ywSP3zlzdEEW9UF/4VujvDkWBVUqKqTTYOxyDC1HYHqYzgz0ELFIT4Ea4G07Orm48B6xALJVgAim
Coyd/FOzIfkpdJ28Httzs6yz0h/hlkftQyFle7ZE620hUz1JYc13MLygfTNn3/VDKVDVqXXsttG9
mMngtkrckgi9jt0Ypg99gP0w4pah1Ci/xv6iM2KcKskG1hlFeabDRwO5ibqXSDEeiA3ykIVnsFBg
s3n3vOihClFfW1k676pkjEDUlH/ZmIGOU1cjKm77YzCFeBXH6YNZ1YyYw9N3XCKM+62+5DAeRQeX
IfcI8R3fGSbHcYV9L31UPfgbjtzvdGE47tWBupcuw/AMmm42RF9OtSQDVvIrn70YWw+S0NntyLjs
k/Tah31yJReaRMlobjeD5Z6UbtQzjlexycqR1TK3Hp2AxO7I6ErQRUOxrizc5WC8b/PCZvAzMo9g
K1GxlqlvwYjjy2jKm5ocmsKByEAm9tZL4rm3rJ6KQzLMdx0j+FsQhNeJsNMD/XryfeYJuhUpxdTl
odbejSCtckgfW0HCU7IMgxaREEcT4sgwwaetI05TLUnOxAhjFtm4mxwbbdOMqWJyI2tbBuyqZvMe
LtJRNjH72DlpcMzHaiuLtr7WS9CfBDyJcxb/i2PfIoiyB6NDvpIFeX9AK4RO8VkwUaJGd+/ciqgv
y2JyQqAehIcxImsGYEJchL/7MasfxWxu0nJkOkpGHmYmhzdM6I+xnbND0u+N2ayOAxgseyROFiDo
Fp3szjDtlyIZT3Hs2EdvmrudF5dv5JVlj14JuS5su/NEaCq+awhHHhfEqG3Q/EV0jujKEKEpshnE
YzhdnZl+ie/OD4kSwa5yNOhMmaFV0pzjhVOD9+4se4U/zziHkmY/sQBDC20lGoY/Ke7Z+2H2P8Ji
mWBQycy63deTah9arty4iQo0cdVGD9o+ipioqzEeEKmg5aSWQMXYJp92Uo3IVCLg7TCzijJ6SFV9
JfF2RP2FBKjKi3Ws841dGufaV7w6u0i3Ur9qM0fenhYlZv/8RLeU1gsSLxoKq6hS/VlO2XBeVdDC
HgBt38hxIhYw9OW8R6zKEHOAPRfP2HTwW9xTT6e7qiWYKsQ2kw3BvWmiGyjL3NhGnrqGGSCBNicM
0yws0rX6wL067sQq05Zqb5rhSUKAfHGM6b0fhXnXvjWtkTwPcAQzuhw3IBIIZykYCxMXyTK51ug3
t6UU28aaEVJQnfdt1VJkT2j5kXhuZycswFP/O3vnsRy5smXZL8IzKAfg0xAIxSAZJCOZyQmMSQGt
HBpfXwtxr9V9ltVWz9p62oNMYwoyFOB+/Jy91/Y+wzyfdvPQ1acRkoYrZt+EQbqhV+rDoaC15thX
xOvtvhc9xyM6cGOWyH2lM1dXbXGn0qvCa4xHItwydQmOk0QMUZ1ycslg7Dcns2z0Cz1Lpl1cnKtq
GhDbyFrKI8wvebx9Fcd3FQzmowazhaPR8uWoQFZCfsUMox3DPtkPU5+ji60gfOn0kjQ14hXOtKJb
T1ZH20artGMWkTGgEfbd6JqJAzRnXdBlRzDlhIrU6EprUWzyJSwJi45CnR3zGh7WoAcPZkYY9uzh
wnOoS+gvJv4wpvPRlhzg2zyBGiHQXEeNvYlcJnGcMBZPG391+21qsAZ0tDrStsReascmWmjXxPR8
+zIt0U3oONv1XOhHxAr68faVKcaZcyBmy7/+3E5ZjFouyzcpo/2jrbDL3r4CSbqYRG38os4Y4mSh
XLv9QxcjzSrHBPPdUrjUi2nQTBy50UsYWre/C26lyz//7LD3byG8vLHMO2sBB/bfvvf2A26//fMN
f/xR15foLIKgSbgPOYP+8y31giUKCwx+f3yz4el8y+0//vUlSea4ACMGRf9897/9p9tfelBhcAwT
xfXnK7j98x8PIT2j4gi8RHstb0S0WJpbE3/LPw/wx3f8n37KP//FwK2Tx/gCq6VaZCHEYG6P5GWX
Mboz5LkRgzEwMrd/rmHpHc1B8iIT9RRjKj44JWby228u0uojzdPx7z97y7/Ad6N1F2SkHU4wzbDq
kETu9Bh1QZw9Z4X34kjGbuZyBXBffUhaPvghp1JnimyUR8Ya/EO4mKgDNZa+Z2bPAB+OeTBiH7Vy
mAzgxmkKMFigBVCVx8TW35BxHFQ/fEY5ACBiDZwwOHdmdSxALa4oLNggJwFS2SWikqsIWwx1uuiv
dkoyM5S05zh2vyNIt1LUG2aDj7DY350yLXE4pPd0Yr9Vt2n6+LEeOzwqXQxi2EEx1IQ/scXkK0YF
qMIsFAfauDR80D4r7b3DMeXMLoCludpr9fiBfYM8jmocNxEWfnAQHo/eTmer1L4DoO7sMc/FYF+x
cr9E9YQKyfQebxOEAhI/I+7hwxoECSOcjByzelX2Fw6adIUlEjFWvzfzQ6/TAdLVsGgg2y+CAteR
NZ7cKD3lWrgzjfDNXF4zcpGqsdZwvk+uIPW5wWAKZGXTUv8BbfXHrhTrMCyetbQ4DaMkIZOcb7Qn
hbAfcAP+wJNsRTTTs/pHP4knUaIHKG1718baZ+PZKLSa+MGsx2fPgPyKyGtv2OjZlSzvUNruK00d
M2q3NA3SY9UG4T6X01NFRsF9H3y7JeGoaZ2Cuhk4IDM+R+VknRkqo6ZxWupONIp48hS+dviEg8Fp
QGbX0fKY9Q8M1U+KYmuNBlduwL2xLsPpxnuIbj2h/A81bAj1dUqn4dvkaMogLfWst0kb/HoMDkYX
kKwz7GUvzy0u+RXGZ8rze91LXmwD6L1bymd33CTTuRY20cX9ufbE3omnjWzf+oGRdDloH/gq79Le
SHdlaP+oQM+YyesYYPwIg87aeVVy0jo07HIge4EmwpNnmlAknOp3aZGXKhu5RS4Y7qzEwsvWWbE/
1I7wuXqG1WDWiGID5GMBw6Rl5LXGumCvcuwCSFMxWVqoxlPPM3yysymml4OMU4KgqvNPpRHMOptL
CuTeArxKEY2gP08bks0T3sBqAGcpJ86CnNSPHiqU6QltKhkAs/fpdtmD7UJJNGFZ4jHIuRiDi6kC
ZFhFGq5pKTK/d6atK4Ir4a67Qm9+cCg7cJaAkdXz2dmksJIgIB5jqDgb8kkT7vT5VEbZF0HraZQ+
l5n89gaSLfuyOsoUB4U1Y0QLpPnW6Egy7Qboawr+0qajSpYslBnXWUjnNigU+vfma5kRsFrmACwb
gic2onG6lT7WFcDNMt1DRcR8wVnS7sjHnuvT4PK+yTD9OUlC0UZ0LIKu6cxbUBUauOXiDX9N6pvL
vVY5OYeWYyWM++VXkEwooChdaXBa27Rlf9WEeuGCZ6VxIi4t1fZLhvpGEVNEmCxdBuha+aoE6Wir
EUE3EKr1kotWRhjh8gzR8lAtxCcH+bBJpjejAnYzqG+BHt5ZS3Apult90sxtFrJzLymTRfurod1z
auDL+rOHuEQf1bgpFwHZDFMT38ZPCCszpCwl1paqn4PMLZCZZA9pM9Nu0n7mo8uAauC+clwads6b
WYLIBR6+0Mh65l8iv+e0wlQreO7t6a0R8oMEepp8jfHm7UI1motOZ5XM41fLHFKl6VMsyUweCm8d
OOF1GUgz7apXoP3anedkOzXU0JPzGvZbigJrqL1xHQSU9EREw+oScG2nITlYXhRvijy3MUotL791
Y1BmVOrKEnTy3F1W4wiEMdai3yJ4nvPJukHsB3J12PZO/WHWEUhRcwq3tX5oGKSpDK4U5iBmfvZ3
73EarsUJz8cDDgc6hMsdWXTE9pThxuxiXKEgGSKpfZhRcpdm5Yda+ulmn6DaplV4OnsyXAvUSKsK
1dDOdfYS5/8hgLZdcwcp2s6aYfzoY1o3GGN/BeP3qE3VGm0PeHV1PxiMdzVa3ykXnU7rVHe+U1oG
flUxOqAjg7Sv2EdiLvacnNQ65zAzlkcPDOMMJs236cEizxK/YoOpcZJ+EISQbckGoyOYwCuV4XCZ
lfeRsoZW5KS6qXHKZ+4G0zAfNISN286w39sGNS73twInwnNCt43YxUIiXDgPSboYSotGrryxRT+2
nJMc5MNUEEl9+yjsFwZrMJOlglMEt3kXBjrhflJ78rgt0Wi2xrrtkQUXgdyNlkw3rbbPtC+V1Rl9
AyY7HcHzbKI4ufKx/pFmD1kpZ2Cig7lS4dqyKvPcdfW4GuG5pt29rhdE33YTpMfuLPWJhS+hSKrx
zLAkhH+FgP1/Vc5/UOUQZWT/r6qc83tcfP27LOfv7/hbluM4/5KWI2zHMoXjWUKie/lbluMa/9JJ
OCH/4W/pDYqdv/NCbfdftvAIQHGlTmYpmp3/luXYRIkK12WGr7PVLpLx/xtZzv9IW4E8QwIjP4jI
JukYzh+ynNZNdK0dNXInp5VYLWptY0VyOvxB88M4qrfuRTuEmxlh5gHo738QkfwRe0g8l4dYBRUJ
eUEkphp/PHhZiLJ2dORt1kg2OWDV9pQN99AncVsSuUFUhOd8Qc38f3zYJcHq37O3SBDoVczDqp/o
CqL8odN2xAWuGQEEzUkQRpT/h4f8M5Hszxf6RyIZgQ8qoJBArmOtu/liuEyUtyFwy3jTJj/+95cH
ZuR/PJxnINsCqYMWDEzWnxmwTaZV0MTqm14yOEZIFclSWkhYdJ+RRiFOT8mLL5EAOzKkj4+f4izz
IUVfItiYzZRmPriURAs8QCV0eYspB0BSV+V6VrnYIA6Bod7oHTnK+mvg9saqhPTsTzlTCxyFyGxX
Ix88GCi3wLK4gG+tvN2lcBswTJGslgwPAR4m9LswahxKgnhukg1w7GLj3FDVfb8BNQeXWT/YpfnU
LVPyGQcf2egh0d+YAiwnv6erGB0DmF3ESb+mkhJci8er5dGFoXf9PLpZ8HzuYpolUC/2wzDr28DV
CV/FEUZrydg76r2ZqHdmC1UlwQhlMV2Fjiap4IRhZ+IIZcddY3E7uwOHNiFoXHQHHMYfVonOOWDP
koX1JXIU/1X9hjvoOkzVpmmasyaG18lkHuW2vLNzglm/wW+UGtAuBvywTjMiLQPglzm/u5jmrDOR
Djn3jGO8briODZrSqlJveljzwQCXLGLN50iJs61k8uwQ7rKxyn2dfoCs+LI0vo/4Bu5eAOWOyY8y
w7Rae16+Nor5UholPbZs2qpuCLa8bZzHpp+Fxkk2zbctxdYGNByGEvj3sUHkecmUyy7fXMyeSYw/
v5u+KEqukQNWP6SNqcbrNKB9ykCx9AXIt9Sdvwg2uIbVZ5E37x3ne+gWi+Y5aZgZa+sppdniDtVb
MBb4HhzfLDDtW05/FVX+pQ/lNm7bZc4/f+XWeNUZak/lo1Ojd08bG5/HvI4rQZ8aTTKQiyf4zUz2
qfLmQuO/lLRbzQYFQFAwUABA3mkVJIbF/p5ZGK/yhnfNI8dhcEAhm7zGw+iBgMtL+0tzCXaH/bi2
c0ZDqUZE0WDALY+/m0W1nTd0vCOtvUstA5azNdOXy9RPXIGwFsvmU5bIO7TIpY5I02Oe8r+12frS
sxiSasg1ZyIakw6jN6NE8uTxRGqbDLS5mBH/9LDo9MQ8Z+B/adSnqCZ4zm5TXKShnggCQyxmGHdl
QpFFKnK2tXSobJkWHeCabMHqYYWsuX7qtB1WUUbdjz/oFrQapbXikuEb+np3+6Clx6JTB+8kWz3y
sxDTtazxAW8GE51dhZeXR283RjScUcCjZQGCv1y+BbH0yMHKDyNxSI/3sgt5RAhgwgaZle09pbDq
6SDy6gKGLqiO0OBZgirfddLDct2MU/GS5sP9ZApqmax9M2onXJMFsi1LOBq2KwkdkWpa9Saw/RGg
IxGnX0sfcDVF+p5xgM/te0L3lhw6HaN7RaXbp+oRnhS5Nl1z9qr2qhWKhIeOt+925ekpoiAPFyG+
X+wuvI4srvNdkgTbWNHYFMsdV4JbXLs7rEW+7CG1QiOmt2SbCa1RkINmBd0fNKPXUpIjtBYroiW/
cqN9NofkPjUNRufcqcbymwVWdt10rPG2Ur50hmvv8h43Qr25SwCFK7uLmpxwlchp5xVhveJ2ntb9
j6BHyNaJwUWBgFwvrEcbwRyK1pDmbdDlh+Vy8koi4yaTxSxs441bxdfM+qFq0/Z1r6IHkjsXUcIk
d7ghoxRwRDlhh4P4E+jc4niQyFZiyb99nkA+pmZhvwJ47ESXrrqM4Io84EUh4dEdHiQJ7a+2YaHq
Jz6RzGPxHwdiXtFYYUlbjjlXezapX8EKW1LuZ8t5iiwIBTyxduQvC1leYpugoH7Ydaq4amaqfBVP
QD1jdfv+cW59gaRHmsO17qerkou9NHjAN08qQ0yPL0zG6+Jch2ny3M31lkWVi3GAU1vyPLthWWNU
/qZica2LbR9WjCmURXwZtiLB1chahgHdugx2djF05Kmy/pazu+lphoXmch/bfKLzyNvVaBwkevg2
OoSBtWBsCpV2Qt6xJCU2507nrcgXMWWX3KFXgyq3LO6jxhpEOh5vawS9iqCYVThwFo/Zf9ZqGs8q
Q4wGylQB+zO/oBiwdibxS9Y+IO2rZ0xzKaR51k9N8tJCL2mQAkyHRqq35S1BJMCsGic6Ph7ErsC4
yWOaby/Q0ODq1V10vF3womrfYAoT2oCLUs5b4mCxHxnso3Epdm7T/mJHDte5GW0Z0LJtBVOw1Zv8
4trNma39LbLCnyqNyNZzbUjtc3o3sY13LvlAMsbmNaLbbk2LQU72ezacap0sqxqkgpL+E/MTQyGA
zUBCrOIh3gYLlmYY0os3qGlfVvA72ioA7eU2zGoK7DuSBCpPOTsjErDLC26hSE1ouPOLKrgpzHF4
tMuIUCskpQXSo4VRmS07X9RmZ0gJF1srOzqn0TN79ImPMNgwG8Rmw3HRG64VIRy+LUwUEUlZAESS
321Y7BjImRu4NEyjCx2pCi+BbDzYnAJK0oz5Cyl2ePQg6UE/nK7SjdYJ6Q1bVlltV1U5cW1xRA4Y
lOSpOanhZYYbpLvpQ2ui5sqcet6gGv2panoInSmtVQRVtHZ7QKxA7V1SeNdt2GRbXfCj2FQ/GzFv
q9x+BKhisAGOdym/bnKyKWj3ldmbr0CRNp7Id1lPWRMk3WlI2u6UOMBuauH3oCXuZo2ANrsj7iiO
SU4axC+kcuBTy4GHGs23wYCiWQLqjaoGr+zcHegL0KUL5cOsxgs8FsIPOmCIwdKswZqNbqYhICgr
cFBbvKio8Hg7MycnVix96WfUpKYzB8wqSIEu044deWavgFe5ijoNaVVEmEtt06MqafmOc2gf4Z2S
jTO0h6QurLUE8IDt/tI5wW97yogZa7U3DT0+G+3EuzH1e4Q4aJYblHGDt2Lhe9J676AkTtrExN3d
VDDYtdF3Ewo4Xkq1yRVsVr2bvb1mqztzrh+swSlOzZz+QCKh/B5iy9aa6e1jpBe9vvekQSKcUW2A
UzEBcy2dsiwA4mvQIjawne97b/iY3Qpop6Vw1wmDpiRavrZ/8SCArDxzofXRSmwj3UOj5h0niz1d
2QN2qeaT1W44Of14F1pwDNoR5LA3dC8JIysGwcF7WbMB/fUk4poQkEnsMUaYiHDlGL/BIkLViO13
DSqPhK4oojYoSxrPhPqgXQ/9RNNftTCAGtJWe8ca9f1cQbuWerU45yNa/S2IRA6hqzSiQWHFT1bk
5ijLGCkr0y42qiWvzpJBsTFKyh9Aemo3jt69jb2viDGtsfcmNZaoOKE/LtwDKUC/mYcSPqfl5o6M
PGMeP3uXmyqIjOrMVBWZCZjMlom/77UgqBmn6/vWLJ+KjB6mVjcfDbfmtqw+YVCBue+jDxtyPdJH
d1olmb5kF80bScVLg7nF+wBjR4yfs94bqDLR42kQPJDmptwtLLm1JmMKPJ787YpioYhdj/6YCM4x
Jl3a337gKrDIrB7hdGcMlQPio0COZ5vkDGNEW04SxioyUHAnYRDfjVrwmInPMOPDbpwy2YITPQMs
zLbAaON1A8J4LEW8nbyg3lpx/BuhNpKYPOYEkjAXlKShSYFWgcMtlY2XBqugaJl71I7y3ZApbWcg
u9RM/RovA/bQTLcZp6+1zGoSiQbxvoyMKLYOs6f6xzyeWAYEILww2AVs4X6yeIutof0eET2tmGb+
5lQEMc7EKlfVNrVwThqVhYmwqkJ2dKiMXMZE/1pVsaSz+4Vu/lg4ZevWgMpwy0Y3ynsC5DRmGrg2
GXvjV47Sp0on8GAx0BJ8E+2kgS9BgexamU1NMkXCetSaaxmlrIp5n2xQOt7ZMfiOAjdwPR+w0+dr
VGB472z7HiHkZ8eBFcM+bAFoFgt7g03fdj/z0Pwu7JlZvqC0RYaFns7kc0UOSLMM8QoAqHTd6NhC
MSC+Zk7/5FboI4zSXQCB0SH0iDfPzKC9qGja9C4K3shNsHt330KNwVZUDQfbKblaDJmJrx+GAzXq
vcDdamYEQ8WeVfqG2denhtICho2mIwcdxzTZUlM6QMkaEiaajsMGE7TI6SCK6qnvTDDtQjfwLTXC
DMGt1KaG2Chbe44r98mseofTRN7sMovu/+CGPopQqmYMR0CcKGKnqtkFCZMWEZ8tETwHZ+hB4qkh
+xSGCFBUKNlJYqPRp8EepOhf8Exy5qDNidilOPCn3+7cRmirHH+QkGhC2KcbyBysNj0C3lcAUy1k
SPkMnrc9UFlhzx8dBO7BEn8sXZbwQdxRCOe7fuS+loN8GGZojDEtg6gbyEFuFDNplN9+q5svQEiI
Qhl/2yhkNi4Eii4L7xO45YcCv2SQOQMRs+NvTwhmZhH3GXppQt2CgrO7h+udd5fLvR225Co6G0Rv
SG8HutGereg8OyOnuKa9G4n1XGTfw94BNo+s3luZC2mA0yaXp4TNO4aK4AOh7fphudIyJm6AB3dW
bSLgFf4QcWJUhkR+zmq5njlj6LFmHSFxYbei1ifIdvL5qCJ63HQgsIzpkKNdYrIa+g1FutV69Nha
ghiUufdeeumpHKpzmxF3IB30v5AA3BhJVGTPRMtFPlNNfeMU1q/CqLaKsSnMtOy3q0VvQwLW50Pp
iA6oalaVqN9LOtasJAbgJ/tY60RhksQ2eyMhcjUxWWl+0ef6K50mMuB4D6XC6hAlOrox4rp8+oV7
pyl+IfCO8EEbh6msLmWsvVdwuemXc/jK9ZrthOEcwpKVQ5nDAFE+tRFkpgejdOCAKPWpDynJQqSZ
IUIjnIqweX8m0gsrAwPPsnzqBCfZoMUjskB5Egu7hI4adz3ZgC15mOcCv8g+XaI5gm3veShBIUrc
BSjHVKHvevFDG91iNzNT9wMjvzc9WmAxIEHyYLNtXsRiC2mz7IAn2FX3lTfVU59Hz24R/LixBJys
5sgeFSjiMhZVdKeWLrRNHtkKLkH5iqLF3JDEWfqBtzXpRzH8ZHwP7WCN23rGhGOts5BnwLt7Nyrr
glTlbDmKaDWd5PekMvwus8aDbfNsMsfb28K+kzNoJOzNZy2gk5LwsVHVWo8V6HUfBNpiY89Ji9Ps
nc0JBS197udZfdUL+icjloRgYbUBAbY3YZU/oh5kZaabtJ3QJq9aktY2HYU9qUQsgkGFtrHuH1tr
VHSHFhe+7vxwKJKIU9TWuerQryMSAouqH+JHDdDGfoJlg+ut+3ZQZW8SHFZQL4oK9ILZhNRIC1CC
NF7caRnh9ioHG1AbwTGDdbQCgZjlabFnFOqu6T5f4aFJfznfwSRS26l+NelgQMeC3VmwvBGWuCPS
FfjGQoGrq/vO5XaMpiy6yxLKn8nWjqVuPmVD89MtWkJwsFWs+3y6TxG3sqCQw2TFzm5y09mPYIZ2
hoHGsGmmzRSzhC1B0mlhEzsYLb6HsT+P7YjaEjUuIJK52U/5EkNslONes9QazBqhElllvXaJe9eB
vvRnckd2NhL2U5mOTHtmSYBGpR16FItw+LFDmOJi1ZZ1KiiCgmWpT3X3qAelD1Sv4Z7DJgQSwoD/
QefXCsN8XWvgUS0d1s40W7+jRr2gnXwwXTjQ1kIikRMaDMSdvum6NrezPEMDUoduyA69aT5kdSlO
IwJsO6yHXZUzJsrJqFJ9RMMJIC3w1b/2aqeTGQNj5BERpyYp2bBFE1HqBq6knaZHm2GuX8s53+Ud
w20vYmUfZ47wxkI/MR2PSs4NHqVVAnJFzHDD0VRmBqaVTiYxTw/jMLwGCXmNjqmjapqiY7VQlkrX
Uod6uK2LybVfnjyS8uDoNHRdVRnuYLG3uA7zDLstrdZavJK1bm2Zea+Voz6rXPuVLSPdJh1h5Kfs
CpmQoH94A0286QZkawpKz6/AAYTpZIO0iuWucBO17ll7jSgQhMzIH55oNLwDvKcFXMit8FI/9xRZ
x/Yxm9QJz+Al0ugaNpIdcxhLKpZ0k9Bp450p/BvuiKsGr0cKH2DBjNm65uD7mXyMc83GXq6vFunA
Trcx16ESxovPlZNpAA6m5sNh1nrMhfkDqOk5zgpsmnG0SVXI0eiXo4zhLkSvNY27UalDmZNY0w40
H0FUc68Y2feNQ5FGSecL9B+omVogbAbXPBf3eKLj+ykY2DFa4JkpzT5nlvbQJ8p3xvGuKDD+zaOZ
PtqV9rsANRDi3zL16h2ZNlR/aFJ7tiLjGL452rc5V3JHVBmSUDhwMOwiuRNJiPCmZ6jgAlEm1zaD
/nM2FIEtC9lo8Tjv6PZeCM2902wOEBKl6LqW6Wcxsr7jTUp2xZUA9C3gpWDdC12tarcm52TBm6QE
A4zY+9eWgQKicfM7ISPac4LrDwEXdPGFZGEW2ou7cI9idDlrgo6i7RyQKeciylwph06QLJcFKBzo
0oKIW36y3novDYK87UhydmqmH8OAjZaoI+Sk73Mjkx1dlLOjARCNQHssu2hMOMha4nPR4MGRNCZQ
ILhLE3CmN14O9cNgAi/gsNeSz1Hi77DRcyrGAYHBLmHgrpSZ6RA06jwMGg3oVj+Aw8Wim79onyKA
Gjm37hqmDUqTSFzqKfbbyoJwpNm+6CO/rqpDZ9fvtThMCpVHVHMkb0Tw2wliPwCCR3HlS5yGsxTA
9WJcMKHjvVqjdXIyTO7uhFGiNe5IFl81JCHnDff7wKvwSvWeKpTviWQ5pTfarZptqfpPadJSjo3s
3sFsKNKQwj1ppm35NDp3ljNB0DJHbduKnBLRZc9rgapXTnMXVgFMh8540Sqi6j0yRkkw441EZq2L
6BKCEReqNOgMkCuqp9ZrgM/Yrut3z8S7NXbahQr1HakO3NnpNQm9O+YEl8ZgsRu0YxUjJ5tN9T6m
jO+HqlxEP4gCx/KdxuBrPFovs2a/DCm5cu1w1pg5rlJL4lWrCHTnin+HZf5sa8UvW/EXqaZOsun0
zSQ0ai1C0Rytesoq3D4Nm2U6CwCicGXoY/28wXOqWN7lXAtQjcoPS4OV1aKYXd8QX9OP3DDemLzz
ttiYclr2uxuIxi1ZybucZEsUh4IAsb8oKSrmDJy564zzlQ7kd2fXCWClHJVnOEbnha1icKwl+mzc
5DCV1sJ+Kh1bPltBi/COQyAQLJQRNXq4xkt3qqLmFoxZnAT1Zd+a5C0cJm7JtQyCHrmv8laDl7vQ
9JLhQoT6nsyANxPtGQfth4b+EqZjTJCVMz5ykHTpn4MNy+k1mc45bWCLTo37Ogvnp+708cbMKZ2i
qBy25JxGLVyUG8axTzi562FH0Un06Y2eEi2AmdshLwvpIuCB5/pP/EiLf6t0Gu8bwbIfE3ixysOE
58DZb57A7bSuW6E5Kp+N3vKgtdHRm8Ixgb4zVfg1q9p3glZehnyn519DL38XHilBUHxXQta/xp7V
osUz3XsviHp5vATATCanhfEDkIfCCKeennlrQgSYJiYTPeXlYNtaexEoZL3cVpllAHnLL17WLpHL
LJBjhO5jISnKjrLENdyX3gifFDZykkUGQiSq461gqcHaAH3os5PQLk2RKJCJ7uOYFOUdwJjq4uiH
3tJ/5APhTI3SnaMY49ekq8OjZmQNuWmWr5V6dCqZ1SEndK6iHmws+o+0BeKdCpzglFO72IyY6roy
9ypPn3q3r+8drzuUwN12cxMmO9sgNQK6b1paL9E0fjYa7ESNpv+JYk+hzSckdswlQhNGMAGn+W6c
2U2akk035IMwA4eVivfMQ3NHA1C9KHHNtTg8wIgJ9xqK8c0E8vWAvOUIc5LQwaVOve2FocYPSDDl
uHCcwtG5DwVbNsFh95ZGAxiOm4b2+VxbHpBuQSSNVrkvNygZqixCVADBY/llNjoyRtT58G4LPYqF
YtUMwaUVGMJqgFq3SxdvOkd8PRNErNVLBRrR9hu07wxg2MbGWaHn3qMOhHKDg+KeRGFwzMCRXNyP
K6fChAgbyut1GgoLhorzyrel+NyBWCnIDgR1Vd9dGG09TANIAyMyhqvS2gQTsL3laugz+SKX51gu
5VadzpvWo3VRlxwtWLTWdVKWm7Io8ZFONEKBEzkV416EG/sxhkkkK3azCKg8qM/Z7+BormNDmCiu
5bscGJMCAtpWmTftE4TgwClyDD0GTO7SSopNYNPvQNV+6exni8YiMR8zDbpsm3KWBRUK4ZvuMJwI
bytnduUZmMjSrOTIrn0n/TAdDUKAsKHMG8d1uQetfKY+4UmanDdMUp/3LRFRaOrnPWcvTOO6tvVG
/Ts2CKmSkXTRpB+N1vmcyXg9Wk2o40gFtg0vYry/fQWI0NhwoRoM9MfYlwFuw84DhZhRCsQ6W0Qb
9sPetogCQDZfYob2ig0irSvM9PRgpHtcEqbGPZu0OcJjsCSrYpzK4+SxWofGqxkHJ+aV2dHokQAn
EW0KQLLGQ4WdF2x0H67pNSxEAU497I97hX9LkOhAwyKPH1o9+8psdpnRUeSqUz46gZn9rBNrp3S5
Q6b5C2XfeJnFxFEyfozozPiY3j8L3WVManpMbQxrY3fBGzI2/E88/XWVv01D2NHKRu2cuOci2kCb
livNaZN7uVBuayykFEr1a5EGdKM4TJGgR9AeQNbk58Qz556EzSYUZzvsbhv486gWPUI6BJ0Fs7bA
e9UVirfS+RgYwAsTez9Sg3ItCHoohiT75Zb147BsaLDRrErpbHi4eSMr6beMwdAWxtN31/anpMUj
hi7iseccsRIxmVdFvaP1/xlU8VlrC2OTWTqttwhcVy6Za8QhRAk3DF5DhH5vLi5HqwWsOb+UNRzH
0W2+JHP5jUYkr02/t2pdYAbk66AT6ymQGa1u7CSGBOYKIuPwNehpOfOkOO4XtM6NuL6rCkglU943
h7pK7/OqJoDTrDsKkmZxnnc7I+jfCaMsXvBIYBNLyc1RzbWYqvIwxHDTqFjXALUJjpTMP2NLPwZN
jTC06u+RPC7QwXDaUd0sXfCxv7MrO0KFTX6rHVxNjmcV+PgVUdovhq2CDRufRxk42YeAXzhv7pmO
HwNHxyruJvIYFt6Z2IL2VOXGe4Z9dkFfGLuBq5EAWmo5WGjztnR7tcs1hp92kd5Z6fRtMhDZdGRK
H016Szs7LX4WEcNOaY40h5jy+9Ho94EznEAmHhoUvztHtFRHprkbE42Lb8YClThlxsQW33qiQYHH
h4t8Nly0EwbMOJdG6VQMz5U+lRtHsIVS2AA6Y9bnuXP95NoE3ddQz0r5OJg0Op155BDugcrWrNRv
k/4htQfjWM25t6bjiuUXLk3MeSisyYAyMpcMktDg2CGj5nj7rWQXP1pGEZmAJ+f//tLUucCMhuRr
+sO249dFc//XtzI/5J9u/7du1Wz9vP2EWH8BEbDKECtwssCX2trkrCs+R/rx/Ngkb2PfSoKrHlaC
GOnzSxF76iEbrJAhW2jtONnka2LaJAqUWV4kd8DaqgyMX9Ds9jjIUq0ISX8NH2SEa+DJWbAbDeTk
+8nlYinM30XrfqWXKdSMQ9xmuV9NwUPVDKcUfMIjryE+6hUEmUTAt4u7FRgkvFhmVYHXD7cTLqUL
OW/1NuuiFAHMlxCsY7luuwjbUub7PN6zwYY+AzMEMGClmbyDhnwoRFv6SVX9QpTd0kkYfiW5sc7H
oD/rcPd3g0cSaMpBi7rGOofKbv0p4zO0QHeP1dD5zPULAJYx5gOsljLmHckJQVqZuUAzX5JmiWNp
X5Wc9UxKpjwpgA5ZJxUHKZV1+pTnpfK1tLyOJsKMJMhJGrKpIK2RTzDvXtuSCC3cG1MKksgw20cH
Og2uxAHNSaNO9KTIy5yB1bZZL44ahjyOVKn9X5Sdx47j2JZF/6XnBOjNoCcSJVGUCSkkhZsQYem9
59f3Yr4GuioykYEeVCIrnSjy8ppz9l57q6D7W2qQ2fnfnAmhWcZG/kVpkU26ljxaOXEUoYHR0UPf
mrqVD/d8JvYQZSCm85uuIs+zlCG8hxVx7HrU9QGVw5Xk15ZLF39bggNZwZ9eQ57k6NP7Nq4tWu6i
jqRvZBWGT7jow95cG4ZSH9uJHZRfN0dFlAn+nCxgAgO+0pq2GtUHrb2h0gHsMY0Yg+ViSwEQTrpo
OX2ybDiRkho4fo6E1T4iqFhA9Ha7wB+2WY32IwzoNpcz1mDUqOVlHZR13ZLbdZwx2FFrLcqEnKC2
Dmh9FbG/IkxGXrQC739cFB9ToBjrIjDvi6KnMlHQxS1HWtPRLEPqAi3aqYNGHEuFo1XWU4IZ8FRE
/bIlz4YzHqE9U/4VKdqD1o/vbYBvwQjVvWZoO3pvNoUhipFkSs2VpUdkecSut9mVQawd1VHy2EEn
hBwEk3rRT6YQtuc2BD8i48HG7BXZijhlSKg93dal3thm5LYJRoqnje6WW6FH5VXpjAMR7/1GMxKK
ZhzInapJzR2pACR817iLO4KQtiVZ6W6v8TUY/ukWbpiyy8W85gxiyXsICNNmiGXlEHmFuY6VTjvm
Hh32KDjUpeod0UPJq0qOxJMhedkqK5XMmej2oHDBSdqQ53AvUYe0NUnr7qnAtnYvaMK9AsS1E9jA
mX46XBqV1nolNOG1VAV4jjgGr61VjsDSjfSGZAd5s5GzAQ4gQ1k0yreSx4FK5Q1DnO1VDz3HGMDv
cfVAwBUjXAuLB5+ATjwGbfbQlDSRikFPHoDdxVQK6AuLVZEsKV9GD0Axk6U8VsHDLz67JMX+A86D
dNmwSb0NGSICHJLmjYmJgnxdGDfkVfkSEn11IkJhRfyDTIUbeZSJJxOFAP8bBZN81Ag2WA3hUwv4
A3MJvXXPEmgtlsIpiADihXrdHz1f7Y5NE/aEvRfKvg3oY86/3pR9syqstKNPZWiHWmp2sLIdqdXN
hyY2b02PLjKb3sgsDW0ygamJABFepab/HE0NTsoA7bjq14atD8Sx6tnsC+/JMq/blNp6x4MQhlyy
0bq9068c12FVESnQ6SpULnqjlSiNB2T/nP2IuMXfkb4K47QXRSk/RXoEwKI49r0CLq+MjRNWC+LZ
9X3m46CPyuQ+1ZiO6QDjnfIs5rMuQxfF9XuwX3ZxL3ssRHQE1QKlhEoSxCxybDCCVBTAhVUVBjq6
AKM7aGpH96T3IKtMDQDYqr1v/GiH+3XalHVPt0aLT0TBOS3OL3eYNV/exCTfdfSTByXZe9Cwltjo
vNLQQaKG7OzYTrEINC+ZmE8OTbaZBVN9mF5EwQ24/Dxr+wnZFHra4ljPCEgq8I6E3nyupUuyJD8Z
K8m8W8u6el9WLA16UNL10zeTjxALIViBQECmyhMowFLDWCfOhEQFK+lERpVJdpmm64eIzSaHJgKC
lLHdgT4i8IQS8J2RR3s6X7u6AriieiZ2CDME451Ug8Pw07iwO6EbSkSs07rvQornBtEo2Ui6qmoQ
a6olgea0us6ZfpgNM+xDYJNycgAxwtbvVutSefLHgfAvimJM29MG1vnochSS/fBhmrrp3qeMAOMa
bUumgLiogz5YKiQttJZouUjiiGlUVHr/CVOJXy3jtiQhdqAmwJecyPNsppMxAWcrpoMpSvGxNvX1
2LfqPgk79nmGYbpqh4+5DcHYJeIItXQ2TWryHV1BhKqK8ihExeeYVLcAITMjC/J1QbN80CRlRqZC
KauxVdTMWk7iaxQtc2q1bRXtRa+mKBCNRMJb/R1Ci8FgOoYTk7qs/d5q1INsCfn4MR/oj4yiBQG2
zQhFGtR+R+CrspGNu0ZtIS8ENGzaQk5dIehEZv12PyAvAx/cQVgx83LPzuzoT163bhlvtNZjsnmC
/MqxTkJtBL9ksAa3GVTgflVH6pHarmjHtmtOJtjQDaFa9SNKvNx/FkRr9pkn9WZsy9M4pCwNlaQ6
rKFPsswxKFDMufjjVEZ1tGSBYJo6idZZaSYbL1ZKkHwzOV333dbERlcW1blWOAF3bAjstO1neEqA
I3oY6MV64p6dzchg7PaG0eCMTiryNvW7XwdH7uSiSnVhE5STY2BUplyAgqDTNmhS9bOgV+QPtFqy
wnvXrkmJP2gGctwk6/RVLHKOLkUZZbjgH6dULvY1nCECFEaCY8BJovKwqBIixlv2KbpxzEQPiu8l
bjyRfi3K+s7SG0JdtMZRo+iEQ5YqSeLrS6VU2y0Ufs5CjZ9IOz9vpd3U0R8k2ZRC6Pxrv37o5p9h
4EeWplUjxeq01uwUc5dT6bXja4a4Q8ZmCkvIx2sVK99WGUZxF86/8etnckabH7rDXBFvsCYeTMi6
567ZaKBEyShjnLqz25nm9bl76pG7X3273Ia2dMqezJfu3dpLtAsDEgBAkcyFXcjdDxwX1HPJQFBX
/RkAtfeq4LDsz3W5sdASQuSZA1CXNexCayE9+xj2N5EjOskmW+nv/MJdftH5q8joJc4bkJUeZOjL
x+nZiCBmLRHZaafMWgD/qW7GPlxPB0FcC84DTCcMfexKpjuMZdaVFqH4ZmxZpZSlconfdAOzpD0R
RLIZ7DK2s4/iigPVKg9GcUdCu372H9TUqWce54EJYQ7wmeliZC7vpHo1QvSR7Rb+PDzzA8poXPqU
rRlmlrkJC04MyToik2yDFEa+L9/gb7VOmhxM4yoI73x1xHlr5RY3S6Q91Jj6j3KLsKShFflK8vFw
VJFpVcvCLTZlfE0v7LpVEkQIqEGuyNxxxkOCZ+0hehBekBJQSsL2sMo3rbZSHqCSyDtZBOaHY+yz
OSg3y40Yqg6YEdVwfJqJi25HrGO6TjBSvnSvKai0c2BjP95J41J9Hzb9YzG4pJFc2wdpDZAEqe1B
wAFHVN6FVQ0J0YYTp7RCLtId4XmRSZ+gwlhkN+AtqEmEa0TEFIz1btU1ttccp7u6t0lyyujn0PCh
XLlINFIElwSKXnoH+0u+ptkjRCu6W1iYcU4vACbu0wfpTrtm/VLVz63sJCh8D6oLubBr3YE+xEU8
G1d5tGUGjrAVGdel/dS6eAMmasMgjvbpzjxQOOYgeY22yTCPAJ8Tx+j4jzTsunX2WR3KZ+E8uAkK
/U26nVbq7oZwchUcUr7MI+5nBDVUk99rtryvlU3t7yh9gFJEiGyTBh/fVaxxL9ghHpmAU2WbFysp
3PTqBiVGw6J6tECoLOiawSoFkKFso5spLltOsoNrUGTmVbXba7nOjpzD0RIAZRLd4CGZddU2TwQr
nl/Z9V5eRK5/GW7CJjpqm3Br3KrspIVb3Qevbj9KZ/nkbdmbxsS2PjZk4HxWuxTMDS5Me66trn0y
2lCCPpOr9FTtPMqAj+1atYX7cBFl6NgWjRMEa9QkwXF4TdzqYJyKzSu+1XqvbIoVqtzSJongMX7B
EHIxzmhc8id1kVOL9ldqvA79VWAum6/oi1wpxBN1uUCEeBSVU+NIO4o+/QtTmfJGn28W1KMA31D9
TpDlHWGoiig1nexivWnxEur6TVjSMiFP7NrszB65gyO91S/inL64tFbCodyK7RIVKHyAJejkrXmZ
WYfv+iK3q017l15mRw9S3GkhOvEl6R3hSq0oaniklIPEK2i29/opeiXEqlwZG+08wZB4LAhovnBO
nL4w9DeJk+7Fi3K2zkG0pQzmbScKyEfuEId1wuXhJ78Jqt1s2G5kK9pEuhu4+Z3+1K+NF29f7fxN
5hRf9TrwltEb9vKxXVjpzqB7wj++ADULYsDLHfp0u9a4T86EV4brTlgkN+r2T6KyBMSugofFLmrX
DhkIiJGR1vVfvngg+ClqWRIXxgc6znHEAHPskdaQDsEMdMWzULLWMGhIkAUibSHNszX2nunCU7bc
+UXxELwKBl6jZf3OiXVYNeNijkN0OPgFq9qRTgHq4w2eeX3X7sOKh81gyqBjsTTN2oeFeVecASCY
Ofle9HZ2wI7JVkYAjbxOX9Wud1MLkHhLsbpHEDkArbrI9B3voxt6boFS8CJJN3jopcPoYLxTHXqm
zZJZ990/moeCIFJbXDV74TKcrP10J9BEZcdwsPa+dvA+oZdEe2HNKREfhnJlRSRNJnvSrsbJePYv
LAnPxlb5EPa1w/sXcainYAA5hSwop3oASjAsQpSiS/HOWmFmWAbP+pe/Qybu03xdyM8ShX48yAxV
eqSORB7oItzQyLXc2kensEQALCo2hFPzUsGo/hKB9LjRi8gjvZe20l3Zvkb79BFYC1U7cLDkyDRL
Tm3IZGbjN5dzh3kXDYRTMh+K/QYwFkiKbTquoy+reQA5Z9paz5KpHgauZbaN2D6EMaZD1LV2+5yC
03JoKaGpMBjnW+FACxaV9WgriGVogDjTOcg2orzIVj4UuSXUb6TZZ2VcyOvmwTpI4qbYYYLUjEW5
Gfb6xuI1ke6Ep3gFL4e26in89A9RbpsfYrfVmVNPxNCgXWhtI92gE2YTpL5nTrOjx5nyFcsbqZNj
v5Sz5bBD5hus8mP2bD2xR5f2pbAwDCJXbeGVOj9yXO9DO2KUlk+xCk50Qs+yaN6AqfJrgXioPKYF
m5TNi9+d9cGdduBZN/XSxwC0KQ/+onvLHuXr+ATy1nyj9BO45o7sJHUFtvcBzE79zisHHaHZKW/C
PXd3LbleYHPDjP6OGwH1MCQi6BoHjmWdo37RSluZNlpDWZOnxDu9UB7F0NXN1bDV4j14TUfaTIg0
nhoHJK0FUiBY6B8eCYrw6ZY6zDnRNg7dV0M0JrUvmVrQJnuoEQwuu5vwPHGnuxVG+vTOJDiVftMq
G+/Jks12nmNx9l+U+8BR31Tr3BJli7JlXBLz9e5tFWFphev2PtIc0BX1DRc4/sWGpC08W9y8HQbF
cQWjyC+c/k5r93qwwY0h742vnLFNoh0xjAd68toZPosiXEb2G+FSe6jOPTL5twzN5UrA6XEi4h5J
DcpaA2UysakrXkxiNzemA0Kpmu4YYfUpLbZSZgfikoYV8od2BwfRxIqUufI9f94QFoAlqD6N90O3
M+L1rK2MwQcs6CPpwVrJ1qbmcmYP9TM7hSi/6eqhaezavHKQFNoDG7bis7pvLLJtHY9t6EuUbqUz
ExTyJzm8URTM7uu78C7DU+n2YO4v7WNcbshL5Y2hXbPwbWNrsnEp3onSDlj0H7S7QcGnsuZUjDJA
d/yciBaX4hzbOVRI4dF/NV/kA5NE8hmduxeD2p3TrZSXfF9uA7fdNc/qfZFsRjrCaEovCiCJFtuU
An/LCVK7WJWGY7006cZEUZTucmU5ZneZYWMBDIgNuvOnS/5RvMwhU7g30TyYbM0/fW2F3SP7wtuV
qp94y8YnvIvYsBKdiDK081gYYcQumrVxV5F05FImvQL1anf1hW6n9wjZcjpMX/lev+RPEQAGZybL
LQY3e8CDulSa5YA37wCqrOBhYR3RlyUvK0+JwXYGdlihQFkmN/ZxTfbqQ7amNHoYqOs9cp2YQzEP
sHwB28YUtjDv6bh5xaPWnYVTesEpM4Bn4TXj1IFU9A2x5/TJwlZijNj5bCUWprcTH9GtXGpOHa5A
QCK99qPp1AimqStOS0iJB3T00cO49tijvjHwBbdLXPatGH5sCubZS1ja1We7J6ecV4blCVUdgvyH
jKna9Rz2LXZ6hgJX2do6d5M1QVsHc1/gBTPZBS+NQ3DHzsF/4Z1Jdl3uFlhgANiIi+KiT24RrWe/
bYyCfUV8kIc1htGmudrRIBZ+R12dOoVK2C1S/jUxPXQ8iwvtX/9FYsJiRxXZGEuyXWxukgdPsqf8
41l4KYYXMT/D+yufqDr7pIyu2UGFGyQKCKnZng0VTIpyY963xQqSUnJuSPtj7wMR5oOHwaoas43n
QLMlqu2QXocbDKHuxTLsyiW2jyr7xwiP9oqhhe6kpNrTqaLlty4fRYfH6N17SIp61rtdwMZPXlMI
NmUnuPGC5ijH1wQ9nv0NIluT+dNNtsk+f+3Mhb9Lrv4R/mNusVeC3Bd9Ugi4V9/oz3AQZcNqrrDJ
WHsUy5BnEIu74Sm757Klk/hCiNyVYgYfizuKM8IzXh8yetmLi7vc5uFCVH2hdsdBIfmsvR0CkrnL
fgVqXIJAc1FUNUfzEcPuW/RVOREtvW2xUt+9vYlZ0+PMxx55kR+se7yM1PWKfe+m9RLu5Sr4SCN6
WJyHnGYR8h5VbrRijWK8tE+UCliv2ydKH025rDC22LLt36n3wnO6Ft/FEVgcUaoL4RQzHyL85JY3
r7Bb1ffqi1Wrh8I6Lckj67dBZxOc/u7t6ke/2kWIebfyXrANN8XmFtglaTzmVlyXzxZ0WzAnj9zs
LyT0graAb8nig1bC9oa1trHO1bm5IeZ8NEnuwf+I8JN3FUXoetwH5Juvoi9mPymxdWK13kYKfP7i
sytQWa7ZNqHPZpVvHttzoOyTD+2J0Xkfvnqb1LE8ewhta2ccQYqJH/QWEF1Y0wM59XBawLUyG78I
e9EpMcqvLPIMbGZ/fUfrxA4ODKuhXkXb2g2wwJ+kyzzZzCIxznDGVjoV8yHWpMOwoZ7nH8eb9PQE
/kRqbMo+NG3xnLMwli8JWvblsFaPDBweUnCWd8En9lfznmDe8Cu6du8sAsJFWmfP2XVMN2BO9LO3
GbbGhTmKl8L4oOu2V/ajG2EUfo5BN5A+cOEfG54b327J7IkXFG/HaBls2RF7nyjHOa6jvY0+oWyl
7IxUcrMXwQF7lXjPLA9gGrvFIcIDc82P+StydGs/1zcFuj4rKPCXgPdp4T0mn4zh7okt9OiixxTP
4R3TEaROAcvZgnZX/Vg/as/1I9NjcC/uMBKcynX/yNlVPWR7aW3stvFZXBlPFW9biaA0XzN5Mllq
z+ytb91L79CNeSxuCNQEe0RH6nZspdfjEwd2UmjrPWEgcmnXa5GWH82+B8tlNL1V51KgLLMkpZUp
o7+aT+Ows+zu6L33w2NUr4V0o4mbXOVsuUDV7xjHmNI/rw0OHw5xUKVIK3ieX6CBXL1d8eWtNdkh
QyJlB9CuxdLxN/zBfKPtxmNxxyyI5tByRy622lT3mgsk0liIe2VFEEJyw2McLGLqQdnDoOEF2oYs
lDS3jvP2GS/hGzDXY7AaVuJHaW7iesUE/igwkc/ChUXhGIfitX7CTiFz8JTOwi0ESKY1Ha9Sq24M
RNC9lXjuDKd2f/0sHvQOB2ph2fUkErpQ8Uoj3sfQ9OKTw5vT1+wnCg2hFO7wygZivAt//Tq8QfBX
TclQseJdLXXmKqpYx/E8eQTIYphSpuRJSBSQoY3G94byJruilvFT3yQtW6V2Vka4S0L2XqiUUYj2
7SkWo3KTZFxPUHRYnUdehn7+IUJ2s2zpbODxnhRkcPUelDHbpSH/3x8GszoA+9M3sR4k7tBntChV
NpRJlZSu9Wl95rXV7S2hNds5/4siLPqEVVoInFR+/aBPMF7hvdFcoIiJwJiIgypk+xCYj4gsKyco
2Jije8SCSOFZxXuKkoMS7Th9iFp0FeKTT8Wih5WJaEDC+gwRSJU/5FiEmRzNafTm2eP7uiG5imiZ
WhsSJHsAgfM3bHxOROOnUngHr/FktrB+i3nsKdJhhMu+iP+YB9GqsoNeOV0I/cTyOJyNuo03E1YL
KjM0zrziQa0fRxX16vzz0BxIDg3rDyGKrlZSXKqhvm+gJjFHkmQzJK+9XlBCHR/HQlA2jSo6VNbX
0mic4tEHOCcfFQ6eVufdZ5J6MTwOR4asLWJ95MRSKY6ceGeP5s6qb8yHop1AJ/uogbxhuvWTfMfj
YAOTqx51ouLDFAg5M7rWrsTh3ZQ1wbW8AEdf4HhKta+zod62uKyYZ5JkWxlsXY3B6aEUHSsB0wlm
jHHjle2mE/1wOUf1wcwwDmZiDbsuY5NpdRQDyeyjDTSpG8uS30eKxitTJpsjRJxh+5KHf/RxarUv
dU6nEIjUBDNGJknCdqEVWxcD+zEqIVYJkrn8r/8L3vpDdJMEAqjIk9HPs+3Hf/+Xppom4iVD0y0V
dyYf+g3oog+JnHWCWTm9Ch8it8AUdKwXshdu65QcgbTcVGrkForMYlyNt79//O98l/nTLUkRTZ0O
kfqNm2MM2tBouVGRxtd/eYNqi7VP6SCiigEjmsiGSqfaJeKV/vvnSt8Tq+avLcmKYZkazS1Vni/s
H+QcsSZqWR6kik4LpLMKp1ilb0KjP406XvhJRE2fVgdseAcdLOaCdjIn21zZqlbv/nAp83f8/gQk
2ZAVVbUsrujbE5BiTRyRh1aOJ4JFiEoBLITwGRAQ5Qh3AXmc9CdnIAzDd6B71t00r5yWFjvhzh9/
GA7GH65FltCiKqaqydb3a9FCT5KFPKRXTmD3TKf+D1YgGYvXAC+aJ5jqD09C+dMAlLF4GFhMRF3V
vz2JmI7dVACRdPSMcp/RpzfyPNBJstNqJ/KP5ttvSM1LUXgAYzIw/Eu1HNjaIwfAZZK4SuJFSIxh
ZWKlXcQye31V4y958RrbLY6rqnow0YAUI8rUJuXxFi0t8BJyBAcixGGr0GzOf3+of3qmsqIYWGTN
mXr1bVyPvkr0UOwDo4fuvtLBwyz0sv/h5fk1SL+PHEXm3dFE+FuGIf97EA84ncfGkiunq7QrbJpz
lxoQECl+N7wxBSVYkH3nqejAMVj8pDe3Q6Qd8H+QPtonZz1gRCV1cer3nmruefabwlQ/rWZmlhQv
SVkdphGARqGXG7H2TmIbfOVVWq3/frPk3+hZvIyKrGuyCAKX4N15iPzjZbQ0dZB8WeE4YLE19Y0c
WgHBoy2tFpJXQA5VYeoQ4b0doD2Jc1nZXGdV8uBLJC0HMYQRffj0LfnTjCtiPGEuKD60gqknpiQ1
qx/ekT/OHYpK447Fy5D1X7//j8tVakvPjZDLZWQtWwmqDYYrspigXkikcMW01GdP/8ug7SKF2qWP
AI6azCIxxeana/nT26MwcYsqinqEod+GgI+wRBLMsXJije6JUcajPdNGxoCaUCmXG1/jfWo6Wuw+
bYw+SD/+/uz++PoqJP+RraUxh4vfnx1+k/+MwQFBkV1JMkXmLkQkOt5Mwm9JpyBpYH7z8GXB6Zwp
MUonXyKiDRYzTmbAJoeNffj0ZiDKhNh/Caz0szFiCq7+oUgK2D0Jp2yrwd4/XrvAe4MTscNGScE0
6tyZstTMGKq/f7E/LoyKZeoGq7Gsmr/NS2hQGUBi5dSQ51tK7LqCKxDV2noANdNEaIkn0nYSCucR
5Je/f/qf1kVG2Ew8I+1FVr6tCergqa2asiaMM6dHoDTRT3RTuz7aSL5xi7SMAknf/PCd/zRrqSLE
JBW+DyS7bzi5eGizbkz6ypkGniWCmxfdzF/+/s1++oxv34xQcxmfKAMWkd9h0quNaqY/TL5/HJO8
DBKPj1Fp/DYmCdLrK7nhpSiltdLTApjTqKyBAabl2Xn4hQlSw5VWtgf8MmdMTTTj0Q8nyT7xyl1Y
dYdOxB9qypLdjwldKoOKQTAGL2Hhr5s5KbhTGMlktd/gkFAZnYFRvnFfhN7bDBwzPVQaf79xv0I0
/z3bK6KokQbI3GMh2f+2pqha0SoCsCDHR5y+aFjGF2qSrmREUMsIXjCgreSGu5uWA7gbyMh0TebU
kALG7N8v5bfATJMrIV+ZzSohJ8b3SafUDdGEkVs6ZfYl+DTbA5n6tQEXVNXH81A1HtlIYKuV3d8/
9/fdCapJE2GdoZsEVf+6Q/+YeC1faqYqTkpnmgLbkHkna272Mi86/GhMupX3035oHvHf7jnfz9QM
jPOaon7fHUO+DqdxNHGHqUSvRiiz2co+FVX08Pdv9sfPUWVR4gEzm6vzN//HN9M5wylWZeQEewBT
8+SN0GNmKL0f9prm79teRTL+8TnfNluCkugewpHcAUnRCJZqo/nmlK8vhAFZgJSr9BXvkzDf5gRa
MW8Xz2q0NUpo2eZca+jabi1Ys+ZKSVcKeixJCUQCoRRqx0HKFWejye9BPuhRsJUqgJvWp2akWgP2
+0LMNkT3ktuuiSh6ofu0lomowvMvPkkdQLM55kfKVitrf03WUZ4G6b5X6dBJnZHDvlURwOfNKsin
d3zmwrafwyZ7Tt+aRi+/aN87k5gQIw4A4ZcZrp0hfiUrk+MprbY5odxKzGfJQCkB9rHA3NQ3dr5F
hiRd8TG6ph8896kuIlyFrqMN6tkvgi8Y16Ydk8gBxtikhjlJxrrStCdxLUfTiUNzufGosOYWDfBO
x24TxYgHzCF4CKfp6od3fx8p0h8WJjaUhsYrKKIM077vlpJkEhSOabkTpQAB5KC/dEl2Vnr5YlbW
G9WIbiGO8Rk7z6OVRqfaClQgTT1W/30eai5RMBfM60+aVK6koLhNQvIi6UrCSt1UizyRN9MYUNgp
dTsU/Yeq0zMerkdwiSRtBk/8qGr81UZ8xtZGl0oNHvKO1qkAEFSx3pK+v2iNdZya9iKT1w6xf61G
wLaF1DpWZbBSsRE2Kn8hSsKlQkBI0OPljM6prO7xkpzlprtgmfOrj2jMtooifYy+tPEE4wgPJl4o
lfxK8tCmGGg9htx2D6CzGoYJpaYV+e6IK/AskOEkfsgqWSK10V4CXfr49fc6fV/n9Rn1LQkAECpk
5HxNYrmD4jkabcG2El/rqHO8gTlNUp8UOdvis3CTMDtMgXzyIeb7MWyIoLoJU37A7QJzJwhuQR8/
V0Ex7RsSz2TPF+6brD6orfFhaTrVfLMiKlidTnFn4d0idXxq83vOoIwpD8PVDyNk3vN9m7RkC1oq
xSdyX7Du/3sy8VKopXI1oo4GQ5b71eg2kEuXukUdEmj4OkytjxABO5KMCjmLyGOP64EmqKf0zg/X
Mi/n365FkQ0V3IQFy8P6fkShytJ1fZHmDjgQ5OluLAjhbFRLVyZ6uVaXOhfhvbgUiv51MJp3wgwv
dYWyJghM4PtdQTfRFPxt3ww/LGLS76cOhROaqOtEI0DF/D63Vz6pbwGxNY6PZYB6V2EilaXxgrjc
33lDRazPBJ3QkBOnNuBsBUK/bVvR+2FRm+PMv98i+LasZ6ap8d/3s2IzxmbvjS14WfMGESDd4P9L
hdUvbgimjsUQDeMuSxAnKvm2mmkazew5VzsLWXFCkq6ov2vpLsFOQFl+OMH7m4geE5A/YSyR1Xgp
WyhnCRO2J104KV3CdwkbGeIcbC01n9Zeqy+wbCT//8OJwvlIAcmgUduQ5W9ngzpuiiTGUwWhtT02
skXrvXqFQbUglvFa9tk1aUekP8oELCZ//fvI+30Hrc6rqWSAhDYsTfu2z4y7AneTFGFHMWk34Vey
h3G8Uq1bh3q57+X0fhIQD/39Q/8wpti1g7s2DDZGiqh/+8ZFneet37WJk8dIPtESFnH9Oukt0I/o
TvPQSWd45IbXNDLOqKg//v7xv7aA/37bVFHha8uSKunkkc4zwz+2EX6YEIIIht2ZtEalt9gxOnRS
5TBIUVq9ixL93GEOoL1NkFcmgLboqU6UZAIMovlYtcq1nX/bDOO7scbLXwwmFZP8dRzvlfYAxs+N
ciz6RvXT0/p9muDCOXSwadc0Lv/bhRO+IWHuTrlwTPeBghuYhIoIEz4Iyh9OB38aGApFP53bxE5I
+/ZRAVJhz2wssiNiuAYGDg/f2KRaezDQeWMZ40TZWI9/fzC/b5j5ehDTFSDn82TzfdulFoA1BTNG
CcQ/bxWvpKJcQTLYYiHdft3y2EtXqmz8MB5/31aqIkdy5ddmnQ/+9hJoNUWMxjNiRyBNe0w6R1Xj
u1AX93//etKf7qkmUu5STMiC8vcyLtuuIQz5tx0/0856xxk+50Wj4MZSmT+XgkJ6qLyORG1twhZQ
a2bZSsFp1Y7bEFEgkCoNDtxkPAreTyPrD9sl7oEksn83ZVHnRPjvd2IQyPqIImy/FT6gKQwuijYw
B3j7Jmx2bfcseREinwhGlPTTUNPmlfb7+zhPfYYGJIyV5ttns4A0FpSj2LE04BIqRj8qILAWRCNn
Xs/7bQPTbYFBE1wDJJJM8VmlTVTFqX8XYIJf9J03kVYWHn4Bb00JI6DJS61IeI+HNIZYw0rgh3P2
KQUzSa5snHGIQoo2W3t1dp+omMiHmSDzCzpGJhAGetwk+MSS2dF2/cUyEEpzpfXAi379cYB4Fuwk
oE+YyCm1goPr+5em1tyqA8kw5eJsivfXgamURFdhARbCN+p6KN8G4H5C3jmAuIhukMpXAM/rYj4G
/DDg5pf0txtrWnNpRjIt9fuAmyIYrgHpaM7YCy9ehF4u0Fb66KYVarQSIIqntW6eQSLBNPWBO2el
FPXp7xfxx5eLyAHaF5YM///bRJKqJZsHP08cPJ1IqvjaYixdTaP54dD2h3ojI9jSOfcyqevU+v49
gnG7KVlRZonTKzSd0CaaLcgO5um67Fy2UFeYB+jBeTaNop2DVt5XXrfvzemnC/l9pzJX6CXaRCbF
T+7+vy9kikRsxKBZHamGe9Hygz1Um9p/jdPxSZutnHWdvFWldpyN8Kn59v+/4dwFlQVdNUXxe0WO
10DvYnJ5KYp5H/P9rtCXpZX3w2Qt/35IpgjGzEifgfK9/P2tHeo4k6acGUOPaTFYcP4XSZGgzjLO
8ShBeWDOipTGCTvdWvQNoxzy/KJDYyJXUMRjDA+cHJzJYss7t+9C1XpMYebIHmEDA/LAWkLg9PM0
/KfZhhgKlRO+9YeyjKlXJgi/LkbZ2bpC37hCUbxyK5eZLO9H8cdZ/4/3SVZg3YG9MH/r3CTcJEOn
+uWMw50gtSCR4+K1pWwKEtJEWZOEb23yRl4oDklwVT07Ur10wwwBzN8HhjG/Ad+nAx4UTV5VUggn
+bbOWa0M4MkvYweTMS4dQP8m4AcIlCXUyvB/SDuv5raxdNH+lal+xxzkcOrMPJAEAyjRCrRk+wUl
WzIysAFsxF9/F+i+Y7daZZ2qU9XNYjIpksAOX1iL2i+apCrZ3sSsJlgS3Hpuu1Pdz45rnvHYX1Uv
CAsp7yj6fctyKWWCBDUdo3Lgovc0KttH69rywutJ6md3JJghOBhUQzyZMnvwDHmPUPcJP9mVAFSP
WZdepuZz41r4cBSqa1kvEaomBOmdZ62+M6A1CS9ZwMMvSUWyPXYLw690+4oe47seW+RKOM0x7gzw
FuqWDP8mdByAp/ZjmbDN5bDHHdSPKlhL/SrmcFhlVgJr58vlumMXyEP5lgU2JTiLX1P1vVnVfPO3
d4iwMv7R2/d6ad+E7RJSKJjZ6iYogS25WR8MJDk3ywnRDAP1QfG0tzRs6mP61eabTj3tnDblUxo1
37q4PcyqeVYWV7IcGLBrTFawOG5msxlYlnrrrIm/pV81D+RIF1OUYE83dHjtK1hk2cKZcnKbymjF
fu45uFxhteveoO5xGYsNh4dUCPjgpRCF5T2dBFV0J1vyWY7yzjTw1gJDU022kTR4e8s27q+jYu50
Y5oAENkrUltpY3kXjWGgpr4W1R+rZnpSBbU6YX6LIPadPY7+xhSkMRgui2aStcbr9b6ucVabtG/v
51B7Btf2Cdj/g6PFfu2V96n40mnG3thPL/bSWGZRuBN/UivnCrHyk9vL+7IGqOcKsn5iiVTtWvTE
hC/KLfEeWqo8eY89+PD7c/Wt0ZWYlmaz3mc99rdtdw9tdWyiqtoPKRVtTnmoO+I7xXDfZOVhFlmg
Ds7WiOnQokpzKvnjqCNZDWp3n0uqI5yY1pn4Q+7M39LR/FS46vMMCy51P2rF9JS16jt7qjd/Xk0j
LUkuhj3d69nXVLw0ady22tNOd6rtoaFo6CFCIKuqyW3EYqvMR39Ko93kWu96hd5YWPPeS+RZ1yyP
sfqvxxZD3iBbs+bYQp6y1jmatdG84qzZWdXGUtJ7OuuDeFafRa4+E6feQmzblUN4svTuntb8VSZd
ypiBTxtqef37X/KtzS5/HNsZgzUYO7dXo24RNibAeX7JWVafwI1tp9n6lFoMl1GMpNC2rtSS2FJk
WSc78gJzjB7e+Qve2Ffxy6ie4dpssNzXy0DhYIorSqJL9dTfL7/PYHv7qAViLj+ZXn+vqtlDVdhX
Y+aeEvrJqPOoUuNT2s7PEsG4UpqfSiD72JgDeorfOTvfmI41g6oazzCZk/6Wne/hW5YzcWgqoTv2
1dWLZdXnvOUASqL61u3K95LBbx0sBpot3dJ0qlteD0QcGWGlt6jliA5sm4hqeHgmK8irGE7j+zSe
uHN853RefuNXMy/5etUyDDLQpu4tI9QvEQcxD2OjhgSv6Fh+nKljHOkNd+Q19UfvBb6dt37tX9/r
1fHmKWmWmuYSKPPgY7UJkr5Ug9TFDkdLnuqxAsDmUtZoGrtYrU+zqByacNyjO3mctPaGlvXzQvQt
TGcbkc9rxHRQK/MRUH1BJh87CbilfN4JDX3egCC3VcSZltgYhL4hCdZCkTg6R9E15wv5mBLNgvQj
bD6BnlXbTwbrQqsHu5LOhzbWDnXp+GXVf5iS50h3fK8tqaRzApcebEIu+ljtZYU+u/aOoulPXgH0
RZl2zdyelKE+ZwB8OoVWUxpA8/666KeD0dGlVnff01Se+0XyF5UnHN5glML53srJlOgeSqOKJu11
4oCwycd5Jb7ieM/YnlUmCvAiVD+hsvmctfa+AVmmTMa0BqTtjZteRZJjQKTZ1vSjXQiXHh9la1Il
STeeGdjUBDlpVG+LkUpptXgSlGYRWWzxYMnjHE05LNSSecSuMflUHIHgBXamMetAkaIk4AymE5RU
yy6NBgo35QCbDlDUMKUIIrrsritYJBqeCRgkV3NeYqHuU5YIK8E6xaMT7yALUTJOBHuFhOFTWFNn
nXrGrkQL5CriFowePToc9bNb3oI63xiC9Zijjoe2ZCq0oMZl9Av3uIO87MWjPchJ2rMbukfLbV76
pLqNmvJWaSW1FCE1TyYt7dW31tUe9Zy+xTKrHtLxAMtw5djgbkkcPDrAkUJBkzeQYi/G7chrZeG1
itSqAxxgxNZWKoflkBjt+tabnKNrTzSR8kcu4wCQ9B31rTsjg3sYxldD0n2qnGjclN20+/1w+eb5
ozmOxuBgULbyasNq120tJ5sBSW/DTWMzIsfDzSQwXlAlZE62383ekY/4zjj41iKF+Ae7V4opqFV6
9bZWPMFQiSa6yEj/YDs/lVlBPL98ZyR6czqyWGGS4STkDPjmr0ORSXEQ8HoPs+bk7buhoycKEnxB
ty7RlIpyupVI4luv0a8TtDi19v5K4a0Rn0nVsfmOicK+3jh6oqgLMVhkFOjhyGsqTjvq3wfFvuLu
E4UCbPrcVRjNdwz+fpxQ8QoS8UptACS7BB87hDxSNjeZjlLLtY9hoZPBsoAlh4hoBsiZq0IrOQXb
cB/l5XMVybsujgK44kdv6oEpYJvqLSSlXUk0P0IUEtFAXAzdZqrss9GBgcPBu+6mJUeYK2u9gVYa
T0unkzo9GeW8L2eEO7Gz1jznVMQqhfzPeptRmNPTgI/Xa4V3+64Wt41bUcNu0jSgyvlp+TUryGD0
f43Zxk3tB7ZSWWEDbZjAZ6W3DbwlyL2sRL6EykDhwpKxixk3DDh6Gy1KCNT06bXLIhVXQQpOgShU
Wzhyo6d9RJQBjKMGQjgPkx3KDywEFKjLXLzQSAWYVIXNPfZg+SmMGCITpYE0z+iV6+1Ezb8jZATe
waNDW4NDQe7R6e2gVWmizBt0qyM9tn36gIcY+kaxFInT85mEvMGCFfz9OfjWfGkbbNE96t04VJdz
9Jf5MlFbC7tyX0I/JMekfyzs/DgN6i7T0NX8n97q9RatF/CGK5CP+9iBpFjCFy6JsYNJXA9Seedj
vblKttlXUZdCORrbub9+LrXWRVWbDZ8r27cxNr2o9GOk78u6PdWmz1qEXoxOdnDD73zMt1Y9RGkI
SbHUYh/2aolsN5QVlDnDy0jaFwJ6UdDyIuXJib2jJvh9uf37L/btd7SI5C9i079FG4BTU90Cx3Df
pA0NYM0ZqsyTFk6Lq/pFModAdfJ//5aXoeP1OmupjyXWSbWy87r4Z24FVH8MCvt0zOO1ieSwp8aR
ZksP0ajarGZp37ewmXDBDfm9657rDIpjM7FGaIYl1VfRYy5vFSaqlmZX+kwLyYo0mXfeRGmDpVRQ
JzCPOIV1REy8J9AV0hQ3H2zh2Ou5mbEAC7l2XM63ga40XAPEto89HN0N58oxSeBLkbxt11p43+Q0
xkmYcIVn7KtC/zh69U2plNMqJBJLQfMmljE0YU/JNjr+BGKzA13HS/d53QJNogAQSVi1ZvdZruH4
f05dqBMWcLzff6tvHrUcswapIFLT1KD+9agdxhBXWuwV+6EWL/n04EEbycL5AL7upJu+7DYp/Y7z
e4HMtw4geEAEMgnomn/bGbS9MsVCt4s9hOqXdObn8+b2acrlU7HUYIyNuIX7c/79h31r9ifzRMW7
ulxcVte/jDyqh8YbyWGxz5hCKnA1a486rWXqbyorSF0NS3N9XtYnv3/ft0a8X9739f45nc28ryy1
oLF53Lk5x1jqtqdB1x6bqj/9/r28NyLUWIhtisTYljIqvAqVy8FF6IGUaW+U6d049sMmoWw9Ihqr
N7lE4yK+W8jcyD7Nu0mN6WV3YWYQN9T4ocOwdVZWuzei57yCfmTb44c0Mm5hVY5FCODUQIsNufE5
sunFak1geaH1OaVG0td1yvJGtHstjME4BZxjzR9lB9Jkzu4ZG2H3Qp7axuWBNS1t0XSbtHRrY257
vDSX2G6qon2i7c47ZRXdSLXCfkMDf71i50XAuGKtr5RnNBstLSHEnUNtF/UWjjvZYtNDDEkplV9a
w+d+NgckcGx7NGntKPc6oWyH5DwAv8RpwhQsYUxk60iHIZwZ462Zx8GybkbC/uiyIh5bjg2UCn4U
j49mNKPBkue06k7oHoTvZMpxzCx/AD+bKPF3ZW4m34plgGNWnqwmxhZF8yuG3nemmLdOGm8RUJN4
4Gx9XdSZ56Kl7lIQVxfsrirjsQdHIVXz0RLWkYTvo0RR9s5Ir7918HrUZNAN4ZAqfn08sb+M8BYy
QNi5c9IB3lN2G+obrV3XkHCTxQ6lLSm4NvH2dpiiNCzC05ik6T5Ki/umI60pdNK+BdYOPf1ehuIT
9fbIrfp5QUtkR1i88BI6gOpgs/y8pwVYs6BB/P68eKNTwKTHgjoPneGGWOWr8yJSppyayhzmUVhs
qZ+iw10l4j022sks+FT4t8QqoalPmeCvZ0qMbM/zKMyeKiLkEY2Iiid3fccoLMt7rHrUb9HqtMNa
QCcu/HaUHvlDb2xD2wAeLyBeSgUBRa4uamgV72vSx/vff6i/G79BP1I0oC2LKZfwz3LE/DKiefbk
FlI38v2op35NUB2UmnuWld2vG33cal4oNlUBOrzQtXMMX4E9fEl7b4QbRJbZLsnYBkCtdGP3nXHo
rUIMirZJHS2rBOdvgdlotGYR9gy2wo2vuiR/UvL6Nq5ojLZMGpEljpMGjndrjWfgjx/iUV5bpL5W
fcjOU7bOw7At4vJFZvxQUOopcyteJmwFzsBLdKV7RFpDtY+pfH/nO1XfGEGpjaBUgAI3Ejuvs5pq
GkY2YaOC+uwGkVJGv183MWyEaoD5mRoRvt1xrpLDEAfeAHqgSrP52lNhNwzxszrV+gcSaGS3c4hB
Rrj4ObuaqjdteopmTpcp/4ofsvSHUn6Ajgr3BLOiJ4hxlDZni5X0yiaFq4q3k5NtgjpuuckdgxWA
yrJy9nnmmdh2S/ZSrhFUOoYcIyYuvGS+4KbEAQA1IH05AYq+X7im4Qt9inePbW3E1Bp6iq/WgspT
xbhzreSxpAxpZXSmthoEayVXca8y75szMATbafccWeomtFjNlP2eQrZNbX+BWPoShVEwRrCfotTa
REZ1u8wnvfMRDeaXZVEoc+OxbZqz1nXPOrk+8uaPfaJrZP95YUOV55g1/zD0B09IEuTxEWp9v4mS
4ft1qBonj9kgMtNsR7SQlvSmRpniObfokNk+QgRkiO1hfgm5n/OFOzqpX8pq+vbOsfDWoUBBmqFS
tMKm9nVWbSKZkLfSKPZjWuVgIY0VeN+7ImrHHfs5vp/Eu+1NBYnnMn7RZ5MV2juVJW8sWmgQdKkz
t5YZ/XWAF911XRfLAs2r+PmGXDzYDojh3qv5bign3XtT7c/0ka4SWMvvncVvjP6ESsjpEMZlhfg6
+l6SY++GIin3WYdEUpTp3qxgmDmA7jdGTXtVRTPSlWvdW5wD2yKMgYe2+1BUeJ9j6e70Mj2FXa0f
jGlRAPYeEEK8XKp16LsxvIaWuUGYdE5cxKGsLXasalgTNs2PWey/vo3/Hb1UNz+2Ce2//4fb3yqB
eDWK5aub/z5XBf/9z/Jv/vOcv/6Lf19jbqva6rv87bN2L9XpqXhpXz/pL6/Mu//5122e5NNfbvgl
dTXTbffSTHcvbZfLy1/B51ie+b998B8vl1c5T+LlX388PfMTQCOm7fmb/OPPh5bmVvI1nvHLMb+8
w58PLx/hX398yPKnuCqIZ/14vV/+0ctTK//1BxXw/zQNJhh2tRr5NUq4/vjH8HJ5SFONf1KEYBPv
0ZeCu2XLW1aNjP/1h+Esj7Bmsl32iHQNcGC1VXd5yPgne2QOZmZisjeW4/7x/7+Av/yQP3/Yf5Rd
cVMlpWz5RITHmOR+2RhyBy2jJP84Q8lO/S3o3/SZW47gTwMlcY55NQGjxhziOJm3ycP4YWhmQMGz
shbZCNNQuc9oIkNUp400ztHhWcjhOFG6tC4Jz6zHKZNBLSFaEWg/eKGCRMDs2sA0g7KJGpTJ+iEe
IIF1AONUAqJGH5rroZFfx1qNVnNLA3uR0EzjzgjUtD1CB9bELE2D2SjgarlMvWlM8yZrTycQtvUg
rALFXetl8HkVO+jb0Qku135ewE8e9WSEa5psLOzq+8tDeqSB87hcrYfKCTLGJXL/ZOPzSQ8EqPQf
F1Er9CBsQohHlmMgneJmVhTwEuYWkP1/nnx54HKRLE+5XLu8yuXaVLbtyrNKn26/FOHF97gdEAe6
qLVnNS+OlwsVjcaxmUN7b6U61Ui6HngLX+DHNYnbLEPCTCsSrBLNkYewm9fpPOdHt/BwT7Mdvu1q
GlVBoZsujfR9C2bZNaLy+PMi1Wius+0MwEkWprDekt7a9B47GVp1xDGxk6uahYffngrbGtZ1q6PG
ytg9pE1xow/uN1vQINTX8+Dbav4pn4t8Eyfii0tZ2YrN3204YJhRYzY17NMwDlc4Cxvima6rfO5c
wnDUD2/7GumA5o3oBe3iiv4Z8iVN52zMsdavI1qT4AtNJp2AMuRri2x6RBrIn/GUHeg3WTn4/Shx
6LT4Spm+GxgbkRRhtuCvuR7act85Jmxoo7uiLNpPpf41GpjckxGsYKmq+nW9+GA02ow2hlUZ16Kx
5sWZ466SvL/HILkZkXBd2WNHhfTiZYsUK77W+4ajExsnqFqvpd3dgD1cFiczJjsUFw2O0SEiLaNl
IM6sZkCYXiu70QQL46p0lOjFcFU6oXll2HJVDWN7dJHnXpF+sncQkB8uj3kCtLqqqH4R6j1NIDzB
ZoN4INC6o0/TuJ7cybjWlr9atvFDr+gk5ZIYNgCPzcuFnRQfJt1yoG/NH1lfNPAPZLvCCzdfNQMf
a7ATvg8r34HM/YYxlVaZC49Cm9OdNXXXdgdled2aWYVvFeI7JqK/3DdQmBJnp0RG8zrP4uKoMAPv
gZtv9TKSQeNVMqCABafM5erlzp8XZez4SkH1MAOgXFteIiAT8c6pnI6XWzrRiyBTifWMs4P8RI9A
7SQhvRkoT6KPI8IcRihTP1ZsP6KqQVfEyVIb9k0eaVDguylIRK5AbOhPRgZruGMpvfJkY4JKSeDp
2aWpHVzMUrEuQTu5ut+7xZeLUmDQp35feTaRDR1cWTVoRfDjKplielOzCj+WyOf1t9zN+wAJ8hDo
y8WQP5kWv5xLKc+q1EcJc8jmu4Bu2mb5uL/c5TULbk4DHNcYGtq8kvGnw/3Nvgmm7GBDolOrqPCb
OgP+6NV0FGV6CofQTr8hhIQ3B0MB+zYXOHL+vHa5D8o3GMbc2rUaEI02dK0NXnoidHayF70HslS0
9YIZfjIaUMNtJCRgM/7KuYhoYEc//+Ob7AZone6orJGXU5VDHDwxxmE/eZhQdQvfHNNY43uUfRBk
B1pV57GOxA7ZhxFV+tpResYG1ekF4eJSBFKt7YNN/86iVGnVUg1kymrQSIatirIpweqSd168LRRo
630qPxrzZAe1645bvSrPdsiXnvRE7goFCJ0aasNamVTchBX2cFsa3mZI7IY9poH/qp1DsplXbY9V
0UqU59LovQOgGK0rYeJZyqpfhB12MTBVXK52Sl0GWKjK4HJtqN2V4SYKXCtFjXdeMRbB5QCYSAP9
uEZx/p1UO7EYXMuA7QOvZ9Hgt8bsVwZht0xeeVjRkJainXUkNXqpHAKlyYbALAH0GADLN5E0pkDv
9W/UA6m+1YVU+83tLdXjYVAjr9x33WpqP1vtS6QZbUA3BgC6WWEWRVRqAY0pF6vrqAGti137e+Ki
YLw8MydxvRmFB510eXZmoyUOwwosadr5TpGKvTvoCaIZuW0mcssTFDRoBlgclNl3J0x6AEbIU94N
1OwS7+Hg//nZLzf7RHUgJMwRArYYHMzyNdDvtNZVBCyXW5cLKnhLTkv7Ktenr0Opdes5tQ3o5kbp
W4tQr5o9NdDxakCriQEPcXRkywGaUZQyTzPwJN3rfCgVKbXBvRfMJ4T09FAq2paNdxe4ZXM1WFW2
Q2VD6gkGid95KdAsTalZyJsdng7kEg7niNaMgapuxWglAYtobvTxvSoZILpCRMBiKacQo9PtVQue
UD3zhS8XMwENanJLFXgd8HjfwwTrYdsg8076qAqKxT2dJeE+t5kLRAOQmXR8YCfi14vLfe3c3aoR
GP/L8Ha5MJZh7+dNdRnyikTpVlHkNBu0qMytndhfzv5I1RgNLlcvF65neSThKc2xTHmVRiA2BDax
lT2GQ3C5kFrX7kjR/hiDipkhnXD5qizZQ7R6/4EY/uwDxflyed/LeHv5W17dnMGJ7Eow0LblsiD0
CMxL9xBmAlpWX4O8m938sbVMunHkoAaXi1bJzU1b8I1UamReaU5d73RpfS9Yf/ljrMS0Eyn4L1G9
6OVZCW0YGuVyZMZmRP1iz7l0OTe9FuX3yrQbOi3ZDqzV5RwcQtAmwsLCHuPuGqLPiBb8lH+YuDXM
S/qsEBsa2bGr2mw3TjOwydwtg2KeeK3LVXO5fXnk58MaMa2uA8zyn8cuT708IQ1NcXD6L0au8g1Q
b7YfADBebrHVQgjTAWH6efPHNcPODgZBARRGEeji5Z9WGWXeoPz5J8KyKxRXdbUzsVUufhyqa8sx
MClYuEp7Z76yOu/QC8UFAlhMPmKsF+pKtUBTDC2oBd1WGjBS4hpwDIlqBJdr+JeqoExo51pdrl7u
/Pmct+5zWhCO1LqCVFpe6+dFUYLT0ep+8/OuV//+8oA9h3/+q24EN6Yohvnj1BOiSAaaRDgL68YG
B+yO4Mb1CtL6yIDekdSrsR3uR6NiWPzPFPrz5uUaUeiFRrU8fLl9mWZ/3iwAeRf9TGfiknQqNXX0
L1OOvkw+DRACijiXKYj0odgDMdr0RTtQ5K95TXC5oOOkVTm4Onff0wA80PFwdbkYHafCndgzLtkE
s4UmIMFQvs+MzBAdTFPXB+FchS3l21m4m6IWXNbenPg2bBGN8/pydfSWqTBXQLa9fuiXZyVdip9o
LPhDL88q/U6txGF2GH38chmA22XSuly7XHSF2v75iMjsuTle7mXXUhdoEXj+vJwotEJVBS1cXJ2M
kdP156vorRWvhQOeAVtADDCrZi9Ae3TDuP7jxX+95+dLhsliXFpe8XLf2OruoXPWl7tfPQvKgTv9
eOTH1cu7//hDLk+93E5qh2ddbv94x58vpaYlpYqeLcuj46CLfvX6P/+KH3/2z4d/vvr/4r6qOKZO
rTb9lo0Q3G5ChexHk8hEJ72pfYLs814dpvNYmpDyk0HfjFp9MlMVoSItiYBJAewnBN0qTzxkwuhZ
zAIKKxsg/Fro3CCEFp/YCn9nif4knZgwU6ynm3pWym2l83Sa5an/0ul4Sdr442iV6uL1pDUaTRSS
8YmaLMvYtLjQ/Tzx5FZW8mxUCTON23armRmFiFB/ngd32HS1+mhX9OVITVs7vXOkI/qoxEkD3buk
FHr5mCZlCvhG2m2uMPGhOJDDlPmIgNi2S3TUrsQsmkK/WfeYgHailC+hHeMjGgdQdmr/WZdj4tv2
JzeVlHGINPMnh5Bp02ynUftiEKFe9du+oiVbr+kaolfUOCBJD6gtq/ZZmwWxwveWt+axqmTH0Jd8
jlFTnuL4eZi+5l64S40yRH+h9FvsvI+yh/zpGHAbazakZTUGkWHsDCk+aCKS/FS1smqj7tkO841Q
PWunh0QkUrvcRg07t66Rj4pjP1sKtUpLAAOnDTZDouddNt1lY7hFJmfR5rxqsXgT+oX7mxtfs6XS
mtDEQ198Vbve71hyfZi6/KnA8aHWTbYxEvWmnhyC6omhI6hwGhqcSnYcJm7EyP4yk0HdmKXXHqos
X+pkzOiQGmO7Zpe9G5uaX9ZWik3k4LvKTW/nufJJRVdJEiV6aEcvPWYKFm8CJ3JD7xMfXet3ikld
5EiF39iYVLcIhC3UGj+lHOlByky9NvECbdU4Oc+j9jF09JAViQIghQVowTKtpJ9xh7uDEZHcSyxG
Yz9E2j2cExOnJBCDojbvEtO9d0V+GjxkGmlE2Y7Uog9dm+5kjQRshmrgEc7Y4HzNd4ntQZmohR8V
3VWZpOGzgvyH/8GnZmjuCD2TgcdO4rcm+a6Zyrt9wtoKct4mrdJ5Z5kIX2bo6kmj0iYvm0B1cNX0
0/TBm5TsUCj5SSCJHVuOV02jIWPhIPZ1DQgzb0FETByc3WxsR92RoCCGGz1FoBSZddBK+VVfFllQ
r8bDIB4V02VY7ZF8GgLeDj0tVhFB7S2lRdFQhdOvj2mn8DIkZnpv7OreucNXl07gdXMt3JVW9qk2
rK9Wa90tvUWf6NR9FAxR66nP1JVbd8CRxrnZ6fOAEk+9Tlq49s7ILtLUq4ZnYRuhwSoMm/FUlRvT
Bpw8ZNqtXXXtzVR+V+fkvppaqit0JIojtGDn7FzVKqqoBoVkHY0mASzledagGifhNo+JXQsI3DbZ
8HUR2XKX5ZQEThmeWixMz4iILAqsPKq463bhiKatuTNN6jhqCvlWSTeCSlRgPtlmyOlm0QpYFCzz
XB8veLoq+vCqzXUgmWH3wiIX+v5oDHD8Z+DffetLqhWTzlHXBZ67wsUKWVnpqQ416dtR9qXK4KyG
1IS2cd6sjYqRz6lZhEriPrpAfZXF4WMR0orY2GmGn2lPQuNeOEoY5DLbxo7l+bI2KSVx6ltlhNqb
gn/aOln7PEiv3aEThFs7FZ2fSPa45sguWrankmLQqDfsbWfvhso9A/ggKmXj2iXV/5zY+tGaDGSc
Q/I0I8wzXSq/Qp06mJbja1t6/XWoNw9GAyN8UqdyO/V80fpD3+ffRQIRy4Wxsq/6FcJgDl/xRJiC
z9SrfDta9tkLx/1s4zqKHdhUVfbcUYhJ43Sc71JzxFVvGsV9YbtbwDgb6uG7GzR0rVHYu7bK7/oJ
ZHpkohsbImpaJO7ULbU1G3zh1Ppps/CT8amLhi8jFBFvHj6i9gmIXyFOaHNQ3/1HZWIWp+TPH9v4
OCnjh1K3v/YlWCKGmsRBRNbbhl8D06gcsj5Yc4dYqJtB67+7GkkKjE5L3R7Sk5nDLxEObGgxY83l
CyrdONvCOqTZ1MPokNEQpWgQW7oMD5IwSp1stAPsu0u+isF3KQXx0w4vZEbKt8OEuorYerpMVfku
97prjGMuOK6l8xRm6lotwXSUkVilySeTkveNVaEzqNr+a9dCBVI9wXmR0VAVay3ojWijf+mdWqdu
NkNZQ4S66tet3ZmnqE38UKWBS4W6s5qctS2xvnmFna1nJf5sWtfzkmAXFNfGVFLszLD7bBoZrZ6T
u20G69jRQXlCFHrdqNANIs/st0BhT8Sb3S16T8DxkPA2HeHhVTKJ2zrX9szCuKakuU2BuvlAXR4r
/MmrOpW2Ty4RDj6LxtXQ07KbDNmtTWvYQsYJjHh8MuF3bRa8CY2PD80Fp6foL3oFKoQwlFlNYAfM
iaHwwc70Y/sk4vSjOStPku6vYCSVt9Zo2DuwXT1NIaz6OYo/GL2G/EMrd5b4UJTajTtDbiiR0GEO
Gf3Zk9U6kpF2mEwG4zist11vfKS2Fg5rzLxMAOHOVIyPDiI+mt+Eeiuists1JWocAzKJWWmzX1C9
0fciAl6L/DuG0rFgJlDyIqiZaZTLaEvWHczKYzdfJWpxM1YqwWp+ssJBcxOhIwnNHLOH4xxRnsYH
TOQWqat8i7TJC/PsAys/qOiO81Fk2AvK+MZJ6vZY9dgPSmo5RRNUFIGuyRXpgEeIBcap64MAgHOp
qeUe/u43LR7PlCQjgkzB2+Yh2ifmMVrHPVQ9Xs0KttfvaJ4JrCg9zUBgdQWNsRo7nS9QE2+0FFBR
X37Nq6HaWnWDHyMFnOu1GBIs9ylM+4QgKktAw2s/qBOumlEYdJE5mM57P7Kq6IU9B1F8oLfeY6OU
d56g3lQzE2QsqrhBHTGU1W4onTzQU9r5elX1fNSSW9ENd+xymag56xpNYYSzSJFOMSe7GeHd0KYz
m7172jUyKr41avao4VfwGtB2ex0v25C5uLPYdcKI7zeaS4p9MsStlqjaUaFSVJTKsU0lWq1GdGvV
0anQnSnL9fqGWLOr+XNkDDCkxbhu6upISDyu4WGWjcNOUfmkOETgWvZeeN+nal1l7pZoU3kTJZ5D
t8J2lJX3heEImw+L+a2Qmufn3aid+iY7NqoaeB4zeKJFIzNtOfpdnpCBGXxnsgDK6NOdMKfxBlRA
4auK1uByRozZJXgDPCKTe9NO063W7fWI0BftO8epzb471rzI88giYLj8Bi7nOVFYa9Feh7KCpdVq
yNXxA/UPfjacS5aEO70Stk+K9iAGNV5XNO3uDYYGBkRPvQUYgxGOaoTZtQ62SWw3HzyfZZKytvoM
/WbI3Ge1p8yMG/ZelFVUPQFKz4GMr6htsutlskkTszkMWpPuDLtB0JoLDNnjxs4Ncy11jNMVmRvm
jq+dXYjtJRef6C1Wlza8SqmqZqEVf0/a67TUtgXzK8tISEOFuDPse9rKtXPYAJiLhnZLwZ5YG9nG
quvPbU/gvJP6g6mzuPcc47aguUYYVDQk6i1V9gX7PgrIRw13G9Va6KSr+a7SFSozCjiTKt/4FGOf
1EJ45Kno9jks4i6jIt5RCSaPdx1eXVoih2LjjIHTIaE3C/1GkuhcSyjIFCNQs+DClcs77lJCJVyp
zfxAhp59Qaj7gwGbl24F0j5K+6WLyMxpAvuJI+hFAcGE3XFVdJilyonZZpA58PdmXDtJ8WyUDrLY
wrHZj7n4HhIFbnmtE7Z70eNCbmsrHDcyo2uaKv6qsdH1OoR8s7gSey2sobo72B1yL/XZ5ZirtEu3
5Bavc5t3zisLLDRd6WDwP6gdk9ZoZr5I5nSTJbSlpUn3pWPsX0TG8y7O7M+NTDsGPNcPK6rXtaZ7
skd5zjrv1qyJqtfIk1wNSeT/Y+/MlttGsjT8ROjBvtxyJ0VtlEVbukFQspnY98T29PMlXRHtdlW0
Y+7nohQq2RZJIJF5zn/+JZzXTWsgA5rGy4T9JMd08LXPkxi4XF/MFTpjOVe0a9GUs7KHNUDaHcK5
iCc1B9IHAMr9YJ82mvqUxAc7yWNYbb0eFkib94fyro/jDyfGL7pXzhiOeR6S4drg2Z442HK7ov9h
T/NDnqob6FZ77hltm02Sa07mCQLaV79WWSd58DWdscfy+h9w8V/NiMh6fNMo6y9hGk2k4VIsF4GL
+1RxH2nQj5Jw4WZad+gcuS1KZ1oV88ZJdTjBPg9kOdrxqrfG+1IMB8y2akCgizkTekT+a7CeK5PU
JMGgWajoQ3Ay4yh1kxQrtx7vOvuB0ZBYuTO5U9Gcv+ppyHUijIxbZq2mbHqkdwEJcrS7jpqUXTgA
rtE7eZ5VHDNdipmGkPJJXVygS4If3NgbDDU+mdteI/Kg+SOAR2GytF37lV3ie83wbFPl1tboRc2D
EWHxFbBrh2h/OJ/Fsdd6DlHhr9ANeQvRMVoISO0JtPrsCr3frBJN+CeensHBiZ2k1gaSKAO9LP6u
zxFO47nzRo5BO+FVXqTE0Qbxh9c4gH6sydbTUJszrl7EvQc+goGUZgAmtk15jSDLYWs17aJ4+jCK
jsjJPtmHoXoDOooAnNulih1Ia+2bFKNccLg+UCN8tTrrpTH7J6tAZm3Ej0HCXcoTAZSaD59WQHAs
jjUNjXwtiQWM4+hVeKGxqMpgY4nUP0RTB11Hg5UeReIpMEtjG0EvW9GFUgFkkgiPAApp3NkgzOxq
k0GsA+79FuqUBbJYayFH1IpcCiA9vVsNpUPqjGB2E8H3WugTqRexbxvHFIQhdrBxzrzhYtXtmy81
HPNckrgqFSUwJOfJuESm8SZyODtd6xCWOHE6d/Yy7o32wfDRdRNaZo7uvWl5zl0VcyrbMlxAp5gZ
99+BPmG3WQdkpLaI/HrkDLaUr/HkhPfNcMh8l3PYND9KaWNrJnu50Wjj+W44TZW3MTpdX/dpeg0a
5tNarR9CrxCbFsHxOvIyak1rmPhEhIpg2QCSOHmrTCvLjXROY6m9yuEaRKDervE6YB+6zHz/XXNe
Pc/llFMURBuOWpjRLTInWniSHcATvH6TJRAldeiHlffgVHq9nEthHIup5y9RqdaJTeUAmXIsq3hp
tOwgeuctcx/TAo2hIHR+tofkKSDYXEj9wxBhs4WJXy8rg52P94yNYbmumZkblKNNQIAcPSrZwQQT
h0bNA8lHGvXxq5QNxDXd2CSaiaG/cCi/3RpKqv8Ud3pMSlS2koFANjUHr2nbXDGAuipOiYOpR1+U
kBRfOREoeeuYvJGADNfYX6ZxRnWufbNisj5l60z3XvyJPemTk8/Ovp4bG+nSvIb2ird8bd3rrfaK
LTBTYrcgiDUkXeacYzI40gqwGeOib3TRp9aLGDHibqS7X3Z59YVD896qZjLcWJ5YUKr7ZKRJsBx6
zGjcjAvY1yZyCMFq0SN9oXmxCZG5ojYLTtZgvJUJSYkB9BfL3VeJS66I5b1EANAL375PHSgGWchw
UERP4HHQNYf0yXMYn0KzqNvhizslX+J+Po0j4u8Y+6KueoCBvWmaByc130o+QtgTlV5/YsW2EIP2
1Dozy0s7jtBryX33Nqoxxf8PlRHRCRTyj1YqLniDvM6mNHBBkluZ1Nck8vDNpEvo887fONqrH0y7
ytHvexkYCxIg4FmT/rx0oCRCfXw2uVtWaK9RweiR/eLjPVnbY7Iz3hgqWBkFIl3pEupavunIS180
Ntom32mIvSHxW2/eZ897d/MaCMG41438Ktvg3ZLyoyg+hhYxVMGAI9fDV8ZI5JNghOkWV5M3m83V
VUREMDrll6K3ZrLhAqjrhfcRsJ63bSrfCgrsxYy3PPPCCQ/HrrxkSbNvGu8FP4sluhaAgnFvT8Uq
M6sXhyj6ptW/ekb7AhFzE42Miks/fPZHQoTgcVxTP30OxHmw5aPZaseoS/DMzz4rnalS4xFBpBFI
jGRtqYvI3jR9neMUH1QrLIm+avFTNcdvadf+yMWD1TZQmaoKwUnn35cmQZ4yegwNCAuade/1ztUx
SKMRtgKrTOuh781yyQwNFIlKOyKMw4sPYffVsttdJL41sEL3Ofw3jczGzNNhoMWnOf4p5Px/Qt+f
CH34CP5XQt/9pW0vn5FsfwB2/wer7+e//IvV5wb/Qn73FzcP8xIUq3+R+jzrXw6cPk4WD9NvvKXg
lP9F6rPNf0GGRbbjYnNOWIPFH/1F6rONf5mWUp9R0bnKv979v5D6/q4iVaaFHsR2Blvw+34TJQXW
5GpppVU7vRkeSvCFkM3Tiyq00n5JZoiv/0nm8E+vaOIUYumwfGER/vaKWQG7AdiZaMF1G1o9k+Hq
FTOawe6JEgojufyFZPkXi/FX1uLfabVULq6yjsHWAt/63zwDRKeFc1Ol1PPZxs6IYtC86VzN6cWt
5/P/+aUwzAaEUfxl2mA4mr9KBHovM4ISbcNOdZhpll5DLb6C8vip+Pjvr/R3lbPBKzlUOaiPsaT4
7Rp2ZCm0kTNWO/StwTrw6xobIDdbUhL96fr9gyEYTZ4BHxljS4zHfjfeEJWe22XEp7JwwgGw0M9+
jckDiuFRh3Dv1jqHg7+HIQdUONUbJkoPlmCCZf7JA+Q39inpMbwT04QiHViGe+PA/np9vT73tS4Y
qh3kxQ3VPUyz6YQm8Gxo03msxlNrez/CWPxhBf2D9IPXtcDyMG51g+B3d09NMeg8Q7WEDBoSvdsz
OCZncjjV3XhqpMZMWRyTYj6jHAxhBBHsbDebahp4fmyI7KPvfknc9Mt/XwP//LZsC/P8m8rm90Xg
NqU0s6iodp0NH0Zkzg66urJlw3le97vvUr+XDbVWl8BDUAQ6uFfPU5pj1ST7F9+ZFtPMyeUKKMv/
8xtv+Ncn7h9vEwRhtieEU2wv//kYzDKRE567FT6QdQOlzCREWcIQmJDCDTZPBAMYz+zesNr5kzfX
P8jyuVW/vLZSGfyi0vERmfSazKrd6FiPg07ZLwVZk2LUFmYznkc94FIk425w3Y84fi2a8E++KP+w
3/zHO/jt0RzSPILRxDtggguTxBvP7phcZqYny4Qt4b9falO/abh/oWTzUOCG5vusSy9AduWp9/PL
J0arA4+/rPIdIsKNV3t3bpleB50IgknvjQ0ZY1sg8j6LXzHmcRY3qCbzh5NDdFUH8UCJ8e98/g0N
8l0QsnYsLSA7LNhUrX6uiJkK0v5B6PJkW/JUJpvRKb8iurkGcXJxjdYCbxjPEF2DojxWYgs4ldNu
8HvU35cuJVhvLc2hJI/PepmmEPzdhDLqH0Ux3zFeshZpyl9yOuKrLflQzA3kLsdgrTjLMuzb2wOF
uPJk2+6+N91lZES7zKBVixiMc0eLey+isNNsOqh6ugztiFG6vdSEdQjLcV8GvMcC0jm4AKgT2Jse
YWuc58gs3IjJYS12U2ht2mQ+d7W+s9vvqUwu1FN3qYWrSB9sYjvtgCD6tRkkV/ioV0ZUV7WezIAl
bOA4QbjWs+W0n77aitWVIWLKXEZmu6mGigwv81Pz8AGBT3ZlTL41Pe++bdtwMfC5jNHdDWP/Jevk
2nHaVcP1vG0enUvsMXYdC62pNOjy+QWC2pkZOsNHdrwhaPgFuOUaMdMLXV4GjQ/nz4zUE+YoPRM0
wspws+oCZM7GyLjH47aUY7Ge8vIgQzYwdflDJ7kOabo2S+2L0wllqplfmxyYsImuOBep3hjb84m5
dxKRStyT2AgF3B75qHAt6wVz2XMf9w9J8GP00Rs6/kCvxjnBfBM8hH2xCg51ZDxWpRwWId4Zi9Cf
n0fLZ8HO58DvT0Ew73LU4FHa8++DNlg/pwzFFvBfLoHDJSjCmlDw73U/3tl6dlEvUczDKRrUQovl
Rr1ePNXvQPGLQMsu1qzfOepKUfwwwnEfvFQ/q25TQ8aWlunFSPJLD10PL8tzXSPmJJjNL8Uz40fm
eY1xSvxmBf7AmhIAEKGQz2lOFmVgkTU7kS+zsJE3rrPy2BeKT+9Hd7abYZ5BeTHzjpZFBL5Yxdqy
rZNLkkbaktPxUWFrvtKOmpBlF42rMu/Sh/JHbqyNJ8cjCLAr3APP1fH27r2Uzzca/Umdu0ndknR5
MSuftOn6MhCwCLn5GOBCB8UT9bptWkRZ6We1lCEz8Sjr7oMmDVrUMN8lBvcm5ozd2rVYmmHP7DKp
NqBF7T5Nplcjhilpj7w3mUWSL9h3pFc3bKpNrYcj6wMGA9aFj7flWDvimqgHd85ZB42WfbNM8ex1
BYM2Twnx1Fbix9l1cEdkEjwr5Y7tFk3EcL5p6AyNvRjPQB8m6bQRJWMZTOMvXU8dAZ+chxNLoml6
aSEDEDEERtaroz6SJsNzllAF+2YcCTaGDX421I3Cfl7/JPm7j7FLnDEIlZ48MXSMrjjgYqup8zuY
8GHRkb56TXrRantXx907bM9+4hnoWS6GSC94+3RQzsmllBxZwUAJPPpGvhjo0ra3vxDIrahJxJFe
f/bVB+003tbo8tYtTIDAdsU65BxaNZr10PqMAfzpbpy6Y8VEnNlR49n2Zm7GO72JtVWK16MuuTYB
XNztoO+coF+PjWeuCpxGUBCwb2uMPyGgjPc+8UCraTTPbqaeLpcUYbVjup2clk7Fk459Sb5sjA7D
KjVJYbYFgA/rJbyHEu8cU40LU6HAWDPZ8Ut7OFRmC4EkGg6WVe89hUO1lTomyzFkOMHLurr2hWcr
3iautpk0zV+aXXtfTwTb+1GRL0Vlv0S9G5PrUTG6qZLXUfRAuoVNGmrGhcsMfQ0ANLA4uVbuMJ11
pSS8Lchb8eLK5KqOAz3Pro5wMaDj0rDFdR1hr1NH1Geo4ylWLHvdeB7C4G4Cic+YksIuISD75y2a
uq8yyLdjLhSTT1HUBtwwD5bUfEQBLKgiIYENBfXayBiEtxPBuAgylzibM6juy3U5yR8yxOneKd2X
ugim/RAme6RaBSkGs74gmA5ajQxbgM7mtUY+s2WEvPHr/NgFGi48tfHhAketwhmahxGkEPo7E6SI
UeZKH6jNGIlua7eMuYESDhgUGd/LeSgrlQI9usqoWsAd5c07aKMZenSrXsAEkclM5AiDNYyVd8lM
wJWut9OqNvwOE3Go6wUBJBHzylWO6IcH2YQqUd4XWLFh4UzZ7k8/ar8jcoB9a+LMXIT9D1fPi3WO
nmnVM62pMitaSn+sNpbDi/Vs5nVikS0W92snhVd/u3cl4P2yn7trYZ/bRj6OxMKturzxGGuaFzB/
0kv0GP78DIqFL+syyrjtHnZ3/ENcLhh1Fd6ws230rLeayDbHTyBmmqQgCVaTRoRlSso4ugmY3w5K
GAc22YIRy8rOMZKRqpYN1QxJ/hj1HHcZX83iSDK1y1PRuecCxsGSAJGXuRieTbWXO+7DrDtgVy2P
qBisb17RdQRpcDscidlaYpDsXTEq8Exg4eqzap3z6Pk/spHHFofGV/S5OjTkxAEuq/C2jwNlUs13
3JVs1fnjsaY92NgVbgwV99yyhblMxbDppDwKQj5XnSi+dG4Vr70Qlw83yZu1zbkIfd3Fz1AcoSMb
POEUBpJneVXUo3OURQyR4sXs/B7rTMb7Ztnem7P/OeXDs+H5w0ci/CVjpYMQk/suYIMiv+m0AfcE
+9j3VrWj+WaqOMTf/LbX73Lo60fNx3ElzsKtVSZ3Zt1v67CK70U96qsAPjpzRmGvEDaTmxaVnzGC
V44apMEFSubYOAfEqbtTjN32mL3GHKUrPd54AGX7qWZgHugZBnMzGYeAXotuVO5sOdquutF0Uqfr
aTWZ07pM3X0TKVTWfCkGlxDj91tPTmLrYijSdSe9rd+GxkbkzIwzC76Yy5bpmE/O2ADVluVj6nbx
1tH8XQVCjRkV9j9ZhA/t5J+NeCr3nbKUSxFTQTd70lGxbSE2MUZrxR0OBHe1LSEyuIYShkz9ugiw
60rq7jv6mgfMrACGzW4TW3GwHascpZFd81CkpwA3Kyc/+wPMlkqVDA0j/AXRtvAFQw3CcOkixeoJ
OqDMc7zPbuT40OVgwJ5MQe/LR7Q8R4QqxTLW4LuhyNV96q1+tL/ZmjYvJhL2FrCsKbQEjUnNLGYh
mf/iH2fv+jz1sXGPtp7FCwa1EzAKdOQyTjkCeijPRBT7JFUTdJJgkhGg5Z6nwN96U1wt9FiuRJPC
Gu3KgZ6PQOYm0Z1dNDabwZvqI1yZQzkJyYk0buTU9lvoS4/p0MO3Qga8KjobkDz1GDpNDnVs/4YL
RbecYbBBh8MJy/IzwtzjFJJDsfN8qEKex7B76JlT6QTRtwPTUtHE20E6u1ILSbDmhFl1UTit3Arp
hKbhLyKo/Awt/OjblOXERWXEwau7XbftnDpeO250teAV8Axm0CM56Rjd0WTiNN+5rbEMR2HvMRBK
twKcgO0M6/qiOJm1TdJQHqHDEWhmAmsVcSpsR02sxGhG9wEWvlYoXsljyzdT335ktUZ0tsijFRSp
9zLrAsj532pSQwn+hOVjtBRFXSy2tiYWfufixJ7GG7o3d4NI8t6dWsLRknI55dhy41BVrjwmzcwq
eZ5gkfujoEAsKNMNaS0Lg0Uwq5LSN8we4wuyS2gfIJBB32MmufAnynSNMtmJLfbvKruoA/MnuoQB
NgymNKb+SUqWD8+6vcCopHfMw1QyMHVVUUBuIVySWbsrtZrz3aTOcnU6M3LG9CFlE2SSsr2Vrfja
YZo08c7ar1k3ccLSzSR9V22afHgaAxdxlQeZ0xh5p/B4cZxbpNR4BIhzTWbL/1IWMJIEBlW+eLiV
up1yo/ZhBDPvS86mT/EGg/PEYKE0f3QTn7vR60tQbVWlXIbmGfQfJiSEIbfQ+y3zAsaF2pvD3sEm
GC7GEL+v2XJ26r/A5EOnTXKdGwZ3fZQUa5GFjxqR1QuCq6iC4Pat8lpuTEo7iElXkTvpyoB1vNNW
lt80x8gnKAojyipulnDv4DTbkt9PdeFL+rs81NYh4WChhwZPI8gKTnS9SFSzJRXWItVViPwGGkXs
vYZt8kFqwdlJGizIrfRi2lz/YYZ3mdOnabAjDzV3rEsypj90JAj3ubhl9uT1I8Qi5yX33YcA5LBS
5h1Jh+KwfihD9Yg589nhnF5Wcb0qk6pdTrJ+gf6Rrwkf+1LpRU34TZZt4DrMK5coSasvjppn5xtR
++M6jIu3ycatl/4SSZBBDMgNDRXKotJSV1ZL+fKzpOpIKkTyC7ObCqzWp0XVhjAJOVBVW+p2wbvZ
7bTbDBc/i9sKFZJwQkzF7xJ0vn7FUKLBoe/2tqXvYt5hiGVv0C30KDpMS390B6tcYQ+SLd14Qvbh
ei/Y/u3SipOacNMTMm5UcpGxg1/EPG0iK5HiWHpceCp7GrRNHsdXDe8YxR88pZASlnkmDiIv7+HK
0pm2/d1smufbPZBxjgUgtoOQi3kPal8tStVbqP4YufBX250uMmdYVjXxRKoioy/PmprFrUu2snk3
etoD+e20Jjpg9cxzaPQZi0u9CbNFy6daW1RQBIkyigWlZUJLs1ol851kbJug/dXKCTWleXRrngkm
l0y3iqPnTXdZ2j0yl2McPh9w7MqXacHfUL9aAYqO6D+G8hWRE3nCU7ZKWCOFFT0FQHqE3e5K6b9X
PcroyhiPWOVzZHjxxVIt+iAoyUJSidRhpN68oc6cyma9mjlARcLPjdi8dm7BrJ1/SdA4OG8g9yDP
qt9FItiy4NPYfQhzsBRjRENuPGOD6wLBjPdWwompOY9aD089L1/VhiELvId0tATsNt5oQLi1GhYp
l0eraXT8rD1SaFAE0+tJn8qqfrmhybVgp2ucd813Ac9M2ks4Y3fqXDY7gZ66+NH0PNOqqe9LSnZp
MK3wyuCIkx0nQEfcW0hSYy38NSUGtGA6YVYw/0JY8ToXW2avy9tTOyt0DEOe71WHbeZtzftWfVf9
fNA2/ojRfPuejjQgaqOtMMPvvzd1f1Jbibqr0Sx3bulcsMi7JMYnvMylaKGOZlnBNqM9wh2+14Ny
Ws0xH1tBEH3L0yPG8eR4sH6iT/JC5wJUpXFNwamORJ8tY1bXpA+fx3n8pj6mqylMmU2x6twHxwfM
9FR4iwIuZWvSTZrqIHk1eTpqF6BiIBkHlRAn1202YHW1twi7kU8RMrTWjPlca+11rLJTHZSbeRhX
QcTjT8QJzT2WYWNdaqi80itGimLRtOYh0QG9+uLb5CYIljL6DgX4OCK6TjaoBiblGu6a2p5Rz9ag
SPTU0r59iRsFThF1AGWj1uMWqkOEuZX7MI4swbZmwMTAYu0O0PegBK5vwEL0JXOmChkVVPV6YOGJ
mAa8CxiMVixwY0IRg2JLVQJSGkSuOuDsKahHnjU/EQ8ryC9FI6FrmJse7MR1VG/NqjTHfNtqRK+3
gHPjDT6DmB5YKZkI4f1AEvWE0G0RcHESk4/JRxyb4QPwcF03A6REmEjSoPDLjfxbB3P29jx0oc0t
bOjsYxqqSUOHnqMkgei1SuuJV047OIUr4ZAA5Zo7v5tZ4rfHr/W+WGFPb6ha7RBO52hlBwOMsS/p
2aYxy5YmC1q195z3fS2urlBazmxey4G2yPXTfTPIUzaM26kyrbUG+L+YDLRCUY/ngaqoHVDYW6cl
FFSWjewMRUWiK4kpK1+djwxcyJPkuc4hx9kxoFvhHAeN9iiJ2A2gKWFFjA0SBF7AqYgb4mQsyXo2
2UhB7nIVVhtXqDgBKZFdlyCD0baGLrtsAkij9RS/4NEcbJP9YEXFhkxVbWXQIOtYGUUu1WTR9doi
bB/MhN+tojT7BL46WmTkne4ic7LvRdMbD7fes5jddZwQ5Jm1XKLOy1+bDpuCZOCUCqW2zLocUZPj
XTwjp2J4EJb9YI/59YbSwG3x8cqNV3VFoI2r+/7WifWlgzfssgCavB12lIoonWqWrUNrHDhmsE4S
ytPJ++5FPg4TCpLLQ5tFk/g//JSWt8khzVRorG9IdgWNaNlYXLs0QOaUUSNDgnsqk9wj0z6+TmoW
UEGdR2FYfEWNcEVeAYCIFrsERYit6JpUT/nEEZLMIEpz+a2du8dKo/UOSzK3p8xhQ+V4w+hYW9Dk
3d165oJUzuXtbEtdyujOc3/UrQbVFLAaaQ/7KVzURWGlENHKR1CGBcNqnKda/AFFsNFaChLTSTiz
ZH5pcP7wp02k+WSV3c4qzaRHrebHWzV3+6CUXtOqcmz2Zpo8kNk8UDfdwtLFtbVtD4v/WZBA0vrV
R8CAcZvV94RIvIUO5XbFECAU2TvSAX9lRVYI5GD8xARcm0pyqPdlIbKlWvVjeqpTWH2aj0qdFbJt
i+lNwwmc5JL4YQ6eBw/XuCoKuztU8/BcINIf5D2UH8DAsDFxD8gPCR/tYI973a9oCprpe2gRAWYX
1Yb2fOsI/FHsYJLLOsi/VXV3EFW+yRo+ls/Scopskxf9MoJqk2nuJnIew77ca3r1NgufCHSPXjfs
2mNri2pfpJ62YLvsV86U3Q1mbN6Pei9fJj1/zdOeeFJn3MG2dSot2MzOeEKbo6094LtlrBO7ICcy
KWWpNed23sw4kqMg9VflbNVHbCEhc5b2XQ72IEdTbvQeYlqKNkfL+mqTmj30aknObiUkURV1hobP
oGxI5PjYxpZ+NNHVRX2E/stnMleFYY994PClkXCU8rhdYvCKCkFeisGyV6H/6mCt5uS4FreV9g5V
W2GkIsEY0Q/WlZ5+zWGLbQfppEcjHMyt7RRPxeDjwOs7+smtZbf5t8cFPvAdMi7CQRIcYISJ/87t
S2jwnXwrC6irrAX3ry8OVjtdMlH+6wF+PaLAYaRHSEHooHu4fYGQ7SKOR3kkRLm/eVU4WfGITYpY
T722TvFdQMc3gB9E4MVuxE5j1DiPDPimLMI0MFcuPrKbNss+W10zD+ha34qKgQIUOmMNbzFa3NwM
bl/iNHwLmilYm1btHEY/+vXL7WdJReUR1elHDM2OnG48/5vCPnT5YB9u3/32vxaxO1vhNIcYkvUd
eQMkJAYVSGqR6Id/f4H+CvUsIM6urzHsuKvHuN0nBQm6YbV2tF7uLC3FVCOqhxrXfHYBKz6mwnrJ
B6wXhkBuRmscUSvER/hC5uH2RUapdWjIn1qAVEfrf/9BEvJCWQqiYSgd+e0LcL/58zvS2vDwJRbY
AKlU2CQRfTytcf0UaDrDvUo/tamhn8o6EZsUEcAqCt19VBTeMTXjV7jt9dHuuobGEeM/LdPFgbt0
KrHNzke9etHdRvmSjw+uISNY6lmyDwjVAYgsMCPyg2KJo4P17Bia+RxHerV2kyheBwHMvs5w2g0O
GaQNnyao2Qvpdywo9b8A7fXTwGvc/m8cHGMNwq+thqDwt1LydgS0w9NswZefbOjZfglOcfuZRxvW
BdJ9srXHMdXL55m4hzqZNh7MLlsvs8cYYjymCsQaR4jyF7Od2hxEXOdWKmfV27dOEX3HzwmrJq+1
aAEMi1xjvuvVXfjlZ7rbbnphf/OHOVqmCOpWg+m9abrXbcYgre9wAhB3ubMYlT9Fr77cvoO0+AJw
NqNP5QT3Wh0BrJtdEwbt65Sx4eH2o9sXXRnd3L6rYKRDga2yNZtetjeZM5hgkgcneucNPqc9q9ws
u4oT336YnrHw7Zk28QUDkE+OI1sZJ4Yvk7kth+bF0WCANuW0822UTeop9tTT2eH4tZV2cqzzVrD8
wrWvFR08u/7oTAY/MZFH8Tzp62588CSaD4cMhyXmM80S0YdATKLqUzxw0Jfi1YEdTRsrVin5gjjH
6sbejp/zOJGHPnV9dBbKqyZTG00ZlthuymBr2XVi4FAfRuhcI6KI6Sm32Wg+RH6C4+Ng7kKMET2E
KaHV3vF3XQo6DPRS9atc/CRQc/mPMumiu5QgsmU8E//Rz5pOEVF81jWvPW1tSRBabzfyQFS0ZF/D
U4WSkG8xfIU77otkDRQxLoswtg/erGNzpr67fQnt5q/vYkxPNnngc3LK/eRV05Zgsf4QKYuEaYj+
+u72MxyOBoGBNOgxAqsQKx6JzT/8b9SAJCv53drUHBu5Yvs+GVzW2OOInvqnKoq/ZRHRFtaIyLlq
pp0hulcz9bjzBEROk75OWcwAD4M4hrF/MBXTm2zP6lgFDiCdK/Y2LU+RJekKzddH6NvbxEMjpO+w
HX0P6uo8O93XdKRiNCbEw9SldL5mcoAvj7fwZL06CWonGeMuidTuUS/AMFpNA/ew33UTFV6PKrWm
KO+aDNanMKv11aq0RWyg0B4GVDbRZJII70EjMwgBcD3cV1PY84HXfkuc/KN1/Q8ak4VjePh8SoFn
XHiZ7AZFQXsqBFFrJSkfoKYboUV79QF0c9hSl/k8EmNkbeeUWi+ZKG4lMaJUyd6XLhpWgCzLqheb
mA25SRAGhjVmJ5b3oEIq08Z9jzPrrZn5Jc0cXf2RY26QKM8ioEbDyb+KSpTMNPwvZiA+LK/7wJAM
3Evl88LhFFRw+CaYCLKab4OWHmfrMNcmwziTea+bNxtnRvWuT515zMv4G7vQfapHzV4zGE95dbU1
pXwy6wqe6ygnDDvxQyL6dY11Xgs+zAGHm+qSWVy/aJ5HHJzXVLPNcXZBwBlFXROzH3+iPLYmV0Wp
YzEXXSPVCGTJl967cfJdKursNq8LA4QFSbkjnenZ0Pu99GifboheEoirgoLGW0NFutfSz4tlZ4YH
fJ/yZeIMZ2jjBc7A6DihW+hdSANpLR0aHVOjb7ETMgRaj3yKelhbbnqJA/3FolgEO6Rn9nNE/Shn
/R5cADdPICSoBBJYKMMAF08BbbGz6+APHu62ovD9B9sm0OkKoDUFTAUtw/6NX9TOs8CiEPjKKp1d
MdGrwIgnaGTGSJ0ZiVflH1R6IW0M7P48B59QUBPc65U080UQJc66peoGoIiNRa46g9ulFMCM+I5k
1rAXJu0sJY+ChduHMcH/TTo0lxJxF2UhjJHp6irrAzTa/kr3dihEKwKE4kuZuFge1W84lV9GJ9GW
CO6BDrLNzHZNyY+VoNSOLjSW/05CMhSh628XBQ4pUZCO4j/+xnv0BLZrPpDIrsmNs4RO1KS0rOot
xaN/j9n3POxE0KzGUf4pm9X8h9cm+8TkRREbQ4r9zZa5tXu0+UOV7So18c5DECNeyIjODjCDZjoP
SiDowhbBdgJJmbkPhuGgujDGoqcwEAQzEQBEHcFIubtvsmCPzulPtDRlwfn7FSI6z1Hm3hh7MjTk
z38haRXNWKS2m7JsfN5lhOPx0m/bYcE2TDM5KXitMFKkETJARgyvCspYPaRXReaIY+5iXjAdkZm/
KemI4RpcLNXL3VSGXknKYZNfMqBC1sTGNinKRBK9l21Mcft0oyAKXfXtCg5EKP9Qf0smz8MRj6bw
xtOgTbgyCHZXXhYtTAyFlogBqy2G5Acxj3epepfoy8xl2zOKG5vsfkzs3TA5GbLG/jTl0Q/syR/f
AhdpOg0bOM/FbYZT1rSYfoxfTQUyxm69x9RSkTzKmdFjY00v2Rjt/rAarb+RY0k6cAyToEjP092/
EVarMSb9GuhjF7upsyTFYw1Hle5X8U0atZPZrWJF5dUejKZfpMWUrwgrNx+M3t64o15yHIAo+15M
ZYwR/B32sMOOHIUtgTAYKwzgOThZevkhEuAnTdCf7JABcGWUx7kN8k3/v+yd13LcSLqtnwgTSJgE
cFtAecOik+ENghIlAAnvzdPvD5x9zu7R7JiOc3+iIxgSW60uVgGJ36z1LX35nS+E3dioUnayhle3
DpujmIkFORp+Hr9HrYYQTjCvTvjo1oVikTAkUyNnf0OPoqNR2Zg5VRf+FXyxxqFymL4xZigbxm2S
RyisyvsYs5hKxYift8y+AbHm5KF5z8lHIU+096uZk6cJnbesc6gK138fZ3z53Lf22q9MjdWOmYMm
umqriu4nUVfrliHPDSoFc5uNCelmxXtvMG7MTX0PeZ2VF07bIsL/r0xnXY0k0W4s9FcKPeZVTHws
RnOp0Vw0hlxoGPipba97+py1V1p5s5wUY5L2qzS4fIoCEGMZ2t/FQLkXWguLkZQGS0dX1kYtQhYg
FEU77rXcIOFH1dWOdYnaaKo6Vu8G0I3TiGzKB2j4xeZfsiE4ReX4wxpjYtjIpbZ6PDzOsVpFAjLh
OdF48mA22luUc5+vL7U+Qjf6RWDEU5+u+WkyczcCREcCN/mLGdqINeqKHRfMEUDfr39zuf4vTxRh
G1KsdF/bs//kykc9GhNLa9ODuf7I69PA4XvUcN6H1p0LR9G0ArdCkZNswnJd3q0Ls3JV0mEmNjd1
l/2NfvffFd+e6fGQIEScu4iz9Y8zldiuUVaJSA6ZHX2vcnWnfD6uo+8M55cGDjBcFWflOHxZpVe5
m72Hev3VdO2/eW/+l8PdhG7Bu0PYO5LIP6Xn+LOHUBZlcuhi2O9Tz11F1KpqKx9lSwf2yfjZ0KoN
i/1TNuxfIiTn7TrfkKt+DD3Fapwsgjx0X/Q+eTGseN4yCQv9pJr+Rom7sp7/OOItnTMHhTxWatP6
U4dLgW2xBh/jw4TJNdDYoqOsCPShVb4bgkYhH4CguEw65Fc0BDTo59gAwufoQDKJC2HqnFzmNBm3
PbGCW/QT+BLXaVSCu8818cUyZzU3eoswr+y9L4A7ETzoY07zWJQaGQ8ghMZ0es1nVQb6girWyPGx
h6kVeJrtffHohQz9yWietTRrtp8z8UhLePo0y8FIzYBJn7cdRgZr2dfKJkY+qwvYBn0S77gt/A5l
5avMjZ3MvZuMZzD8hIglM3sLDdZLBG7npBpuG7OuyNERYtklnva1qVrAoMh3uYL1b3OGWFczD+vM
8VMqWjBTcz3tJWaBq/OMiI34PkgO5KUonr0YbVRk5vhPTe0IZ+le9BGRKnq/l+YhVFlzKFuXgXY5
qV0tcU7Lpb7UXlU9wRegOU05rfK5m8juTn51Y1IGnzfv/7dG/Z01ihxUSpz/awr4N9Y5dHdO/ffi
X1xR//yP/tsV5Rr/sATJKgSsSxuejkkl/d+2KE//B5HowrMtrBZYqSQGg/9ji3L/QfqrDs+NcBad
UQ2v4n9sUdIjR8RZTTEcX479/2KLEuv/5K/3M+4F2g3LJJrC1S3yXteS7i8lWz1pU8fwFAJGKJ47
uBbXcBmYxJr2rhy9H5OYmpPelzElU6dvSyNZHqB1xWdvYVOx/q4XpXvKM/CLWWOR0pV/IwAZ/vn6
O3vKGKaLGPt+Ff20cv1XYbSPpaZZl5jhlr+IChgHk4GTMZKUyDr4HKUSEkxNo6CtyvXZzsXBrIsa
c+jwvcpSeXbk8NQ2bfRAlob5GirWTNqktyd4hKjgx/yB9/qOQmx6KhyJqlOuuFdPb1Ad9nl47rBF
2CjWHyyDTWOo7xnMRI/C/rRuFHiu7RYR4DJS2XX1IeeW3plAgHg6iuK5TlXMAgY+cgID74iqh72X
Y1qPpLQmvhPK+xAa2nOubCrXVn+cGJScMW/zouufErv/s5Nb435RGSlYOYuQ2pjfIl1HM9RzRjnK
HjZWLhuq2+ncGbG2yRjxkISsD895VB3QN3gXFwgEMkUCH8NBWw58fOy5THpzd4atLMLW9i0wLRfG
MQ8wUvym6Oaj6LThVjIHqKyo+DWL3rn0Y+vhaZV+bxjlfhhYmLSp0h9KI5TBuIqOoDmm2yhph4sk
Ck3qcbg3LJiVlRTFQwHiOHXWIOBu5oBK3AuWhFMRm8z0babzJX/8ppxg0KLmzuK9WISGy0JZdgBT
pvX56VhSRPIuwQ+dYzt6dEc9vebO8ARm1Xmyx24/S6O7IeOetpqJAkEbbfsRqe1+sJW6xp32ls0L
0TidV5/D2WXvV8NM6MqzGJYFPl/1NNbe6BM3SigVUH9ClhwbUR/90eBG7cE1xNZVRgqfUhf31oP+
iZALLVkBHXU2ubar8W9a6z+rDoMOEXseRwJ7BxLG/7zh4BQidG7AVI6SqnII6UYQ013Mbiopx5Jr
q/fx0TaT546IoGORtN8t0MlBbCn0CxHSjr8cWPd/tq9/dTEZ4s88Jl6RpRPHYNlYI6XHSfCvR4DG
KKfS+jI6e1E8HrM0VzublY2fVSOlYm4ddUYZ3JNtClpOvuVC14iBtc/NIDa1ZzZfS4VwM4Tt0WW5
e68zj9FhHkZvozVeJC18buXjd4fPbdOaKnrxfjJemwNL8+bz0LOIEzgAN8DC5L5QbrhVrb3p2ZX6
Q8d/UZbxlV16UJfejNSU/zCSFbEuHiqTyGjHo4k6cGM5NI7QNhYYSQo7NyFBUAaO9YBMsQCOmFny
HA9oI3SBY1s10XSz9GNnhvkPjboq0EPN2UNzuDaA11+ivrvMEMvODtHGYIkGhsupgIcr5DXVRHSl
zl2ZbYh0+yrurnmDgnXW3kYa7SeXSAe70b9AJrYuJbRqaWjWfWnCfRyK2GciuMLOhqBTlfGiw4mC
a2ipST+KaHyaQEEf6HaI+1aZdbTi6Sg0oteG8Xcemt2eGeyraCQ3dwI/sDY1Ype8+Davxp/eIUqZ
nRV0fIWOL/+e5x0g4LGwt1bmdQEr43ePfhyE8yL3ad9/dSST0blLsfuNdVDlXnYEhAQmeg33hI8c
aDlo1XnJz1aLl8hdOUNNag6PBTgoKtAjL6k8kHXabFkQsz8GB2fX43SZlt7YAoFAqNPX/UE5KyZ9
+HC8sfQThfKiixdfiMjaGjlID11zLrGtALaQQ+M6bYtBxoVpZqdHsW5q2Vt8pyLV9xr5CowPpdxD
A62DrlsgD2kp80rWiIjauEcaWzssOqqflvDIAdbiBtPDriNTB6nu7JWoYr2cRYYRooJAmuah5e9Y
3NNmWNaZvcALP9PD4oTPFrNxWMroHFshb9mCheOT15RZzDV6pPWAAXVq9o5Jo2clOyNE9imML0M9
I9Lh7gC4Fjo7p4FswQbCN0qvO8e6fihd07vYoYMsQKU7NSLMIEbM2dShh13MTh4a4Wmbzn2tWUgc
4YUoSuPw3fZmlPgkJDeViPd0w0TNhc9aT4udxU59tegX+xw4ol34sUQoWXglJM1pqDBYNMLve3fY
T1a9Lav2pe3E9OQ67EU0ngBhq83Xmck9YNfiqEG5QMljP5uTsB4wT1ZiMY+tiburBkMD0jHZw/l+
oT34UtrkV2tmsWf8mmxrVZYXkKLIs3zR1tM9s5C3kLNwq9AJBqGhe9uwSL4QVoXjTFbcDtgHA6Xm
aevEjCvaGWNUhRWnXE0dMSnvhFAkxX61/MwuFXfngtwi7TX2W55S9dTYz1FDhYzaB+dR9khN0gIH
1WkHkprlKNG0W7ctX6Nh/mFVPZwsM7orZrKbDqnOfpXuTGzc9rWVvTGVH7jWOHnqpXmLddgfQ6yt
o+rmy1B4r20PVgYmE+YLkl2CcX0fysY+64gkg7QkRzRbjL0dvjj9N8YlyrfFvdM1jxJoQozQRx3K
F+Qynuy2CokM4pbkUsaYs+JMs/djZf2sElZQ5s98MUhFh0nVQ/G2bPF7THKuRfQbdht/QF2UQEe5
GYswvMeyOYgCapI5MMagj/E/z7gqtbgZLIqM1jEv1TR05xks5KfcPxd2fbLG5o3YRnXQcl9WOBYa
vXurctBBjWshhqsLF6y4sU9nZqzeCiFT651rWDPrDWjp1YgHLRwLtuZPNiKDXa+3zoY1/g0WsLP7
vCNzExDeHJc3x2lOVUtB1TDrPgyolsqlrB6HJgQDsTSXaq6Qs3UET/HggIFTd79ylFG3vO93AlrZ
ITSqW9gI945Yz7u77oxCEMbXxhrBsg7Emsx9UPPagLOsvSIAj2QmqswNzfRJztrZqub2nEWUsGUS
HzuvgkS6ptrWGloOyuaXMDPloUAMgQISyCh+OJIxAkdpKiiiwriGM+oYTFrsZVZme+qqY+7ivivS
0d7NvfN7HLn/4i4lpcdN9PNQmL/kqiBIUVZsLQFalHRzZwf8ZAmoSkJfhXYBr9y1QWdFHyTTF48k
/5EKV5bf9dBSp8bsH0snZTzCYXJrMts4J/2iIU/pxIXu4ZhZk33sdDSuLQMykkaYcqEhLIsb7hR1
JF6C4Vp2glkabkdrLoFHYchi5/WuLf1MiBDGl35xorsTeVciBSnIMtle1mUOA+aOh9FDEU9zEANg
DWYdI1DdWzagqQJCez5jJRLVDU5cfYXyQIJcNL73nWUESMbb7dB1ZOQC+TgnbneRnGk7dxgVfql0
9PVhBk+PkiSAk8oDwiK/CHsJP5vGzWhptX10GuhwUAqRr4YsUcm0f9TKxAk+fzemZHZaDug4HjVs
xHnEPmdGfLCXRT/UNk4I8os3Q04kDtdYyoCCsxy03lEx43tk4Gbr+p70Q4CrFdL0GZrJrpv0B11H
hLcoxFALNMPMYWc8YBfYNjNtydBitSgi63Vu3ip2QttyPWCT9ajtI8WGfrEJHOVWOop+/mbmS3wx
3BDKdCV2Y2sgPFRtGqAV4RHf4D2J46euc38R6FieU0MTLy26kN6jasooaalbmg+hKp9FjbhVpnjh
5ahDkSa/pkjvmB/YRzON+QQnme+jqH5tK4Hoz+rWWXTY7ccaefSwfuyQutEPjdOXdOyrgKNIZwCD
Pty7dcQHrH5NeJ+/Ex0zDSytvc61yvSTzVkco+ZMeRgs4id7dvT6br1nQE5cjXniJgx4oRMKFN7c
Gfxg5hTaE48uFMYC7aZ+1zl2DyA1CQ+fMH40ceYcbS//7mR1c64T+bjEdfFUwUYm16e3tmXeA6Ws
gILa3vSU6Ea7FUxbbiaZKJtUI4TQjcjU8SLzFTPR1mvIoiVb546DBgmTVMkuXgUmn1/6Qv8oleKP
azENWBPN57gLonQAct57Nk9/NKXGwjavqxsfnm646hoG7zDhS9p3LSObTtrl5Z8NZJM4yxPqqCSx
cT31PJdB4IGQWvAhJ1SDAbvdliGTaa0i+ukQL+EaymtEB+InH7IGRWA1divNL602RkUaaT5Logbz
7FcYSs/XhmHkj6KakuB1jsADWEAYHeOyvvr+eVXmmA3uwxhfUt1+8Kq6usf1Ki+d7Gpn2NOPmA7J
V11T7spGN1DDUHlX1lyx8a+/GnR3qAgUu174YCc3KYU/FNJ655Xx8rqK0RY1fdDLNN+rYUY3ms0x
PgdGd+vR37kthoN+XeAYKV7zUdKGAsCEg85zy4SGWZhL4BRVtyexb73Sl4On5T9C3Wtv6B17R3KC
ucdZT+utmVKas2J5MrVEIZOAu695P6fe0E9Wk/xCnPmDFtdiqVo7B2HQNwyuu1UVm9KpUVkwYsTY
ebGZvo2L8rPZdgne1R0ectzKfF/umw5HhwxBPxW4Fja1zcwvIjJwGMRl6I0fYqbKiSzPN2fD2PYV
rkcWOwvbCTwzToIJe4gtXAw6tZXtxklQSrnCLA0kJLH7GFpOxJMHF2bbwoS23/CZjjdSXZ6Ybp80
gZQO4FW00wGGgHAqv9hlMvlhsWaKN46JnRBXARHdj2Un3QPE5mVfItNACcJWXIO/AWZtFnnNmJ/y
g2eFefrpiEm/ZUMEftWrZVBIznajX47Ez/DIkNH3Oneb57Qznjt3RupTZ5doHp2LyZtFlHJpYJeP
AFatcionUmzjLes3n0pyqqsUeuSaBRk1R2sR467s2fgabVse7Th/7Gv1JUxK6RsDEnJY8twFnkRG
KDgAvLz+EaatSUQHFoLWcs6gw+ZbdxiKwr1mY8YqJyaxXG+09sKG4Fr2YXrmhb2HZFk92qGR4wZc
d5qGrV91au5dWlNbR9a9K1PikNsm3to1t7eZJ9YXqtznbN4MjtEcwefdqAFSwiJHzKXtwyzMGMli
Ot91BjkErWQnvC5EAhXIYrg26f+zq5031Xm0vTTIvels15Z9FSk4gs9qrjBCVGUqumaho+9swGQ7
HGzdpqN23+a6Cal0br2LjnVtVK4gpZMvS7JtUKM/hDH+30YZqJbBCbtOqR9kQVOrjPEjNbiTcF7D
RKC2muxYexqLvjyPbA7X0M3ympDcR33hZdQKDG+AauNdb8QRJ8Vwbkro7KGblpxTMj4nk0rOn7+q
RR6EQ5KdPKuTq3VWQ+Nd1hcqNPdgCvGQJLp6Yj5ZPLAxo0PjIPAjhXfA4Ht4Fvp3M1TpnXslvU9I
LAKzp3kkX3nHvrt6qJFmXUKjI9x4EBO1KCnGZ0r99Fyge/QbVxFOry/hqQEK5I8Ypl1KdPVzkcqq
kPflTwxAxUHM8BCNToP8PfpJjULYKsLvIaDkSxevd1YhvcDqlUsyGW3E4NQQCBtDexnT4iuVbr/m
CqNKz1HLckn6mVcCE6uS+UHkC7xbNpYIler8nDJ7iEyEtOAFZ0yVqenrHtzlwhNnNzbyh3EdemkT
0LGJKOa+kBHI9ih5iVCJnHDWoi9N9PiFU3q5zGX0AbApcZ712gFoV7Pn00SBym+2G79xOmPPY1wR
IUtIhmEOZ73M6FQazsZZBasC7w0xK4Ru2x6YmQ3lHimgce/d8HmgY0fA56kDDAKMCFOpHdPUPX7+
0IoQhhKktj83xhXrlrh+XiudEEe6YYzhRnWvsA5vPoeQlSHT88IoI7BC4yOUAxw64WYHIgsflnAL
H3G8031toiVtT0JNDcRtd6ZedhRRCmD18la/xvXr4jSk4TENuDaafApBMvi1LTaks+o7UXvWpb52
3S+1xOUlGTmWHKgRDPcAAw5NrvYNpVdA8pdzLu0QuL937G0vugJ02DAlTC+OoTDPuWnoT/0Eb9FF
UlNF/EgimaaNV/JJtW77gmmZPcaUdoe2WW4IBrE5Z+F4ZSUW+hZpdTetxWSWoQK/mrqqAh3uAHjV
MSdqB1nvMoRPObulS2pZzSHjQOdpC+MgXsSvIl+Z6WO2pjPSJmWD0PZhbwaF8vJzRhAEY9c5honc
OefPL1ZpdPtlHJ/twXDOw6ij2c8nGMtrAeJqzYnEkZw4kgn1pej4ny/iyLo38ttCz4LVAb+nSjFz
YrjQwPyqvOJpcurzWGgmYTDle2SyzUuYjW8NnlA7r3N7HNWHlqHHxhpM96jZzH4A+Thc3UOys0y7
ZiF0w4DWApuoX5sK+JEYvdcivxqoftGBqegG4FxcbQ2j5qQ5Bx4ZBrJ+TtA6bd37QkoB9a772DtY
sz3IKRdvidEWJea5bqqHJrbL81S338xKcH97I+mJrEE/Hae2tZwskIRhDvd+wjdetjl9Y49LxGWg
07Y0t1peoowkBCIiIXPfrjlTpSzfk3b5VeIe3HntV21CPAqG6miayRWccr2bcYuQEweiWykg1Eup
SX/O+viwlGAjUfl/wiVMItgqTTcvpTY8dkWcXO2o+BYn2kjl6b3ba4uXE0K6ltJTMWB3SnI2ClCN
ZRiEPOVPZG/aIzMFRa9u1QbzppCLlqQIeImMs3tWNTsOGrTkHONQrTqM1Anre8c26j19nLEjCoQO
MNO2PZXyKwmcGOsBGsjS1F8iGwkt+Zes88n62n5+/pRuJM5pC2FpVvVVG7piDy+GVigbwHVL5J7K
/IKwpHuY8+w2MAW9eI5Ldx8ZlyVjvTDPibWtsta8zoW7E/0IeNgrLJoKBplNajMzwZGKCAEbGs/K
B3a/I9DTDe8j2PBGn+5twY2uNRVuANkFuZx/j4asr+BZN23vljvBpBMXA8q9WB/tUw44x3JzdWCW
tFKfOQib3uGoNN1N3xRNoIGyZkYwSH8IGVRWifkiR9qZqXIKQL9x7Ee9U/sgAXDdxHvahBFrPGI2
O1XNIZl5cQTM9Lo3nNqw4F2ImGJS6SSnrSn06Ah29Jub6sutseRTkacN87zoix3bNh+th4NZY7pH
8k8Ewyj8SLEf0A+vIv28OUyoiHzPrsmnKhhzbRi2a35KCMGekQVNBpPh304h6ouWRdpzz3JHlgjd
P4cpfVh/Y+3xVE0pNOMhGw4o18ABrx4lWahT/gWno3WMeJc2ZkNpZcnyw2zI0JvxSkOlJVFA05yT
TcJRIGL4bYhf1ykoctEoRJZWijuQ3RjflEv5n1hoc1vYx5KxjbSY7zB/7yFVxG3QV2Ox1eRbOiKd
bkvOHdTRxeMw1ruosk9UXtYug7W/1Yccvvo6ClLCIgC+TpDCvcfdML55nf1ScnIsBYsoFV5N+AHw
YqIA1wQm27T2aDNF9d01RsyFXjFuC3BTwTBEFFPGS1cJ7xhZXXKeehQb4bjIE9fpt4lxVrJS69fJ
vcl17Vh1fTO75KmVNNreQvByR5sLEzv24yT0vgyee2vShd4hhCMwNKO2xtEt/udEojc5wx1FteUq
ZIJGNmKmZ/8VRV9V0sqDoyuEAVitLu4CVQZPdnIYLDMkt4PCj+OLGZeMn5HXEFVZmxjdQyIzpNnH
z+1slf4Ixntri6o6O+sXxMFXpPgdBkmKltiYHp2y1XZehtrc4NLphIuD3A07vMSiVbxutz4rkBbr
TADLlyfTo81vNc/IL976pZDkUJSls+maOCIqZNRvZe3t+pijuutQl4s0DlrzN0w/81CswXlR4zLN
sNb4AGfZjp0BkL+NnDNj0ns4WqTxpVV9adEB6XMVnciJfNO1qN4TB6GYHkzhYzsmX3n+/yhhVD+n
nFzsS2qSgqkoD+litUCZpuwFlYCvYWMiabJYx0eesa/Ym24quMxUL4P5NV66n4RQoRIbW0HcgowC
Cy/zfoLsvPWmYpO7vbsym1ue4zLfWs1cB2oiFn3R81NtuPmx0/DzdRNw9zlkxZpWpf1KCXQY8NFs
x2EIt0umh1fVN8xnjOTE32z6vecuL61L0a881gZ4xA6om9x7p/K3php3sasbkHY/WldHqxc5+n1R
9cUbk2xXG0mOUMMk+GhkCmYu3au0C3KrmophhxjNszDKV93lcvbMhY1mH7qYUZdvWS3brWl/M+Fy
8EgdK9a1REeJccJMPVOgeEO+z1kGnnSEN4q5pmlA8yg71pFsaS+LZ90jyVudEZnwFcnp7zBdaAeZ
ul3cYdrpHKXfisp4ioiQYKldxdtl5MHCR6TtE5Jy7gPyeMYHF+4OcVVEW5JEuub6FFS1S+L2G4IB
fEK+3KcpWvN2B50Y4tStdmpC2KpU/E3rZhy0KA8DkWXoKEEgn4bMaRjGcUp6HRWmLBJ3N4V19b1C
RwnpbhmDz3/LM5O9qO4zxiwuEn53ULJ89KuFfsIiisU154c+p0lTfbmv7fkOfmY4oho3rgNqSSXn
8c59mOy51UFf4UAAQtq/hvF7rc2IlERoIShkaEJPhNyeCevVsmfm1B61PFklOKtgBny1y485jhS7
tpIheGiNnBF1fI56YNRK5dN5GukYtdp9pH1jCMsKcGlIrJb5Yl0L2YFDChVidUUoreXoDgFh+WVG
lsTKBuEQsQQUJGTrPIx5bl508dvwYCCta+1UUeF7af8SdklDyNdX9LZ3iVt+03KMBHPi/hyyjul3
srgbtEvd84Sd88ww567Ny8fYF91TZG4Z4HuBbdUIwBeSkwehfuNSkkFTm++Fob/ISHooIr10R0oN
gscZCL4/RwQkdJP5ABmI6KFY3ycqelB2/2wZw1HRfGzxeyPr5zKXUvsIo9YKYk0QQ9jTStQ2PbnW
Xjt6W97Ldkf6CUI75zS13D4x+SX0N+QKaNhFSnxsbpG3e/hDTTg8OqnqkADAOCBv60PoImL34K+r
FCmWcScKYn9Err+RQhUSRDO4/qSICcqTgfWBlpGhWPXIAlHkZtWbVkH+FuzId1bqq8r2NnKsL3oO
pDSOpXf9/FUUaZe0Hb0jBIVeD8zMHA7oO76NkYuRgymBbZITIus4YrXPl89ffX7RllY/DYZ2KEgd
uEVFjsysiz9q08RH22Z1fKvC8diWw4xAZf1ev35vbAewKYSFbti2oiOUkuyX0qngLFKB3z6/oGmL
dj16nH9+L1xmsWs6NiQOPO+bHrnqRum/HKMov2OGV7f/+f7nr4QO9GYZGrLjgY2TiGzwjHbVieTS
i+W5dGhl/YsHOUds7cxrDZn6nVZogRomfcff7/jR0COMZiAc1PCAmbGka+SL9WbMcIbgdZH4hLZ8
0FJF+VWUgbHUzVasjEA9mZctnGK8XGjpnlNGk5eB0EOhe09SLpE/W4k6GJwIYce8j1n8Peed9TUO
wdbNbknBhMwM5dtI50WCQfIKRPN3MSZfTIR8dP4n5skdS4mZ5rlmlNPNJrLlhPF7Y53FxGolJ8Pb
JcTcIUQz7saPovgu5fAuWP71USMOI5m2Avdl5nzNhM1aLW53TSQv3sywmN6Oqo0M9Q3ZCE8te9TU
dgj29WrlL0zONoIuzgFxX+ICmDUPxzCJnMSlvYO5Io7prRc/HPZFdFLWiZR4Z1vUOlubgWBwT6U3
0wBcbw0gloo+g4CqyI/0lCE203Ag3W16sBp8I5b8vojsNDsutj7440HsOo+ZzFjxVoDml2FH24oS
E0oLszUrJEJn8DSyJCrilNdJdGz3jyEjcVIhQyyyWX/TDhPK7q+mXTnoVqgPFEUjfjHmeF12cWL+
QjQM3wtcJwDqW47destDw2d0bEOw4e/Us7UrbA+pRqB1Uf7IBhvIlw0vhCzNLiANGNLRltdhB6ZI
p40zw6b5kU7Q4NesUgrpEpSYkMInw5uxzY6tFfVwTuyYQVaLwT6PJsf8WMYQdoJFnNNgP3sV9usl
+ZgExrb1vmiI+gGNQ/xM5fxcoIpip0izfewiba/ANubhI7tjMPEdqbV6OtU72YRnwwTd1xNY0lru
7CO/mfGT2y8uayLP6RjxYEj1ndj+5aWgRh22pm20DvRM7Cw9olHwc4c8MufADIu9xJTuz2NbbvW+
O/Gnn8cB6xZs3bOhZm/TFm1D32U9x9iMN0K2+rZSZE4ZIJUmu/lqkHw92aTr8Oz4ZTv6gbJ9Z6Q6
OMMuPXLCM4yPd4hm+QQKARBuqRGJ2vWOKIWdi2h1b2rOo+eMbBQiXFYD6M9oILGBPhNDo3nvG6aP
VlgEJsTLrW53CK+SX84KhWmhTrGsBPM5KWIe2ijoQoK6QofoQ7t4wB3pm3KSbOlzd9el+htLye+8
r0n1YE4aFzjSZ7+EgLbVCcO0em3L1ppnTMkYpWqt1S9FVU90KTg7O932YcFqIG2Pcdce6DkJEI9s
ljAVQ/t0IO+sGCFPYYgZZ3VvQYvy/LOFX9Uk7DFB44FjrNxaKP3P0qBsbgm3UxYAnqRkb2i1QdHC
XlxyhEmAPpsxIhySUIdNNfGoiJz6At4KdADkOlzYhPVgjqilCNDUkTrd9lvlVj4I6cfSJXoyhOJA
zJy3xQBfbeZeszgIC3ZlBfMtT5g31qFY+cSCkwY19mb09B9dluKAqynt0yZjIYwXTas+EPyafl4x
tF/gxft5+Fp6xiHLmaU0gCgDFu7P+JCKDbic0vqZRxnblfkdZdN7yom2cex6zQ6bjiAV5G4M9bd6
ZuTDBGNTT+YX+GXEirzkvcD2gKAeftPBcbprmbOqDSWDONCwmJXKwF7rTWu0u2MiB5ykFPG6O6b7
oXprkLz4YwdpqV7a53lMoo1ZoKQsgTXaCR+q1OXOatMjjd1XpdIfgsS9jc1hXDTz1kvGeK+73ss8
nWsz/G5wEgUwTSYwLdaTzrg+dhkuWy6db5J+w10Sw7AyflZl9GWlNCoPy5VKJwr1cnnLvfyXM7TV
viqB2brHqGq+57KPApBPrBqWS9kAq2E4xDCimYI+7+wdOT530QJVUVqYgHXRf+Sh6oLMYm9eqRJa
n/xAHfAWlcN4lJ37e1i8X3AOxLYmPX5sXH3zn+Vpn9r3v5iuDNdyHJN/Pm1PJs6ifxWn1WVuuiqr
whN+7ADwHQGjFTaIAulVPEbm3oC1wVjCILe0D7dphjEv1a4pjX6ATTjZEhHbIpaU8T6iOvqbF/cH
4//zxdk2ul6JyNexvD8g2Fa4xE7MLuGER808Nuv4S3pJt3NiMkNUwjw/864ewVjrRAvGgxs7uyUh
5YPFrCaoy8aFEJA2F5euR4lqzE9/8wJXn96f7550eHm4CzgK9T+kfQOoPiJHovBk0eZFmGqoJgqE
7ksCoJMXDtBmJFspZOP4iSrNpI8fsLz955fxbxpjPkNH17GHIjYGTf7HZyiwEhL/JL0TahqWFEsK
XFIGZW6/lZKiM1s/zAoGZlhm2d/IG9e/+l/fAKxoLp+Ma+oCsfSf8uaI7DnUwZAW1pV0y7pQJYm7
tUc8PJ/RcpFEjt86sNP+889srJ/9f7F3XjtuK1vXfSIekCwWw62yKLWkDm6HG8KROYci+fT/oHyC
d3tjG9/9DxuCpO5WJCusNeeYb57ZkIyfHLm6bcm3XjjDLZOyyHJJCyqur8i+/E5pGy9ojUMXxsQM
LfTadnwpZvcHrFyy9KwbZn5Wezn2wcW6l49ZupmwH5ybYgSvP/cnEl6GBynLz7nNIh6tw5/kqW9d
ZRzSfFKu7jqmsDhk3spTJxKAO4+VMTzZhvqKNvtqURCUNB02qbCGmzDWdAqaAwI9C1IHUbFzBheW
FnpQD9MOVWKizPIM3fHkaBBIm76dDtikHquu6k49IIO+Qb/nCG1P3xgR+fwtVy484Dah4UBrYpUj
uDhjYEcr59hrStEJ6onE3NOafmDhbbz88zf1+9HpSpsNmas7jkmT8Y1psSysWueTtv2euvGq5QRe
6aLe1kP/oRWsBOOGArDhJO8bO9V3//zcy+H35iDBvmeQW2rT+0QSzM9/Ud9ngalQv7e2b8BeKuax
3SHSxI3iBBtnKZv+87P9Ply5kqQhV0obu9FvHiy7E2aNWtL2Y1P7rsrqHRrvn2axlGyisQq+//Pz
mcvw8vbteZbQ8URxWFET+OvbS+u8pvJRSj8NAmcbawRDkbBltFZBItBS7FhaBHFJ2T/UnqqqKZB5
CWbb0qUIuLRHawjSRxFWT3fRaF55CSBMdlUK61EpLWJoOQu6UF7DtvZZQ3t/GD7M3wdQ15YMX3xg
luDamy8IGFowqcy2/CghQY2aRbFP2uZm9G7oj443HgyDfC4aYbbHy0VQ1a+8fKTGtsgRlYtCpALj
E/TkKFpkL86l/QB2+9WMq/BlLt4Fsp73//yh/83h7JkEhxh87Mz3bz9zz4QVMVfS9Ck1UOCXdDsk
MYYHFIBH8sKNTbFkVFAKD3P99M9PbfzNmMeR7NiCArRj2W/nQ4fiLc+dm/4dWVoXM0l3LsqdJeHU
EHTzg2aYHozOrfC9d/S6Fk1tQ4DaCo3f8Iej/a1fexnKMMhYLtlBEtOhWF7tLyfXoMegAz3b8DOb
gI67emheND83jr9oP1fv2JVzwrE+1Byt/MOZfTfC/fXY93DpSAR1Dg2b34eVhZSpF5HuV7r+kZpg
hXJETB+ku89FRnwVLWghc0qgwdLC0ROQw0RJg5izPzkxpI5MM740hnOY+1JeB+FTuYcT0lSbZl4g
H1CXdjGNy+toGTfQ8fG+Ciw/9HrjBM9k8KXES28O+r6Thb3CWDiz8e+MSxiHW0GdZYVhRO5yeG9o
bm346WXmkQGfPw2iO/S1V5xoSiyNPzmZUOoYwQ4W1ja4dDh77QhsXNayTPcag7nMKD4levgEtrnd
QUSwjsoIDiEsBA6UTeyE4zlMTNLHF4NpWGnQnYbp06jEQQPjq7Q8fWoWzCiL2nM7qJm+mEezs2VH
lfT6DDJgcM8EAj93YXrr28hgd1YYfzhc/mbCxiPNlpXcHZMNxH0w++VwKeCgxZMWSD9UlnuaU7lH
afAliVr3cej0kxsiw0gnNAPw3PGyy24Brb/0YyCP+tzQXKYEG9bois0+20O5pU6AlpFmSdUc+1q+
A2kBp6OfzT+8cPn7GU9IFqMsdlbPFe5bS2aYDchWWAP6d5moRGMya9OPnhTCL3nefHK1yc8y6Tyk
80xQbpTRky76W+dZoKkqplMkNIAyaeShfDgHwJ+pPgvUg4TL0uwURwJIqSsmryHdqu1Al4+EcDCt
XUWvgVzY3PA+iATK0crQcgsyGZ18G5m6b4zV7b6y6tj3n4m7LiwGRm80t5lJSjXucwWmWjyOGr2Q
rPna4B89bcaMLAlgr/2hpoLXqAlk2ydXVJhS8lhs0GHx/ljdCz7hax6MEJ5xgx3KDp2XNNXHPwxp
b/yuDCLAFsg5JRFKcBLfvbu/HBV63Ubz4DKFZe7Bo9hzaZ2u3iJnw1/kLW73Dt+msahG09IqoXU5
xnqMEEWk5Frvm/QPo7vx25RKxtcyvmIhYmyz3r6eOm5pXDbTDA5dqqPTIqlwnC1J4s0ltqgkdI9p
RwihU6F7BDO1i2aU6oVD4w06c3vuiez9w0r391Gfl4SrSeDs9pgt3y6g3NlEk03x0DejWCAzhWVI
vSIgtgCiAuDS0URe59j69EC9fzraGR57fTBPgDbEnzKsflvvL68FrbGhi2XxKt+M+TnuHAC++uTL
0FhYPLI4tl29j2kDAqjhSwtME+krfc9NZ2vGxul5bZqqruSJQjKr8xt9/YC/6a1NzW6XzWScnOZx
/vSH4+r32clmQbFsSjA3sUF4uzWDnBuPduUoX2sgU+KW1I95qJ9Rx8KppO14oAALUBHN/zUIvIPm
7euSU9uL8+isxU9ixoSiHPkuChtSH4eYmNvGzc/ZpB6i3YjQ96mqx3wxj18A/1bPjBD5iY4lhiNV
bc2eYbhM22ozWWmznUvvY1B038lTypcAo2Cn6V2OzqoqvE1UIAiXiUVxcRFWE3oO+8GVKAvtdi9Q
6lutI4+yFoCQp9zZdmbdEr0RlicZUdpGmbYDfuvs+xb26mA4xYFigUAeZEMFLIt4Q8DAdOWcLqhK
Kp/aaIC8kfiNEsjeaRS0he8XVTd1u2Eqrf19A1LS0EP9KrrzjFsSd0hhX2cAhZthm/eO+c6YWM4n
afgOTMTHrGWLG8bZVrM644iD80ejowchWtOFzdA8hBFMWbvvvet9EE0oGp50d3ie6v4jQeB4I7St
Qml1jg3tqTXB8ocjWgrHCh/C6j0N/wTPgef5NpSp+046DpofY4GCPfHIdqqYCQguDo2LkcXMcXlw
aC05/mHN8fvBLw12+viNPSngsCy7jV/GqrjAIYOaq/XjVLBbAz23rKErtXXxAO8gotMXmf7vZ780
OO0th2RHTti3680u1M1uGKPGd1OAIVppPWT94J0SrcigH9rxZnbFvuuAjCyqrBwzz0+9guxt9/zP
J5X5ZoMDjYCllslMiBlM6r+dUwXWD6NupEVrWnupHbc4cxIxBUsKtsh+99g3rKMdBQ+a1U+bxa8x
Y9M/wl/0XpNU20WNolXmqoc4Lr6wEKFwbBJ6gNBx1HLWTh6t/Dl6FLT/NiXKbALAQFWl7bYknvpP
I71r/PZ2GOOFbQveC8gFVrB//T6tjE6lhWjbj8Y63rhaZPhzLnU/h0CWr+63sSwa/v1aWmTrtpri
o3KC2U/IP6D0vVx1AyRPq8zNs90ktFfg1LN/v4hZxSNxH1l4NhJqEfdLMrHoPpWsDOpu9s0xpaHQ
dWCgkKL3ei02aYqB4tpPgDJmmimJLfxYJgBbomr871UdZYoGAoxUiFL4SeROW2m3P3Jv0iBAziPz
e9uvyd4KJDDEMiKUYEC2lIn8YMn0kGgVfe3ECvwMuXbgVrztEYR/t1ydMAvRkPCL5eJ+zWtjNpR6
oXOJO5nFqtAfC9lhlmmSZ7DFuKUD0s/Yi2aH0bb25hI9Xo/Rc90zaTGKoZirX/IuR2isMQtE5rx3
ondRHsq9U2Nno5eAXlyz45XZRC93Z+ZP+xV6QSx3hBzIET9QP9GWqTKrvoEyN+CoBCKHoWiB4usa
Eo4ENi3QFmUISAws6oiWxKS58ZQYg/FSRP2mRcuyHYOUVkFGg9WYrObk4QnaZ4zS6yl33bNDxju1
Zyj+FiieZRydVHWzEjhtFbHku8zqokOHUez+KumBPxT03o8g6OK17hTyuYNOufFSjga2L3TmkQht
lqz6sybK/pwgfmJzUSG5N4HUNB21pq4YboTU6y9JqHv7EO1wY3nBM57/dVpzDulaLZiX2krbROB3
UPtZDyFM22udIJglKHyBZ9v28W7XYdrSiHCmdaU1A2IKYsAw6WGXx6114BgMAYxFiFeFVuyjsWG/
0LKd9mRY7tr2K97ZA+xn40VZEMLTOtTwgFKSn0qZE01pLGoneSY0mgAufBR7UJHJHucWkRsd+yev
hiWWBvYLgjFzm6Cu2Zc5fsgUGH7nxhr9n/CVGtEVqxVlKMM6uFlkHM3cOoRs9tGoz+YWULU/xWpN
6yMtauNDkctXq8g/uG2IsLSP8JXiij+afbPTSF47iNDAyge21dax+FcRrr5mMN8jnGXtXGTWVjVW
fGijreJJk74Zb7zMVWdjj/9ZodRTZIduA2kUlTpGsqe7MXVaZLlj7b2Y6LtowhA0JVn6nYuxv5YG
UKRCIyPCVcirSEV8jxK23g8uh9HdXRygsL1Z8LfXWmzHX5vosx7O9t5rjWyvIvR9k55BXAeNja2V
7TouA47X2XycUca8KDTigPKzCHESN7O6f8DIYzDa6ja6EaoLTg/YeAabf4sbVv1igNhFLkRyaGv9
7EmtOIgB3zM8KjR7GP62FmEAuLAD8YRegKefG3ibmbPRAWYm5DWsLdvNVgkz79pNaXmWR2uyq2fI
DOG6auqe5omVoUejw1pki/4I6y2pK6ShYTlFQJAdrLD0EA2Fy9Q7hYhtdSSQTXSmWBLBeWQUanVO
iEL02q4RabvpUI2Qoi6zB9uEFww38ORB/H3gUBh4AQKFHs6Ck9pP6XcCkcIT2r7qrMfxokzBcJIh
rDx7BCYaqjtT6s22FCC9de0kYkcimbPOtDI8ukPLKtMO6xfWtevSLaxHVkxYVrz2oeh64+IJLcET
8YRxJ19hhmKMaVuoyEPnUVCxRnXi/UfgcYBs6e54S2Qx3VBQRRwBcKGVU++kFbk3LWyNa8XJVLOd
XYeIMf0YH/xSwFX+UGvnBOZgENIk6/UPZTVSkyvUS2p6ATPlNG26KrwiIHaf0/QrEwMd1la4IH/Z
9bCTrEMT2yZiXmvfYbIYggEh1M0bjZbMGGns9HqCGx4VmT9m4SkffSBADtaS7jMMm2Yf5yJch1UK
oxtZ0qks3SfYrhCAvc9RHx49fDJ+6iGCmxC/72La2is7M0AiNsPCmn7Xt2I94rY6xajJD8NQ+XQZ
k5MmmeIaTwZ4QCp0jY7FsrJiSHnS0nBXQQ0n8Na7lh2hUmOjN/sgTR6tglJfV3Hil1VhbTQdT1qP
wvwI914/hlP+jimfgQqNKp/2EovktT2GJPRta9bEHhakcdhkNIP3YU+SGpyuezc1qVARWW57qpBO
xyuArVpNmi/Vq4uXiB9paG8mQZwLugBc0nKU2xjVVBHS70Y4W56mnOVyHWzswvoU1JO5goZg7jpX
sm7O0iuqe76GhESiFtIDHWCF80vbhxlGAdxi84WWJIU2mEkbUkW9XYRteYsrJt8Hc41XwoOd2ugP
Zq+LC9sWtGrwaa6qETj5kbWiTYK8T+5luR+7ZkMgg3tGQNdvS1lGO6RbOilxfPRdRnJBnY5HKWo8
58tD0xSO18ZCa0G6AyrNGZ/vRDeHIdRlDHquzTABGdePiCdulhTyuWaozAmiuc1TWezV0Kn13NgY
ToYUi0/Qu0Qq6saWTxKyrSPxUhJpgGUkPgOxQ5U3QxbUvVc7vZBR6Xy04W20wCrxa5XWKhnV8IxK
bX3X/pZpTJslkp9zx0ZVmGTR0dO6bR1o1kNeWNO2GZobW8pvZlwfXCCXR0PfWCyl2BiN35Bz4D7M
20e4XgQ/lIY8WD2Y1DS8mNS4r2Y7EUZTBZsszM5mq3sHs8n19SyQ2sKqJOAtVMaeJdq2j2f70GKe
WDmULqnFseuICHyyJ8oMXTsA1NPtY57WgORq6/neluk7kR5trSE3LSk+CR0FRzfYZ+IET9Yith5D
dDtZei4TqzmaaU87OQgxWg+dhTBPjQfBsxh5pU7QtfZxGBlnOdin2c2+1V3iXQJkQYICz76bm1s9
ipS3EUzk1c69HxvBJppPxeRVF/RlSIqtSjvSeQbyojfw+vg4YiANlIIgCEzJU0l46IPEPmFMhnuu
G3vjkmwEt099vjvLuxiNUZ1H22Zuz8T4uSSkQpDxOnKUl2ZIVwlt1Q/ppq4NYzMibd2OYHlZcHjm
ln4+mlZdEfFZRRs3Nx4rqiNJ/1WXuxoxgtUE5AeiKVlFAcxBqWO4twqs93aF9V0tFkYcoviEG0Gj
LvqCtHg8VJ24oWgtNlPSVIgA+sBnk4dOHmv02qjdBmxwX+1jU36OAyEe5NwuRqXkaOrZh2BU1o5+
qLGKcqwSDl6fWC+6U+PYz15WrVMr0fxgSRW1S3agaaWeC9Hqp94KNzRRp3U3WQXF4vZgYPs1WZo/
Udt7ySdTP2UzehUVpEcosJL29jBsIZRFF+QkOzVjbwZQ4pyNvsN4oobYp/5okMXH6EtZMGfDLG+2
Fr8yjDe+onh0JTSYE9Auj8KNGEC69NLP0rtSOrFjBJQxHUEElrT96nb4RPWverQf74CTMHXG230d
imh6l3kiOrPeFwzjSLq1umu2Gmc+oLgZZLUToinsOThn0vesrj8i8mg3oXCHR81TRx1f80PXay1K
eAllSNok8kXONdGtZq/lJEIFM8I7mAUIVdr4izOk83FUPY5VL39qjJQJLdeedSBt+0S0HsM9MMlZ
KszgcXD0xrp6KkjsEwb5i8yc4SGoeK5xSN8Pon2uc0KsDRU8US1CD1Wl5nXAZE15CMDMlLSI+VI3
P7Qpuxa8TVjzhvkUt/p8NXvAA+SGaZ8mkV1xIvW25vwIIujIaKs+sx/WNo3ZneOG7mg9UwXtUuPY
pAXrG4tjI1tMVTjA2grn0WC36izwhx7s2v0CHcDEOXaqO7pkczDlflrW1daSnsC4Ad3ppwi4BU6A
eJR2KuaiFSxO5cPxeVdLcxt5FRlX8NKPceSOtAL6R1fkzmfFCebN2IL6rC38EHHkU7UEEDKaHOPQ
xX489gkG9WCZM9hqjXnkJ9YHu9ZYDxYtkuSqrYxNh2TNb6s6Pkb5dAvrudxZ1hx8sCPUNqO9UmUy
3MKBHBGZtOLizMzKDdLvKY7MWyCsqyfB2hlKZGdy2qF2ZN4LDNZTjLzvoa8t6hdT8yjbqn0cBhSR
QzXDQ2f/cD9uFZrwtWpguLQ9yt/eEePTqBrjkvTCe2X28bZyQg+P0Wc3VQAJBvSxm8bpm42npuOs
sc9jh/1qeco6abmOwVI3iz3fzHtCGCU9ugXbmQD891CHFk0ePi5ImQrS7WpKRwtAkxif8w5ogUoH
Qn8wdlM2dJ8z92MwSwAohveswK/85IpwWjfrdiYi6N4u6E1sTxxtmBfLgDZiAbiltRZEadqsKJyh
uSrGY653zJONBaJmAFu9ZNqWPeuBrCazys3See9lCrpBVlpnppoJPoSJAKkqflDK8LZ0VQDaNjnh
VeZIUIOBKyIYpdgliPQeyG/ZIeZJTznNpmPndGdzjGp/pMniyubGwyH+TSYkzGla7TsPqcaod9q+
maZuXwb6c0EP4DRRkL6Xt+Y2+loM9HA9nK+rvA+SMxZrhmbTfqEF/6KK6dJouLosVnBT0SY4HuE6
a20E5LDB62nsiUpoSbyBidAmEiwwHpy6zdptsLiasOq316oe2n0RevisDJc0iW7Y4692dybFr03c
t5/NrhcgyYaZbgLKndUQLmNYMWnvdOTLoWRnYE/6JnPNC82y8WMmsaBMuzzLbJa2ZFMECnl7WJEU
ZhXtRXVd6sNd9vMuK08usRdhV4PJDUccHRZdsFLQD7sjkjr0s1tkW8SipaScUIK6wMTZFbJtHkXC
QjJImi9T5E0stdFlkToL4TLH+2nSd7HjkShlGgynIeyEn8eSglkpIe2XbnyWOaldc/gw1pHaYQLw
Vg2tEiTgYE5smqwy4jMsgEevqVtgNxvVsXca+xAH4yVEcHkYTfOH00zyIdfd8+Tii2gtPCn1lKhD
hCxzo2vik4XieGuzo2DTNMzrgc/v4DSvymVoMAXTeq/U0x0ExdpI58T3VgZktjtmAqm5cQmmeDXU
UfOgyf6FkC1APV0D6dO1ia+qicEaQiMjUWoXqHI8Kzn6LnsIvwIB1qOs26L4TaFq2c3JScyrodz2
if05h+dikM3jy+Dmvpt61hVf7qnssxHRrRXeqN8vYb711glDfdM5yConLarPTV0RSdrUV4NAuff9
Dk35qtLD5toiRAeUunaGuSWPQZ7CIeKbBw+xC2T5STX84t16KBVs1bEvrilWoY0Ror6scVWsUrd7
rXvxMmBDxmY0ATux1k4SgAmDQbRm5P+SaxEetMysHxTPCZNbvmql94m1yqq23GyPrZZlLkWNfdYU
GGiy5KFu4acvu8ymmH4WSrPKFscC8HJr0HqdJXOXvlQtiQa91GbEgrfPngPx3QDGhT2c9Fl3lgcS
6cz3bvAZiuKXcMQzYzkq2EYmWVuZwbZ/NIW7xWZpbIK2C3c42w4h7ph0Fu3WGmDHRF70gHPwG4Rp
rBsUBla2UUsy1nAEIZjGrWa+pIKSmGH09reZDMtP2izChzIq2O24xotHZnkb2h/FIIerGWfHRney
U1LnT2HDxssSFtyXYHwk211DgaWRiEuwxbqNK/cYd+ap7cNp2yohPw9GLLfaJI92Wogre9Ezh3xp
t+MRNYq50Yj7Wd1XcCWjqxHTvYhRHfOWvE1mA2F0hgJNSRfuZ935ERnUo3BlYvTukQWoiXOV5KZ1
5LB/LRXDjteKDy3H+ioKp+4o5mHEWaUVW0+ftgwT8S7u1MmcaIEORn35CYJcBGTAn8ZNEugELguq
EmNiZRtHUnkPSDIchh6dcVFiZyGJRs+TZ4+ITMg6CAdR++7dmpRh9G/VWmgBsexxYGOYSR5wjRGm
F8wF6B0sQvM8fnds4HyznnhUBMdo8QouA3r7rUri5gBLBOv5MH/R9nB5cPx4F2X2yreVqdajiIbN
Hd8FVQB20ohsPzS7ylcmxdq7aJJGcerbFC9XqQToIsNxbzkNVVi2dW5RtXtLsez2MrZTTEH2gJ63
wFi+6oZ0a4Zl4Q9d+rnv7PiBpXy9amzB3MW66RiV3aPqPHEUrcOUMun3oimVvOU+vZnORm6EGyGL
YReq4aOymm6nuqwgbIy0QTjuzdZzFRu9cbGodAqhTdTqh/uM33eQJMpy2DXstmqBL4xjEhsqULsx
y9UHuzWPsYXr2dEvmGh1ORJeRSQfQwR4MawawE3HGxJPZ+U0dEr1Zjv2JkmFDLJEeranWdcfZzc1
LqoBEEJ+IY5tpTh32Ii6y2Yn64IvjYKa4DY9R3MNZMOVbbnSPZX4Fuiv9eza+2xpJup489hGKeT0
Zb2nfyKOFfag1Qwx4xDMGKuMoP7EzzC/mP22i2Pj3Kr6YqrRPmoTBnBq6TfPL69riC021SISUhVO
l2OS6u2mNSoSL+32ucrM9ilrEuuYWx2lRC2/NRdbSetRpuG5ccuvupu522qw6r2LOIFChdvvqPga
LzVT1bGg61E25S2TsNxUjJsvYELAYH5E0jw9xRl4C1LhFv1G/JA8ZTWBTXafGRuGj5tjT+ACVB2u
zYQheo4m+8xKdJiu1JA3ooHhkUA7fUSzSpOutieCDlXL2ZhOV4HLDeMw6X34IMWj5jLYWmbrHgIg
M+SC4mhkryxpRSxHbg0VBqtvvwd+CqBLFiGN8NZal0y5+LAViU+j6RBl3DOvaSblai+2P6rpmxvh
ztIIBrskxHxfdAD1gVd86iVFkyl7aXPTfGcOM25T9I9gPaqTKYdv7PmjDaapnJ7FHF2ZrTYWMWzn
FlDJTuDaXlHWhqkQWk+NlNuZgfO5ZDCaIteXLJoIBLK+VIQFvqI3+OAaFeEuXvNdUu8M03du4Ypz
3+vRg8WAbKApO5s97QOXcstBFvN34M4R1gYi7FBxW69B8JEd0UtOxeipDKFbx1F67fpMp5MRT7s5
ijCYqpiMgBA8a0E5XUuC6bmpdE6fbpJ4vOueyExFhNpMTSqyw/YRj9eryRLoQVRnzYz1vUECCKk8
UdrTDapfU9m3xI439Ud3sSIEqhqvdV3qj8ooPuCnq25T2f4oemhkpkqyfao05/08mQuhbtYu5YT3
I1WztTPZeh3a3ktYQGntJRxvPRSkcu9kwUY4yZJSk+JqVwFjFQlMKcakOj03qKf9IJ4pABI9NWOR
wc+DTJYcPYtCl0eocmQWzyoZ3welNu4iELpnAhtPYimN2NMwsNpmM5eXzXRBRzddTIayjTaOVHX7
6V3ah9ZtmHjglcVLq2vFajfraEL39fAcYdk82IPOybHcnKqgf9a9o2Vn+jUjtbx0SuNdGKmtY+r5
x4buyj4DU7FrSqN759T5kYX/ZrBxu6+2AV5ljkcINaAitc9GNX1UQE9eIw8buOu5W5JmZdal53xG
Rubl8uh00KfYxbt2dyLTF/gwz40DhNgHWtIJfgfwdb293T/x7/v327AihW+d8o/5eovWcg+36kQg
0M19yd7b36gGm9WKhA5FwFkByYW20aZjBRFv4jUwdrn1GIWhA0wH8MbNWbnXWD2jY69gFTcbVLN7
a7PdXraXjxecZavPRAqsSbHajltzJ/36GN/i2/DqfhA/wN6w6q1swIKUc9Z4RLmZPNXdtpe0PrZp
vnO/jLSrDvoxO003dTNf2o+g3WlGpniiyPFo1hSuA/LeSxJAd73aU8vHvYoSBAeJfommfCJrMHqJ
+mrXAkTDLUWjsq/c6gAIcdgHSW9hxW88Eh0m7eiq4oLtrry4ffRRlfnIiWpv6VuLLykLgRXLWQ00
aOocwqI8Z+mgPpcVMIB+1MqHCcndrVf66xwWu1YN2XuuJCiTypA1Zpy9p5K8lg0ShFRGNd5yy3ov
BpuKWcJyMylOAsNHwYt4fg+lfoXHZtrdOrXBkenfUsBVwfPNecRXWVfK3sh2qv37RW1VtV+D+/x5
04kS6ogVrp/ETBrfgdrmB3Xb+Peb92tpy6HR5/nZoJ3m0/k6a9E5p3K7q82x9L3KLumXc+3NzYbu
yGGWwyYhXNAvcweSRxTWXBr0y3Zj5j7dfzIHtlzHsqFCbOSFHyTi7NAg3N1/GJRD4ddDWJI4mJ+V
MrVf7q8KhyIcHpxCGbl/vwiTIOfk5uJ/992vgbVZhn3m7AzXsrE8Z1swXwdzUM/r+0uXccW+kp7u
OjQqbDh95QdtWO6njnyWk16Z/b4E7zZL+e9Hb9u4+Pk8b+5LagBORpM1a/qk7+aijnaNY2JkaqO4
2zChQYTS6sJn51MQfpfBmUnmPTpGk6HHjHAI0ag2M/3Xi/t9odNklPTKk7Z86vcL+rHUTmMv5XK0
R3A3GhIJoTPqE3QNZavpSj9dnkjR3v+pHfz/ZP8/kv2RVPwiLvkbsj9fPv8Jsf0r3P/+d/+B+7v/
AiRrGMhYCe2Axo8y8z9wf+NftkWnwjDlf6n+Qv6LfYVATC55FETa6D3+TfUX+r+Y5h0D/RVeFduR
7v+F6m/i0kMa8ov6GBWQ9AjocJGYCY8O0hsdXOzEtUwrjGbZQK6Ip7pPvWVfvLyjBVqMge8aJnkZ
w7wnud49JHFxDEcoVrKL9ENjmoQHVQls4OmWYoRHNjZfvaCjha1Vn7OxRCJg9N/HPECqFlLMSXMA
4SpUP4ZyWQpN1TVzEkSIYTrv2ENixAY5FE77yWn6bQSIXiQf9KncpXDpNrgeCPhqnKXxbC0k+x8N
p9pulLB3VA5z8sZGEItd1X7KawrIzLvObqK+R2l7FfVfw0gQh+5az3YxDusmpr5H+lC6CWYckHow
H3Ls4WNfpXvaEuTh0ec/2EvXL0mpps1aUewSkGKeFmSXVJPpbZSIU6yZGlNMf4EwE+SERh5+1RrD
o27ViZeuE/GBuPWPkUjii1cO0cUJwnjTGTRunDGYzokzKxpHg46RPj+icoVqVrSVCR9O07athx4T
rYEOHHaJJY4dXhxK060U0cHFkE3gSNY9mBheJg+ulEyHh6ldckCoweVBrG5ZND+TBriYndP02dW/
jMT0oooevjf0lOY2YAPVU3H3ENtoRsDqmOLwplabmoLaTpWQeqmY5ZvUNl8LYgE3pjG9GFUxIQFo
eKCyhow7OXR6hmBDKsHJVWq8zQ5faCVAhJZjWh6X3p6ctezsGTWaRR5YuJpASt58FlGJTYjfnrro
IsvZO43xUx5kJzewagY+zV3pPGCS15INFDA+hQ0Gs1NSrgRpwYepSf2A4OU9thJiooThTxlTveOG
hDB18dcBXPipWy70SP37gsEZ0d5/b95/ev+9+31/d/P+g8BKdKzD1vl+S8NJsM4Hgi+bpF9kIX99
jvvjVfef3K/OOTNdHdpP/3ve+8uwEreDody/r0Wb43v7ywu9PyZhjcCKOyRV//zy7n97/wskL8QV
6Lg67n/xvx/cb4ZJSFXkfvWX1/fzN7X5VdroW8MwJSHvf7/4y9X7L96fZgbcggwezreZl2togvr5
ftEaJk7Q2UUnqSb9rCCpUpCmxjJMKWnHnkzZ/+Bny88U0dJfLjTES+DfaEPify/XYWYtaz/uo0FG
rn2Axkp9vP/N/d7exTZC/h5a89DyJUbZRs/KbW2aLJJEUreHaThHWv0Qj2XBnpJDydBz7Rzgrzvf
rwl81lsyJBq0+GN3ohPvK0/NRzZxagv2e1WkZb7SjQNQEXFGTyzO2nLhydg8U88ITVFtmNbf4yNH
2bT8yOxMWEQEYQSONp0KTfJR22a4GyplncPQts73a9QrAvwU09OiEGkFXzDJpOcZIsE5LLRhHSCW
xNv3n/sceE+iZ8k2Lr8xNcHXxosoJKXiQFfAPlV5QWzB/2PvTJobR7Ys/VfKao9sAI6xrKsXJDiK
1DyFNjAppHDAMc/Dr+8PjHwVkWnP+nUteteLVAYliuIAOPzee853BiphI0qYqyzv+0xqZxGokuFj
BBrZV1taypBeG5v5UOrpp8u9Ll90JBI/bzLVU7tySF4RHBYsnun7EFbZTkCLX4X+lB9nF6qd59tX
jcl/oJ73GWTh1pB0r6z8O/4tDOOVyra5bpSwDpJnUK9wVqshI4vRZxhSZCbWfdpqYqav6zrueJqY
BO78rHjM8mk8FcuXUZmoYQ06JvjixpNZ3w79LK4IRcmOgx1dR7fxYDlwD+C+6H1hH0i5A7eYM1Vc
vvSjgocF/B1tiLFJmcF7DQzr3OUB+7hOcLMlxVnkbyiv09Mc7vQB9VFNr4roNm0+aUSln3TiN06N
ypLDjK8YMOCf3wfXU610y4P5udxNLUf+5V8fFXZI34Nsnx4GDYxALCvWqWX+m/tD19KnAJRtEQxa
tpmz1qHcGTHz+p44g1Po80zkrKk9m3RUiQ9EwqwS1o3TNIILnLJhb4GBLQOQpGKTM+0CcIbwsBT2
8+XAqgVFrBMBUmVslp4rq8jOc4OoGBlTvb3cJFit2U64Mla9PmVnDJxFMLgE7WkMHJ0mlCtwM3fY
i27rLgVb7QIhKZKeUEAJXxECV3roEsZkwAgWCoc0blwbHTiqqZeYemgPIvQGvKCxN5d96Ijek1LA
TorjSO7Y0Vq+OYXYN2U99NuZXvemagWKRLXcZ2jYwF7+9fObv25fflHpRfTnPf9298tNk49ni4X6
5vKnXbN1Ac7FUDGWh/71C7899M9/5mzcm9CMCBL4r2dy+XuXPz9n4AEwl4TlWjox5KFfT+K3+9d5
Y6xNpIxrqRMbstKWwuryxVvqrF832cLXqHD/8r3LT7veinaWRQvC2+EuJfQwBACQS/dadBUt7XTc
MF3khHM+AEl9IM6oAh2irjO7b5Rr/blT2O8TAK8U9682NvyRV3NIRxxbtoVtZzF+B3Sad6ize3g/
iRuUo8NvmEwyWyvdjHNMMZym0yErjRfNrw+OyWADAzqkX482myHJxynveyffR/l03xoYwvFu8JoJ
LNZoT3VEqyUE0kCXNcC49DTNME1vHJkZa6TCpGoYMyz8FN1lHLZ7wogaNywCwzj6qkH5NHjVgcYn
k27K36bl4QuG6o7LFJuw9dchJ8hNi5S7xTqQoY05uyZZw1XbPOIdwej/EhFQuOK63O6hLCLbtqoR
iop3rRBfJ2R2rqNMe8vKrEdhzuBLjt6+ihITGZSRBYDmkE5jjzh1KGdxqnL11OGcGYXR87EfmEV3
q7xvfNpHfbOGBBWv7SI8JEAc2KLY8SasxgPGFjqZcQRVpXJClBLKZCMpDpHdTytL18eNUTUaWcsV
sLqmHVcVYoMgbgZoOOzAwqWHmgj3TuNzqONG7S/ZKFkidc6Rhlk20cOkG6XvZd8cksnedRLpVyI+
40VclekPjgFaBF3DedKIpzSz5pVOHVKw0Oo3MXrLZMJ8EKZZfQCmThKdpi1I8eSxNJE0jjMNqHZ2
3uTcS1zVdbMdODzZizm3E1jgE+Pmt/zZ7YjZmclDHbSiQWyE//lC9Bvdj8GlJW6CbU0QMu9KZ1wJ
H3QhHZQhMAeNTcUImAy2N6++fDN1FQX+2fWG29Itw03YESxjwBSfh2TPrLlcp4pZmde+4Ej7ijp/
z2StCtwQWG/cOQd/FmQy0guqczmu9CsDGOO55XBsCUdG/uFTNKS0rgoyplNo5lah108AhyI/k6u2
+OFaNdLAsCPsNuLu+XuByTpo9GJfA+KlTdSefOWc9LKLzoBad37NOwihZY0YGUsjAJ2eSeeViHtG
ecw9K0O8jfM03TmigWGf1Od44FhiornHbg2/o+UA9Ur9ptb6h6w7omszkCw7bJ9nG9xViITSsZY1
2X/yI63bVOQ2QDsLAQ2KdBfTzRWCO+q2V6wilWlL4oQMEjmeksEVsNf8XWTzfx8AqCmfjMp9tlTN
KRXKfV/rgiQRcx91TgyfCfNc7p7llFeBrx9RnaSbwiiIReI52rRbc1tiyiUGIpOq23di2BsgZUTI
LpuwlkDo+54W8bNvt0/Mbt5HB18d9ngJONQUO6BHlbDI5m1ZVmx8JqucPjquPKioyLjdDXEnT2Mj
sFM00IHLFO56XSU7Jj6O4r2dcyBRJJDbuUDNQ4TE0qizrlRy45D/tKqiyEPFSrxESd7QiECZ4gjE
tC9fQ7rah6EZXwfC4dA1t9cR4/UTRKtvXgvdGqgB+VNkFqG2NffO6GvvY1Sn2xxVWQi9McgmnrdC
LrO2qyzeZASDZbDTtrZMSFEmi8uMyAw3y4iME5/3p5umzSSUhrqiBqWrR2UQe9LcwPk/L1scRjhr
x07THc7UdgXzEl89Q6dCykUiMc0M5rQzY4o4ZNlPtH5rtAVy9UHeM6PzGF33YF1djkeNqWc/2cAG
DZcQWIlUl518PrrJenz35JLzqXn+3mYN0ZRJYkwOdZXIgWmVmzT0wto/ePoPyOXhPnYzGolSYoRI
Kl57p24MFJkU4by1prHLmzTbTi7CBo1PQ9mDXIu4/JT2SbUfnoBuaOFKCPJ4fKNiBTcF3o75HjZW
L2J0ydYu3M+lT284LDiCRX+uSW41FboLQoN41EYXZ6PLVgQr9qSszAxmk+E+mt1vSHBoE1oefIdl
xWuWnmBbqVcjr9tNGtLTZv80yypZEjaixaeVsbADHsbzurFrsGvMGj9ld/TmMHyg9wcj/jYjXozk
N+mtJmn9IKrk0gjv9syv0Ag5R1aqIVr538TikUtJs3A1gGtarY4TejjmLCzN1bc656Jkte2PMsbK
kfFGow7rzSBaytHIxFCnMTed0/gR5jeVRZbdiiXJJNaz76HBFdBnAG3UMOcrG27uAASxILBgmW9J
CGKCuYyFNZ4JVYdtCFAfqPx8nTXoe4xcv+YoOAmP3MLYu8+H5Cz1ezl0Z53ZJTQjDR2VrMmASVlO
dOubNNNn/B/72THUyh8RiqbAceee8DQyz3c9cRpUnpVN/ERul0UAeRLOAk5q1GIYBkO1mXLnzcq6
dr10Q5XRLJPU7ybJTUFnDS0mifgqdKt8rTc+ONhiXSWCZqpzS9bButOgBtfKc1fWZJTb29IrEAVX
zkPu6XdJvkSGRdEA/rL5THO5R52FHny0vztzpN9b2peX9fsOO/D9WNnkxFINOYRtoBTel3b/Wis2
Fh69f1Oy889I3sS/sdaSql9lkWSLPIPJWuIzEFYWSGcmtLTBXMZfQ2V9c1r6JiwiI9K9MAHYyt3D
8Cpd6OypNPkQgWH7HmMdLox54PQsu+Vib8m8cQ0nB3SYir65MV4U1IIrMdLYMkX+GOU0beRTmc2f
0Vwmm8Saui3mtdcZm8y+iJZsovmmKPhcI4kzn7KBdvj41jLpAaA64XmgXRwRZ1K1a0Pm3518DmrF
xL/kUbU9gPY35ERJYLcLFryHeK1qZC4qRoSBhClLLKLBrGm+7sMaNklSvMFCYzyb3E8DogsbdWjc
YuTsp3rXTrVNJ04+eYphyGXLZSJaXFk1F2hDUZ2mS+072z7hEr53dCu5wwZGB94+C4iju7QCheDb
/bZynGrry3jrJ0CyiK5Yw2iPN3Uzv5AfV656hxJoRKpFeIh/M3kTsCNbXPUuw0ZU8Dgt/HBV1f68
G8FEY20Kb/FP30zDD1u09XbMtBxSVmJtvRkNN1FMLx2DN/iz1kPe6c9TVAtiuCnhVXdG2iaupDii
qxgOb0kyM/hyiFXDW0LWpXdljgNGURN/xGRVrwRy0mS33S+tLb4k0SgLvstflVFsIK8r1CbKzAJ8
8nVB1A7YbVodmh8iBreoPiMvPljewSo9b+9JVP4hXGLMREN7qu9UM+tBHINzT71ivu1miwAdQqjc
iiSMApTqVVVGT3uhF2+ls5FzSmjwoIiml6AbiZtYZ6gLcp+pB2GGFvK4RQbctCH763Bvupa8GQQW
u7JfN1ntPMSd9cPEKr0aY2kz4QM+wFLcwzbUmxP7uiIxPiI2TR1uHpgxtb1VmB5XKUXpFnj5OJ87
PA8VZ/+RkTh9B176pMbd0LkvSeizuzazPuiwBWwScTKgDWWwY47FXI+bPBviA77RM+jhp7yoELXM
Xr2q/ZQoWCf7ptnTQ9s3MVfaimmzX3+jGe4csOQq7L6J+b2jMxPY5hwfWmE+D1N1VTOlDYxaeIQv
3aQG5DzAEVx1uytfdVwUNXluZUngUI8qC4/7CtS8tRFlRYoSk2oVFmQY+ME0OhJV6QTXBK33qq9u
ezO6130rCzymXut8bB91eSKitIeBghGqGedNZhq8+6Zmo8OGSSozCHLWuHCWsHXRKn1pQqKGWrgy
iU2Fg8Ti2m3oBOIRvXEynVyzFKu9tG9ty7+ys/ZsRDwdNlVn3ifw2eGNGWGQdlrvZRob3JRF81z6
w31SWs+V6NjxtkQ+5lpynxrgVKNysjfpxogxykdvxGn3aAXTPkgUmGfHD2lt7KZxAHsTevtSi866
V7lXc6ecYFXicTw2Hq4jEwtfk6PyM8moBbSycmr7UBk9AQFdfp02KBmX1aIsgc9KEYp9Q5c/2g69
+YqVRq3DAbF9KczrMQfB0keJYCstvY2vmZ8lCuYriiBAmDT/S8ZW/mwX8PcO9cjDuVF5pRFYgZOR
kS56w+ee3vWLEyHJGIU3M6pboZnKP0X60FUJjEcpvV3rJfexCT57qmHcMyW1glJ+kcA1nKolDT7v
1p0qx0B3ITN7pUfxhcZxg64g51PMsy1u8f2YcVEk6old0dLCaklxTbINVY+zTtgTWxkJZZVDOlc3
FvuwobngsHQAp0rWfWSSjRXeSNc6J8rrtxzJ9gGh/qOJSLn2Gm8dTlCKUqK6XV824PoKiunmUCAV
8Qllt8b2MKhsj57lyitARPZwQrm0Lqx+x0XGanXkStVMbwfTZptPixQltbujrDwQJvAj1Pt0HyP7
ZiVHDpFjD8LHzeZj9o9VN6NIRFqw67kWbvwuGdeVj0C4K9pH1TTmsYkoekBUG1dZX+NCwYBs6eTT
SeSAmIG2KDkfDUdgsK5agiYgvch+oZt1Dr04XB6rxbiPJDVoQi7vnXvsuybfuvHEJnhhlKYcUAYZ
YPBBKuisNnK32Mo2GEy5BJYKDTBGKgwwjMC5WhI7rK/wYX+5uhmj0pbfYrX3kL1ysbPUNursN+Sy
rB8wUY0kROjsuu+TLNO1R/pxO8An7lBg+PSb1xL9+noqFFcsXKW8Y5Q2wllN87DvR+exDmE+EVmM
IqQl2spm6S9RV0iEjVdh7j3LsO54j3O6NQttWXQUz3puAhsvEbg10R0BliigEG6Pul6t5+pN0LI2
muc6xX4Bnq44z7E28RG9JlNENVtrHzVNCkMfxakxKjyFM0gNufWyyr3XUog9dN+PbT6WtAGnkDaE
9eXP8nlqQP9nER5aziHcwmKRDDTZ4rV6nqtrMEAIO6O8uMWwVW1n9uabvH7O4fFzPaGR42rptrUw
7KXwwKBCox7IlBdUsx7u+iF7FDLsNmPLttTU8xcG9KdohqcyJzPIaCbbpr7JGRqVU3oX8YnR41Zc
52/FwBa61elBjERHd75zZ1XqB/L1mz7rH1FjuhuiYBl5t0DUOSsVBVe/Ee8NeBVMag6OgpiCdBZO
vbam+DGlMjuAIriHZnPM3XEXe+a51kO1Y/5HuhgSSBWjExLZluHkM11RLJFWe98uJyn9yGCiXkTH
Yh0HWHhXg7tKPoArL4eahaB0mBjTidDfxqhVVUdqdBdZOwLk9h6RV4zeISz7LUemz0h1p7vDdlDW
8+BIQt3shqosmn/MA0LWVrM48VHUVd9D2e9ENDwsuOFOjp/23I27CD967VVYdYj4Q0QGD1EsuPDQ
/wFCgqzsyn6bRWoQcauQmKTNtGZ4csNh0W6yCbkRygi8sRm63Ga5OnqTdqszmF351QdIf0R25aPA
zLWNQ6x3Ha7quknudN16HNJxSW1sMnr27ktlJgwhrXxaZcbGhRa9jucPw4LXMJKTF9U+qlGbUlHW
lrkCh7ohzlidkKBgXxypdIbihgizkPPax1U6YHwuRfpaC1FuotIQKH6tZmWYdG3psZBumvv+Puuw
Tul46KU7HUTtsrXWAyWtT1tzH+u0u0k1aKJFMr7nwMJXxkSKpSMQOLfNmfZkgJ003WvZQ998KBTp
AEvFGz4ILHnMXo24w9SvN/rBGT/ZY6oH12HaSMg63rLi0PVEMvF2U5QPRKyqTWLbFG1xx/aZLtgK
T0mzTEW/5n7Jx7AQLLnsyKumofOS32JJ9VcRjuEAYANPjRW7BBGFU7Yw9rbi5ae6+Exkl28RcXy2
UOb2UdXB1EM5GUxdyOCK7eXKZfFcjRrksZQFLdBajb6kzCFsFWQMILXXnakmQ4X9ITr0XenJHSfQ
ylBDd/TTOD7g/916Me7tJEUDrqrpaWqx3jOvh7VA2l0bV6g/e0VKmsUMqvCqXdTxjAt7Jk0yN+KT
pZ0bSF5sr7MbSzWnKad5WLsJIjhax0fR031pxEuBQm9DQhXzBwfQD9tXGxctpGALyvgAbsBw95wx
dA3a5M7HCYPqr67R6rdABTJtWyljUVz7WDYM/7ZN9W+OrfdrA3t33xf+SThPaYweK22W8khhE8r1
LmB92mV6/k5ldZ71gzlr3s1Q+dcjqrfAH7W3tqQX1tMp2E1eJtYibc4avp/1iBVpM9lkuRXA6Un8
vO7zzxjd38oeDmbDdbMRBIeA5OByYn2PnS4LouJBpLdDN2EWCRGDl6FsN6UG3EjLrZAoqgkKMF0G
Tbv3xH5ooDrURgPzKSEldyzpm+u3Ht3SXU48DgfUwKY+FefYch7RDu9sr+0wraRkE/ezC2gS+Sqo
HyrokxPS7kSeXQSiNO5yb7qyFfrUEt34IU7Hswk+j6QsWo92XCAdL+lGIyJsxngj4vxuTsx3ZlPm
yoWrPI3brEbqZiQxXegBf2Gsf9SRL+9Zm+H3hjRRfAb9SxDbNqVQ2hDxFntuehtnWMDwqmAkx8Tf
SbJxtOxgzFDFTNHfMvlvmOLAW1fKYNeA6nE7pTSq+yrhXMxh74/9C4mQ7WZuE97gpEM/2EKdrtoI
cDU9CJODGr3tOqrS+EAm57klsjwEgRc2Vv/qTs5O0/vhNm4w0ltOq20nnQy1sZewunBM7Qoyno4D
sYlrxgPdjqs47c9mfHc5EhhI7Fs96jk+GvQOVirXjnmyQTWs5FQ8dcuc6CKZ6hbNlZ1BK/8pobrc
vvykXhRVv+5z+RVPal6yutzncvvXvX99L2aKjS0i1jkVeIQcJvW8zmaVbjXPfPjtYX7+1X/6kF4K
lFyfGjP4eafLo3M1XLL8lif826Ms2j3gKopdGj6wKAz3feJJNrzLS/z1/H4+To7aDoqyD7tsecWX
H9d1R74W2dN/f+TL7Z93vLySxrPfI0TXm8tDR7SeeIT/+iu//tTljbvcjLI8IugQh+7l5q93VLeN
fBcL4yqutacQiDjTRnqVsSrfgCXgZNYdsjbkUNO866NVn2pULj1XzJHUWhQ1XHRNPLdZT1HMnvnu
Gm6NHngjGcRKEOahw/mTLZ0wLHxPKSucas3AMuR3Sn5sgIWqUJd3A8kTE8t8loL5ZnwPU0YLOxWM
E7nxTp4/+V21nwR6Fhs9ef/Rp2jQ7Tlr13aXXOs6bchsgjAyaS4IeXlCl3zVV+r7MsKoJwDLqivP
pZjfSUggEqeyT4Np7Xy0JJBw4H9vCWS4Fhk633QG9i2UHAKyI9SSY7UasvBWFyyoykUhIEiyoz7C
5D+XLrI/NoD+DVQ7eq79gv2BTKD8I9yFbBMLq13Hzq5jFr/K0+g8xnO/dpyMQXdmXg1t9oF1vQgK
RlyidDdSxzvoi+apzcHEyYRxjctBuxLpeODCttdKb0cjDduwM70LennToL2i09EIOR1PSHPWxKZR
93qA1+243pVkbWyiSGzRh35DlkPl0G5DaCQIvMjpGJtwEw81I3OrfM5S57MYxBj01fQ5uBlcpMRi
4RZFv1KSayCW4WzTz6+RNB+LlO1tyUqGeaUkLual0+mCjoTFwfs2TT1eo2K290MCeDs3IIJ4NQN0
Fc8luiNvV+novGEKhGFsBOQng/AQMIq6ltW0Tyk3OtcwDu1g+atZ616rgWwB10oeh5B9hVOqNcOe
bzPIMBppLuMofHOB7NKPiYsa5I0FpY/V1YidAb2pGcQW1ABanBXRITgBmcpnc37NMobBF/GC3Wra
WmU2T77ygWmGd3DibGZkiInHxnkeSBSCMeQAzUirbTtt+SljJjjpiMKLm3b2n5u5PIJYec/GGCwB
U0srAg42Ire2jdRCy+NC9140T07pNj+Fmt/H/5Bfxe1P5d6/5R3ZWHHeNv/573+nUzLHdUy8QpYH
otJBcfI3tlcUWlMadzSnYLeKVdZr/tFNmCzERnqb6qg7Yit8tPFLEM2ck/fXRuEWZKWzyzqifjVx
aGqTsMMUJIOU3ZWRaf6dNU6rMXKzm4QDoXCbB5YC+S+e+N85d5cn7ugcDkCAhUPf/68QqznOa2ei
R3tgEJwcNMdGrkE7bzVC3oClSVZSA3iE3PvoxlYRYWqCHI3fpJv/5M37O6FweQ70P/hvkUJ67PL+
+hziKlbOGGWwsbp2usEYc0jIWD2w8zPWPgiwfQE+B0PigwfK6Bx3+hGUHMSQfwGT/Dtc+/I8AKX5
eE51z3Ccv9GEk2KarDpxJZr0ECcInt7D4pJodBbBoVGv/YxcuUidR8OTZKonxkhcnlz3Jar9sNHO
vd9WJzb0qwukTCKY4XqVckUnRmBjSZZpFKHGOSTMLLRsjJVDcy61hqBNl3k4jFWSMpFPb4rYeHe8
vt+POJASv3BPly9EabunNp1f/89v/z85duHawKwEgbGQxd2/iVE7vfVIpIvkwTFMoIVY0cn8Ii3E
kO62xNAQWTMOs2qgtsRvY5vlgQxC5vvpzLZ9POWZJIpPH6y9YWf9AZ4XDlMZ4X8tw36Hd97cd+bw
0IVYmS/P/P/Lo/+lPJoj9LcP+Z/Io/P8qyna97+Koy+/9Q9xtP8HzG/hwpqBRg3gkpPuH+Jo9w/c
pWDxPUcnBZeV7b800pb/h2CJs13LNhd8tcsp8qdG2hJ/WL5PJi5kaw+8gWv/dzTS/BlO+t8k0rpv
ACQ3XW85Ng3dvCxcv9ESRZQgh7Zy/SrXtYLykJME+MdVYfWW2EwNIT9XRE2ILyJ/mCWV7NE9TjxS
0dzHSpmZ/OEaYrA/EeoX2pMVAmt4Hsq6bX7IyUqL99mlePvslYcqS80Ih2YxI5kYyz5OVpXnOYtm
loaPYnDgpM1DbbuTGeh20zzHZo6bUjVl1O3HCs/TYloxGMsQGhp+t6NulOsU9aF5VUZ9epNoHnrF
cNBIl+gLrWXao5OffuqIXgMckWMgXOlehCpbdkRP7ZzUs82dSdQRJBhlolvWuzR/0z2PhIwW0TZh
ZinBVmvfsRkSIEyyMIGBiDO+zGkExdU02oSqBP8cnexqbJcgUJpo+Ne7xkEk1yV9dNPlUDmBZrap
3zT8NTXpJNZImwomU6nNCuRGdSIPpKSiNNeblCZ7NSSJOgxRxrCUTIp7a4C/r8SM2o6ERQOpGjBq
6FxFmHyYzdBBeLUYSDA26JFZr1I3hPylU32Q5DdHlOoCxmj4jTQ0Ytf0kAs4BkFBpTrFxnSEfyNU
0OOrWsKh3MlnoBO5w5NAsSQeuKNffjrRGD1Jf0i/6+x8ml2TVGRbqrouyXGzMQDQcRLtm4M3LtwI
ktqvMx/viGmG4jE3SLGKDRyJmwo9OF2sXC884txHOpOWad3lTopE1MCqXa1Lo8iTdVOF7lOHZmbY
5n3ZjtTyJpfsSFNKBaY56caxrnmpbJ4EJMbAaExwEdaMfvAWHT1qpdiZcEPVVVMuNCmzI3SzIe6b
dmw0N9Mq1vqcORwMjx+2S4tspfmIcsrVSN+WuMcCeP3KjWuXfncfy1i7IhsXzVVmOjiarbKcvTLI
nd5t1+QcsanumVp5O+UNWMPLNNXsTag3GdltuO1NfAW4KLeO6eDOKsveeCBqy1SQMuyhOqdgoeVZ
G+XoPuc2gZp7wlE97xiyogiLbYrTzckmRqUzR/Ts2OXiXu0wlk3MCx2qvCMtGu2Vccj00LtC3BuE
W6JcjnEGJdZwq7uTPHEG0BxqbRv/v46jf2zT+DO1zOQRaeSwG3ICam2Q+R9VTxL4SMvrCjpCCTzC
CvEbZ/nOLGn2IRsoNzh4C+wAel5vorQVV6iMECHLCppTji9dS2byPWJtfExrx9wNsVdcZW7lnsZI
R97PsCWQhuvQkLSyQ23L4cGpZBhguJ0QohhqLzthHpD02M/6VIXRKvJjm8gS8WVlw/QOPbe+trTe
uiu6IbxDNosT0DDyuzLvJe9HE6F46Js7r5AdlZNRHjo9Fg8RnmBAhZ0bnT1qsY1DDuauGQfjNcuZ
3qHpBSA1caqQtoyA249JEGV23DC5ziHlxTIBPYxVjUxweZJFGHsrOLKUZ6yQN6Do87d8tNSm6nx5
6zg1lN9ahRvXdlvw9CStzNNY79l7NmCx4ND4jIYhwrf1WXAo7nrCvLcWrPVbBinauxlPIw9VlM/E
27W3XqcwJOfatMVO0t/MQC4PjkKwFUYONaEdW3RbW+SMdmRl1wm49SBSSv+R6Sp/qLusuTZGj32C
Q0KAA9UuMw8MBLUXyL9kKfYuI71hmshw0qOkvI1E6t75PTOSaRplYMLIAU3kQxPuwcuoAh4mfR+6
ykLvW3wXnOad0Y73s1N1WyckF8XBqQr/fSqnfShNb22CZdklGfoVr7EpVTJ81au4c2He47f+3hmm
4ggh46nWiasFhOZc15hPyI+Nik3I57MnJ4L5VAZNzSxpyMD00rZlJMSxitkbJulgg7oyxzO6oJSr
1US4dEsrO8x8N8hD2/1eD5aGWLKKT7pYCCd1CfPNFGj8PCZbIvarNQV9fe3VFOzDxPQ6bNLpHHUg
W9nTqy0ktXHXKkbHPlFMR9ujGleQSYizdswATKm5ozlPqG42ec+A3hQx2crGmjHi/04YZpnzMN6F
lG/XvAcuS3KuFJbgosCOs2DOSsPZDxNcTT/0zN1UY7kvzLncgkiIg7y2oq0mjfxQ0VsLDCdsr92p
ZPSbTt0xSshPiFLCMfHiAEGXLqq8ojfQxvQhueiyh3hL4AMXBI/wOYvULokmvCpLgAmWntAAq81P
dFz1NWwiZkquzQzSK7Id9MR4XSYK+l9G2rznDeNBSwjiVsxgmVGSDyNcutXONPWHCEDUPs/oNgsh
cFfqLihvCJkvLhzQp6T2zBstdLuAC6a7G3waU1lLwA5NziTg9GYRbScmvi1XC1CUE5Ju4f2ILF1e
GbGebLVZq+8J0abpZ3fGRtH6DIzeAKyGeyFACCvJr3WA7RDXfexmkoRU3w03npbi4+iy/pouab2b
Q5VsUhfx6kxHb6cskW7y2CUIT5+7rY0AFz2liCk4pGAYnUt17GEunUsa3SD+RRdEcZwGox+KQBQz
hwNN/ISx+DBfycJBcIHCZ1NBSUUo2C+Ry8586BTMEWdm9O6SOh+AQAOsYHBmZMw6tiRrN8GY+xzD
cV1vW6XIJEUAtS6V3u2iIVsuIAPcQ653gSF1m4RxbGtDpmSQjugeEjUT1kMQm9qonrleiVHkFE9d
d69pCh0kDYD9bBTOoZ0I5dJsJlyYRUHj1iwzdKC1pX9pI14Ix02cO91uTpzeR9mUNO90/Yk61ntr
lxejIINv7AYCYNB33PVOWh5Sz4uA3HtN/VJ2Bc6nYS6vrVQN6TYB2+8yShkGc9skTRPSEbIgsemx
TLttZDioGUZjHOYTNSJpkGM1O+3jaM0lNtOwq1tEMOVw5qKe0usxFoqHQ/XPcKgyu5g5EXYrrARE
qdhhuaplp2EL6VzP+kDfa5nQav6fVEG7r+L6Pftq/udSXn0vyqmGF9j+r7/ebH7epumx1BR/ubHJ
AfxNd91XPd1/4a7hV3+2R5Z7/t/+8N++Lo/yr+obSg5g2v/j97/w528uL+E///32K4dglvbvefzX
EufnL/5Z4rjWH6AFCVcjb+BSkxDW8GeJ4+l/gEU3DH5MmMjiA/1V4ph/8C3HI0yChgTCXlyj/7CB
+n+45ECRCIWyxid0wvrvlDg0Ff5OECeFx6IGo7zBocqBxRP8nQifQg+cs1KfyCktISIMM5cG9WBN
E2cCq00DgV9qxk2e6vPW1J1h5ZkWoF4mpnRQ7b1fuel9CQq5Yfw506rb+TNEPwdB0yZzJOPHEeSk
k/a4e9zmbvCJgMw0tGgj6ObAi6w1TvPe8SibMrb96ELBvKJKuEDaRgoa4yUHgRBAc0A8z2SZx4Lv
6Qnt2kyj9mhdV6kd3hYfqu7jQ53QpbTJw5wHP9rHkXQ2FqZAwgAtFTRVUgY0qtHFuBZqkUS++Exu
V2xJuyP68xi3h6OuuqZ9UhG6mrrcwYzYReSj76XpfoMpSjIVXsupkT+Ghj2SMOAlAT5Lp9I/MYtd
4i5HeDFpeqTngERpSSLJetovFbrwLeOgGdFBiHIiBsWbKktHgm5MAONRw+namBxcs/4QU/wjCj34
8UJ7csB4IVRE4dVNMTFJqXfI+sgKYsc8u2GKyk2BFUe7dU7EeRjxviSWPORRH68FIi90bTPBjZbr
HcbEpPNP//wwmzrOUz+Jr1EyhGjGIcU4PftUq73639Sdt5Lj2rZl/6V93IAWRjskQZk6KyuFg0hx
ClprfH2PvXnuYb3sui/iGW20wwBAEFRQe605x9TsjzZq0yvQIdeGYjjXtpPlgIoI7WwqDLJNxtlX
tWt9M6A+3hqt7ps2WbfOjHRxrtB7kDFOuRyT1Ap4prLD/vps6hbd2IkM8DKkzh9XUbsplxxgq9OS
QV+dhmZc9l7l7iMMRy7aCVXphG72nZudmFg7+7b3KEJapk4muz3TWlb7Yd213fXCiOKQleEtcB9n
70AMvPF0Soel+epoeXcbhNXVVHlIkSBlCDHAXlGNbDMu7s4olfkHg3VGfCD5knT0TjM9dOTIzSET
ccxBHzxNHil8dkmPkXYi6gNAq9uiK0gEwVayQvo/rCnEtbhkTSpQrj7t+6wsuWMarV0dfTUElDcx
5+A8b4ed5uTIaJS/6tREKjYtkGBCngpD46FztxEQlEOyDHAgk/6qaMMWjdDEbY7w6PGSeu117CdY
OMjMVWjb2kDN+iGE3wIFCKfaIK7rzlsXRelenSABwAUL/bbuaH516svkxdV60Lm2mtx5qU79RbIc
L5laQFPAqXCLvOXKeEU/93GJNPa4Ir4mSdSk8eFgiExtn/AblTsL48VrskeUju1Gx3i96RGb0pHl
q2bgn8rZvi7fQdXOq2ESEET9cUYHDSJjvMeKiYCo3ve2jvtmzsNdFgfECyH7jRldptNYMyKfDxph
fk6dPoLeqv28Q0NaacWvXNxOAL9bRwtSNa8CkgaV2dXC5ormLQ2fBiVD0XLeght44sMa9/zKH3Ey
HpGFaeuCExLJQs5H7VBEzb36lrykH43WXIHVJzjIsZKNTcnn1KVPXgrLhMRNs1ocUOtLfp++adPw
lQIgWi1T36FQcddRrCqAxcj74fwNZ46cEgBcS/IS1JoFQRtcN1xp7lV7QtQZChPmZZunAKTxKu8m
4qfTdNzMtflh2Nly1KBI4FCvd6MzsPsFyPIt3ftR2Cr2TmTH2yLVyBY349GfqIynKJPiGtRwL0Tp
SzZs1dK6b4xwuEFikQOE5WSkmdxRLtDj64g+625a6V7xBPcJN1Ne7yrvlPZIDhBbQLWM1pa3I1ZI
x+CPyidIciAz9YvljmDlMwPhYdGuahWxQYZQpZu51eiHOdqPxkL7RLOafT+lDMwwhI8tAmm7SBBv
tIe5LmDDd1b7czE50Y3dj86yUUOMbrjHuYMbPY9o02kobI38dqbu4Qw6FnRYXlVYOfBd5qcqg3LG
sNB9eEE0Kzjk/cJ4+wDTSXCgufNTU4z1abyeDTXFMX40kkzFfbmiVnAcxzS5WQjzXSEhLq9Tm3TR
zvoECqLQvDEwG8Pc8XLnU/GsvV7kwU7Rc/bfBhpk25nIlFPEyPZ4VOxgszjWl5lrD6rl1Cv4lYrf
OBoGF0zJdRl/LB2d4j4unjvIXPRZEgJn1FCDuaY1my6w3QOmoF79UIe49jsj2ikL0tsKpXhYgjj0
gh7VCCVBK4FegPzdCI1ftV0gluKEMQulj0FSw6J1MFFd1AK9pRIQ7UFMXNIHxkDsCh0Q+aAxHg09
vrbQHxJbVPd7hS4Z4DltN5A2BOwy3GB1STZLP28pMKizgReuRjxf5cSvEvHjJ91NNwT3NWRUM9dR
zXnsRJWNNFl7raOMO/V2jrZh1CcrhczoTh3nIx6SDucuVNfMfVRBGsH01ZctzTVSZIV/w3V10eTk
UpwhhQw2LtOMJviNgQvvEIKWazsI7xv0eJRefDOq7qdsOZQMA8GB9oT6BvHboFrWdagA/sd7uIot
yERNht+DPCNkiQYltmKvtOnCzTG9kMVz+Js7d4SbOH66NITXDW7LJHgPZ+fJmz0X5RBBxxbQeXUp
gVDOn5RMCek2wpi/Z9zRNtoQLfc5es6ht3Hw1tYzUcNUWnMN2NvP1lWoWXV3mjk+h8MybzCh3yrJ
FSeFgGRQ79TZyW3AB+wKhh1mT7wMHl/FNq7RXgPTzbjIOkLqx7kAsTZs0LabyZGoRY4cJ8kqOGA1
s8TQN1SIz3Ln9gNDWY7Tn7TO6Kg37pVW1dyOmIS160l4BYTithyGn+mM6xGQw3UIAAN0hnFdBhGj
u6kw12qiH8KyfG56WuYNZ7e1Uzq7WGufPA/DuDGnX/pUu9tJMW6pIT0tMOZXiZbSErO6zTg5+ins
5h07t+9GobJi2Mz/3nO/Umcban0PRRw9FXX9pQz2Ns2LiXBbe0cCYUPYzA96YdhTcmcHOd23gTKs
DLTB2JKaLb6iinurClMOXiDsTb0N+yZIhqPqFoQyqgQDcmUP/VJggeTD2Fk5nOK89NO044I7AsHs
gzo7BOE4HRsoub89yGX2FIznZewA3HLaA36nPquP2T8PrqD0wGp1D0q4Rbn5t584dsjI449hnoMz
OwzQd/M6bxmwY/DFaJP5fYVyKIjL+ZBUj3nam4SBNAp2rKk7tmH190Pa2n9PySesCpCT/CJKpyPl
CAQtCXZIQbYovKO5I6rM1NqdXO5KlNI/D3KNtq8/LfzzvlxDLrps47zNy+a0KuAqWc1pdUjqjyUh
p6ccHsMYXpjt6BjylPQmCgsK2PBETHI8WMFZZhUpZ3Ag1hK1iiI+m7sUTMrtynn0Gj1JIGgPUoGF
aoSNq5FsKDkpF14evi2TW/i2THA/cpSs+2/LL7NuABApoYfCeYsTeRQRa1GZYLAa8RCm4Iore0TA
KOdNx/qZVSTBjuIfvPytSagTz3fxeWdT0yzc7bOSPY0/8zRDxSCXqU5Y7lsTp8E/+4Sc+rbBJqUP
aTsRKrAC0evlQXWG6qiLB7ksbi0SXxxBPBQfQW4qlfuY3OB5MgzsZz0tSf+RAh8hZJJT6TIjXsg6
Umo6o//CcME+QyYNtmqC4xO7cGY6EACt7DI7hBrEZMBsArkp/zYYaLz6PC1/+8TmbF5aOE5UOIac
sMTfVwn4l5yyBUFLPowdQPpcaP7MNFupghx2ngzp15CFGO6IShIg7e5ZHkbywXFoc6DM5ogCdCAo
cgxqtMqz1gvoHX4NDqJ59jiIxKycUsUsCkmK6HLeG5KUkWjnB4Vj742qfFU8tz9h9gpXE0sozTR3
LF63StX8sDQyLzmVYI15o3WyS+dletDaK8AI6YMbk+DZBC8NHgLAaGPs19xKb1MQ0lsClhM/7o5j
YVY/itKwtpik7gujwgwfgnGLypnLJT0Wcb5kMGfHs18u4s5DiGhNXJ+rqOcGrXYz7F0L1GiNAv5A
vgJtGdyPNP+OVqLe1IKH6cUGWNvGSw4aLmIUP1DfWgT0rd2mJ5pYmDmpOt/AQuIKaS/cuzgMrSvD
BoHjoNCwwuoWZOkGyaZ+6qfhddAL4lGrrNvQF2z9JNMNxFtzerTH4hdH+A+TC/2B2BNvpShxtO9V
lZpjT+RZNhJa0bV3XatyArPt8DBDZ7n2XIDdXBUwsA3xDap1OMcNXjMslGW+T/WuXi0JQ02iEopj
Ls7Ko9jn5gGlKvU3Ji8Lv60jn/UE0O2yXtnarw3a6HVjeNfyOZoS0nnNaqRt9ttygg1PkNRxcePq
qIkHOXt+YFiy9jL4ek1vVseE4cwCQr+2D5G6swmw4iah9za1zRGoDN7dpC5QKcQ22pH9WE41KXC2
tFkmBMp3l+eCAtv0oMAblMtqMcRXZ/skX9iLV182cZktWmte6ZQpN20sYG5pQILVHLa+xLZVmWBN
yMnLQ+Ym7W60x0OS0dwk59BABcehwM7OMZLhv2AISsiFWHZ54jJrN/QkkYGEFboz57yKfBbCz7tO
Phwnkn+/tGorc61xn7eqxO8lf5ekcuBFBtD1SXZij7bNKwKHXcwg/AXyL7FdqFQr+b+G9AXpUYn/
XReXJJr6zyQKTutGVXSuoDzMIuhNj9D+Dg2RioNHgnmf89VodOlHQqj0PVgfBLScYC6wPske/LYM
kAWdk1H3sk1pBrTM+BqFuPx6MHz4ymlzqh07TvxguS9zIcJebCEfWg7jfK2LM7E+8C3l1JDnM43r
EbS1Xh9NGiQ7a9CxlNAIazg0VgxyYiTE4lMt8oRYinOh/IB0TmA8FGq0ke8+2bO1LSvjxkBVeUwy
pSW56Q10en9Es7yrKhV5lbhg6nbcbLE53yPSK4/S5tyQQtmBE2B+gp4GRjDwKFlP5FHC9qKJ7oTL
DEalmQ5u+pfUfsoHxFFmvpeSTwBHMAzDZBZtk+xIwwQeoHggqoOUCYefW8II5evkE72ktGTy+kG+
JteBPm1QzBN1d1bentcS27i8o3wv+cR/XOa2Edu6vI+ckq+7LLvMXjZz+XiXZUnNwQoFtQYZkvzE
q/XvLcuVHamZPX/2y2uizI2o6pPD9o9e+LyKguiPc2RHUGFlDMdl7odjNYT2FiIG9BiO93J2Yr/n
0ssQn0NZ4hcpXkXl3qR6cpQLSSd8gvcfbc0ksfcggdbOEpRHUBNYyxoDJYXcZb5RM+UeMznuTRPE
+pa2KAic8R5pLFgYfH3H2OXyPy4OisKCzDeAxTgPOnEdrhKHi4lEc8oPoTbD46jb+ArowIUxiYgY
8dqjU1TOxnUrYh9zLT7yFcqm647kC5K7YTbEaCtjAIVF3IHGs3an4TcEZrAwKNCwOsltcBVfUN4u
VrdrtOxYERuzi7v8V9OBevp/0jK4JlmubMtf3X9tEsiy/KWD8P9TYwFNEeX8/9xYuC6L7r34rz2F
82v+7ikAlPwXjQHbMVVN0w3VpKT/d0+BAv6/EGprjmrQ4kGwxDsV/M3R//5fyKZAS9Iw1WkeWUTh
/SabMv9l4JDB9KwzbLZtU/uf9BRoUXzrKaiWrdoaSk46Fy7x2N97CtVSEq8YzNGtPbf3AX5eYUkv
9gWd4lWuqIelKJ1tkhmnvHcTPxviNxcx1dGYbA07EVWoOjr1Kph3baH03xe/XIxqGRqNV93tHogW
SBgsU0KdB9LNNFTdTsd4v4d50lrlfT5at16kQ6sv8Zn9SOfuY1lAnDjJgp0W7x7AytconT4LYlxs
aI23Gaz5e2FGLmgdpEqKQRps+8qylz2y3QmThGlQ5dO4dburl+WnYuXP4IHjXfkrHEuf9Jld4+JI
03qzICGWuJWaZuA6DLJdyMtAs+EUTOLwJcuQhsfO/DWZJP/w660ReOLKI/JMNXGqzERkh8P7xH3k
fd6Vfu9BN26XJgGO51DCjsx9vwQ6SowZr92IiyT24q+6d0/FkAlTPqGvw0bTW3WnupQ4J6I+YoGK
NknMYI0JrQq1LCu1j2oE8zeiWL8yNXNjuXxzc+qJ94xJCbXsLVCX2A+r3N30I9x+bDObRCc1EGQI
xrTbusg3epVam84UXjTDe1RIxF0tjXrXDaAhe6Xo1ksaETxSPbbsA4Q8WeSDmNkLIhwkHHr2rvU2
tCi6NHAGaKtHZAsR+e5ujaR9pQeur+zFKH2s/kfdK8eriuooWBo/0Rw8rllTbmMbU2fIL0DvBuvA
BBErGx7sBTQLwBF1TZr8THycTmdiWeCuuPNtPUbNiXPtL8J8ldWUw7UkcDziMgozkG1gpvkJ/IQ2
lAO3MMr097C0pr2B3XZKouFA84lqHq4a8EO1+GOnG8Wo4UQt42aKuTgZBXFixeRqO0grW46U63zx
PjRIOjs7dd6KpSvWJSK31TB38Hxu8OMk69Go3lEaJhjMiIxU2+Sm1pp0Y8ML2OIvNXT7SFgu5asm
oQGX1fE603958GZIVOpfVG5t/GYilhF9NZVhVBFGg3Ois0PqTgTGUczq8mNS6NDvIsLyUFfOV6rq
oD2L9HugDahiGrAgUfQzoJB4MmuoZl1sjXwecB1JTpGx1UBWUeGe4oeppQOEJa82P62a+C1aEWpz
y/ip2IJVdrmegGXh+KYoinqTphgcragx08PslrTcRLwK9hIUIsG6IQQIx5bznjfBV8cJbK0umrJu
Zn0bcyVq54m8uhkDcTFdG2rBtpORW8667yEejOzqIiJ0aLViXcUogTQLv7VXVXulLkl8hf9CwZqm
wDHSkpfacqeDg/njrhmRs/VFt2mGOvRNUJBNTFk1iEpyzpFpbOA186+R1Ds54U4lUGjluupbDNm5
xFcyu8aWM/A6oA7ML14w+MZwnY53Hfzbhjh35BrOgCiFEWthHib22SaEkGfTkldL/ZTG4zvizG3Z
Emdo9TGkfhubJ0pYivoxxVeIvNz269FL5UU3CAKbTeTi7QR2SME/Jb7RzKhZu0BCPIgUNBJLH1dh
SGegmCjp52ulRx7oKV67KrOXkMYkOd+TQT5IcItzBa2g3zftfKABYWQmd/7Ilba6qbyT+vWQZtG7
VcS3RW5Yt4ojnDHkv4jR433So/t5imM/y+haagmxe5MKFzfsdjAuSjpVMWVVfCm0BoJ9Q0Ad4P+N
0h96K2tuo0RPj53deZj4h547nHgW8b7L2JD4bDXHjLQOhoCCIxCqp8siuQa9MJUb9PNrzs+JF/42
z9ACsNGC9S5xlQHlXzke5RTBYXeLYn8ZabBLIsrf8k5P3k9J4vaFwp02NgHPYIK6YRlBhjvttJtb
7xZxGIWQtFTpFFocC+4Y3rZLCycP9/4QjLDoIhienKg3doSayNUd5SbCw6guWChj7urXEnzuyqqe
nJQPLfed64WfAXMaI+RviPHLMjRk2qaA8kl4z+Lca1xGRydsN5E4EyZL82DE1GjygFwUfflBQOzK
SEv3ZrFQx7cxA02zvyW5STvKh0qMt8wwOvRtDhKoIRSvtk7sV+kxsuw7OwyfuyC/J1S5Y2xFg6QM
r93O9Q6Go4rhVRXm+ybl7loT/5yl1dumCx8nIgrx14llbS3+zWYeD2P3lCMpPAIUcNN23oc5NBC9
CLfT5L53jKs6dFInNGq/8D0Q4OPayS5x2luwPAyERG0tFQUx1blh1AYfwVCKkvYMIzhH//QGQVeD
Dxba4bLBw2it5FBQPniiEou+jw8sJ7WO02MTlqR2GrOzVxoSQDsbO9HkcQFPaYxUZskZ9+ImlIMH
ajXpkXaUNT2aaj4c8/IYQSVdxdA2KcOqV1TvhwMH55uqqSWqLWr5Y51vVRzheTHoDIlbTHFmSBJQ
kFIml3uAgfh63Zn06P805Pm2TA9JomtJ6GGk3eWqH4tfBLkFYOoK5ar8lZq4qoBl1H+dR7dyiCse
Flln/Gf2/Cyiqq1jqQ9QRvujfFi6GdNz3ODwWmiKr008oqsERkWFvHqCJ+2Nq0H8G7FAasoHAxGt
72j6S5FOmdwdFoXDNzQxlNeq/kuf4WjMYY8VPUBJOMfRR5RFn8oUufO6FkWiSezyrigmXGbzdCjy
vXxmchiL+PKpXJZ+cP9TbXBm4ETnNeRzjWJuzaGNknU7m/vLloaCfj8SH5pO4n0MUZSQU+fNnN9C
PCOnfnsbOd/n/ROCZfbTf1aRU3Iz549zeavLOnJZGVi+OdM92uWJ8/btyf84K5/4ts3zRz2/nXz+
vED+Zr99jd8m5VqB2y/cgUwpALpGITJdfIfLpn9b/Y/f5M/P/3HVb1uWs05uIvqhQGdm3JjXRhud
UP9Gp3LWpnBbqyTZNgshoeKJAEAYrTQxmYdgeZEXMinnrfyJg4RDPrIenRa/XbgwbnXJ4+Oi/sfJ
tuIWT6kToXkmHkvzqGQaUwc4wynpsih65pBdIl4q5+WDBg4dJCpVNOSSzb7K3I4K5gTFpT4Vo/gS
SO4AJ+sqHVxYC+YwePUqw1gtS+CzLAiZXIg2YVzdOnl9btTIhpTsz8gWzCQLaJd5uVARe76ckg+X
l5Rj1u1pam9kOf7SD5FTepoQNZZwH4AMPz/KjZSy9iYnhyAS2buiDJfLpXLyt6Wja7wUFjcktogL
gQiK8LisX21t4WQctZgGEiU7dENFKmrieoqPaugJUPE72d2Mg8RxKx86MZVwMyzQlQmC++yjIGrH
S+B5YIM4paj4V63X7yUDWMPO0A3eunIrCtJleG5PGd1XPmJglxtkYAoEXWyV9BY6lc7BjscvZFx3
dU4MofweQWo/BhhAtoU8Ichl8mfg3OsceN3l8+niijnMZXluUcnfrpI9KNl5yt3c2gQWirNGVPO4
U3oZNNXwq8WjeC9XMUUtroGRUU2a5atN1v7dCkKnRca46xzmwHiYGtTMljZtOoDDmFamvezJYKoA
BxNrgj7q6NT3xZ/lpd0NqfEGjQTaYvIjBXY8HTr9djGKjrs34/684j9/rZwt+v6TNBp0UGWJs7lM
aGtfekDEELExWRfrRbnr3A7S8n1VpkKt1I6qrwFBpAfUFeN1rzrmXjY4ZT9mJH75yL7wq4pyXL3i
95f/RCs2dZmVU7Fr/JUJmC1l442FN4qjxDH+BiO7Q1BDQyx9gRWR/4zcrUN1AKbJ8CIgVFt+G/mc
fJBNqcusfPa8Q4v990+zcmW5yn+/qa4YJu49ri8tUvlh5GxeZnRWL/Ny6rxwiQFmqqGTnf+vUOnt
vQqGQ64i35axJtcgOTnJQ+08KY9v+eG48/v3AZjKN7p85LAqSKXjPlHx+h/IzTl+xNU0UgJl8eVh
QtmEyi/esDdyTqudFw0pLpMI0bRc/TyJ9yU/Yjy3eu4pZEtO7qly6vJwWTbDEd/OFEMrLV5/OwfJ
L9YNGpd8OenJuxM5ef701TJhub2eSpRIA9NtOeNdnrycm+OsJezD/HDlBzGbo+7q6uHSbZZTlza0
bA/LWaDjjMxD3A6XleVbXmbl1OXh8jdell229+21cfHUp5Te5W8hO8QYW5piL+flkccvniLxEn3N
84dfcFZhexpVvCGclOV/+tt+ubyHilIc5O4aI7D9u50a9Tgg1nJH/POk3MT5VDWRpbh3KxHqx83b
pckrZ889ZPHEZVYus8VdsJy6PHHuUYuV5RPf1pOzY/A5gho9yPeXn2+QO+jlmAlk4+a8M8ulnl6g
prq8QE6d15KT3+d/2+pva31/g++vIuY7XndYl0mmXMvTjLyMyCn52j8tu6win9XlXaCcvDzIv+Yy
K6fk6/7jVivN5UC+vESu+O2t/rTs21a/vVMoTviT6jd91DNG5xDvqCQYQ73sLjB6ObXgx1zwOXNP
/e2ZyzIgshzicr5GiPRvAr7UJ8iNX1Y9b+OiXAjMcFhpdLTOe7QtW/2XA+W3+fOkPK5+Wyrn5foX
uUigQY6ayNLu00WjpMfNcf2pkpioq+Zdhi+CwVOHvLXydl1N8c0bn9KJNEa17dUnTicTIJ3Kuacu
DBVx6esnqBQHs4aLu2j2/FqYBWnmKJ51LfDgNZb1Rg+GR/iN8bZsJs9XkzQ6gNyYVNt6KKZE5wui
9CzbrLpa5rjYOGFHe8Mkux57oq9QJwHk3YZrd0DoOCLV0wDFbX9T1vz2hc+nkwW8Vi8GVUs+4ZoS
PBZ5eZUX1ssDdB4KfZf58yVXzv9p9W/L5KVbLju/w59ed36HMfWu7Han0oiXnVX54F6arnJedmIn
Sud/d2IvjfTzwj8+f9ncuZErpBjkcZD92ImT2rkP7zpFcivXHLC0blGC3csnfuvp/1+T+FfQR2Tl
pxY39hoC70QNbwQ41pE0gScAzWf06RRXvVLxR5c/obI50A5fCFEzt3HbIBJuneOIRJtcIes4uJ35
s63iO62xr9zJuzGK4T12YdKIFCG9za1Xq7cegkn9rHRYHeL07Mfc+u9HzUUBsjjQKeOCXj0Z5Jte
i1RASArRlC1eZEjM2SZPBIqfOuOuU/pT82aHkbXVQ+4MMcB2vMVdmKnhPoBD62dz2azipUP6FuHn
oTW79wJMYZqVnjSus3su8QLDgnS2dKyNogQ/7b5/DaMJMEuWQw4yAPhRZ6PKh4mooBCOPERU4AOS
pj0HXK4zTQaVgvkGFgJVCtsguVTNy22Qhmsw3pk/V0xZ2JrNcFx2YdsmK7MNMGqZ5ZeiebcmkO3V
QpyVXSm/cmWacVvosV9FfPIM2RM2IRAqDMGr0rmDq/YezUO4dxZjTXEAEXPw3Nv1vZsnkFJJvchs
ftWB4HH9w/CK7qafuwV2JDTIxNo6TWD7WV58zW51sJShWpU4qrcMknt/Tou7ulS9W8Z9nw5I+6NK
pggUf0KfdOrX2piZh2yI0POLOIiiwtNGeW2xk60eFDmM5KylcpP5DNuonLcR0trC3meNeVQS1IT5
pBLYQsxYotJEwPaeb7UK/jqG42JAjJkie8g1YoQMkeajFMbjWNbuyZprE5YOALcakSMq8o3jhJ5v
ut5jMnXzWlhh7xOrf4ngpaT5pPwoPUQ8i6v9UICqryEFmCtOUNhEtOC6WJpiiwuZgrYxrmfE4Kei
sRa/GBB/96O5c736fc6hxFQgwIjdwBQxQ/25cjScxbZSvPbuTTHDDNSxOq9oSVAo15ynfNbeGX0y
qjQzbVu0UDgCNLikoVN0Ligz9QqcVW34sBHZrj2zPIJjsq9qA8irU6Xk0g+riMYvhRc8m1OxzgCP
d2hGrpo+3EWm1gPVQWpJ0rKK+VOp4lcTk/U2pcBa980e0FxHjFpm06vwtOaVxO+v3LNaP9PsHyaB
rktbfDmVFn2gtf5Iqgkv7ZAmx8IqoXWX2oZdTrvpZmrl9FvIJxxP3hK7jyNGBjLGaeib1bYcw6uJ
/JT9aHFdKemw9XoZ7ub+r9CJi7t0TL9cbdzHJG/76E5pznX2zQylSLfHRx399GIX+jVnipQKQo9S
GvJ5OsH81StO/01dv4gICT/2GjrfUF+HNjlYMztb2kfvOOcqCEsZ6sos8ZvAfCm3ejniyrDbN3uk
lZDML+GItmrp9CuSsd8Ut/f8UolROg6+2j7M1WdRW9F9oubNqkJeug3bhmIT2QBEQzRXDn7ZtWaP
r7pDq76nRjzHccgu7XxqQWSDqs9JNBD0N9tofKfUiPVWnR9A6vMNgjIILMGUrRUiMbyWMwYwz02T
QMobRC8xq3K8jJX3lVNqy6dxByxmucqi4h7TxIly7OQ7ziG1GWtq2bMXczUcVm7RsPspjfLohryH
R1acLowdFgmbRnqvu6SxN/ENlz/bShsgSM4h5H/05/qR9Az9MyxW1VA+j0UUbEyXWIQxC9Ztxg+p
aNlpTIjKa3i7TTj/1K3hGeOMss1ISADixZ9S9He5lZ+wKKW+oSCyNqs82rtmZ6+0mqO2Nw2DD21B
CS7VYx0Q/EH7KHN8I29/mtzvYFxwRnIa9JPboCs0k+BeD2K/bIJk6/YdDgWMRNiTKJKrCj9CqV27
fbzHKDndmJMSgH9quULMXJfykEBQGgDzFfczq3poiJ417X0N16zD1bsE8LUGg+ycGFpUZy7FoRNa
t3zscRmbjAht3QQwpQmLB7REqLjzuOv4U+d6HK8D7CArlyYzGkKq/17V7GNgG2iLBZQBmaIgPNLP
prALpwI/1OIIg8FkdhvXe606eqZ6QysoVMNfSth9Ytlc1p1xP4yGcwDDRaRPo28nM03XEXL3worC
a2PRnyy1Apw0p+kJBP/RmN8hPCg3mb6wu0TZ9agowIDzBBk5BPDSGmxsXaaguSOKJPnNyQfQvVAy
Vh06Ijd0rBVZXdkz58cTphiRcMSOWswmYAlOVrpG8o/hpA9UlzfQW1HB8YttUsNLdkYavSVaeZO4
JEJAZUAM1JTLilr+ta4Md0uXnLyG01sf2B+MmHdtLcxZmI1oEa0tCHAr2no0QoPwGvNkte5r9yZQ
gbwaDWgxkEx0q+zp3ootMKbCRWCWyx4lrXc6ahW94InD8aQqTxls21VImR5ThW2ujfhZbUfXz96D
gK6+svTZdoIYsMI+A0XpJ7YIDFLKfZ2l8VG37PtpNnY05tKIjDOKRwbex/nKGznEa9fzWySkWKX7
N7rbHKABGyrNHNY/OA4r157gBHf3cIeblV7qgOrHQ5/xCxWcXBpvSk5QPVBfBvjqrsap9R7COBwP
jbkq43zx0ffE3A0MeK9IXQi8cZ+QMUkCspXB7krAjM82joBuNPCt1PVRByqyHjPux0H3+YUOhhKm
7uRDVuPUt8SPPVCM1Zzb3E3XCj3MAlCdpoDD0BWyetq6fgq0O2ch4HLEkOO8Gd6SYqUZKG3pWNmB
CPuqjWXTiiyLXhRYdSvGPFiTdMxO3Z9QzWGPT0+m8jKPqbMLjZGjPlMahO/t60JYct0Yy48J/m3c
1vwMhYhs1kqMhJmyI6aEeFDXep1Rakx5dRqVjPS2SWlXxpQDxB5G0AHRXnOK+tAlzbS2wahxkTuQ
Q6HQ2Y/6g2ejHgTJvSP/kCho5S7qixXeN86TId6banlIiKrrVlmkYBANVZI+gukmGMkwIE/J1wFO
rRp4ejPOpcGKvqpiuZoMJ/Dp1/JLxNo2OpTo8PiDIE3k6qYyHlFJuKs2tpTN1HFBzWyB68OzXlfL
kasSneC+5hCMifkjkGlAfbEJLeJorOHgAbcDauPiSox+5XP6itIEPxt1iaum6B50KGfbyBowgofu
R5SnP6xcZFaECfwIx+22bTZxm6RZj5HznDP+oR3tSgee7ZNtfJVb147y5oRRvYt7ysGzclLGZbzC
Wvamzoq9bUvuW8KOWzHOppBlsLwO7ckpF+dAUild+6gjN4qTcq3j5pg1h67vCBC2R6ia3+mGAYZn
7H+6s/urqW1tXeW2sfaGmivUfD0gAyD+PVrbLgYRYl3GCDOTB237ECt3WKIhhdtci129OSDKAxIE
xJmIKBv2qweU0bIYM2BcsYLjxF+1J0zB3Covxahzo1565UnHWVXk7oGrofkYc3ZwXLTTzVO+uBub
MtVJbe7SCawmbsnPhZSEoIDpGyMBihPkQ7l53WUR3qdq2CcogLc1sD67B6VbWt58GIPgRm0HfRXW
B3IGMj+m37nE/bgrkrrZqATy4OFVYz/HvlVlnPyMdrzrp+nocR/EXVW2A6XTkVdFfFftjdyEp+pO
meAIG526n5LcvM+XDaIXGqHR3lOi12IW+IuwuemKGSlJ1Ci3WahtMa6Q7FdVNx0DaM1Vi5s0nrYk
0TA0GUmlm923PNdpEIIrX1c2+GAyYp4iu97M3AFMQfWQOGSxasS/DV226Y2pohjbJpsMKGJWLH5I
W3KTkPE619qXs4QYd6yEwQLmYshrRr7O8mTHsOGlLnG59GgOAI+3JK7AOnAJb0HJXu+9oiE/FyWB
B2ODz48ToH8aES0ci+SuVw1xh44N2y3ydzxoV05MAYh8ERjoMyqLXrMGAjpK4qzDQ9azF456t9x4
Wf449XisXGt8KV3vuSZue9Ua2VecKPYG5zRqG6faTwb7V2beNKml/8wa57lF2UODVPO70M5Q7RLT
U4C8V7p23ELW7EA84Dsskp8VhPDHtgORkguT84LYKYmVpyKZY4h7hEKh8fdVyK+M1ZZnO/o/7J3H
ktxItm2/CG3QYhoAQqdkMpPkBEYWSWit8fVvuWdVB4u3+1n3vAeEAQiRjAgI93P2XrtrQ3UpoPLx
W9pWxpFT90HcET0cLWOytxkPdGvdBC7CNJwoJAglSMWN+9mAsd8a5KY16zSR24R/l9ScGXDTIXa8
9WhvGd4lvLKdjQM+NRno6MsyYyBV3cAhEDic4ied+81ecWb6MAW33BzNl2YhNnUSxCoatlPCRmsr
Grmd4XNc2t7dxYiLd+DI8nCm2lmIWIhuXuFxNgOnPrDldaD4XLjXXMXZl46D9VYyXcpiWvk1qjTf
6jrylZCwbVOLCEYdSuCswLA62mJLN+NuyfopKGPUY4yDHwb8s0vB5IMrWZH3Z4Bl1p6IJtgl5RpB
zZ6L3ZagxraBUAST2x9KOKUFGuzj2mdPpe3UxLWiuLdMAIBRyn9lcB6qqIRUuYAlt20VyH43PWXg
4i0RSpw4Jp2TDnWaip0sYHbOCccRSLwmV3/cS9o58YxkH63Fq5oZXOa5aWFaILPLIRy1B9Fx7urn
Ze5f3fQ5MYdXqD0kH8R5jX1pP1WZfeLX6OLexn8GMDrmxzPdjciHBYHViF15IH/NqLE7ARJ6TRpI
sPS9n0hhsw8oyqqDY7aYY7McnyBEam3TtAcgh8jpIgYzGlHawRyHq5P8LPgufTKVvUOT5j/S2f5G
//4g/osnXDlfLKpcODKKj90yUw1bh6M1xISnZih+o6oL5vGTHvX7yfGuKdAGCyBL3g7W5WeLD+cc
RTGfwHGfdaYgO+IJG1A3mCUj8l9gjatossBNcxeOSUO4H2tn21kLXHIKw2jwCOWGLPJx08dPpRbr
5OI4ZO1t3b0K04COQO1QBamwM4CJ23s4T4Ha0YO1HbAsGBlLZX0YW8IYeygZQdpCja0MLQ6dMSPv
WRv+py3+z6AluisC5v+9tvj+x7fua5//XVz8/qI/xcWe9Q9DM8mlFyRSFZ0w7/eXuFjoji3QqIbj
ag7xyiiI/xIXG4iLDd1V7XcmifGLuFj9b8TEmu7wB/8GYXRNC0kz5HlHNTjvzd8BJcaoqGuUTNdq
ModlTfw26u4q0SKMRAtdrt0W//2+WPR8PFlV/f+/DWevskflz2kcaEZJqrL4+7XsRctXTibwrolA
lLUB3xYVT1EBm6ggFYa60XwgDBh0+9y9JPNr7db6qdpmJ5wwcZGRon2mTgfpkNl0ZhXjuaq6t/Js
wgvOmnbYmV9HFLUYzKgwpPbOsMfpoCaEPRnTBjCqeYlc1IIjiX0doV6khH0cxoT8uHZ8tBoBpaxh
QM1dvZ6jarorsumVasCpAEN35wmhz+Bl1rmZ4dNjXtknkYLqoaZxDNUB6Hks4pBeHc/+Os8tpcdo
wbpDS7lZbedsqbPq57ryubQZQJeDp51GrPrraHzXmNyXMzc8/g6zRj3fMxEnNQ4HPiAILrC1yU3W
dVCnkSK/H9JNRfNLwYgsDZ/YOSvo907mjsA5uIYOTfWqZ/Gxt63xBObu52wCQonn6kOuZtAqRm8M
IsameM13icvNlFb0a8wPFTouNMVIB6gyu8cFcmYABgSds6Ug1Z2re8TTBHKQhUSqIWGN6/comb39
5IIZNjOz2G9WfHUs99WLS48cOGIupg4qg/19iD2VgB11uINwsfhzXTx2SZscwGtvZQVkxfDepkz7
sNm1hZakOfRO+bQ17mck0sCu4QHSCSXBrxsn2iMd1WoFXMKSK3duRnGupcdueMYfgAJWIB8cBxQk
vjBPyWF5gr8u7Fec0DWZR8DrTLXD1+JwT06cGs45YmKHkk2l3UedemW2wODG3Mpd3ngoGVrQWPgl
ie1pVe/rRHhsWDWJzn0SQ1aD60RT/8A+XgWZ9VVxSE4t1JJ0S9uDQJC3V3cqysDkhCTGoMOeXeT8
enXz0JSeHVRupnBIQ+5IbfNhWyr7XFrjxTEE4WcwTmOK/naa3RrPdf2KF6CBztu0sCSmed/Ac7FL
A2xJGZotTn19s56XlSDiGK45zB9TAEI4BZbu3LQdslln7jna6tgf66j1S1vN4JQk9yWOqZ1WKEfN
xo/Mf5Xcz9b5VnTlt6QlZdFs0W6aznM2FD9UVbTArdNYEcpmWyvOH/NrxWx45zC5Cyc57bdO/bp9
p8wFxnN4MidDJ2yzDhYse08ak1k9Lr7kSR6q2vINGMdn+Hbd0UKHumuG6qvbrGjUBnOnGMZHt6Gs
Ps78VoreWnAWLor3bdGaD+L6irnf9PjRTEwO1Z3XzstxGG3fjfRpp8ymeqgY1l+GKP1p5+Uzl8dw
82JydQBbgHEn1NcGfTgner2D+DwaL3rVvHSkJEO+sd4t2bINnjuQvEvzLS3XkWGv/ph19lM+KB4D
k6T1rX4jN2WEowGpMouU9NHJpwModvputnrZsBX4XWyel5pzwskWnL4VyudqvMuM/GUo0axwdpnK
tucCAOL3WSFs3BhLItY089IqobGlb9ZG92MbgN5m7VxgtS4uBcr+ID3HDDX2ljEzwM3m9Yq8/sBn
+b7FgktULvdo7Tk0dEgyABPiYXlsi5iCSdwDASqN1Hfyj6vSNLvYaYwAe8Fd7LjfwPbP144ZtZtn
R2CvDvZo97nGDrCPC50CROuE1riRQWIQtbm4OzoNzJByfFaKFXGKMal7ohRRPUSt5atoxVRSsmw9
+2x6aEMbZkuxsqIhAY6ZDasFthrRfumSjuiKsd72oymto82oEL4mYD3dNL800eL34x38TGaWRtCY
QKqaNQJzUVqPRB2NGvXrFAszjkemj31ulRgM02fNHv0WJbpPn8BiZK18G02XvEz4dz6ErhQLS5oG
+gSxv3G9xyoKokmJzwXRfVAg0OA7JhNKZbVDiogb4SYOAjB1r28JxBGKsf6aRXtxai0b2WvAftcw
z76TNXiKLPPcbcBiNJsY07GGZzRPn7ggsTeb9t6oXeuk/t7U8wM3g2tHK2eHdQJbvlk8YU0cwrgm
XXmlWDH/THUEfVXZ/UjspNwNEWgjffi5RrAb+zx5IUqowTQNC0uLtz3i8Z+0aQi5dV1EYo55Ta0G
PZsW5g6N6UFJsfeJWViOEovyoftzG0ombyiD55y5ZT8w2y8tPEhtikAQtNRYWA+qo9j3BrIaf12S
+o72yDdc4M/dul7pgoynZFqr6xTtB0bGO49sVW0wcZXnxnQYKo9Lbbo+MgD/2KqEDUSZx7lD2dHa
UPivUblhgIG/Mkd3A15XmhmcyAgTc4tc92FxoK398NIKgFSrMHbQNQwQ5sXLOZchBn0eZuoGkFy+
Rm0ENoT3jp3xJxJ/BysNOb+AidCdp09r+erqsXbmBuSYW+s7ahGH+Wr/tIoFQhKmxGbSpyAi7tgf
LOeZt8QNkHPRm1XSJ9WKo1OPyZJules0Jhe1gcbUlol3NHPiOahf8mRme21Lqt3wPDeMMuq+C+Ce
ErxQeAWhNxHdzBHbYVpP9Ak9kDaa9qOdvNAzqeHOdvOpbK3Un7LqpwdVH2FaexgY0iF+Z/LpDQRV
9/0a9OU0A3RMfbWjZ292U8foonMpU1Fd7ukvuC3TJJsLG2rySxrXyj7NO2HRDZlVeb6RT4+MI3um
L0kaeBWGL4PLcdin83Fwl6/REEFOqXtI2Mb8Iz4rGuCwvso9kGTKZz3LUkCgznhhrGATMwXVd+o8
jw9jYIJYzNonl+2bxkzp1LnDMVLsHJ5neamB3a6DDtPMwDg0xip5aQpsmBJKhEnE6RqXw5Fa5mEd
1MHv+bEoctMxcs0mUFfKqQX0kx3fHygyt/0xgjTeEbrB9B/aSMC1DLgj9YT71jI4UFqsOKjhs8Pg
lPXdAMMMzi9NFFvlAMKotJuM8odDUAodjpFr0VGd0+8Vv2S76ei713I+OWs60sLxhp27RCt1QRoW
LiCBnaXonEaKTuNntWBHcWdtYoc8ohzjGX/XmzfTp2vZ7slbgeI1V0VAIYXK2aI+Kb0BwqVNhn1n
a91hgqRX4XK4WkojDC8MGEx7vOMYYAxSnFqMbiGIYw7Pavru9Pl3UHff+s75ECV0vxpzYcg8jl/a
ZHPDdXStc5dVw27l/h5a1vqRzmV2tKtyueugacOpboKahjOwMKoD03cT2QgOJpEqtvWw81h0a3Lg
HjZDKKwvlTH+oQ8xdkFcv6VnyK75S1m6zZNFuEhkndxWg5Ve0eaNPfcOulMdZBo38i1upsBwKZNs
Rjxee5LgwA63KNudLsCfpVyKdfMTapgPVqUSZu7YGReBpPS7jTF9vCnTi4KNru66eww3lKMMsz4S
r44sgPuaGtV7OtCUr6Mhvc9qmhdbrZNMqiQaTt1y8tVG4+StYdJTp00Cw05QYqK94aKcNleVDLo9
qo0fqpe3l16YLOQaIQgPhqVqJ12BrViD9waZMSP4SKC8xPX8pqylABmtVxNdxX3icGJb6XBcs3U8
zdw28dYU1QEcoYLGPbtfytw4Oa4YtjseEYCiHKcT6OUrcXS3auMSZFNj7WdAP5m5RsRdTdcOgNul
iFaQZNH2tGZTdFzyCOyeCqTAGQwgcO2GXNgh34cUco9soVME/eMVSvJjRkNu0dYhzPU4oWTvhKtG
xXlVjcvYLNldG7l3JReSUauvPTiOx4UatKGtoO4N+zOWtninmgQy5Uv90hLIdymb9oPlNQHMbueo
l8+96m6Pm7qBAtnKdk/FEsi3h2cu1W0bsUHk7Gd3g6JrKx9Ugl39iJnFvppIcixU7W3QQyKYzV03
lfP9rFf1QzVf44jG8uYyOK2rlnGCWGyQuN8Xv+1z8+KPNGbEQUkbd7o7cVvERkGpRuny+Sz3qji9
6bjNR9F3hk0Dx0gtSHWUfej3bfp4Kf4kMX/QMS9N5dqGVRX/zFRaMT5pOv1ZLuoyXoudMUFyao2v
KQQZALsm7iylJZDA8wgghgwHYOF9e2i/xjjo3uXjWq60xMEL1TOduKBLHKkl/nORGm2gTHTWRnNJ
pgsXcutoZbnvLCXeKqloLM0IFoZcncrYDUetf5NKWClvuy1moZOTm6tCe860uv3YRypVuooQMaGS
lO8hFyoXdiYgzuG26/0PdC1Z6lNCp0YopuW7gWsSrBYh1Lvt9Ajrq3V1Pdzkz4y1UPVKsV/nxRsU
nesvMuJfVLNSN9eKCv2aKA9SYsrEgxLr0C/2YaF+IIlP3hjB+5GQIgPdOeSNeGDGrzLfaAUbCukT
HgohIkwE20IuFKH5tK85mgMdXDcjxojuRq7DD/DETyXXltLYtDBV8H/hupLadnjtDMyEyr1RLRrJ
5uJ8GrmCh4bgHdgCcFXDz6+PK5G8ceSpR+4L+BgEDiOvCn5guU3uT3tmfEKflQjyJa678yBsXnKN
xJrxaMFWGKX9SyzkWtENZjjoy+dJPDVSg2Eok3OqGX8efHItdYXTc6Jt4Gs4Cuje85FjxjpaKD+4
ZGp5XkMD3SEMD3wKf1ocaqNnLc1xLotDQt7dQVKe5MISdA+Jf5r7CDFZXMH0YNcm6Aq44JkDVx/R
K4EtkvglVxxBBAj/SWMC+APZzhi/W9S79946PP0f+eVNs7kmuG2JCcEVKCTznvSPSfW83JYLubkp
AunXVR7it5JpOGp6tPbbeGUSF+3lgaMwZQiTqER8BKtp9wu7SlCslmdimrDqGRnhaKQJ0j2TBCku
ExBuUG8d7NE+t+3WgzKCB4GltegQWGRcSvRny5w1As9WSA9ZDRaiEIucEyVAgqDtAP2TiycWnNN/
rq1EVWOG+Oe2fFiVO+lyzSH55F9vr7PVXEX5JN5iGPWy+/Tbu229UZ569cfSLHy21uS4e181Ww9Z
mzYyNhE7swlodtmlXOdvz5xwAOEHZCHX5BOnhfsw1ZsVYQKHBMzUsLFsRHhiCxACB5FY84zuUzsO
IlSNrS6n1BaqsVpBuWisoFEqAPM1nT6D4ez7Kyyx9tsmUeEHz+aqgpUNn/7t7Q2jVwLcLiJ3j+9W
fq2ey9cvN+UCYOjwy+ZvT0FJaB0nwe6QZlTKTByGtRapoRJ3Nv7GREyzzfKhTrh4LmhlqJ/FgLkk
N8aR6nu52q76Xepk9t5bHuuVBrMrWDPRzXL67j2kjNsGWysMrfWTIn9NmQT4y6o0nrodM+kU/gf2
SS6S3MJZ1l5lHnPCf6nzt2fDnlzyN9U3bn3knon/ufzvy81UPEOuyUXStIgARkSb4nokuSoTlyyO
4X9uRzNsOXdUDu8fR+jz5VrF9XOZ9PRImbgLdEsd3z+7fNDqQZeSMVrRRFmZ4a3U/sT1hRMo6Y5y
FXohkHRa5n4hcHsSgJKJNbm5xB0z0BL3+HkoviazNp1uxkiDuz7XJmGUnDXlnhyJ3w9CcUxClW3P
8pi0qL/ttdl8/OX4lqtwze1dPkOMlZsN0UKHQtMuvzxPHtnqoN1rlmLsfzn45XNuf6MlpsSvyobe
uvi74BM4n6qFEWyKKuv9Pyhf0tsCqLAIWa+rzluQSdlyJu5+qTipE7H226Z8APOw4/+P9vKfYOQN
6O/QUf59R+ZthUBVxb+GZP35ml9pL0BZRRuE93KMG0Fe0zTRkPFcw4AvbzjEV/3Vj7H+oTJjgCHv
2arJfAa2/F8ZWeo/4LQ5mqq6BogHF+z8X4z7P3PyAPD/29BB+jp/b86ozBbozVgatSpSvESC1i8J
Wdqm93lHifLeaD8lg8/lCN005tOdZT6q5Xtb79/+MZlg+Gsel/vbX/stpK+NDZJ1Z/4ak4ufaKPs
13oJOPqjJ4saerWz3ur8ghjuUL/QVjY/NWH6Iz6kJxPFLC0QH17zdX7VrkvgnFTsdMx7CJYMAa3U
l19+xD+/p1/DGCl5/p++leYCfwDQA4rH4sdT//7VrBq1CqswtTunV+NdI+7LAHAEpMxYGDWLW/QU
Jw4yLR38bPXi9KDmlFIwEcglZYwjh1FiLYuZpMcLbadEt7SgNStAKmOaX+Ri0jZaUab6pRWTASWG
dmpo24wbEeyA3FdFMyJLe20CEkm9IE97pi1tK4h3kMVukKx3blcFkDk0NTOGDcHAOJWuknfPt9ie
/ukDb9TpsXLbeS89+rZFpi4qViHSY6h4W1CWhuQobkzxVt/LG4dcQPzQDrAIjrddnZY2CAQchB18
SV6AoKdhZsPNZXTAydLiafKQolmMxIHRMPFUOlAhJORiAEdHiAGdLZdyhyod8MJln4Cr8Ge3iw7G
ROC0GE2ZYkCoZIBB5Zon1uRm313rQdNPljDIIu/hbt+L0aZctGINJAI6c+rDiHkZZTAM74BviTnT
bbs2Cw/5WvTWFu0RBbp+mARkq+wYddFsv1PTIdrLXcOmcC924T2FWKk+u2qLi37If7oQL0NbbMld
cnHb1NrskzVz+1Ra4l/lx5XMhAzp7+bLTy5/Fbejc9WXKeofPq/8lHItmgha3clV1c2bPWHIH26f
UJcTO7nt0LBkvMNouEkUuLJiquEuDQfp7cPKNc0ssDrhM1zF3BLIPpBCsZa2NSFO5nZyAdTsPQS+
8jGw79ytG8wOOtoRW+kVvEXczhI55fCoyiDqrV/fNw0xVl7fuR1ymCGHFPLoYDigH2dYUHK/3MUv
7vqDxzEfexSCd5K81kbFiOY3GehM9cDVl1hxzoNHJplpCa910pIOZ4zLfJ5nh9UYEnOYbhU9Mi9d
mLN0y3k2HVqW1XaUoxx52E7i//y+to1PpRUhRrkdr7+Q2/q6dgmM7e7k/+bGEJSbki5448VFaJyo
oopxoRg60iDtAU9w5MhNuVjEA7fN355C0ZJGcL8qgSnGspKgGpf5QJG0In/L9uqDJgbI8lFJWv1t
k3xofed5PUC7bKILK7KvDSPSccCLN8Qu7oRNMX66vb1cE+448g+m92d1CcaGWYzSOzGwn8VQicFz
+74m961yiF+J0T6BgBFTHp64ibmAJWcF8uFfnjmoPxSE86dMjF9AuTJ+EWuLmTXdJ7m6xki1Qrkq
F61MyG7nsJczs9sD8tXtbeft3eRzFJcpXSHmR/Kbz//59dtyIqXoz2PSzifo+yribIH9RNfJJUor
W+/I9HoH+YY7E5jWPz+v/Pi6MZHzBt3m/VGT7Au6Lqu46r0/nuhumHYA9telCu3MuEarA5GGN3l/
rnyW3K41Jui3Tbkm972/3S+vqZSRqvNcXNAaOQdDVRA9i3n9v3qb2z59NigI6N1AWRZJm4G8OBGW
eHe25lArnK9yKxO7VHG8Fsi6CIBic9YoNsi12+L3faVAC9uWkR6gJF1KRUE8LZ9TbclPwtWq8F++
Vr7s9kgtX3fblmu//6m//5fi0UxUj69B8Emg+/+suZqFsj5hJFroLA3R0pX6yRR8k9s0X1agWiSs
TqHoEFEQO3OIQkmhvUvreBPsFFVQVGY5VxAL11Kfmat3+xv2Wa7J+fpv+yrQLb1guEgDryosiJUg
vEi3byWxL4MgwFBrRjUvDnm50MUN+bb5yz5x16NPv3C9Enb3zGE+CQ2NiYLg0Yxrq/s9dKBshlWD
penkFmO9z7vhC1/HdFIA22SCcJMK1k3FnVawbxR1+mA+YDvI3/+mrI858gxqBTtnERQdTHp0oS2+
nq7Lw9VqnSPpoqhVBX9HlnImCeWRq7fqFghDfPaC4+MC9FlmasXN9If8luh3AP2pBf+n1+9lLU9+
S7LulwMLyrwtO+CEs8ISkJBIXruM6FJXEENtD1xuduKjJ+hDXkWBqo5hH31M6DefejHCkgUszxlx
rE5N9Ezzqt3LfeJwMODVHbuFyK5dr2zeadavs8YtpAcNhYw2fyLN+pWQz8d1jfNzOl9qQVOaerhK
FoClVpCWNAFekosNDBOqqxy6x0pfDUJTA6opAdkE42LCcQQBY26eU0F1qjUaCZaC8hDM9VNmdo2v
C6aFLELKxb+yIquCJZVTCn7380sH7/sRIFdTG1Wji8Af7ttAKxNKlSN4VaogV3WgCWbBsoL9Pu0G
8FaT4FwNC8QrizbkbtEZt9qj80AiGZgxWU3USu1nDwMs1CX/Wyw0WQwQs3q5r6LCedhsAutr8zss
jceqAL1KEuN0lmttRp6olsDuSgQErOQTYNESbK9ftj3B/kKSLnbnAhMmH3O5dEwWvLDbLvmM9/co
JWSMeb6362H4+b24t8iJcUFMLwADsT2a2Qimf0KqbY6MiNTZo7omn9rkjDvlk+SanPjLtdsD8nnv
L9kWKISCvC/3OW3rHdzO3NtNxZVALNStMvn6xCoHO0xIQHMBYzbIq2KfQyBEsWsIuV416yR3yQcT
OtBnuVYrOD+nlv9eMUKFdFx85nPknqrRelywtxAMV3FL15NT0UUz5Og4V/33fUP3I3bjLtQbRuZy
F/4UJVDx6tBh4lW3B26b8wMoNeF2LELESdMcupTOucHhHz1o7nQP2zLbk3GqeaHlhvNb9QNOw90c
RDBX9EMf2C/FPdOOZyWMPAonwVQ+ryXK4ANZfKzo0aW1z5sZrN1zjyojvRezpIxQPKDhr6P+dSIj
R1RJXHo9YZK/mtmDlh3K3i+VS509OPQ+dc6Zg6Nd3ImU2ojz+1pBTlyu43JFUB15QRldBlDqHo62
J5T4swen55SXJxEy0i17GsHT3j5XVyKRNu7Y/vDHFgcEDv2ka9QNxFbScftC5gU+jvnD4JysDHDB
+oBbt8zf9G6H3i8Oko82tctvmkIrhHyllzEJ6dmYmg+jEMinji5hj8bPNA6OurdLkt2h9gKZp975
4Ja77GOXPfbqt+JO3Te7KzK8rwhP7qlqcYr6uNHOgOL97Mt67YPs57o3vvb1bgrrQHmEodFXu+WL
d1h896R/156qcD7ln7CmvLaBGyxHD4/Mg3GcjsOu2iHhCW26dI9MOkFPntygvNOOzbeUieVwr8Uo
7ELSVIp0Hymnft7ZV2MKGqiKjLAhHyJuCL7hx3moTtZ+e6G2ZIb5k3If/1i/J6/Nz/raXkmJRQMf
logydjbT7I9DFVj3+kv/yQx+DMftcsIudeJ/lR62A9aTJ84561w/wn49Oqjjd6tJdTaE25M5AUY7
41CVod1+GrJjmjyjk6Z4SRCk3R4jouHgtBLjTI8YEYL9YSsCc/DV72b9lJAA9Tmu9wTE2EYAVXwp
kdf584iZhh/NX1D+UBxYzgP8PHpzGnQUaH3dl+5ydZ48PlZ1sv3qg72c3Sn0wvSkwcKM3oztiEV1
QwqDbImD4+O436IrBo4nPajuICJ8GTy//65f8c+UaDq8I9HZIBDXDwVsOW8/IOXywhk9N2RG+xl+
a/XVaC5E630eSviqT1UOt+cem8IfpLA2Wxgm3EnFP9iq6zfnO47aafZr65I7O0e9RAyFZ994wIOY
v7arf7FeJvLnLtqeRvib9T3hPtgL2dnOu0bPyDidzxMkoMgvvnhDoKB/z3zzYprH6cv64jVX3TwS
mRQmT8UX7QcyBSoT6jcP//B5+qpyVLZXDV/ZYTpA7WzgPp4Kxig2NkR/ddEmMlPe6W/VYZgCdATO
q/1teiof3U/tabkrUZjPtPmvnP4KxWkioj5MyENJZPoe+90P2semFlbkmyGp0/bQbE3zwP+Qty9m
Jv2+doep8YlyPzpNrzzioEx/qHfzV+WP4tEMa59J2ov+Kf6evyDuQWoz0snc4fW4z9/at/qiPlEd
iPdJiFWt2dn39RGj4PapOJn3r+uz9UE5Go/ZD8jnTuwbyHcC9SdMCfu87GtIgTsuNN3H4TA96Ufz
op5ywgJfddwdX5kd5ydCSndmqHxSa9/ZRwE6jmB8SXGr1jvNZ1aQ4WgsglYLBrIIuWQzb3+avqAg
wRvo8RGBFOxgCQZcU9/QFhFP8KGOcOX4dQjQd9pBzz8gMNzpe/dIQvJnPH+vS2gH2zH/Uh4sHNx+
6j6Q1Y3/z/O5aAYx3Rx/JiLOj3b1ldMt21OkO8bkdL1xHF7x8mg7Sl/EMuw484nc3u4zHDrL3jos
T39Ex/jKzPNIOionKl059xENyYlAkQl0vQfnl5xGX/V2etB+4Ds9DZdlhyxVr33Setb4iE86nrAK
BfRMmkfvk0jvWCBJ4tXeo6TD3oqNsb13jggh0SeTaUN554BmyW8P2ef5ru4+MvciKynmHb09aQIT
jhpMZr5xJaru1F6jPZEmr+BP3QMpZ2gIfABsvnNpm31zNLin+BhqHQR5+yoijzf8sT7kV++r+Zh/
jO/w4H6rsGneLyJN73b7c6uWgo+8RRpcNshuHI4Uj86q6XSHxIjuZdDEIGY4MmjCFHMjhJzGLu3t
keak+8nOiPKwjiam8Z3RNCNqOjoZk3iJXIMU9+fabBlDdZQ7Z09NCbMqJshpfXZIxXMKObv59682
clzMba8zKRmwvtRoRPOhxrrr/ATyi5xvTrzxPP5zkZEhfVYMWPNyTT7Q980XpUY9rLQuTLkZvEK8
bfskz/VTT+XKnRXN3zaTK6VcXVRqj71F8K1jm70Z9uAj/LmNaoAN03JOGtIidyX2UK671CDIkGA7
cnjIIXURbzJeJ5lLoYqkFxllIdeGRJI6RbSF3MbQw+wjUS/2ZIooqY70DJkrIRYygUIVa7d9mjfN
h7IbHyN1ClKNg99e+YGZnjDTbSutCdZMUw5R/BDbqiqQ+4xB7Eo7ZUnXH2QHTC6G3LpvV0Xby4iD
2yIWrK7bpo6fcZ9M6oOsst1IpV3jcsm97TRtlJjgaNCqiGqkrY++am7mUZaDJXdfrkn4Ph5D9SgU
bJqtfShUA88TgY/cPiaMuA23iWhs2ksHFH5vGlyPx9elFYzVdBbBxd7hVkAiJGv019wWJyPmT0IC
h+1cblRijAEqgS4YhonOyHOc0mARNBG5iUaMNEuGSkScvyClVc8JbAHGbJv20nRuCyKYA4E+ADZH
DZywkbrHeBO/cGdiHFsbF2eaCK/IRL3ORCC5cyIXO5xoRN6ot3Lttm+a1PWkR1dpodAk3skcSfJe
zfZF7ft7h1kPLlz7OIlCnCzRiS6Ib00TVz3RZTR7UWp5Lx7fism6Pn2xLIcLqwJ7ToGdca7W4cLc
F+uV3X5bh9zjHBkJcqh7423qXY2ZGwtixYGuEGPWI2ELZVlV/sBycdt0hzrlQzIxVBmTy59XE614
ZXUIm9FaMo2adYa4AB1FNLwpOr8vRA3Zajp2xjFsWC9hSNIOka8Q6UcvQ1RYMyFyeN921aUM/9eM
+0+acWQliAbVv2/G3f+Yvn7/uznq/SV/9eI0HFAGyQu2ZjomLZ9fenE6/Z2/um86biiXNp5pIhER
PbZ/dt8MGnOqZbPXNUlatTT7v+m+aZbIevhbA87WHMexdd2jB2jrmLP+3mVKBnOZqq4x7shlQq7e
WSE6TmYlHkHIBDMWPlw7vDRi9JXgIdoyf8gT69oJ5Mamdx+jGvvJZAF/sZXoUA16F5rZrlGg6w+U
ef2ho25T65CKFG35qiUT5qC5D0d48P7MpGlTwQBOygZTUqsIZXI+dmW0hl6GPMvTqseory2miwgv
4v5uwreh1xYj+65Z/WpLM2yj27k3EvfYZcMHTu4Wfb754hqxJmjlw17r1JjE0An9KQmT6qCoIB6s
eo+2sH8d4u4Fm+NrR2jbm+FBv6mWe5Kqesz1M+ifaV6IVc4oWprtA4WOaLdSLqCeqv3h4OQMI0zh
fjozg4x0k+S3sXyk7rtztGQOPJ1UBVhIJQaE4knhRB/ysgsqXX0bhStL2y6eVRxrYgg/13WPhnq9
I549CWaCTLkczGc30Rmj4hwNiZd6yufPVoQWl0OiR1uIsH7etGcvnuadfAXwNPj9Nt4c3UWTQifV
AyYuYiF7XF3DYhd+l00TesNHa0ubw1CXfWggNkgPWlmgrW1Nvuzm5zhqGFrV0U+Qzoug6T1wUSZL
5ncbtazfk+NVJIZ9AS4W3UOJsLXLtvbWw4y3N6zyB7OF1oKDFsysN/90+vnzYpXtERZHGGepg6B6
DsCZkF6fpWj+sgLBd1X0py0y9xY2YtFiqHxH0BmsGpzRrJuYs0d8Uyrh1Jh1q544icGdztOIszx1
YmGhJUMp2zCsTor22HRzfmesXRa6nXdnFyv8Jic3wiLmkjpN5+gxzpT0rsjJOxbfTb1lyovIySlE
1GddNns4BZwH7sqAErBBEzh6UTw2LfMlAEVX54Or5/Ex7mvMQ+NPq5uiu1arv1UoTQ+9iB0BBWHv
CBFCbtmob7HZk7rpziZfT3TZVK8+NTM2KYVk5GmayHvqGWqXcXcxkDzW22y85Y27TwF4pR1oMDQ7
u8LxjAthP6VfReYWaCakOTONP3o2xTivNThsB7UJolJFZLL0h6TXSyi5y3TX8StCafUOSarD0lBy
Ut6wkh8BH53s2SJBvO/cR/7XR9fGIBTPhRWC9CIRMK/e6jTrr26Nobk3XowiGT+3Y/WhiKuPqqpM
QT2JBPd0+X/snVmW20qWZadSE0Au9Gb4JcGeTm/lkusHy6Wnh77vMfrcMI9KVygzI2oA9YNFkCAJ
gujs3nP2aX2QvdMwhpcGqstpjhpUrnEgt7MxLq9uHKNcCxvtXbPiO2NsR+7rvZYhM+cQGQxHQ9NO
qW3pt2YlJASLhuMgzr+aqzQ9N4FSVDjJNkT/OYcsiKybzOU1ss38uJ6uCixbcGVCJNFvUNPvOl32
v2oofFehB9eF+4Q9TTyKw1CTLq3ONpjNqPR1rSvvYg0nPmjZN9OpAgSs8YRLDuKf00KyCiRaYnd2
bX/Rpuw+oAR8dLl1PMWVnd2BjRqhGQxyGzY42ImnHXZO24IKGEq8zm5k+kFTCIaq6Ax0wzEOzeAx
JMvXuKcgeO1I63jp83ILVcyl6rN2sHJXnksd/VLYLg/8zm622BImhqB4gMJTJvk1wkjzMcmS5K5w
glMrbA43/nLNNdqNMXbdvWdNdAMK5zkNKc1AqCOHZR4uPfmpjtNRlNTd7xgCwIuF+YVzPxYUO2i2
4N8031jvq9VEZSn26r76c149KhBucaOx3mx/vK5yFdW8ev1z9mNJ9aRQt+3qpd8eqpcmzEH7djIe
1EeoRdTzf3wiWYkMfOBJy3dTUh7u1yGRtyjydEWQ38dDbc30i9Z59UgtpCaf70nF2tZVL8t2TWf7
fOnzPZ/PqXerF0DN2ZugJ3dkFms7WD35P6+BptZLLfDxdepTfnv48Tb1LR8PKaZeONxRo/7Xyv/2
0Z8rpl7+eEU9+dv8H79TvTw1DK4m0TTbz8/9XK5thueZPMr9n1/18QM/f/rnW9SjPxdXT/726/73
Nft4528frzYBowXAgJ9rWGE38p02w0xqamxp9flqYrt1i7Zx/Zd/Wwn1knpSPapoSVWZ0xCxML2F
oIU+3vCx1GQjpQPmgpWUolraMSJtgD/eJSUDvjIMbUAMWFuADDzmmHvOYkYdklQrwHsq1uGZevbz
pQ4B4MENtPMfz6tZZ32z+oTPVz8+pQ0bPuu3T8Q1yYAX3cNUY7oAu52sitN4WG//1UOtRlLyMT/H
Go3fIpb+b08WQTqc0vLrxyLqBfW+IJqN/aSP90Eae5wHNJdM29yDR1/MC6f+KPUz6V3qtWGhGuzq
kWqbW72Fz7jLEt/Mz9Clb7EXkGmyBj+qQ7RSp4LKvJmdaXJElpfGW7hcpatYwhYFMaQUNNvhl2h/
cSa3N0Uxf8+0CoYfiICCgIlVmbGO79TEXUsd/9Ps53Lqbfwb1Yash20lBDXZqbpMbStOdkWRWp9+
FJHX7JumZVzlLRhbbGt8C3KXmhiX+djFNVWtgnbF4FciezVbT93WBll4BMZmcYtDWgCCaN3T3LMn
qPLCaOm3fRiOZzVp10eyTHFW5DkMTHuFD66JgN4ax6evj9Rs1S0kpsvypE1udFETuJMenG6u5iXw
bFx9jSwukPBKGHv8pcpQoCZwNTfmGAiEHGgVpv+a9LH2d2XQSK/Kilq3F9AIdyf3oRnb+DIDc9vO
2lSjgAZmlAXaMZugjjtw6NDgkZ9baA60RJee67Bws9kRIujXpmGdhWgtJGAa1bkxAWe9iviTxsy5
gzYg+g31G4ELdw13JFzO+KuS6QlIJvlXAOLMnZXaVO3XoSiAlOAED9+ZFwM6PqYjPLvCHinqAk7G
E86ZXPWm1aPRxYCKV+0D9j+ZYPQy0lAo5rJP5WFvcsUiAFQ98lx6OowJIETRBlT/AXt23R3ROGAi
XIVaavuL9U8YO2mc6uxJCfT1dXANN4cybpBZR5RR4+GTpP1bXLLqDmdLwa0Bt3mfTXEHc1B+xFAB
mT+2wu1nA1WRntUknNd8Eiu3b6NWGMSk2DANFKrfmfEpbHVzxkJKjUYB1j93QPXoj+fmrs/8aAIY
JtezoSfKhHvGfctd4Oq4QY+l9Pu/zauoaMZnMdlI68nlDwC46n2rn+xVlL/zZQw+zCxKB6B2OIo8
HJrKQ6P2NpK67Ujop8+O8WcD+fO5LsXtt0ZD/MF9/mAlK/y66h/T3sUz37W1r446tQupR5+TT/A8
VxNuVxP76Ky9YGVDCddkaDX5nJ0z/W0MwwxHof7QxaOzbFUywcdDCwvfZpCODT0TEYxyoSRqr14n
f8xiL9znVhjAn6aTrBwon5N5jadRs6EJJYvdAinLqsRMR/NXp8+gDS2asWoSRW21mwL+L7h4wdG2
C/QF2G7jlIrnqr5Qm+7TH6Se+5ztMkJXzcZYndLuoSdMD5whu9EC/nfGZ3nBqGHCXkgqPxmBq21C
h1D3mWue+kE2h7RTGmhJdPqaRcsgkBK9mfkmNFCOLJRoJqk3aAL8QTfvZSBsfN7CPcczebTLjHsz
jfTsMlnJNYyTl3HsSPJrq2xnNDYALSUfSWVI2N56QpcmKQdrqMDHUaDp/lAM2FGXFs5xHYaXHg1I
E86ADdeSK97xdI9650VBBNQfrx597gyitpKz/VxMRUH/mabTtI6N7Ox9MkgA9prCuYh1ojEYRL6Y
bpXholNXNW+Mz1kFFMPzkPDX8hjr0X6I+te+8rR92GS0ZzML7OAQNfSQDedKBXA6LNGYXDq76A+i
rR7rFOqgvQiN4zzTNqRhlv5c973fkHKNd5wzyCBKaMeLmR4jPT4aVXuyEvQ1fYH+QUUwd+gzzjbQ
SRwwq8rGCEoHfh2XWg8z2GrWGra2IevtZw1bxSkLE2Je1muvFr6gwqRNntvDTrTeg0yIUpNN8zK6
VE7pMn18ul3ydJYG0lffg93W2tb6NS+EH4qm3iB52hoddWDXLf18lRKrYGoVMh0Zq/m5M66VkqGp
59SrS0JLrmm7l6jnXLMs4ZcgyII96tDy0to/Flubz2YbGhdKncDYsOJAY0SqOWCLaqHe5QVtuaxL
yO1c/pFRjRSOOnlqXqHv3TfUBXY6pd+N9jepMeUlqodvRhvOOzkSzB6O5n4A+IZ2Ev7m2stQk0I1
NPAA2S3HomyIPWv1Z3yR8ZGS56qwU94Y9Ug5ZwLPoEht9yC4hnshJxKRo6inHxRXIKky2DFqAY5e
WLfvYmj6fZeAjBj0wB86qtN40seP3xZViD71iXps7XIdadfJkFOSHyiy+FnPaWZekN01r6HWLQy2
F/oewmDzuOlrF7lYlNKgwEYSz3dJV0jfquDfdVwd1N+Wz+t5145NyJJa6X0kYas+xZ/QdvWkoq5r
7YzyTY8OahHVyvjksqtHH3D2T+C7mlcfkMYF4EEMJH8upxbRTTfdEfT6t6veq57Lk/EUF+TTF87P
VIfQXWZZ7Y9lF/r2bGt+6yTPRZ4ud95ipE9zE6zqsKekIQPIMunVYcanhKahPwjoM4Y6jf7Z+xGO
+etSzcARs5Gk0ImObrXQgl6WGrysW30N++KQS4PUtYwUxKhHl1qEdP6sARJmM12w7zU/gwkCyFh5
30uV9TNTUwqGWmztth8xyFOT1PQU/e2waE+AJ36iA5mkZX9vLQkMMxyDexGFzV1g0Kwq0nh+F018
XQAKfjGpfR0pMSFiGJzhe6pd1OujRU/ZhUF+xq0bPNdG/8WdlundjloyMfNA3PBhtrei7UmXpOTy
Dk3lqTADerRZiUwFKMypW0bIMOuLrU46c5++t16a7fvFrU5JKIovTbTc1Key1djVY8cmyR4ohkNd
GHEEX9dJ7S1KYBCOVWOeHRu+J12UHqYf9/Wlnm7iyVveagOEQ1E4PfFm3vI6VtFJ/Yi5GyGftrF1
rdraeGD0s8KU1jONS1+5nQHIBnoTPIolNi4AiGeqa6ztQk1h8dz0G3nhy0FMnXEwsj76RpAT8D7W
qp+jidwI17yMArSNk4IV+dg6IaqxuIuthyGcjWthEUKrPnImU2iYHPN1LkANlHOJMbXtxrccLoF6
Z1SS89u1lnVuHZE+Qzv6rp7XsxgaRxhM9+acW3eL29G1XdfBiMqbzPT6C5XB8tRODXh3zQ3fnfHj
D7Zrdqe4ad3TMOq02tPlSX3gWIHxGBzZ3aK5oslfyujjD3Rk8cXU4RiRJ57t2r5Pz4aTgFJcN4ne
XrzIHL8jU+uw1FrB0dSFA+0uu6pPXSJBK3HdxSAWB/dqt1NvtGuEGk5pPtn6HF8iCURCrX5hcHtp
ivI1LklByHX8wHVlnwAzeY9JSIHVm63iZ9HbZ6LRzK+TXAhRNMGzhEkzPYaThvJqXQKD88lxteQb
2QnJ3p6b+lxxQnpsNUR5oZ6XP+PJPgSQeL/1ceHtIgvrfLRWR43SPXoWO5r6HBA/AKOz6I27LXOX
hJY8G0QXPMzEOn58jhMDXBy14S3DGLvTBKjuySqih6YJYwyWfFOYlz5xTsFb6wl0QlU+XhgYGPeU
iYkAXde2IRgW9Gr3PZxN/u7A5EIv8/peBzvy8RkuVMG8c+T3pRaeP1VGci1K6tCIh4ePJXqAlcOy
tO+ydSw/yezuCtxWvzlr0IL6lolzgJfI9wypql9g7ru2blTdRAsFVK2oNxxdFMlXtYBe9a0vuia+
6zrh3XGJCD6WAupYJbP4MfQu7GlXtHep7BZ2QSOhhN9mP7N/rFAJxHOyR+vOssfyLuO7/LQZjR/U
NT/Wp9bltte06BZoTXBF7Nr7tWVnP9CpqfUxlsraFlzabtXQ6Nc+IIUiWEgWHuyvagHSJ2a0yLV9
64y5utrIR/0u7PRb2fP3gOTeUrpv/qKlQyly7PQnqL4V17alBfxZDE+LRCc6GG79VwvHLHN7+722
cm2bxXxGzf55KVjH3QDb9FXrwqePT/Oi50qWzmugZdqOblZ6EYZm39iZkIBGMniX/Flq0dTqgI/0
cf3klPZwLNMAp0dZOk+lS0NDLVKU07agOPsOujTxq7RubmCexkvqtFg+h6r+qmf1g1qUo+elh1X2
SmkFahiHxLleZHQ/lp7NnU/R/rDIxrbXX2wxqN24nas9GvNsHrl50pCSWsmzCClJg99v/iLmDvLn
oH1PNLvwUdCAtL5FYrIvXSinXZxzeNFwv6nN45oSyHcTv9ptt6p8J+NsxkVzP9HDBZpUrXdGX9WS
Sx/AOR8M43EKBgT9NIt33dBcpr7un8mSQQezbu85JFfc9ubvWlIRPwc/9Q67eXSdeoQ4fSCib0uf
3qnf4lXeN33orS8i0nBeFeSdp+Qd3xvkJkOlZ4czhju1gWpGcmQcLs3jADr9hAd3PnRp6DzHw8KY
cN0wgYs9hnbV9wAIoC9Nb7wTplZeA9sodk7cdt8Q5l7UolTq3uOo4DqZj+UFqm9+MIB/nNzCk4/u
ks+bqLLsn32OPNRrtLe0t5BmoSO5wlWKbhAbYiA2Wfcjl49znzs/Jy3jougJ7d4ifeBc1TZ01XLo
v0KWvVOfFXX631oSJi/0F4C7T/107Bcu3ZghSq5tfMYQewTlBcY3z1mG3eJG0yXBa3OftyWhPev6
qIma7UNPu0mdnQljLCnc69vW96slrPD8/3vj/2+9cVQl/7o3Pv6fN8YivztVTUu96R/dcWH8h8QH
KoW0DViQcvWj/gMdKrz/EBhRddf2cA7qrslL/7dZvlpVQTjruisMS7rin6yqNgmUjgcUVjreanD9
w5r6r6yqBj/n91a5LR3XsoVjAbhxwE27fxgyjcGtBx325GnWw+x+AET2FADJS/poM4Jk8BcjAErE
SagPg7+R6YdHdVP720b7n4yhK670Nw+rWgvpGTqbiW2BR/SfG/ZDq2tLLY0CEaBX7ysneB68/G5B
9n1zQEft57y5a1yxHSJz44aGtgsdeGhTFR0iB1EzN8PNv7HVrobkP1fJ1pEjCLIfERLIPzZMo1mm
qECLn8yZ+k6aaZ2v94x/skz8lXeJ/pBN3HuWbXewrPCH7YCXpKjh+oaEwe5oTzgUxI6hc3+wHCdY
8fAMm9b4AK4IMIt0bTxUVs0dFION3Yo+JEW9OWpjexwJ+6JeOX35Nxt5VT38sZEdHQWaJ9mhpGH/
sZFrTUcS1JKBp3uLfrGQEO3kGu5excHWorlwNIMmPrTpZDL2twn6ASlgbd2yq0iZKl6IbzLvC1N+
DUzd2/2bdWNX/2/rxo5u2SvLUYp1f//dMt21xBeMUuQnBi5POHP9EVz8CQ3efAh1+s6tB+dytuo3
x+sZETtwCc2xPnHjMW2tIF3uc+0+xNL379brv+2YgPF0nbXCNo5O5k8lSUKuaWW2zUp8O9VdIYij
Qf/uaIjdKwPZLlTVOUK9vEBOP5jh+ModYElwAESwxVmMu5yy77/eVM4f7nKbUwjMX2k6nsd/acp1
lX9zl8+toS8MDoajlRjj3oFCeXEbiOym1O68LG6es+CO2/XwEXhk8lIYLoYjyiWLTcpF3uBa0APC
X4jGEpty0FAXTJl9nq3wVICG4nqFi4Lx391iZWSkSE1sndR+cefJuLqDfrZ7e18YSXNnTPeJdJwT
URcOgMU132vSdjNEcmBP84+SNvJWat5EpELJ3ZsYIKi2J8cq36Kuo9Cn7HGJATmnvVkjfN2ybOYb
yAo5z3/HSW3u9Mjt/UnAFBM25vmOJIGd6xFatMA024zFOPizKV/+9eY1bdRGf+yLwjFw7hsc9yBL
kO/98wYuck+GSd71R5OwDtfMyxvl00tdeN7FTKzmlNRrEEQtBxwmMDcLe7ksJLM8JFHxoDGk5OaM
8IjC0MKLNzS/mlzMjHTYQHP/Fxlp/Pa5Di5psASXKBA/qxq4XhzPxNqt7UGslL4rtOotoAgYRdg0
sslsD2VgijOykYdUmi/eHA2nqBX6TWuYqEepF4bnzu0fBo8cCSuCYdlqRnSvJlnk3YyAds0IRGVH
k+Qi2uKJv7G/Zd00HdvOMV4G9BePUXA/QVl6KLrcOFDoMl6WFpxa20T3XlLVG3Ak2pqrtvhtSJR4
CQqtQ7GC8anZGkaFzKCEgQd+ozhVRUJrZknvOq9K70znx9ybhT9NBgE2GVTNhaiZExc4n7CyZM/B
Dd3QbCg+zq1NulToJ9fUQJrigpC/dXXG+C3G6GKG4WOefJ21tj9yaWsRQSwzEWODcWNwTzl4vrlC
f5BOrUFibKRvmIV3HaO6OdlOKVA0YXQwyso4cWFP/A4X32a05/JiyH7euFHcXnvu9pNumc9aZE9Q
ghHP5L11TNvgvRiGL7Iq5Vn9Ry48lW0dWYYPFLTbW5b+5kSeQTkffftEYMc16coTw45bCO52J7RM
rKCjk1eL+FF0kNa63LpGRho/BtoQP+qJF21KvQZmWtYHTauN574QjLwDCVJ1snGduOHVqfiNtSxm
+jHsLaaNiLzP5qspEnQToV0/em6cnEqr0Q991X2Pu7C4IkUo/Nkj4q8XRFKA2oQ/IPFJzFzlEy3M
d3KwTb4kS672Omnhxx2DMbqli1h9Jaj0o9LgNCunp2QsyFd2jPh+0jETJvRttkuv06Jxm+w0RBaV
miLWHwK32sRxEp/quX+fmnp+6Infexi6/BVe82XpO+u4oJqlVFBr9/FIEWads2z9pVgmNrJRevfz
XGARa72zky0nbnzFvZogvolPnqQspmYXr5AfL6QOv6MDpbxTz8GiWmV91XTIzXK5qoUtlOU+1Q8b
00QsiTGicF2FbfiIMC18zMhLOXGQRFT4mZ1rTqaNFU13duMe1FM2/WXQ4QYqPZTyuiejg4l86jkt
IkJ+Uht6mWlrT2qiAxGPAB/e9HUJYjJ6glvIorCqOxqT+I7WSYdU9jzb8081lzdyufHzGGIbnJtb
Og9DHGXPajJRbZCLKPYzJ+1N23dTsNESQtAEXLGG2IjzMtW4C4iXhPbpdc8hih0usMtVq7CG95b3
ahB9SzO0HZ+tcvBxf75WJJDQqRTzsXeSDhtO2++6vqLW7bXarW9T2gALPoYpqAnqqfFKun+NcRp/
6WZ2YloyW5sgRcOhMS7LXJwMm34dFGJBC3b6mZW999BgTBLmd5lbw8MALr2fX3u3u9gu/QmcjkcX
+QowvuE4d7RlA8/xk94DfRwkp4njYqeBRHD6MTs5mVPv2rFzGMg6174JvE2MFOSQkgu4CwWUj1li
TwPAMh8yirf7cKQwOySpcdKr+G+TU9ueXqHNmauXfgbd1W+IA9jiyCw1EMNW4efNFDzSYvreWUSY
2Jx8jzngSRIf5K0Enontady0+pAf9Cqx10C6L0lHQhenLgb0UfEY6+NLMGnubgSRuZ0cAjU8oyz8
LPMikBbhXYYa42NrZvainZai2RiOaZ2q1B5J5Pnq9H33oHeun9RV+HF+WnBovtAq2zTtN6lr1SNX
qhtsO3IEY+xIhpyehYvysXcuEzcRhyXjWW7dXYjrE6iBcfqOO2HZ23F7600kW/3IScKFGmwvHoKG
ipKVnSzHSMoa9CY1Qj7gLcyWZxf9yDUOWw9aolUe0gJPzTSSPuvF2rmut5HRNlsvMvIL/9+DDPH8
dqF4ECRlb1LokLt6TjUEKOJICmqDaJbaELfChyLAF2NLrC/8tBk6vKz9CXjtRouIg2k044euFQ33
q1DMEoQFY9GXl2SwEpbqKChYxqWL5Hi1w51lFMvN6IdLUSYaMXlHMnRsfzSj+Yi6JSWgpbotvSz2
DMiyg6iLGAx3BGxyxtcxfI1LqtEgX1/Ia9viEV1lZrNv95FOGoyhvYZ9KGlblwevH4SPuGh5kPVj
4yTGOWjjcC+qqeLrEbTpneTCOiwXOTXpKZpppk5Q5u71XCK5yJa7GLtkCEv/lNY5vkZJjaEKubLO
Veldo/U+gIjAqaNZ64a2c17atUcTFkn5U0eY4etjlWCPqe7qzCxvuvcrGtEMBIH1jZsa55Q6za84
KQljI5bipHXevdFb5BHMC71cN3d2YZaMx15Y05NrL8alEDaXY0k4H30/cdC7qXmgHIjBqnDtd/i9
1VssolfQds7ZQtKxHe2K2kdGJc01LOtk9yFdZeJi3KY6yBZNooyH9KTX7q2mxVeR7lhQ/txobX4s
UvfBIKTmAE69qqryVHuYGyl2wfNNkmQjRdCc1MpTkGsfq967K8OKkNQ6hj4+UwXp+li/8/L0sIQ5
yWPeyzDUDaeBIT5Z3cTVX9rR0YmTtzqatbsubdHWsmW1prunptziYY4p4UZQ/72kD4gIIFqmHyyK
wvV9BlT5OLX7tkXtWQ5kYA3Tr8YpyruxlKO/BM3f1YIrawy5gCdOtc2X+kSWnraXwHyOWUkhn4ta
sbP585B543FxQ6xzUSqE37acCvtg+krZz9pGMz8hjXPYzVqpncyEvWn9jA7tNe4Uoz6wB52QKVGp
XhKyJcyw21lEjIZj6uwmRNFbziseoGKXnmiNZLvSrtkaZbUgtvP7VuzYTUy/67Zx4v7K7BjpJbiB
mPQrs/PkoUFjntmzPPdVb24iwoPRHLv6ZgDI23pD9tKPK1FBorFsUG2Nvigj66XpjQ2Oabqvffk1
WMaKeAPvxexhOMYL4RdjTQBrQRYG541mL12ZfOln/e/GCQnZAXb01PQ5Kzdb7wPieAymqJINJKtb
in/E3nVDdclividzOHS7PuXS1CU3txXcm5JYcdQigPpqtqdZcuXKwiYe5AVRt3Yj4W967nNszJoH
umJ072QRjZfKdYZNNruQxvPERPSc5t+MKHjQxmT4ZQn8/K1+J4nDpNTppdsmL9yLKT3n4tEO2emD
SdSawQHCM/E4uhdpZjO8aJibSRZjGFavVOpdPUmbA95wOxcR4bIx/u0+xAinp/Tu8268uGIG0kTw
8c5uTGa14C/PMLP9OFb6PnZyTNWDdhmIPLyqR2oiogH5vC76rQPVu9nUhNNePOKNanMAOb++o41T
5HWddpgW72/RmWQb6vNNcxILLLJrfkwKvAgoBGq0YgM1bJxnmxmfdOI7epndyyV+0+tkxhx8A+VU
Ptr1w5S57oMGHHgsSUzTM9M51lRwSOOYqyf1XO9M9DCaQR6AFmncSmvGbkEo/VSmOBC7rn5Qc4Fh
AmiG3YQOgxfDo1MQis5uXPi1m8c7VzrVjl3GeiQn2nqcUxT4adaAqFpIrm2otpxqC+TjRCDHjVr/
tdfD+hmq6ZbLxhPiq/BcznWOJIXVaRqDJA4v/WIEo7ganTxJexS+rVfhniq08dSlhv4Ukc231rsf
gs6z9+WoMwIzwx2lKRyl/Xr4SJIIKnFkuFFeJeffreM5eN417d5oPf08Lxjm0CUALVXzorJ10gPw
AMrShetcLhdtlnJr5tm8bSmigeIKn6xeNofFmuSliqAqDdzY9eO0nNUEKAm2tM/5aJ4jjreJ3Eu2
M5fM2f0VG+1Mj/boipo2Yu08ZhWSPMFBdOG+HP91Six6Xnk+70gua3cObnt9M4Ml3Jux803TFw4H
QW4u9w0nQkgS4l1ktuvD/Gr22bemdH+QjBJeNDCpuocJN8/j61CS6rfM4aM+JjdCi28Nbga3w9Vf
28fE6AmeYFVnw+azc/wGdJKvHVcB6YwaNt/pe51FeFjN5Kumw05YdLDcSfwCo5yqAJEu3KMNwBqw
ZJcQWnLvp7PY72IRx1EOX7QCdcOwvOW6u/gEgBIn8RJVQYzmKimJ/SANM5IheylgJRKkj4ndPXJz
8pV8wPKU2eMBdgoS+dqv6qNpJKcwQ1EUPaSFiyYq4A4XzcfGKFA8BmNZcK4Ir5pN2iEwEyJY4fjo
72X/xH1+AOhrbjcLrVgSygQuSeBPW2eYjoONSSLDpnHMXI6p2gDBr5fNdlXtw7Tr966Tvk/pUm3w
RX01S7c7FUTFkZ/O/5u5J0ptWwgffkJNCVoop0s1yR3fbSL3aCTer3bhdyZ9e6gt92TITt/hs3p0
6YUTI5tuTSBzBHpXcittMogHDDuppWl+lZjHxNWeNJhtuGFwDOEK/DF5PTfxa3knh72ZylfdRNEQ
uPS06xbEnDsvHlhe7OolKQIQHOj/DwyHSsAmAZu6GoMCAwHXbc3gRqBL6/f0zUqq/KHSyWAO6ynf
rxVk8DTdX5w47jkNrXHgpncvtZA8FJpFRysv/x6dCS924ph7Y/Kc19C1bl7tnMq486iAugRKEG3D
+Cqyvrhe9a0BYXOOK4bAthfk28gbk6tZt5e2rsRjCod5oxfN97goq6/8JXdaFrw2NRTyuKnf3R7l
TubWy6EdCVxA7I/LKYLg4nAOYdBOSKswyEDIYM7NwopuWub5XWySPZlmYt922it2ZUoMjNqTeWW8
Vly+ZFBBXzWsZotkIjp2meYdFv3JW259FZeHVlTVYxxTMQTImvcpnnZXCAblxMcMQEOqMsivQ1aZ
DJa+6EanX4kuQgBnkyVcFDUb0UQkVnfNpWqw/DpZU28NkEMnz+m+FxSONqNsz4DTIpTBRMdRzLy3
MkM8RBSoC81FXwW4ddbfK+Sk8PmFfUkyohUTvfhecy91SAf5qC/u3RKY8TZ1DOdARJGxyQbP2YPE
6XbZC3YaQTBUMvhUqev7so6fhQ0cbgnklX9t2CYO9SSAf2InU0rKSZn7AsHHxU45+k9iSmt0JgKy
wnrdCDXzizc71okbhSs643HNDIz2mZ08SncMvpQJhrlqfsUaNPqIYsYNouOaQjWkSqxxhW+M6aOh
eZy3ABKdDQxVhNhuY5OknLYNMLWzT4OEqu+Hsr2lWl5B/eH1lNQRZNRBwLCoPo4trCd8btAb4tPY
pRNy1mWEz4Af1ugR5Lm5KPeBWL4o2aVD6fofCsxW0RjbAG97V32XfUaopP5S4sYn/NMmLWc1y1Z4
z7BrMKaskCFm9Q+5ZD8SChRnWqhkcA2mI89qHjHchkSO6KS0skqxrbDkavZDP2usXpD/9eVg9VV8
Lj0Kr90TqYCbqzgY1bitB/dNpCQitHZmEuOERjKfAWrAzPGOzboAlanzghSFq8m8abyG3IoIM66a
DAkie0AmjMEtHc6y1l1BBsanTCMR271Hf0hAVTw8FkF1TdEfnIvcyrbEgLzPOVARzWolu32vnRfz
vs2JImOsK3cibYATuNG4D8NkeQrqnKDtYEHNMoaP4tC0Qf4ci+FLg5/0N+D8FHqbqWnMy2wsvnWo
vFE89w1tFW+QXzEEly8eQV0viyBHMZywF40nzBPpebTkjPIlrn1HaPBHShyAHnHU9ZDBqYz0Y9iR
7Da2WBvZNKfFDjQq2l1ubrRJy8/SMjcUV+3niRNXVaVnr1z+Ukmv86A5J3ssJKTKpPPjav5mjp13
wwZvHTLPxV4PoyZeuBo3bckIcLb9oZSUdTMqK30WlvdO0t6tVrQLFrSDx57sa3rhsRRxy9YUkVvS
7ky5pN/cPG8uQUGxIYjbwge8VV9hWt0s1I6vlSfHveAe4ZR14fDoabBkaD90P6c0OogFQsfS2c9C
ROWBQ6A4BlFUvJZFcCmKRHunq19tbWkMJFdE2Y1LNAMlb4BlGEfvYUWNp4+3JeqBN9Csj24Qi185
XtCha7Ym55j7LLDIIQyJ92n0+VjbrfsjLyzJ0AsArdAppKOkevImGjqEFsVbBtTCL8M2JXBjtHyR
28uxD0iDWQpOHbOVAachlpbS3OKXaLoPev2f7J3HkuNAlmW/CGUQDgewpZbB0JGRG1hKSIdwaHz9
HDCrJ6urrXtm9rOhMUQygyDgeP7eveeOe1oczamB/0YYfScfojrK6QeW1sYgoPjiaSPaTE0gNmz2
fzt1c2BDKY94AnH9esUts3rrlT4bLHNivnMVTGeXHdzklPGLbsNuu3wFnwo8kWq9h5YZ74oAKOOg
RdcS6lG8xuwR1mnHLjjSKsHM35d7AQxGhlNKsE1pPI3RdUpd75ouqe6mIX9ov5mO7tdibNuHDrLI
OBorYmLtM9gCDkxgieOQjgZpxr13HbQi3q5ILtaSG+SZ45npJPaKfrr2Vto92Up+ywQlsSBjrqTj
+5ia4EHtmJuURShXLbvnruFm3ESk46Kd+tnUqj+IEOOyQXMViUFMaLLJAFfreJfqiLCrMWmuDugz
FNcduwQSS0g50Yeumz7juKVEH/RC3qYtFbjOnrGRfLZMZDSi2hUl8Ud9C9mjwkuKVcI55Qlsoqmq
dp1tc47h0Vpl0fyeTHVxsKfhhU9rWhQW7IGyft4VdicAdk0kYHudvc8igD8WJxhLRL6WabCeM7rD
Tcnvx47+CFovX/eMkerJ7M4gSNAy1u5ltD69Tt0KkOdP8Vx0dKCj9mqQNaYEtzQ9NOPenT6nYHgI
igCpYtZuXQ7vaUqKL/nsD+deynNqp/KBgNyPqDDKx64OL17ccQUOMkMfy8iG1KhbUOUGqUv4rOao
uaFo5NRiYiOGLtnNZR2f26R7nkku2PruT9yr28K1kU1FBsU2QS/bximWnTrYodrwqY/VthscwKPS
jTbj0P4whyk+z4abbJp+LMFTAXRI9qocuytKYpt0EDppxnwdwHeCatTOxqyqeHvvHDQKeVTYLpFR
UXHQ3lAc+6zvAODU1mHKOBwQKh4S5Xuf+g0s0QJlvUF7BELcZy/RaCcP6VTZ56y1cNIKc4tu2yXt
vCqvobG2cNmf4GnLgyGSHXQTcYpp6A1dZxLpzfafVnH1wWpPFW6meKvT4ms7H8mrOnWOSB6kwayZ
IqmR4KRC85ZEVEIek6fHuGE5dHRrXFJt8KJ29Di4NANGPV99EVqHrumyncUmZBsxlSDXhONHYSvP
qCe7c1cGbwN66n1t63Bt6QIlkZg2LDz8o6p1wRF2Qc9EJbXPY5j+6p1cEqaYGqeieybLrvtCSs6X
ruUO6xVzsY8tPmIBn3pf6Tk+Rl1MnhDz+UkxGrNSCUQbw816MM0eFSsz4IrCL23Fhegj7xiM5buw
0vjiNjZR7oUN7bgKCY1TTcRJaGRPPi+xSfwRVLWThoSV7rsZft2IKZr9/7lpccu5wSTPJTVj2NI4
ynq73bPDra+uAalmxChU4IO4JrF8N5XoDqxV74wqcM4VZd3sxqW0sDQDX9tv6C/ZnH22DyEomAax
Gtsh2XJ3MIAxRRmNE2jTPbfeEyLt+UTMXr8XyXS5xyU5VBWXxGZF1lF3hoHo7ioTHg6qPgx7kmFz
lVivSJXbfYi4Es/emU6qOkcOjsNmMH7n4LSZT4TVqyP8/mZk2d71P013cl8bQ8vXmaY/UW6fidm3
Vw8Lx8Xt0CUPFsrhOQ1PHJGZPl3y2k4V/Jl6Zp7no/kPaZydFbnd5zjK/XVBEsS6turiPBo2G0Ry
r4yUki82hbPBWUzekh0lv2Rao0OOiemTZu4fg/ZdRSWTAysN19LLGsA33Nhpt9o8xVIxn5IM9mhI
y2IlGxaMu8fkj/EkaLAe9hFNPy+dxBqNan9M6QtpoD/6gLiyJlfQheyEloIINu4vsx0i8BZtNTzE
rm/tgBoxkijaN9shsagYwnRios2IKS+c4Upo4xywJGeNd9O1bm7t8nBfdnKuYHQo2cEbbwwtqdXr
1i8evGVMLUarubrIhiM3PvgpK3xaIOqZJiu7xcszLzF+ZSWb7qId5GHILWajQb/pdc73wuIqy765
EF209yljz1qOLri1LD/GqWKnEMdMWT12oIHzhtGA26QwMa0SV8SdO5LXoR3Tw6DMaza2p6Ap1DkY
MnifZt4fWPfmrRNYkmasavYELn6LPexmpq+Cl85KrkWrzc/QmYtNPMgCG4X12DVs/JXqKjQoGXmQ
SV3shS6NU2XmXwcL0Fg2BOeqcKHpSeG9BwtBTGGHM53oVbcWDbtxOkduh3899ZAXO/6PKRZ6j3t1
2BqxfY6ZG32OZrRBYy1h5cj4waoI6RIjMbC1C7KZBgr4UXK8vdL6ThDgbk4U0wOK0MKn+6c6QzPb
tOns7Ik+RbZdN8FrWsAdAvyPYja5jDn9hF6BPLV0favN8kaLfgtKqvo29uYv2MI/3BKWaxg002tF
e5rWwmtSOQl4QZpL9/PhfmaEZrUXlBzbqs1LnKsqPOaR5DqPEs74JnsTGp6YTztj3xRCP5Ewt5li
8B6mM7XrmlYZc6ivfdxaa4v7xophvAbJZ70yADc3OSYfxLAlWquZ/4PcvXHdJc1znylxrEs6Fek4
Z6tel+N7Ebi/jGbmW3lu7qkz7be5o2otZnve3xdhIvp81jlqOndsfwzIUq5KN+Z+6mtcR6CtYWTY
Bn4zz73Ojfcel2X7WoCWueLOfM/qJ8n8/0VmbvIaaIsOdZFYBBoFyATuiO6hIu7jnjdz/9pB1nS6
P5sXE+/9y3gSyKySJOBe13JLSNLgSCgBRtG/NKSiGD4sneWbEQmGWBx5f5D6/0IrJ1QKwtt0pdlc
nu4Pf7nk92dmt5jty5YGOJc8kW4L5glvHiYYBqH4X/48LxKZrCLtpC4Shfz4b4ncf5K2ZX22wOIf
G8DyWavqbXo3Lt4BW/dAgvszKysla7j8SD03xrS1RA/8eXpnMd1DAGpIXqu4cdWGuTL02cUlOi8P
9y//PrheTKbb4q28ZxncX+D+gn9eanG03p9p8hpnLyoPcCVxiuZZHm7dcXi//zC7f+/+AtmfXIQl
h+DfXjCrEGchZny/455KOfBB3KMF/ny9gKCiJftrQJSxKXoM2mTqQehYDLnM7v6ZevP3yzA2KFSj
llqJ3/j7/fvh/7fv/f3y7++BJ8HF9veV88jN6R2ACLu/Qvz3U7x/bdzd3UkDQTBwCRsOE3EKBWC4
HFews27Jn61pOu+HwQeI7L3cf8EQ3wO7qY6jN1aYKRaj4P11vbng7Lg/RSP8TwrY/ZkV+83WTNsf
91++f+v+cAeD3Z81gY8r0iuPf1/u/v0/r1mONP6I15Wbe6APHTySrZZUn/uz+8P9B13CDhw/u1gn
1Qv+m+nYQulZTT2WrntwQV5DzKAuIr8ZpMr9Y47vp9vfj5V06365qO6X0z2m4P5wh/8LOWVMSZKY
vKZhPN0DN2za8zT1+PLvw/17Kp7ZGRp0zbM2JHojV0SPLG/kHkJ/f5g8DWkn0yNyETwrQdojdUIv
kLsMkNG56NWiayL63cn0zpNVRT4b7b7AxHun4JoHZC1m/qtBLDBwFrlPFdiQsJc7Vdc/VRK/EXT2
TEZqvhnG7cQof0XrHMNWZCE7IPRu9Oyz77LFtzKLDGDUBYwO3/LEvik79Xf2lP30A/Y7DMLfZMl/
qNplsujhby3KD39yjn3RkA8axtEew89VcLqtUIFds6hGfeSO73bt3lqC3C+RgMeJiXnLEnEJMxmf
PP7AFTzDqflOL45ZOYPRFQKwrAr5ZHhBNBmrpmkn3CV0/yeynyWdO7LQFKKWTB5D6VxDgcvV6a7j
MhvuWrVqZErIb3AWUxOu6db1bc2MtJsAVHQfItePdMz2XfhmmfDY4snH0vPRSgV9sw2OTZT9YLXG
sTHwfiJAmoaPXquefswkextC4cZlMOtPAaL9yn2zB++bYe7NRi2Y2faHDzhxNQWegVuVeUHYkPmu
JiY4sc1mgdt4Avc5djGaJR3wXQNQe4cd9xqFydc6wRM/dDm0aHs8logtUiY3ZDkeZRg+JhDooBBQ
yhciXHmVB5F1g82ug2fp0ZDxfXuHhfgoWuxE6FFmtm5Wi9TBf8lzyMwOR65hJ3YKIWsZUZcuc4V4
BwqA+XlgfZZyDymQFFpFiV9pQqz78ClpH4pycralytYi6JZoKV9tWmfds6fNG5idlF8MAiXDQcfa
h4htVmNdd0ys6EradnINtPNCUG6wDmXbrdFGPNOiuvLem1U1JSiKE/ZVXsLR04G1St3ZXlWyeOfq
/G21m3amT0qSFbnU7XAUESeXBZ84nAUzDCfez31CbEpnfmcD0XDJ2kSGcW6DEi0iQEQ0uMA+t9XH
1BJpUZXJ96QaCAj2zQ0KyXA7ux44KmU9T56LyyLcuMOpygyMzC3HuCMwgDA9PBPAM8K9HsVBIPIC
WxCmO9OosbPE7fhm5529Gw1j2lIl2/sC98VGE4NySKMRcgDMttdxqlAlmcV5DjC7+Eq5r3NhNU9M
1Xfzsm24fyvKgpXuBuvZLCaDu5AbbJt6/rRxVl3VDI/aSzO1TgXtgjmyvWPkjt6rQTAFE/TQ3DFX
RNDphq8j6uJjwCZxBe2NCxT7Mc0DF45kKeAc8Q4a0BtPQhbzS4y/qdRpidInpOIxOW0CNH7oWtAr
OYzR6Ew0/etIrsdDX6Vv3Cj61/tDO57GEUNvWl6SkFdKa+dn7TsBe6xwePVA2G9SYG5GOv/Kk6TD
ejMkj4lj+KtB7ZwqJGaeJOmDt0AzwsZInklHOsXCuZQMZn3sm+d6dpkRtJ2xUt6z0zre82gluymf
+0ezs1/qQv+ITRXwo4leNZa0mxStZqNuDUffAiHWhhqxTWmNG0vpaqsCvS9F4zxY7Oz6smjPCL+/
0WbOdiltRPp+Y0K5KIaLl76rKvWp/ge9DZuRs2B4RejRrux+gKDrB5ROFWVhbl5r6Yura0/iWtjI
FbFwpsD1JsmVnLprutg5bX8y3aPYughLPNV9z3RJRuOWdhVcaOPDwUd7dVr/MqK7OuClTTZKYfTB
KVFtNAYz1Ooq3qIP/zXl9gvKivilpT0fh616k6Rnz03w4saSdSX7UNY0XMJgqq6pYT3fVTe1piuZ
lCasV33oJf/9/6wsthbHwH/S3/uorjzHxc1hSdzG/+YomHs7DRLPqQ6Z5WcHaGzVtlWhQRK79+Yj
WnwZFeHhep527iLuGGWb/B/+BPu/uD1832dBNUFzwVo071li/6IdD8K47XCSVwdlIHcKO/vmRawA
xkAoODeyz9ymPkcQUO3w1cUPIojWga2stQGsbN3gn0MZF8XnRWxq9pa69X702jJcPrJdNR8WFei9
G/U/Hzh7EVz/24HzvYUQKdHhC1Tv/1mQjZshd9KSWNMsaOU2dy3/GPVQh50Z2XuZi70LiWYz9tax
lyRZs23KPmfnYInsezJMl7ARwbcRMpsff5e2+V7SzKH54/5CoOJiaNOUwHRjHgGwJGQeJvMf99R/
m9C2+Hj+y98f2LgIfILnTPcuOP+Xoz41KZ4ZS5YsdQWluzDKTdI2vAkiezME1UdUGcUayRMWuNz7
0suE5UHgqA/abWmXwN9t/zL4390s1QfsuF+CpQNSp9UnV95jOlbVfqzKYd2o2CVIQDzANur+f1bh
r/8bC5jjOsv59t/jUd+BVSZF8u1fLWD//Ef/YQFz/2ELYnsweAnKiyVc8D8sYL7zD+a9wmPf6WL3
ogPxvy1gTvAPAYQDRgWXqbStJUrvn2mFjvwHr8bt18PHY9N2/X/ipS5mpn8/Qfn/HVIUJRsw12Rl
+LcLrJclCfGRdWhntt4BaEaRFenWu7ht0sASSIt1wHyKAck+n70zfvRMEGCCnJAyTS2EmGmZIAwW
ha7tPZR9RGNpHA735LGSpPsDsabbAFjRSVXGW8MVx+zsbbYoxxG6boIAOJIDNr8zp00u+w2Es2cv
KVdR54NJal4kHQYSygh2UNhTMBxbcMU9pOm/cYR+VOH4JfTQUNFgQtUUjV8H0KPv2m0sWnLnOYG9
4NnV17SJvt/3KAtPOqrkM0GmF78h+8eXuFaMI8YTVmDhyXAXNQVEFM/rp4OHBwMMNfYLfHLryCb+
LCzkDZq4fWpK4Rx8Qp4zN5RkxyHuWuG8YogIjw2wYkz5CzI9mBjsFcVvT5kuEjl5q3WAtyQgQIHp
9rd05D7VZwjkzPc8+In579VJ+muaBG+j5dDBsOmo5cs+jo/vOQnBzUcOqJ9keVB0nQxEgqYLE1mr
iqCILuroNRr+uoxnSmwKJZy8yy7fMEOxGaHICA9MqS4E+WBDtJtpf9DAgNaIh4fWNBIIzWn/Brzt
S+luOpEX58lrfo+Y3C9VIs95zdu+D3ZtrDhuKZJHu0MD7IZFSfqM0RFe00c7Zj0HeAjJTZntz2ro
u308pjOBWGHwjtjdeoekdawma2PXJiEJg2JWQSuUJO9IbUSGzslPnxyEHSsFx7b2Y3HrgXAcGfI1
TA06uATBI9PunuwlB2WOQ3JKVbxVE0cqiDDey9jiTxHRuU9Gm4lvQHTQCD5Ljwb/rs/3JWwC5hmc
NNbXLsSJG2qYL6qx311gIszLiBpMqLmPozyApyEoKKddqHyoaGn+yx2C1yG29kNU/sRv/j0mcnE3
2MRAmyFDFi0QCS6tCyaNBQO0wi8ueolXsq2i3CWxf/KXEIu5cTeKt0U/OHsuuX2THQkyxFBq2DjY
6M2BQeDIbCjTbAdo1gL0k+qlmlMkPdb0fRztARAwWD3EyZdIkqaGqbE/oa1BQsFk+k9m5T24UqPd
ZLrqN3/Y3AZQgk0E5xXnNtl5d/a6WCrJIYWBujQsxvwz0cGnMNUl1K6xIjhIqPZH5vv7CN3PKtUF
PRhMa4tmHtGKJu/advPf9+zg+ylLGXxheUk40OXP3FMfWplke+db4GZQgGu25mkJjWsIAYAYpPrd
HzDgH5OJ7aW7RE7eUxfvsChUgIowDM+QjNZjwwCY55PoQlK0sxwYQ9VX4sXesrQ9QI0AnobZfpv2
cj4xPDdPIU3/7UD3GmVT1JxLs3nSnURPzPzPl8Rx3lH3tWvsZZBvjCp9pNkLztyNodnSDmkXPt7g
lMPJFsk2b3GktIA92shsj5PsbvQo2RbaIKf6CifYRDt8m1Md68YoDx7d4rVsRL2+hyenve/sNLj8
ul5yO/C1rom3P/z5OxOc7REKCcCroO0YBZMO0e/DGvFoPMTf/LjpdgBXXu6tPa2y6TAkKHx+mlnA
3nt5CGdn5Q/PGfBUimzTWbHNvWetkvr8UEUeh1YWRKGl6jjmzroZMX9YC9WpNqyckKBmIi2EeMxB
R3vPsFeeUXwbFGbcbrIeo4EsWSROcq1hE0yeneyq0ps2TUcTvLfqJ9dipTE8PqU6ybyTB+Z0bdvp
9Jz7/kV2c7xxlTHv22MZSf0obB8CLtm4uGvns0VQAifvDgW9d5ormvnxWCCogN4dEkTJiuAzsZ6s
U00aigTmerLd7Ccj5mgrkVyzPcXN1TZ5grzUZFyZHe83olGLaxPBFyMOcSCUJ3sBXRzuaT48ZaXW
DyN4vmcdBPvI0vp90iXrVt183r+K4ob9t5MgPGk/hsJGEmw14mF2E/xfuRHtSaFnWAlDkSYPFtYs
lPEmCkxjY2eWuFg1OLU+Pild6qeMYk4wymeYNX8D2/sQ64yNr3LMFQe72YQMWD44tCu/A80/mdV4
QT68Hu2svXZx4uzosyOLDZDQc9ckcVWGkNBWYkiR3hFl6082Unw8WWSPtJx1YxhtCmGQn5OTB8Um
Sa7nUnonTvxmFzQmku+5jB6j+LsIZ/dcglrYTbqy6Kd1j3qefZb8OuG0g9mLji2/lmP0vQpJ9BBj
Niy7maO7GOvQEMoT/rkL3WJ/72mMsMWYfTSMiS4upLCdIQv2rW3a4yVqso3vC6aGpSG2YLiw+EZo
PuwmfZdTTgCR04ybwQ07fDMgmRCm+Cf6Lh/SVcUl6hhgYltuIa4wyBon3z61Zeuvxh6/kzttRJg3
t7CobnFQlsfOM+U+a8k2zEhtWIdIuE4q/1k43EXagM8UCeR5SER3tFTwmjCAPAxUZKwT2E1m33IP
uUHuFhpR4qh4rc39BxxCHH1Vh56XKxJNwyMw6sd07vqXwinkvmyi584IgQOl7fQgg6K4Vpqv6OQ8
53jldkjmXqMIk4bhvGP2DL82rg31os+qq7ZgeqfZS+/MNO9FT7rs3G2sEfKX7yXtN42zyRwYmM+N
2jpNHu5T4WfJWuXdfnGX7kzUv20vDFSylRyfB6c5ep7xmA6wdgRQw1WLceJMU9qJ0nXXM7gfPaeB
UsSnOndocm0LwIffvjJlVzTXso7TKv9mdPQRDKlumdTrzu3rS+R706WoLh28AoYIoc0IZbx6bU/u
pV6k1ZG4zYDRdkl260Zcxr7oo63u+aVZUpdV4fDZzX70aLXFvrBrctNaZroVpyxxvC98RKc5lheq
0/bZmKp5Jy0D0gXWCSso1JuKxBVoNJ67VF9Cxo1r7kLz2dQv8ayNdYws8EEsbJlJgXG1G/FCBxUB
itLGLTan+GpIllb/61RE0SNFhLnOshAyh4j3OFIQaGa4kSokvG891pF1Rw/ohLOje+vYsbNmDjZB
MChpBVfb5Jf1m7Kgm1j6EA18PKVYKbDhcIdcd2X4Ex+H7Ylxw3ZWHmjivbRJYl3aLMn2rVnaH4m9
951OnoN2xs/lje6lapOzwRb8EtKzvTDWvoZFzwS0sStgCMEMWSvjvs9wHFVEXO0rAflq6GMX/U1w
MUdTbBy3dd4gCobrIHCnbQwwSrMZuSWYOLeBrly2pWVL82Qo9gMNEDTTUE3GXmP4nZ76OdBM6u1x
W3u0jzMPHtMiHzLyM6SgdGcT5/umHfsrSx+WxqR9S0aMsBFBMgoy2iNVmNrOYwSzL07yi1erH+nS
gnaMyl/Naed+ySDkR1/trOhvMSUiaZ9mvFaanCJMMP5t6pznADHKlgUf+UvZQNKhi7Nj+NbuqZv1
3mhoT05zRErP6LZrCIr6YEVRtpkzcubsZrJeyoqXw7YWPo1l+9E2MciVyKveTHvkD+tF/NNdclP6
yn/Ts4foPVsb4KXfitTSazWOrOr1XH02KcKtu7Fbubm9LjxJo7Avv3v46k/RRLSLLAsXmH/9Rtqk
X1nx93TQNxdZGwJ5BvSljUpnqvKNlXTNqqOzwd2jmmnbstFJZfceq8w8hsRQAzWvykM2m3vJascy
pW3AZQ32se4XKCSCowa03HXcnJwWoX3SS84OjivIpWBXECN+DPUHVBiNOS5iK9fB12HG4hxdVIgH
g4moncZyARtnG8iGORs8z/8Skw2Y5NJ9miYAS46vLxkWsFVK/uM+8+rxoQzSb7wKykEaegQalO63
PojsmxP3zTYJhmjPvm87h6P1pWVvWM/RczRGJBD0RXEoVdzwJszmaFkc9zQSzLK96ZFB38CgBEY9
YGOFqsnpdzl0sb2bt7/HRaOXZejEHY88Rd0PG+VQHJqhsxFc/sd5dq6IlltmOYLT2CWHa0jCR/Td
T8g9XK4c43dROelRGkcI+sco7fAxqkwfmJzOO0403KytYa9VNIiDP1WHikbrFSP5Yt4+NCz25Coy
mEp9aHEFFlF0A6pGgtnvEhMdDNXXDTMKOyObWQWqvyM3CYLTuzI5Fq77PSbTYtek0sNMC/W6ixpv
jzg1WRNBXF5x2TwlXfs6YJI/UP7627HHv5Ejcq9qUMcgqEtemfmIjoJDM/PKXu38dkOvQ/Vk6k0g
ivTGckO9UVnNs6YfBJMi7sm6B0zBKtkSZ4mcpnCYf3iR6tcGFcZGhhF6T797CD9pQQxIXBt9UDQx
VkSX1qtCCefYTt5T0hgtMOrCI7qMvD2Gayik4A1f7Pw6u6TKcWeyYceV8TGMvS8T4walvfytQOdl
iJ5zMYbwPwMbVHW2F9BaYsS0x5TGMTqtkbyFAQebmzEp95gknIq6PKOn4VIfuOUPiniyWdByhPER
ZSHuozTrngyPEzO1trAbITRX7a+5E/W5tzP++kJ+0xETgEH0BHIVrUlm0NgilB+Co9XjvUwx0mmC
yZ6ysfq0YntCsJxEVH3MQSwy6vdgmoZtP/XxQeFnTLPUOUwh4DWIxePBNReXxKQek3gxASCD3FkS
bhXewB/tFJRnhF4QtQubXA1ImW2d0SgPh5so2i1D7+ApyNPu2pfZq6GeXezFLxLD7LUW1qNpoDqq
+vKZoJlg5QcRejltiOuo+otKKfRi4V3KWAa32AW2RSZHoOpkP7VCnA3vp1m20xmPebvy0prPkhAo
s3wZOujXWc+PQsZkncyjozLy5OjbkANqOzqTAS53U+OEr8LvVrFHVPE4V1/bJVQ0tR6R/MSfPeMm
jY5/ZD7HwAv/S6mLBxtdHUAUMISBm+mNv9xxvdCSrJhqPLQTwX951D2NHpD5Bb19iHz4MqR/rWPp
aaZnHRMXYZ/RRLfnNHFwolsUiH7zOgVTv0WWHa5kHjQbE+7P1jbdZFtkmC5akj4aj4jA1k2/cqu2
t8oqppPEtAiNoIOMIQhiUfpoCfkWxQBwiTYl4tMmXFYv0G35hsxvHEsqF0ANuzEgeQ+tlQSLEL9L
nVPWMNff2BzvHbeAVfV9yKLxaZzhKM59/5MIkte47MQ+zdyDM9SEiyTiV40Z1wXWsVeW+gEqSR/j
ucVpnko8vx22IMmwutbSfnegHlpB8GYHxbeMuNoDRBOKV7RHO58R0Czra1s4GG9UU5yJEML+33TV
N6bLLxyJL6JRAx6ZM6Vg/FSQvkngwdJKyL+QWFrbxfQRRrN75JpzQPwK9awcBG9lNB0NL730ffdu
0fvYWiLgdhAjQucSPxvGAM9Ug0qbW99/Ko0YEbhNj7ppf/CwmatsneGzeYlTNNt5v2NoQP3rac74
fmjWGj3WSLl0SxICQ0Q/JbuItpM0msWYX1+mgbZhKPWn9BTpaRme7diBVuHhACiM5GXsKT0nTd5S
94WOOXNBwLXoj5ntGLSEaLQ1awxOTBR3uSTdLcqw40UtctC2TeatkUFat/sWPgicixDkN1FK0Ff5
mBTGQRp+vfWtnpEWPNre+NFDq0f/XHIr7GyEJLO55iOfHrrBF48s/e5jrmRPzC83StlVTyQ2+We5
uDBtw6cic8dNravk02YOz4Yq/6qmaCs8w1pBBIyvKnASKvUmo0Sso/UMIoRjSycG7ltzYzbTAD02
QrKMwp+IbJhUaon5Xk90Ug2FZydtnwp/dh4bw4F87BtqMzq0PaAxdIc55U3LBCb16BKunhVWfNCc
cnVJfi0AkMGpfqmIXb8V1RtLEORS02B9FBE5NEOuW+7+DraaIHGvgbSqrTdheGx9+1uO64tkKzSI
0KMnbuiEgqBfKlIuHeSFdgbIkVCpc+oXTP079QqnjusfrlDXiZdk8EvEiPaZwJst/qHXskYTpU5k
UI6yjp/75SGWGI+8Vj25ihOUXZ+MlmQiQgr8PuDe2Fg38lq87kSGUb8e63BaRVgH+wmTehMibiCg
ppUoRJvSKdZGxkUqA4Xpk9khYAZSYKvkO25i3Jr1h9WJh7qbvo2J/RUN616HLhNyXdz0QKoSXgt/
JvA1znvnjaPcL1G4cGirzzEUh2yk162Sp5n7IHUOZJnCd67uTNCzk313md8rakU3eKz8+FXaZF0u
3GWo5bL5LRatV1kizTax0OVUPKtism+jtJGPu/tu6M60rVGicCYSqkcgJwqUCJFZkddvcS4i5pDG
W4EJi7IT3JSdVeCk4phLrvt0oH6gNLt6CUVTybSYHoB0d+QAZiQrq4/BprCOKoJu6Y0Y1BvuoPb1
1F+6IvYxIfCvqpJxefIYx1QKVf6Fc/KrUAsio3CiXSWbzzYWyR4K2XsQpj+yMQMGZpjnauoGrCPe
euAGAD8JTz/hpjMzXZJSrWd3onFKj2Il5YirK/foGHFYRUx7BcyhhUjFRe+OhjR/jyZiIfK4YDg8
ChDkyt6LqVoCpdI3UTZHoqlATOBhXXelMW8EB3JjGeO2a4x6XdKzLDUfn1mknx39wVUmZEiJiQ5r
4M22av6do7DHfLBBtUfBPm79CozQ1kJQuCpF1R28Jke1ntXfO3/8Dm2JtjHtg6xiqZ0m86CV4Z4t
a9tYkQSUCtWkppusx/qXTEKIuM280WPG55Q/dKnvbSPQmtQMsCJPXgA8Q7hnW6B1gX4EcMYmX3Yq
zLXCmFdmdGl6LZg3tMPBH9x4M5fN1zDznzwrA2U6s3u3guY8MQ6xvOwgIIEOfbYtabOwmU7WQVra
iGHPuqp+RABj5ZwkO133xdXyUNzO303gDNCZ2mBnpt3ZHZLvkRiaYwbsh/4dvpHJOlo1Ru46SUFc
sEb5nnOR/MiRVrQJY2DrWdX8Cmt3uM2aTAUr+jHYov9CpYJf1iuubuLth3B496i51xibYxreVHal
w6HFS++uhqqrv2ahOSMX97IblBhnVRuzv/N5b6uAVLfWpeONBIgzuydR2670cZxxWripgDIVoVb9
X5SdWXPjSJal/0rZvKPGsTvMeuaBJLiJlERqDb3AJIWEfXesv34+qLKnO7PGqntewlKRWhiiw/36
ved8R1jGbUhgwqlg3qGRaIeX4ej0B7fu8jdhaskm10BqGsS5zqy4bOku2CbuYw3KvFD5xEY1BlBF
G8J3Xb1f2X33FHnjuKur9t7DDrWKgRkrxBZHI+uxCfRUZpliITDeqB9tSlosb5wcBbfZkq+x+lKH
hbX4KiJun4VVv3Ala34lTsW9dexJAwBXuAEX3y5sF35ztLxWVI3dXktna+Xl6ixN++QV1YXqDrfR
PTZKb4MPCuSDSxemFXm0qj05AaKqDy2QoYIow9uimq7OqJgMLMYC7p4b5GQXNLJsM/mjmMH+Qy2D
SZxZ1SoapOYbGh32utTuzfJWb9l4jWpJfy7v5iG7ovCtABun6Tq5zZscz4FhEncOaOumTaI7zFXO
oe3nN0h/H52BSbAZuSRxj/lgu9FVAMFDZMPKbEGd6xlRBOe475ZDvZ+2bmiX67YdKj9r69CvA7PZ
km/i7lrWX5KF2akQGaBH6gPZtd7WGl6iKeDtaxFxEcV4MIcpXqsCMxsauxW+ju8gnr+n1LIutmCc
4yXjJSWii44bh8LStUJtWELsZw8Qc2FhttMe3fptrDgY7Dl8jeyQrjt+63oEmSthBxnGu9OE9k0e
a/dF2h7UWCZwwVBSWQXzu6DGhmxUH6yInPixPqgqcLWIsaXQ03PhUVEwWAJsMqunoUf9O3WzOplZ
hZXU2wwAzNd0TOdNXjbPiaeuTg3wWtYM5cB9rZgEUaE72XuRYdanM/88lQ4tgJkk7C6eCAloJufk
VmqDmOmprSE7pUGpfEeU7b6JjRtTJDvOumJnat6HV+bDaybeyqjvtyb9gD12K3KeSOtFI9NHbE1t
sK/BWQ1cc4YtkJcXs84fXXrOPprz8WUYUJXNjDiDeDfnxhtkB0JaZzSRPTo38oFT/ERuu10ACW96
I31nzHNSpUPYCHDHcPDgEIn2RfzaU1aeEWmT00MPdnYy4n9omgW0EeZcHABby7UH8SUPTNLkTKaE
gwz4CcZVY4/kfqg/JkHAeQSnKgyc4xTVOjPdsdlWUHQwFspNBQRhXY3lV2Fb3bYEQoULe5VXVrQp
UfzQIqX0r/O7ruY3BqDZDA3md+jfc2ZJ+640ANSNxA33ePhzqClMb7qrMsTbxIvbBj3hDZY7/M6d
qDlquZgujnIhDrNv1WO9tRpS0nGULMOQobnFaL2W042IjO4yGSWtquYYJHwe4B8sOfPeKuSBljrY
gsHY4RscwbagU7Rb0riTPj/qQ/fiNQlWSeOZPClYOEjV+rl8MlT34CSuH1ct6eTOPsyHHM2LSO8r
EOv3CWXh0RbeQ1j14kZa9OUip7+12VZL09HumH05FYp7VZ56xSEr3PjgRhpdMoOrNHqE4rXAB1np
bN5pK+/HvL6n1Cb5IDIPOPT1Wy0V6S6uOKvy+Dm1TeOU0zVp7EDc8wxTAJMXPHPQLBo5qguShk0H
qo4CX82MQLGd5x3UEnrldnUri+FumLl1c7BO1XhwsvrSm6QujFb92n3G8MP2xey8QdiId4XIp7Xo
sofJAH8wxAItwlj52qIH62hDgtfgmk6AIVyMdEArUE8et58ZD3GeiHVgT8aF1OMtXspw4/UpU4q8
30mNt4eow8B7TC0MdR4jBoKxQSUEqESbrDrKFHhJZ3ImJF50bF3G/km9ySrGI3VkPYVevOZQY89I
yayEk16K6YRZT1vVSck01R03DCGzndLZ6lCucunw0uY8bXO29YtSy94eR/NOjPV59oxmo0+wI2am
AIwPqOFZmJH6AAABShCjZjkOYkXmRLou9Xa4HbyPHj7dYgh4xKRDUWwisOu5VFqp8ZVNlLHpzHgy
0pxnO/nuEvNrmJtTBQ3WH+HUYBJEgJpVNPVk3HCJTcZVPejuxQ3dA7xuYpPo0Hr1M/21nDQb9exW
en8cbfsu5lbKrCU37/Dj+uYQ/E5dQ60sGLeHWnNNrIvpe5enpV/bV11nH22x8ctZXseAgPIpFMap
kuPBcAaLmzESa70pP+cu4eow40btQdWuC0xu1WDyblDugleJfNJU33vd2eh9lW8q9310O/rt2bun
T/tR1h457jMxsKUYN/DDa7wq0DXcTjfXphnD0tUQYuYR6rV2ZtpwJ0Vw4Te4XSTCdmTUuz5V+74L
Ns2AjyUI9QWvKImMm9Q98nQmV7acKKorQGWpwThsOOizeTtNiLtdqB5a+lIDuyxcWW0bqBVzOsZ+
N5cbNB/MXMwLvd9XvV63xJx1M7h3Ocbaxsscfqp9D+c8eh3nhriNnmQLlTUMqrnV72SBFjS3R8BK
1S2Gm98aPAQICMNv/kE2Tp5O2y14HVFcvQsJNsMTA6+t7cjq7Cj71maEOKU20j6LC60dBNc0dyXN
ztJfRnurKKlp+qT1juVzdurmjmktVjUVXfU4PMsaxIgOKm5t2i7+f5QweZL4RuxlB6xAL4GUPnOO
YRd3vEEzNQmTVm8HtmnGoFMfGa6R5xnMu9xxaWRkPTELbsjFf0Tan7O7llnrA4iXPj2gVeI6ku5Y
M8A8nim6jYXYEL0y8nP8OH4jTE5DZuPiLrcvtW6cNGFeuzqlyLSyM9HMjMMMekFdHj5642eek8hA
5Aq6jCBb6xk3QAdb4QbacLGpdJ63guNIm5C+m9VrGk32zaJtonYljbFrh94ve1gwcH23HSti1wjR
bUwSVzcRhkSCVcjVcch/27ju0GNBB2hFJuqWpgk+JydOT8QRvrZSnctiyG7qHKF1SG55prCcxzqM
HK5d1jgiQckAjTqqBZvQIJHVrdsux6HqMH9aj4kHC6to37qIy1PkLT5EhiuBcxgDdEnpxMkiO05N
oC+iKt6X/4vH7Ww17l2teTdcvHxae6tQf0545Y45IhKnIzE4W9T/azsaLqNqgb1AaYq0x1L1wwn2
yKPYtyngoQior8mook294tCRDYhz5IrUcHwMCEPQI2CpiJ+SbV1H21DiGEQ6ClUnhOvk9CGdWUB5
myLhBbroaueOQcBSAhvuzywvxssfT3ckCzEUC99rLtewR4HEOKiJO1tu1dg/wIbtgDPgP4bSV690
4WS7rF3QsikEyMpC0tSmEMhw1C5vm7B8fYg1n6bKfJ+G3Rnfc78N4kXNajzYyD4AmHGslXgbg6iN
mBcZ+iFeGEm6XKHjXxek52B6B87gElMycr0fAB6ejGC8SXlP1jZgBRnSwTaL4X2YGDvbFs2YVhIW
gOj0QO97k5rSN02v2loaVBFAhPuWHN0NbSVStdxN7M2VH/4K0vGlC7LUNxNLoyZS3tppjqQPO5xy
N2Ehz9HkAWd2o2C3PLVrywUS2o+i8JMkuFOFTSILb4MdL0FCXBqmmmZ2Y2/xbCarSfTOYbEVQvR1
9FPUiPwQy4Z0MQg33NczP7XS5sYQ4V2X0NmVQfZlTWiwLTH+jiqea65qZtJ7O5wpMYO8vrs42r5C
JLUvjSnwEz3bJwxh+rLp1ors5NgFoJNq5uADjkN1NMFT6d2rsGxQWuO0iTrcCn0JvVlIPV7PtiKs
yogPRhBTfEscec1dQSIlNUn9YJhL6yYq9qZSN50pdy1uAb8fgRZx/7AAamfEXC36XBIdUlQ8COmD
tt459VM3F9NGTO6Kkzeh0dueRTs9ebn9lBi0CzHz7BAUbHqXplHWTziS3XevNKJ9/6Em53Vi+rCK
sVUehli/Aml3yHekL+LFzkckccjGcV36XVl/IyYatWV4W4w/vuIZzhNLvcyfUL4DzAUS59dSZ1YX
tmIP3/KQxY4PKnlFpVXM9nuajJNP7it2PSZePqYIayEEnvMi4nq5OHDNrHhNocVBTv5dED7XDKF7
YzpMnTyKwJHjqqUP6nMnPpSUi89TfW6bqX+zIyKARCqQWR6oxTz+uyfX1S7PtUhPFj15OswPhVde
zM5oTwaOwaDhzmGFZbr2QpPLpze2XJJduS87lhNlF24hiJTvjRbXq7IxMFqM+kGLvV1nficysW7E
J2bocCM6ICh2hXDTyY0lJyrr2ATQcqWYJMLIbk5RnVLK6N/xGMTL4PNRBwm6Gxz3tbO6XZw7+r2u
dQQl2+g1e/xPvslYmNEeWXyM5Hb01xt/HDIkML39KuJ+y/CDzAKu3FHBITXYv3I9Hu4y4zJ6t7Eq
jBfOCf7diTOuYjMk334m6sqTBnRY1FTg5QbfgguZiWmXlryvmFmCjd523JY8NjJ0Z7CxEvNZ9W8B
I0PizZtsN43dhVWUQ70gib4NTpnWUJy6S7OWQVNb3RNF4hDPrmBUcL9bpU38gv1I11T+1Iz5naJP
vMXqvS04ZvyIcd46dJQfT8mZt6B+QBl1PwUT6XlZRHWaXSdHnvu6+KVcCfnAawA0GShW0rHwnZqS
2HAYR00oYlWF3RNf2QYfBfrSwE03bvPZJhnT6WmhFRzt1rbZGGC6TrN26ceUErLyGHaT3TeW5tZW
cIwtJ4shiS03A6vNdgV5rizv0cdghgOaQLiaKQ+lkLeuAkKBcuSagvwknryahS3Y9yZ7P7ngMfMo
oFg1cDjwC59WPYLDNZzPD0xmzXGWkIA1D+RVQnvXMooXsnMAm3rBHWqUEmcK0Fa6Bm2T77MIeMhP
4meKNbF2PElhnxx0XOCRp+4EeAFIdmA/ptpmtBbkW5RXH3nU1zsY+KBy8559mV83HsFgZXBRJ8AO
CFAVOREC4sS99Sig5NzWNP+qxR9W0WCJeAQB556LBBKoC4k47B12Als7A1X5CpKk33KTHsUv0syY
zs0jWtqr3U39TeM26qBl+h4wI/V9Pjtr9jY/BqaPNkta+wxhzJIQlvTEBNi9vrGLeQ12076NFGRZ
kz4aRyoXuAJZHstuRcxE5Ocq8xkBcRtTVC4zc7NpTK5Am7l3tcGT0b7rzUJlWPTAWYaNao5boKMx
E9DIolgBoBCsKrdGO7Fo/oo4PuCwg2+Z6F8zMFI/NBepchLkx4k+VT05sJOwRh3yJrpF37aEdRr4
LRvRPGYeyMpM0w3SmVgvPwO1HgFhOAbpEVQPyIoAuxjKlS1hetHB9nCfW/h7UUZhoAJathmjZwuK
mK7D864CqIhZvf2ReBZ1tc6C1tjbciTpl1yP9Y/YkpPgzpqRkHkyPTqm0e/od49HnrAzrWeaK6p6
/PH29sCFSK9skU8Md66jt7sgoAG+atUgjg2AqzkKwsPPywkcl54kH27S5GFoBJqwKSRZ3p3U6h/q
73lsKqKp1ZVmd73VfhLMjQaIXx+QB9rPw7w26ekhRpgDgGh2dwF2Me1sioApQdlRyxKT+vJo5ryr
WFPAzukeLfHFaR4Whr2VGqZLBAFbAIufBE/t8Q/LlQMDZg0gGlIMPGnf8373bV9vpx7JuA63IYEX
ho8PQA4LEfLLteMczlbKarpjyajxqLnFeylybHkysrGIL+5t8Jt+GEy/FiUGYxr3cRYdHJgcNSfg
lNDauXa576I8JwFUe9PpQDBeKS5KJ5lkAELv89ie0aETmh0Zb8UMA5N5EX/UQ3mIawbEUdlurJAa
xjNmfRVYKYWXTVazcSWDW/pEszISI8D45w9M50ceOFJKZTYdhzR+dQokr7q4dVR6M0z0tbtwPCYx
pA1oLkxdgpuQv/IRPN41Mnqa3XdTwt1wFslw5lk704ZWWVkgkHXjO9R6j2MWqHPqBaA+s4S3WcqE
Hlht+eTk4S7mfr4ibUsRWkHijWUj21b68Gwaurmr2eQ8ty8OCX33Y0AS6RETB256LKvS1PU1Pal6
bo/ELHxkhrFIGAs42BNLQoXOuDZU9c4V90WO+gj/xT1zAMYrS3TTsVzYIrJMrG2t6ivS6QGAsXv1
uA7YS77BoHZ5KAMIsnQ1pym7ofNcI3fi6QOMpD8Q4vI8R1a5Hkrt1WlHg7tvgN44e/9RDhM6j8x5
0TpPNFF3VuJduDhQPE3vdrqYAxTg7dLq7jTPC4+z2BZdeItau0CUqep1Qi0chnOMMA8EN4Nmi1jX
deDxviE73eJugvjGEc14C/aWRyuzsrExNWb28PNUEQnbrsBut34lohvgIPcm39v/WZY/quefP2Yc
1E4W3GH95PqrXdwanwkdcXEsqzrfGnJ6znSv31J0vAwQqlccPeF2WjDqGmwBPQA8NLS5Dnka3d0k
TmzbCJOXV9sQn8ConZUiApFgbw6jjUjojY8OjsqUJyDSiaPX6pBvYWN5qXATrFyU+8cBvKEN5mBT
l8FrYWrnwEnivcme5PT5NcOfAKBqbtmTI41/Xx9+ecXAOddAC5kQOKMazbc9HFMLuMVe1cvqTqxj
uuAQxMJhUFFogcLisu8w/BkgOiqbZOZ6tlBemvnBo56iMYd3NuhmAtDVxtv/GO6bbvxNg5xzH6Ra
iMmMN4NnLzTZEjRjYJKp0ayOAeGE/bLJGelDp3e+icm/TW873Yb/N40Iw+IQogcDVa8nNNioty5i
n5VHuMIGHSTaKzfljvqf7FD3//Dp/a3o8vsyLlT7v/7HYm/6k/3NIzhHYr0hFwvnJi64P7uLQkg2
XMzHBoV68jUT6ElUukwXUBf3lggHXtKzfsn/tI4IT0D4uEzNJucd8ke8+9evhS/6pxeDw1rahmW6
XEUM+y9BQ1nUT44t2nIvBPJposybbTblSI5ScTaq+oEbCdCoZl5pqK9oBUVw+XFFb1pdzuiWiUoo
y4eUR+vkxmlxWpTQtJqvVZSmtw6dsqJvN8C+IrpPY+APkSw2rhFpWOvN58RNaYsTs36EcaA2GAta
wulcRJRQ19d6rJq1ksl0lAWF05DmuxgL41Upg7yO+bYKgvibyf2H6IXc6wborz5HasSR0/HAM48V
JBSvldZZT5O9xRIQrtEEi4tWxezuQ28fspSpgV1S21s29U+YcWyGFsEMQ6JvWY7arxINr1kfyqWL
QjDCrTEyLMRlGyN+EvHL7FFaOhmMc8/EoRKFh8SR/aGz1AE8jXNH0Pmr0Qz5KYy08iY2udhMQXEl
nU8eaUNgK2h6Ylok67xqYrZJe2z93lxOzFmad2KZLxZjcPISLXymiZKFzMy5dZtbaSe3g+vShWmZ
SiC5hbCYBQjaykQehA1yjzXp7Qy2UqjdCmYWtpZtqYnXzJ7zq2bLq1VD3y9pRm9UZRl+HVc9azpp
d8izll5080GYcQhFCvmB6RaAnY1Mg/0c/Oao0I/pxMtME5qIg57LGyswYaYP48kt2AQJ+BzPKAW1
dW7Zd8BWyw9QXTi0L5wSxTtCAwj2UUTaUWK/e4geySesnuNgTE8aU0pUbRbrPkhPEQENE53KdZkb
xqOh4XPK5uQXtpO9W2XSR9WmUAha80vuQRiOq+zbrAxjJ3IWE36UCf102jx7rnrTM32g90krbJhw
YFukRB3gDdx3y0eJ02Px//kfpHaLs2mobEuwjSAtt85q1osLga1m2i/GDkNe6Brj5ucrf76GrYCO
0UTe8s8nCldzN04/TfvAoSuB/Cw9WqqixMfLtpobg5LUxt0eIqM7RLY3XkmvbfaWjsxtbGn5yGcr
QT9QMIiOpGuty9AlUGrKHsjNrc8lvtqNSBPBU0kvFSQXThwnLVY8k8VDC8Mvkfm9yN1wX0FjYSQ/
nTxvWGI/EY9Fyjk4et1sDa35quE+cbK3nABgN9e4vYqVUTbWlXoTVXVwl9Us/Q6m/ZqUTGsblji0
YZxld2oIMgwaqTyLpkioxC0X8+IwX9Gfl6tceskhsIhsBmX5xMzWWOtVUgF7+q7DfniSKGlsHZRc
m9KlQ5kJTz6BRhBgfEmlItEzQ+HrOgm9QAJYf2zU0uitUxB2D60WVuexd5hj6uMWONSwVVWDbbGb
aeWVIFv5nTXbwJoZ5dLI0dBUYCWa/WB0Vow6ymNUmLeJIwbYSKWfpWV3k5ggxekxKe6I4AHDEtCy
GofhxoWwtGE43WwRjMY715k/aPE2a8R+2U5M5V5mMt7YIW2Zf70563+N3MMAajuWhUfdtgS22L8c
FCmkpwDUWrlHUQCvDj8hyZ3JURh5crIHI+CCkn41rGMcMxmSARmX6N/JBADJE5+MHjR7zUWpgBL6
zKzlm27if/ES/8mK/vMScaDj4rWkafz1LJONQ5MPDdR+1BPTb0OMGoNkgIfWy7gRGZkPRBAkXwFb
uZWCwlaZQXVqm9p9nwwbXVx+eF4R7UOQ5hK+QjO6ZwexWlxKG1qlqdPoZl5FzxCmCwU9rc7S+C9O
QR3r8F9OZClMSX4cDAAP+M2SgPafDOmVhpReTDAmkfvVZyu07zHgrRwuHxtbt4tzmx8x/J9C9kB6
WPUuJuSMiSaCPHafAX17BWwsjjfe+M44CdVcWWvodXM8Yf96SVjm/+OVWoaQnqG7pvdPv29siFpQ
Bg1K+GRBndUL8KkSzt4gkaMIaxwy7fA5hs2lVrJ5Vc7nODGKd5222akCY4cM8hvHLIgdC3ptV+be
S1G7NwAAxpNExO03KUe93dQeBbYBBiXIubAUlX2Emo2wkQHoqspd4G5DY2y8PN8R/9C/BM741c93
AP7HS1VB6yNCbx/GnoNbFqm/ULR3UhdhBJ19kt3mfSOY5P38av7nn7AC/4jy/CyrqcHtp/7y4f9+
RNxR5v+2fM3//ZyfMND/+OgcfzZlW36rf/lZu6/y9j3/av/6SX/6zvz0P17d5l29/+kD/8dKf+m+
mun61XaZ+vdI0uUz/7v/82//LUO+gQT9Xxryb8GiRn/bvKel+pMp/48v/MOU7zl/tx2WPiwOi1xH
y+EZ+SOXVRfW339gDQRxShdICY/Hv+eyen9HDE8UpOUI9MbCZYv6w5Rv2X/3TF2YbI+YFQ1h6v9f
uaz47/+09C3pudSo9DJ4hba0EJ//+SHFQ1e1DuCpk7kyMroTP39kKja5YpozIGfXAEVEJ+GnMfGP
/sx/fPzzl0qEBPlohbP5aY5MjUmzyYZomFuk380eBLSsgZkOhMJksNExUs9IoeC2vVh/G9zg25Ha
tWvj4vjzBzuEyPex2YP9mqhMcIuGTUuL7ueW8vOxbQQ3JsaUXRfmdFpwXANxvBY9A27MHc/kj79F
k3klbVbsC5DTlT4f05IQkEm3D0F/B1eIBPNkblb0OJ/acH7MxdCdEPYdUCj7HhUtJ2RabZNIMisP
CcYLLXnhbkFJFtGQnxcxN03b2ps423j3/EXPqXQ934QTCTVlHvfLvPLTLOFzGY57X5nOay3TK3ql
yyTUC/li7obJKINQxg69BNHqIgTaaUhgVo4dnGp2wDXZN9/OSEVLE260YQOpWOqrolJnr0s2Mh/O
lrLZFmf7pc6nO5tmim7GbzaoG0LHcviMLu5sUsPJC3CEViKHekM2i4vKQpo/hgM5O8m8W76hitqX
0Y6gtKY0/opoZecc2ekw0loKPTQGceXRvwErC1AJAXBxLTWUakGpNzRZyW+gqlLFWwXZBp9fmK9p
pkI31mecLM2vSspH2s4PlEj3snWfvEh/RhJYkzaU7L3cOXuw1bw0oTypL9RQ6D4bJJf9eh4rsoEa
6FZh/btWjBsR5f6WYGZxB6yyOfAzpzigyfwchvZTmtRPOZ79MN1FtAS4SJOdZR+7MIYLVW1NEaOh
QI6RuoyyhDWuWmaOiFLtwC+t+ttA6cuca553UTfRrLx4rnGXKR3NPe9WVj3m/UATrJj0VRTZ33lI
NGUC2lmhbOhchU0WrRCDCIJZEptRvM7v0u1YeE30Fg81wl63nLaNwWXD5RpUZwhd0V1UdpahEmBY
VbwOwsy5LeP5JUkc3oBdPugvkCGQTuAcpc/mbOkNnkxu2st6qqgTSiEvoU5sSCZaDrA5u4+zQzFo
0FxBKeUOvTrnzugn6vyZpCIr1jDhIaJp0+n3TN4EiRWLzD2566QQO5USy9bZfKWeX5qRdBwGPM+N
HryYBRmZnQPbDeZdGEOwH/KOe0Vl/LaUuNe6o6sQOdSpPq8rmeyR9MAqI/+XBaFT+FdP9uD87rAS
bNKFfN8TcEeV9SAFFxLAMwdvHu9MKZlUDUx9wdYeF5l1XWNr6lrrnpRK8miy4NYmXiEPkUfQG1l3
aMdMwHdiMne6EZ8bHKVDym0r83LfKljJjqFmWgHZc0U0/Yr2l6M1m6xMhrUi56x5GLAAZsp1mVUJ
LIA2Euy62JCkwdjWRlgzmjfgpW4gxdr8UkVhgECFrQokb/rmB/zKY+tei2q1TGM+4NIdgEfBqmoe
6O1wkybGoMVBLDWNbAGcsOmhwoC7NYPkFNfhNQLq2e2Gnutlufx7WjvkjaL44CEFSWtYlHg2zqCc
kcEKZModbYIeoMJ3orR96N0WmCcB2169EPeE0nmm+8S876JzhkVqBcXi4pjxM3e6rdYSY1ir7jBo
A5TscrjHx3HF45VxSrC8krfeJKMhb51vZAYM1BSe8VAbb5xMPHgJi9ng4o5WefgS9i1kq/0Yyjv0
d1+wVHCwZMNVmU3Ei1SPemnCB5kMCue5iPyoZWoFO4PnKsBf0n+2ZnkVVY+CkhfJdOXWMmikKqJN
lrKLq8Z9hEJgWPyjsNfftbF50gH594b1VGI6ImNQYhVhPEoF1mfiGnAIuP30TRDr44DS1YqT7zEs
bhC4bDWjUj4s6mmtlAVGbRFyevhLOrXSzXRF+qFvlLdajR3eQNjSdsWT4NsTuJ7Q4ENwn5pij1fD
bwL8cPPa+wT0/G100X0i7c95spjNRpJvEgPZo9Xskz2F/mkmtEHNENF7hNtZQXlpvQSx+HIxMJel
BWRhtjp/8VsFBjarkWvRpAfrPp/vwTnfMJkhf6eveU3VWqDr643sHVoDU8mrCNKM2+GJcLwxze+t
BVch0QuCS7D9pvOOcQkyWun0L4pL1mdfYWLihW6RyfbU0+YoNlwP7nvCCOLl6RrnemtqBBnoUUT7
bPb7gRZfsLAeE6/ZcB3fmNqb03ILSVtvX8saSgXZyETRIXQ0XeR3wWcP3Xzd6lgDCq5zRvg8jqDk
5LRG85yvVFeb+9ghs7Z1xWsRKLm1zUgtluXDWJslBoj+ANDxNCI+nCLKiSFY2y6bfMHgNHKGnbDn
q84sATUcgoGgXjeoRBHYW2dRoAtMFGhUPM/VoG9r230ZxyZaL6sdma2OMhgvZ5hMWzj0vyBLhOuw
NT9ys7n0KJzDONl5+WtBUIc7jV/eqHyNhno2mE+Vbj8U3PJW7tj9StxAMU0Yju1MC6BDeF1q7bUO
CQ5jazgob6+3EnzIyBS8NK7WHN1IT0UrPV8xNku3XuPcIxQKyFRYj7J49LgUtFX6bg0G+bNx8lzN
LESRmIhqQLVDY9+4iBtxfOHtLt16B8U5RUiHl7KwWTdkeKybAN10N8/keGX1K4OoGlcDf18JVm4R
TBhqYoNGvuB0Y4WYwKnDIts7lXV0hHXsUWQjJZ6fvDG/aQa03Yn3K9ZJO0xm53eUGjtywIiNGrQP
z0IyUtkEikQAaFPzrLIIpkKdvakBYG1ZJaQzco9JB4AySAW2A/zCneXhU4xtY9N1jECquHh0Kh5x
J6/fTYvw8Iktp2nqL3NqUySwT2ZK9HtSgTsosmwxp2NKLjUeB/Op7Hlcybx5diHI4aPGkRxh2Q1e
Uhimvh01vwwJi9wpq01YJlcnD74KaDG+hu1nxAS2aaYXRzFriS2CmQQScG2AXJOPH2ZVZWsjFLeV
+QGsE9BF9qh7lblyf+Uw55Bshjrq/SZjR8yt9lFaFnOeXLxoqNRXZs9KCES47cmoY2OVL7DSHIof
7Li9ogWshqNlYRDtOpRdgHXWBNQ+6LL6xNxjeuJtsOVvDOM8Pu1wQi1rrDwrOU80y42yfAq8aBFB
i/vWrcQqAZEtTXrGhnKwWA0gUFIQ8KMM71CcwFE6AH6gPkrDXxk2oqRGCJXOt5GZIEJOiOgWZ3dy
sP3k4sZEDaFA+DczgJmW5DIEaOPzVHiKRVY/0C99I33lBrSAh08te+gIgyQFzMRjFpTrWNvmyXA/
lOGLXaI7KdLoxq5N9l0mPWx/4KisR80g3xQCgt94Sbsp4vHVTuaAzau6Dyis+aegz5oc9LxDwiEU
hXcliAqsTzuPEW2W/i50nWHpfAxzTPNCTp8J42Wc9dqqcQv6iRPKvta+oSLXgArQWy63y3NeD8Ej
A2pMX0pUKOnis/AQfs2Rjdeqv5Qmg4ykZYObouxKGg8/m6kaj04xw/sJ3kMLz5WEgaoVgbnGW8Nx
1pYvKUnGW6dGl2JdE7RY0GSi91EOr2Qo/p7gQuKs3FBpfxCXi6ZV8Lsi2ejaaRb4sQ65jcdc2VLJ
nvnSFXXhbrKHk94EN5DdgvUUNm+MammWM+8i2wugTdUmyT6J3VcjyW9IO/iOFEfspIOnN5ZWityr
kYKeccxFJytpLRv5GSkoEKIYzrpI7zyCsVD6OR8qc9BPuQQFIMs3ynHNOV52wJ/CocHp4OQH6WjG
bhI1x3/3YJXyA2Qh7rdM7thw0SBA0nWBHAuL+r9rEQjI8ZMN52pGhIgGl6GieR0O60IlflBG+Ini
BJVIWl+GpPDWJs3kfaSnlMxPo1U8TmHI8b8O4Bys0f2GXDY8nUgFjfWC9oeCYNt0tr2q7RGd2UzD
FpbkHLl3A7Zvo6pa5Gn4KmrEiap1/g9757XdtrJt21+5P4DdABTiK3MQqWBZDi9otmwj54yvv72K
ay36+O592rnv5wUNIEWJQqyac4w+iCGhMWb2D4DkP9AfiNbwVNDFmhtP99+tcH5pRWYfmr5+mkfj
jW7xl6BKqIwj9SahiVQ2xN8ORnaAUpy8I+ZuzTwOMddUlzo/5tbAYkaq6dQzHljih6jgDlX7b1jY
wh0Ag4SusQ4w3rUeG0HOWWe8pW60JXdyXwcDxrcxPyQuybDBazJaYKgyOaq1UFo6hE/XMZ1ZLb4A
OIt2scA+IMrpIGbuUYhHvFXwJRiN7ogSdUV+DcKuV01HLlJQW121sxcQJvYgRpC/Qe5+FFb05gXD
uhzda8V+DSspp8t+9qa+N2pylMxPljn8jDGGhsv4GW7g956oD4xfJ83HD+/pT1bl/qpTPKmeN2Ed
BP5IHCKOMMimfmmvDfsd5ZtELDw08SP9546+f7n3SopRgGIM0R9IYsRunGf0fEElbWMHi2dYIqGo
6VEmSIhSqSzx9bpBLZN9y2smkQtoO2Z80ZeoecQ0YAPQ4zHva9FDF6cv5iIIbJqjn4ln7frw1ea5
R9zYO5xeHKBW7B4KOrWRFJioBZ5XygxqNemCEM+gAWFIvp3n9T6qONenRRKhC9xHyBZIiNLq4kSg
Arj08DGK6/HYFQPiiKr6oT6XTTCQKuyrG78z//7dpfzzRUBanI3h5/b31GtTZfZAq6doXg9ArtRv
8GTRYxgMVMIT7rutbjbfAvmaWkAj2PfArgaUxLLeT8Ls2lsA7SMX8tqtFvPdMQlQUoj08OswVvrW
byOq/o6V5GDFsG7PS3FyUu9x7Idpt9yKMWOcHu0xXXUSY59J7UmH8AO4xN//LTF3mOLsFqWdjSSw
k3tArVWGxx9Tqz6G+xOy9uAgOGnhZLGTbJlAoKlVuSg1wFiptq8NbCBFNgLcVv9W1moWfQL5b95W
1afd2YsJzfOIMritLtmwdQonPqi/N7XttA5odHbpp2UyT2rP3fZSTJRaaWfoP+XBVHsFCFW1aTsM
eOo1tf/VJ9Saeu12OqhttRAyBAs93qFGdNGN/Ys68LHbcWDVrrmfDeqdZhqZfZKuTY2WXaG+pDk0
7J8uxC1JbwuvoV1/72g3ElId3favVbgDznFL7HI/sDnrKIEU3TEUEYitctl05vzCDbY4WXKBNNQl
dxpRY1hzWHXmQAfUAL2zorRT/j9/+LfvoFZh2BZ0FCNZRuYr3o5eHOmMoQdhbqhbkw4gAxf6BlSc
02KseMmyNL7t3IlyX7r67arBOxyQTfTHBXXbeXV0LWMsL0u7E1FhLFvIJV+Bjejb+x7mEjmZLkbu
WZ5V6iuV+vCUN+OwU98FEddj5qAPqXQbMSls2YduNLXd7UfldaU+qX7jf3zN76U3gMfNRp0JQ5JR
SygD6j+cHObkuASUmav76SN/gIhOfsBiWFyF80GdwVNvjwcQiuuFKMjCpSwVePJK+49/1ymJ2IjA
EftYmqHJ89fu596SXBD8SMtS6TTH25kk9746k9Tm/bXStbbyjmSbi7sN3HrcRW725IYou1fq59Xi
frX+doreVtX7C2XQgy/rIHJn3z7SwerV3rq22N2OalGH7d4Mm+P9Clf/nvqIek1thvIs1PH6tRCd
9pEb79R7ljrZ1U/cP//nKai21VFTa7fPqO3b6h/vq80/XrudtlXtOH/desqcUZSdWcewoo+bmQcD
xQj+Ose57R/Tt2nvmjikcDYCYF15dstsSN5vRsd0t477iI3yGWY75UoPqAzDQL1ckQsFAEEcxgYH
82CRXjJVzyQKle0E0NM3O2pEqd4cBBSEqtbw184gUtWi9Mvu1BgNjCS17WZkdjPaI2rULREQEMVk
rL1iiKiC1ryjfv7frxbEu+5Gz/yQAmk6Zs7rTBTueZSLIB55CqjtwHTwd6pVWBLNIW5QFokJriqd
t/Cs3ghDHhSORxJwzh06l5ePWvjy1Lxv3l+bxMQuVm/fVtVbnjrt7z//37x//83x5NJSbcxkesBR
v+zuH//t191WXfl1fnv19qd/e+H+Be+/5d+9dv/r6t3JIQcxaMCmitbe/vHm/fO3P2fKk+OPX780
BWgC6GK3X3ffOX/83G9f9f5rSDmb0KQxl7r/qYSTy8j0LxHMBQaNKFDpkf+zqijBZj77BFNiu/qn
/aI4kmqhXlNrqi+jNtsp3fWBru11lQnkS8Fo/U9u0KxeDFNByXEKoZ+ox4hKgeHLcPO/bwO5cdYU
qhiEqvt+oYYxcoHJm/ueEuqCbmt2pTCeVWfGzkee950cNug84LZ2y6QGTTC3NbLUGIshdlU/6I11
cppuPZ1aDSG6dAgPVuptmS/TEULVH+lb1dAJ5fMIgT/SssI5KI1cRtwX+0tK2tS20rWpTZKXvub0
DraGChqSF61aYySxx6zXUKmMIe/peB5DpjbIGQvCwBNkdBuFJfUka1eJKtXaH681je4yC5VSXuwA
kGrB6KoF7N3mdHst0SesM2hukTCr9xC+WvuItAl1PJU6Wq0psfT9tXg0OQdsBJrznBTHtmkZ/YLI
q9CjQT67td/UttOYb0FZBlvVXlPdtpjOCOZkeZjv3bcZWtKa2TUVYzmuq+VCrakj/cdrQo4fmfu8
J2pQfOvA3dbVgR4KamodEGp1ONUhvnfkHPUoum2r8SW06ajo6oNqxpFCTkSUWp2xyP2VFpXG9c8h
JtxOHUFLg+b12xFVLyYFaDSNsWqPHCFj8N+0e4e7vIpswgRYnYIBSh2TwYjgpjnBFZZnHxWrNxu6
cjxXZSKJuF+AXMIn1PTfF//uNSowhEy3pHxJdSYIrb8WHZk5VCVFur2/NiMDOMHSL5miQJltVIJx
/F2EfnWkBgkqsB0+2yo3WR0n5FscIrXacwuBgxXtjFbmP92PhDow96MTNXglNHeeJS6Mgf0/C1fe
nO6b6soklaDcpnP6Ux0GdYD+3aHq5fEZS7M6kHpMJg1jysoBgFDlzl5dabdDpK488K32mkBSWiIR
YcxoRdbpDKAXhVqmrxXsWY7Oj7aW4HGXmtQ4rd4DOgnbUe670GC3Z54zZOAw2L6tYm4Z1nrE/Fnt
Ql3ux9v+lmtq07AQPRug19XVEieYmtrU+3QPefLRkeItivv6dLuWSidGG0L9rPJoTTu5N60FR59s
YBSvkfQJ6JlLDIdupgfoM1v6lxSa1bsqkgydsbYl1/Ptjziw+6ZaA9tSn2xNo/HAAEKdaZGZ4NKX
d5v/lVb8T7IOTFSfJIb856yDx+ZnWBa/Jx389ZG/RBWG4fzLcpBHCMdzJDMEocbfogrTQnBh246r
G45DAMlvogrnX6bDe74QpunaKIXvogrjX75P6doVHkh6RBf+/5eo4hYV8luUiG4j9nBcdL+6iShZ
N//IYElbeKlj78dPRfD1/phxsgWt+zgfIA9jU+7fIlEHp8X3Ophc6Udvin+EOgRwL7ZIQpB3gPvi
Fs1Gh50xjiEhNE/qAlaLRqTnri6zfaKy02wpMp+6yt0Zk3YBjWcicGVRurK+kifmpiubrT80NXpF
o9x2EZyuJHOcvTMteDXCyN216TBuqzZPD70YzoGw3hOozk81mhy4eP5b4XGrW6BuO4H75PjcHMf5
qa/rGOx0fgw660paNOPsNr/YPYg6Jp/fY0LGcHRp59Ci91hrY7G7jQwWOV1RtzK1pm5vjjm9gfKX
InnnUQxFBaXTvqawKc4abf310LY/gil41yPitqfMm7dlRV8Emx91do9WJMQUqOFBvyuM0T5XckHj
S5xEBl48bM51EOqbxmrQdfDfaMkJ0uvvGYBqU924CW17ndIu5ZBR4SCCFNE9PKGhDsNzurQAVHp0
pwUmK3WbVv+D7zjOQXqcutQLl9sjVeevrbSmwmMF430bltnrKJKHJNKzM8b0fjOXVP3NJnVPHkhR
grzMx9gC4aBZu9RophMlIxOgrIm+uY0yJDf6gJN+QHw6SiKcHKHEiFDDwGtJ75X0eUPWROye+uY0
ugS7L5QAKMbSPwqJk8tD5ngueTbCL073Xf/HkbgfnTJOra3W9L+EVez1ag4O3P5pGHqAM5qu6E9q
MSFxBp9h/9QROsBaG3lMOEmz7+WAypGjL7V2X0waeFkzY75uISgX/PmTWqh/6I9N9bhoZIZEAzoa
EEXl/JW0eVulTPQ0khu5jg3zizJAKXeVWrtvqgH14jZwWHPkG/LAl3JkpdbuCyHfUJvLPMG4s4kG
UVekuhh/i1dUL6qzAyXhZ5HHaDZlAU3tuvvi/pqISCJIk5NK2lQP5UxlcKqntaLjq3cyAvpQxI9g
++VIWI1/1WKCKXtS13keN/hKWpm6YcuUTbS81akRpHmt7gPk2zZJis7cPVs0mJatp4oVSovVZN/C
lNDnbiitTax5IGvSbjkJD8kUIcLLSW2qhUkDB4lEhVbZ/pIY+cEwgn1FoMSBwRHk0qlksGR6C722
maAHjxRPBq3FDHN76mgtBp+8ErxaaepUlHvt5AnxOgNV2Y2qmKq+lLUFV53BFOViUy8gqSpOaiH+
WVObflsae59pMKLO4jTLD5i4+vZATC88IDCSFsYxpTR3dsByk0qihVtNkL6MrWk56YTEgbQeSVW3
ps+gummZaxHqp+UjezY10HvhRsIsPZxAYPckmNfctSP7c9V2IQ5M69VLiClQX7GWRzuScDvoe0AU
5Q1NvTHESV5/dnW/Ps5j7RBzPyav89wtXNHYB9PlufVrKXaxqm0/tNdkmb53jQaFWBvp7A0PcQjB
Tz7piDUIfsSw/wBuVrS3cXaYQfMh8/QYdk//plv1wfdGwYDI/5bTst7QwHj2d73fZCfYNw/oZvEF
1/xEHXeUFKk89mPi0zvILpXnFntvmr5MmHyMKf0SWiU5thMMzjb3oEaBwYNpwKkwIc9pUrDhPTnK
aBUAxuXmeur7a2zSFsMmQcGvoFoZD3G7D/nvqI1WtP5mhwmYifAuKqBBLKTXl0P8YKH9XVzOpjC/
9HQVdLNa6BRrG2iA8XHuzItRTx+8CIgZyI4M74kLkyXBtQ9NcoeicTqAjzsvCblAlVfSRsbMf/bT
+Y3Wf0GGJjIfLyp+pMIS9Ef7d00H4L1UML4FAvMVJeZlXQ80ObQIrt7wMV7AB4Mcf8QvQY0WMMEO
WbJUtsywPrToUYhEnN3Wzo8FgnoCBFaQHCJaqYhD4FjuW9S8q8S0QGwi7dUaXxDiWQ/woAAJtD3E
YKy03RabApEo42MZJpjerbpbI/UhdjEO1kD4QRoQDLPpAbGsswQBot1Dy2ssIXZC9GLt5enP2YDa
jSzvlZi0x6xxxlc0POZ2EdquKwXU7hKJmS5boyBKNr5h9gcTvvSurvilc5s9dQsuLw78dDaLVLtO
M7QVEf6I5oyQkkzLNnVQ9WTQ5h+nqpvAAeDeAVz8tVTmlIVwe7HUq8jpwqc5q85k5um0GwgZ1Brt
2jupjrIPQ3afD2R12On0YUyadof+cwYFjufb642LV9nVBpEbPS3GSd8zB2/TgjaceUGf7ZjZmmvP
E59QE0T9ufRp4y6FSRonuAc9/pGGKDFHXK/whLVLjxXamGtaLTzPaYlyAQ1F9KXFm73Rl9HdDFUN
W6DAkELhf2si7rrwZX641pysBtOAekE+ibX8MArx5OaBlE5e0ox9ChPta+e3X7x6XAG8v4xlfrJc
rls4eQ0l3/A6Mrs+mBmFZnmpRilXZxSBVyFZ4gEDoY2PNNB2c4k53A61o1NUH9M5Ofa2RiF+Mnbo
/ftNRvimmYCDGpnRw/2N3krHf8/MhMeJjEf1dFu7LuiY8jLZ08DnmjRyEuhHPUP5gJ2vn/snfzG1
LQJPQkaH8T0swKMTo5wclsxGG3aMHOPT2OrmptKsL5PDTNH1UZtOH7uYtgbkiV9p49rPRfPazNFD
5ZOM6JLAc2xS+BCMSyFnlwNfN5ERH9SYAjvNt5V3aDRzejJT/wNf9CmOQ5yA0AYvCULCeA6Pbe78
TGbxealCc+3U+gMOdDA/OjTUUFSbOAJQAwUXW6PprzryzrHU69olD0YQtll81kX9qyqphjeDHu3K
DF1eYkAQEMgyoMmhsG/c75MdPCYww3aTXl9iSJHQdiJnPaWEH/TTFXVJvO6L9Nl00xdM5RAph+4V
D4toI8R/cXOOHFg4Li3UEDED8pYBJp4B2clMY1wT3mjTXyJ/AOuSsa0raIjD1H6ixwXl9TEuEZc5
DlpDGTlFZyXbi7TXLp4tvtn2VzHHwbkJ6gJ/FhR6nau+q8G95mn6NLoMZXQrBKXLyJugm6FPs527
aN+Wot1FffE5CmNG4gtBJlkk+Cn/U+Qh2ASXxPwBp2MVjf2hr/SzNoGC8clh26Za/QP3ZndkR2Rr
LXmsbIzeldY8LagrAVNHbmJfYByvmRTzONJi0DppTQUTHQdlg9A/DRNBEgIxl8kT+zxLmxeqtCvP
0nBd9U+NV/drIwA4ZWJD6ot5WY8OUuBcj4mDiROmOfqwTadyF8jyTTTKSo6qsqtttQbQvgZmx2LE
ad7OGkMyOX1RC8amANP+2eSRWOzGtnibLEC1Q050HAvqpkgL8HpSQ1SLUY6N/tgs+8k+4vMuTMZ7
gqfJpl7mD0I0OkpJwhaaEdKp27uQ/8j9vfUzqRiSUj1g/wLi3tAqCj9ORfZRQGTbaX47E2jOyKs2
KI/2WfQeyoJSLBeLrISoRTLR4cUdQrWemOBNLtOuXcvG294iacL41XEPJdYukwvDJlELphC5NpQg
inn4lobE2AoTxM44DHv1Ml7VNR654ZCT0CzKGhx5uGDllItYJzraFrk8vSjLeJ75g3hWOpGFhWCB
NBr7OOinXpY074tOjspNhDVyWndx5IhXLSo5Hs6rApSi49ursKbILKQNoLPsWd+qbT8L5h0QoUdP
FjFzMkz4Z+WqkJXsRBa71aYhy1rBzpIj+zHtYlLi5Cr3rgi1BANDiNHZVC5XMjnoeFjGB1uUb8A6
hgNPEWAtkx5ewgGinZVbr1YYrBPhPWl5ycldGtpj4sY/+kikexgB7nkmJAClMR3PoEumqycXBJL+
XDK4KJntzicsRPrWaJgfLVHvwwSlGb+PAv1rXDB8Mpz3OJyrrYU/EiyhayNW4RSJ4rLeE7TlPBoD
/sOC8UIROd/60rIf6iEAsRSHCHErpqa5MFephuzBccZ21zbmt4kplzu25csDj4bqg4Y/INeaT0aX
hCiMNKhCFTQ5ZuMaltnC/jgEDgAKEwqqNfyas6C8dEZH6ECGsz6V80VdAAOw7IFL2jWax6gPm8fR
sRl/6iUE6sQ+c+bBDIu4ZTqxUXBVlqiSYscON5YWTRfTn5+nrL3QPLhyIPxDmdnJk2X8FG2TXq36
mBQLjNuocjaiSMjx5RFPzgbO87x1y13rgziqJWkrWRCkkjK8HlKj37TlND3nPYA4EwIhghfm/5ww
K3vUunVVg5XtXSQP+pKTvgA6f2q8TVBYzdWf4xaD19TSfhl4nk9xcmmdyNvpY/OTrIMzyJxg7667
esGo0IrlMM3WUxt75Vlgc1ghsli2OS50yxYh6AtuwaHPucz4Hv2Uvpy5KwCb9fTX2QUhDNvWpJzY
/qjRyu8SE1e9BjJHGyJrW9aAvWb4PxoUwKfRdz+70NqjHjDRDM9TG237OZngZHvp9K3xw69aMYun
DlDWtaAXXLiFdrF1Eez93voRdwvxfxYtiJk51rPQJ56HNn4ORi2wY+rrYBTZubAHxnMEEulduZ1d
pISjgPVtpNypcLGDBxRG/ZgD8nHjxy7uHuwZ6Dj2/7Pek8lmTfl7J+MUZ1IfVpGXJFdUkHAD+wyI
bR0WB9ToVFMIbjSN+cFFS6EzotgOOO1hwhskFWafEWEyPSk5rpk9YbboAST3Y2BuyCRrIQjo5Lwl
ZIo09FL2UeSRF1nzbWJG8AW3mX27zMCUU0lKaAh3SJmwmhQdDn2dfCodJrJL2j2AztDS4BmV/UtN
lebAry22IGtrnvIFZ2bj7pG31phyRjDaU/poxu02ioPgwQsmsZ1z6+Qa7XOqT+NDQ4v+Qa0xRUF2
piX6xnEaItyYUa8KhqnMe8I1vH3/wKzvgo8828zZy5BA6UADmZzJlNGJBksAsA2WcSrnYWeVMdjO
BPO34bjjLpm3QQK2T6/RQ+IMOSHFd8iJ6WEZhtMKApS997vyPfMyfZ/KOY4WYqLwHydIMBfdGD5G
U6C/6MWXnhSJJ3AWu3rIyTB26O5wd03XRfPd0BcQgegfSbLUXewboI3ATvjkW/eMyWAfo7AP80cP
+/81a78TEAokDJ39Merc8BV910nLau9YN/yKLCl/jMZDNnjOOiwwVsNnJecmbMorpIJ9MkjjSlN3
57LrvrkZSRj4iBC09w1IWwORZ47ffUutoz/Ypfajr9x518uUc71w3lJ4QwfbSj70JAVdjcgm9cwy
XtWNtl3al9CmrqGF9ng1kpzp/ZzuJzdYTiBC1nqZzyd4e5wIeIY3nWc8WfEYXnrb3ImyzZ8ioV95
Gn1piRM6FXgeMc0Zl7jkDOyCnsK/TUEegNSWVnfLOC3VVuinqp3r+h+50WRHWKdHpsDvld1klxlE
zKZzXCLnMXbsiY4m/yVxibopR/NkelG/yzxwzbkOotzkHskZ8zm1mOw2Q3chXMJ4jFPfIHtjEFAr
EJ6WuWYQLpfmGz8am01lNo/TgmhIVlOnQ9Yn7jty3D1CxC3XVIvSnXYfUVfyHC4RXH+3QGRxOQwH
XNDGaTK+M8Qg2A4Ai9Q7wZWNiuPi4HouelAsRQqaSIunPVE1Bz9zfyYM2z9ajO7hU+ZrQimdi2Gf
oiqvEa3M3xI3I+Hc4VLCIT+trZbQnK4yg48pORH2MUF4fx3S0n5meD2sxyZNtvHYBWtNxyXsmf6v
dgEwUjgkOgC+ideEKrrrUAtQHpYMsMkHea0l5WyZtbUXYa6xJxOcYi7Zr4RxrFuTAeziMJp35Big
HhtAq415VUMxvXPx39hIFfH+vHX0iTZRUxroxwgN4z5NsDyBimWPD6EKx1WNVWPDo+xhCOMQUzaY
xHimGMNgveuoW9sBSdzOYl8W0zYo+mibNF7yfdhn71MD1Cefhxe3M98yx+zOQrPOftLTgyJ3HFFz
gwULiDaoh+C11/tpE42o79Hpj1nN/Wk2aF6lManjS7UxoERe/BzALF5txpzQSoFzL+D3z4VeNhej
vZKkg4XLCcDIeMP8IRTuPm2T8UApisQC6D7bsg3iNbFk0TWzGXu74Pp3PtPXGo8hDUDMVFX+q9ET
qBSeP36zm+qFNlu+tWtI/fDGO+gFwesyp4KyJp24FGXIxXddCg6+/gCSNthCRoiOC8OfdRz7zFrN
D8ykfg2LPj24LcReZoztmhChX6gWKZuY4jguxVYnKm4TpjmSSa80tqKj0NFj8AGBGU/nvkeG1aBn
hHRSfARVSjtfBI+O9a1Lkv6T1WPULxcZcOBhu0uzyEAb1121LqISRSLVuWhn7HbW8Fw3+rzW7AKH
hmEFe1J8tI1VNZQ/W+Ol4EEX1rn/EA7RpznzGSPWEBhH6FQrNyjrc05obztY6Jl5zugXJkc8D6es
3EYmALuyh54R2vqAaUFGSxnjAeA0lS55wgrs1ICYt4VTIRH2W22fFtVnvfaah3JEXuPy7QFxlOse
qiA+uco44Cf8lodV9RFt4iYePG6yEiSh1eN+qbQQIGRxGFubcwzY4tpIDCagrVfubQwxsd+BowYP
tMmY2m5zPbTXHQ+aLagXzDsthKF0HJAb+cVwjhpoqDzmNci4wrzE8q+0VGoJksBZopcM5j1B6ESe
DFTXbeNV4N3eOFM7rj2aNUwf6v4UJy+lU8igsdEi2wSkWRQzQk3r8uoRvJU19hnvebDqCCA6dmn2
bGiE2pD/SfqJ34HcCpFaD1Ak13TbajDjWn+MAcFEYZRdKEzsR8vXDkNttmeC+7qd1dLqHYhXphXk
Gkc60u+mzaDIGKAMIKEPSKCkJJHVRnhgVLQTY8geWdp4Gy8epWNzqI42cJRNQhQqkRTLsHFHDRYO
PCJ41uwCzJhryFczZiximUSgn8FDMHs5uwNPoqWId1ZSo3hH7RzEbvNs6FLCB8A8Hm1KXV81S/JW
vfJVz5LlYIdCo4ePaXI2oebm45chIwx6cXDTBxP5nVhF4U0xVqZA2qafrXpa9vD0xEOQ5/6eAK7v
HRluK50IiYM/6Bn1yILOiSgeUMuH64Dy6saaiMHEr7gztEqj9E3H8pji0zjaOk2nMnnkmRyevS7I
Luiytvihy2unE18owRfVFDMxtMOXgNrmpdDZU+NnkuDHBy/FN+IEot5aHoDfzPWZpJXai50k7lkt
vAbamq81CQYsK3+0qyrdWSPSFC9kCFnnXrOPodlcTKTXoMGOXh9LRJDzxbZ7/xjIrc5NvkycD2cm
9QMFfO4Fo3A+5cTwEmqjl9dEmC8VWCWSsxBbz8xZt9CbthU5uC+FXEx+u82K/sUfmKkWU9I81tZb
5fr92bKxcDJ5gKrsdoQP1SW4ziypiUo3kmPpQ68tMuMJbtH0QV8iznVQsZt4ArpjWAa+Cg7cOmor
96j1iYdbx9pVNg3LYWnifewxdvW5d63rPkhOab48Ti3Xb1lO37HMxRKA5V2BN6y1fMaUF/ZwSCLD
4Lf27+NkW8/kC218HskfSF5YRZl+1cLSuDLnPS4QRB5qB+fqsDA4z45Wabe4KLxs11QgLIq2f6RA
WJ/HMJ6pb1vp2SkYNtoUbqGk9xev2dSa4GHA1BSPaLopUrs5Vjk34TzTsG7jWkuoOD15HSeRGJqU
YeYDuu/64lI6jMGQgFEXr6NtnhGbezIrLj6Ca8tXZt3RPKn99DGdBzJPw+GEj3UPTRn0s08WYJ4X
1GmAt5PnjXcPHVdrkJ1DAxNfMzdPkq1p8eADirdGWQgk6+XA/cPnuh6cX3HS/NQTYBx+4X2PZpe6
zJBfyw5M8pi0/boO6n5rN8u1ITBxvfhiXIOhx9RFf3g/T1O3t8hWXiVMm3bEwMiCW13tkGvvvdo1
NpEZ9m85tNaeeMejcOk3L7Nb7WfQqgjgRtxDWfeiez25o2XHd50Yplde/1oFvvdAAfc1NHiWZAGs
PkJN/a3Tu0d8QCWegqMzg/1hzs3J0TN7m+1+n9vUdo2lxqBu5jBzaw8vL+Wp0YbOrGmatcE4xKin
p6JUG+1PEU4loZNE7WCgO0iknCDrbdX27afCKb/ApenWwTx+63tGtt6UbNX/0Xu1vReL+4msMk7g
OMwOo0EIjEfOaASMkrbb4xK8OZOFP0yrF26BDgVin86tS+PpVHbWa5WeDUufPls2z52xsfIdpMdb
j091+/7o+91fC4P+FXxpsaOaS7E3l7WkSnZj+xaicEARRjJ3ADNGa5pPOLL8PuNOgF9fKbIMkhDW
mSs1CGo7IVSGplV4VOi32QdcJJwObu0YMXzHwnaCKpRtYwu8gaeHz2HvQ4aNwG3eZUmMocaD0UDE
62OkCXr+jWi4nrKsdvCbx6RBqhBK5ZDSDOmZj2cFTOy6dYzxBPs739QiMFZJgmdOLaIsuQZdF+81
SjWndkZ+ZE2c3DldrHOQNsyUbfOZi6VZDU79Zi+jyZwlxizNXIYgscwIySQKyfzEm8s91aiq88wV
4kbpfMxEP1GEXsqb3slVIrKFJ6+5+PB5Q/+jkeA2COFZr3zB4y+oWxrtMPbWTEGgBcn/RC2U/iyT
Rb77a5owkx25gB//6EMHglFSymzEngK8pPI/V2tlVUy/bao33GpONo2gk8T0kFEwNKmTWvP+WVOb
kdxhJTwvCIvXqM7FOq9INOHGnm0V1JAYqOBEQjRTfKHZmwHwDwQaFjZPr+MCLVFBMxeP+d7KkRDN
KqPzqRZqE1EzLa+k9Fd43B8GL53JdVx0xgHsDPndiPDl7NsoGUaqRAopd2eq6jSN6VYw4AUIxbzP
i/YAdj4bs8ADLYumcPfbU6rqpUqB57v2W+8n0U7J7nKIoCe1lso1JLQ2yvTkUb1EI3E6Ru7bHUyq
MJBdNUQbAggFCnEqwjelqeOd8nIuqL4RA7Y49ffBo2gGIxDTUjcjlPlnMYjyoTeNZj9EKaoRe4gl
fp6KMM1BY+uLhBjVwaGMSCUznqwngrGN3f8KxP5HAjHXcf5b9s5LVP74+X+O5HAUP/6LTOz2wb9k
Yq7xL8MkZcARju+YN8DOXzIx3vJ8y9J9WiWO50Jv/Ju8Y/6LTwDdcjwwkjqOy99FYoZF9BNTUoOX
/0YPPd10XzdmUviz/Gv7d1QlWoP/At2xJXvMY+Yj+A58L+H+Ad2piQlsct+n6Oi2gOHC6Ot8ihxq
k14HYy8on5pWBxgrmoFmJgi80Z+cXQmRuvENg3aDewUiEeZPXj28eiUdc9P+zJgvWon4wSPTcG0b
aELSb3mQXggv2Y2aRfHuEuXUQMursOPnunCvdP8rTOvTfqBr4/sUk+vS8+AULi/xxJViVM/daO0o
05O/V44pkVUhGUHZlb5ORwGnpCQmCOfBWzzibNXf+uXiNh4ikqnX17UGk1Tg0tASsNc6SJPBsH91
tX4uNHI3ogm+qY4a07mSHQxShoCUQk5AE+gz5UDKfGEmv5J5GlfQYq5VNsCemIynNMsOMPF+DLO7
aXxw9nFLk9hprYMv8ousQaQmaeTauK+b/rWjDLKifOm7+c9xnpnGNYRShD9ne+My3aV9CcquhxsR
ax9cHnOrwBwu5GCdCcWN8PuTNFEMzzRYL3GXkbphHfqi5CPVxqqpdI3zU9y4Vy3WzyjOZYP6yQ/0
t0gjr7WYnxgrYQjYNbnx1mi0vtMGXdC8pxJzabr4l0FWmq/Fn4J2fokZ45iIS/o03OanFq65W3pX
V0z7fEovTpp8M+zlPI/8m2lxGY3hJdKDoxke/ZRZWQwyzUwvSH+fAByeE8pQPmzE0Y9PTaKt0OZf
Yo+oFiO+VBJTnO7cod91pJXHpUvfetyDc6Qh419HyCalC6hobneuNj/pi3Pp5k96huXct6JftJcw
BjjlGVDQMXAM/MjWYSzC7cyYAfu1jpneM8gliE+UPXh+ThDNOwopnficAg8O7eyBCEOf6l9FfHzV
RaekQMVmhie9SS/yCBsk/vUtLZQl/W6l2S87jH7V3fQid2OlLW8wby7UUF6Net+k+vus4x43snWG
LH8uiDJGLpEV6bFOex7r44svg/katOKL83/ZO5PmtrE0i/6X3qMCw8O06A3nQaQoSqIkbxAaLDzM
M/CAX98HruqODFd2ZvS+K6Iczkxbokjg4RvuPbfkaW0yTLB8pm/DRU3OrhujQ2ax5rXPxWSfTck7
WKqjISGtheMxkum3FzK2Ak+5jBSCCpGcLHu6zdfkVNk7HcOvsKNDYKtPrzRPhNeoRD05crwOpXhl
K3WYBgOpcnKqq/j91/cYOzI0WRk0rBrDAdpyV4XfQeM5C0IftqFK310d4opo1oJPRbo4Kvsltd2J
5OVLj1gTbsGr3cXfddJwSBBJ7oIvRMajiQTZVnyi4dkFRbIqanQwEzh3fM1Ani7RlJySod1UMdeq
Vj+SptTHaltX/RVM+1OtZaxsOA48qKLTzZ+6K7OZIlRXk4+kJkuu6d/AXR3aYbq51XSbP0FAQEct
TU5CZu/zGzNfjxBorm40MFqfbs3YgRECzk/u7/wjEcqGPorYB1fsKNjyBfXwBUXCpTWHLQoiUxFB
ZtV8vZpFdnJI2GUTBLEYBpvINty/k72LhPeBT3ySnAnMBB87TWKDj07ktx/n15aGnGUDy/0ILHY8
mds4zk9xxFHA5Pno2N1qAmyy6DLSwpv0WwmxjqLXgShaI1JPpsEUnYvJr5pNFeHEaGEYZzf2iFur
d19VWXG96BOKq32j+YSjNZvajg9aPPtkSIvLp4tbq4u0FUwxe9Xm6zJToJHGmxsPWy/vOGWK6N0L
tRcWEA93jbLPotY/ZV2Sjge03yRkiLzbs+WqT98OnnN7WPjkbQGdOpod4T5czFoYrVso36FzNkif
0S7BUNxZRb9yYJ8w69hVUzLL8dmH9U9TpV9KePtq/q29s63paH04cfKgE0jY1hZO7fSE/Zo8MG6P
UXJJ8E47WADqH41V33fddPTL9gmx1GYicTUmt2biRpj/D61sUxBDb3F5Kcfd2KFxrOzuswnURXFt
1qJ7qhiYLGIi3AJgochLdvNhFTXcVpNBuFgbprOH52k+sJmlzOCOe58nWxtPN/YI721VPZvBrSMi
iL6A6DShPk35s4l8dvoOa43kNJ8Juu+eKYE3803UmNxjsNCjZR96r11XkvKT86TxxWvV2TueiXLR
6+3VEdzzHFSLpL/INn5v+R5pzulGEy8VQ3+GIdxq2XvsD9wf8m4OKuB7ETd0/nXHwc6C5sIgSBM/
Wk07G+il1jo6sT5CGuvEQ7qAQ/fMnJrApNLEEwVmGJeitcNJHuDUbF8IgHsf/ZbFSmx8xqEz4+xs
gCFBeYfWC/zT4Bxijtg78qRovOCQr0kcseCXsbhvn9NoGndx36wYCDbLtEteEeldfOQox7HIjq3R
/KDYFwuLMCCSexDNBEigcp6zrbbMbUUtj7Jvn+pPapD9wZildJEjun/+7te/G6do3A4Z8AHXeYhk
bG6m2LEOGbv6w6/f/fpFE/W//hGdGi8b/AStkO+hhlC4tg6+G77AuyRJzYKd2dGKkMUBOlwj4Qfh
emQt/XpiJTD/MoyEsGaxaAmus18MZqvT2AWHwKPNLdIXGZkNwe10Tp5fhvusT5ZdOmcX6NHNcA25
H1kTebjBVn6n76rW2RiElU55v+qnhLAcbT10ZDQb5Otpr17z7dTOJiG9aDb/xvD8GAa41Wp0+Tct
0yvkNeyW50CDTmsIKC7af/7S0YwceXHTbnKbsytrtaEoiqHDYUQheTTV5CUvRLGm/rp5Cz+13yfb
30meAutKeu91bhDm0/XeIcq7H5FiAYwJZU1m+4JtEpBXR/E0TgWTA7ddleUwNy5OwnGjI+1GzxPm
XNhTbH6mxBWBsDt7gtBu2evLpCZjpxxfu3JWSHGbxzWHB7dAPnbXzJ+uYT0uudnWY0Chw9DhLdUz
kk6YJ3LYGAWyEY4/ZTKEHRM24Jpzxvv3ZNbjUyIKeHHBogq87WRH75Fgd14fBZKFP7g+/qRONv69
TPZN18eT4WEctF3jN4BsFHMZkh9b7Do3gUWxZxP6xNL3KfDUGbLTpI3HijpKudX6b74zXpDyDwYO
CnTfRBIJUp7VvOE5vxk4fEEWBYDkfEdm32W00H+gitynIIs4Xyh0IiZ5Cre/5jvnuVT6m29Pt/P7
t7cwjri8Ap0Vkf7bt2dmq+CulMXObCniOWty2W60qtz6+jUxhqtjRe9NsW/VQ2SDbBKcahS2Mh7/
DuE7s5B/ex8sC5O/Q9FGcpH72ycQWrmPbZCVx/zh26q/2lQmqXb0XP2ejE24Be2V2PIFA7BlZ9Tr
PO2uOTkQucHTJ6Vg9cUuysW6dF/++i2ae7R/f2U+EH3XNWzD/Z3iXEKZmeLRy3d+Rwul50dLWg9a
QxAswk+KUNtZi6T7+HV5IwA5Run4SSX2FDaXwo7fddL8LMkB8Ks89OzpEm5NR3sp0+nW8uiyYtR8
I2UItZ2TjVu3Utu5BHH8YZvE9o6QvsVcpestd0qqrpmMD16mXyYLwAyfBdHSeMfJ6pD9Ne7qtSFe
2TFsKh5+gYeqthu3tQc3bBx2aQsJRQTUsCRr9uQ2OfVGJ4WzstgrZ+FNC8fPZNJfGB8ikwFdxATF
M7prwNaw8ju+fPxeFygLqRJN4fYLl6sGECSA8ZT+LytUgpCjf2Lhmv8NOPnPLg/BhsU2HEO3zd99
TmYa+XCjRb6TZoN0Qr90fnrI0o9flbW6GW29/+uP3bD+7HMHUzt37R4uK+83erc/YDfhPwLFcBg+
pfEj2BNnTj0ohmvDg2/jieR9VBxqE8M5veufaHcPlcgOFnV92tskbD7Khmjogmyp/ur73VKZ+b3l
zhcDzPUF8W0XAkhpJMx7cNtRiybAyUfeRB4dQ343cR6idjzOX3fwIIpqqBodKPPRae4KUq4EX5K6
aypy0vUleqNbT1fF1HvNQIuYFih6xlJD9EZ/T3JKesoRG0XNB1t1ypSkW/mOW67I1FuZbrkjq9lZ
q8FjhW8gjBeYL4jtCk0MA3WK1ssLToGHPoJe/9NoO6L9+icTnmHWhfd5om6DCwUr6pY9LRgVuPVq
Yp2lIVrDC3+raUeLNHqfi9a2HLaxnZ6zsXmpu/ETktKTyAmDqOS1qvcEjtpduO95j0M7PiV6dpKe
eDULezf0h0yMYPvib0CLOzO0V17YbcYyfTfS4ODiOLMuqrR2BGLuRk7tvvVenZ7VD+0eFcuRXC9u
V/QGv/qkAvB2N3HsykOVPyiThxY/B8DKs+/MUusCBSxUPKM/win6DDxxdg3GBH99pf0OL+cJYAkU
JgT2eS6E5t+OYOK7ikpoVr6b27e5pUNZ+2rc4I++zD8yG+Vd/jen7Z+d+rZOyel5aFbsX1T4P/DS
iS8g7VCMHLYJDVlDY1r8/SP1T25Z1zFMgWLFMPHizC/iD98kklXSpjopasLrkZnZDUOcdHqqFfJJ
1m2oCRfIq6rrNFEb4BhXhn5sZPI9V9m1PwG6JTjV8te+TUa9yThCM88JbU9vileXgxAg2wFL27Eh
NgJu2Yfn8G2qPiHlwYBwM+NIOc4ydetC8watnkuxJsHCnNblmCH5A5DqdmR1TZcuSN6RKR7bFrES
VK65L3Ot6SZ9cU5KsVMWJXmTn2z3Og1qZ9PozC/Spg6pHOc8Ws4TjkAumXXvlc8lEwY0a1OkLokV
n0iLeTJc+zXM1NFz4lNeWyeWU2utGY9z2wQe6aRP7oq93R2Xx3EK7z3yO3DLRAezpktiurdQffFi
dHB5A3hcHS6JhW5G3zaPC22kJ4mSExF4BxNJOxiRg5fCgmCuMH87veag6TGL5U73lDVEalbuq57r
y7kp8ckK1HgtQYCngxNc0K/99cVt6H9S4HCJ+QLymQuszf5tApnDQ1XFmOXQKXh85hmosAqZZ9TS
N+FtInUl0Y8Fu8qlIfmMNBVth6bcQ+d6NP1luhJTf65p81CoHTvhnDvhHZr2RkLKsqJDn1u3vr80
mbpKLbwDZ3hXefGbz0a7BBuwiHUWy9HL6CXvscnXd03e0iHv9iIKNgWDvxyeC1KUfVwxAui586lG
56ICt8QVWMZ5PlWrqf8sgga5c3OMguHT5eTPOMxcqziJku80egdN2BQfamswXGB6F2jq6nv91ei6
VUcAclb8mJtUFy9eramtPbVEpiMWtebVIdUO8xekI7dKwjYWPxQiC9Sm27kaCxIIvDRzeAXOCCNC
ozuIurlmmC7GDtEWRZDdzCML69WPoUKDrcYru+2K4ebY/MQonE6wqh9KRnSt95HY2pXavV399Qf9
J6cYhdv8PwOIpGn89jFD33TTduiRrLDsbkCzQXVjrjkguOYit1p1Ec4hKMO/ub7QBP17eeZRPvOE
NgzikX4/PithjUiUu3wHgOiWocebn3MoQHriAAedDyPNTsHQYuOhV4lJfrEEDOeaQ4DBCxNOkxsF
iAtpYSZyOEZWFNkJY80ae81cixnOh8MgRRT1Yq6XPAalrrrM0w1sWa+932xmAMl8ZAzRqdO0bdM7
W4RQLk6dRepThWXjZxg4Z2laCDg62r4aQTOZz5l+m89dUn3PMWjbkEjlOrMR3a2bODux3V+xdbuG
FD3UE0U1fZrzwyjn04zFnYO1sm+TU27Rj8fTVaXjMXM5N+Z7OLSS9/lntib9Nhn6LUbNVKF7a5IP
zUWxKGj7+LtJ1K6lW69Nh9MX895c6LhKP7Zc9kTzDhC9uyo9tzjb7OCVeeDsivFe5wlF2OvsYiWP
WwH2L/uexyFer+5zKvOvovK3xEWdMAWzzf2u03jTDtnJEVQdRJF+Ioq3gjncV1uC10R5iNeIu3Iu
63CKvU8o8TGv34cygJEp2AvLylhMKdRQ2t04SQ8jKmfp6acyZRIbu+dOEdk+uud5am0wr5unTRAh
2MyL9TyEo/f6nH9otqpPZmJcKi066C7TtLi7zk/4iHtj6O0zYL7L/M9oTtA744VND3UXnXLGyb1y
TrJJEKojQooSNG4kZBOHInbz6TtP1gr6RdH297hXfjWxY/fkjcOnUcSPE8MZfIyP2mE+dTuG5HpA
vi6rA2OK3wUKdCPvaDbluxC8Ko1U2Jzpa0bY6RjE9iYJj7Ztv86TtgyjTs3dm+v2K49wVs48Pqgu
S/kYVw76NL5WOt5EKl7jUK6LwETePH32kkcd1USfA7HrY8JGmSP6RAjhag7dQ+SFm3nW1rYp48UK
y/iO6vZQluPx1wXP0mMuIxFs7dTA+8npJZgKACRfz914WpI7mpLuBlbUzIiW557KRUsHaZ+JeiTZ
5FPXmOvPF9w8fY15qJaK3qHB1YZEhRUE44XG7W8pNMyFnHiSVhz+E/zSiqkzx/E8J5zK4Odfn1rG
b6kU9tx/023a6BeJzxCW/luVn45WXAGFyHaNOwJa5Y2chr0VPDPnYuCBNW4xN6Nel90xxmRHM8BW
Qs3D7Hm+sBqkFQs0U2TGYuDBXZteU4Ta87H96wu45kcVU+DW0XfhQ5P1gBXa6szD+9Enn1t3PKIA
h6S+Yx40rJGba2a/0AEqq0gzD6LnmZNj0l3rxLX7qht3VlXi6+y6S+bSpIemDjCxpGT2plNeRKy5
mSI5E7eJcrJ6Y5jVe1n7Ehg1MF+XoUZdMAttC2abulUOi3NOj750MDcqs9giVGQS3j3G7XjzMVz2
/bdeW+Wy4Aafzxc5WfsijlHB6cv5VHdEe1ybHE7zmfOIwO8MYZNwZfmuY871+uGGC+GqYtIqSjCS
xqFHwDw/w1OIkIFFSijilGqg1Jufu1168rki5/uvcf1Hw3rs2WuksX6Zv9pcJoXm3BpHh+Qe+f66
YCcwXxWJK87zF/GZ99eMl+fJgMY6gQX+Ye40UBI+GcRN28X4OWa8AOb22Ygjzjc2u7qkCiq6qw4e
HyO3MQ4gpaG+5EScV8132nZPlqMu8w3duv9d+v9/5s3TWP78z/94/8rwDjNer6PP9o/rcwtVHW3O
/w5meSw6Mm+WTBPSKH//k7/635t37x82X4pt/C8Ey7xE/9fi3bP+YdkuEz2LuZ5nenNB8q/Vu2X/
wyTX0/ZMnCrC5E/9z+rdYitPpWpzIDizOBngy/9h/W5a5u9lEeoRYnUEUyPdsQzr9/laF5lJXsfo
wLjxwq0R9C4XGoW4ML2lq15qVkFXThr48qrvV1IY9h1r1X7KWBrZjrdF/ecXG4Ee70xYSeCCp/dR
C20LzSD6LFQrIYNgHYznEXraroc+HMfsTThsYxS8GusdJNwI2DjMBkcVq/AMiCLm8NHXTCCsZ3IR
vVWmsHIbE9HTivxuG/n3lqQdsOeh5y1TKHcbUbNBbgzoorrLUNLO83hnkk+4KYkGcfMQ9ak9b91I
nUb0sDZ4oYu6lcUaqFu+LwKon0qRKq0P1dIiKJwUmAjClPA37LzYldJxN4RGNE2ZEqOMVjrrLWfH
un8XQVZeVZFRHnXVL6xq8PYZvqatKRXBLt4Mbo/rO83edsqLjiU9/BIpWfOmWUotUDlvwzj2N1oa
CYRd6IMCrpeDM+RfdcJqImfRueoLE2Z/0oG9N1SBHcc21yJqXtMiuht7TeIiyHcxIcWIHiqLbZ2/
N7mqjl3hGgew/R91EyVLj9igvRHu3ciwYe032Luiap+btdjkmSRBUgXA9+gNcdqxxVkzLRvfp765
y6xnmwYK9wDK+DgYrpYeMwxIefQ4euqdmLOFvUs4mZNdgxZ/cKI14n4YRbZvfBBoiQRSQp6hfrQ7
7Yh7Oj1IvI/nuPcxwPnlM+B6JMDdWJHVKW2YCMVIosw67Yh2ITkE/SbZKFDeh02NQe5hKoyXvJyq
O712bwrC5NKyGRWNge5eMVViYtSKJYKDEVubM+DnQRoMckIunbZYTlFg34KOZ4wZWHv2VVcxRtam
SuOlV5HwWWX5RQ+c4Gg5FU85M0pW5C8wvk2mcqFa+6EGjXblDUU96DARaYanEqL+svGRqWipZM/f
x85qKiGJJUkxkOkcWpuw/jL4cReMld2LSGBNFNZbmRnl+7gEfJMGff6A4y4jsLjpAbr0Dosdpkkx
U6K81PNV4ab3RNyPmIjLkOveQXJYjadMutqFx4cT6uVRquzq5eY66tpHQST0Yawlq59Qwvxx7vwm
sMB6DPauci33IUAnXpqIG408hJNP1ESkeHxYrSAvEoF0nKJubT2kEugr8YnYXXNstemBvKNkN/kJ
0uWvmK32wY10+tEse3RUe2YMOj4UYfCVdR64fsb5fK4kfzRhl29k5VMdZ86sYWcJih9x4QlCLrUy
H3YajfuRJCtD++GO/lMV1dV9glE4Rk/KB4Wr21uNsXeH33iAtNGQCt01PoHkybOO8lmzff9uTPP7
X3hEz+rulanS+3wbnnGHHAtHxUdledoyCnV9LWIT46/H6EZriP6T5bCxi+IQKCgPSc/eiZBnXKQw
qvy22vhWLp9q85bXzjKbEeC5bkRnAKPGMvYhfhiaewkK54kjyL0MQ/ctG4uYgzxAPlpkxZqhuXOn
A8AHv2Ct/a7DAkPe2TauQC55CUEHhlOdVRi5d0XrB/Sj2rAcI/yLXYttXnisqcoKASjYqJXHwnKJ
lcBaUwZbq7H0I94f8wd7AYHZIPG3uuy+GlZjYRqaWy1Mk11sMdhoRf3TJU+UAWpirFoWs+shJsRz
NfaJd8QG8ZzGgQluPWkRSxZYryCEE7NKEo8MtcvESmUNjbxfS8v7Fn5wqwmbXZYQIhaR5oht8YJa
MTqPHliAuAoCXre6563F7jNm1yr/SaZn91x3xqJQ+OsEjacu4o5QInJfcXERG7Bsw7jf1wQBrLXA
pJVhxULse4oTn4eA9Np05Y4/gzKPtk0FdwrH0ASNt3qJbUD6UV8TNsCfQdb5itUDI6UbFstKqOfc
1YvVqFp30RAmJo0Go4Sef05edegKo11BwvjMjDBbmgmb3RqbiTvKmH1juia2osEIaGyZ/QP0tNCo
RKABApJF2daPGyaV3JTIt2jX6bms2ac0oagOiTjZ8NJ3ypd79uTunRCaYlshyVGacPs6GNBdlLv5
xMFh1YzESSDLOOYVEmWRjetGexFR+Dw2KlrbpW/tR79ZluPwYSvyb1hTMR5wmmwPeuTNDCdm5mnw
UNd7liP9Fa0J20r7wdNFdAkjwwDS3uM6cUjiGgt+iEZED7VEFUCmVY4uywpX3aSRWiFOVkDASp+7
/sZIwnJZW4zorcQ/pEYrUD5hcpjmNGVdP3m9Pc2+CchhZa7vvDz+mCZ81QPj+cUEIYuTbksgF6oy
/PlhY+fnTAhCOjPiE8I8ztaZY5oHF3cuj+zYXo8STY0zVZCfxYi+CxDMZNUvFg3MzmxxJhp5lK/j
IX8fZYvxkwjYaUrsRYsDbmXaBN9ILrC0Ys5YuI2/L8qL48Ths8q0XaaqWfA27ZpJfI2uK09TLC30
vzaHT/s9Zp7xlDc7zJmvhjuUzK/Cl3moAZcgXE8t1wxiIpx5+B/IqEw1CyPhlrW9djC6+s1zkmpX
pTCPfezFqwBXytJtXGfru1P2aJjtPgk0giU4vwnkCcwLRnwqDc948B1nHeda9Dom+1g1wc4zzWRt
Mo3fCKKZDyCN25ekF49epB6a3JCvEFqQKxC3Ucad/eQF2jPHEjM+2b64Btga0TdLJ0nYw0fs20g1
J9+nLfRdArpglbRd+ojdlIyklJyRSufM0ysrW8ayCV6VM/4wx7Y9G+wqV35854SmeO91dniDOwTH
FnCTh1vvKOWgg4No3Xdbeq9BGbxLyDJ7feYS4CHAjRam7p2sJ/HUuzVqB537xQj7jecR82WzPFzU
Uma7aUwNMFdwnphNMtS01VVkfX/CCZKvzEkrdw5KyymQBAnDnLGdOn5MArY9vYdZO+gs+z4eeD9s
UTh49AiosCq5L5NBfAMU4mhM7wZz/Mkw5s6VbrmvlJwje43NVJUhmFxQJUkEuqsejfyggW53xw5z
dn5NILMvKlkefBQbT37LRQxQsf9UoKdLp0Km2KDsDPRmD/6NFMfikbeKHVcTlfuuZQ3gBBMxFGmN
3wm5WxS6zhK7VseHYiNHM6qVrSL55GCFps4i52pjpoGzdSXCCz+rnnn2bohQSPZuFTGh1e1rVzYX
c9gHRe398AKG7o0x+Y/oLSysFVN+iuYJkgxbTGeTWDI+/okrUC4FTqlVCaFopc0XDnKIeJ0UobbQ
Zr6LnVvfcTPYOIuFs8ty/UJE3XJqXgSpK19W578FZhm96jLwlv1Y8oAjODuZ7AHSPY15WNwUXngG
KMSd6BgV100WF8jaJvkWXHIrOgXuoH6GeA+kkNPb2FiPmmt/NH5eXHOr34+iO3EecYJ4VrpNRcXg
0IvuDS7LheqGdusMxDgZwBhtqtJi6ZfrYjJqAn/5HN0Gi5/XiyNBlxpao28r6OSxQli2inUCIjVH
gT9tmB4abiI2oyZQ5zJkX+ZTEF0cscoI7rt5ncDbMyCRh5VxT/y03BtD8lV6SbJqBmMkXku9VOhA
qpKkCn+c/Lekr09BxcuPXVff2TW0iUjcyAdpEf+b3wiEyCjKvZZQaHByFsH1ABWKLytXi8QxO/yg
PaKgMsLEZEa3X3x6Wo+JyUqfQbji7/z6i8PsSJACjgkZmtmCCv2xHLQGCTIOJnqsGF1Bo8sbBlwX
h5b68oBprWOzwO6B1GcxeFht9NnXWFo9uY/h8M9fOJ/3Ui8ftBb8XEHc+UFGe8/lijMRIReEO20p
wE7K7Fi9lEAioOMBk5x/QUirDlE/vBnAIUhPxE9i6XjlWbC4y7FeY+cfwPMRqZT2JrlvZKos8jGc
VrqL85J7HrhuMJtvkrK0GDPHL8aICbjDp6E1brQ1bJVDjcJSEpklpvGmO4Zu1yxtKRo6zgoIB3An
XOvpeBioLdfIcOey2floK7C2GWqhJbEU0aIP2qdKYRdpvIiebgo34CKJERndftWO8oFUNAeJXueh
kLpOlXstsCi58sNJ+uSu/ZIIEukf4vvM7rCuRoNPfEdzLFQa7nF3ijvVH5jRgDpoHcR3pZAnQwvI
sUgATNlefI8uBGWZjNdhFruQb1z/hIXuVkhE0zPS7ZoMKQE0JPB1PgWyTGLy3NxtaVc/fV0yio2D
AqOZlmApZHyXBDHUqal/0wYtW9pTrjN09V5zE+VsgTZ9i1Cuw5jEprGZhcQM/AarfZxi319qofcW
Ez491r3c6Xn6imz+DfPjti2NO3eQH9hN8yUGwhetPkmB5Kv1aUQr7N9mzEOrD6b7rh3f8M1tJr1Z
6ENKrAC2vlXoBBB3ONmkPiIZ6Pc0JkdiGVlvMkOzCeAhFjY1V7gJkM3RFdfM7HY5NkviZcztr7Ce
gGcWXnSbcpcecIEbHy0yUbDEqWkE1On3As0XquK7Hmfvweqq9z6eumUX2VetAQgJCk2HN5clSJRv
yeC9OyBhuXcveZe8BFbpHPwWDYLSz8JhdEdh/+sLFRPQjapMdlVQH0RT8uAoLWMd6PXCdqcXQEDm
MSi4jyUMgHXVwwcYCkIl7fny65JsoAtifCD99Bj4vrkPICgVGQvPMUPRWKXOoR78dMsO4R4l8bK1
SfT2RxKw3WwOGDX5mZoef6CRmv0q8r1mpY/dIwfPQ9RZ1DgZRWQWmNGqRyqv1tYwBYshA4Oa1Mdw
TkK4L1Vs7MsGWy+qaTiMdhjstfZL62h6a98lBRjfOk1gffbU6G2ixFWrMSN47dfPD8Kho+vxnuis
7IOwKvsQU7wh2Oisrc3XK0uBTxSV+lI3tIxYdN4LvxsexZS9pU57b4L2XnbDMK4KjTqKWgYdekGA
kA8tRA9ZAQcy/KQaqqnrw2ghyN9AP/M8KMIH/V675tCLEO8YnpGsE/InFr2brScvPetTO63DqYyX
PF5vukP4rObIE4kOX5mXGoRT5WKj6Vt4DQQ7JiRYDEhNFiw9y0PCxlH0JXsZPXh2h0iuOmP8OeRv
TaWyR9P86Uz+LVMR8urEWwyQLJmXE6RnjZ65TeV9NgLFQ4NHILAG0iNtVoFUxjF22w+jMnYMzgFm
me62Nb1LHBo/OmPV5J29F53+1jIDPBSgEO1xcsl47OJdMSymgCghGTP8tYx3n4nEwq5a2Bhg08OE
3qYeK1x35s9Sq/zTuRt9/4fJpAxeYDXLsgcmY6EXHp3GIyGqGXvQ9+2msEcdYWUoViE75C6xhvsW
EA/OYCSpMCEA8GfxnUmpv2zrJmQ+j5S1b8pDIdY2GaxihGYx2sbXoFLJCG3uAZiMcF06x0AjByGK
PXANM2tn4E/FdvGslySZ4RzATW1Pq0bBqIQLp5apgS5dE6G8dxuCbD22cKu+A+IbJAhlkgJcoxaR
xztHwFVc1ruaqKeSXN4kr9DtFT8ret2FkuEucntvqaXqvnyWbrsdFHp9Wd985LQ4ZNJL46fNuol+
mFIrWCukc/hjgkfdfZYtB1rBKGQyz9zXwGpKAJ3Zz7LlcjCtiqRqaIh2PZykRvwYAqGVMsfV1AMl
E2X+rqNbrsDZVHqcLiWLoiSYwU0CjCmUxvcxV7ve4innW83Z5FmyyGjjwIKstRajj2vzXCioWSxS
a+k/IvHlxfKLuaEv40cVZt06sSw+oPo1cZK3wZlHxHtR88kZWIIFobN2YD/IkB+4ZpUHEwW5BHuQ
HHN0GgyrRGp7VNC7UCftGeiHKlS+Rix3CPJmqQNLWQsqZQAuDi6pVt+LWTFNU3XUY+1Sglpk2nMf
1vFT1JcgRKEIcMJvYuobiqMr9whg0gekVz8dM4spK52XsFfnwuHNYUQB5ujKgOkQmdpHFFjOgt3d
pkQngDlZpwTgqmnDXaCvG6PKNhxq2oJF1qVuHWzpihO3FxhkipfJr9Edip/x1DxnAjQMRMXYG25N
4EDJUJ9RkIAWrkeE9NaHpkhchJvfx9FXrxtXdxrwrPb7KckBFxiYxgvmRwRBrboufVca6yN/UF9s
dDEutdw+fA40KiTpMjalTdj7kVMskOQ/W469H8tkH8Lc9xsMmWX7VlT200AXMBTxJuUwR6Sya3ok
DqEFGU3bZpm7km7B1BW9I0ppiw8UznBSGjHUGOvLkz4WD2NatC7wwK5Nb3jJeY1Bc3XpQvS+4j+x
WwMdS1CfV34wBr7IvchYRVuQsOuTVcN3JCe0WEwDzBo2p3hcyM8yxTGwx30x4M2OVX4j3pCwHsMn
jZy6rCUTdSTMbhR7gmG5wtO5u/Gy3Si2yvC+6mB4E72dgoikfixyb+2U+X01lUfNuqTwhbXqlvOz
F0l78bmmQm+ZVdEqIL65mqBIhAlpUTbAutDkB7CY4wJiIgsArLNDevdCiZTcv7oBQtRRW0tbe8wl
XVAQi1tiPSeJB9eG+UfBX5+YQbc54KCwVt+lSGijEv+Z5eG4gFr1Jj0cbHZgTXsrJnAhYdriD/K7
ya1za7sjt6e/77xubbaEvZOyhWCg+DkyB5tXYRGSV5SkwE6d7lpNmdjr2UIy41jaWTKuxTB/It21
mfVEqdcH+9aXpyBpJF05KLwpyMmTi+6zPqAwZZiTV9Fs1efoRXELXjBHbtHrFntjMJ1ToD6gNf7A
zr+oI9ApEqktXXj6X+ydx3bryJZt/6X6yBHwQKM6BL28PZI6GNIx8AFvv75mQCdTWffmePWqXx0M
kBQpiQACEXuvNVegFxBJZiISKJ6inWIKc7Sqmh6xCEkCx9CCcxrrdkNZyqq46rSeqDSRksDkc8fz
WtaYTQxCIAHpi6a2nC81LisDohU+YkB0uW4HrVtZJ2ShgMyLnoknXmxNpu9OHI2nSdRZUPhJoHHq
08fNyOZ2sVsYie1cImszJyADhqZRMC8o8LvnIvGYA/Xo6wf7KdL5lsdrx9bfZf6dnEbzyYvpEDTk
TBmwWy7aWcdq5NrjCYqHhKQlUGfldET7odmECQwkqI9wpa1dTLLmVhK9vW+N5H5J+5JyuQVFuKb4
WaPx9JsIu3MYE5ljV8dmaPpr+2bpv4vKtIJxKT3ucjPTxljfG9pc4l4eHmdD+JAK7pcKPkvrUpIQ
rk+adgoHSPqqsUPvOy+RpFcZ5rEOO54x9ehEyQKk8+9WgRnK55kqXBNFjxUeBPLxkm9ZB/7QHq2b
gUHL1wmvSRz/VtTWox4jdTUgQF0RWW8otYUZdIN9X7Vpc5pji2VLNnw0cfTYOYSmWG3EuIOmgciR
Zifa9sHLSasEEOZu3S0I7g2LyVM3yyhArmJs0oo7REWhft8sXJ2e7wPYtARzETP2by10FDZZkps5
qjlTQnGJ5nDA6mEcM+xP/F3eL5n6RQAl7ugsukSR4Bzjupx3SfqtmbXq1opA3zachh2uxD6HH4ex
YRcPhNX64pkJbhO4lYssj5oIM5D8e19qxqY0nqLMrU+ZzyLM9gvzRkTLG5hnh/PaLK+HuNkXef1U
hAhUTFDUgT3nLPLGaqsV4XvVLzkFQOQyg4nKqprzg5HzsUjXrG09PFPth4PTw/Caz5NZ/Bi7Ydsa
yBMXzXm1HHmzENVEaPGhxne+SYflRbYZjnNfPkwuf5S481zY6jiSmPGOzIffDHd88CQlDF8fxa6y
KShEmGY1SY43q4oaYAfuf2dr0VjHRO+Axp5FtRHJPrXIftan9khPX4U1wpzsgMLNhHuSV09JJ5kY
uF0oM8gZu3Mxhnda6D60sJ+YFlD6X/wdZUyS2cCDu1zjfmuMrDVBQIB0oVhv9vdzYxH77lJLbwWR
5fxwZkW/ivmHjabeFVAF9Yq2H4T9ewMOiZ8y+bYOxZxeV0Xz1owdZ2z+ajPddabpEtgCtDHq7lo1
UwxzAZuZw22m1gYmeiucj13xzZnoHMaZw5xL1NA+B5YpxOX6lLvMg2IvGtP4je4iTh4TRYKL0Kb/
tfCVDLb105tyyF4VnzJGx4JzLzHfTeT9Rlb8KPTtFPl35exMgW5UgeuPl4Zw6L7C8S4G567B5Le0
WeBH2c51IoSf7VvrZrsG1BmzPGuf9B5iKPdKc9Jt1LBq3RDM/Tj03Utlh2f1WY2NZqy0LpixHnDK
1n6DjUG1nKazzr01scZDmMgLIIC1K198Ay6lcO6xPmy78OAsw4thuJccSX/Mtwa4fdhm29Z2macw
+sBNlPrBYIjcTMxMmtLe5QxSTafWJwIeWrmw1KnmKxTypCcX+oM3LyQnyxdCz4POTLeTO1wWDozv
sXzKrUe+NfyWRPKST9/TD2km/8Ye+xt1vHqNgm6R3vArr0WG5su5C7v2bayoai0pAdpOz1p7QkZV
WstGC4/hOB6hI6fIkBtuLQjJNxa19cps4N/N9Z2T998AdvF1t9wBjHvD8TZaZ29SZ7klV2IHiGZP
O/s1tc12U6Y1RP07qStbTnxqvHnvxPlBMi3egBV7Tnpjj6fkHPbyCrshIeuZ9jjJBh3PeIdLFLyn
69OsiZv0kOfp86RNP+gqBnnRwi+FdG72GXgabMYY0o9Th+1JBbOTbrqNFfqyGqyb2kC11cc/ypyG
a1zDT56SZ2rPCFz1ZnVn4Fcn28O5Dq03ClsX+TwgcsSL5Q/pkYjqgxyNY8kquVi2I8Oj1d9GzrTr
OEc0fb5KLP2QpPGpT+NHI2XirZn7pZuhzlXHEMo4NnM4gHRdKjJlq4mukr7FIYCkye4fQorAncaa
1peHySrp24CQM8pkh2bkQZ34nYZLOafqwT2tHK4J7g0GswY/4r7khHs3mn+NlmrXdt4TjfYX3Fnb
1J4uWGEzXNXim45TYSPmX9JERDUV7d3MJb/RnYiDM4xaMOrygqkHzFzrZIjmULQ66sjw0aD6UDF/
KQvjGp7gtUyrd9rXr+3kHXWkT5uYpGx3/C4tuZW0PS2NLHcmLgi2z16nfSx6+6MvrKfZ8J7amLo7
xYgfsnMe58whcg7aa1c/08d8g1lv9+GbsMGQLu2vrI6fpMz2mZ3d0XM+jeDLsplGK/oKX6Y3Yjjg
BMDQ3W9pUu0TP/8wBH1gx3yQeHATNNCUYY5Lt8XW/d5o4r7J29eCq16T1WUfpy9GNb6OnQZM0TK3
Q+Yes6K4XWjBQlCivGk0+zrjBqSwXYWP3Tvdco8hiDt6Mkz9tuSYmJ73g791UxNpHbfNoSyeBJ00
h/tnrRe36fRIf+lnOHvXdWRct3n2llc049z0mMfRZbJAQYbzbWpAwEzrAu3YzwTHZJMNF7bWv5hc
VI5DB2rWi21CzzQTd3mbvMoCHkpjUM9jgdszmHCBfbM1+9JOEoD6yaZyUaMl1XXsAlgdaKaIbrwx
l+pmNEjNW8xrrcCLDPiAUwGkQXYJdvqR4tJDwz1ls9ARKfV8E83Lris5tRk9bV2QKM7lWRi3fcX6
6R4BnrbpgqigFOn03YVDph/rs2ZHQsji3tgzSMfBRvziyzkO1MkSGgWx8lAEmn1cQbpKqF8xzsBN
dNsmJ/6cohUg8rAwZ9QT1R4QndxEN9aQH/1OPsIG2Q3mHLilbSLJq3dkx9+Ahdn17oOZjicb6y4y
maswMl7sWZrwGSgBufOD66hqzNhTSWtulsG6Smfj1tfqD3OKj1FTHeJiuQzporbLcl1k7VvRJ/dl
8ejHcYgb3kUM/xb682mCJFBqFZ0U3bju2uyeRIhlehr1+n3EZtG0gOral9iaX91e3xWZ/xx7XHLS
2uRW232fjeTKogpOW+RQiZIupsF0ymzK09QZxLtEx8x1IQl3dDbQxcAUvBh9anEFzeisvErj5RBm
zJEYMXbg91iYVSArcXZv0NwYCgOKFlsDc2w9kEeEW93Vn+huXfnS2KAOOLPGOSZW/mwNXPbjEvHp
y4Wg/FCZ7VHqDacfhSfbumXO+3Pm9RAPrO/P+0m/ceriscybQ2TeTUvyrR2bB8e29z7TCLoDlMvj
oKxIGkyrvabFFKhtAGC69Uv9XuC7d8L0L+I6voqBuGwaA6mO+oUFQHG3sKE5xv7lFEGqi0mWaTlT
4uTJKIx9N5TPbtDoy5WtA/uCC8g6JB4O0DoJm6L/rH5oKupvvQubNE5+Gm2MZaHAX2JUd328h9lr
ghEv5YOHpMQC2psV/ofRhjWzWvteLBiEfX+7sIDD+p9SGZ5a2ojLs7kQD27DvNbgJyde4FgURbSG
IjeTHaAoBgXmNtPgfRSlouNtx2k8Nu5w44cOZULrFI7tzay5V3NknqK4O6RoQa2XoaeIPT8OS7Kd
kvnoef2NlbxGqpQ5lj/T0fug2koIBT3QWGycyP2o/SdaNMcozH+GlncVxmEazE598kT7voTOfVik
u7GPT56kgkMACb/A2GgtPOWFIbIqsgMlvACx95ukm7a16ZDneXnWs5GvMuut3cJdK3ClC3eStmqQ
dgXSBWQDdKBkYJlUAKbCeFVDZtROL05Ry4DujxNo7Y3jdVjDU1GfcQL7BsMjqokre45xmQzDWWqf
zq//k3/+f8g/0Vz+T/LP7XtWdv8m/uSNv8WfPuF8loccDwOdbVuOcmj+Vn/qwvoDf5tnWqoxZjg2
duI/wUv2H8CQBA0hz9BdkvjwpbUlV/R//odl/GF5NtVnh8w+ism863+h/tRNV1n3/mZqFj6fYQih
Y1r1leTU/e8WOF+0sgvDWrtIiewmOwPeteQaCXocFwi/slOLx4Gzu31hxUrK9ByekSi8LIV2m8+h
S0MbBGE6NhtrAHhhDAv8meNMdGhuKfTmeBuR5eImyza0CDBtPJU1jY3elDSjccDty5hYXj2lXO3b
86b3401VFvetw614ITMJRQGFJXkdT/JQ196trq4OATPgZDa6IjyHqvr8Khr3AYTUE/2L6xEiBtM9
pngWw2QxX1iSWVE4KVjQpZ3puENjqMDKPSyM7L7siDFNlyhYuJVpZPGJ9j6j/wNcMnF3VQ8vsLNL
SqD5Ljcm+1JnRdty0/cKXB+DJn8RrXkQ1nSRlHtZDbul7W8h8sLRzlsMol6zDctfhNgQ45MnFSIs
66kHijv22bPmUlyUJv+zHbqbbGwRNlLby3p6gn5kfF90C+bCiGK1Nu7rHL26Yz/AUgd4USnfWO9v
vUZ76zD7VbV871BKdcW2JUtHT5smMMxQ5dcvO21qnnSBkF2MLM64gdgIIgMnGeFmOVea63YbfXoW
6XA1lFCaNIwwdsG/m/EttKzW0dwMt+hdygCENquRJD5m4uRQFO4oi3sLQmG9zy4X5r6BN8KR1Yzk
nSXHsNHmhLKflzH/v80i+4Zu64PVR3uHz9hnikTSJ0mzHWlCGyZZUdEQZZsUdEiYIQhL7OmjKbJL
LQbUAbQ32cNqyJP7yvku8LqMVT6eO76EuSqn+3lCATsP2c7/8LLkQqsaQTBL+GhPyy3UkcAIE+wD
yQCINsuASNfuSbdINkOhtGt0AFpxHj/15ugd46a7yiqjuqhwD5cenJ4474/6Ymf7wWVmb7cEWXAw
N0ObcSqn+reCDMqtY659muzSwT2415ugslDrgOc72m18bQ56xcyGW1U8yJfCq14ylCcbKZ4tN/tW
ZVUeoPAZNqh+njMpv88DDBd5ZRQZ0Qr0fWprMVg5uIi6pn3VlQ/l6NwvhUf+k0WIcjWeG/j9rVP0
lKzDW8emTSGvXdA4W50+6eKWE6yco70QWW2bTb8T3FLNEiIlTP3A7ExQTn9tWiextqXkXyy8iFS0
LJNc0OP8QpMSPhU9Uq/7ScsJLYMHpWzJEcrOdfFUVRwipKs72n2BvlivtSoAdTG6M4msZVuRA0L6
5V3eDSClhMaKi9J5PTTployXrd8wy7U7GlG4P9FMIGDFsE36ntr7ek6rWZTSFlFpvuumt8i7Wfda
tacG491keS+/X6SDztmjoph762tfWyp7W4Ce+/3a3z6u4F5sVQLKiAH6ZRo78jNI31wfZQ1f005P
6MWbhoK+TSFNkrpwXYV090HNw42BLfzdFSxTqx67yREsJCpBSsGFjAPy3qGepGq2TysQQKRfdudo
geS47o1mdTvP4BO/nlqfhxx8nUyJu//6edYyv985cy/ZLnZRkNZDNo3hkU1TmcuhWFzj0CQG+aTr
c0K9sP7IupFRSBIQXVT1pq93rj9F5jnvSuBDMrjpNHp45+cndevnrU+Q6Hcf+QOWw4az2x7Kh7an
V5DJxHocC+1ing/VCK6NZb9L34PhxjNfKZuEC70Zv068Q1269a2uJodjN1kX6L4Ofd2lF+NQPsKo
a656IzaOji6vHZV9hEgkol0jkxPMEcm0C33T8o4mFUj8ljoqZULqYnuzUB6mOr3GpIBOYx4ei0Qr
d3IonU3oLoQ0Lbl3blyjPhpR+dQqua1rCuA2FZLntHJ3eZLuupg0noW6D2UHbyZdKlxemLCz/NNe
F9MT1Cub5TBNaXddZu0pM0R5rpb2vW5196jhejwWc/lhTSSDdXYdH2MiV54SPwwKx82OKN6cXaWR
EKt50Ws99z9l3Lf3jiIeGgPuf7qvroa5Z5F9cl5KeduHk0Y6WVdS3st2xRzfF2lMTkvrYBWNnXTX
uuJl6Fi0ZFHtAQvjhtuSQxMTXDE14NzuGs4uSMSgXIk2ac+6RBwzy77ehsSagd/dcBljuRoiVOHW
VMcHBz22pa6zVEVKkUhe45VXj70hSM3BP8FiEMVxlS+tG8T1N8NA+5/ZREFatXCzTdetIZuWqjAN
2O+sVuWAuy5hq3l6diYFSc9I1j4vfeKgiYO+3KjEpXUTEspzTtc08a/HcyWMQwU2JJ7oKwXG1FSU
sNngQPbIyeIMbc5OO5OXTXC1oxKsK9ow5zVhq/lrb33u66G7VM+aSsYWLp9hqizteQ3OnonQTpgr
4A93Q0pM5Guvr1oqczsx4DsVXaKCuPV2U8k5OeUq7mnd2Lrpocb7K/7JM+1vjjN4u1mledvMCow1
/VuFgVME6D5Ts/S/HmI4L5RzYkB3rpLFJ5Wn9bnLwq6BoMVjbQQCnBJGbq2x5A7LexWrzhnJ1wAe
GnZZrpLMRyLNOyW/KlXKuZ+Sd74e12XNqY/VIbZVMnqtItLVUY4JTecbro6DylH/Osq9Vstzqzbr
3vpCThg7kgQEMdQXzyWrtM/NeiJ8PVz3FqwZQVdN8edxp7aG8lJtVMD6eT0XqsJl9hI2TrQvnPpp
PfbWmi+/7urMGyiXaO0LDXB7hwavOonko0V0cg5VQn2msurXb3RRX9G66TBu7HqVbv/13JpSFqWt
frCnDku8aM5fmzU77Ovhurc+tzivdZl2J68baR2t3+l6uq176EYd1FoYk9bz7WvzdQ5+nYhALk6C
C+swaIKc2ij3bjJZLvuvqDdE/ByXlUe9PjkmVcX4VP9cw90+j93nNSpK6gHrbgJX4GhkGIf+OnBu
pJF/9U/HEIknM3i3R6rCQRvWa/bzyv3ct9Pqu5sCGVsPzNchWo/YvzznSn8IapCTWFi4hNer9zNI
bT126+P1FUOLQ7hf4llX+WifF2/TqqRe9bglwIW7D3KgE9O+TSKRU23WS2a9lGKk9Z/X19dzeqQf
3Nag662yn7G6KBdsYLstADydmDdLwYnX1z5/QD1XRvBkB7snJlAwHuKIIJPur71/eU5rahKNmLtv
LE+l+iasHPZunlDZBa524SfLwVgHjoGVzroHL0rfoXl4Ww8h0dm/E/zWh4UVcoNdj2iVSOfYphrd
cy7B9ZIs2zgmWS7SGSntzNvRZoyOje4xnH6Os9e+8vSv+6bjkk62pPSs1CXptNR69DaPd+vF6VAt
/P0m1G13SO5BM6oDLWvHAQmirtZ1E3rc8zdNjaM96+nN++qC9G2Ld69H+m+PwXPSVM0FE085cc79
S1SeWJ8sho6IkS7di7+GZ1uF5q0P1711sx769bmQSIRQ1j7xQX+m5eXhggR0Dc773CWK71X6EdaM
rLX2vrrJFOqfceYM4Zm3/guTOal/bH3NiBqi0NRPTDrzo+O6u77EPOz3e9eHkSGQGEC9+hiqKo4/
wi4jQ0dFAA447s7r3tfmn56TGlabzdfPQFPhq/mnj5hYq+wgCf9aPyZf30cCOwZ6Mzn87W3/9N5/
eS6LSbJbWpPTUf2t66sid9/dEbP2+qicusBpiT7Xm+6HPqrbkdS5fKyIG9C6GVq+7q/nRoxfzBeF
thd0Bg/TmF8UWl8cTEcdi/Ud0Zywu75lffM/fcz6wt/e48/uzk7NS6n++bgxv+mxQXVZ/e7Pj/v8
2aGCabjx+DZ0kwzI9fV146i/9/PVYbEIP+ZE0ayKYYLSKNNdnSA97m71eGqdat4NfSmb46CTvO0A
loZRD1jQkPKwqGsUwmZ1ntabe2WqfHD85sBpH0o1N9BUBGe9zhJihz8mCouXRsBOCdUVgcci3HvV
SNMmUgOcgX6oSEJ5OWths2GQkWc0Nb8360NvHXnXJ+nW6wwXdIdXBPvnZh22192qMzmFPBVM7pGJ
grr5R2FV0C/U0LH62lw1C14fWp8JBfLJc8FJIzcst5YaeXBqSL62EJ0f/8v61PoPrZso1R24F/mh
8+2pOrZqMhCrWUKibo3wI2MgzNwCV2a/xo1ByWGZZiCKgyo5yTmIvYSxb8XUr2z6da/tivjccyKq
AdTOxasNmGPXqzjNVm3WPTI9t3hW+2Onht416H7da+DlN3q4HNeM+zXUPhsNTsFPnLwa6kcrp6iE
qsgiI48oCjU+gERD4WfYFqNk+NINy7gEmposruECn3vCjs7KbVWYC75V9X8CcmzO6x7GDQRwS3+V
1ja1fEM1MbiA/gowcHq6XDIEvVOpSQWVXP5voSZmJWt5jB+xtuBADIttignmPMbaPqYCeFjyMUKN
rK7GWYtua7skdW0dSnWi25FtM576ajdEQKq6fZe1Hy2nxSYmXVDPmoN1dw2QkNS8DxIRqalmY6O6
l697HCPuC19PiiHWtn1TI4NR/8TXpvBS97C0LkX0P58nz708dxESlK4NKZFYdrOfNO1u/bQ1HWDd
+9pE6qYEOfVbX0Tebv2gfL13rbvOVPDFW2DWzWawoZGzGLsIh6g/xnRKbTUHXzf1eqrZ8dZMscSJ
TOMAry9oJbIFr6vf1yiJ9Wzz/AI72PoYzTS7MW4aDq75bgzGhSwiNJvrybdugI1Dlitk9ItiX72D
8yX4aPxfCxquU60yJPxonM5CWIRMfT2mwUvgHKkTa4bEmq1REgyCF5HMS8TvKk8iSRL+OFt+JyeC
sAmf3DUALNTZ1cN/ey5tAg1jd1CMl4Mhy5samfV1HzbWpgVxkgsKRSQn4GkL90tBFmfnaA+Dh/ci
EaG7jw3HCTy/lAdXos0CWaMYrkuya4S33OrF/Swkmdo+2RFV/VC1i3eBpP+RyGPipxPEgZ3pvBJp
GV8qp3NTLuK27/XyMo+OVehdMd1Or/pZmBeTjqgthSQNa3+HIKnbJTrOUQ/tE9XcZw+B+SkbKlg8
g3ufon+hCtORHCEIwMkoVE7pEB6bcLnLQtjadetCgB2Hy8F0wuNIuKuGVHGPy3baLqSK9y7Lj7lN
66PjIl3RRmS1/tTSmmnzaxmSNI6hVx6smTPaqZ3+hGr66EcI6qLahnfjLpdp0muUgudvI7kfweiO
M8GiI0EnGnnKBlauE8SWGypb9UWTIvVd9/qs/tmaBUl0dQs8OF4nucSAZNoEbIQ6Z7BUSu7WkyuA
lU4/y4h4Wy1E4WjnVnKd5wWFT1bj+yINsLqjUzGt8pjSRT5KFPXL4NJIwvxt9okHZRr2PwELGGWk
GA8RMaxkEpFHTrovZZCo3do0bYKGCMbZjPpLw1N8s6oftqZlpAFuW/RxnndlAmjfuzSyNzG1GYsI
JUqFd3alPea+2R08F4FQRyG1MGm1J+WF6RvjjlLroSd2FHEEG3xRxdac/J0VDj9KFeU463RNEWfV
ofloI/+4CisSqYmifZqEgbMhBSg3KQ9AFS/eLu37txIaLvYlSPINlfU5FR9OSxFXDj9QrOmbahFU
+P3jMiVLYDr9lWwtVCOm4vubgkpwnt7XDnkhOPGggykzNHBlcdda3CxHmW8XIQ2CCUl29LhTBCpq
e+giUq58m0QrIrWnGquIrUE50NCRu3ZUbciaNvcZ0b2X0Rz1G4ep/96EbXyqFmMOiimiPYtSmEQE
kI4mU9jLRUt/Cj2KgZtT4xS6VK3MCohPUV6ZppZSauIXVzbQynzW42s0xDNzWRcjqVl6266nmZF4
9c/OVvNNkz5nxgITU3G57bOWm70RcTfvREcFojgkZtcdI8RFIU70rVliegkTggTr1t/Sbh4D2Xo3
BJtd+GCLIcB1R5FXxSnL6o8K9UlQ6uZv4tn/de/+p+6diY3k/9W9e/wp5c+2/QmL6eeawnL68Z//
YX6+63frztP/INSToB5DB9zGnRtuyu/WnS/+MHXbdB2YLS5EYA+g4J/gFucPx6OXAraAsujan/uz
dWdaf/ge8Ss+bT3bM31ok/+L1p0h/g3cQg6pT9fOErrpCB+EzH9v3blzY2rxaMtTrLtasE57dLXU
Gi2zO3XieZ11lSZKomDBgR2QtI3r+6/52PqyRjoos181I1sfr9OydW/dfE3VZI9KZurBPKt20Tq9
adUEWESkI34+/tz1iOI1cr87SAdVPzMFdKEsv1w15Vn31k2/Vhnwx8ygnM0bVa4662tdcN0dw9Jf
sAbw7DrNJuWTIqFuVmiDlCYAMge2yFE71ZYTcfUhl7G87NnOiXOqkXpubMW7Wi5GZrVTgYUSQE8+
YMQZRzBSUkeaKC+ShRth0da46kBJpUjb9lkcvaO4hXA9VU+NDuCsy9zv2o1piVcYDvH1DLXeBvy4
z6wlPMYsQPBYAUSrqvymE8PtaMXY9eaxDGYdDu2sNVsc2Ju8j0waP0wMYQvggYqSo20x646m5KLr
XEIoIdsIGb9UjXkxT1EKT8fUwc3hLYlyullmf0dC+SFhAhxQ4qgXOgrjUxYP8b6wK3x/E0uisdob
WPiEkz+2I3JyJ/RZFubY1uXkIk0v7vAmZwinHTzBWmXvPf/Bi/SBabDB7VD3XiRNpqpqJtx06Fln
AVFjEPDVC3T15L2Rkgv/JihZFxBnqzJOasrkKC1KsTxp8f3Ypa85yzuZLAuFKERaSOy2GfNlOnf9
SMymhckc0dnoaaSrumhHI/uhcHXrKJJG9SggfvTWHr4OYF8IXDlEzi1xRspH6V3h0ZuOlqX/0qTm
bGVi+Oc6r27NrKnvjOxsDyC3ZoXpnPEoRcK19jRpG0RVhOBIXe/RzC73Lsmoe5jHO232tEOS+xdR
R1V3apjz9eb0aiRVFGRloiPC8YhsDJ0PUkwb7jdXWTq9SJwRR2LZAf14y1uCPQ+cPgtPdQUtD21e
FtvZmG6FpG3KpAwpZDKahC1a36POIfnDdDP64Zw2YVqdQBkYuAWbQ0s2XdAZDuSd7NAUOY5NQVqL
ULbiOlT8Ro9baDQrve5+ijt/62ReRlfKZOrssD4bkj3eJrI8x6BqHFTCNBa24Z1vZCeSeLfSG4bA
aewHIxk+8l6j7L+Ud10nII8AC9R6brQMa/sK7u4pxiiuQ1/SwwrbLL1celbtvWxGnCZTEoDQbjaa
bW8xhnIhduB/Ca1Je1z8E46wrKp1Ejmyx0ZgYqRYfiGWY22R/m70uLmywj46pbhkFrNq3ePNpPIZ
PbP84OxAfNaPyU4kjonqvYy3siazUAObY84+ZiiXQMHmhYpdRFvisC7y9KLahJm0LnQxorSfxz3g
ZxqE5UTdCJeoVNInVlq7VosOyUJ1iX6MVqIcBF3kg/2p7koAQ9U8v7Sjz/zEMo3dbJGJUSNCDnoz
6rZAI9oTWINCd94yqMd7fZ/YYjvWCl8NzBEkA7zscPA25n5kauH+RCLYHR0PdGGlhJmWYZWgMttv
OafZ0TXBM4BsZ4RicaNJgTKbVIUWV17lX5F8yOEpNv6gNEq2PKQCLXzs++0W+VpKmNGYo63Tf9Tz
KSowlEXYk3XKGBh7Y/zzXBpgFQAXyBtH/ZKyLg4LatNDTKjTNlRJ7PiHzamxb3th/cihYpUAqntg
wNOQdNcoN+ZgaJoIdtNDOPnRc+va2BTmZDpiMjg1nGOinx3ST2ayQg14gXMSzYcBjfyCfND2wQaO
g/huZDwi9/c90oImsZjUZRiLFPGmyOFjxPdzFGpQshg5B4EXyIYg1eW7qK04G2NCB2uion3LeTYn
JA/gBuVmilTaO4gjpOOqStQXgSbdCL4X1qxlrBG2IkaAGEbNuAZWgWdjkMiu7HF2dsPo/YRuau0H
AFTHmbCMoDr1SAbecocGUcidymuKF9v6pRU1rF/NHqBnJhjXErgD1S+vlMY5C4ej1uj9MRrzx6kI
U1oyTXOQ5DltWRs4tzYacFKcAJlq4WnRGTf7H1UNdCRczGeKYMN2ynSNmeQI00n6xo6zetiT1oiD
nPSafD65rLo8VnBa2AcgLtpgxOTGKayNJznjbiv0YkBs8YELhs8xO/sCgRoYlbdhqN9MVkAbS0cM
X/coNwXGQTo98gPD9fs07ysoAkGvTRidKuyowodPXZNn7N8IV8dSLLP85Brha1OK8aRy4Y0xBrJR
xAfbJgrZ6qQb5OaSHzXUP4eGnvZoWwK1ylLcEvjrYcq0NqEwlLeobE/x7NB/7BRB86LVuSQpzYbb
Jk7vZlaRQfvcwFiBgcqXVy3dgIVhRgg0TZi96wJUD1raFLUf2QEZFJgbqZAjxKU91mR47xZjBJUk
ijbIJIPGmP2yo4HC6mjmLDhntEmiN04t5JGKuOL5quqZ3nv0pJ0l/wYWxw6qGnGSyne0E/lL+o4W
+DZyWhljt5LcVKJ2vgH79dg4bQdxN50vBzj6TBtqwsdN6z7Sk12qLfYFZdgLxunrxKmivW3Wz41f
OYeZ3CIt3VO+nA5aK27Ik42xD9XLDi6eFrQSK5hjOfeaZh99As5Zqhl7NX2hQRdunai4SHVx7Ur7
gSvnRSjgQV1VBBJlMQEyJFKum4yJRNam3s4lnNj2kFVhorTjkenDQJ5jHZftFoDopqjJtSwWX5xL
tTFj443+dLoVLDunXlKdzRjUF3KxY9rgAYbGN6ohxa5CaThFtnmgRD0x1lm18kXYj2IgBCYO51fh
gVcbLfyPXozREOG6gY1QvrPI7M+9AlgMmUaFuiuKewHfeE81IIhSsn2Syj6yENpQvKz3of8jZEWI
7hmkaILOFdcHUBvmE8dR0z4Y89s9EuKbqBvsfQTIhsKuZQbO6NNGdCzuWX4OPKD2sNbNMCCghvZG
MitNKc7WbBsWGrHfm0bYwxIINX6n2Pk/W82GJDCH0uC9qToUI41TwmNRU+Fpc83taDKrzsx70El0
gFS3ZW0aQ0QhGZbf2Sq5StGVYCiw1LcHR7mSRLt1TcqWa4OM2u2jSe0Vn3VytQI0XNMYDlObQjSO
7f04xTeTCTdjtpAbU5IhLCPNMT5AQVh7ilTBavAw3r1sO/yRycMcP2PnRXveY+Za/xzHh4eUJfHJ
9QvidgY0FXo9beMpBODcGIFUoCWE4Qm5OXSwC9/I91pXPX4212dm0vt+0q4ontinol8xMxa4WObu
EQ0RbAxFtiPi/Wdta2QnFQ6mTtDItVuDcaz1EJsyQuMuGeqtSNr/Yu9MltvWti37KxnZxw2UG0Aj
OyzAUrVs2eogZNlGXWxs1F+fA/C96eK8OCfea2cHQVISSZHALtaac0zkVGFX/2jZrd26Iny1Fcza
mcUyZYBox0WiW95j0VrNcaAPaJlCBSC1+phK5aDycNdNXbEBndoegQTsZ5QNQdsIsh2VflYUgAgN
RjDV5NF8rnRd7F2veC0SWqlzjpZg6fq6rKNagAtOVL7K/qlIvW9DwngRk+VdpoZ2qMz87Evrw8i2
PpPZcyI1k7LMgkpRCxIgFW9+Qp13dpawWCrtfAwhhqihZm3O5WRE+cfZ77CR4JSLCv8T68AYCVR6
rUqRBBlxk8AdvvWQn0hcOodRBtdNj7+3Y34xuso61/pzDQT0FLUWicLLJgITexAL5VCQq5ttV009
q1Hd3ZZ+JTecRtjOon2pLznsde3uyjF70KQjMcH3e8fT5fFH0zqv1JZFX72tSzWdCv+xmQSC9OUw
RO9kHE+nGTxRYMryowUWtNjos+Ef4K7AsyRVQoviBh6iow4WGzcb3xi9zvozKwp/4xQMNq69ayHK
UVDVZzogswcBvvwgGWwDQYZ9PfWXJJFP/YDlqOrc/qJ543aaPeM0dUd3zrWzSto3Vg8fcwlrThPq
QuQ9rMaUlM0s0CGZnE3h6xt0LHLXUVs/d9SEEkn5WDnduMdgmm7qIjfPZMi7J7d6QVEzkuSBbWNt
MdtD8WBKE0/eIikhu12SVkATWNgVgdW5O5G0XBmB27+6oAhPRMgQEqxrzTbq8ms+4iJKheYzrJjQ
OoqRq9uD0sWOEKs79ZyNP+GdbfwIFVkBjw7GNuD95DzdF07ebYeWp3Ot6LmaIhG0aRtfumIWp5Y2
AnZdfB2CtBY/dj9GLny12J0XEhsniSMJUKcojOobBR6v3RFX13aoOqOQBm2l/I/ARlkvLFHB62k+
xYBmGHjQPorPbmK+xlmNU2mqr6lpXIRldeDl5kseOSyEHExSNWFgK+qj0VlSuw7FvqWhleX9KbZf
ixJvuVkV/U5631eCyHrQ9UWGGTrWA7YgztFl72pH1b8Ped197Cs1BgMIqB+PS4GFyYr7er8eQuHC
p88pfuq6uS7S9zMN6VWAsQpeqNkZ4BTkG5l8gBYSFO9YzoBNz067K5aKe4In4JzPsQdSVBBcTklC
FOSixTkAjVyTfdC+JAxGKLV0+5yAqfhxKxsEWgzJaM08RDaQQ8hEVNK+LjW81nhSNPgHQ3dUEkP8
0LCttOU9tIr4oAvpHmeYQ670/XO//OznYX0sT2lBRtpY76Gu8pdVEZ5Fmj5iu3ODcYKebyUP5oLz
i8pwerepq2ynpdiaVug8N5Xwb6UWRYdY6MzMvhvuWklPERtei2aBCE0kjZ+GpY+Ji4XoxyrOtmRH
f6up6kMQ7agVFJmHmSJvsEpDcHpgKybPa898PYTLLGnErHZT2c7n9YDWF7lzZ+4sFKMMGxXL2EVp
uR4WxqelidM6rf182MT053ANTQWeQX05zF39XLa2jzAEDdmU2G+hyqLACE0CRl1OqpQexn7mHCUp
l0ztORsupeiLKuhK0uTJ45Zs1XOsZWCD8KSHph8wBujMLjGW+7iw79dDoelf9K56clpXbVvf+CAB
aTNxhvuk8YEcpsmlahyUHGZbHxplItl07INK84NLoOYNjH7YWEZU7qzMsK966qoNdsaMQvznsXxE
LUWoAoqBsop2MTbdN7vvINvljrqEc/gQl437VNcsDXRvW4POOMD4d+5DP2FcjfOvbaMdQn/Jras7
NLb2XO1gjU57+HsVnENs611sXRwXq3eGpRvsSAWqx3yd9eLkZX73uVRpjx9wU9Wp9aLq1CSEMNQ3
6AarS6ZLPqwo2w6pQq7t6ePJsZ1vbZc/x3rhHyGF4Ray3EM8sD0LY4TQc5Kc5rJ8C4vCeC8lDVEx
vExmYWHGE5BjU7B+JtGv58HrkeVG422dyK+kwc/QpdhaVi0cLwo7JApV/slpTfeGSIAq8IsJboo3
+Nek/mIMuXWp78a8sB/ZgZgYaQvgvIkP7ZkRsZrm+pQiFt9FtbEwwDp861FlbyZR0iNAbHRgd7tr
ZEnwe9g01yEcw2tkp4/O8DaNcfZq2iNsC/J10tF6JtP6zXvJIwO/pQf9tmkd4xnUxKZoQXWM6EE3
dVxO15YmSDBrvnNwJ+Vf4yqzCTxujS10y50fAdfq4/Fc146x6+uMIDPrexOX80k4hJHOLEfYgJCN
mKvwuZonVrE6C4zUtccbSVbxHgglAGxv+JJribpzSvUSIw/frkK8VRvW+ZG7o2rJOnDpmmtLs3lK
sgKtswoIe8WxgEN9i5VSX4Jc5rPXEOdRaenz+hBroel8L5eY+fUwTV1P2qVFRL056zscg825X+q3
7XLQaFH4aN8yj4APC4QaHQROwNzQK2zt0Yesg/3U9IC2IisOfkp4JrO5Z1ePRHPpSptr0bU2xYd2
JI5i1S2th1UE6QkZACGBeLrMODK+VyiCT+vPrUVsoFbxRBmzVij0sd4KU7G4XqW6q8hpPZgjxJOQ
01fXEYJ3IkZzvTK01kUP3SHAoMt/nhtpjnbY+LjudCq2NW4RGwhsjfI4cqIIw/hqSC8+QM0j5lKg
/xC1fzEjqKtVT8HQp6yCUZByywT8u4748voxF6xyfVQHIztK2R24YErSZ2LGD+1+NDJrCyfOgDsN
W9Iexbd+AvY02d7F81KD8t8iehk68I6PcQQlzyDfi2fvILtkz2K2UjYvVI+TBZtDIGu2qyt5l0pe
q5e2wcG5j8wo3PehAGE3DeENZyst3KliiKzMXQwilRavN8d3RJLWQ9kfKlqYkZdjn0FDQPloAYou
Q01031nufdrbiBizCJyEaZ7c1H3MovQ7RS1sZ9o5G3EHxFjRAeARr1b3H7IUIJctCaX2lhjYpdnV
8BVsGmKZCFCFFu0pYwqa9EOeWN+6qSzZHGGyGSIyEszwrovGQ+ZnVHpUSIKtn25NiosMj30wSqZo
BHbE9R0oaljkX+kw3DTouVAhRtqR4AJJlmQs9ybU/wkftjvLYucq6IWttTTwnI09eNcMfN+um90v
ZeZDZsmvBWGAtDT49/35xRncc5rtpTlmd9LPqdFBxt/VCtINVN+aIu+OV2ZxkwHia7tlDJtJYpqM
7OB289NooCRl8ZruiT2ut8rCGiSt+grPgNKmlhp3dEh3halxgnoJrWKKvYbNUC7MIaCdAQPHlzeC
WmlOQ3HUqekOvkRWThndaopXyIDO0SzCaaPntDbb+dZQNH0tD7phqz1R6H/ay5D+S2186hVl32UZ
Ww5vOrvrTWriNyrm5BNUavNR1fzbikhqMBQFBWeWg0kePbERSC2ix8FARkn8pOZa29ohMx5SkW1Z
F8/CjG5c1sToN+Kbcfmi5WTLq5tuR1KRgf6a76705sBtP5Z+TrY2xCxaPx8dWxn7uLPtg9vmN4NL
KcQXoLEoN2Of9iD8wxpkyjBS9nPuScWGeaRnf5OnzGalloXbTkf8P750aeKeMOQ/e14eGGLydzVj
FrNag07K2YEYRmthjS3FfKMOOgPvNnjDY+6IR9OkIZD0frjXCUOfDXEjKMUpBYYvL+rmXCjQIgVk
4yxEv6BhIDMbY6/TNdFDOLuTwAQ/aZJCwACNi7g4Or3t1o5o9RS+5dPL/ab57VfLjHHEVPU20qqc
hfHnKL6PO4B5U4RFxcSgr7M82FA4oYCFwdtzBF1lNVyNwjK3BsxxF80G5uFZ8mHpDCqAD7Xm1Wns
7+N7SZdwk0fljTbpzrWI4pcyfWenGlO8a7M96vpuBkytC5MtGw6PBB/B7FO1srUAMED9rGxOEHd+
ko7usV8ih4lUpUuXvOIL5EobRLidxafUGAbKAxbM6wmAehY1uw7OYJ3Bva6rKegHSgJ2DAom0i1I
B5RZFgq2U6RQPj4RjNLvUqhMdmt+SSyoSXJAKxPP1ceyoFSOqDrbJAZgg66pgnYcWSpTTSwn45lO
uGymIAq55urOfg4TvzmGCwmjygjB7WxMqXO5EyQhiML3gjjFgW4SnBEZtPZrB10/JGAiDZN+a8hH
l8LIwKpHtdYQiBIqJ5zrzKY9lNTHuSS623O1RwB+7VNsmy/V5H8us3qk6hb7h5YhXcXiFkfX9yhF
IzENkbXB8rds0FJ6RiWzUcwKKo0U6sCFKuXmrD3UFJ+Rxe5KSCbaqRuoG/u4t/bCIs1Gqxws2oYf
bZjY0k2eaF8URmQnxBRpKCAWi+raHXHkeQ2GK7c/sP5452LfxY3O11iOCwLTZHMda1vXvLOKS29w
pcn0A/IMjMWw4QFh06xQkfGRILIEd453mj1MviVKDwKPKeABkCDF65r5M/C7PGBNQ+qmt29ywPO6
FSue5mZmd8cHkT3J2vpuNtipaZlw7gBWcOGbh7HfnQqZ38TP+NwYDS/CIesZtS8fg89T9HEtb0Jt
2Cgtf8ULx2IlaV9oIjhbaZl3KcVB6E4aweV43ewZIJ9FaEaet3fgBYnY6OcCUmjlBqQUIkHZ1Lap
QZIOmiYW29Yt8V5BhNekrKCf++9tCC45nmtxE6XzqV8uKEWNKNQAnPjECsia7YBTc4kwTyi8c3Rs
GFycRVuhRvagU6fYA+nu3hMgqMsQvK2g51CXxFy7r1Q33yVSz8DGXDkOJ9fw9eekcmkH4cG0lkVi
ZL0nU3vJpko/Mdbs5rE4CX1xILnR3vvqHoyywCFRYuHS0qVk1FNjBysa6/pdbqZvdNhkkLRgN6je
OztbS5+aKhNAQrPHfuIU00cadiWXNO5KmDp5XeK7LAmkEAoahVudi6JJA08SL4JU/NGNa30HQ6Xh
6ooZVF2vCvC+JlAIZvpG56hxA4wmWGonzAg6y3U5FkdWv59kDs0oN+EXyd64SWhwDnn5Zr+nTm7d
mjVo2K5J4GlV9gnD0XYeXLFHkiA2camqPXB0selI+GaMcbdSd4nYHvtLG9FdGBkzDsYS5hTP3R72
xhc4txd3phWMuZdqDziNEDaPsZQOq96ucu/QQvU7hMsa9+fBXdSjq77yj8d+3tVmo0XcuSgQZakM
XJ7oC8tV+fqLHpYqgtzSwqnJiF2se8xs1Q/x4y+/34Qm/e8i/1Cvf77+zi83fzzd8vTVUkwQJpeH
sbqXSIcwZmOmi8cP18P6tz/vJqsodxVB/vzxj6f+eX+99ePBaQBBGxkzQ3WYAoD6f3rNVT05OCnq
tvWlDREbx2Imuo3Y2g/6jOLbBeoIX699pyg2HTuCqLDFedWxZHW9r1Pxjrj92PcvicTYUFhkR0xx
RagF3h4J6gda4GucM0zHrnv1zA6YvTlTsVqUrP4ABOkvN0tZqLP02OCgtXtdJZer6nc9pKvPaL35
QwC83oxNX9LmWb5dpbvpuXCo90KtqRY5Ew/+8vP1+dxVt7n+KF9ebb21HoSJyPDHM/140CZWBZ01
K2fm4J+/9/Nt/Xiun/f/q9/5rx6ztdY7ueqwSk+dRYk6UGoEEjtZP4Spq/J51UCvP/2phv55d31s
fYL11s9f/uNv/7i7/l7REf6SWnwXzdIc+UNV/lOU/YvUfH3Qqhv2HD9/Xi1C7mSVoq8PrvfXW0Ky
++m807C0DpqOU5p+NTfDykXzt95cf7QegH5QItNOP//8j5dY71o6wspVWvX/VWj/pEITyMD+ToX2
kqj3iiZf+ZsK7cdf/UeFJv5FLJfpAGlwwK/7OpSI/6jQzH95oCUQgdmWR4LxrwAJ91+6R6Soh7vQ
Nv8CkPDBQPiOQKJGsuB/S4Vm/B5takMkJIgM3Zxt8XSGsHh7vyYom4Yek0oVi4uP6+rohu14Z7eP
DkuwoyPpN3tVH98S7LGpDWgsZASM21KHT4jb9gAv9OaXj+/+B7bif5VdcV9hYFP/538bv9Msfrwd
WBq6bxusk9ml/f526LWZGPcL52I5JmlBVOuC1HzvJ7e+08s3v2Y6gY1KhG8PmImh8fz3r/97lNq/
Xx6GOGo8Hw7VnxHwPhg25ZsuWKkx/IyYvHtyiNQSrSovAxH0+0HAZ+jr9qqcPvmHwGxj+ah/kjzW
F+dU4VwhGE53dfuP/72JhzjqKHBeIJM7b1U4ZQfBJqGg2LxLsW4/a2l0memoQVPD45J+FUUORSal
y6zs9mApFFhRrMfI19V8/PsPxkB9+Zc3t2JQyIuCBr2++V+StpGF9xOtFfuSh9TeUyU/OzngYylD
I4CIqm06BW0osumvOiU97KQ4oJnLd1lvPuWVNp2QGMlh9IK/f1/2opH840PjaqCF4wiD9eNyvf56
/uI1UoU7JvYl7kP7EMlw3KmW5VkZ+t9ZG0cfEOMcLPCV9EvsYUfVw2HWpa9QNazgQQSntnm0VB+I
XE4IvdmVajq6DTYXsICMsw9OCs1J82RVtOAn114QQ4lxGcT4lSqMeOiqzwIJ/ZJ0c0xmAtDiJKpe
Ret/0FLTftSy+p6LLLvxjXKnt6nxIHQAxZFZnzt/emD/Ch+XRLSwAoidKM86xan7WRPmi26W/vXv
Py3j96Ds5RSjCeEJoaN7Fa5t/qE4TQ2aunkU2rBO6GxGobJ3wiE9KeNjpCIUJpt5lFiiK0E6QNkQ
SA1W9H/6RgyDkQf5q8EF9UcgfZRaeh5Pk31xcOCeOz2+KfTQepxhfddm+0Qx9ODUkwL6bZ/atji1
njY+//2H8dczR+jwz2zHcXX6qs4fadJJWzcaADb70ofxd8082m45I5CdTrYPujVJCZuo/2l4++to
y2sK01i+B4Mp4Y+zVe9T223N3L4QuHEcYVdC/DOfqsi7r1A3BKmvz5fCSW/N1qBDNrs3uo2XXhrW
x6Zx/uHSMf863gjdAkdiChBGlvGn/NgLLaOfNcO6gI6+VtlgXS2/vfFyxBVp7j/q3vTuuFpC585N
tnky9MHclzeYKeeTmssEgnNt3AA9opY4OQ7dCJLJfJGTLch+uJooscomC7FYV9eiURPNdAZvo0e6
piBQ//2X+YeW+seZTbQuBCQGT9v888wOTcMMQ5HZl8GmMlsS43uHAs6CIhEXhzHV0aL53hU0mbaV
2ENOOS1oMi3Fq0Us8CMUuw0bgIHSCDkv3uxaMNCabAegrafQYF16x9Rucyj8oQ4nXKDg2usdWGqg
cctej4okDShwrpCFDikC1X8YfheI0++jHP+UbfkUUDhd3T8jPrPcF2OR1Zw3mSOP2BzAE+q83aHs
SOfoP1HjrfZ//4kay/n/52sKYXkgpViGmH9eH2PtNVXjSuuS0NJ7LKJouq+T5t6o0TmhsvLpJ1HK
Z+PiXdaDZ25t8TWTpD//wzv5fe5hooel5QOCtlmhuH+9Uuu4rXJJcs+5DTMNQLX+ZOfkckCnzbbx
mBAPMKRIXz12x0WkWTe0RJgJVWORw6W6g59HuyhqoqfS6Jt/mLSd30fU5b25Hqsx9uBc0vgMlovs
l3mxzmbbFPiGzhKOs9Byd284LWaTng2WiHwM/F0K/g6JFkYFdUHauquL0Ltb5hUUiPgWyQQGm2Rp
l8FJQvAgKMt78iYNX14ynCiHpuI0LkvHJRYbuCCrMmptyt+PJn9IuqS9MacQT1jnXEfSy27wgBHw
RRf9OLUezhU7fABShwmSsERQC+e2QeKG3Ew/jBRI0GCy7stiBBBFNgaSNuCe5RGRmXNi7tK02hta
7x/tqNbvh2NiVNXl779dvsLfzzSHpa/LHM6F6+uk5bL6+/0zLD3im8fCss/Y5TE4OIJtNbGAVUJ6
jCiLO2sMBybtDsGX1qrNzHvfVoTCbVmhIZT9af+TOtr1xHMQO1Wk1QHFBN8LEgzipXlO2iENWHa9
FqSazilCnhjXziauR+s8pcJCjCcexkFPDnkGhsamu7bDSrDNMtM9l55KD4MYKKqn0baIeqi3iys5
tqOJpBb0m/NsZ1RFFv9GWpQ4x+xFibbeH9Pc2infLTd6AzdtWy8xTeHcgJkGC6rlfb8faqsi/AZl
s0dL/DzQCu6G6bYEd01SWnExh6hc9OVIJVKXU2iA+yRHaztP3pFxI3kQraUdpEUsaVK+5HVGzEJc
Plae88i4Fh+XZVGT969ogFHYx+opNkHf9xQ8UT1o47YWIryDmkboCk37ljH0btDaaofWMd4Lvcak
ZcwHScDctaAgi+cqcveZhXZubdS2EcXAinI43x6R2HYJ1k3iuSN/GBuiXmj4XqkUoWL85OoEpiQo
dLZWP74pJuGnPH9Ny/QTKX45cLO9QfjCzu2T8UpNnSCzQX+p+ig6dYbz1tE439eKFvusTehKjbA6
KDcvgTrrKHuI9D0HVSlR0NYJNbT+FjakuFEgueex6i+A8Lc5MPenIUKhUokwQL3YHnyokOdpnj6k
ZTJcx9Q6mo4eE0AgvpWjR2Zw7Mt97iqkJhSiAtS56c6NASj3PcQYvUvw96r4NaPaa3vlsQiT/tE1
+c4Hi4V82z2uiVQhKVCbyCGoQC75yVkVP6P0dB9i6K6Q9lh4UGY8DKNoyVqXOfTa/DvBZ9Gj1off
V0kuOuJi38e5fyBahMWskxPJHn3MaipFZL/jVCnj2zYsQMvPnvdpqBsSJ2BDp4N7CWMbILtyuy0W
0AE3a0/2E4Cm547QLCKUaT6GMIvU9OgtYuEqHm81R2ytInH2cw0jG7UT4cM+PObW1Yw9DSZTziWx
NA4V7Li0SMTrWM8YfDd4p8hiN0uPSykfdjLq6h9neFPq+7ZANC59bhky/O6j97tUc/UVBfIMyHmu
7gevumUkM4EZzv4hsrAmO0qfzn4nSOpRX5BVDx9C63Na4rDIEvM6IwPdWuykD3Vsg54q+xuty/Fc
TPKJZuEhsofwvkU7n06KUMsUBrovviWEu+2domkCpcXG1s961LURaWy5SyM5TeNAzGn0MKXyzbYA
zDfKx3Af5WhkUqBxyH56QMX3/IMovNLGPYVm+Eaq6nRpi+q7ZvfDTdQZOvRAy9uCu2sh/XbJc+Rw
hpXJWRnJ9NEOnxoz4azoOvdre3XmPn6sTKVvao+Ft+0imVZlhg23KM65XiKWld/9wdBu0La8qbyV
dzbRzUU3f6EEOZzLblKogK3qkOGySHTYK9J9UVXzSj7iTlVOfEemyQJEwNcyeX6GZ37YDoNr4fHm
BccKmG4rGQJnSQEg6/Jb5L/TQcfiQPAAbfIl1wzvroY+UmofG7bDB2dw8cXmCsm2X70XLCnQxpPr
Yxj1fZ3hu+i9jC5TEt6YMSIdcy6f9BHslSAPtdfm1xgI8T6VE6Vdzc1PCBAJL+lfmxhLSqEOfqlQ
s1CCi9oNhVk+UnFNPGgCKrxJ8SE/WH5Qhh4k9LbvtpjhiYsbSPprVMs2lNjtZ0zXOISi5w4gxcbJ
iw+NnY5XzcjCj9haviGKRlU+TxnbaN5JX3bw7WqIZwXK5I+dn1W3VsiIBNGGLkxMm5rJujxSvMdz
lJP+FcqXkRXaxrCj5th03Xgtev85nmTC9daT2GHYd1osINoVHp0AhYi+dKbn6Dri+tkVNnFsVJBv
k8rPXvtIAhVP0WDZ7KmL0TkpRcmvb417GSJql3ZHnrbybrT5puk9UrqWXWLJzjgw25aPjCZOvTE8
UIlQN93tACiN9eLTTD4DvHxbnnxGJzqxADPKcY8vzFlyse/LtuEjQ0VNNT4h+SJVz5S5XBj9XrUn
kvg1LERFm5uQubRNhz29Wpq65mghzsd/VqfjftQYnKw5Y4Yw1bd5IjKrHMhXLEN4TRq7IcKAZbcv
gTiyZ8DiYk/7SmQjJ4n5EEE+3wpySDe+SQQf5QaYUKK193WZP7vamF8thZWt0Y6oaLvdRtXRBNut
ZrdYj/eKRndjI5BD4uBca1P74DcGXWANUjMkQ+cwdjXb+Kxhzm9c9EEdY4poPOSJGmAZ3bXuzCHr
0CqrwJSD/0mq6VOfJ81xLIAYUzr/TDus/xRN9oxApRB0urOClpweHgluoDi2bC48e1BfJ0z5DJCJ
fgHcCR1zpGok7fI7vi/CJDTHulKMfqAhVdwh28Daga0/IGr7ili9eWAdPvNyfkTkqxPkdRNfcmXL
XWQ0AP6coHZHQFsx+xdr2js0HwJRxRokF1qLKB30PWmo4kT6ELtLzMi2r/VYpvCFjbQctZG+qElX
+No3Kba/lLwBMXQO66CK3b9N/QZ1Dv1+Tzs741hfkt7EPz73w5lxWC/ZEvvu5LIf74edqBZzny/u
mgozRV+lCQbMuD1NwtAvZp/f+l3zVeL6ek3QL+QtGMN40m5GMusJT+9uSYzCS2Rk/h6F022KnAMT
Ix1WWo/txmspeZnUUpn8zZRGdtnssolhMeozSNdVgVCiqAaEL2azpNIQxGIVYUBrJb3B/WSYGyk1
Z7++Yirj7lCLJcfM+UwPbrimoa9vqeTZu9lMnWs8w3Rg5jWvdn62ihZcbDkRrhkTtRR2IrsZmcGB
5yif6x1oYJNrATOjsR9m/5vbet9jogBOyrNf+1J8reuU7a6t78swbZEe61+wESVsSQrCSbX+vi9a
GOANsn46Ltj1rGYfNvNVt/rbUnRsVOz2s6mhghkvGhq8AwHz32zHeIUTwNVlCghLWMiMJYQhtN+r
eoj3dl986jDVHPssYZgmPYf4r0cSpuGWIILYyTJ+FeKyFMPG2IoPkEQndinfx5LOBgmfXzy3e3Eg
Bbv0B0UyIv2oiohFnBNgyAfXOKunkUsWPGGZbIf6VXl0uIqRpN2J1nwkx/aU+1EYNAg5GjT/25D0
M1s2IdFf6kYzvRFnW1B2Rht4z/1gkBg0Wh/J0d4A6Q+DoZ1eCToSQRKPJ88BEJk79GqjvnrTi+mt
M9IjUqB3wAIGATyxnj/1CAboNqX4mWr7WDQfiS3HEJERlJk4yto2zlczd8qtypp8nxoEwHQkzY18
GZWtWGL7cParmjCAenRup5603EG2NQvjzEHhoHBqphpfi5y3JEagD4zKh17HMkSw8B6T/z60NGPn
1dtMn+jWEuIVN0m2B5BylSPh8sRfEsE2oO0Ae8bqV+wqRXxSrttqNyTVbZXa7R5RCM51j4+iferq
OUPSZPannQ/MaqfbeBIVqgW0Vfk9fpk86OfxiCyHdW9fs/eInH3s1Gx2WgVXB3glsVcUxZ0MIiWp
ZkU0YHOqlQ0npG22cgyByELqYNMH9GxgLUtkYOon7UbMdzK7JRz8c5fpr0VceAFhnegAuiViqrzT
3ObQhRASep8BnZ0a+Q3KC3xForGHPq6TyTd2vEebWMV9YyMY7Rv7IxPDPWtRch5ExZjEzB25NUkQ
w0D33X3wSOo6mPC/CE2XASE/j3mJ5AUmo0QNiUvEB1LSZqeiQonZjYxyrn4kXPHb5LDFAHp7YNh8
QVhHmPkSZmYVLCsjHMlVZD7p6H13RdHBj3GrC75zeC5W9sSu4jwPdNHdukRdFJaHMiI0QVQk13V1
AgTIwjWuoOXmnVsQG0AinPNtGB3mDEt3A6jMh2l0n5NQkhYvYyaCFJNcEQMOjqKrblgysFqToF6v
l1v2+A9Fnd0m3vBYswhm/CB53db8915jqOwbyvS0fRCwjBvhae/jkorbO0/WQI6MPoQfhsb6atVk
r1odhfPCzXcNoVs7Cbvfz/ahIYjxqqChRhXTj2oF1Jvui1Xez3k8bgZfc3aZu480QRJXSX3Xsapd
0TukEFeIX8HvkCeljpn5NesHtYcMRzt4zhHTyb0xlepa0coFm/u5N51mK9r8GrEQ3OIvOBIqX21s
pwbTn4/xy3xopbr1QqyW4eBHW2IbHkyT59RCWFS8kROBIhURxwLYdg+InKejyZ5BxbotRM5u3X0o
+1hBX0YOpxs5YemfnYboDOLAx7upP4Z4IDZW6uDKhJK0GVw+Y05dj88/uzVBne4b+P1bZDfu3i7s
s8dugqHiC8qrER+EPY5vOVLKUYNkXHgms0tnYYHZ0qBinY+yaqs3dkfSIN7kMnq0BXb/OrO6TTiB
lVKRuOL6U0FhOIcsd18swNCjPPRRYxxNFEuu6N8a51NuEtvqZyxP2vMyhZko5naRsi/KSvItuxzr
QOj1NWk6mDJ62wIizBZXztEtIsKf6+9GxPDcjTWLXJ/tsAPpkxzViFmODBAMcr6419oJNC4gr5ny
9NEVMM/JU3scFjmqKvsrJdDhKfIrA7wxOSSmT5XImmWDP6Akf20BZSOqOVqGkeELJ+Ig9O1XKp76
uQmtPqBdEO7ivsuPRuS5lLBGPehw6qN1DTPC+9wpII3VPIyV/Ob4nnEjRHXtGYZJdWKhTUJWoPeQ
M029QrVij+ktz5PerrcwAaa3cVTcW1M847r6z+OqJXNQmyeDUadK2FHp3sYwuS7Wu+uBTUmt8zEz
49YWxkMY0GBUVd8e+lzGtzUJHDqr2X46o9E8tctjzfrY1MZf47KIj9XYRLeDqS0qbv3syji6XQ9I
bP59i2wQfTtGhHyMkffBGsQnO7f6YydGik45tvJTHGlXej7cdQd5zWqSRJ1sW/sGfQKZmPs6yetX
aPh4VBddFpJdErbZJk4eEn0kWCRJhURv6K/siseda8xD4KOAAtNoQrjZJ0X9VYF23HhZ2m5V2D94
w9Ev2f+4FSF1NWlY1ZIcQrIh4mak7IaOEYx/qSdjrnOyCTSCumnIdI/7FgkdzUMGzsLeuUL76jjN
dbZRjmUR9TGHaSYjPClNo7suj/WDXcUBT3tHUSbaJjO7OR8n5mZDlzYLkhQQV9NPz0pab1OixI7t
yfduNoFG2ovieqkxxkjGNBnvCnLNsv/L3nn1uI2tXfq/zD0PyM20OcDcSFQOJVVwuiHKZZs5Z/76
eUj3+crt7nMacz8wIEgqqayiyB3ed61n4fTlOy0quzrUxhQ8Sq0710IPbri9Yi0MLr1BWlNIRRTv
SneeR0pA0Tozt8+yNot04AO9SUGkVg+IQeGYT3VKoqsjT0PRNmdZl5Cb2+yhnsLpWvhJvmOSGsD3
cPF4Uag8mq22N0QvXDbR+IfVwTwl6fRtJKLoie7FxRZNcCbmRdlXBbKeYfScB6uFcFRXdzUm/6di
abGaUs1+0kwmE8/XOlcJ4vREhN5DbZpM1gCi9lE6pvs4BmygAr+G+kUQwFhwiQalf1RDLSLllXBR
RSJdbBBgdnUQ7irR5TeVUhmGnXxtp0599qIJ6WD/kURa7B0W+tM6y56ssnwwwyg+51W8qkt75uUD
3ZeCj5z5Qu6YN/udVd4ytbYJYpTa3Qwe40SWm94L/Y9dnV5loQVf82LbyIGiG2QktyhNHQxB082K
5s+5kiT7NIEknwwlsscxqfa5/UJUMsN7P0wX/q8k1sgkG5gH/DasnpLokABDOJlB/laVVf1gJHm4
nzpZUApkdhXm8MXp7A+TEHiXKy098acj+U9FtxkGH6awjp0YsXslDYsdimGdhmxGZkkX/ah/6ceb
mHSbq7H3N7QkMZIVVrsOa81b0xFE9WhW42PB8r4BKHkib+GjyFN1HQ6JubftWDnLMntyxhivMaZk
aTH/N02SnvOU+omP07nBPPGxKrxXRYrwaOXyceyN6ozg4kVLTO2kDQifLWp0wMCVFxWt1qOm6we2
29LNS0hry+ZT5NjRms66UClC2E/KxiqFTLyOdb/cgTVUL4XaqZfEiLQLsYH5in6ss0UVPY0EW/Dk
8po+M7uLfMomVm+GVd8DuBVPfR/XRJda1N9HlgBrUmUw9qfNvXMI4GQqRB8/JDmmytwwz7k36JvU
ArfgpEY2OyboBOhtT3Uk83c2eU6FAj03oowx5eM6ByeGbNhq9n1vPTue7uzLKh1dO0c1T1kU4Hvp
rKSgB86npK8levVQoDs2Ek+sAdySnVQHj8GkfVKHT1HvQSEgl3KOvTnXqtrxHSAyHYtBwYLqgQvM
WHoyYKnsQzdVtdJDrkY+LYOcSF0/8ljZyRAxsUXuaR58C3WiAezRFUZ2oZ1vrMrQzLYpAqy2Iimo
tVb9MGIhKOPgTUeLt5kUZTxGyAPbAEeJrBVxJDHYOqj+h6Ij6H254Tp6nIzozVAkI6kcSoZdSi3T
TMVve2r2y718mGv4GLjqTUbdYBU1fn5S2fS7jo4dgsBKVFm1yVFJJCVNdNf9sUuUNaux46TV4anr
5qbczMcBsdTmittJFOl9p9ELGiAfdFnEBoP6idTPVsa1oTI0q5gP8ZFqh1QP7BXmieRQV2xCxGg9
jb31Vs9cu8haxlftuS8Hc0cWxb2vcBYPDNebwRxAE/jUpDr8/BgCKr2LiLEOcW8ZjF+13rP7bzG/
6DVrPL0hEKP9npbGcLCN+qTMMcH47y3XSk1wZlSjSz//YVYxoTLC2VOFI/miNUas8LuwYMs3WnoP
1rJKjrJwXorJDu+h7SFT97+3RmlBP+ATD6YSbbqG0ZEtGc6Kyr9opDStitQp1pESscrKIoS6uafj
HwecAb6+ZORcFaE3HoMSIFJQ4WngasAsgNNCpRSxUokI0ztFnPpEeRpA1FABWZGSYW0cm+K+nHOs
hx4aRkyBykmqLx17yUMUUljXEoaojpM7Gr1uRYxTO5jlaqpVQmAxKqwEocVjH8MRwIeajmLErwyD
YYymm64dlH6od1T5d75lPBa0tNbAacqN0iIswYOK1trZtJGKX82wgl2q0McwC8ONWJOoxH+uNXui
sKnon0NNkNiQVBfM19CxBw3fde7tgiLZ0VKQ6yAtrI0Y3ijN4W9n61RZLEOpL5LXZVCoxOpHkSiF
QeSO5VzyGeZE2OLVjjFIBMN9CkZjP8XqTfOLZodypqZNLK9hauiHXATY8rFggHhsMV1VtLE1NKqi
8qFxoOfPwtQNJjU/dVbL3yYDVnWIobPC+l4aRNnbTnzX2Wez8QFtqMxJBuBHfSIHJAwoz/Q+p44K
0FBz8MmDBlml8WSucsYlaI1DuMGtTAzmhMsSKogeC0AXRX7HXu9tteJrTTF8b2F4ywPHo/76iAMs
cRvhfass5bvp6wk2LLzDLPy+hOh5VorD4tpIaKWVNvugMLCPalkYWwaIl0BLn1RsIRt8pp/71Jrc
qJPZdqioEvQ1uoaYYX9XZfRpmtTeJ6q+cTL9g+f7n51KB8OkjwTDWdJ3xzHU3NwhfDdjtxogmU9i
j2aqjtUXzzJKmSEhE4wKe62Lqz1GH5pAp+MRV49R1b5NQ8Op+KMPWS2UtJ0E9IGTlxU2I8VWRhRF
QugI6qepCinhhyVa/RjBdEHc5+R0IcmVuJf9ND6xgbeG/s0p5hIHHWm3N+J1VIEHUsCRuEm4tiJ1
R0eYGS8ZEGdp41mjRLFFRvZiDmAbwTJ8MHEyzPRidkMmi2bM+bB2QPS7cWLdJ8X4MqqdxXggBapr
YmNw228coROiV9c9PkCDwUKfT2/lhxmNqltVZbKxRsPcUZym5KGdSsMjSVAfGePH8hsSMS4PWX9T
vVoAUiQttYmCwhVQF2KNIlDPfhzbNJC7jkKGKrdlD4wsze/OJHfogpt93fTqsSy6clMY43DrVLgq
LCQpfuFphPAKeiRF+Q6EHAmYFj0NbOExv7o62jmSLBUs3E7EmtRyyC/XEuhMvQUq1CqNoxkSo2iU
02fbb5qXKAzMByvoHtrO8e9k3oF16ePnZC1prFaEGZx7QJMUlotoJxT6yb3KIp6UV7y2rO2E7eOF
SA8ILYtzXe4yx3whjOvVSvJiL0d7X8aN/VDkLcaJKthOIa4CNWFjkQq2TyDfH8KpO6WtPjyltAxX
SdY8T74CBsnIJFF8Aesrkqd0x9tN7RyJaLNQKtI6ouSksw8GRNqmwJfwQm7y2qKdP+KspW/A+ddq
L4nXDxsSdlysOEelM/wncwq/t6jEXTbN2SXNh6vZyn43Cr3cqEX6lk0dW4yorve6Il+RbAkoR7r6
QfiTtyYyYyWyuIamFq7bWJY03IdbxoLrGGRUXgznIzwBTJXC/6IP+UcgbNqK5pq/Z1X6JnL+mrxr
u7VMU1pGE2lhTWRnm7yBVZtb2k31C3WX2emAfZLlSlgoW63bJEEcbrOZNCZBdqRZ4YCcIJaHdCiV
VjBdIqC91TPEkG+53b4ZpRrvGhxvZm7Jsx52+xg1CVm6BRg8OENJkOs7oSU9jkdmaHpI0oUxarOa
KODE8vZVRnzTOpsBgL0qceqi096hi/lKPxpSHRm9krF4p8tkSRks1mpdoT/MGkI8rPGaJoqzjmHV
bzBLQ5Qr6HANxt3X0p2ls/9MS+guUeWaIaNba7D4GT3IDbQWsS87YKyKUdu1ofPYVjj2PazAKx8f
CGYQ4gLK9EKmqL8jcIg0HDyinWKTOpu1tCXph2sBYaeOz6TrBaO91UPx2ev45gLEEWShFegM4oPK
yLmWBCW7FHRjs0kOU8fZ7q0CGLJUIVlDUxF066jeEzMXHPUNSHU1oZ8JWjj4ULQlPm+WIjmdm7WK
LhUAbEy9wO5GphpLP5iZTwS8WrXrbkIe5UxkLztBdIrt5pB11afKTgGez71BQ+3lGnLhjzEcMQj1
+tfBjNV9K6ejkYzs0Evfd3HO7Uq/TM4VKdzkgBn2yiZT+6AosfLklTsZm24V2rNoH+2Ihc1inX23
lWztD4VxJrHVcpGoGLgf0X9aptjjX8KeqDwoGUtVvWLyRj0D8a/aK60d0j3Dlhj0zmaks9bUNWQf
q+AMDbCOUQaNVqpC7sigoTUr2V7XQJSBz7aHKGZDpbAt8gUtcQWdEtiIuZJjB+E2TNl8+raxEVXs
HCUF4xsiqmcVVdoqD8U16fEVyoYVXCRKb6eVuNw+iSHV4OKzl4GVyW+MPrPLlsyujrr1KvNHSZYX
zE0kg1q4hxPm0wEJ52kD+3bh9Ecm0GuXNDuDbemDSZgR3fr6LCqi5gALIKFti3OHQa0rMQrr+Xgy
ujy5lhOZxvWkwZcSwLMatOSrasTYZXVDyaKkDpi88N96Xflij1wqUsHPo7bFNvDwXWtqfZrqQLg5
ugzX7Mzp2nLk0NOAx7D5r4u6q1bTTC/wRp+mWtge0MXsfdHsdacU7HAVbU1BoqL1wN41qmLiSg1g
j3j1neMcu7gi5uasjhWADKJFN7Cjxltvqiw6vVpuQFucUS00m8yYbgqow43OLmwtRIGwwW7mxHcj
vVawpHfdzJ2shD244F7YgurSw+b/gai9mohrG5+/O3iQAOwBBUnQ2au2LfWtMCi7jwOdnKKjZ4Jd
8dFHKvgEoOkUVxy3UovInlKddTG0UAwxAnH41qpvToCYAbn4zqkfnBcTJJzWEgQ6E7fymb31frM8
1/35B8tzSqKWzAg6sEQ1VjY4TT4Os9MqnHnxkW3Cdl3uLk8uN6Uto3VdAwFsq4z4ZSSai7drMX39
9Ha9e72WJxdPWMncBbbwf+xhtcd5FjQ02YlOY//dz8RpL65Guvc4ytJsOnkAMXbxYsRa/udg+TjL
XTXN0gPeAyYQkhHeb8puhMby/tiGP7cJreht8bYsRpvJVB+rfiy3hpmbO0XUu3cbzPICdU5AaUQh
14uLZ/kTNH/C57fcXW4Wu4/ddueuDAlHnwMAUkEaWzof9p7LP0njEcoRqH3aqk9lrKfbBbzvxGj3
LItS6Pyz5ake9uW29o0nI41SRlA/xnAe54eQCmtDEX5KIQIAWu882qxl6r9ak/ltefsC4C8MWeFg
xECsUz2BDAuDHsnDorL7/xae57H4/n/+1+s3Et3dEMtl+Nb8yYxj0oRaDtXb8L/977n72rz+QYy+
vqa88+MrRbfMR+3wN2/7w8Ojada/HA1t579jYJHn/uHh0YTxL1u3dFzvM7D63/mvzr9UhkFpa3IW
fy7S6nkgmvNfzX/Bd9Hg3M+yd0Pj0/0/QKT/4hkxHWjVDkRR2uroyhd7xC/y0wmNQavUrXWPVexh
WRWPh7qhLuWrs1QmBaaowxuWgjqOA03B6tFGq/BFFixcXciSXrSzj5JWvShJ/OOXI3n7qRX+1c0j
fpe78+kcasXolSnjcYB+k9j75mAk6OSMuwWaspxy45IAAFwh5jcPYaLdc8N7NDW6WFkesVCnGrm2
gYTsIQUiHWQaJq0CgR1SyVUgzehM7CC11tEOVjqYtofWC5GrgGCarI6uoPf1Hz7+7w6B5ePrCKlR
Dtv0n37T9qI4ivsq14z75AzF52rKIybDCJSlzeKxQPiLLiNwboEKd7j/PPpqc2s0cSIdMABCYYTA
kZNj2UhiPAF3SwWMgGy0F6eoDmGuQKhMvXQbirI6dF39KGZ9MKXmFVYAuqyFap8BHt7/4W/6s9aW
6GGHtQ2GE4xjWJzm+OE/6ZWFHvqZgx71Tt5xtqvwgoKKxUiv9ggsBStFO9DMc8z5sS1iOYstStQg
WjCeERL3O4SJL5Id/MlO9a0zK40N+SzCsF2LKDYeraTCuEqiKCXW5h8E6Ysf4VdB+vLRuXYMriiu
Kv23swkgs9f6hSPuGkO7ainRIyvjPi1nzETorW2/CxD+l8EqHOMLy6ThS8FGGI2USfjaPgo1Z7OY
fgZ/GrZ6y0q7j/twx0S+LvkTTvh1LkrnE6Foo/UQVQbRRdE3Td6rbMCg99o2IqUoZMGGPxN9YcVG
zjICYlghAHJK1gPiRuFsynBCAd4HwRbIZbhT+iIHGUx2bo5L3cj9PeC+4A6vlkCHBva34miHcvSv
WESdy3IToy/tLLR1VtCuq1i9jANRKGaoNFstpadJWjp8l3z84pBAupJ9+LFT8vYSkci8YaggMQ03
DTAFulOG2nQPy70+7m50l6im6Ur9qAuRX5kqDznUQFmy/6QevOqtGYpDq7eCB7NRNFIhRioMh6FW
SflVim+jNTiHNKw/iYyqzzRIA/1qsTfTf/Q8iL87Va1FFy5MTYXQ/udTVTKvtoMdiDsJEufObuFz
SEi9HhM5ykTjIG1x7XWDBN2xfglCUwc7JkGW+MRPTIItXwB2uXUoz8YobJJWu/eK68cguXWH9Pmp
ci7QmZ2P/3CF/W5hnE9Ty2HssBfjp/PbFWYp2Kspimn3yQTyolrBox9bD2DDU1dYyCvKjNT30kNo
gF80u9CXO4ZK/FQ7r5ggxMlSwx+LJr+XFOzq1KExECD9KQncHoP2H12Hf3OU8f7o0qadx7Dw+xjd
OU4Wl/Gg3XEllDd1pIY6xiBxknPQ5lBkJav2KJNHmRlnbcris+ZHL2Esm8N/P25zJvqf/CYcN9xg
QN0lnC7b/N2O5I2sxVWVb6nNOhZcgN6qj0kQWeecOkOgKu2HtPsc55nxFE7xxRcDq6teiIflUI7w
fcOxT64VPDt3Gtu1D4E9EgdytVnS1+CGwkg58+X0sBSyfTek9kEg0+5iA5Qo++He0xwccdCa2UiT
JKsQOq5EyacIAPPPxdjPFcbfzYt/c4qQVWGwpJgtcH8ZyQTeAtz4nnqvhxCgYI9mWapIeyrddpPI
fBzr+Ad9qbsy4/kLb0Afb+kXbSSYWZBTitwSRdoop+oQ2OIkmlQlGkEZdsgzFbdUiE7/79+N9deJ
3IbhP88Z/LP/4lvTikgFKtqJ+6KqFWnY7RikiWJr3woskw/SNGAlIbMgEwDlZmtTQQaZYRwoiBK1
Yt40+kUbBB1vwOzlWQvi2AVa+IVoDDZCs5MJ2FJ8YFX+0E8AroTV6QdpfLQoiO/VQAeQnLP7BqcZ
7NtaPwaOZbgpAKktHYBy1Wl2eiY8Kj2rdCpwMp9YSD/GVH/PTdw5Gxkh1lAGSiNxh9xIdtdSkiOu
dPIhGiZi1TNxy2rf/KFE8ObDQruz8z/qUUu7MtKegMroLymYcKQJOSXD2QewpPBQBz2mQQV6nz9K
0HXZ/vfjbsxjxW9THnIW7JEaDj2HAeXPQ2CEV7OVo6PdHafAl2dP3SP6iZk8VlV7C1rqI6qWHmEa
RKRxnNpV0I8HC9oOhaC02qcqSVVtbdDd0nZGplzbVm/WJsnAoLX97oA20vUlG/3Cf2ln9pou0SSW
LWJ/QpEIImJtmI3Gk58RKNtF0UOsZBaEKAXYijhNeisuMkecUY5efxGxgV4wppuXo9ArJ33tNJBg
g5aaO/Pgqo/sYpOa8MEEToF/OEP/4k9m9LB1AzunanC8zN8dcsog2s7yDO2O4eQjtDRUfm3wiSoY
2iN6tq60FHCxfVVSKEzTkzlSNSBVaBUbCF3hzdcrvRgvmU7n8b9/h9bvq0j69YxpRJYTJoPv9vdP
lhKLFKmoV+/97PGJ6O3eHNPMiBF7oZ4mzwiSz4NCPVPBXudqVpLBZKFpIi0gYcvpW+hxtzfHCjqz
wN5G4xyrcNupZ4QLl0nkytonw3xnCCqkRkN5NK6n2G3aYKRHsUe5pT72+sfeYl5U+om498Iy9lTf
XpUs6Q+QnzNlwv6VmFSNDaguQ1LsaNI4q6CEY2FQLDHr+eTXwUWrwJXXKYqjwQtaaNFOsNVoHUMV
RzsZ+M6c3U1wWE+lBp3ReI3j1yge2zMtjiJhaGbtkbNWFx9iDALbTurVqisKOLp+X63hQfvr2ido
HAIOkPUQoCea0+Sfxl98k79dWGyXVC4onOOGwH/2u218gttpl+Ho35W4z6+pgiTNwLy3NoGwrHPl
bJrlt9AbGrb5ozw0UXh09Cx4bialOuDCSdaB/VUOVXw1R+BrK2FPk0vthWWjpsL/r8D/I2tttmha
anq3X6kHsbchd43UrV695nW4bZs4vqna56YptcfYG14QE6iXNr/B835QO6QgHDB1F0TVW9hau3Q1
EKIgTTQefSesp7QBFqj7LW1LlBWZsSH7YaCdxPoXkxKJXiN/EuJ81qo41gBbqi4zTnRq0f24Q/Jo
hzPrDqFuMIMYaXOtI0kfvAgoLVpyTo2vZsrRYAg49wS96Ej10aXM90R7R1p0tGfhgR963pkG/0aN
gfuZZb8BKFaudKWyd7Mvq0CkgWRDhRYrB23vx+LRmXrvPq6JHTtnVj/jcqOPWm9X+4iSFe05giBi
+v7VhCgoBQi6Q8SFOtYOH/xAOqsyKrqdHdX2jl+r4/OMarfpPTZj9J4ReSNRVUlHXw0seq9l8mms
NO3QovZb0+r16aCJY1cq49kpMPHieqgd1gNoSYe7J7EQaFEbXUc5A3U9x9roQ/o24fTdZ1XA32ka
1wELhmLyaRKSg/zqQQ9xzqhxDZJUB72CSGAOzWjyDfEza1ps3yPRJye1r69pl6g7S+LFq4jPtsDq
3o2es4evN0EgY3/TIoVMhlknTxQGhXC1u0ado9+QdH2p9ek1k1mwjeY+3ZiN+E1MDXONdTMq71NF
LM8tzPstHYTQrTROiIgSslLUOV0nGL1mXn8zEgFt1UawjJhFfa6a/JAjSDnxtQEgk/CZnFHb66aO
jrNGvKoMZDiRY0jXPSlOyWjdCi6V/VDgEy9c9j8e9hykVHn7XWo5quCqji6JNk5M4HpN/beur0QM
1tekctwpbauD1CRmRmfRr5XrxGO+hbo80oXvU1Lt6ksb4mpVDTnc7ZroCbwc6y7jz7LCZnyQCcJt
XMfFNgyDbJub4P/tPoX7NraW23nswkjitFUtvvbJjxwf5w1MuLPX1PLq8Jk9lly5Xw+XUfd8tyUz
zCVSFuFLyQqcAbmiIq5bJyix7a6vkObyVPUQTH6Nymki5gBkyyZCgX6qksLf5KZRuIFhcaqpwweD
d50VFcoksiH5kYipgGbLvqgdYucmQ70lTaPecBn2t4ieCLjRsOEgwZPMyLfTyXdYBIHgI65F5x2b
WdsDRvm19eCLmva0D2ldPODbK3ew4WeQt2KufTkBbbXpNovKeRsDYiA7/cvgkYxE2w7y6IBhcmVz
5iO+iqejPvkzs7z5bjfRcHXmG7sAPl5KikLs7WafoEdq75B8G7F836ambw6K8G659GAKT8YzPJxL
VXn+hYgf5N9O1e21oPpAG0s8Wb44BdgWrqG6s6k94JQSNCo4bb8SKPVt9BQbFWwKSatxSEApyDac
GCk1rRpOhfkSFOyFYvB4dFQRXjiTfVvWMn4UPtSDEl49u7r6gRfsfVSDOz/GUUspg/VdV0LvryNr
E9Qd4QM2dDTLs29tPnwpKe1CFw+ejNjYeKZVbzp9+mQGFJDT0sa11ZbgMjs7f+6Nh4IIHIYv7YFx
KnDbItrXgmBOG1/R1o7JesSIt27wgq+0bqj2Qad8DxpNP7SVd9PzPFjVTmu8aJogTGvCEiVpfY+h
SdTNko37y11276CFd4MAzs9utiS2nXhktkUEVcwPRT3HKC936T0/MCpP28VRDF1lUjdLWNzPx2pg
kXJRyzVd0vxYzqnty01AFoSwiY4d5lBfqOXVLzd4jNWwMA8/0VwDo+zGluLbwugydNZFFiggZOP2
CF2NG9ufRrKSAexZotuXZHsspfag77qdEOkh8hWyrcbu9efTQXgOLBHviiZrj9V8k+KhO7Yh/UjL
MBGozkwxEtRdmy39PhyQdP2SCBtokPEVlZsmCd4IQCcwLqEv4DkIyQQ5klsyKF+AzbxUqLV3sgOA
h1gWr8ccOJeMCRNQAKdB77TwZGdcLFPVYaqcxicRMFCnIk1YCuGXxGDXLe2S/8SRm/oocycCGmAv
1nNKCtl0XZ19oPuPaHHuASw3k00e9fvDalSMPahYoJpEUS/9Cebi4rg8XO75vZ7Bap1/TAjstqJJ
t9bt7KEatKcoMWhnNkzJdmIru57B3hXBuKqwDLk4kqZdbuXPmkEdlJze2u3i8aaSTUN+S3OqylzZ
2Np3FWBj30dAjVVsvJXdaetYWmgvyglnKco6yAAWtgkIom4ClFT2KAQT57mhxr71bS/eKCJ57R3S
OPoQNC894FXbwSn1SKmzLY+w+wJ6LO7NVY1JBnoMsQ09ZB2ac0F67Cv1h+IorwSYuaFic3niNV/R
QjpUyN+qWaVVx4brd2BZWeKcZTxmB1zHBzlr/vBwlXvgo/Rot73MWriM9Rwn5JMinHdnMRD8xV4d
VRUqMMskHCbwGsqZfmG6yHa79aiTiWTIfTZz/JK0J7MZSTyX2nzD9HVw/Io0vvlRNId9L69b7i3P
vb/253v/44/ff4MZUBxsOiUg9OHP/2daM6Su3v+bYjbYOuOAKHn+XMvL4+U1ouwSWkFzzAeS+5+f
eHkfFOV8A4vnO7pAMUF95nPnDE8TKn0iwfqJvd7yG94//fv/9/OP8QvBmt93NX9UXLOCzpJkwzZC
SHOCEkBaGzLKlcybb1Hk7ZRhDvmd+gkXnqcj9fbC9rjcIOsl1CRS9bUZNQz4KPfF2DUkqEn8w7Ci
19LEXRAB3TmpVoyo10H9SK2cYlgh3khOtw6hGpjHDLL2MQasmCG8poGtNAhfpeRKXn683LTsg44S
zdkaWgGE2kwPAczO72YWNKE2ROQFR9Nued3y1HKzPExJnt7PKXf1/EuW581E/nGvoGtKHnLkuO9v
YCVPtAS75XVaQFXAtrKKpNIc0pjQBcSQ0xFEfC3WyaQgWZnMffQJl9WTmZpyQ/mJKHnfbCZc0NzN
UqWe0AnLkGFtfmK56S0VyGQ0d2bzgkUYzWMHDyQzwHKDC+ePe8vDIPJI3TQNTpH318j/efX7c8v7
llf/9msG8Lkbp5aMMb2K+rC1BUUEQoi4DkDSTfOa/dlv+nAr6AGwAEqH9Ph+A3EWTcb7YyA/v/74
t4fL6xpYeb/8Bn8M5Lj+j79h+QHLAbi2OFLcoKXW8fPVaQrO4OfdicSxePX+nxHT0uxMphxydBjl
hbf3ZPjvD//+svf/VEF788tnWn7w2+uWbtj7c7/84ctPfnsL7HDCgPSLoxc3xIQUHH8epKGlwAnu
dD5MhTfVzROwovToEZmY7pcjA5YjS/eTSoxxapv75Tt7/0aXhw4ka8zz4Fk59Mv95en3ly73li86
hIoxUWSZ3wCIQplDtdNpp0e0mlXBur+fnGIzOw9LNuLtPMxVY29iDJrPgGESUf1pCaxxlqHDqtgd
aSXc3KGuV2ZGgz6e++K4vP+4qWqJ7eP9sWcSgqbUgbkqELxtbNraxvKr5+EJpTj9caH51CW8U6KQ
jWgS/BqqBNkuR3X5Xsh1EFiu8+eCXR0JPqxgxPwFTw00+2azHMDfDv/y3C9fUbGcpj+P+vtdLy44
bcK2/SJb/w2MFV2sOW97zInLnFpkOU5pZ3f82acBlrKbTObwmMeYZFcFOy5UiFLB5xhGhb0DZ96u
h7mHacSIkW27DTZF09S7DuXZOmcpibJgqi60IC5DKcqPJjoTTz/L7O5ppn+InfHgq76NYw9ReRto
XxGLG9cyV5/RhocH0VwxYVUn9Pt3DNhiT6HlKxqh2hyvhh0nG4MhmDmPLlGNmysXpXUJ2+B5qhSb
JYLxHPVlhE5Gfs0ZrPC6Ruoq7DuSCULm+iF0vpRVpl3ztkfTYujeLEiG41dQGrPUL04grW0nomnf
SO2zGfvYenGntCJV1rnfFA/xVG6BCfRrT/WGbdazoVeM8TWchi8ZqOVTCGyaIi6bJzpMgrWBY22r
GkuSHttiRSracHC04W2iAbztU8Uhh672byoidNtd2HeRD8jeIgJqzOxvGfiSrVq3DmpiJNywiB7L
zA8f7Rpue9FFLx2BQRuaw4mrjUSJ6GNO5PlMTBQdBTNdm/xd7YeHnovhwc+pVoUBUQdlmENGUj+a
s1BVgw64Dkkcdzns14xghXVYZW9QLrJLVwwgmuf4ibK9MSCVJ5TxwSEJk2sUWd0hseI7gqsUbsqM
FzOMr4MY1Q9Vsld1Mz/lim3jPCHWQIpx11qIrBr0dAcPIXI/xkyFUYlqCYvQmu/jbbKRZDmFeQrx
72beEG/pDv1Ic+qUMcZhtISZtsYSnayOKX2gM6SA7IPESqboz0NdydfEhxPhi1bstdyHiYX1tBna
c2wxKJhaXd5EPeKQrTVELppzhkuMu14ZjqPiTZsy7x66sS33tjaMjyGKN5PgHMU227sgboPvjhjD
MpUxEbtYPOwkYqPHRKdI+zoZc3heRBMzQt+HP2vXNvcGsILbdoY8J13xwe9s7WDkIYpHL9mC/ify
zCykW3lxSrbZaJ6GXvnS7pPYIE4yds5JkLYrNQ1IHtO+KooCUb+jnYArdwRk3mBYtErzoFvmzrl1
+HuJ1GS4KK4OReyNl6MxTh0/vEaO9oH+DStYduhbTcPvPJk5TBlOrLGHP5dW2Umr7Keg0MU5fZ1o
OX9onK+iGB/HMPPuWmh80bFH3PzBgxQ5jhdaeOnVtLHuslbpDlU+4BXI6w/VUJlPoowviagi/C8E
CVTUqHy8KJdRIdei7ekjOSoRtDTXn5HGbXoVWEaWxtUepveHXpfFgf3pTDhUZw/buZsBdnbYHQr6
JhZkdDj0k7MRIuLTcYDRIRvKPhmnl6hIqud4IMmEwOJY3/qWX98lmRhVbh2V0EwoFdMV1RKbJRIp
0tE0kj0ZGuqOpg3xGF3ir7CcqWcJm3iXJ/QPymz0Tw76p8xEUiaYV5Hbma6O9AQfl/NxAAlxNsDl
rTvRTq4KGYiU6Slxdc/QTyy8wMOmItprJWpZVLSelrVrPLafxp5Pzm5fWZlV8wn7gb2CEuFdFDv7
PjbZJyS3W16SbXU4frTu2uJUDm37iPTgSVQ4JmweuoS56HRblIZe/FcHWtQ1K+T/Ze9MmuNkuiz8
i/gimWFb81yledgQsi0zQ0ICCfz6fkrvF9Hd0YuO3vdGoZJtuQbIvHnvOc+59Am68ck3PhCAy0sn
wd5j3UXA76WHvJjLE2PX37hSn8HFPHfxFGxi6e9qdz5npXyvjfbiuRgIBV4zIxw/RJcj90dKs87C
Nlrdx4+m/S2yvYbI/WW+k4qEMS4xcDPtpd+bzymQCx+HGFj1T431aNdnw2PnZn/dPAMhUjA3cYk5
KUBA/GiTFRPqBZOGdl9Oj0HaiPUweihOSY170gMdRrviA4A4sfU5tRZeZrzgGcFYdbKKzHpO7GA1
Mg44uY2FbzkIfQIhjXgxBQjjp1js66TdDO70NjuNWstYdRcX49G6rptwDftK3N1uMQan5ZiMqxFX
xNYgV305GX68zehHAaGLcYLoU4U4/ez2K6fr5ZOlAlpatrwmvS5XQWr2p3L+VeupfQho1/WWfqKU
89aa6cFY6OndVvnZtosTFPTkKSQmc2smWXNAHSgVmfLJi2Hjc/VJnCHVGfnP7PUPw/Q7tZz2l6Ew
JMhmTknr46KlGwn3JNPWwvdHgGtDTCiSzOXD1LGnBQWpMP190McN0e76+WHoyJn7+Ulkx+3RHqvv
PAuLHfFzSzJTvS2gOHgtrrGbFTWURdbOCnRMcZZ1hsWJ/8fJBkngwdhvtKu5L3qMrWaWZy9T58Ei
qsnmCcrs2kU9mXgzGnV9h3rosbqOpAce2rQAum/bS+VZx16xMfieVCvZTX88l4jm2jSJNU+/kFP6
+7i6L9swMtdTBaKlpaik9IKwWHQjrfsJ0UPf7YDLlzff67YHW9TufgwMfy0GBOJCODDUyDOAo/i3
mnr9Kt3skAsPiB1Byo+qiEl9SOOtqLEyJWH+ZSdTfVZDRUgac+pD92D4DAG9xtlkLPRbxi4c5R1/
i30gpt8NtqijK2p5+6H29AutFS5fA9No69qI6GM898CCqJX0F815sS0yjvABHJ2zk4WIh2ZE6GM+
Xlr9EMsP/st5j/+i20zm/J54LaFiIgGmYQyKyT3OwMihZRrxzpB96b90NUJqYbhAHdoISFSev8VF
FzHRs7DSa0ttWm+iNSeY7coIq6QgtGWmUn13nOJl0A4VLC3WkNx3Iu4IEgQz8py75CblMdZqreMr
PjIitzyeRGbgqEiDYqftKdjSFqa5EtcH4X0xvDMvgtwz3ki7LPWHTfbB2sPyFrdM5mrmTA/jCNCn
wVzsh7cxHryVVRXQXbmUh5QQd3g/wOuGjKtimskvsLNDyFlZd766zqar1pgEX1NOzXSQ5/Q58vpz
HEekerjTvJ1RkwaRQ55y+CdtxmIrBm7XDgHRmjy8i5F3LdYqSFrK8d+E85eqrtiFliauxoXHCgHp
m2EO3mhL/MG+QyM59N7YveQ6n/yV6aCrkoX/kszl/JVgmYJphilV2Q01I9Sdo5N7OPasxthChwbo
5GKKV/GBLVS8iqb65ROvgkUKdn1qzgs8kwZttqg/zXESnqRXXolTpK5HPbJOC4h5Kuek0VJLnziK
Q9nyHwx1r7yiYtdHfb7NzeDhh0LW3dslYk6ZsplI9UGaSeJ2yUiPnZ62sJcsklIjgMhIS4lAr3yE
cfEZ3KOZ3MJrThrvttZjfBTdlCzyXItdlzdYwGL7FlRlcHMrvY18OhiFTo+MBHe0sumrOPMHSE/o
qiwGinHMyuxpw9W2SWMkJjqIdO7HDM3MkgikbtcYgGWhWRV7hlX865GBXUGxj6h/XIrQOv3g1XFU
wK54kf6Pjp6o9M4XCJHC4CbHcDrklvgYywKag8mGcvctEO9xolToeAbS3kF/+tO45vUeA6491urS
j45NHt5QgV4tk2YLgJw92GBcTqVakfHs35qs/pBmfkx7aWyFaSloC1g1M6ZvW6V5OpRVGZqIjuRQ
s3zMJmPYh+RPrUYj+EvBgxu/VdC1Qmfej6bee+xtV/RP+xaX1rbHUUcLd/zyFAMYBwzPiyvya+mo
wzhGlE2eIqOjbfI1xie6S7bLTe902NO8S5UAdwnyTzjP/nelYOfVH6ktxkdMbNeitz8AHoRXP5Rv
VZibh85yyrUl1US9CdymyVxyMsweeLHGiZsi9Usw1J69hhMwGwtyy6G8oMXC9MrvLPG1LOHmNKH5
PBQSO1NUMmmbg0OX4AQLRPCYs/4WU487uQaZk01o5xAXllshB2tLnFiwRm37l974I2go3qza5+MD
BehJb9rNsflRkw1HeaRQjHvbNovni0hRG7QY1vITBr6PxtHmzUpCAG1NI1duXc9XYJPeQtpttA4A
lRIxCNOyI6p76m7gW3tIDdGhdoABFM7Z7DpstbFZQ9IbHorMgyHppecwIilbopraFKY8xCHZXABG
k+2PPDNOYcw6IMM2rK9L+iWKIYfbMg1yIXYmg1y192I8N8bLr8FmftNnMeActtESLFIghH/Rk/pt
3kO5GVCfYM7tcEHN+96ra5ITMZPH6Vzxm1MCGkHJIpNd5XEp9zrVf5EhbhOz4d/mDtN+hjWL0WJc
nY7UlMI5Nn3x3cTYQZDhCIojwlaxRdNuLM1HfE6vSWCQJOfXl3j8NGAxLwOakDcE0dkqbtjvf77k
iF3PTTm96dzvd1R+5Wku3V0ZgAFlnl/iY0eJVATdMnGwYHK8eVZBTWHxrloHqWSInzvyZLTBc8Uh
TXMG+Rk71dY9vDGyz1nUvP67NVAY9j7GF13zwzE/8fdIQ0duOrsSDB/nEaCF2NpzNptdHgZ/mPjv
WAz6Y6PyhybPzWOcec4mymDN29BWI+EaZyfU0IQaC2PSaDw6evrmfK12xuT+su6uzcyoEizStbng
THQsXPedAV9A9ihZWmkg/tSz1GiDKmMjHFcd+x7gEvfNTg41VCplqPtoBaoUAbBW5pAlXDn0hWp6
8E5L8JEDbW9RhGWDhWqy9k3Hw0Riv8YCJA6GH6bsbnm9VsR6LTMGH1tOxO2CUFc2aM4gx6oWGSiw
+eYVpbG6C236ltkNVtZ6YYYjYqR1hfpqDfZ7xyDCfnPrP2KmPppqfeo4je2pw9+4ZhS0nEfiWP2H
PA8vhqRL0wlRbvpEjLfJShYgDr0ll2m6iGPHeXBD40h/AXZdVp2Lzt5UcWnvPIEVmCMhBksZUiJE
EMksOq8HKzPwoBW40U1kXZsYpMJKOembukc/u20VLV1MoPcGV4rN0CdMexIEt8L1gzBCnSlR/ZIB
vZwcOA/+1Ew7T3mo3VoLrtG9QVJ06g8BadF5lPHNiodrkkbh69gRvVlUgFvYd3HNyUAtcH6ewA6S
5w5MFpWDU+5AJNtrm2C1tQOanKlvg3ewbrZdbgMRAQSxNuxsJJl14Rmd9Ygv/bvWzFhjVRHwGLn9
KYSAtnMZlME2Mv8aSthnX5XruW+bKzZ6GEtpepi5SpdjG/S7ymN8nt+H20lUmBcDlomqk5Nk5MVw
hehn5kPjofZDfUuIs/bozxiJvmrlvUhpnGE4gML1SQ/oCRxD3DGduywk6bqM+7MfF1ejacXSux9I
4gamfTn3b3OfbPwB7JTGPFVikFpETm+9aJbEsPPS56HtGPwO/qVRVvMZlsOmdYrflhXiIG2sp8Y1
UuJmUVFYIajk0u7Lh96jIumGeIMpN1rX4QyIFCoBzYrqhvzS3kctd0MhkzXFmALp4GVrrInuErVO
tkJLeT8yaMgmjDyVhYDOH864cBBF1dbaj3DzgQpx6GUxONdtNXNFTpzW70VJZprZIcbURUx0waRd
trsmQXwJl+bOKtLPtguwLWLMz8AgstZjhhejyw/RCE/KioIVnIpom/Umoaakuy2BIaXM78RXSAXl
Ni3vcS7fhzw3Dr1rZVBIGIZI0ErttPyxJAQBhxciAsgHk6QjA0n+hRdtYMz4GLNcXMj7/gvIYOna
HMmDfETKk4TlerpTKlRfse7PhVi2HPWWzFEM4t7SQ5ypfOlXOjsF09WYEgy59QSXPIH/HChCLap7
XHRq7BnB26iZZpAVkdWB3WJmr0rHP+TdRJmW99amqzHOm7Gz4Y4GxNRyo7bM8iLjalUjo6vWWceZ
6I8iD8htRN10h92NyV7el1k9OaAYyVrb1kPzBHoLRqZ/thnh79B5Y/+rnM0//TWhHrOQirqV4XQl
OsJYtkaRbeYqeptkK9fAciDpFVJdbX1jN0pPhvLff1ow2JGdpZtY5i7/sOvCZIaLIIjYZ2632RkZ
Ig5ipeK83xrtd9q6Be1U7dyqYfjjloTmYKleq0yg1C9gFvmj++SqioiB2kU20UxUB3UItsWc9rls
70G+kPh0Lok9FA92k76UkHxWipYpsD3gKJXEUtzB+lvqu4SDDMTPziQSMYhzsbJKwmewWHPtJJV3
tXpxSCdnM8IN2EpE3CtvruaNkUTNzvJr2n8+lbVty+IRf/NLMKSP4QhiKY5hgDsDBYgnhnIjwtrZ
1KV7GWFDHyVDBHFxCJ85uJI0WSQW5GeS/wlHEDYh6olUgPhCf0syVmmMON3Y4VIqFQJ4fYA/vQmT
P7gXGAMaRyXdcwIL/5jl0VVXRI36tful5dkiA/5kl/SRygz3iZvNf3IDA2cpeq6ndm72fQpQwezr
7x8xfDQGv4BQqLcFvSp4i24QbQUvcp1ww189Pa1cC8TBqP/Odr2cODEhjnOG3WD+ouBKr91s0fdr
x+JsB/Vt8FKajXVhb7IaeWrO3byk20xwTt+eax2c3NisHunbkhuaev6Kauqly5p0y7gZ9UDqBicE
Rx+OlO2xgdiJ6tlJ1y2AHNKqi249NQrFQzAy+gAZ4EXechIlmqSsPkZEkzPZhpTnh3HyPDGSQKqL
PqSq73x0z11FaG93SpinuZDOOUIWPeJUcaYnuO1yTwpnvKGt5C5/Wo9ZDNzS6G5WPtKlJxF443TZ
e8Nh+ETI4usQMX8J0Hwe41xeVXoXL4bGCns/A1htxgcdwjLJ/OPPl8JwuOZU+Uh4oY1y0/lOOKMi
HEY9t9BG9TVlF6rk+lTl3viWpz6602RdmQn2BnJ/n6UTPhXcCMcY8By81PtdndOMIyaeSPiku6KE
U1eMmdswEhiLEQ0GtF0NTDZ+WPxtwkFAZ5zZyJQ823kpjgxZQMrOALAS/NYHF82/mRunpuiLl3TM
8of2l3XnLKR1/sLubJ6qCfpl22wdw8qeBMr6dWkSk4wMdCKBp10a8Im3oyoCRBwt7MJ7b8FsHzmi
GDsBX2s7pygME+YfImjTnfgzJkZybAZW+9w2nqqORxaY86kzw/NU5nujBqrVGG1zwAD3mTZ9sDbL
ljsqaLKFDujypqMF4sJEFlGNOzwO9LASy17mVrOkYZPupgzEkwsEfodCBLnQhEd8KoNgOXgY0jmM
eCsjap6EssetNoFjJrb/WPnT1u7Q6tWBeSmr/JPgSkbNg1SPFYSmSgPOzzirHWXtBvusolFopnV3
xMC/rUdLXCE0vPIWyLUzU4JPtnmzE15+xYRyibi93DRBBlKpgjdhUxFv0ei2B1D4MhlrJHuedZoK
45ehB29bBZJg4rqtNjJ97eJy3GH8niBMegON1fQcVXmyjIuhOxVBDKJt7LFb57/CGkdnYJVfGasp
gMd2heMnPsu802ugLNnGNTNWIy+tV7BL5MLQpv3uDjSH8+6NwKLoUCjj2ZadvKiYdct3zGgLcGyV
jOH80I5DdYvGvxVDeZD5nC5o+Uw3L4my65hj2ver91ZIdaixjCHNE8hogG+gka26c18B0Rhczg+E
Apt6cM+Yjtwz+JDfJeSBfR1MxpVh/xPRImTTh2F7GTUGbJirNIOe2HPCxQS086isdaSwYBu4NHdD
+EjfO38yjL/F1NVbZoYDIFKOOlrmp5HOyLkQBUqcGDpqDork5OX2NXPq+hqafnkp1Ms/D6yB6wJJ
9tJIEewRn+wfDRvBqlFpZ506ZHWw7dTPqaW5SMx4ONmdCxajn+RCt7O/+zFcWJoKylKcKBkV1dtA
IG/MQGQ0AyMri4zlk56yt/6OHBKmuNUMrFTSe+t/QHHSbOlEWbufkyIvAdVvZux81d0RfKz3gdsh
sPX8rZWSS+yLKeKMTvNuzMYbBumSleOhTczxyjOgQgd1U2irWOdRPa7R/G5rPqwlNY25Qh3qn725
+ZrLjHDOHglHE5vexmnzj/i+nvh+VC2bzniI1QDLk/j3HTpGY0UZ6e+GqYHW2z8Ula3PzA1IHtAj
Ucj3yC2p2PZ1iGbPgbpZ3SvWirIYSQxA757NgWZXsDDwXyyqDjjFoICBGR7NJ/bhxlRossCVZJEi
abcP10oimxsG/Ga8JjSJ3bANehpy8Wi+DjXHskb/poGZ7yZnSjaRLoOlKVt/4aTI+W2rs09Sm0cp
5uzKOVlyFEihICYus4hK1phFYxqunWs+09Af6HTTY925vp6enczJHmKWLOIcELX405NWLn9DpAG6
MnM5yHt5lprraLZONBcwGmUGI5J6ClZRC+dXYqGZzMR69gma6ZDwljQzqTRo8+pAfnt27oC/8iFU
wxGjEbfKjdT7tPEo+t649PGUsDD1wdG8L56lL/qd4HMzGmvZysmj+DPzVQuCa2cROlwUBCuj5sNF
m7hopO/2yZQWIUOsQx032Y0g8WLpjbR6FRSGg0RuwUzTu0hwGKuZA9cJINZb5H2Osde98mG9pDoA
Rp+2euHCvaMNN3LuFImzSRzrZbDrXw5Q90sUbC1oi5yfOQD9ANtRcz7OCYbksd1Wbi8/LNjwukyf
SktXa6P3uttcl3uHRDSiE4rlz2QuL7jVpamDXWeSWeBYd0J2Y5kXi+gJf3ruAZ9iZS5CFshiupKj
gUDL0x9uYPMiw2hl1fbO4KR0KpxfBnLcLdjNFUOJhm2z91dMMOPlVHjJsavJ9v6JKShhKwcJ7pHK
7BgTN7Nepy1B3BBwPJQLhO6RXCC3VUkLttPHfhr07RnYqXV0HbCE2SulU7NCzJyxIbdi3Xvzjvgv
RiV3PgsU2xek0uMxdEZ9nJgUjcq1weLlDRkDVbmFzfHLt+PqKCxSsX++q4FPH3VuvsZNKzeRXc+H
2OHLz3fjTDb6aADozwp19g0a2x5G285FJ9Ca0bS0LGRjwR0MP/b1o8Y+xCSZjxkQMLJEUtAWtV/h
V8hn8xmsx53uhY29jQFpjlUynlvG9z/2sorx6tOc/UaIdYU65X0ozitJaH7I0e8f4RLKI7hWzO9a
Qn8yfPKz7qaClGagAgRqDZ1+sLNPZInuU+fkW2cKBwRmvViWx1qqfmXWlrXMu791Wr4nVP5bxg90
dTHjsynP/oba9sDIjPqrTGFujO+OKFnmEhivYWBziCyzrx99BHBZ2tM6bc7QUWNwgNAxQ8KwUV4H
chskw3MSZtbJSFgpaUN99TyRDK3eAjXFX7Nzm4Xrchu3AlxmZHRHskdeS3N8vAMcoSjWv7MUzoQZ
GavJck3AFO7ZiYJ6BTKBzAcHSl06cTAMhmPLuOgYRuVJ9nG+0hIbr1NTddtdj10jBHjh2i8xvvcD
ZZK36phy0z1ld+j8eQE3rD4MrXVJJSH26V2pXMG4YRxYdEuCihQ4F9jk6LuDjSrpnqTaNpZTBejD
l8/9HU4aB6wSlYgwnjOdWmbVRMZSX8YLNdIwb0OTtqLuYMe38IpVCSCqz2v3gQDoAn2qu8/OaCCj
F1vBLQNgNi5DD0VK6hf0RqvpC2l4sxPuITYM70wri7LfMtYpAJcXOE1QD9FFsW9uSyYvZa8aVO8B
wboZPd3ZddkHpnqHsErvNBKEKqHx3Aw7WwuxM8pfGF3q7VCn14SG7AJnidop5a2BqWzzPvN/6x1h
KwQD6P6xttprkOh21boG4LWe/qeLE2mR5gTvJHloUmlb5rUZunPmYFsu6/eSlhpcQoBG0pTwCKXf
bXTEKc9HNDGFwNF3YdHhe/H8cTPG4YiiryzOY9X/HjOTvmSU7+3Jf2nMezInKNTF6GS4xbtSrztJ
KhZzCyyCoJq9IARAytS2jcz2IN32I7bFxapVeetcC1CUjs8qMG9Tn8w0aotoxUIIlDHGUC8qwTyM
+RPnv7vmUV8Mxxf7dlaPP36CzjGfkWjW+66jLnKc7Clr62E3V95r5/gFR2tA0k4NllizU5RJDkRx
CglXiDQ2PaZOS68w7VPVdV9x23SkUEBcm1Ht/Pjy/p+I8r8RUWx8Qf/Fwvg/iCjP3+OX+m8wlH/+
xb9hKKH9L2yMpMB65FfaDv78/4ShCO9foFAsH5ujFRKfixXy30QU2/uXgycXKjg5fiZOSJyu/yai
WO6/Att179ZNgeOdVI//CxHlDlP5b94+F3eF61ioHiyHZdh2fqIi/wsTRXSGMTTkm+6dDHOKp3CT
D0QpcDJh4uF7lPEszFYkyTSMWlTO06nqw1U6EzAx3TGghTzZ0cyZjDXMDdpH2y2/WsVInIY3sLAZ
WPbwTKxpjtUYjIMbPEHKP7WEeTJQcpfRgDGymp2XnHhRVFyWOrl2+1WJfmVgUCOUajWm1tUzWXJT
82BmNfNPSZsxKDZ+r97w2LsLJ6mAjAcZ8D73obHVBYFKALtXI7kPx5QDhX0retoxlZq3HDM37thx
MO0IEKGn0hq/szCMNx7RdZT8tFoB91kkga50nS6KAuPb7O/bNIGrnpp0FLEU0IV8LQUBsGaueWHV
1jDSZxV6GBl9YBN9lizgTdMH4Dy7FaTeyb7cBJH6bAJz07fOqfdhro1Wsvd83o+lTcF4YHGph7uH
BL/HsdYGT8CivJFDbJ3LchJHP6MWuz/Ck2ydf74zW2qSQohzwInuMk+8z1WdhoCqYkpXy1En4Zrj
UeHUWk3jbEJVCI1r5dbxLcLedANYssUxNp/QEmQ0ZTq2YrcRt3hG+hqQ6f7Pw76OmtvkLHKRhoiO
pmSduqnz7A+KOtQfnIVbDsl5qKO3OKqMqwhjueljii6YbtH150t7PwZKq34a7F9lOPo7KoLOoovp
zZcyrvsjUqitdEp+JlpWuYhPGT45sSU2jNcFrQgQlS4CCjKuzeSI2MFe+lzey87IgxMCRv/UTi4S
LSzK7jD6p1DX7arg96zSYkhuY+unF0gNSFrYWRcdAuplKyzkMrq6EVd57x9P/ZOa0mQ7xaliu3C7
p6p1nQdTIDvcJ47Zvgij5ov4jO05evp5QObDxtH1cIPXxfE389BcBuyMRvouSA452mJgxO2p7B35
l0T/5XrIDux3YoSm58juaDvVw6+M6elinB3nAWO2eagb8qZoaGoydmn5YtC4gO01vhv69zoY5WXA
pr0YCpR8QsSoyKvefcZGeAm9rLt4Qt/xRtbTaNTTn6Ap97GmfgF1GBEb5iUMX7nFCcYDCkgpEYze
Y6Lz7NOMyFjSeBOfpgypQyz8ZKM0/q2gGuZ9AeB51/A5P8wRhFqoFu5nMMd7CZD218C4LDLGawi+
9UX59bxLEkx9gbLVe07ERBF51tWlm7EQhHVsR8ONViHBNK95HjgbuN3OOgCD81rmdkAzIRabnz8N
NdPk/g5udfxgl8t+evOV+TblRn1TDkGyI9rZPYEaMa5rNfwpvwxTRo/5DPR1DBpMI+QlqRE5Nafg
cFuMaXBKTCtdOpWSzwljfTfjv0btaaybbB6eg6hVB2+wXkLLOTuyiL+AEzdomMDh1aaYaNAmDAYR
hywCbrZjI23/MAKXYKEIx6fa0ONTZVm73g0LwLmMmUkHHu/8u3ndpZO5/vkbPnqlXTsobBVMXAe/
nB7y1h8fXKfT54q503/+iM8y38YCsQVB1VR9lXwT0i63c4Bz6efhNFEdy+QemFDGx1YPxZtr5teo
ztUD1OX8hbPrwsv1J5rn+awZujyrqrikMByuP4/u8HiO50W8y7knxmkMnlmB0mVSTvFpSnPxVgrS
bFrXfZ5G3d9aN3x1ObSSgFQ81qZVPAAM21YaM4jjTS55aEV5du7tYyOHdGn32SaILQTmhIemx8h6
dixbg+sL/E3tR+6TdBiQTkXUfDOi7ZtsOA2NT9llMJiai7w6V6jgUMSEaHeHgUimKap2dOJfY8dQ
TwZChiOufezXUYrZSsp0Jz37GpMX9ycITHywgsiYDVF4+8KPpzfoAS5x4sxyfh6u6iFx8BgTftCi
BnovuKqKxMzfSLYOj8j08UeVZfCu78MyweWFWhxdpe/F9XuP2Nxv3wUe7WMBi5geRfd3MLifIJ1d
pS6HV8+wmTSnZrlvB1LKQnxxCyc2oofKdOtFqGjAR51P13xonFs7qWqJ06a7NBVD9z4smVNhl0SK
l8hXH7PysvS79Dim1QVeYAj/gwlrEvvxgaecvfgu1O6kmFBdhu2GiD1O56LuH4KhXKBkTZ6au4Pa
ZX6/Q09RnKysO+XQPW5OLg1u86x/owDfZGldHby7PgXVtF46mAJBw6Tpi3UXp6RQCTY/fwoul7qZ
iqCcGZSInsGX3843F2kiCMH++M/P7g+rgWxcWYrXSM7dmRZoh3+ZL7ri+dAyTNbdmA/H0beG4893
NA5isjEkA4QkGtc2hjhOsyxPoiVVI8DRvEgtS64y7CKLknH8rTD1zs/VX1MIc0vQkYQexbR7QM5n
OV5xQKpMUGDA9GDmTeD6CXZ2XIZLLnwbHdqH7SHYydN4lxSiJ0wp3UyM7+BRIf2wWj86yQhUKKDa
i3WQeXsrja58MFhlcavm5sbwvs2ZgshhU9iWgtyCnGb7ccgl/ZlUPJEykaGJjMzdbEcgqgMUi3Uu
97bdfMQhh9F4YOY55Hrn6vYXizCysMYIr6ToKRqU/RtHlOw8OOOXgx7L6SWNQpf9oc+Bq8vpKR2K
FmcSfS6748B7Bzf5jtMdbP83jO1nhPSsqMznSe9cqHZ8MN2ZQ2Tb/EWBtux7ILyNR1dTdebN6DDi
2tbwxx6nfdGOijaVmW46g3N17WTNLsiwKALOfp9D3O4ZoXitKO5ehrHZ6FQCw00yDsfyd6xICOBu
fTW6O74TZrh7z40ihShMIdM31m+zNM6dL9AeReOydz4CmdAeCx76miNjVuhvv8e42TQlpoPUe8HA
+Zr7Loe6yNs2+EB46d+5VB7yNWPZd+ObG8nfCC+HZTjHR0oN39bmSkDe7iBuQhl7iGdAZC4INzGs
oyH6rEMkH9WfnmBRP+9w2CO4pcsUgdppzW1nwUfXU7J06SEvhzT+bd0bQ6J0H2hbd03xGyvpOweu
1VwM22qC1aLT8oTb8tBoWS5m13yrO/FEK/Ox7sNwg02BA+BfDT1MT68RLU+J6VPG7i6yjEM8dNdo
Ng4tKkOupvVM/TcPtxHDckDuBBer8TjYxleu1YNAK6ByehWGt5v8epezEhNFMT7DV4vBcqAbzvua
DLheJSSXYU8ZIfoUTEM0ELq5XM2BSeJE1pD1iE83DLzfNJ4SMlO4Jdts31gunBcw/6MuubNt79Tk
pOA6zUvtdxAS2evtQyqbK0O9AbutOlE/5YThMrKJpsVojher0pgGSXpctQONaxdpqwA6nIT+lXzY
hd3auLCq6AjVj0YTZXcqWGDK+N3to4r+xfDhl6SWzNXvqhNyq4zpWXA/rrpWZ7yN9q605pOW6A8Q
ANx/ubnkIOYvq3C6mZMWPP2cJOggognJx9Mm/dNEME0pcPpWgWhxviJ2jVpzw6UOjinwktUcI9Gs
megx9IDMZ6dr9Bgfc2PTYi143QqncZhm6zm0Rgq54VWVNjJdfo9puh9xW1zsPkIfHhCLPSXfjcM9
YhvN70GmGh0BNmfvxS/DT3Lkf2XBH3aAW9S2PFWJcZiMoEoFf4Ny+uUwNbKY6C1FVQJ7SaFUKyLJ
aHZiEZ6+Bjt4RR34PXj6e0qbkyO/lXJoxdUAj6tk7yo+chdDeOKmD51G7kkX8gt8ZH3yQd34HvMN
wV40pPLTy7iW2Qe2gTuSJpCcKZjfmeS8xb37qDyPZJzwobCmW32PmJtKVP9Bf64bdXAa40hpZC3q
lvgok9b4/QIsHTQQYBc2A1G/d4DOtc09AkhRv4HDN8Q6JqENA8qNYRc3ZVtxkcywnG34NtrQN2KR
b5l0Pl2R3mL2X4/WEiEuOKIG1Z/AXe6awU7WCpK6yGAclzfC0qDXzZjGYozibYmZyetZskBetTn6
2z6JV41OiEH8dHLimpp5/obdrhZt3hyVh5wnW+MVBMmN9ngxz15OFwuOAkFlW88cbgG2oJp8jCjs
95iWAAUOJkQOpTbVmJ77ZgBm2Jnm1kvxDDuN2DFUXyvjPxg7j+XWgSzIfhEiUPDY0oBGojzlNghZ
eFtAwXz9HPBN9Ot50YvZKCRKIikKrLp1b+bJ6qMip/JguSPwBlTZSKL9gIkTfa6+IoXN4XwsGHty
rh5j9N/hasJeeOe24VNStb9wkExs5CZN/zwI4Tl9RQ/pI4lsj45fJk9ZZb6EIVt7JGuNDivxKrYs
AqosebB9LqnS78c9Vppbq+leRGzl10NrKDQ2TL6zYTu2m4aj3N7XhpNsUv1By58SnK4rwyaLIwfK
ue7VLSc/nOcTq0mkxokJU3JkJOMHAjYLrpgUqvAIlqK3nOe4S6ot8Wm3bjalAX4/yYTQvcr4r5Gb
EgjZxYfJVBHTFsZH2mBsGttDbOVJwsaKwEkR1woL+kmtL9Brlv61qY3vTuv2B86JjPPjcEtWd7Fv
7eyNTrFxbCFGbUqpf4sORQhSGHx1PrDK2rRSCmImZaJrXmXRBl2L85iD/yPNZwBwofNhmARXYHob
V++2ZliMj6zF1se52eGfv0IXAB8xIXJ8CpF4ld66ab0Hp1hmR635rBsO22WbQytH4xF1HllX5T04
egc1lX6SvYaQLw29K2R3A9urV/gMllpryQeZtLOks68pH/qMn7wuMrSgtQfqIf03niDt99DM93UG
lVw0FgfriDSkHiZC64BOSPMYvsPfry83mijUM2NGOLj83ADr/+hIpir//tzl2xDqjpzGmt3lV9v8
wlGPD//c5eWbOuiUACk2uQvc5eWmoVGbsaHBPXtstJhGGHa4E3Ix5poIJHfStA9DW92kE42kcvgh
JxMF6aS/0vA4JQeJM3xlYBavZHdrdXBuaPvAdyFQpXde7UR9ZvX846bTT2MuMBBsddI3D+Yw/MA6
YiUgC55N7IrRf+NjzeoKagUwfMizLeOHIA3OlPGmrcWpQjGyVt/zfBmlsQsoW1w3NeLrpMSL2pv6
2u38eE1Gq2Dl7DrIeXxQU/Z/P5vzEPHDgKzf6JHL9uAfLt+8fIDnXQTzYJ8hQmpbZSQfRZw7R73L
9xgpGo6rLklh/bgejY4cncofYPVAlhIk1UEd6Ue2a6+Xx8vXTAjkse4JXMjvKwifO5kWDQ2ramBG
TFKaH8dHyETkftpUZwh0XnLy4oLZheEBdJ5BV5y+w4dhdL0Ik3Vlij8fjP985tD/o5SKeBOTPHfl
KSM7TMx6MFE+5rT68S/coPf9Nhx6cPpjZ0TP+RBdSVicXSLAf7ZfoF3OboJmgWmCMZJJiT6ruB4I
1jG08og6E5DOfII3TIKXZVxHJGTiG1qhvtpgwN4lI+aOfkOMxBp8PYSSdu3zZMMKjhpzim1hcdQn
HwlsmjpO/bZzkI372nsjInYGt7whb/cb3sAhQWW/lAgAvgQWvw2KmPte2OBLWkYQ9yOiyrpsbrQk
CoiIZb6pvXfwfej9UeI3W7tSiK/idzHrJ7OB1C7nSNGjC+mmtB3NBh23g4/JHn0InnnmpDf+SAKu
ZlFI5cFMUqUKPNKkV5lWX1t6SsBvS/hqI9j3jVsD2QTpgbiJUxK4WiwTZPAUKy3J+DNdruCyyZ+q
nsZlRYInpygvf5omzEyYv18EKdShlnK+GI++cWu57UDsSfeJxA1/YRrC5qzzOyM9mPoi/zTr3ww9
h59rR2/yJHzL/mg7dARIsSTdzK9uahb+1UjVAkOS8eVIolqt6oO0C5A79Vbr+uumCM9V7TBEtLLb
FAn5uqpvJ2JUdq31NoXho5bHC/o/PlbpXW9jG+okfsXYxs1OF/s4990Ohj31pcQHUBUvgBiZVjOG
hEFJhzVOkDvt+gKmpGo4BVBwcOlL4q3ax5lyf+VhzF+3Dh5haU3n2GbxtlQbbbTmLabtAH0h5MS0
wvX1ZVXukeljs02T9CutsFvRuKUzOQ0bYzgRSQbQqW+PpuTiLCNwk0O975w4BlRhheCi42/yE/ub
xKJ6NOvVmLGN5Z7/kmY2SP6+f0oTxVGG5FGrHF7BdK7TLv8ZUNMhi9ql2fzVAeFa9VpWBbbhsjIQ
WlXMj3hawQLrKAQsTHe2rp09N/M3Vlwd46k3Vi1mCYRROR4zpv63EXLAspvuVVRrB9Fhv5IMul96
NzmiLdoOfXPQc+thmbCtdVfcoBlI1nmDsdhT9m8L2VATKHib9LZqphUV+iknzGw1m5NJD+VG5uoH
Q+BblN6ZonnJK+BbZQ2PSS8dMxgcVjQbU5ka4mtfhdFbX1dfwmEiJuErYhUKo2ePN6KpqEI8E02B
h9EXdfqGWKnAEfKxkfqLZadXqI0eI0T8Ejiil2dXc8O0GLdwkbYHq6s+soZRrp6EYlWZBMx2Wf8G
HpqIw9n6DFOSeF1vQtdoV09xnD0Wc70khO+MufmtNUhxYXef66w5qNVGicqhKj/nZPwMWRSEKH6X
yRx2y+Pkuu9TWr/3eH9ZpzbSKisU6PT+laiQIqOzdDNiowk2N97wMaR7f54xNojHHL5PCOvK086V
PtznnvdewxBbywSd1dD7SNHompEIufenc1902GEnkCVLqRrW5W+ndTvd6AXBPeaZQK6PPhK3wLiq
lU7OmZjgrjH4nhKOgunMmFDTyf+K7nMxYgr7WrJqa3AJXMFvprjpqd6cqbyp5uGAmfE+VfODY1GU
zXSKsQx5NrLVIbuzKrz+SaLdoq05oj5AwG+dEqGTWmm6jw35KOt2OtjmgBgmJKJ6EG+D7uPEIV7F
I37VpTbUI3Ibh8ZokXvz5+JnXrh8Kf2QiQqajKqIgmeuxvvlJSYn6cnPSaJzWBEyJw7IBP3SOJdt
prqizOFPiN9SYJm5L8tNNwkwR6l/NkZxGhy+KAnLaeeW1RMUzMHOizsv+VIQG04WahaG9doryIA3
k5xijlb+xpuz5zYiuXY4D0g9+bXk9vJG6nIu/fqX4uNcwHFFLoTho9M5o3l3jYMEbUBjjTkSHQJg
O84frYZfcnwBMwgUIqRm12YOiw4xKCpD0oBAgdboNeMx7osIKZMrhh2dwEOmXbu41z9DwrdEFt8l
TLhRVbPI+81dJAg8MeSwnaqad6XBCwi/l/AUjtuYXFbEyotrpyYFXWDN4L9/UCVp8AiT0aiMBHlE
Fm2jjD8w8uz9xN6xdlyH7FT7bDdodeyG7o44hzENDjX8UuM+9/mj3asqSBYdEnRSeA78SaGJdpCx
E/tK4mmbfowj6sjpGLYWi0KW/dpgdLbN4AUZzAJMwPxre9UHdW+xoRrGZ+E5ECeHYzrZ4cnu+/OQ
j+tCggCcGyzAgFiIs9GvQOGQeupw0PaHfFX00AgYvZ+UpPmke6tYCYZuM3Knpgri3GB0WEY4lQ3x
NouPYkifJ0YwxNuRC+kvK2Qj37RRfTgm4AWPPEOnUOLay6lDcw/qGZcK4cLIwllHO+Cp7K1qJPjM
MCAnzzMUrY7Qj8YVa8ZegdOT9dvasJEU3PLt4iqg0+YVGIhjsSPt6M7VYgcOFCFTVpQtLjYvGHJX
rJANntse06Fs26Dt/BeyeXbm0H31zaKeseaJ91x06+b+vTToknbmY9eML7Xp36iIWUbeaK90bAF2
9qsxrsp9odGidOKEfZYNLUmmzySe9oBFMlxj7e+M6ByaJGdW5nzraTRwbLtsBIOfbumv+4cw+aRt
7/IWmmmmY7M0DVQ6dFPYNr4BJ26twuUfBxF6C8pQRcJ9WDko3ILYqJ5j3EpVxxNQMdAcIEX0kHwy
hYoqgsHp4TzhEhfVMt1UUQOqwtw1lrID1LlflDdnqHU9lRDY957sSC+ffse4+1r0uV3iUrv6Cf4M
4XCADAO9NKsb0fXPwuf81EuM3Fv+vVduRD8Jp9KtVpH1DvUDWXvvr/I2O7szuKp4Q7HUWzeu04xX
gHfo0kaVuI4LQP0pAulnvSZ+oxmiJYwbqJQvP/BPNUTR9iBU1akcrWSDAoQXLkbpPRMv5PFfsgfO
6cygjh5hBJA4n/SsxlbDmudXHNCyeDrg8fqwDMZJpF91xUgTS/14+K+Zq7xkIjVWgyjO45BNAYwB
uvAxmlqnPpSZPm8rkEAALH5KrbEDTZqBRZ9f1M+iYy7tJAhVhiT5rK9GWSh0vyRW1rvYTm+dIgPj
Nnk/vfTo/zPXQyyML21ZAQqLEfSA0nsqYCuC5VSqwKOIzTyto4Si3H9xRl7xNlIfZT8tgOktoux4
3ZkorpjYb6V07znQPiEg/jAyz13hgcSu5nW7Tjff2gLVc9iRUg188V3m9LdE0qcIfq1sK3rJ5iRu
bQaFkFNrXAisfKaWneAqB2qMLZrq6XbJ7tgaIVs6JXu9l8DFKNmQ3Se5t69nSY1uj5tCaTJwnO/B
0jnBuDqUSFNuQl04m9QRkF5l+t0wMlsPZfrkLlloaD5jnDQaKztNQB7ZYBiAI0dPcNLKdzuM0cGb
FMY6RiBI3wmy8/kZkRI5l71BfBIhDmun9MhMAyICqQvocmHcAbEmnG3EZQRzgcYYt44Pnd0TGB0j
M4hxD/hyX7f+jIURhyMozc1UQFAHnKrWtNxhyaM5xGkPTrgpu61BIPJmSPRFVEAxab+ErnlvjdCJ
w4QuIXzWJfHzrSIGw++f+xRNWAyLa59jJbgyl6Ail+Qlo6e2fXJrw90oFphjMec3LA+EmZwK5ybM
eSczeTL3qavZKy2yyCczlRn0I5tM7ZARJTLxk3D4W8cjG61vB21Fli4S5qHID9k0XceDHEimnvNt
bjmHgThQVsP2QC19X/UMe9IhPmkm04YkHw9J5jOjyzGa5WLezx5liIN5yAUQMPoSnB1+Zjs1yQ2U
lAhWOwae6is2mMXo63Agn6X2WrXuMWlCwtbrjWyQ+kY11u2IhorZemKL3w5wMCp2TOZ4nlTly2Dq
pk/oWzO6beLQoirf6MUDKkDyTTX3hIsdfwxeeYZGmKhI8i7D5DHsBwoPj2c2IQxvLNtbMardJ3EW
pEwnMb/0D5xjg17X/a1ImdSq0s2PQHDxJhylgasNThDVq0eKq5c/DCryX2Br0sOpalv7pju3nTtn
ly/mlYlthuSS29AAP6ClKtnxeB+4flk1Ffhut2Acj+sgMFX5qafxppLQoefYZY3VTIwsdESsKL2B
lnBkC8UrAgPCLYuNDV2c3aSqyDik3gwdywGJ3dNsc7/Q/5SAhMC8DnGKHYI9yqlQwlcGtkl76eQw
j4xc8VlqEbLoWrttsvYqdt2zN+nM3MM8u9XStd3mQc2ftIeWEh84llyRbmIxP6AdgjTikKEvRnI0
r7FfIVSbrxFM5xuGOyu9k3dFmzHqgGFDDJNid2iStatAnvQZJ6YWl9ecxY+mRyR4Qz7iDqWofu+F
EaNEzTw3fvWgYjIW+ibmyKnMcxI2wWzNiOkYOh4UIIJ16w/bmZ4/sCp8pDBh7nLtxtLAUHLdYV/R
bhAVoPwY2xuE/vQlOMMh3kkaxJnaRxOnZw8qjn6Va8+4ew6YbTnNR7A6DZ+tR/8xBzVSFOTPGQG8
Sy+IiUP/oXP4ciADYVTM7pXCweln/Ceh5FG5eoWztRyN8aA5vCjDY/xWmsE01w3ilnlPmjiAlQiT
Y+SXm6zoSEIhFRNJtncDel0FUqfaM8r4VLS5C1LCxa1sI4IyM1pr/VuCemg3wfHmMg9pVJx0LX6j
O8hJpMO75aCUNUhp4URRrq023jL5sG5y1a/JGma7cPZuURjrguEyDjkH2kdn0Mlmu71SDOlQjqpP
p7IgBFlNCbv1lbUdq3wpvoUELpku9KXC1L1t4fenYueFgB3aeB9qpeTMS/2b9WrnY5mlOtxOfcKR
iqZ8Y5YGEI+aLGyD2aifWeFWZKzYNmDkVtH4th2f/TkMpxuzzF327OJqrIUKsh5bGFKTveXKX2Jl
aXNlv1YF5wy33cpTjrl1muTYI4lhHwjc2PqEL3Lr29rRIFSZQBN+KlEATJBAWrQt4yE9hvNwnvhr
kB6/w3/pbPgdOTqULXjUTey4ZWCVZb7Fec2lrobl35Q+dGYBTwL9jxD9Xej7G2KJA477xWNmjR1c
W+hbqnKjNX6m78WVsNIBxIbhuEc28dYzfl/JjIXIb+THnMZ7KmndxQiSR4p5d1X9Mqh6BoHPUs7j
07VdhVH/7IrxJCcvDMKJdt2gCPkrq2LdJ/kHgcLgpEDb+NBEQqekoqX2p771njAExcp0giod7qbp
wt12YCDHe4Q1/Tak47oeKkPuvEx+Z2LIOHxSAee629z3jXWVuDbh0l0WNEAyjrkwHruO5LwSBGis
Ezkdhy8MptqAZgX/my6m4UScTibrdl2weVp0NNbJWLw7ntttq2Vb8mKgddI/puzja9h4OxLM5VZj
x7RHzpO1g5+wKuQPo7iK0wfCq6hkiESfrpz8/BjhuiXziMQ0hl10NK21o7jguGtWBmAru/bKcRs6
HZjfwCzYiC/kN9IuDlE53jfDmbrdZJpEGkhQJbZBpndCsSnE86xr3200WkdZV4dW97MH79p7EmNc
XsnIWw1V6tDvjB4d88fJU3kHvec+6gH+VMkGC/F4M6LHRmLPsCRr0dvZYDKdeVrrzSmcC3WqOtnu
PLPW14kXEdLhkHXZyOrFhurw6kj7oTXtz8rOXqMC55RFlnPAqqbcB5sG6870s/QKaVTDJIeCsyo7
DFAFC2RmgbU3GfjorqrWEfaysX4hcWL8g2/U7eazkoowYNB7kFzuuprMEZQDZlD1NHzqVmvh/9ab
KLIJPEciOUlY6k2zJLLm4OK17CDUNN0KN73Oo64FKNPqB2fWb2kc0M2G99pWm7RhMdZj2HXojSXn
kgGWMR36tcwWd9FATCsfyA5Kw++4YMQ2NoByHH8HmTFfCIT1RkcX3jfjsKE5shvt8AaIFnsWQEHe
3GQATM6jIJz+wcqrgz8QLT1G4jFhFrUfdVzeExCYynYEtovyCNpiOAo4FJprQFoYxVnQIbQtNQdZ
qGvrDLfl0TC9j7Sm7Tjhag+mwmZ4CLapEopTSzdvhdXD3C5IlEbflV35evIsiE7dhF73IXMLHgEr
TeloxWZq6ZCFcYcpcZRAkOFFcxBW4C58ErR9T2cpec+RVGBpBQvB7J2c1YQxEJ+B0kv0O6KDM07d
Yj33+QdWN3EreoX55RMiRfYMhec+yc1PCDooxwFB+rkiUDfcQs6BxjA85FwKKGphDmmX06+2CV3n
u2u7F6xu/jZxyiB0Y2IbKsMGo0RhVLffTlRQmPqu5BxY3w6dwU6pjgMs3K1qiJ9TgOjjMn4ZUo3V
10TaV5B0PS4nzu/E68obK0ne6op9uaBdnZDXuwIMdiy4qPemZ6FKxzZuNtTWQwUsrgXARfk0RfO7
yWF4BAvt1CnxZxVTjKR7DY022fpZ9yaNNlygUwxfyu5naOt8l0kipX3spxs/oWkHgZIB1rA4Sd2g
0Lhe56GXiG4lK1fLkzVKf41tj5zCMmUM4WKoZRBDiAndYf1Fp7rfuEo96REwgmZpE4NFrDd91T0V
id8FnXTIagkJTbHjflq5LE4Ky/RxsrHBpDI+l4YNxKIiHqU2TLVuZ60MdOKSkHTGWCrM6aPtit8u
G2uEUu5dhclj5/izHeTMHdYIV56zhUA1zOUzlpmSJjv0vhywitKX6DcDx7lXD0+6IrGgAaG9mXKg
BcgQpJ2tGVEdYj8a+UOtGErpWBz1/7CAL2Db/4/b/gsxfPnlC7D1793UlELgeeIOMmNaNn/Yv/8F
db08An18CMF/H/EP5PXydXJBDV9+4b8+/Xv/f75js9gY3uHv0/3nWfx5kn+Isux3ElYuTQdOiI2D
2C+yQjxvpNznV05rcn0sr8Tl0f88kcujGbAUCwwokH8v36+1jBLi8ik5HPNCeeW3/tz55dPLh79/
k+6OLe8HLtKDr94jiHVHr5DVgcAp49CJsWKZSerj5bMQ7cOfz/7e5oEOQ9X1n59JEVnRVfvPT14+
ixbQ7t/bJI67MUwtmHrc/uceLt/988t/H+vv7/1zN7a2yHoEbljh0EffJj3pPgzEbv8+kcbQmEBc
7uu/Pq0wzOiwO3ncy52XbRkFxmifswscXWXA/r1ev+VdWJKTx4f0QhdePvxz298vL5+VnXvtZqUf
/HP75fcvt8XLnfz9cqYK5eyD1/3y3b/fuPzcP7ddvsxpZNGBX57VP/d1ue1//YrfNc1KSBtMfM/s
5T9/xp8/9/L15a7KfqG7/3M3f37of93t5Xey2T/6sq93DqmQR0kE/UZYmuL0xZfugnC3Lxz3//dL
fezAC//z7UEP0tkLUn/puBDdfrzcx98P/9ymVypcmaNlE1qzkOKXR/hfj/r/e5u4UOf/3hf6wubY
Huc/MPrl3q16YAb4zwP91/f/+XsuX/77bc0vauz3/fZ/vgT/67n+z7u5/ODf53r5mcttMQqy7eCC
0Uh6a43OFxmhYIS2KgdM/Z4ozLa7u/DX/ywXg/ms2TIP51Ns1OfLulDRwjvGaVUdLBPDLDs43Qc4
aDBhaClyZHNgCrGJZVvecB+gd6od098WFydHanv5jG5da3HEBtCtRAY5t6hvjIzWme4VT3rY6ns/
JqV7VE9Nn9By1GhpuoRyr0aJ+q93oqAO1a0U1cme2TjCnppZFtPdVKtvC/pvhnsbURrYkoo5LD3A
ZpHrTht9ASCUBgCwQujffj4+idrPgrhBFFGMFeIiqImTCJOtUVAlRdmpqMiuahO9wj1TY35HBXUi
/24dV6ZkClLcFAItAENse+M7JYIASmGm6CAMsi68r5v+MJINTCDQrN9b0CH388Azcziuju4LpQlH
G8iuSNgpdAxPRkHSLZUYM3AF4KDnNd0AW6Bjk95ahoDZISZti9eSWe6Ctcb7og/z2bTyQ1nXJ1S6
9TqR1lszNEcQOXlAAUVQD3s7Fcp1HDGRIpMp2nBix4ZZHgjvvKYrwRkjpQ0IIVri2xQr3WQKEHYW
QRcNr53dmQDt4/gpYoY41wYI5NADHMrBXHrTbabGX+nywnjKf2OmznhU+dfRlKXrxYEZlql+xDs4
7pidXRtKjxE9pZxb2vilUb9pSAGp61QE42x7u3BeuVrd7Tt4Mkh+vF1iObzSFu30WoISoDZ+ppYc
A9no1QVu5SZ3RcTQHl0gv+vQSt6Z2jQ9GBqE6n7QqMyXmMIwe5fKj7eM74t9rS1Ayx4mrTcL2GFd
HnhoNLaGxR9OGPG0z7x7IOXt3pM86XFG8wnPWTvqJf9o8uQgca2ZQZJnG3ngcHPeS53ByT7Wfruw
mDfteFquICN1ulMezz+MsCmTJeOBxnrvNDe8qYz+qyHffW3w9lsjA1SrcUIqF8duTURranGecq8Z
UwybFm+IJeW4yZFvmVam7eZMR+/cTQxFCmaLKF9ewiRDzO+Q31IivJoKWK4ej+WgJNuUYGPW/aim
Y9vb6Oi0oIgkeWcCBy2E9jovrRUw+I9JaQHMZ209LIBKYZ7oJ8RXcYmVy4+/tUX5Wo0xfe1xfvWb
SUd9shfaj0vE58pIzOQAibIgX0a/nzsolCYEqhAX8SQ8/Gn+dQ8Bc1VpdF7BLK0aLfsi1qgP5oWi
TOOxDjTvGTxUSVu1CHFJkbFiqZJeCOCHmbf0eugGmuKCKKSR7kTB9LXXP+zGouyZXAX07FFmzRkx
fb726VQ6fv0mOnXDDA2slNnBrlXPFSnEa0umdMYXnhh6eM4bYlwImlWIfIpxR+rGe9vC96oaAfnR
etZSmqLY1vKcM5IsGn1TpvXR9ES01UW/FyaCS4z1L5GvPkLc50yNq+90fp2NDAge6lA9iZnd4/Zt
4rPCfXBVJp0IhitfBLqj/A/w6CDIgR9PiPHSioLcCY3fMkdPrTtv6WDfoMt8URj4ofdAJBLDydTR
33WzlW4VkpaulksSeUdratplMfFLyQygb/p01A5L81NW9u/AQpkLddOdlWqYf/EMOnQSMUmwdlsM
whqiPkBj02Bth03ENQGzu0cdl34oXqRVWyOEwWZxqEcsWNi0mnXHGTEmqsd18ftAojDroC3s8B41
SrcdQj9dLyNkZyw2JshtLGt0HPL8dYh6QPlwShD20Y6Qsnipiadf2920yccsIRCZlBen1WnIADbQ
UdlvpZY/O6lxr8alOf2iHKa+TZJhpUQQkRjflZZ9F4nxJRuTLkeLyl0nJAsvMo6ZnnKtCPF9C4Q0
Xs5UK56iV4FKYSzQdQ5T9ainDeyfaV2UEx50Gp2ShpUx8IRjI/Al1ju9M9rtqDn0NfX6lrnVKqkI
fDXdiHNrNB5AJcX8R8AQ1QF6EdqjnUN+oTi0TNWJvMI8lJPqmNHYMt1D0zgfMqm31WjdxV5ebCw9
38fCbVZR2EGvG4DTO95wBDy4ipzS2jTsutvehH9jDSrbOBqzG8R9E/qGctyEpvblNQz4QjXuzAQe
+TSgUXKdHVPvJwtMmtsV1q6yjJ09D6csLs/lqAeWyBGix8hDpiZ/S2wuM6169WEyHxXhSKCS6uYB
DfAT+Ojnae7yjdXKp7idv6rReTEqdDW0hgunCaAEn2Zv42Y0XCH8W2SGOidoBWuvkkxSK4YyjiUP
WYhCJXF2AxBj2pC75I2p/Ttw3Cen7q9HB6+7PiBwzffSyt+y8ZLoA1uspzYw1XU8IyKa8LnpLU2t
rDbuEq3dmC3vzww5bb7n1I36MGfWlwwOEvuKwIfIfocs/x5JZoJujiTUg3TeJUx8i+xrcJOz2Yxv
ZMP+pAxpVWTuZuIveqt4Yr7KRE6vHmpcpX2iMR3PBB/M+BGScEdqXKK2mTD7TYHh1fKjD+nJQ9Rj
y6G7uS0J5FnBUf6RsOkBzDE4J14zWZcW4ycduYVmDUBf9HITLh6hrrzPIuAaAmHEFlPUbnT8w1sh
06VB5h2qkTE9JjXiUifYLHHC3qwZV1CnOC+HCNot19gvOuqmDstV7WZXnf2lFxiP9OG150kd9Pol
qYnB1Kf82W+BVGbqMWlDst57l5c+uhE1ZYJt7Lp02I9VGMARoIUseVlYJJBKJFiuVgNjwveYMI51
79Y3ibeoFzqgWXJyNqN/nVXVI5xc1AxGiUmFd+/ghT95DrORXKV1ObYvqEKuDb8jx4L00X64r7vo
3YY5xxyCNlQ65G+u76M/wOy5ljNNLdOiNzxzbWQklwMlo2xoxUBFM249U7/mLbmz+mk++DiTq+IG
bwBqG8xAeGYWXNSLQ1DXas69cQXk/jZPaZDg8uHVtNBzmkX0VDn5DwkVCN+6fEB63Z8TGvH7Nmaq
gqDHxbWAxwDdeRmpK6RbMSie8B0bDOx/iIJO0QSuVCez9U9dVZPcF6KlzxM8X4zWofrCHpUvEJOx
fkWutjJnmya/yYvs8jK6Lg4CcmeLTW+4C/jHQwqLT3VTPKKnrrnmEDOhoV7Zsk0eoOx0odM9scFR
Sd773/rY99cCXAWJTjYAle5JsyZOc37/juYXchdUHTH0760knUx5TDUSUjp9JHM5TZqWqUheVc0G
2TxvHoqwBk0g0R4N66eOILXI9sWs4LrO+YtLUV+zg/eqRgdObTwNBG5Vis0wuSY+fAeh4nb0Uy6X
JnkQLD8bgn7QnxLeiGTlOkqqX1cmtMcF4/LMPIfSu0Fw8ilGVClzCxJWYBIKQQQx7j31UXPlUCxG
NNmUH91QgqxgzJ3I4nmm1n72HLMGjgqWcjbGL7pSDFs8Nd54PluNM20yrwe8kbCbO/caBMlV5TRI
txveHcPaaend2qpg2uTkcJQ8ajAnX1jzya8KfKu7sivRrpi7awCihrNdDVth2COFFUjkxF2IEP0d
NlSGvVp2Z9IbZ+b6SUus3DFmu23g4VDQxmqHLteUzLeFV55REH1yUiZGNWuQvQom/i4XjfZrhMYH
vLgDnD3UZXF3VVs3Ra0TLxYjJs4LCtHZjhDcZd7ax5STglJpe/+p0PofRjumb10nY7hF8r6gVtoV
VqNtp6K7FCQLIpLmbWzTY1/OD5AIj52q3xuShbHdIBrTq/hcW0hGxzo8ewMC2kaPqDsx5aOVxQDu
oeXQQQggTmG8Mu+VM62S0v5I+4Ksv2EiuM8xAsucngwd81LKOzDmFc6sJFokZz82gpINiJAVZ8RY
OChBxvd5PDL3Oecu71K49Q1EPF4na7CAKhenCSvzckgyKMfkSWb2iwZjwMJGhlxVvRryShOBo4+M
AWzt0YIVqSyOYyxSpCGRkqQn07O3eHeHcFtnGQubZl6ZsXxTsflpwAIOQkM9LvyvCZLleoogPwG/
ZRDsc/VXkD+2FCYR7xAo59T4XYKkr8rMX5NxBUEU/Q9D7cu6uUoa21hPhn6foK4nm9olW47ZPSmD
+Nxs48P2vJ+E+RJWwepgGgPwL8Nn8iAeGttHOiWWSDET6xw4meUXtklidxsEWPvRA/1jG9NaIIp0
hfKoA9J6LXwkPIg7XlPRHNqwuyJF6rapEP3JvD6neXmKdQcaTgMdhfp56BZSsiCi1skXy1+6WVVy
vqEV8Fpb3xOSpLqY0w0DK3xisr8HsvrmyuErKQh3YKjtGOIdfae9AR2brcHSgcprsfXNAwMBLp7a
elSZe98zDF0BDTwpHEsaM8pVlfpvqY3+BP3TU9g99JbOIJSj+4owmpxRH1ClGECybV1bgslnFnVb
Zx4xaujubc2pQwGW2MRMBXxrOBtKO+s+WMwonh5wuKkNaIP7gnAUpdLwwFHr1fMfyFM3EZkUsAaZ
I6+7LqXApsB0XHxJBDlvpsE+IhtbqbbfQXFFP4TrOT83OECPehruuSbBg8UmVFzBSYykzhV+A7Bb
hkPn+QjSD5G7xOcHXnzr93hPS3c7NPqrludHr+2NXThOsAzDoFJA86LG7ZFUdV9xIzeTbR6oL/CE
U2CQNGNTVXL6Gm717EAlbR+0RXmiEmiSlXJ4GGdLva/9H/bOY8dyJNuyv9KocbNAmhmFNVCTe3m1
ax0xITxcUGvNr+/FqIfuqnyJSvS8J4HMjHS/gqTZsXP2Xhvfh34raokGz0s+Zzd6i7poN88Yko2h
l9tEC0RX82up4mwXiEMGhmRTQMjatLhanITRnurfUpCum4Bppw/lG4mZ06CF0WD9GgsLp3vkf0tW
8ZWTPk8Tu7ddImitRkqOwem22msrWLh9gUhIn1X5WQVuuEmj6qYLo71M7RjTK2m5qfgFCOIYREnP
oQ09ct19xOP8nKJi2xslPJ2aJ36nDZezoeZRgv9M0tVek3E4z3GI1rOrmXyFjELLINzWYKfIbIJf
6jAYCOiFxPFnGWRQqtE0cQSDbhvYFWzj9hhNZbfxqLM3TQnKWWLqyJ6JdygOCN9+uqhZ3GWif6JJ
kJPVZ8kMCD5k9plkWH3HYdzXIrpZQoSqNX8QL8783gTfG+mjezexm/Io3uBUfo9FsBf28A2S5SbQ
+Lxi1ijLbXb54L5oa7rMjYGSo+YUX8rmdmgUujKmfy7Tq1SLA7H2TN2r+SqzzW5HQGlPcDTnNIbN
m6oaX3hGUYNYFSKXUTm7JpwP/NwGUjXJYEl0sjLzGQ+q4cdM/16UQDsy1sF9F33q6bX25Cv6mSc3
76k2oa7Y6Cy2bRDEG0QdKJLWzHJOCxS8PJtodmF5142zlz9MR+D/kC9T3ht8oc1DyZdHU1DeG1k6
+52SbwPcDyscB5/wVSSSmQ6vsBA8hYtztFbdmwqjllKYAFkEIx5nWEyK+Lt6STxxietxEHc6Cu+r
LxbeIETMV8uraQ0NUJzUnEag2xlrJATmW9S0YjOL8gZw69OETmEPQvUucaFGanRkJFbdKMawwILJ
0sDmTcbIo/WOlPrdxbncmtyYqf3iRs6jcAoff/51pJdD2mFByeZz2/C0hFinvenYSvOt7+xfhosk
hM91wlS1x41LMyZh/3cXgpZMMZzq/iatHShfSHNVnG+bzvoBxBtPiRFeLQ1aDau8SoUD+HZoP6p6
WrUCL1kPD4wO6cjwj8LbtBGLBNwtVDGwdTWpi7ipbCbIZdD9KtRwX0X9Ah+AIIKmfyRF74LIot0y
pKCmQmrvMbHkjRmAJPPkiwLAYigjOoKByo8oj46JnZLyE+3N1P6MPCB4zBgrX2VWuJ/ig5irm9RJ
p20DLrQaJvwkZrWrgR+nVntuBJNYbcc7stwBwnfyVxQU901s73gLlz66daEhtAsBTOD/NqmDdCMG
fzHKh6ADLxkE30thPInVs4Zj58lIfw5oHOxFbEnzgnQ3CrSdeeXLzvpw++4kdPwIESc8lUX62YH8
4ovKfs7W8JqS27opJE7jljgHLx5v5nS8LpP4EQvFOyXEu7nKnN1y2NvV/LNfaXHwQAHS56SyRkup
totwkTcT/0SncjpMLJm+nGnNmrE4o1qnmxD91FiC1pnqFaEoF1TQD7k3qo1rGj+WcCQARp8jXZBW
3WOB9qDylkgMRoGqptvFY/xGmJLaftd29WHL7FdQVQEFfHmfG/UGCRuLi4M7JsD84dSXpRh3AbZX
h45ellrVRWb5I2LITUEsiihQv8wjFiZ4u69JgirWJjiDu9G9xIuSjKkR0xtleHBqeP7mtlvIpHHd
ON0voXvJyuLdUfVPpOO3A9kvu5j7lCfkFbeDCzDS10VJMqMXHkSTbN2xD3euAU83WW6MYA0ZHpZD
TSKb3UP6YcszdgDFPcHThYpyONoDCvNVTz15WOzWD1VJ/TC5NG/ANHEqp6LjLi6uZfYCQcaPsvKu
ibq3aED7ut6Cy1wLQJgejgyHG4Ve/g12vwMd8TcSbm7o3N4GbWByShAjq5O1s5PqQvbAYxeJH/nk
KA56EWXtCJFQL7tIdWyMRfyIeoF92KQpQ/O4OnIae+zm/K3qkg9Ov0+j13UnFz+ILJbAhyDwZldX
UPN/UB70pyiiRIFD3VwZnto16KiItLJTUEzi2BiKtl4yS0qGOrzKZ+OqdCvjhrPm65TT2116d99U
ceGjtBg50yPEwVBDZ1xl6bForouSSIeIXwDDyvjg3LuZ++FJxYF3nBbjpuJUfgrzlCamFxKxPnJo
JIRUzsBzqwTRfTXbh7nNrbORoWWulzpkEuFyUPMi85AH1mGedX2yDQ85/qwJTrBk/mDMLZoayByH
3//6z/8W5MeE55Lxje9mcYoWuBLsVZ3NMT4vD1nk+WExvXkqvmbw0+9h+M2YPedT6RItZnruT4c+
soWBeuNKaMF8nj2hUBu3VwGdPguOYeu8LFnTHgYq9GZkDxsaGpBx91hN5XvfgYCKiUfZLMZ4Utag
D27w7bozsJeM0VBN33hpa6iSODaRvmY/jH7usDBR2juj9YUbmIeGCjsPgl8yISiNFpEH+x4BKRb5
yESC1TgsS159xjmyNs8NRJve0Q3cj0gLzC9qk8wswkEfnOQSX5mKjlWnxatOb3qkCHiEr+v15eJ1
AiMdq0Yg+nPU3ou3Rpl7xRGCKDL1OblaTOchr0iqAcOAsuaxCHG4Y2Q6NZWipene4mHcNK732Uw2
DNYQkped3Sfr6EAb5LcsU3NRZjjigpA8EbqYd73ZnfsB3WMd1tOmnJGsIXTjsZanYlBf2iQq0oSf
gk68TiM6oQ6sRMutWu4sSVjhjPEOhNRtkwxvU95SDk0JtkaZf4/x0l53hNaGtLdNm5OyDDUb7AyE
BVfVTkfmWwzEWIffqKCSi9msXgQOnFXsFSyPyWM+vgQSW8rgcUaLQuSxJdbvqStRCZcoM3TC2dlF
lgdD5pDEpvWaklHgpR2QupQWCzQoQk3ji+rpvjgkCHLGfnLM/LUlJnVnNBgMBgsERWjACvPEIV6l
cAmKTC5iyKHdPCo6hzSp0GnS9sT4u5CWxDUWlVGfF8O5mew0PaAM4qfERTIL25ueA5LZ8fORVmUw
MFwhjRij3Mp46ybOcIaEsES4+TZ1nJU9PDxZGakEpiQ9eYD0s5E0rOzqM03qu0YX4zGbV3dRhmdE
qFOXdz3SHQZT7ULzyXXT954mH7tNaWA2pWOWERYfJsNaQIsftoP/lW5lSHLw1NyZoDS3o0Deto6e
gp81HZaVHE/t2l1hHMA0iKEyzKDpUYzcB2BegMzR7OxN8mmHm8FYETR5D0+3sBtqfsYezjB6p76m
4wfSemRexg2jZZjC4Gh8xHPA75q0v69zhkCt3XJpRnD/OrkObbgKPX2bKUOOPNLWpJaqTsmAhYbT
1CGCXLtl+Gped4zdcZSyiLnCxWMTXxfKvNWVkgdl9vV+mMvTUicYNFIwtwK27xKyOZCF015G+u2p
h6UhSacXp8AHanbPTM24/sUCbI6ObBC3yTkraatzbs0xvjqXRg77wpTNdqyL+KpzmZ/WDU37Sk7G
hdB5Ri0EhixAo7ccIN60LnaFvdafZWdfluFkp6ykWVy+FM4ij3jOEpawcj6rdp0JNaax6a0c35ab
NtS1mb0pe9pqKuK2MEYlLswb899Q0t3s2C95hm3MJZ0XMv4WBjwSzbHCN8sj2lbe+kjeZhMvkc48
wjIjBEEpBWHbrq/w1752Dt9tYHUOlL0UDQ2PvZ9PL43DJ65tXlKkGMzARrOsMZJxvOHV1raFFDy/
8mhKXsLy3qSFwh3FoJursovSFsojSIQdQTC3VjXvZc0Saq1VlsusZ+d4KMGTcDgqDu4b08iNnehV
cWBYLCO72GtkmFFE9F9fv5uO6h7IxNsNyfwKjuGqGtwBakJSoqfEWkF2ATZ4AAJTvPA/Gd8qN/gG
7PBXJZ3ed73+HDJDpXGohW4AWNA2d6pP0WV8RTPg7NWp6wXeSxYN3hGf0kA+VkWEEhpUX9T1sS8u
TcGdbAe4pniQILNU12ruWG6mQpxcgbOTssLmnlOV9TmF9rspvodp+eyL+l5Xyc626zsQ3Oa5jTGW
k9mGdo+fVsLB0P0UQJbyp4olM6PicYxxuBmZMTv4p5Jo2LWR8UM3ykOqQDAQ6x2SAkWIZbZ4H1Gq
mOkw9tqijKXWWKhFZipWzrUHUbJW5tOc+mzbp0SSTeJgxdnEHH3IpqCYDctpb5Bvl1XxY2dk5r7x
7oQyKAzN+WWYAFS1Jl3hqXnuBiYizojvLixaMEAavM6ULbz78Dpqux9E6bSt/BZDfOdx2ucQzK44
DNOrEhwHevxqm0gb1OzHBiQ4+dK4EkrJ2IBaZWzR85bDD+ARaLqD67Qn2V71n6NHQ79KaMEPofHU
0RQoRaYJbS4cmh/yeQg4HiZZl+/QgrwbHN2byJ0hh8XqlCfJvaEqIDQ2dBt3ISCCWDw6nCQlbaDG
0fyvii9Tjr+6waRiccajxdpzSIsS1mf2C0d5wM9iLjE8TsbCJevCIx4LygCO2srODqTwcVPVfmok
R4DNBaNaeVe3OjmX6JK3soaPhBdwrvSF+6jYWjVem6gbR4DsO6kahCzTGqHTv89zecsOm1AFyw2m
khgmaoEOpNrPSdlCnufcgQWrujOX6pOUoT1HheRRmDrYRjWt16i0IfTVNE4w0PW3ZODGufFBr338
aYRHpq/I2A11M7SM2Zap+HBd+KCu4mjUtDf16sxJLHM5hFDtbuP1D5vuG3njLpl4/Bs+lY/BpvNQ
pQ6ftvWeABdMxxyB+CZFAkGDKCX0XUMWbIbZr2rW4aCynpI+TrgPzNe2ikbfEoLYE3kk8dT21aJf
wzgCKtPQ04aePO6agINMPi7UQptmKutTPbVPA6kmB4EBaTcAU5pSFTI7ZjoHC4SoErxKG8fDotR5
eH8tJnGUcKyxDip7Tl4kr8mm7W+GynvISAQxiwW/amU1N50mbiGNQVLy8wjgjY7xRj0mt00w0+Sn
zYij8NfYWzBJXcbyJE29SKcGL93+rOqCaL4Jg3UJuqxxb3MmYj4WduTEKOeDijQoRqxWZrR+CbQs
wbQVOAPW8PKcNv20z/MaeFhwA5SMmEfOKhzL0MFW8GKNlH6MhR5aVxVFzvTFkguMzfXuLNnc131K
G8aBxDEz/1TsS8S5chLAmxkMd0mAazy25eB3JB7sjTXmoLa8b9ce8B52hKmhNFMN5YY7o7BtseKT
J/tJPOOxkdBZk2/X4QZd8uyjniBpmG5H7Weg+l+TrUdZPTcpYoqOm0u0T1PaXnSDwmcNskFn/mwR
W4X8Vn2oocEnL4npbTVpLYEgfJlcDYLhuYihc9JIfs5VMj1bCxa+sDKYtpd8Aa76hBtw6CPiQGm+
7qfAS/wxyZ4gRDA3dXHyIyNHHDffDkQ+0ZEIfkR3KFBYVbbBuOx60fnG0FwDHssOyDJO8xDcVi0D
YpdeRGpNSHVcfic2qNe8sL+aZbpW4A2oUv0oiC4YkosNd6eBIKjdpwqfVrpWZ8xRbp0kwtKdthg2
B3ms7e5kQUzq8+nRmBfrukcLJCr432V8hEthU7zLL5FKcMawIoySxN9+SdkM+N5Ir8lrRE+NR1AB
szR6bu9Cdd0V+k9WewI9jK7TfgtHWauIuyW+z0gD24as9WVzaJV1coaMrRxA8i6zqp+ZQzZeMGFX
EsZXaPfvqUp/dRCVufvFYay5LoqcMnxQ6d5ZWnC1NCGThFQ8I2GCJvHziRIkiMLFRoeBia3N1zyg
WUb4xAp7Trrkmev/4P5q8Ev6BOvyeh5N/1aTeT9yrCLLd2qnh1a4X1XWvXpz+8gUAgppQrq24XbM
nXGX1QHHAWWt6h3mqAaea0eBNzIj7W36fKk58ptMnYlQulS19csKRjBLBTqxdZpF6jbCl8wDFlZU
J2K/L0NznuV8cHmCCtR7OQt34Bhvso+/G4ETG5b1dCgBNY8B7vnmq3DbV12FdKOL8pbEZitg52RN
z+DXHXM1XE8AJfDOjgxPdr0XI6kzVbUPKVTrys129mpzYfH5dMUXA01vFy36ekKS5heW+sjy8B6z
cHSGIXSe7OW3oZxUbMOlcCdIHVBgWhCK2s02qeU5vbKOxk9fOAdrnMIr8l/qfdjWD/jAdqZd8vin
6txwKA27mmzkHvRArglizkKMZMlXBHEN00J3koXB5wanqBy6OJS3HMKcEDD8iAUi0hc6G9upLdZ9
MLZ2k1s8RVVzJ3vpT0AdeBuxP+Kj9T265duGnp8DMHdTMy7fxjMMPVeugVj1fQjrdiOmionVxBBj
yhOaVdmB+BgAJRUxYaQ0FsQO4poAr5ZSlFXtsSS9Ce9K6McF5J1uKgjjWK5j+NXbIKqLnVl159BL
TkFopti7UbADYNzBr3mNOSxmE36XoaUE6EI4cBT9ACA+QwZ6dQJYQYdG7JO7+e509a0yu2Ous3nX
WdS7WYc7hLra2BZZCWt7vOtC+atSl1CyahJE5zIO+9ZoHEplQ6wc9Jc7d+80v1TtvTBBOUxFyKwk
vZACB1OVMmIKxa2bTLfRiKR67FF7WKcqzPK9RXvAyZ27SWCGoz3VHKraPMOVAW3WiNd2gndT0zC1
czArHUE7unBuikU+BjJ5UKwpe49s7JRMLV1Z54CdXHnJti8ZkDkgk5KEbiQWOFJgNqKepI+Mkn/z
QoqdCl1MC8/Y7PJTXIKqHqy923VUJTQbdUFcT2VkV2pqPokW+kxbZhXJQoTuQ1b3PQ/NjBWmfEN3
/xlP9lc/lLsA0jmpBdXBNCbmZTMgw5pTuxP9oiXLwB4DGc0z45bYkqfIdl8SdzqaQp4wZda+0Ymr
eDRWvCwanZ4N0W7x2l59o6Xe1WbFhtE220GrvV2v+aTjLyTrd1n6S8kVcJCeaOreYwkTXL/ydQm0
34A+wOpkPeuyQY2kf0Q9rnMmnVcGmATCSQAFEpt1ZefeI14rGty592w2w1UflLe/Uf7/P/Xgr1IP
bFOI31/Vx/S/wq/yv6UevHw1OR62f8s9+OfP/FfugWv9HfwmyDlpWhDlbUnswPjVdv/4m+HKv3Nt
XdN1GJ+aZBvwSv+Ve6DsvwMFUJanSFuUqBb+T+yBEn93hbY0f2OTimAr9/8l9oD4hKrM5rAsTp//
+JsttG1bWru8QfDMSpmKv/94f4iLsP3H36z/6eHmXuIS8kro6A+vX6MF7lHbTrhZa7n5ly/m7p+/
9X8wJ7srY9Ke/vE3uf6yf3kxtNOW5JOS5iBJa8Bx++8vFvRDLWQZBse5sdK98NaSaUA/ZqEH3NXA
sczPtjVPfcrjQuxe4b3VxnTKchRX8ZD/pMNxLjNm8M2I4BadqQ/JJfRVymLgFfEz/eunikHV1nHk
JaYf5FeiHv2+YWCsEGVMkwuN3o6vytA7jgS77AwaIxyYm7v//EFd908+qO2YHgHtJKxxef/9g0bE
VDGh9fRxDhEJdNTZMvFSv4/ByGI8Ty3EDDZCSASF31ksj9XaeorJVe0CjoBx1QFZzI+RmX/nKr/K
smH0PeJrUcTYu7QQJAk7oNtECcinbEcgnzT2egze4pD2mToJT54GpHwgQBX2+U7C/0ivs6RiTiYB
XpSSAYtZouBJXuLVKJSRqsnAs8DVz2Td3KoM/XeDaocQZ96p4m13A+fQ0TXR4KYGSv+we5trujBR
WB8jz3ou2C6Zf8Fwp+t4TJDJb7SUNj8Sf1vJfCyqkfhMLkDUytQXIDeWrzqr71Iz/GYKgvgrjR+r
nobDOA1UZC3JNSr9UdarOAnJ7gB6dps7aL/+4lqtN90fb0pXcZ1sWrU8oX+4Kc1GVTLvFg2ln9Q2
qw6eEpn+1B0uXeSXaEWxEzYFNPhQMfPDlUd4OtpbtG7H1iC5IgD4hkTzGKbSg6wVmcfGdXYBRCFf
xOMZ26azs2vvbWrRDggObRtzmFH4JzkKqPBATTltmqyjQzPfW6+DiWhSIHCyE00mUsyJjwwrjvkl
9309GLtmHPVuUfpXFqnpLJv6DR7dFUAFEudim8TXmC6dnV5yUa2Ovbu85MZzJ6aB83AVWwjsbfIN
2xkT4rkcxtNMejgxrzcJ4bocIa5sd5vhM5NmO2wRITF/Fg5UG66iKihPI0/fm9bIYGZeW/lJcqv1
7LuQuaY2/aZkOHOhHnLNHfMX1+lPLpPHEcwiQoa4I2H++yMFFKTvZ3fUx1hWqO1NzrJeaM9AUuFp
ikcweG//+QWtP3uIiauRtvJsj8yWP9wYNiAnTsu8opyoyB3nbvEYKqv1YXCK/pXh0g2UGCasHtqN
ecV2olHEuynw1BRMHOLwu7XopIXHof/xn9/bn92z2nS99YjPEiPZN/511abDXhS5kSF7EGSeUvq4
EW+NnYyuqO3alE/ASIsl/4tr8Ccvq0xLSdv1JORs9YdroBk/e9loeEekxt9ovJ/MivXAK5PvtgYY
GU4ps1rv6T9/Vstcf+0fnlBb8J9dZ92m/tselYSWIPzC8Y5mhxImDm/DER1oNGZXQWWSq1JZGSGL
iEUVakX3KUWLsKknQd4CdHHL0rjRsVZotiUeu/zaIU23TlhkAjNFt8GvySx9mDVymSKZkT2Z2ECq
zEl9zMp3akUrZ3P8WjTGfaGcczHwVc/klPupU+5qXpdoS7T84Gb2STV23Jt3jizx7TrU7mmWn7TD
BhDKS2GWmLZ/hjPTJpfE+a2MAGO6DI7rEied4zUfHbqRKsVZ3sODCFaYdwAaFaHKz27kBGXzzsbU
Tf20hlcdoBClWlbfEzxFK4CdnsQdpt0czW0KPwz1m4OOZV4XnmxarlTIZmAqTDwzl40Dl+GQbx0z
rtvKbH6SQ/lMMgT/L1vrRuPOcTv2nNoYCBeL9ROwZt6Y5su1a/nmzAuc7HV3mF28PzXkDaEZ7kTp
sSFYgGMPKQWKxIG1Nf8Xd4RQf4hqYgxFdIHFjShcz9HaXp/dfylbAhFkJIw10zFc1T0jeczFcIu+
eDkYAROUQd9jP5oZ1lfXUiLwjTr3ehkXg+F1eJonpf1hlw2eXMeT0As982h5IxCzHFVUjogBEuHA
HAZNSA+OxjB71JbCeu6T1kJLTwJctu9Z0P2uT+AcqYFgOpJaV44heXI1KRkLhmGYJbZHnkhOSiwB
UjbHC3fbysVjB0GTFeXzd1c4Z1fEpq9s/YvkqQaLvC5XhQ2oGFSA3UGkimjpRX3SeUTgGcxPaECR
YXo2aCCazuitquVRmhFapeLBq71V/NggsSthvVSWeNN9Nu6Fcvfot3HHcILYdXhLbA+d/tJTYoUE
cnSLxUjLovlSoHWKBuOVNiVzqWg+eLl8phvzI4DSiiDNfiWZA4N9Fj8mCTqKGgmYQ3ogFjGodTTw
nNa4qRc8dWSQ+EPn3vO67TZw9THsG8Zz3rzmJD/KpDrSLd95Zh6DLR2vGwyVeBtdvDh8VeqlGzMa
7fXwUNT2N+NhWhwoFYqKWAEMgYnvuLxveMD3EYX1loAimqGET6Q0irfZIvjZaMacTC8eUZnPd+XT
N2RgbqwiViZxxLvqk0FHtqpIyp5y7mR+dkuv+p3SDPI5sPqkm7O1OrX2ZAT7M8dIYq4YyHtRfe5D
B3tjuzLClrjYEq3t14ksT5OrV6ott0RcQcVFgYILIEH6KglvgsecQJ5MBQMV2zxV6+Ys43zjZWtS
p6oiGnX5Gz2STTLV0QtTusfEri9xwtjPicS2TiE9geo75gAsslpiWaj2IykQkeJmmPGgEG7eU+RO
KbfdsTY5lJPm2G/FrO916MB1MIZHGi16SyP4OedxBQsq76PRNU5Dm14sQFdo4c5Oyq9hK3EOVaBe
7NomSYk8gtaKDJYheShMdpd6qlkFRUiuV4RO0QY+V8bPBYmgiTW06KlMCSq+ep4EgrZFZ/Q2plJu
8t46uFjijiplL41SMOHIDac9w3NAGsi1CgDa4wyndljcW3gHlyWSt/PQ7yrDeM8BcVK0bthtoDFI
QfU05ZzNg+HHIIqH0OT6541pXkg+O7eueRIDFapNtVLaVb4veuNRBqzM6H1utQqLI2r3bZbE94lX
8Dx540OLaJMcECwEpIEjHFszIyyeanTIxzmNaZVvJoY1zAynFLx6MIPVG5PrNCFKIc0PdV3+aGTZ
btpYIMtBmwJqF03alMl33Z2DqP+kMT2empHnWE/toQUhktX1Y+HZp/v9qKNrCNi03o3iGggULPjO
r9zoJc3h2LroJAYzwIZEevV06Z36R1f3T7oVP2mYpfVyrmdQirEuQdbNLk2Cpki2izu+Zrbt911A
0d0dkLbfLFPHVLyAoZgg1UH+UpKclD832YBoIdPvqUf+KSqBx4xO/SZHeOQgdFsVXcM+Y6knvlPc
dk22+PMQiR0hkshNJ+sAPj7FMNeiZsmuhiJ4oiWyHadyYQCDTKkS2Q86kFx39VKZY461NS43BoRQ
pCnjqxbsJkZipveVoYujWxIMpa36Hv26sS85HSCvPBoTQcr9vA04N6JCmJEjCIceu4IYxu9EId+i
cJTDQ40jNVnFtlUpELaq7hkb5L0BRCSVXeIXkC0SwLabzvN2OCtQYS7uMzk+RHoWuSKkKWaNXNoK
/Tv+CLo5J6+Lsp2lMf/ifn4P4ickut12nFk0I3lfhMgFwBVtHHnoJhWhygfzV7OSJo1zTjUuYTJh
OsIANa26FPIMgYO+7Sp3h05YUkqiSx/H50oj42xFD2h66c+02iBosd3OBthwrlWq519G/JOnvN0F
yZj4ttYvfavvJ0xNm1Cnz23VHNREHnVHJtrm3mzy8OS0+SGtY3cno7n0o6oG7QL/1MzNK9Pj5Ecd
yZisp6+6yLdKE0Cj0HEgisFTu8niob/YToGyLPyQgLGy8CNXGCHyGm0I1dQzuJd422UVmk17PIug
fTUN/RHk8dGpUIHNgfECxmLcuFbpc9Yf6l05pcfeVG+okZ5ylhcCPbxbWmogtd3sqAftpyPHyDQj
osr9ThKBDtNreKND+TquGlMXfchYRDeljN6C8A2FSVbQpjVTxWxd6oNVTZDQIkE0Nz87ol6mE9vv
W8jI84SmQJJmC+vSnsF3b5niMRsKx9fIGVFZGmQoDgnewsZVjIj65dnoMxxrQ3QsdJb5E39fYHWa
u/TbHhwkpBmBRYAkX8tlTdgw7Z2olbUzVXteWOPoRZh4Tj3vMjUaai8vRm4Zj1qYvUQVLqC6Ag1U
h8+R4Lgm14Ck8UdnlLSK3TcRWvab0dwj4XlgRtjsGCrg5jUWvR3xtCHXz/MfaWmQ40s/e04SCKDe
tLMrBiWGtr6ixGzO/fxedM7dOBrASOginIxqeuvc8KqLAjCBOGoKIyKw2nieSVPBEw/Gb6wQ2VLw
gBhalM82kAGOUXdphXGxOKkGlY/BybVV+8CxTdqmUbseAJt//kGYMLrXMmcm59j3lKvLvpQgZr0U
IU2/GPR1aKSj3UUqx8ftzxPhcARb8k//949wbVDkCek+Zj+Mm8kNlvOAUhLmr3dAaYbHNzMJeKip
v7ulvJmndDlDC1jOSU7OlM4W2CLrr/Q64R56hFC1HR6Vpy+hRzohsK2byNINa2fx0ng5rMeG3IM4
EOwcI9PdyI3qTZpYh16K68o2r+G9+sUoSBfrxHUiEEKl+TO3ONuuSjGihOC6+pBqxGayXBvgkpD/
XhaPgVKLKhcx5VffxHfjkksa2cWXbWXXLnmgMWePZSaMMpiuKZMmNP/R3Vi2z0WbPtZpfCGC8qsZ
p0tMyLrliXevd36qMzzHt3TQHTOk8ktk4Z3okCyJMef4gwE+wR9BlXE99A77ev889fjomv4y1GuZ
oiI/MRe2PpphCJfRKpJfYswpi2nHqywxrKlK5z85981n2+xnGIxYDAYsYli1rDxHEMDjKgp1GlBC
nitGByuapF/RJo7A7mT35YtDJYSjKWQCzIUmu+cC7qHcGjFAshUUd/79RzEC7jfj9Ia6G3acwS27
9Cxj2WgfaNLA8TBTiNZx3jibuimfkrRjyE+t8vvq/v6n3/cKgayWH88BdbYM++gQWHC2SLTJz7//
yVO9pM3jYHSKNDo//eQI0Hx2vvwSZW6hOotOgMPAxdP9GYfiJfCCQ7E2NMwk/U6G4IkD0xG2F8av
wsYTGj5rhm6H2dGrWNs+xhO7W4GAdIOFjiQC+jvoMzi4DkRq8RCcfuM6GVh0zNw5rCswZwbMgp0t
mEfP4+l3D7NLVo8hQ9AQoZRH3uKGUKT90vRvnNooj0yyg5zl2iEBI+EvJOvmDjK/tQ34epou+R4U
DbnV2zUNCcOShg/QCRiJFQE84cIUSVFinl2OlyS68SCSnbirne903dbX1t/vQ2KAiqpyEI8ovEZe
qSyUDRy5l4HfbcWYzPKhO+Hm8fxpfbk4kM+WNe80qXScXjwGurS5kHw/1Wb2k6Qh6lo4ZRszSz7a
ACjiBI+2y07OxOdLmpvINOR2DJG7CdMkWLUzHxLh0WNDK4iY7tYAXLnRJburE1nFFm0cmfTorisG
xNUULvseSuDQWYtvOTryHXEXINxhe6aES+Lq3euCR7spAFoqd9vI9Ohm/XvuzPjEB3EiJI9hfXyV
EYpKgqJAVlmIbeTgCHPpp8JSKzlBrXcMpkHHr9c+prMQ1RHtB4vuASStCqXThAF7jreh6dm0EWhH
M4BDX1CY2Wmyecb7ta04lsDeg3G671zGUw4dgWKcL5VFknkw0KhwkvY18KoDYgUOomb5YiHRZDwH
MyVJx0tDPAZ+PXbtsVG7UlI00XMv/LxxgWkavCnH6O6mgVyZS2/xcP++PBErTRxBL3GC5GfHhdgN
S/EiTLayhM7gaJe35A4VRNsu4xqi9PC/2Tuz3biZtTvfSm6AO2RxBoIcqOdJrdZsnRCSbHMeqkgW
h6vPQ+39/ztBEAQ5z8HXsK3P1tAkq2q9az1rdka8LDMt4m5u3xt2gM0N4SSV7KaDMHg0Fnf5CC1z
1fFT8TNUDMbxv9I+vRm0VPzzqsvHhOigCSt7ZHcyjBRzWebfeWb/kOh/CiG54uKZ8T9xeeGnWfRF
UBLPRUbhHwYSUsLGUrjXHgKXwAGfyk6WI/WixGDjvynFALpZUlIkpRGS/qSGeV85T4nG87cUNP38
SNMMvCfggUWoZECyzI/TpQAwfK5z8OtlzcZHJ2e/XHRcg4YEr4U9wQW+GTrqGMbxPmP2jgWVs1yZ
OgztzULQ1jV3DOGsS9FgLEdsuHNZKMgWLYtbx/v6I25XiHEo28OhI01s5ig8hldWmxrXCNndcmnk
yjYC+AcsXifdWx1MlmLKkY1K99B3A6SYKfuIHVQYyzhrC1FCZfWxKJ3HKMB+hHzPcpz4JzlYyYaZ
OHxiTUS3pLyXAohuH0ZPSdumuySauWnxxXP8qvoaIG9W59ti4KQwh+PBSqeDMtx3Oqj+ciogeVJF
xy7Ov4Y41wfAphlu6vlvaQIn5QJ2E4Q1I8w/0oEAtYo4Hld8khzdDKvebWj8XWmjzpnAflezmwLM
BKu+XHjoFyTN89PPTKYwsr/IK7zNQ/CcFuKeCrQbeQOxYQPVFmW38Ym9k7DJ736usdkhdogDDg8D
OMNUK7HB5XprW4eTQJ3/NWeetL262DwqKdwoxTqaiKDhZzoJ7H1rBHuzxB8oCPKNulgDbENXM5rD
lGMLNhPeurBuv0mDXBYVN8rPnSTSqOM3s+SmHj2SXUsFRKjbRUdjF0xq++BFbrKeuJ/5Dts/kmLM
FfjSk8vUmFOJbe0zB4E0JLgPgp/nSjJb6A+M2spY074WNtFmSB9zb/xUUh9ZYtcReF8O/Et9M2RW
FENcSewSR4458KyjneiMa4x5o04PtdwrU9AQXmPdGXZxAxqUScFb6nQ3EyJ2jSJliSympwq7jM+x
AyJ3wvvx6nVUofSgpteD90tZBYOOYnrxoLxapf+pA+NbdTWlDpbh4IOdt9I+eBbbwjRLkaJce6U4
3zQie2uI4mKaGD8wnBt3LeRibRfnvLQ411QWhoUlEKS9dknk7d1OPEtVrcDX35uSosAppeiS9oqi
TM9zmHl3UaH2oTLjk6y9L6sv3ulhP5cpvvRwITdkBdejv4AZTFzxVuq+W9Ecb4eWqqPQkTskWzCk
Mw0aC2Le6XrNTjivTyP1C0evu6UOeiYY1P00l9NGuPafaBYyoGZFUk9s8aVGTPmPPy+xKXsMwv/5
+x9/M7CPo9HWwUlJS+1sI35UfAVHqyymle/wDNGjMZ1aOAI8S+Qa6g6C6GyaR9oAJmAemJyPP78P
ExzCNsm6HKM66qJdnSMGsqADKmZ1PvQaPDlJKuJNNZh4UOlonQzbOnZ5Tr6CFdM6Nm4sjj+/+nkB
8sXElLV7U3STOP68RH2RcMbFINMluf3PP/v5wJykZzT/cRNn6ISqBt4W209xb+MzXsdAqkruvHyp
6EMW2VcR80kkU47G7WJqD2jyWQy+Nav23Q9F6t8vbkiy33Z66rsp8YbCrY4/QvD/NyX830wJjL+Y
zfzX//7f/g+mhDf8Bf/lNVUxxqLP/8Wa8M+/+R/WBB8rAYaEICR0EVqQOf7TmhCIf3guw3qmIo4n
+B/40H9YE8x/LF4Gxk8+pobA85k+tdjvEyb+/j8wJnjLqCY0mal64f+LN0G4//sMzkbGXTwQvmUR
F7IW+8L/pPODeB5wToJxx5VHdbao/5Sa/LdYCil9IHWDTU6haLC5Yen57LiBDkTBchqi7jV51KUB
oNcc1GOiK3O2qqo8wqZe8nga4NN5/ic252s/mizF3hjBHokJ/kNn2RVZQvogji6pd2qm2VtPJhje
KVypmLx3L1TOiHd+G4j1uXTT9gic/bwPekYkftzsadSl6KDOJUpYuNGdvZ4lKIBghMfnwOHVE15w
UQ2ffpxQUhoM28xbqlqi8aTjgiJXVul56cyKE3llfAXgImToQOaS0vW7oRDWIUzaZFdF1cWoLXpr
M+1tLPHUJ8jpNkDzLYOeS2Ha8wNRT2NTTp7D7c/2ue0yxfSd0VHTNeFmtGmec62k3DkB+dc65lxB
DI3pkRif8n6huJP3pwYDdRkWvug/1VQ4KOjdxGaRlopC+FREsM/qx2FDleqFI2pP7tA31p5EorWM
MVucuvjBiUDwPiGHQ59GL0MqEk28TeZpZPgUkO1sEaGAJoPRYbfkthdQh3fWvmzEc9Np8p6J8WwJ
CyJE++olw8118FPBEJIeXkpFtxJEhTp9m38E0AkTCXWTNINTLcrxN3xh8fx0mObrZgILYNODmU9w
iLvgsHzULth+domPiaH9GDJyUm4Fm7QrQ0qMLOe+S9US7uraLYyokz2OuCetCsk6sWgq9I5DTHKZ
Ss9jXLvFKTD1BYzee1q3+XmeRLAWo0UhkI2VU7IXToXBBr5uOuwUjrWj3gqfW+D2a1pluh373i1d
7PldSdfOBgmdGbdb0rkufdqG0kK+z6y7IG8731dccDGSWkA9UAOYaEW/yKqeRLzDk0nR0vgN3fHZ
FGWzFIpCm8AKIhRLf2TajwyIznnk3hB8r3VOd5IcPpy48Je45btsEnVVBctWOrNpsTl75DiE3HQk
ioHPd2PAq0mV5d2NzMHPrQugkZI7PJDWDnfuzE9SHlv9k5IPd/aEuQNzZgJ12MDoHEebsu/fRMGE
NI6QqyH9MQbzuc3GhjENR5pGReeIsasWtH35Ul1JaV8i4ORWiyOmZlCNCb1my+DTFpEmT3lL6+80
hzgX6H/DtXrfOaW8+LTY6a4bXpJnRzSP5OaJkC7MhYrkTTP/zrqSzkiIBG4g75mwIYSZ3IsOemlf
KEb6mt3nNKthUyP/vg/uQwTcYx+OALL03NrQfvx9ookz5e9Z9ohIlt71Q7PWTPY2tuXe+4rK8TSG
Zje9Vdb4ZzK0D+zevZfeeCDUAiTSkihvmJ/nHHk0GTUI/AStrXbJNQakx1XPiG0AY1eEcudF8U1R
6EuD9K3VlHTAG1ZQqLnw7v2qJpmee/ZKNGhUSMvY7WcOpTGFxavQRe0G2LE3289wml04YJ/j2Jdr
TGrrKTY/zXl5g+I5YbfobP2o3/mo+1R6tfHeCEg8Q7j57oXJppmGyl2h5oMUoTgXA2cX044eRxlG
L0lJ53fxVCYSXmdafU594qxRaWPgsh7fTJ38aRoTHX2wcZOi8Ra2f7XjSB/HZHj1yY0eGQ9EXkbE
FIFiCdCleRLcNFvtvNElu/Z5MRpRiwgRkNBMkrjYcLsz2/M/XvY3NbzXYib5X05hx9lV/BlgLQyl
SULOw/ZpuCb4hRLIavsdp/Zwb7uMBuuCLZouKTURnkWbzRcDITh+SGLr0OaB1dkksgO1DhqeTLKe
d2Ot8bwCUb9hY/Y5cHQGwmaTcuxJVFruIiZiXqfaOw1r5s6R5jn3yU7lNj0RjOyTkG114rwAEcpI
fTVy3WaHaS7SY4TIH9SF2NjMKmgSMDiyWeY2weJp2n5/kWX8QrMykdrroIfd2DTE4rIqXmtWyUhF
4laGJnQfTh6yKQeK8Qy9tlCYmAG1RoiyQWE3lIjlXD9yyMtLMJF0FAVT9QSZa1rBjcgAWIYfXujr
ffk3LLr3LFgaSQvOWVPDSZGcNJFGpNxrYUJ68LARjTxeuqZnIL6kbDs7WKdA4OjXY3/sNfidQpnQ
l8SWnqKlB0bRBGNtrp0UBRwvfpSb+c43YuteJxjYFMvaUMoHG0/JQ20R5cJ35jl+RXcuOHEvYfo8
+2DguqrBrdbV59RrLi2HcM+4OoTTssTT5HyA3dTaJNYbPqWtYeN6AgZl9CYvxVAejMzbJ5i13czf
WF3/NPvyxeWgnUdcKHH+RpdZQLCe0RQR7qM1yu2ATY30tRyZfNs7uKZEuJglSwbxe90eeK7K7WS0
R7rOrgGK9i0PTg1mflv66j4cGBfWc0Drp8//p+ZwO2FXwKw93aJeKhqlic1NKHLpKIMtt9pHo4bH
vpuMQxtz/YfkCMuGC5M9x7BHp+5W82QfmXQJNml462uqrGiTqHM48RUqWD2Q5aMTvXadfivH+o/s
J2/lSdrzLEbPSjtqm7qDRVMF+Jx8opSgTUj128+qD/KtdpzHmA1IWjD97kNa1JYStrAHtcDo6BBN
BGMZP6xslqOUNM5amwS+LU9ffJpYRLqP5hE5jYM66P+9Szr/atI/vRxoPqTvt9vUMvK9qWXCjwXy
Zh0BWy/FRxKlu4EBhwalFYbt+OYpgFlCls9W7r+5JIn4h1fesR4Yh9oNsofsKrH3wg5aaby47y26
WMb00zXm4Z2D5HeNZrhTIJtsYZ88OcDOC/iJLUemO1uELxoWk58G3hnXFUDJeLAwGUDUj11BwpR9
F+TWTyoWO8RxMIWSOZ/L4XRlGPqxnDpIInpewyKOwQET5p/lYYrDjgYJHOuzr19kSEB7znhytUSd
gGVwfPOJ5l0ATLZ3zNlE88Xx06ZOBp3W90iap2N2nKfuUKbJLbUa95Q37mejU7WhBeyWGpxg3Xjl
zfE7OTueiPLDUwYOqA7oZRIReIo5V0YUie2hEl1aB0UpKeZbATuPUu+MoUxg/S1LZhiOp7GLzPjW
2D4tlIDsQHhoUwQZ5onoDYN+uFUi2/q8zwd2K8U5sEa2SDzrEH/UtgSwuela+LzY8upVmutpKxdQ
q1LAmH2agv2vLG8Y4Az462lOLCARGTQfrrSARIYf9auNxYcjau/QGum1YBU9WWXorOE2yDvjinsK
uNUwU9M7VY+RlBR9tGh2ffZIaFTWyS1y8nLT0TtP76JDlzMq9MqaabJq6vLZH8ibts5tquimJcS9
mqRpbxXdVPWoq/uOvQ+DnoMK8aeYAyqkK5aHe4aUMC+nhv7RNWm9GGt18233HJTdBaI24As99vvC
8FheItQxx2hbVtmZfMmoaefyGlq12ln9gm/9xpaXvV2LuwCvlbUiIvLQV2gBg2Vg5CKWTmBbPucd
ubJKZ/3FKgAOt7YRcHfz8/aBHRCSfYjDcdw5mlkOyDG25YpkeQDPau7K6aSNjFZAZsnEAWN8PUtN
SSaw+Bp/ecZgm0HK+HD1wZekLez+VZnt1gDXf54dQZNjAHeX7/luWLpbrEaRIiNSh8QLmNFVREJ5
rvpWyN7MAPPO3IaBl+Hn1wwZho11Lz8k6FnIMPR3z9HMumbES6elhGMeDa9O6u9muIE4E9Ce0K/f
USm+NQJ0RPz82ib6T2+3ZJQcD020dB8AYTpnt+eJQphyLEH4gXS3QHPwIa6/OgJY6g3pV2vrkxlw
jebcAGQ0xFdSnI3S5VMZdYq1RL5N7vRHyPyxzRh0sWMFvjSKc3sh77urJJAxC0ZvjYiIJqrIx+IG
9s3kK85Jr7AT+ShbdQi8iXXvQWU0qvXNJ6eom6en1wE2iElcfi3EqSwk8OgBqkMFqCKdw8dSxzs3
wsnLbJouIsZqccEM5dFrwkd3jD+DIOYnTNiHWF+BLxvI8Gdk9IdQWXivLZgsJAqd4SLyYmmdhBaj
a4zwwdEs/ENaLpBZypNcZnle6+29KPkKrZdxBnDF6U2Pza+mZZzshS+OD+tpMeGEz9EUfrP7/OVr
niFOZK6M5peg2JwYt4JPnbG0BCbqXVQ9zB2PPz96mKknr5LmNTX0pjEGlMT2geGzJpbmP7oZ9K+E
6JRpUYKUZDBMRwoIcVG3MT2Q/FNZUd4aB2KNZyOSgatiwrJIS+PV9ZJzM6gHMBzvlar3Gb47ZqfH
KuIJbUSbwqVUr4rva5cxjoWZ6I7nwshPk8sRrC3RpFttklCVal9Ay2XRdr9yDbG1vsxGwFRK5s+h
Y1+yRl0n33jAPLhpvV/0PG8Qts4xSW2/NdYNk5S5adLzu0qrbGvZ5nNSmXu6xL5M6xDVAhhC5lxH
5XzIunk2W3GJZXRPWkEQsAwafzHAfgAGYL8n3a++DM/sfxnHJCO+cqf/HqW3ndji5NTZ4VnFxDmy
FLARwGAt2dp5WXXvi35Ttsl36I63gro+K8o49gn/wQ28td3o5zTFBVYiGixvTYXxDEThtkQqZUpd
kzw2hHzK6jhfU5F1548kLEWAq98oj2MtjgQz9wmZLuYobwE0CjjW0RuTaJCuPINR31Xt7MI4eY6a
ix6aT59S0EqQk9Ie1lUXF9cUPoBseo01Eb1Wb8IIPxvpbmSQF7YVr6gX+GM6Ts9GEj3knt7GWUpt
jHbcp8fGS9QJNFW/GbscPb7MH/LRSA/2wH4KxeVi5KZ5Tt2WsPDcHjrNQ4NcsB5mzlE1ZbgBb1Nh
eocYd13mtQ0HZUp27IAepGUQHNvdJY3N69ijALBwIZM3+H0H4ymtxRYas9obkfNAeEWtOQFisCxA
hORTdKri8TznTKwqqBWqln9qoqLsbfTK5h6aQSldW+m/haXWe7qx7/CIMCHtW9jsGYzB2ZjvCwLz
OWQ90RNeZnr5SazuluJYiAqS0oi4Z5tgHcoV27jYvidH32/9ey+4KMm2IEsEh/nkwt7xy9f2Fyie
VrGNywZWC6/7oXR7VEuRqR05omEmS/eE+r+alMlD6TRUFIXWsLLKYZuE7UMTS9pRjRobZwYQgExg
1JpfyhimZzO9SgoL78IIWFnUufh6A/wH8kHbGVE+02fmaDx7mjiAPbyKFgmmblGrzCbcGikpQBdy
SF/PHxZ8VEyNCZ24FKhhD91zXaIgm1Skl5hShiq/pGYQ3KexRbpYkNZrErqv0+Ro5MVW032zqiX1
WwXXHf68fpc04sOuazbRDTlqArQjlICsLtyDbfqbTJBMIdX+iZsOlxRZ0Nk/Q+ur78047Z6rFDQr
Ra1JorpTgeK5domjxvPOHMhApxrsm98uNuscToDdnCorgt8cY4curOF3mbXYRn0Dq/Cs9kBDmG8j
dW7KfDhTqLhERxkeuRw56vEJKMWa7VYEibz7wImBzYqNzVCo9eAY04GJz9Jv1p2mBIGt66P3mMGU
VAaT6NzcUrXVrmfFQMhSwz3ZZkodXMTJdCb2ygS+1NygvS85Sbr63evoza2Hp6LARhcr3K8plDXC
5ZxKhsK3SRXO3lY0xq0vBIXjOfEDWkCqO4IAu9Hu8r0QEae7Gc+CF2MADkhga91ySmBzFmYstsMy
gs/dpX3bO6oEMrMs/Y3jRAY6CvJGaU36cex/1/Ywroe2VqzcA2qVfZG9ExyAmgzr0Gk3tCWwLyCP
2DUIlUXT3g+ZevBHRk1IsXfkesYNtQa5Jb/dCCmQcvbf8B79Vc6BbsVO9BtS5J8Sjst2KPBG9oGf
nXRjPimqak2jaddOHz90ZnyzU+M+CsCt0tRIJAOWcsMph70gpbBWgCsrj7MHZu/fKTyKdZCRfKnj
Cx7nbU5lF7eoXa6VL+HIklBexblxqMRzNFc0J/r8w4vxeCruCxP5sso6Auj2c48V6w7Z9qMyhL0u
fRNDiw+oSXoJo37jEtnsTIxmm5pUNHu0O7Smne/cUgMb2MGAfa3bGD029vDTED53cr1yBO1+UFAh
OzO+6dtNMqjwt2EKpm8oUl4Ww/lxAf0gqO4jXe5hsZHATwuKvtRYHeMu3TVxBvfLKkFp+mx+xz6A
DxdCOzrIiFwDng8lv6GlCRoU82E5Mt2ICYujv7zEbSNwxhTu1rPaB3vsrH2aWSsjz9hb1J5/HJL2
X79SMeVSwwDpO4wM48iNwomQs87aDdA+f17KpPCOE5GVo5gkF+DPH4K2nVaCvt1VyzMT03Tab20E
K3AsQh7j3oJnOrnA+Mv22FSQpJFmBD3SGIac5cWO44SE+uIdmkj0Flh6gOWiwnDYyKy9M6UToPpe
HptZ74eypLOcDpqjrR1ell8NHZuaYDoUDQtYgbenh/9nyTTbtDTdRMNS4v7z2X9MYI0TrT2oj0D0
A07sP5/33+4lJPF/+Zj+/WfsQhlFN2LfLjM4XYI3HkLAuYOa4QbBfLlDhhbHyhP/ekkqjq1MVt7s
xZc0uvR9JSV+0NXPLyG30/Mj27Q6BimWpbRj/YFYfZapyQdaxwW6m2Y77rzmSBJYHpMGsIW1FAVZ
FT/Enxfo3+ZmEObnv/9IuMGRXW6zk6JHUvv3B/Aa/+tv/fxZNi0lbkvZ1L8/MBAhXNuSzVzd8HiL
QclxlKyP/34Jlc387+f3adptJKBQqLfcBQH22LtS9MbO741j1YIs7GKSKkEpYWdG5aWO2Q9reEXj
gIAty+hU+pV5CJyUhjxNt2FPbbapS3utOgUOC6tRklPkkLF96NtVXXFYyUKDfsCSzhVWgltZsfDj
yDUfi0jdp+S0gI+h3Y9iFqyn8JP8LJ6BtSLyeqBZN4n2/szCwJZb6QNnAvdMx/gOuke5aVCljPFJ
xHApS3a3qJAU/TgBpma6CS0DVXFKy5cpaymomTC3clGeMsf+xqNHzsZd2mCn7NmKiuZsQJ1vLD/B
+CuOUzwuiwDt5i4uw00d9Q/AWtuTOScbq57Utqmq7RyQAKoxg+5BXbGq+vFxJmhMSwzQilkTnw17
c1yVubmvzKmHUKp/YTh8MUdakzP0IMrR+qG8cU4EG+k2/qGIeo5LyodSSgutbHdG1vNSs4kT8Rdn
3+KhMax0S9claA6qCyuHsF3V/JaivrbmPXnSvbQ5qkCeKHx0z9J9zS2amXJl/4FT8aQ4VBcSOGQx
FYelEVMbQMqcIiOHI14IDE140u7KHLuE0yuGJ9CvYj0+t5N/zPJnHPzoLfZwjXrnMVQNBd7ZPajw
dSPrV8R4zvvVBDEuql4mhyfuDOlO9/ojKcOH5dM2gcWoBL6t7zV0WabZ76rGMI+CzyBueo+kuSkj
4pSGWT65jv/mGExwNKJsAWuv6nmy1rP6PSj7veM7dDOEkY66X7sX7a9kQsOuxZPqznWfemQVLHge
U/u2fHcrB7nhknseHIO5+/ThuocQPN3a5atMeAyxn6DlJosDTm40ypvucxOx/5m5PQq6fXb46l5k
N+5A6HFKTPvf7dCxveKciwLOWikOjekYp7Z7Ftliq1z8hZwBD0Kmu1TQepIwqPFkSZFHWv7JHadg
YqLrdUXWNMUORK8Uq6U7YsRW851tTc+NCL+92J1PbYMGZREWXeUTFDFjgpgZLnN/WG2c7hOF4rBz
e2T6wMCvSLBZ72WSeg8VKmbtEgQxmWXAOK02pcJ5Uy2WqIrJ3vKjY1BkfxJb2Wjb+Lgva06pImII
4fc4mj06bDrvyeozmjRq5yIYwWUaAmkk0LwjC8E3khflYfNf3g9F8HwLNS+EtNperCl408qkomUx
5Nb2Lw04h7Ms37NU+q7Q0ze+subOKDYxhTw7AkUDH1bPnpMjIEweGxv7CnOLBM0g6flEF8bV4p4t
xLq959cmLonsa4ITYomWzEn7188RQmesYVMJNjB2jWEFMKpY5QwiTN7FtT1ixk7sDyxzvD1wP6UT
YmeRj9Sf/R5KGpXaCM21brEEdTDlHH6xfChNoXLmNBsLHEV14GCZ5SaNUs3tWL8q37qGE/xrN9eQ
ohyAZfKVQ1a4spnd49ehRN0ZVHYIAXJjPlryCu4zE3WHixTxNxx8Tm42hnlfbuyMwuW01Wyd03Qt
f5k9EC+XsBbXCW9JQP2bX79huKM1tSzWyAi0kb21Wh6EM1w7MMVp5/GZBai9PO0PsNss+gaS5yxx
5TbwiPvFavEjGs4ujrFWdobkwQm9tc45bYUCbqqHMCIwbgZ71Ox3I7HjLeBVZzrlvnVWyvuQbMEI
KtuspbTNArCSofcVUEELZfm9svs/op5vjXzwRb2ZHGRAcEkofnwAvDKDYBm9Lxf8QgHq03ADLfZg
O8ZxbDEEJr1zy3N/bUzZZ6vjfejVW760ed17aHHhYD5MEUoMmwWxdqfxJalBZGW58VjmBei9LyOO
1F2A73UmwTXJjGJnFQMusxgeuqDNlmyRC8FXNAE5VD9cin/2uTfdo1PB9/Ae7KK7EUO6qyoPRJZ9
/fm8EzQ+kgs5vEiKzpRfPya0qt9hoaZthi23gzP6LvUWyKCJq5DR9bZ3ihc/GUOmrjHIzWr6Y4Q0
3gQiYeVZzoguIpsrgKj0jy08YYJDPvRPVYFWiB49i+jZNKhd6XyCWW7wq7vfDc+tYWJqq+RLJrNd
qzCwVca9HepjmvBUHMOHADXJ7hCK4i7hCebYny3mcGMioxoEf4Piy6zByzE7e67wPrRZBnkM2FFe
M3WnNZCHK8QC4C2w2zE5qQ9kXA6LQcYxsttVPGiNSn5Spv6ImeIK7XpVNM68B99VrHXpzxv2IOfE
jI9m6Dy7pvNGym6FmZJYHVcjvNRiTdHYBw7PJVBSUHIOrZcxDCwDugvtfMP09Zi53oZx4KfZIxn3
BaUMegTz+2i63bcZs8cR+aoD7VRwn7DQ7iglu5osBlbCyAZXHsE9GlpmdMmgscqVtJi2K2BP2cRM
rMnEjoA6EnMtLjihN3Syv8vZXKZX0QmM+Jryuk3vky2MXWYpFHf4svmV9fqtzTHvizS92jAN7zpS
aUNX/Q4CFCSIXO9BITdt137JyfkoyStUwMtXffoiPf3L8eHigyy4sdeotpwffRaAdCTNm38mnb0N
mU7cIZfiP1ZfLu9nFIy0YTDQH2trExRWvg+mpzgzultWm+dmXAtTEmWlt/paRBbsAoltlHMbwHpu
pdpepz7vaNOPI8a0lCvBVZI5ZfOOoL8Qj0A1yo65pJUDEcYRQLc4xjXqvAEWXcySeTGWcQc7ASXx
mj6lQcS/WgMg5CRPVcfOxwlYKbGQnFBeH9zFxucnh2x0PinXApM3PQeT9YloRkRz0DuDQBbrZfW9
3N9RHRPmAtaGxEYcUBB1Gx3v2TExcieap4/HFG6wJ3AHTNoCRbuWJ/yJR2m/j/3OvbZ9zgFUgIaW
/Cuu8Vrx1DSJud95JfsWVzlvWAP2TuWpjelZ0yFBMv7Z7vvdb+GhT3WxoYAKW8vSfK10tESeeGQS
jrAILhgOX0VrWF8tVXGAl4lHUoydVbRBaOq6FPASP7YOOX9vbxyllb7QY9Fv4yXV6wYPZp6lhP8g
4WPkr+eZiQx5hLKOnsPUezcT5gIxMZIpj147U5+8NiDCI9tT1Cc4qivw/pLyBCHmW0UtOpjypYoi
P9Uch1AVGIV0gYRil+Fq8j/tNiV85rtryMUEANpsAw1pX5XWxmHCTxVG7K3oJxWUGdrDrjbcNzmn
w0G2JSqdxXzST9+kmK89m8gd5DQQIiK/sQXCozD57xhv9mpWIT1FiSKUD8Gwtplx99PGohZnU/T3
E+Kq7mG3jqb3MSJXbOaa5wpvrkMOMXmUsJk3VkQ34JBtvTq+1kn7LuaMeNhoz2sDY1Ib2iihfryz
bEB4TE+OYUzOh+kNQMD5N8OgU9Nyqqhb954sqb+zg/GFS0GxmDwIIinEMuqb4cOCM6nCwL4Tr9KK
hUxG3SYbh3qNPUyu2axZ7Jr5znlEHSq8QxHtTqu2XfL43CtEvHI2eT5taARG+u1AZ/W+iQ8zvQaY
vaujKYl+6oFxqdU5AzqB9xBOGENgXF4KdKsdM2dzp6380W1gesV5djbdQ5jfE2dobr01n0ZA0AdG
Zp0585Z0JTsbFqzyh3gcB/PBaUjhNaZ7NzcZXinUPLrT2EcmJibk8aVDFhoI0oLPPEst4B2a6rVr
sYrb7nvYfHsdzmQDjiu5rfSxTOdHagA8DgkGpIF4eIzyG+VtpxlNxDeQxWrUe2/JoBez8VfNMyOl
dPB4LI/hqhb64Lr9XxEChC6iaedk5otjfBS598cElDNUojrZFc4ZW2MLtmIaXWKxVLPZ8P2re3DT
r/A4TlGFG9tAbMtm2i3wwoM2SLwtrQNwfrp7TXXk2pkE4iB4sCixQDE6bnAnyMsSOzB5Jk7E+G3W
EN419jbZoe1x8SaIqBOs57kOd95IDJD8xy4YX5Fn0Ag9w98GnaZPirFM2URPw+i/W2J8RY546Sui
Y3hh1M4ooWBXPVr09NtSKLIFxM5IMbWJyUqsyj4i4Woc5sYEgxYAiLaG2F2zhnKZFu1D5kFrhnxY
kdnT265yDzJEqwcb9zkXnNr68n0osD9F/UdL0qHqFHP5JpJsqIYLA/HLNDI5MGXsYcff+Hb1x6s0
bG1STWScRxiTHD/JA+2Jvl6DNMBzNoMjn1iy94Rbrm7ssNFC6nTtbYK3Xw+CWvPR+homaljzwlqX
MVBbarx3tfXSw+VcMSbGfFKU1dYmQ01x4kPmJoTNbH0LK/Gk/d9tVq7DkKgZu/WvpuvfvWwVNaqk
aojO8Y7/ZixLdwRLil0UzWfbpNegFKR6K+EcGXfv89TbdOGMlt6ae059BrrfZuAgRg0lPeovaQoG
pwQE3TjKXocmCAB6jqK++isrwKhhH1ugcrwvZxpBoZYLuzy1HhPH7A7jAC6Qqrz3/iuoRbLPJdMk
JMbeJ6FAgAe5p+PIVTXbJOJImw8vgStpXvbSXRB41H1Cj3blSxq1ktLk+Ym0QH5MuX/Z8BXZphON
s+7HpN2qohcbXDL4+DsmaxUdpR2FZAxw5pj0kRtfXYWyTqbz0wtEetBCX1sDQp4ae9q6iE6uknSc
1rNDO3Ol/UfDpQzKM8+ZYQ+bBHkFOyUpqVrRCwhrN7WKPcOcaFNPA6URxl6Q/6XQkK9MZBqHnmaG
Gzcb2/wf3J1db9zGFYb/ipD7EiRnSA4vGqBI0tot7LZp2iCX9C5jEVrtAstVbf37PvOxK87sSpZ1
BHjQSa4k+ZBzeOY932c+r1318f9NoXbYiB3u9tP2QOnqP+/G/f3P43y3OczLKms32uyX3cv+6GlC
V6N78hdKv+tSG4adRKXf7qXcGz9FYzOwsbv1SJW2Kfqmpkqh/+4Kr5zkiPvxH7q26Mqq7rmJrndL
Lb+yZc5j2396Z56PT//NU2/uGWPn1VV9wyQY2eZ1YYAW+m1oireLQvolE/qamXwMA2saU7rF5D0e
uJCQb80E1baGgXIiLmhNDT9zc1Rbei4komD6oqPkqWl65bnwrURhtbtDZXEUuXhyu+xkqPUzeZBQ
WByDvmhKRgiVDV0FkQj0zF40ioh4YM632vywtp1403zYT6vDcvNdq3hnkQRYEOhpsqNNw39hDtaS
CVXZFERAjWqz2z2dUv6dHrpfvhoCGaLZUsWH+J/ke7l70xZGl4Sky/p0PjJDgUpXDEqTyYAq+hK0
rytYahdsjbhQgpW6NBWpbre80GWEhfQneXwWiIIuUHlMrqPByC3U65IJbL5AVJq+ZaKnXV4DZcQE
6h56qU2gVdGapq161bhNpqLAFFuasNq6Px4Ymr7yOhAMs0h74r4WFbTdZFM1zCX1TEgwsQM1GHxo
3DjevHaPpkaFy9CgK+pGt9QJBUxMdg8IFG3V1R2tff6k5CYCxtjhyjImoPu5M62tsY6Pm1yiQdcU
ujUM5qdp0q3szEPAvJcaB5iHXOzR9Z0JwJ8YyabhIAA6PbLiVnaKgWYMsXbEQip113Gjs99kohi6
zo7oro3pgqjkJwq04IotJcxAo7RmfNNFTOw7rGiDlwD++pUbKmDcKK+tXm4k1KagcLepapU6SriL
NOowQ+4bO0qP+goV9v0zXaWExsJVohtco/gMk+fdSo6CUYXWdoB8GZzm7HyGmky4lAu6Y5dE102F
6+xWYimWJcrB2pIBFb1GzshSrDSVPkINiW5QzAPoGMrrmZDoBsoKGB3Qqw7PMjso0OZscMJXG4ll
Qetrxe0LITqQ7J/QScVNB9SFP1gQedmKODriGCK3UJQdSqFjHrdbievYK9RCSeazDL/PzkLgIxmp
WlB9YS0gLOIACKl2aAu8BWrp+qA9PQTlhAjguthQwgQgnFxjGMeAiJlIShUgABXdynD7zIsQAiKR
NIasoxnZqVuJ39QbAJOAIrFGzwXvq2ckBAQ/mNQic5ys71yjXQgSeC5wtpaOU98XpkJr2Ni7W9lZ
y1WPESfkgiqLnm0y2i/Fw4pQGjUQ9TGmnN9R4EYhKRJwa5EigqCbhagvhaDti7pqGTTUhQhCdlyo
q86IjwKOISGkqscediuRhaokkKJxJlp7Q1JetkHNhVLSQ4BtQJhINU3LGV9+foKIbYkmhDkeCdEX
mW1fIZ5CDGD7pFBrIkSJl0TsiPFbJHARDbfyUwQkFaQ2kW7BAIaJqSPQp+pQ2xlhCp88O/egrqid
FX59Za9nI4J4sv5Tk5Cz3yAGug55t+wM45rXE0OAzRwRSg663iVNIiToCq4QMtZkyhUJKgBaKgtY
fm1HGplUnVsQXHLB1hpw9Z71FT0X8pMFzqk31F4eO8NJUk2rwYQQIksAoapajkSjbHzNcckDcE72
Mdc1e6x+ORc0YQNuPaTk4rIsdERNAI26PMaO8jMNbMZceCLwEoiYU1gSBD6tvrFpRm54K22+1S0P
RHnJgjiarHRBzl11lQ6+0pmB2BYVQXWa1LM7C0qVtRgRGqor8AQJGJzQf4mLVF8oTf0NI7lOuJmb
ndhW/tO8HBEUmRVFnLQhk+ZWai4SSDTMd2EAaqZcUNSPSRGBkbEoWiSdQhO3krPQmYIZcwTv7Q2A
dmV3Ing1ca4R7aCpOcRwDjGkhAuM48VSwk7INrWgWq5mkmoHPKe+b+v2kdpM4kcFRgJXbJbhyLgH
5qQdNDU0Ui5QlcVYZVIIIWqaeBAk9OACRVmh2CGj7RP8qb0NK4BFzMVadWDeQ7h0qRxcPVZHJK1u
szOXFf6zj2m8fP/k17QiRka51UW1AAwWAA7mdMDenL4/DBAbB9yXzlhxjYCfAH/5/QkkKwozcR1D
Ljq7IBIwbS8sxWIRSAG5Zk44N+0+IgUOBGzyJviW2alFauhChEfABU2Wsan5L9GHVOK1QA0354ZU
vJe6nI7ChRn9X5tqJrNEjTIygIF0yUI0TOLHjcBPCEcFLj3XTn4Gq06dL7QRbdau52Ua50utMY/9
wfEEnP8+9HvYpg5byR/9oW2B8c9+aIn5PqpNce0Yi18e2zPcc8I/Dxs8f3T0rOOujj98M437Yb+6
vne/uA+v+X64pW/mT5vhw3A7LAvx4Ts8f3iTP34XvecCBL5AeL5J6NpcjJjunplh25iwK5iWE74Z
tvMwH1/xoTdHSvmHYTP9TjdjfG2Fr24V0+bugP2w3i3f2ndSyClvt+PqMK3uDhFxV5IsJf7juBk+
DftxSdlXuooph9aSq93vV0w3v7v9ELPdF1FKn/JnuD6tYyn0JXlSyn8Zd0xIiin7ajcp5TdwfJqW
HK8UYfvjDy426Z30/VNH/e16uI4EMJRkSV/47WYzMcooPpG+2klMeruehgRFfO2MmPLuU/zxfGGS
lOzfzrGpdWUeYsIQuFvd3B/FwMGeL6CRkrYjo+YzNvuKBCntd8O0jdCD/NtrqJd3A1e9DNv1kh2h
P1X+yvM8MKljHg+HSKZDflpMf1pdTx+HuKPQF87LSaML5t0hkuzaJ1bltLmjj/+ZQhwx3ectX4P6
jqtnE9I2DSYmvdseEgwJlRZSyu/HD/shsZ5CPZOc9H+HWG/hd9t0mJzwp6s3wy3z86dYrYdOrteg
/9dxP48RUlGRYLNYr0H83fh5WkVqDOI2LfIaxH/b7W+OlJx/4GsyxKR3XIlz9cOw36Ep48NJuKU6
PvHlqv29e8CPw0169n3pufT9/349xRz3YWcx2ZsNFkns1RDRtn0jYtL78WPatO3Co1LC/xi325l7
GofETQiVC1LyP1/v1uPV2/lMt/kEqJT8v+xdeRcF0YYPX8Ht8w84F8QQnZS+/y9wf5znMTIpQlpQ
Tvtz7FUqH1GU0v33Ybg+CrTFlBColpL9z7i/RbNFlH3YS0z50uWNPt0mJf3rgN7ZfjzERzMELcXE
xy/cPPn4kJNn+U+/TvNqxx3CkeUWJmKI3/1+x7yFj9HX9FmtpylfijSdJoacx5+O41Au/bM4uGb/
YrUZh/33/wMAAP//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image" Target="../media/image5.emf"/><Relationship Id="rId12" Type="http://schemas.microsoft.com/office/2014/relationships/chartEx" Target="../charts/chartEx1.xml"/><Relationship Id="rId2" Type="http://schemas.openxmlformats.org/officeDocument/2006/relationships/image" Target="../media/image2.emf"/><Relationship Id="rId16" Type="http://schemas.openxmlformats.org/officeDocument/2006/relationships/chart" Target="../charts/chart10.xml"/><Relationship Id="rId1" Type="http://schemas.openxmlformats.org/officeDocument/2006/relationships/chart" Target="../charts/chart2.xml"/><Relationship Id="rId6" Type="http://schemas.openxmlformats.org/officeDocument/2006/relationships/image" Target="../media/image4.emf"/><Relationship Id="rId11" Type="http://schemas.openxmlformats.org/officeDocument/2006/relationships/chart" Target="../charts/chart7.xml"/><Relationship Id="rId5" Type="http://schemas.openxmlformats.org/officeDocument/2006/relationships/chart" Target="../charts/chart4.xml"/><Relationship Id="rId15" Type="http://schemas.openxmlformats.org/officeDocument/2006/relationships/chart" Target="../charts/chart9.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6.xml"/><Relationship Id="rId1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175260</xdr:colOff>
      <xdr:row>3</xdr:row>
      <xdr:rowOff>76200</xdr:rowOff>
    </xdr:from>
    <xdr:to>
      <xdr:col>13</xdr:col>
      <xdr:colOff>99060</xdr:colOff>
      <xdr:row>18</xdr:row>
      <xdr:rowOff>76200</xdr:rowOff>
    </xdr:to>
    <xdr:graphicFrame macro="">
      <xdr:nvGraphicFramePr>
        <xdr:cNvPr id="2" name="Chart 1">
          <a:extLst>
            <a:ext uri="{FF2B5EF4-FFF2-40B4-BE49-F238E27FC236}">
              <a16:creationId xmlns:a16="http://schemas.microsoft.com/office/drawing/2014/main" id="{E9747087-5B8A-83B7-3A18-838551475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155068</xdr:colOff>
      <xdr:row>1</xdr:row>
      <xdr:rowOff>45175</xdr:rowOff>
    </xdr:from>
    <xdr:to>
      <xdr:col>6</xdr:col>
      <xdr:colOff>601980</xdr:colOff>
      <xdr:row>3</xdr:row>
      <xdr:rowOff>152400</xdr:rowOff>
    </xdr:to>
    <xdr:sp macro="" textlink="">
      <xdr:nvSpPr>
        <xdr:cNvPr id="2" name="Rectangle: Rounded Corners 1">
          <a:extLst>
            <a:ext uri="{FF2B5EF4-FFF2-40B4-BE49-F238E27FC236}">
              <a16:creationId xmlns:a16="http://schemas.microsoft.com/office/drawing/2014/main" id="{3729BB12-0E87-63F9-9E6B-9042D125C182}"/>
            </a:ext>
          </a:extLst>
        </xdr:cNvPr>
        <xdr:cNvSpPr/>
      </xdr:nvSpPr>
      <xdr:spPr>
        <a:xfrm>
          <a:off x="155068" y="220435"/>
          <a:ext cx="4470272" cy="457745"/>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IN" sz="1500">
              <a:latin typeface="+mn-lt"/>
              <a:ea typeface="Lato" panose="020F0502020204030203" pitchFamily="34" charset="0"/>
              <a:cs typeface="Lato" panose="020F0502020204030203" pitchFamily="34" charset="0"/>
            </a:rPr>
            <a:t>E-Commerce</a:t>
          </a:r>
          <a:r>
            <a:rPr lang="en-IN" sz="1500" baseline="0">
              <a:latin typeface="+mn-lt"/>
              <a:ea typeface="Lato" panose="020F0502020204030203" pitchFamily="34" charset="0"/>
              <a:cs typeface="Lato" panose="020F0502020204030203" pitchFamily="34" charset="0"/>
            </a:rPr>
            <a:t> Sales Analysis Dashboard</a:t>
          </a:r>
          <a:endParaRPr lang="en-IN" sz="1500">
            <a:latin typeface="+mn-lt"/>
            <a:ea typeface="Lato" panose="020F0502020204030203" pitchFamily="34" charset="0"/>
            <a:cs typeface="Lato" panose="020F0502020204030203" pitchFamily="34" charset="0"/>
          </a:endParaRPr>
        </a:p>
      </xdr:txBody>
    </xdr:sp>
    <xdr:clientData/>
  </xdr:twoCellAnchor>
  <xdr:twoCellAnchor>
    <xdr:from>
      <xdr:col>0</xdr:col>
      <xdr:colOff>137160</xdr:colOff>
      <xdr:row>5</xdr:row>
      <xdr:rowOff>83820</xdr:rowOff>
    </xdr:from>
    <xdr:to>
      <xdr:col>17</xdr:col>
      <xdr:colOff>106680</xdr:colOff>
      <xdr:row>11</xdr:row>
      <xdr:rowOff>106680</xdr:rowOff>
    </xdr:to>
    <xdr:grpSp>
      <xdr:nvGrpSpPr>
        <xdr:cNvPr id="58" name="Group 57">
          <a:extLst>
            <a:ext uri="{FF2B5EF4-FFF2-40B4-BE49-F238E27FC236}">
              <a16:creationId xmlns:a16="http://schemas.microsoft.com/office/drawing/2014/main" id="{C4F91693-2D64-CECF-4551-A5E83A6C3D76}"/>
            </a:ext>
          </a:extLst>
        </xdr:cNvPr>
        <xdr:cNvGrpSpPr/>
      </xdr:nvGrpSpPr>
      <xdr:grpSpPr>
        <a:xfrm>
          <a:off x="137160" y="960120"/>
          <a:ext cx="11369040" cy="1074420"/>
          <a:chOff x="76200" y="624840"/>
          <a:chExt cx="10744200" cy="998757"/>
        </a:xfrm>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BCDCA851-C879-F40E-ABFD-7F0627581033}"/>
              </a:ext>
            </a:extLst>
          </xdr:cNvPr>
          <xdr:cNvSpPr/>
        </xdr:nvSpPr>
        <xdr:spPr>
          <a:xfrm>
            <a:off x="76200" y="624840"/>
            <a:ext cx="2087880" cy="960120"/>
          </a:xfrm>
          <a:prstGeom prst="roundRect">
            <a:avLst>
              <a:gd name="adj" fmla="val 648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Sales</a:t>
            </a:r>
          </a:p>
        </xdr:txBody>
      </xdr:sp>
      <xdr:sp macro="" textlink="KPI!B17">
        <xdr:nvSpPr>
          <xdr:cNvPr id="5" name="Rectangle: Rounded Corners 4">
            <a:extLst>
              <a:ext uri="{FF2B5EF4-FFF2-40B4-BE49-F238E27FC236}">
                <a16:creationId xmlns:a16="http://schemas.microsoft.com/office/drawing/2014/main" id="{88661871-2926-2514-0852-EF92E4FB4C8F}"/>
              </a:ext>
            </a:extLst>
          </xdr:cNvPr>
          <xdr:cNvSpPr/>
        </xdr:nvSpPr>
        <xdr:spPr>
          <a:xfrm>
            <a:off x="41910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36D0F9-347D-48DD-9819-7AEA63947A81}" type="TxLink">
              <a:rPr lang="en-US" sz="1500" b="1" i="0" u="none" strike="noStrike">
                <a:solidFill>
                  <a:schemeClr val="tx1"/>
                </a:solidFill>
                <a:latin typeface="Calibri"/>
                <a:cs typeface="Calibri"/>
              </a:rPr>
              <a:pPr algn="ctr"/>
              <a:t>$2,297,200.86</a:t>
            </a:fld>
            <a:endParaRPr lang="en-IN" sz="1500" b="1">
              <a:solidFill>
                <a:schemeClr val="tx1"/>
              </a:solidFill>
            </a:endParaRPr>
          </a:p>
        </xdr:txBody>
      </xdr:sp>
      <xdr:graphicFrame macro="">
        <xdr:nvGraphicFramePr>
          <xdr:cNvPr id="6" name="Chart 5">
            <a:extLst>
              <a:ext uri="{FF2B5EF4-FFF2-40B4-BE49-F238E27FC236}">
                <a16:creationId xmlns:a16="http://schemas.microsoft.com/office/drawing/2014/main" id="{E2D91FFB-F8BA-4C43-B2CD-CD228883C03A}"/>
              </a:ext>
            </a:extLst>
          </xdr:cNvPr>
          <xdr:cNvGraphicFramePr>
            <a:graphicFrameLocks/>
          </xdr:cNvGraphicFramePr>
        </xdr:nvGraphicFramePr>
        <xdr:xfrm>
          <a:off x="502920" y="1059180"/>
          <a:ext cx="1234693" cy="36977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14BF7367-D5C9-1BAD-145B-87CB9D79015B}"/>
              </a:ext>
            </a:extLst>
          </xdr:cNvPr>
          <xdr:cNvSpPr/>
        </xdr:nvSpPr>
        <xdr:spPr>
          <a:xfrm>
            <a:off x="190500" y="13030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EBB73CFF-1578-F8BD-A6B7-827FF0DBC5D0}"/>
                  </a:ext>
                </a:extLst>
              </xdr:cNvPr>
              <xdr:cNvPicPr>
                <a:picLocks noChangeAspect="1" noChangeArrowheads="1"/>
                <a:extLst>
                  <a:ext uri="{84589F7E-364E-4C9E-8A38-B11213B215E9}">
                    <a14:cameraTool cellRange="'KPI YOY'!$H$10" spid="_x0000_s12443"/>
                  </a:ext>
                </a:extLst>
              </xdr:cNvPicPr>
            </xdr:nvPicPr>
            <xdr:blipFill>
              <a:blip xmlns:r="http://schemas.openxmlformats.org/officeDocument/2006/relationships" r:embed="rId2"/>
              <a:srcRect/>
              <a:stretch>
                <a:fillRect/>
              </a:stretch>
            </xdr:blipFill>
            <xdr:spPr bwMode="auto">
              <a:xfrm>
                <a:off x="1371600" y="1318260"/>
                <a:ext cx="652029" cy="217343"/>
              </a:xfrm>
              <a:prstGeom prst="rect">
                <a:avLst/>
              </a:prstGeom>
              <a:noFill/>
              <a:ln>
                <a:noFill/>
              </a:ln>
              <a:extLst>
                <a:ext uri="{909E8E84-426E-40DD-AFC4-6F175D3DCCD1}">
                  <a14:hiddenFill>
                    <a:solidFill>
                      <a:srgbClr val="FFFFFF"/>
                    </a:solidFill>
                  </a14:hiddenFill>
                </a:ext>
              </a:extLst>
            </xdr:spPr>
          </xdr:pic>
        </mc:Choice>
        <mc:Fallback xmlns=""/>
      </mc:AlternateContent>
      <xdr:sp macro="" textlink="">
        <xdr:nvSpPr>
          <xdr:cNvPr id="15" name="Rectangle: Rounded Corners 14">
            <a:extLst>
              <a:ext uri="{FF2B5EF4-FFF2-40B4-BE49-F238E27FC236}">
                <a16:creationId xmlns:a16="http://schemas.microsoft.com/office/drawing/2014/main" id="{86F65B87-4A8F-CF6E-2C18-2F1F49A3C8F2}"/>
              </a:ext>
            </a:extLst>
          </xdr:cNvPr>
          <xdr:cNvSpPr/>
        </xdr:nvSpPr>
        <xdr:spPr>
          <a:xfrm>
            <a:off x="2241030" y="641350"/>
            <a:ext cx="2101753" cy="944880"/>
          </a:xfrm>
          <a:prstGeom prst="roundRect">
            <a:avLst>
              <a:gd name="adj" fmla="val 5578"/>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p>
        </xdr:txBody>
      </xdr:sp>
      <xdr:sp macro="" textlink="KPI!$E$17">
        <xdr:nvSpPr>
          <xdr:cNvPr id="16" name="Rectangle: Rounded Corners 15">
            <a:extLst>
              <a:ext uri="{FF2B5EF4-FFF2-40B4-BE49-F238E27FC236}">
                <a16:creationId xmlns:a16="http://schemas.microsoft.com/office/drawing/2014/main" id="{9FEE41D8-82B5-4971-8B67-0C2362E1A9FF}"/>
              </a:ext>
            </a:extLst>
          </xdr:cNvPr>
          <xdr:cNvSpPr/>
        </xdr:nvSpPr>
        <xdr:spPr>
          <a:xfrm>
            <a:off x="2552700" y="807720"/>
            <a:ext cx="1727183"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7FA783-1549-43B6-901D-54B1AB8AC3EB}" type="TxLink">
              <a:rPr lang="en-US" sz="1500" b="1" i="0" u="none" strike="noStrike">
                <a:solidFill>
                  <a:schemeClr val="tx1"/>
                </a:solidFill>
                <a:latin typeface="Calibri"/>
                <a:ea typeface="+mn-ea"/>
                <a:cs typeface="Calibri"/>
              </a:rPr>
              <a:pPr marL="0" indent="0" algn="ctr"/>
              <a:t>$286,397.02</a:t>
            </a:fld>
            <a:endParaRPr lang="en-IN" sz="1500" b="1" i="0" u="none" strike="noStrike">
              <a:solidFill>
                <a:schemeClr val="tx1"/>
              </a:solidFill>
              <a:latin typeface="Calibri"/>
              <a:ea typeface="+mn-ea"/>
              <a:cs typeface="Calibri"/>
            </a:endParaRPr>
          </a:p>
        </xdr:txBody>
      </xdr:sp>
      <xdr:sp macro="" textlink="">
        <xdr:nvSpPr>
          <xdr:cNvPr id="18" name="Rectangle: Rounded Corners 17">
            <a:extLst>
              <a:ext uri="{FF2B5EF4-FFF2-40B4-BE49-F238E27FC236}">
                <a16:creationId xmlns:a16="http://schemas.microsoft.com/office/drawing/2014/main" id="{3B61116E-8FDF-6A71-7942-3E946E2FD8FC}"/>
              </a:ext>
            </a:extLst>
          </xdr:cNvPr>
          <xdr:cNvSpPr/>
        </xdr:nvSpPr>
        <xdr:spPr>
          <a:xfrm>
            <a:off x="2468880" y="12649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26" name="Chart 25">
            <a:extLst>
              <a:ext uri="{FF2B5EF4-FFF2-40B4-BE49-F238E27FC236}">
                <a16:creationId xmlns:a16="http://schemas.microsoft.com/office/drawing/2014/main" id="{471589F4-6090-46AC-A07D-EFF8F4EC3647}"/>
              </a:ext>
            </a:extLst>
          </xdr:cNvPr>
          <xdr:cNvGraphicFramePr>
            <a:graphicFrameLocks/>
          </xdr:cNvGraphicFramePr>
        </xdr:nvGraphicFramePr>
        <xdr:xfrm>
          <a:off x="2766692" y="1007110"/>
          <a:ext cx="1234693" cy="395725"/>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28" name="Picture 27">
                <a:extLst>
                  <a:ext uri="{FF2B5EF4-FFF2-40B4-BE49-F238E27FC236}">
                    <a16:creationId xmlns:a16="http://schemas.microsoft.com/office/drawing/2014/main" id="{AB9C9136-17FB-A1A0-3AA1-C52579186F16}"/>
                  </a:ext>
                </a:extLst>
              </xdr:cNvPr>
              <xdr:cNvPicPr>
                <a:picLocks noChangeAspect="1" noChangeArrowheads="1"/>
                <a:extLst>
                  <a:ext uri="{84589F7E-364E-4C9E-8A38-B11213B215E9}">
                    <a14:cameraTool cellRange="'KPI YOY'!$I$10" spid="_x0000_s12444"/>
                  </a:ext>
                </a:extLst>
              </xdr:cNvPicPr>
            </xdr:nvPicPr>
            <xdr:blipFill>
              <a:blip xmlns:r="http://schemas.openxmlformats.org/officeDocument/2006/relationships" r:embed="rId4"/>
              <a:srcRect/>
              <a:stretch>
                <a:fillRect/>
              </a:stretch>
            </xdr:blipFill>
            <xdr:spPr bwMode="auto">
              <a:xfrm>
                <a:off x="3416107" y="1302386"/>
                <a:ext cx="838815" cy="22352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37" name="Rectangle: Rounded Corners 36">
            <a:extLst>
              <a:ext uri="{FF2B5EF4-FFF2-40B4-BE49-F238E27FC236}">
                <a16:creationId xmlns:a16="http://schemas.microsoft.com/office/drawing/2014/main" id="{E47F1898-C1C1-726F-5444-85F5BE01C89F}"/>
              </a:ext>
            </a:extLst>
          </xdr:cNvPr>
          <xdr:cNvSpPr/>
        </xdr:nvSpPr>
        <xdr:spPr>
          <a:xfrm>
            <a:off x="4411980" y="640080"/>
            <a:ext cx="2087880" cy="960120"/>
          </a:xfrm>
          <a:prstGeom prst="roundRect">
            <a:avLst>
              <a:gd name="adj" fmla="val 5754"/>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Quantity</a:t>
            </a:r>
          </a:p>
        </xdr:txBody>
      </xdr:sp>
      <xdr:sp macro="" textlink="KPI!H17">
        <xdr:nvSpPr>
          <xdr:cNvPr id="38" name="Rectangle: Rounded Corners 37">
            <a:extLst>
              <a:ext uri="{FF2B5EF4-FFF2-40B4-BE49-F238E27FC236}">
                <a16:creationId xmlns:a16="http://schemas.microsoft.com/office/drawing/2014/main" id="{7D42B3D6-A5E4-06DC-F5EA-D500FB65F566}"/>
              </a:ext>
            </a:extLst>
          </xdr:cNvPr>
          <xdr:cNvSpPr/>
        </xdr:nvSpPr>
        <xdr:spPr>
          <a:xfrm>
            <a:off x="4960620" y="784860"/>
            <a:ext cx="12649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6ECCDD2-8906-421F-9AB3-CBB9EA8C84F2}" type="TxLink">
              <a:rPr lang="en-US" sz="1500" b="1" i="0" u="none" strike="noStrike">
                <a:solidFill>
                  <a:schemeClr val="tx1"/>
                </a:solidFill>
                <a:latin typeface="Calibri"/>
                <a:ea typeface="+mn-ea"/>
                <a:cs typeface="Calibri"/>
              </a:rPr>
              <a:pPr marL="0" indent="0" algn="ctr"/>
              <a:t>37873</a:t>
            </a:fld>
            <a:endParaRPr lang="en-IN" sz="1500" b="1" i="0" u="none" strike="noStrike">
              <a:solidFill>
                <a:schemeClr val="tx1"/>
              </a:solidFill>
              <a:latin typeface="Calibri"/>
              <a:ea typeface="+mn-ea"/>
              <a:cs typeface="Calibri"/>
            </a:endParaRPr>
          </a:p>
        </xdr:txBody>
      </xdr:sp>
      <xdr:sp macro="" textlink="">
        <xdr:nvSpPr>
          <xdr:cNvPr id="39" name="Rectangle: Rounded Corners 38">
            <a:extLst>
              <a:ext uri="{FF2B5EF4-FFF2-40B4-BE49-F238E27FC236}">
                <a16:creationId xmlns:a16="http://schemas.microsoft.com/office/drawing/2014/main" id="{2FC837C8-26C6-A541-E1CB-829C6B8BA423}"/>
              </a:ext>
            </a:extLst>
          </xdr:cNvPr>
          <xdr:cNvSpPr/>
        </xdr:nvSpPr>
        <xdr:spPr>
          <a:xfrm>
            <a:off x="4472940" y="132588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1" name="Rectangle: Rounded Corners 40">
            <a:extLst>
              <a:ext uri="{FF2B5EF4-FFF2-40B4-BE49-F238E27FC236}">
                <a16:creationId xmlns:a16="http://schemas.microsoft.com/office/drawing/2014/main" id="{716FAA3C-0927-4C5F-124C-EE92151066F5}"/>
              </a:ext>
            </a:extLst>
          </xdr:cNvPr>
          <xdr:cNvSpPr/>
        </xdr:nvSpPr>
        <xdr:spPr>
          <a:xfrm>
            <a:off x="6568440" y="645598"/>
            <a:ext cx="2100223" cy="970915"/>
          </a:xfrm>
          <a:prstGeom prst="roundRect">
            <a:avLst>
              <a:gd name="adj" fmla="val 50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Orders</a:t>
            </a:r>
          </a:p>
        </xdr:txBody>
      </xdr:sp>
      <xdr:sp macro="" textlink="KPI!$K$17">
        <xdr:nvSpPr>
          <xdr:cNvPr id="42" name="Rectangle: Rounded Corners 41">
            <a:extLst>
              <a:ext uri="{FF2B5EF4-FFF2-40B4-BE49-F238E27FC236}">
                <a16:creationId xmlns:a16="http://schemas.microsoft.com/office/drawing/2014/main" id="{CDDB7335-419E-48F5-E0D0-D7CAAB9D2842}"/>
              </a:ext>
            </a:extLst>
          </xdr:cNvPr>
          <xdr:cNvSpPr/>
        </xdr:nvSpPr>
        <xdr:spPr>
          <a:xfrm>
            <a:off x="683514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A385917-4F9F-4325-99B8-A7D1333851FE}" type="TxLink">
              <a:rPr lang="en-US" sz="1500" b="1" i="0" u="none" strike="noStrike">
                <a:solidFill>
                  <a:schemeClr val="tx1"/>
                </a:solidFill>
                <a:latin typeface="Calibri"/>
                <a:ea typeface="+mn-ea"/>
                <a:cs typeface="Calibri"/>
              </a:rPr>
              <a:pPr marL="0" indent="0" algn="ctr"/>
              <a:t>9994</a:t>
            </a:fld>
            <a:endParaRPr lang="en-IN" sz="1500" b="1" i="0" u="none" strike="noStrike">
              <a:solidFill>
                <a:schemeClr val="tx1"/>
              </a:solidFill>
              <a:latin typeface="Calibri"/>
              <a:ea typeface="+mn-ea"/>
              <a:cs typeface="Calibri"/>
            </a:endParaRPr>
          </a:p>
        </xdr:txBody>
      </xdr:sp>
      <xdr:sp macro="" textlink="">
        <xdr:nvSpPr>
          <xdr:cNvPr id="43" name="Rectangle: Rounded Corners 42">
            <a:extLst>
              <a:ext uri="{FF2B5EF4-FFF2-40B4-BE49-F238E27FC236}">
                <a16:creationId xmlns:a16="http://schemas.microsoft.com/office/drawing/2014/main" id="{B1B74F4D-4C8F-DDC9-3888-2A7BAA35525E}"/>
              </a:ext>
            </a:extLst>
          </xdr:cNvPr>
          <xdr:cNvSpPr/>
        </xdr:nvSpPr>
        <xdr:spPr>
          <a:xfrm>
            <a:off x="6591300" y="13106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5" name="Rectangle: Rounded Corners 44">
            <a:extLst>
              <a:ext uri="{FF2B5EF4-FFF2-40B4-BE49-F238E27FC236}">
                <a16:creationId xmlns:a16="http://schemas.microsoft.com/office/drawing/2014/main" id="{99B265CF-E96E-C2C5-6BEB-B0B731F0BEBA}"/>
              </a:ext>
            </a:extLst>
          </xdr:cNvPr>
          <xdr:cNvSpPr/>
        </xdr:nvSpPr>
        <xdr:spPr>
          <a:xfrm>
            <a:off x="8732520" y="663477"/>
            <a:ext cx="2087880" cy="960120"/>
          </a:xfrm>
          <a:prstGeom prst="roundRect">
            <a:avLst>
              <a:gd name="adj" fmla="val 357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r>
              <a:rPr lang="en-IN" sz="1300" b="0" baseline="0">
                <a:solidFill>
                  <a:sysClr val="windowText" lastClr="000000"/>
                </a:solidFill>
              </a:rPr>
              <a:t> Margin</a:t>
            </a:r>
            <a:endParaRPr lang="en-IN" sz="1300" b="0">
              <a:solidFill>
                <a:sysClr val="windowText" lastClr="000000"/>
              </a:solidFill>
            </a:endParaRPr>
          </a:p>
        </xdr:txBody>
      </xdr:sp>
      <xdr:sp macro="" textlink="KPI!$N$17">
        <xdr:nvSpPr>
          <xdr:cNvPr id="46" name="Rectangle: Rounded Corners 45">
            <a:extLst>
              <a:ext uri="{FF2B5EF4-FFF2-40B4-BE49-F238E27FC236}">
                <a16:creationId xmlns:a16="http://schemas.microsoft.com/office/drawing/2014/main" id="{475E6418-EE31-CE51-351F-2F2B355E29B4}"/>
              </a:ext>
            </a:extLst>
          </xdr:cNvPr>
          <xdr:cNvSpPr/>
        </xdr:nvSpPr>
        <xdr:spPr>
          <a:xfrm>
            <a:off x="8884000" y="827253"/>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5049759-B7D1-4764-81C0-8EE5B51AA40A}" type="TxLink">
              <a:rPr lang="en-US" sz="1500" b="1" i="0" u="none" strike="noStrike">
                <a:solidFill>
                  <a:schemeClr val="tx1"/>
                </a:solidFill>
                <a:latin typeface="Calibri"/>
                <a:ea typeface="+mn-ea"/>
                <a:cs typeface="Calibri"/>
              </a:rPr>
              <a:pPr marL="0" indent="0" algn="ctr"/>
              <a:t>12.47%</a:t>
            </a:fld>
            <a:endParaRPr lang="en-IN" sz="1500" b="1" i="0" u="none" strike="noStrike">
              <a:solidFill>
                <a:schemeClr val="tx1"/>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07FFA5DB-D66D-ED5B-78D2-2AB856492F3D}"/>
              </a:ext>
            </a:extLst>
          </xdr:cNvPr>
          <xdr:cNvSpPr/>
        </xdr:nvSpPr>
        <xdr:spPr>
          <a:xfrm>
            <a:off x="8770620" y="13487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48" name="Chart 47">
            <a:extLst>
              <a:ext uri="{FF2B5EF4-FFF2-40B4-BE49-F238E27FC236}">
                <a16:creationId xmlns:a16="http://schemas.microsoft.com/office/drawing/2014/main" id="{2F7AEBF1-9640-4FC5-867C-AC5224508B6C}"/>
              </a:ext>
            </a:extLst>
          </xdr:cNvPr>
          <xdr:cNvGraphicFramePr>
            <a:graphicFrameLocks/>
          </xdr:cNvGraphicFramePr>
        </xdr:nvGraphicFramePr>
        <xdr:xfrm>
          <a:off x="4716780" y="891540"/>
          <a:ext cx="1394460" cy="5181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4A035827-9C84-3EE4-FB94-5953989B891A}"/>
                  </a:ext>
                </a:extLst>
              </xdr:cNvPr>
              <xdr:cNvPicPr>
                <a:picLocks noChangeAspect="1" noChangeArrowheads="1"/>
                <a:extLst>
                  <a:ext uri="{84589F7E-364E-4C9E-8A38-B11213B215E9}">
                    <a14:cameraTool cellRange="'KPI YOY'!$J$10" spid="_x0000_s12445"/>
                  </a:ext>
                </a:extLst>
              </xdr:cNvPicPr>
            </xdr:nvPicPr>
            <xdr:blipFill>
              <a:blip xmlns:r="http://schemas.openxmlformats.org/officeDocument/2006/relationships" r:embed="rId6"/>
              <a:srcRect/>
              <a:stretch>
                <a:fillRect/>
              </a:stretch>
            </xdr:blipFill>
            <xdr:spPr bwMode="auto">
              <a:xfrm>
                <a:off x="5658992" y="1344295"/>
                <a:ext cx="744926" cy="19558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2" name="Picture 51">
                <a:extLst>
                  <a:ext uri="{FF2B5EF4-FFF2-40B4-BE49-F238E27FC236}">
                    <a16:creationId xmlns:a16="http://schemas.microsoft.com/office/drawing/2014/main" id="{E3322EB8-0856-F027-50D8-35902B8FCCC3}"/>
                  </a:ext>
                </a:extLst>
              </xdr:cNvPr>
              <xdr:cNvPicPr>
                <a:picLocks noChangeAspect="1" noChangeArrowheads="1"/>
                <a:extLst>
                  <a:ext uri="{84589F7E-364E-4C9E-8A38-B11213B215E9}">
                    <a14:cameraTool cellRange="'KPI YOY'!$K$10" spid="_x0000_s12446"/>
                  </a:ext>
                </a:extLst>
              </xdr:cNvPicPr>
            </xdr:nvPicPr>
            <xdr:blipFill>
              <a:blip xmlns:r="http://schemas.openxmlformats.org/officeDocument/2006/relationships" r:embed="rId7"/>
              <a:srcRect/>
              <a:stretch>
                <a:fillRect/>
              </a:stretch>
            </xdr:blipFill>
            <xdr:spPr bwMode="auto">
              <a:xfrm>
                <a:off x="7840980" y="1363980"/>
                <a:ext cx="662940" cy="22098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5" name="Chart 54">
            <a:extLst>
              <a:ext uri="{FF2B5EF4-FFF2-40B4-BE49-F238E27FC236}">
                <a16:creationId xmlns:a16="http://schemas.microsoft.com/office/drawing/2014/main" id="{C6AC9EBF-AA9D-402A-AC4A-6C2D35C92BE0}"/>
              </a:ext>
            </a:extLst>
          </xdr:cNvPr>
          <xdr:cNvGraphicFramePr>
            <a:graphicFrameLocks/>
          </xdr:cNvGraphicFramePr>
        </xdr:nvGraphicFramePr>
        <xdr:xfrm>
          <a:off x="7010400" y="1009650"/>
          <a:ext cx="1188720" cy="40386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6" name="Chart 55">
            <a:extLst>
              <a:ext uri="{FF2B5EF4-FFF2-40B4-BE49-F238E27FC236}">
                <a16:creationId xmlns:a16="http://schemas.microsoft.com/office/drawing/2014/main" id="{53621342-F8C2-4FE7-99A3-CA8407E1F503}"/>
              </a:ext>
            </a:extLst>
          </xdr:cNvPr>
          <xdr:cNvGraphicFramePr>
            <a:graphicFrameLocks/>
          </xdr:cNvGraphicFramePr>
        </xdr:nvGraphicFramePr>
        <xdr:xfrm>
          <a:off x="9016747" y="986879"/>
          <a:ext cx="1272540" cy="41910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7B09434E-807C-E572-F8AF-FF00A4225933}"/>
                  </a:ext>
                </a:extLst>
              </xdr:cNvPr>
              <xdr:cNvPicPr>
                <a:picLocks noChangeAspect="1" noChangeArrowheads="1"/>
                <a:extLst>
                  <a:ext uri="{84589F7E-364E-4C9E-8A38-B11213B215E9}">
                    <a14:cameraTool cellRange="'KPI YOY'!$L$10" spid="_x0000_s12447"/>
                  </a:ext>
                </a:extLst>
              </xdr:cNvPicPr>
            </xdr:nvPicPr>
            <xdr:blipFill>
              <a:blip xmlns:r="http://schemas.openxmlformats.org/officeDocument/2006/relationships" r:embed="rId10"/>
              <a:srcRect/>
              <a:stretch>
                <a:fillRect/>
              </a:stretch>
            </xdr:blipFill>
            <xdr:spPr bwMode="auto">
              <a:xfrm>
                <a:off x="9841404" y="1351280"/>
                <a:ext cx="849456" cy="21653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53340</xdr:colOff>
      <xdr:row>12</xdr:row>
      <xdr:rowOff>153678</xdr:rowOff>
    </xdr:from>
    <xdr:to>
      <xdr:col>17</xdr:col>
      <xdr:colOff>99237</xdr:colOff>
      <xdr:row>22</xdr:row>
      <xdr:rowOff>88534</xdr:rowOff>
    </xdr:to>
    <xdr:grpSp>
      <xdr:nvGrpSpPr>
        <xdr:cNvPr id="20" name="Group 19">
          <a:extLst>
            <a:ext uri="{FF2B5EF4-FFF2-40B4-BE49-F238E27FC236}">
              <a16:creationId xmlns:a16="http://schemas.microsoft.com/office/drawing/2014/main" id="{ACFA142B-F0BC-95C7-C433-60D931E6FBAB}"/>
            </a:ext>
          </a:extLst>
        </xdr:cNvPr>
        <xdr:cNvGrpSpPr/>
      </xdr:nvGrpSpPr>
      <xdr:grpSpPr>
        <a:xfrm>
          <a:off x="53340" y="2256798"/>
          <a:ext cx="11445417" cy="1725556"/>
          <a:chOff x="54009" y="1903738"/>
          <a:chExt cx="11416660" cy="1746432"/>
        </a:xfrm>
        <a:effectLst/>
      </xdr:grpSpPr>
      <xdr:sp macro="" textlink="">
        <xdr:nvSpPr>
          <xdr:cNvPr id="59" name="Rectangle: Rounded Corners 58">
            <a:extLst>
              <a:ext uri="{FF2B5EF4-FFF2-40B4-BE49-F238E27FC236}">
                <a16:creationId xmlns:a16="http://schemas.microsoft.com/office/drawing/2014/main" id="{13412DC1-AB75-5DB9-BB7F-3C44C0E5A145}"/>
              </a:ext>
            </a:extLst>
          </xdr:cNvPr>
          <xdr:cNvSpPr/>
        </xdr:nvSpPr>
        <xdr:spPr>
          <a:xfrm>
            <a:off x="104987" y="1910927"/>
            <a:ext cx="4441613" cy="1678940"/>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AAACBE02-C17E-1D80-C9B7-13C9DFE1D770}"/>
              </a:ext>
            </a:extLst>
          </xdr:cNvPr>
          <xdr:cNvSpPr/>
        </xdr:nvSpPr>
        <xdr:spPr>
          <a:xfrm>
            <a:off x="8498022" y="1936327"/>
            <a:ext cx="2972647" cy="167216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id="{42712D04-BC1E-2A68-294F-1BBBDB1453FD}"/>
              </a:ext>
            </a:extLst>
          </xdr:cNvPr>
          <xdr:cNvSpPr/>
        </xdr:nvSpPr>
        <xdr:spPr>
          <a:xfrm>
            <a:off x="4719967" y="1951055"/>
            <a:ext cx="3611373" cy="1640359"/>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4" name="Rectangle 73">
            <a:extLst>
              <a:ext uri="{FF2B5EF4-FFF2-40B4-BE49-F238E27FC236}">
                <a16:creationId xmlns:a16="http://schemas.microsoft.com/office/drawing/2014/main" id="{5A39D4FB-A9F8-E75D-66D2-5398C5467D92}"/>
              </a:ext>
            </a:extLst>
          </xdr:cNvPr>
          <xdr:cNvSpPr/>
        </xdr:nvSpPr>
        <xdr:spPr>
          <a:xfrm>
            <a:off x="143087" y="1965113"/>
            <a:ext cx="3017971" cy="2889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 and Profit</a:t>
            </a:r>
            <a:r>
              <a:rPr lang="en-IN" sz="1100" b="1" baseline="0">
                <a:solidFill>
                  <a:schemeClr val="tx1"/>
                </a:solidFill>
              </a:rPr>
              <a:t> Analysis</a:t>
            </a:r>
            <a:endParaRPr lang="en-IN" sz="1100" b="1">
              <a:solidFill>
                <a:schemeClr val="tx1"/>
              </a:solidFill>
            </a:endParaRPr>
          </a:p>
        </xdr:txBody>
      </xdr:sp>
      <xdr:sp macro="" textlink="">
        <xdr:nvSpPr>
          <xdr:cNvPr id="76" name="Rectangle 75">
            <a:extLst>
              <a:ext uri="{FF2B5EF4-FFF2-40B4-BE49-F238E27FC236}">
                <a16:creationId xmlns:a16="http://schemas.microsoft.com/office/drawing/2014/main" id="{F7C94F39-6080-C99C-9E54-3773F57476FA}"/>
              </a:ext>
            </a:extLst>
          </xdr:cNvPr>
          <xdr:cNvSpPr/>
        </xdr:nvSpPr>
        <xdr:spPr>
          <a:xfrm>
            <a:off x="8550845" y="1934877"/>
            <a:ext cx="2284320" cy="2148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Sales Share</a:t>
            </a:r>
          </a:p>
        </xdr:txBody>
      </xdr:sp>
      <xdr:graphicFrame macro="">
        <xdr:nvGraphicFramePr>
          <xdr:cNvPr id="80" name="Chart 79">
            <a:extLst>
              <a:ext uri="{FF2B5EF4-FFF2-40B4-BE49-F238E27FC236}">
                <a16:creationId xmlns:a16="http://schemas.microsoft.com/office/drawing/2014/main" id="{08A13FB0-9B22-456B-AF69-B9E28B4AC500}"/>
              </a:ext>
            </a:extLst>
          </xdr:cNvPr>
          <xdr:cNvGraphicFramePr>
            <a:graphicFrameLocks/>
          </xdr:cNvGraphicFramePr>
        </xdr:nvGraphicFramePr>
        <xdr:xfrm>
          <a:off x="54009" y="2131287"/>
          <a:ext cx="4426913" cy="1518883"/>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30C0AD26-BB4E-4C9A-8452-CF2DE332008E}"/>
                  </a:ext>
                </a:extLst>
              </xdr:cNvPr>
              <xdr:cNvGraphicFramePr/>
            </xdr:nvGraphicFramePr>
            <xdr:xfrm>
              <a:off x="4927764" y="2180592"/>
              <a:ext cx="3221155" cy="1341412"/>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27764" y="2180592"/>
                <a:ext cx="3221155" cy="13414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83" name="Rectangle 82">
            <a:extLst>
              <a:ext uri="{FF2B5EF4-FFF2-40B4-BE49-F238E27FC236}">
                <a16:creationId xmlns:a16="http://schemas.microsoft.com/office/drawing/2014/main" id="{3249DCFC-06BB-954B-08C3-E94C1370EB5D}"/>
              </a:ext>
            </a:extLst>
          </xdr:cNvPr>
          <xdr:cNvSpPr/>
        </xdr:nvSpPr>
        <xdr:spPr>
          <a:xfrm>
            <a:off x="4739367" y="1975701"/>
            <a:ext cx="2167603" cy="222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Profit</a:t>
            </a:r>
            <a:r>
              <a:rPr lang="en-IN" sz="1100" b="1"/>
              <a:t>r</a:t>
            </a:r>
          </a:p>
        </xdr:txBody>
      </xdr:sp>
      <xdr:graphicFrame macro="">
        <xdr:nvGraphicFramePr>
          <xdr:cNvPr id="84" name="Chart 83">
            <a:extLst>
              <a:ext uri="{FF2B5EF4-FFF2-40B4-BE49-F238E27FC236}">
                <a16:creationId xmlns:a16="http://schemas.microsoft.com/office/drawing/2014/main" id="{A6F07267-E76C-4C12-84EB-4EE0352344E1}"/>
              </a:ext>
            </a:extLst>
          </xdr:cNvPr>
          <xdr:cNvGraphicFramePr>
            <a:graphicFrameLocks/>
          </xdr:cNvGraphicFramePr>
        </xdr:nvGraphicFramePr>
        <xdr:xfrm>
          <a:off x="8741786" y="1903738"/>
          <a:ext cx="2341063" cy="17031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oneCell">
    <xdr:from>
      <xdr:col>7</xdr:col>
      <xdr:colOff>127000</xdr:colOff>
      <xdr:row>0</xdr:row>
      <xdr:rowOff>140545</xdr:rowOff>
    </xdr:from>
    <xdr:to>
      <xdr:col>10</xdr:col>
      <xdr:colOff>655320</xdr:colOff>
      <xdr:row>4</xdr:row>
      <xdr:rowOff>53340</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DA180563-403B-4158-A966-7A9C1CBB5F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820920" y="140545"/>
              <a:ext cx="2540000" cy="61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640080</xdr:colOff>
      <xdr:row>0</xdr:row>
      <xdr:rowOff>152401</xdr:rowOff>
    </xdr:from>
    <xdr:to>
      <xdr:col>17</xdr:col>
      <xdr:colOff>220980</xdr:colOff>
      <xdr:row>4</xdr:row>
      <xdr:rowOff>53340</xdr:rowOff>
    </xdr:to>
    <mc:AlternateContent xmlns:mc="http://schemas.openxmlformats.org/markup-compatibility/2006" xmlns:a14="http://schemas.microsoft.com/office/drawing/2010/main">
      <mc:Choice Requires="a14">
        <xdr:graphicFrame macro="">
          <xdr:nvGraphicFramePr>
            <xdr:cNvPr id="4" name="Ship Mode 1">
              <a:extLst>
                <a:ext uri="{FF2B5EF4-FFF2-40B4-BE49-F238E27FC236}">
                  <a16:creationId xmlns:a16="http://schemas.microsoft.com/office/drawing/2014/main" id="{8F406F12-8C80-4F7B-A4AB-B0E284E62E1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345680" y="152401"/>
              <a:ext cx="427482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71530</xdr:colOff>
      <xdr:row>22</xdr:row>
      <xdr:rowOff>129539</xdr:rowOff>
    </xdr:from>
    <xdr:to>
      <xdr:col>17</xdr:col>
      <xdr:colOff>72813</xdr:colOff>
      <xdr:row>32</xdr:row>
      <xdr:rowOff>9313</xdr:rowOff>
    </xdr:to>
    <xdr:grpSp>
      <xdr:nvGrpSpPr>
        <xdr:cNvPr id="21" name="Group 20">
          <a:extLst>
            <a:ext uri="{FF2B5EF4-FFF2-40B4-BE49-F238E27FC236}">
              <a16:creationId xmlns:a16="http://schemas.microsoft.com/office/drawing/2014/main" id="{90A74821-5F98-E56A-BFBA-2FCB4FED4B29}"/>
            </a:ext>
          </a:extLst>
        </xdr:cNvPr>
        <xdr:cNvGrpSpPr/>
      </xdr:nvGrpSpPr>
      <xdr:grpSpPr>
        <a:xfrm>
          <a:off x="71530" y="4023359"/>
          <a:ext cx="11400803" cy="1632374"/>
          <a:chOff x="586740" y="3748195"/>
          <a:chExt cx="11623887" cy="1772072"/>
        </a:xfrm>
        <a:effectLst/>
      </xdr:grpSpPr>
      <xdr:sp macro="" textlink="">
        <xdr:nvSpPr>
          <xdr:cNvPr id="67" name="Rectangle: Rounded Corners 66">
            <a:extLst>
              <a:ext uri="{FF2B5EF4-FFF2-40B4-BE49-F238E27FC236}">
                <a16:creationId xmlns:a16="http://schemas.microsoft.com/office/drawing/2014/main" id="{157B6DD8-7990-CEE0-7C11-2A9860F020AA}"/>
              </a:ext>
            </a:extLst>
          </xdr:cNvPr>
          <xdr:cNvSpPr/>
        </xdr:nvSpPr>
        <xdr:spPr>
          <a:xfrm>
            <a:off x="661422" y="3781285"/>
            <a:ext cx="3806862" cy="1518848"/>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B6CD4F30-A3AE-1CC0-9162-F4AAF978E87F}"/>
              </a:ext>
            </a:extLst>
          </xdr:cNvPr>
          <xdr:cNvSpPr/>
        </xdr:nvSpPr>
        <xdr:spPr>
          <a:xfrm>
            <a:off x="4671743" y="3765974"/>
            <a:ext cx="3461235" cy="154470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3F662C08-3FC3-4F83-F038-F21BAF493022}"/>
              </a:ext>
            </a:extLst>
          </xdr:cNvPr>
          <xdr:cNvSpPr/>
        </xdr:nvSpPr>
        <xdr:spPr>
          <a:xfrm>
            <a:off x="8340717" y="3771127"/>
            <a:ext cx="3869910" cy="1529854"/>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5" name="Rectangle 74">
            <a:extLst>
              <a:ext uri="{FF2B5EF4-FFF2-40B4-BE49-F238E27FC236}">
                <a16:creationId xmlns:a16="http://schemas.microsoft.com/office/drawing/2014/main" id="{27B859BD-8F75-BAAA-B632-E6136D6DB5EC}"/>
              </a:ext>
            </a:extLst>
          </xdr:cNvPr>
          <xdr:cNvSpPr/>
        </xdr:nvSpPr>
        <xdr:spPr>
          <a:xfrm>
            <a:off x="4781127" y="3766821"/>
            <a:ext cx="2159000" cy="2184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Top 5 Customers</a:t>
            </a:r>
          </a:p>
        </xdr:txBody>
      </xdr:sp>
      <xdr:sp macro="" textlink="">
        <xdr:nvSpPr>
          <xdr:cNvPr id="79" name="Rectangle 78">
            <a:extLst>
              <a:ext uri="{FF2B5EF4-FFF2-40B4-BE49-F238E27FC236}">
                <a16:creationId xmlns:a16="http://schemas.microsoft.com/office/drawing/2014/main" id="{7E30C77E-5986-CCF0-BD4F-A364318E3F17}"/>
              </a:ext>
            </a:extLst>
          </xdr:cNvPr>
          <xdr:cNvSpPr/>
        </xdr:nvSpPr>
        <xdr:spPr>
          <a:xfrm>
            <a:off x="672930" y="3799452"/>
            <a:ext cx="2265680" cy="215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State</a:t>
            </a:r>
            <a:endParaRPr lang="en-IN" sz="1100" b="1">
              <a:solidFill>
                <a:sysClr val="windowText" lastClr="000000"/>
              </a:solidFill>
            </a:endParaRPr>
          </a:p>
        </xdr:txBody>
      </xdr:sp>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6E77AEB0-8DF4-4DF8-8792-02A506953810}"/>
                  </a:ext>
                </a:extLst>
              </xdr:cNvPr>
              <xdr:cNvGraphicFramePr/>
            </xdr:nvGraphicFramePr>
            <xdr:xfrm>
              <a:off x="586740" y="3998807"/>
              <a:ext cx="3860800" cy="122936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86740" y="3998807"/>
                <a:ext cx="3860800" cy="12293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98" name="Chart 97">
            <a:extLst>
              <a:ext uri="{FF2B5EF4-FFF2-40B4-BE49-F238E27FC236}">
                <a16:creationId xmlns:a16="http://schemas.microsoft.com/office/drawing/2014/main" id="{6A542D6F-13D0-4239-A1A0-ED3234015445}"/>
              </a:ext>
            </a:extLst>
          </xdr:cNvPr>
          <xdr:cNvGraphicFramePr>
            <a:graphicFrameLocks/>
          </xdr:cNvGraphicFramePr>
        </xdr:nvGraphicFramePr>
        <xdr:xfrm>
          <a:off x="4664287" y="4063153"/>
          <a:ext cx="3573779" cy="1457114"/>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8" name="Chart 7">
            <a:extLst>
              <a:ext uri="{FF2B5EF4-FFF2-40B4-BE49-F238E27FC236}">
                <a16:creationId xmlns:a16="http://schemas.microsoft.com/office/drawing/2014/main" id="{03988C5D-A3C6-479B-8074-1AD91C209BEE}"/>
              </a:ext>
            </a:extLst>
          </xdr:cNvPr>
          <xdr:cNvGraphicFramePr>
            <a:graphicFrameLocks/>
          </xdr:cNvGraphicFramePr>
        </xdr:nvGraphicFramePr>
        <xdr:xfrm>
          <a:off x="8149167" y="3748195"/>
          <a:ext cx="3793913" cy="176276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11</xdr:col>
      <xdr:colOff>281940</xdr:colOff>
      <xdr:row>22</xdr:row>
      <xdr:rowOff>121920</xdr:rowOff>
    </xdr:from>
    <xdr:to>
      <xdr:col>13</xdr:col>
      <xdr:colOff>655320</xdr:colOff>
      <xdr:row>24</xdr:row>
      <xdr:rowOff>15240</xdr:rowOff>
    </xdr:to>
    <xdr:sp macro="" textlink="">
      <xdr:nvSpPr>
        <xdr:cNvPr id="22" name="TextBox 21">
          <a:extLst>
            <a:ext uri="{FF2B5EF4-FFF2-40B4-BE49-F238E27FC236}">
              <a16:creationId xmlns:a16="http://schemas.microsoft.com/office/drawing/2014/main" id="{755492D7-2265-3365-10BC-EEFAECC1D4EF}"/>
            </a:ext>
          </a:extLst>
        </xdr:cNvPr>
        <xdr:cNvSpPr txBox="1"/>
      </xdr:nvSpPr>
      <xdr:spPr>
        <a:xfrm>
          <a:off x="7658100" y="4015740"/>
          <a:ext cx="17145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libri" panose="020F0502020204030204" pitchFamily="34" charset="0"/>
              <a:cs typeface="Calibri" panose="020F0502020204030204" pitchFamily="34" charset="0"/>
            </a:rPr>
            <a:t>Products</a:t>
          </a:r>
          <a:r>
            <a:rPr lang="en-IN" sz="1100" b="1" baseline="0">
              <a:latin typeface="Calibri" panose="020F0502020204030204" pitchFamily="34" charset="0"/>
              <a:cs typeface="Calibri" panose="020F0502020204030204" pitchFamily="34" charset="0"/>
            </a:rPr>
            <a:t> sold by Quantity</a:t>
          </a:r>
          <a:endParaRPr lang="en-IN" sz="1100" b="1">
            <a:latin typeface="Calibri" panose="020F0502020204030204" pitchFamily="34" charset="0"/>
            <a:cs typeface="Calibri" panose="020F0502020204030204"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0.20959</cdr:x>
      <cdr:y>0.32346</cdr:y>
    </cdr:from>
    <cdr:to>
      <cdr:x>0.40795</cdr:x>
      <cdr:y>0.65229</cdr:y>
    </cdr:to>
    <cdr:sp macro="" textlink="">
      <cdr:nvSpPr>
        <cdr:cNvPr id="2" name="TextBox 8">
          <a:extLst xmlns:a="http://schemas.openxmlformats.org/drawingml/2006/main">
            <a:ext uri="{FF2B5EF4-FFF2-40B4-BE49-F238E27FC236}">
              <a16:creationId xmlns:a16="http://schemas.microsoft.com/office/drawing/2014/main" id="{1ABD7605-C1D4-DD5A-58DC-C2A8D4591F68}"/>
            </a:ext>
          </a:extLst>
        </cdr:cNvPr>
        <cdr:cNvSpPr txBox="1"/>
      </cdr:nvSpPr>
      <cdr:spPr>
        <a:xfrm xmlns:a="http://schemas.openxmlformats.org/drawingml/2006/main">
          <a:off x="779908" y="525235"/>
          <a:ext cx="738112" cy="53394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t>Most Sold Items</a:t>
          </a:r>
        </a:p>
      </cdr:txBody>
    </cdr:sp>
  </cdr:relSizeAnchor>
</c:userShapes>
</file>

<file path=xl/drawings/drawing4.xml><?xml version="1.0" encoding="utf-8"?>
<xdr:wsDr xmlns:xdr="http://schemas.openxmlformats.org/drawingml/2006/spreadsheetDrawing" xmlns:a="http://schemas.openxmlformats.org/drawingml/2006/main">
  <xdr:twoCellAnchor>
    <xdr:from>
      <xdr:col>6</xdr:col>
      <xdr:colOff>205740</xdr:colOff>
      <xdr:row>1</xdr:row>
      <xdr:rowOff>45720</xdr:rowOff>
    </xdr:from>
    <xdr:to>
      <xdr:col>13</xdr:col>
      <xdr:colOff>510540</xdr:colOff>
      <xdr:row>16</xdr:row>
      <xdr:rowOff>45720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8C73A7-6E23-8EFD-66B3-79872E318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29200" y="220980"/>
              <a:ext cx="4998720" cy="2628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350520</xdr:colOff>
      <xdr:row>17</xdr:row>
      <xdr:rowOff>152400</xdr:rowOff>
    </xdr:from>
    <xdr:to>
      <xdr:col>5</xdr:col>
      <xdr:colOff>518160</xdr:colOff>
      <xdr:row>31</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49DD084-96E6-CB2E-2B35-9F7AE641C2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82240" y="3261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17</xdr:row>
      <xdr:rowOff>114300</xdr:rowOff>
    </xdr:from>
    <xdr:to>
      <xdr:col>2</xdr:col>
      <xdr:colOff>419100</xdr:colOff>
      <xdr:row>31</xdr:row>
      <xdr:rowOff>127635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7143C73-8555-9BBC-1094-FB4E7B5587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11480" y="3223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17</xdr:row>
      <xdr:rowOff>175260</xdr:rowOff>
    </xdr:from>
    <xdr:to>
      <xdr:col>9</xdr:col>
      <xdr:colOff>198120</xdr:colOff>
      <xdr:row>32</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1C0E4D8-1B0D-257D-D024-0400F345CB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31080" y="3284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xdr:colOff>
      <xdr:row>7</xdr:row>
      <xdr:rowOff>160020</xdr:rowOff>
    </xdr:from>
    <xdr:to>
      <xdr:col>11</xdr:col>
      <xdr:colOff>510540</xdr:colOff>
      <xdr:row>21</xdr:row>
      <xdr:rowOff>173355</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8D51672D-3F94-29FB-D962-79B7FF3B602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858000" y="1386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3</xdr:row>
      <xdr:rowOff>129540</xdr:rowOff>
    </xdr:from>
    <xdr:to>
      <xdr:col>11</xdr:col>
      <xdr:colOff>289560</xdr:colOff>
      <xdr:row>18</xdr:row>
      <xdr:rowOff>129540</xdr:rowOff>
    </xdr:to>
    <xdr:graphicFrame macro="">
      <xdr:nvGraphicFramePr>
        <xdr:cNvPr id="2" name="Chart 1">
          <a:extLst>
            <a:ext uri="{FF2B5EF4-FFF2-40B4-BE49-F238E27FC236}">
              <a16:creationId xmlns:a16="http://schemas.microsoft.com/office/drawing/2014/main" id="{53645AEF-F68F-A3EA-F9E1-060DF4F63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167640</xdr:colOff>
      <xdr:row>6</xdr:row>
      <xdr:rowOff>121920</xdr:rowOff>
    </xdr:from>
    <xdr:to>
      <xdr:col>13</xdr:col>
      <xdr:colOff>472440</xdr:colOff>
      <xdr:row>21</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EADCD91-0672-27CD-C866-5B78F5FC11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07280" y="1173480"/>
              <a:ext cx="4998720" cy="2628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594360</xdr:colOff>
      <xdr:row>7</xdr:row>
      <xdr:rowOff>15240</xdr:rowOff>
    </xdr:from>
    <xdr:to>
      <xdr:col>12</xdr:col>
      <xdr:colOff>289560</xdr:colOff>
      <xdr:row>22</xdr:row>
      <xdr:rowOff>15240</xdr:rowOff>
    </xdr:to>
    <xdr:graphicFrame macro="">
      <xdr:nvGraphicFramePr>
        <xdr:cNvPr id="2" name="Chart 1">
          <a:extLst>
            <a:ext uri="{FF2B5EF4-FFF2-40B4-BE49-F238E27FC236}">
              <a16:creationId xmlns:a16="http://schemas.microsoft.com/office/drawing/2014/main" id="{046DC624-18DC-9764-35AA-CF2579748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510540</xdr:colOff>
      <xdr:row>3</xdr:row>
      <xdr:rowOff>53340</xdr:rowOff>
    </xdr:from>
    <xdr:to>
      <xdr:col>17</xdr:col>
      <xdr:colOff>647700</xdr:colOff>
      <xdr:row>21</xdr:row>
      <xdr:rowOff>167640</xdr:rowOff>
    </xdr:to>
    <xdr:graphicFrame macro="">
      <xdr:nvGraphicFramePr>
        <xdr:cNvPr id="3" name="Chart 2">
          <a:extLst>
            <a:ext uri="{FF2B5EF4-FFF2-40B4-BE49-F238E27FC236}">
              <a16:creationId xmlns:a16="http://schemas.microsoft.com/office/drawing/2014/main" id="{159D077C-8061-DCDF-D994-6445AB250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114300</xdr:colOff>
      <xdr:row>3</xdr:row>
      <xdr:rowOff>175260</xdr:rowOff>
    </xdr:from>
    <xdr:to>
      <xdr:col>10</xdr:col>
      <xdr:colOff>419100</xdr:colOff>
      <xdr:row>18</xdr:row>
      <xdr:rowOff>175260</xdr:rowOff>
    </xdr:to>
    <xdr:graphicFrame macro="">
      <xdr:nvGraphicFramePr>
        <xdr:cNvPr id="3" name="Chart 2">
          <a:extLst>
            <a:ext uri="{FF2B5EF4-FFF2-40B4-BE49-F238E27FC236}">
              <a16:creationId xmlns:a16="http://schemas.microsoft.com/office/drawing/2014/main" id="{019CB3EF-AB22-D5E7-0522-862B7CBC2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99060</xdr:colOff>
      <xdr:row>19</xdr:row>
      <xdr:rowOff>7620</xdr:rowOff>
    </xdr:from>
    <xdr:to>
      <xdr:col>1</xdr:col>
      <xdr:colOff>708660</xdr:colOff>
      <xdr:row>21</xdr:row>
      <xdr:rowOff>175260</xdr:rowOff>
    </xdr:to>
    <xdr:graphicFrame macro="">
      <xdr:nvGraphicFramePr>
        <xdr:cNvPr id="2" name="Chart 1">
          <a:extLst>
            <a:ext uri="{FF2B5EF4-FFF2-40B4-BE49-F238E27FC236}">
              <a16:creationId xmlns:a16="http://schemas.microsoft.com/office/drawing/2014/main" id="{D7F32D21-BA08-7362-8F1E-9A6008523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53340</xdr:rowOff>
    </xdr:from>
    <xdr:to>
      <xdr:col>4</xdr:col>
      <xdr:colOff>579120</xdr:colOff>
      <xdr:row>21</xdr:row>
      <xdr:rowOff>152400</xdr:rowOff>
    </xdr:to>
    <xdr:graphicFrame macro="">
      <xdr:nvGraphicFramePr>
        <xdr:cNvPr id="3" name="Chart 2">
          <a:extLst>
            <a:ext uri="{FF2B5EF4-FFF2-40B4-BE49-F238E27FC236}">
              <a16:creationId xmlns:a16="http://schemas.microsoft.com/office/drawing/2014/main" id="{BFB4545D-D43E-8F08-6D7B-C5490BEF3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243840</xdr:colOff>
      <xdr:row>19</xdr:row>
      <xdr:rowOff>30480</xdr:rowOff>
    </xdr:from>
    <xdr:to>
      <xdr:col>13</xdr:col>
      <xdr:colOff>861060</xdr:colOff>
      <xdr:row>22</xdr:row>
      <xdr:rowOff>76200</xdr:rowOff>
    </xdr:to>
    <xdr:graphicFrame macro="">
      <xdr:nvGraphicFramePr>
        <xdr:cNvPr id="6" name="Chart 5">
          <a:extLst>
            <a:ext uri="{FF2B5EF4-FFF2-40B4-BE49-F238E27FC236}">
              <a16:creationId xmlns:a16="http://schemas.microsoft.com/office/drawing/2014/main" id="{30F53428-9E71-8F85-2BA8-8FFCEF36B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18</xdr:row>
      <xdr:rowOff>53340</xdr:rowOff>
    </xdr:from>
    <xdr:to>
      <xdr:col>7</xdr:col>
      <xdr:colOff>762000</xdr:colOff>
      <xdr:row>20</xdr:row>
      <xdr:rowOff>175260</xdr:rowOff>
    </xdr:to>
    <xdr:graphicFrame macro="">
      <xdr:nvGraphicFramePr>
        <xdr:cNvPr id="7" name="Chart 6">
          <a:extLst>
            <a:ext uri="{FF2B5EF4-FFF2-40B4-BE49-F238E27FC236}">
              <a16:creationId xmlns:a16="http://schemas.microsoft.com/office/drawing/2014/main" id="{90D712B6-0761-39E9-AA5F-59EC5016D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487680</xdr:colOff>
      <xdr:row>18</xdr:row>
      <xdr:rowOff>83820</xdr:rowOff>
    </xdr:from>
    <xdr:to>
      <xdr:col>10</xdr:col>
      <xdr:colOff>975360</xdr:colOff>
      <xdr:row>20</xdr:row>
      <xdr:rowOff>137160</xdr:rowOff>
    </xdr:to>
    <xdr:graphicFrame macro="">
      <xdr:nvGraphicFramePr>
        <xdr:cNvPr id="8" name="Chart 7">
          <a:extLst>
            <a:ext uri="{FF2B5EF4-FFF2-40B4-BE49-F238E27FC236}">
              <a16:creationId xmlns:a16="http://schemas.microsoft.com/office/drawing/2014/main" id="{38518424-DAAF-2064-B5B6-168CDB4CB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hat" refreshedDate="45187.613481944441" createdVersion="8" refreshedVersion="8" minRefreshableVersion="3" recordCount="9994" xr:uid="{E136F13E-D4A8-4B59-A0BA-1246C2E5BE4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067876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124074072" backgroundQuery="1" createdVersion="8" refreshedVersion="8" minRefreshableVersion="3" recordCount="0" supportSubquery="1" supportAdvancedDrill="1" xr:uid="{226E82B9-0EA5-4EF2-9CAB-EDC1CD02259A}">
  <cacheSource type="external" connectionId="1"/>
  <cacheFields count="2">
    <cacheField name="[Table_1].[Order Date (Month)].[Order Date (Month)]" caption="Order Date (Month)" numFmtId="0" hierarchy="24" level="1">
      <sharedItems count="12">
        <s v="Jan"/>
        <s v="Feb"/>
        <s v="Mar"/>
        <s v="Apr"/>
        <s v="May"/>
        <s v="Jun"/>
        <s v="Jul"/>
        <s v="Aug"/>
        <s v="Sep"/>
        <s v="Oct"/>
        <s v="Nov"/>
        <s v="Dec"/>
      </sharedItems>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896296294" backgroundQuery="1" createdVersion="8" refreshedVersion="8" minRefreshableVersion="3" recordCount="0" supportSubquery="1" supportAdvancedDrill="1" xr:uid="{AEFEB18E-7E8C-4895-97D4-251C1CDECCD5}">
  <cacheSource type="external" connectionId="1"/>
  <cacheFields count="2">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x v="0"/>
    <x v="0"/>
    <s v="United States"/>
    <s v="Henderson"/>
    <x v="0"/>
    <n v="42420"/>
    <x v="0"/>
    <s v="FUR-BO-10001798"/>
    <x v="0"/>
    <x v="0"/>
    <x v="0"/>
    <x v="0"/>
    <n v="2"/>
    <n v="0"/>
    <n v="41.913600000000002"/>
  </r>
  <r>
    <n v="2"/>
    <s v="CA-2013-152156"/>
    <x v="0"/>
    <x v="0"/>
    <d v="2013-11-12T00:00:00"/>
    <x v="0"/>
    <s v="CG-12520"/>
    <x v="0"/>
    <x v="0"/>
    <s v="United States"/>
    <s v="Henderson"/>
    <x v="0"/>
    <n v="42420"/>
    <x v="0"/>
    <s v="FUR-CH-10000454"/>
    <x v="0"/>
    <x v="1"/>
    <x v="1"/>
    <x v="1"/>
    <n v="3"/>
    <n v="0"/>
    <n v="219.58199999999997"/>
  </r>
  <r>
    <n v="3"/>
    <s v="CA-2013-138688"/>
    <x v="0"/>
    <x v="1"/>
    <d v="2013-06-17T00:00:00"/>
    <x v="0"/>
    <s v="DV-13045"/>
    <x v="1"/>
    <x v="1"/>
    <s v="United States"/>
    <s v="Los Angeles"/>
    <x v="1"/>
    <n v="90036"/>
    <x v="1"/>
    <s v="OFF-LA-10000240"/>
    <x v="1"/>
    <x v="2"/>
    <x v="2"/>
    <x v="2"/>
    <n v="2"/>
    <n v="0"/>
    <n v="6.8713999999999995"/>
  </r>
  <r>
    <n v="4"/>
    <s v="US-2012-108966"/>
    <x v="1"/>
    <x v="2"/>
    <d v="2012-10-18T00:00:00"/>
    <x v="1"/>
    <s v="SO-20335"/>
    <x v="2"/>
    <x v="0"/>
    <s v="United States"/>
    <s v="Fort Lauderdale"/>
    <x v="2"/>
    <n v="33311"/>
    <x v="0"/>
    <s v="FUR-TA-10000577"/>
    <x v="0"/>
    <x v="3"/>
    <x v="3"/>
    <x v="3"/>
    <n v="5"/>
    <n v="0.45"/>
    <n v="-383.03100000000006"/>
  </r>
  <r>
    <n v="5"/>
    <s v="US-2012-108966"/>
    <x v="1"/>
    <x v="2"/>
    <d v="2012-10-18T00:00:00"/>
    <x v="1"/>
    <s v="SO-20335"/>
    <x v="2"/>
    <x v="0"/>
    <s v="United States"/>
    <s v="Fort Lauderdale"/>
    <x v="2"/>
    <n v="33311"/>
    <x v="0"/>
    <s v="OFF-ST-10000760"/>
    <x v="1"/>
    <x v="4"/>
    <x v="4"/>
    <x v="4"/>
    <n v="2"/>
    <n v="0.2"/>
    <n v="2.5163999999999991"/>
  </r>
  <r>
    <n v="6"/>
    <s v="CA-2011-115812"/>
    <x v="2"/>
    <x v="3"/>
    <d v="2011-06-14T00:00:00"/>
    <x v="1"/>
    <s v="BH-11710"/>
    <x v="3"/>
    <x v="0"/>
    <s v="United States"/>
    <s v="Los Angeles"/>
    <x v="1"/>
    <n v="90032"/>
    <x v="1"/>
    <s v="FUR-FU-10001487"/>
    <x v="0"/>
    <x v="5"/>
    <x v="5"/>
    <x v="5"/>
    <n v="7"/>
    <n v="0"/>
    <n v="14.169399999999996"/>
  </r>
  <r>
    <n v="7"/>
    <s v="CA-2011-115812"/>
    <x v="2"/>
    <x v="3"/>
    <d v="2011-06-14T00:00:00"/>
    <x v="1"/>
    <s v="BH-11710"/>
    <x v="3"/>
    <x v="0"/>
    <s v="United States"/>
    <s v="Los Angeles"/>
    <x v="1"/>
    <n v="90032"/>
    <x v="1"/>
    <s v="OFF-AR-10002833"/>
    <x v="1"/>
    <x v="6"/>
    <x v="6"/>
    <x v="6"/>
    <n v="4"/>
    <n v="0"/>
    <n v="1.9656000000000002"/>
  </r>
  <r>
    <n v="8"/>
    <s v="CA-2011-115812"/>
    <x v="2"/>
    <x v="3"/>
    <d v="2011-06-14T00:00:00"/>
    <x v="1"/>
    <s v="BH-11710"/>
    <x v="3"/>
    <x v="0"/>
    <s v="United States"/>
    <s v="Los Angeles"/>
    <x v="1"/>
    <n v="90032"/>
    <x v="1"/>
    <s v="TEC-PH-10002275"/>
    <x v="2"/>
    <x v="7"/>
    <x v="7"/>
    <x v="7"/>
    <n v="6"/>
    <n v="0.2"/>
    <n v="90.715200000000038"/>
  </r>
  <r>
    <n v="9"/>
    <s v="CA-2011-115812"/>
    <x v="2"/>
    <x v="3"/>
    <d v="2011-06-14T00:00:00"/>
    <x v="1"/>
    <s v="BH-11710"/>
    <x v="3"/>
    <x v="0"/>
    <s v="United States"/>
    <s v="Los Angeles"/>
    <x v="1"/>
    <n v="90032"/>
    <x v="1"/>
    <s v="OFF-BI-10003910"/>
    <x v="1"/>
    <x v="8"/>
    <x v="8"/>
    <x v="8"/>
    <n v="3"/>
    <n v="0.2"/>
    <n v="5.7824999999999998"/>
  </r>
  <r>
    <n v="10"/>
    <s v="CA-2011-115812"/>
    <x v="2"/>
    <x v="3"/>
    <d v="2011-06-14T00:00:00"/>
    <x v="1"/>
    <s v="BH-11710"/>
    <x v="3"/>
    <x v="0"/>
    <s v="United States"/>
    <s v="Los Angeles"/>
    <x v="1"/>
    <n v="90032"/>
    <x v="1"/>
    <s v="OFF-AP-10002892"/>
    <x v="1"/>
    <x v="9"/>
    <x v="9"/>
    <x v="9"/>
    <n v="5"/>
    <n v="0"/>
    <n v="34.469999999999992"/>
  </r>
  <r>
    <n v="11"/>
    <s v="CA-2011-115812"/>
    <x v="2"/>
    <x v="3"/>
    <d v="2011-06-14T00:00:00"/>
    <x v="1"/>
    <s v="BH-11710"/>
    <x v="3"/>
    <x v="0"/>
    <s v="United States"/>
    <s v="Los Angeles"/>
    <x v="1"/>
    <n v="90032"/>
    <x v="1"/>
    <s v="FUR-TA-10001539"/>
    <x v="0"/>
    <x v="3"/>
    <x v="10"/>
    <x v="10"/>
    <n v="9"/>
    <n v="0.2"/>
    <n v="85.309199999999805"/>
  </r>
  <r>
    <n v="12"/>
    <s v="CA-2011-115812"/>
    <x v="2"/>
    <x v="3"/>
    <d v="2011-06-14T00:00:00"/>
    <x v="1"/>
    <s v="BH-11710"/>
    <x v="3"/>
    <x v="0"/>
    <s v="United States"/>
    <s v="Los Angeles"/>
    <x v="1"/>
    <n v="90032"/>
    <x v="1"/>
    <s v="TEC-PH-10002033"/>
    <x v="2"/>
    <x v="7"/>
    <x v="11"/>
    <x v="11"/>
    <n v="4"/>
    <n v="0.2"/>
    <n v="68.356800000000021"/>
  </r>
  <r>
    <n v="13"/>
    <s v="CA-2014-114412"/>
    <x v="3"/>
    <x v="4"/>
    <d v="2014-04-21T00:00:00"/>
    <x v="1"/>
    <s v="AA-10480"/>
    <x v="4"/>
    <x v="0"/>
    <s v="United States"/>
    <s v="Concord"/>
    <x v="3"/>
    <n v="28027"/>
    <x v="0"/>
    <s v="OFF-PA-10002365"/>
    <x v="1"/>
    <x v="10"/>
    <x v="12"/>
    <x v="12"/>
    <n v="3"/>
    <n v="0.2"/>
    <n v="5.4432"/>
  </r>
  <r>
    <n v="14"/>
    <s v="CA-2013-161389"/>
    <x v="0"/>
    <x v="5"/>
    <d v="2013-12-11T00:00:00"/>
    <x v="1"/>
    <s v="IM-15070"/>
    <x v="5"/>
    <x v="0"/>
    <s v="United States"/>
    <s v="Seattle"/>
    <x v="4"/>
    <n v="98103"/>
    <x v="1"/>
    <s v="OFF-BI-10003656"/>
    <x v="1"/>
    <x v="8"/>
    <x v="13"/>
    <x v="13"/>
    <n v="3"/>
    <n v="0.2"/>
    <n v="132.59219999999993"/>
  </r>
  <r>
    <n v="15"/>
    <s v="US-2012-118983"/>
    <x v="1"/>
    <x v="6"/>
    <d v="2012-11-26T00:00:00"/>
    <x v="1"/>
    <s v="HP-14815"/>
    <x v="6"/>
    <x v="2"/>
    <s v="United States"/>
    <s v="Fort Worth"/>
    <x v="5"/>
    <n v="76106"/>
    <x v="2"/>
    <s v="OFF-AP-10002311"/>
    <x v="1"/>
    <x v="9"/>
    <x v="14"/>
    <x v="14"/>
    <n v="5"/>
    <n v="0.8"/>
    <n v="-123.858"/>
  </r>
  <r>
    <n v="16"/>
    <s v="US-2012-118983"/>
    <x v="1"/>
    <x v="6"/>
    <d v="2012-11-26T00:00:00"/>
    <x v="1"/>
    <s v="HP-14815"/>
    <x v="6"/>
    <x v="2"/>
    <s v="United States"/>
    <s v="Fort Worth"/>
    <x v="5"/>
    <n v="76106"/>
    <x v="2"/>
    <s v="OFF-BI-10000756"/>
    <x v="1"/>
    <x v="8"/>
    <x v="15"/>
    <x v="15"/>
    <n v="3"/>
    <n v="0.8"/>
    <n v="-3.8160000000000016"/>
  </r>
  <r>
    <n v="17"/>
    <s v="CA-2011-105893"/>
    <x v="2"/>
    <x v="7"/>
    <d v="2011-11-18T00:00:00"/>
    <x v="1"/>
    <s v="PK-19075"/>
    <x v="7"/>
    <x v="0"/>
    <s v="United States"/>
    <s v="Madison"/>
    <x v="6"/>
    <n v="53711"/>
    <x v="2"/>
    <s v="OFF-ST-10004186"/>
    <x v="1"/>
    <x v="4"/>
    <x v="16"/>
    <x v="16"/>
    <n v="6"/>
    <n v="0"/>
    <n v="13.317599999999999"/>
  </r>
  <r>
    <n v="18"/>
    <s v="CA-2011-167164"/>
    <x v="2"/>
    <x v="8"/>
    <d v="2011-05-15T00:00:00"/>
    <x v="0"/>
    <s v="AG-10270"/>
    <x v="8"/>
    <x v="0"/>
    <s v="United States"/>
    <s v="West Jordan"/>
    <x v="7"/>
    <n v="84084"/>
    <x v="1"/>
    <s v="OFF-ST-10000107"/>
    <x v="1"/>
    <x v="4"/>
    <x v="17"/>
    <x v="17"/>
    <n v="2"/>
    <n v="0"/>
    <n v="9.9899999999999949"/>
  </r>
  <r>
    <n v="19"/>
    <s v="CA-2011-143336"/>
    <x v="2"/>
    <x v="9"/>
    <d v="2011-09-01T00:00:00"/>
    <x v="0"/>
    <s v="ZD-21925"/>
    <x v="9"/>
    <x v="0"/>
    <s v="United States"/>
    <s v="San Francisco"/>
    <x v="1"/>
    <n v="94109"/>
    <x v="1"/>
    <s v="OFF-AR-10003056"/>
    <x v="1"/>
    <x v="6"/>
    <x v="18"/>
    <x v="18"/>
    <n v="2"/>
    <n v="0"/>
    <n v="2.4823999999999993"/>
  </r>
  <r>
    <n v="20"/>
    <s v="CA-2011-143336"/>
    <x v="2"/>
    <x v="9"/>
    <d v="2011-09-01T00:00:00"/>
    <x v="0"/>
    <s v="ZD-21925"/>
    <x v="9"/>
    <x v="0"/>
    <s v="United States"/>
    <s v="San Francisco"/>
    <x v="1"/>
    <n v="94109"/>
    <x v="1"/>
    <s v="TEC-PH-10001949"/>
    <x v="2"/>
    <x v="7"/>
    <x v="19"/>
    <x v="19"/>
    <n v="3"/>
    <n v="0.2"/>
    <n v="16.010999999999981"/>
  </r>
  <r>
    <n v="21"/>
    <s v="CA-2011-143336"/>
    <x v="2"/>
    <x v="9"/>
    <d v="2011-09-01T00:00:00"/>
    <x v="0"/>
    <s v="ZD-21925"/>
    <x v="9"/>
    <x v="0"/>
    <s v="United States"/>
    <s v="San Francisco"/>
    <x v="1"/>
    <n v="94109"/>
    <x v="1"/>
    <s v="OFF-BI-10002215"/>
    <x v="1"/>
    <x v="8"/>
    <x v="20"/>
    <x v="20"/>
    <n v="4"/>
    <n v="0.2"/>
    <n v="7.3839999999999986"/>
  </r>
  <r>
    <n v="22"/>
    <s v="CA-2013-137330"/>
    <x v="0"/>
    <x v="10"/>
    <d v="2013-12-14T00:00:00"/>
    <x v="1"/>
    <s v="KB-16585"/>
    <x v="10"/>
    <x v="1"/>
    <s v="United States"/>
    <s v="Fremont"/>
    <x v="8"/>
    <n v="68025"/>
    <x v="2"/>
    <s v="OFF-AR-10000246"/>
    <x v="1"/>
    <x v="6"/>
    <x v="21"/>
    <x v="21"/>
    <n v="7"/>
    <n v="0"/>
    <n v="5.0595999999999997"/>
  </r>
  <r>
    <n v="23"/>
    <s v="CA-2013-137330"/>
    <x v="0"/>
    <x v="10"/>
    <d v="2013-12-14T00:00:00"/>
    <x v="1"/>
    <s v="KB-16585"/>
    <x v="10"/>
    <x v="1"/>
    <s v="United States"/>
    <s v="Fremont"/>
    <x v="8"/>
    <n v="68025"/>
    <x v="2"/>
    <s v="OFF-AP-10001492"/>
    <x v="1"/>
    <x v="9"/>
    <x v="22"/>
    <x v="22"/>
    <n v="7"/>
    <n v="0"/>
    <n v="15.688400000000001"/>
  </r>
  <r>
    <n v="24"/>
    <s v="US-2014-156909"/>
    <x v="3"/>
    <x v="11"/>
    <d v="2014-07-19T00:00:00"/>
    <x v="0"/>
    <s v="SF-20065"/>
    <x v="11"/>
    <x v="0"/>
    <s v="United States"/>
    <s v="Philadelphia"/>
    <x v="9"/>
    <n v="19140"/>
    <x v="3"/>
    <s v="FUR-CH-10002774"/>
    <x v="0"/>
    <x v="1"/>
    <x v="23"/>
    <x v="23"/>
    <n v="2"/>
    <n v="0.3"/>
    <n v="-1.0196000000000005"/>
  </r>
  <r>
    <n v="25"/>
    <s v="CA-2012-106320"/>
    <x v="1"/>
    <x v="12"/>
    <d v="2012-09-30T00:00:00"/>
    <x v="1"/>
    <s v="EB-13870"/>
    <x v="12"/>
    <x v="0"/>
    <s v="United States"/>
    <s v="Orem"/>
    <x v="7"/>
    <n v="84057"/>
    <x v="1"/>
    <s v="FUR-TA-10000577"/>
    <x v="0"/>
    <x v="3"/>
    <x v="3"/>
    <x v="24"/>
    <n v="3"/>
    <n v="0"/>
    <n v="240.26490000000001"/>
  </r>
  <r>
    <n v="26"/>
    <s v="CA-2013-121755"/>
    <x v="0"/>
    <x v="13"/>
    <d v="2013-01-20T00:00:00"/>
    <x v="0"/>
    <s v="EH-13945"/>
    <x v="13"/>
    <x v="0"/>
    <s v="United States"/>
    <s v="Los Angeles"/>
    <x v="1"/>
    <n v="90049"/>
    <x v="1"/>
    <s v="OFF-BI-10001634"/>
    <x v="1"/>
    <x v="8"/>
    <x v="24"/>
    <x v="25"/>
    <n v="2"/>
    <n v="0.2"/>
    <n v="4.2224000000000004"/>
  </r>
  <r>
    <n v="27"/>
    <s v="CA-2013-121755"/>
    <x v="0"/>
    <x v="13"/>
    <d v="2013-01-20T00:00:00"/>
    <x v="0"/>
    <s v="EH-13945"/>
    <x v="13"/>
    <x v="0"/>
    <s v="United States"/>
    <s v="Los Angeles"/>
    <x v="1"/>
    <n v="90049"/>
    <x v="1"/>
    <s v="TEC-AC-10003027"/>
    <x v="2"/>
    <x v="11"/>
    <x v="25"/>
    <x v="26"/>
    <n v="3"/>
    <n v="0"/>
    <n v="11.774100000000004"/>
  </r>
  <r>
    <n v="28"/>
    <s v="US-2012-150630"/>
    <x v="1"/>
    <x v="14"/>
    <d v="2012-09-21T00:00:00"/>
    <x v="1"/>
    <s v="TB-21520"/>
    <x v="14"/>
    <x v="0"/>
    <s v="United States"/>
    <s v="Philadelphia"/>
    <x v="9"/>
    <n v="19140"/>
    <x v="3"/>
    <s v="FUR-BO-10004834"/>
    <x v="0"/>
    <x v="0"/>
    <x v="26"/>
    <x v="27"/>
    <n v="7"/>
    <n v="0.5"/>
    <n v="-1665.0522000000001"/>
  </r>
  <r>
    <n v="29"/>
    <s v="US-2012-150630"/>
    <x v="1"/>
    <x v="14"/>
    <d v="2012-09-21T00:00:00"/>
    <x v="1"/>
    <s v="TB-21520"/>
    <x v="14"/>
    <x v="0"/>
    <s v="United States"/>
    <s v="Philadelphia"/>
    <x v="9"/>
    <n v="19140"/>
    <x v="3"/>
    <s v="OFF-BI-10000474"/>
    <x v="1"/>
    <x v="8"/>
    <x v="27"/>
    <x v="28"/>
    <n v="2"/>
    <n v="0.7"/>
    <n v="-7.0532000000000004"/>
  </r>
  <r>
    <n v="30"/>
    <s v="US-2012-150630"/>
    <x v="1"/>
    <x v="14"/>
    <d v="2012-09-21T00:00:00"/>
    <x v="1"/>
    <s v="TB-21520"/>
    <x v="14"/>
    <x v="0"/>
    <s v="United States"/>
    <s v="Philadelphia"/>
    <x v="9"/>
    <n v="19140"/>
    <x v="3"/>
    <s v="FUR-FU-10004848"/>
    <x v="0"/>
    <x v="5"/>
    <x v="28"/>
    <x v="29"/>
    <n v="3"/>
    <n v="0.2"/>
    <n v="15.524999999999991"/>
  </r>
  <r>
    <n v="31"/>
    <s v="US-2012-150630"/>
    <x v="1"/>
    <x v="14"/>
    <d v="2012-09-21T00:00:00"/>
    <x v="1"/>
    <s v="TB-21520"/>
    <x v="14"/>
    <x v="0"/>
    <s v="United States"/>
    <s v="Philadelphia"/>
    <x v="9"/>
    <n v="19140"/>
    <x v="3"/>
    <s v="OFF-EN-10001509"/>
    <x v="1"/>
    <x v="12"/>
    <x v="29"/>
    <x v="30"/>
    <n v="2"/>
    <n v="0.2"/>
    <n v="1.1015999999999997"/>
  </r>
  <r>
    <n v="32"/>
    <s v="US-2012-150630"/>
    <x v="1"/>
    <x v="14"/>
    <d v="2012-09-21T00:00:00"/>
    <x v="1"/>
    <s v="TB-21520"/>
    <x v="14"/>
    <x v="0"/>
    <s v="United States"/>
    <s v="Philadelphia"/>
    <x v="9"/>
    <n v="19140"/>
    <x v="3"/>
    <s v="OFF-AR-10004042"/>
    <x v="1"/>
    <x v="6"/>
    <x v="30"/>
    <x v="31"/>
    <n v="6"/>
    <n v="0.2"/>
    <n v="9.7091999999999885"/>
  </r>
  <r>
    <n v="33"/>
    <s v="US-2012-150630"/>
    <x v="1"/>
    <x v="14"/>
    <d v="2012-09-21T00:00:00"/>
    <x v="1"/>
    <s v="TB-21520"/>
    <x v="14"/>
    <x v="0"/>
    <s v="United States"/>
    <s v="Philadelphia"/>
    <x v="9"/>
    <n v="19140"/>
    <x v="3"/>
    <s v="OFF-BI-10001525"/>
    <x v="1"/>
    <x v="8"/>
    <x v="31"/>
    <x v="32"/>
    <n v="6"/>
    <n v="0.7"/>
    <n v="-5.7149999999999999"/>
  </r>
  <r>
    <n v="34"/>
    <s v="US-2012-150630"/>
    <x v="1"/>
    <x v="14"/>
    <d v="2012-09-21T00:00:00"/>
    <x v="1"/>
    <s v="TB-21520"/>
    <x v="14"/>
    <x v="0"/>
    <s v="United States"/>
    <s v="Philadelphia"/>
    <x v="9"/>
    <n v="19140"/>
    <x v="3"/>
    <s v="OFF-AR-10001683"/>
    <x v="1"/>
    <x v="6"/>
    <x v="32"/>
    <x v="33"/>
    <n v="2"/>
    <n v="0.2"/>
    <n v="3.5460000000000007"/>
  </r>
  <r>
    <n v="35"/>
    <s v="CA-2014-107727"/>
    <x v="3"/>
    <x v="15"/>
    <d v="2014-10-24T00:00:00"/>
    <x v="0"/>
    <s v="MA-17560"/>
    <x v="15"/>
    <x v="2"/>
    <s v="United States"/>
    <s v="Houston"/>
    <x v="5"/>
    <n v="77095"/>
    <x v="2"/>
    <s v="OFF-PA-10000249"/>
    <x v="1"/>
    <x v="10"/>
    <x v="33"/>
    <x v="34"/>
    <n v="3"/>
    <n v="0.2"/>
    <n v="9.9467999999999979"/>
  </r>
  <r>
    <n v="36"/>
    <s v="CA-2013-117590"/>
    <x v="0"/>
    <x v="16"/>
    <d v="2013-12-11T00:00:00"/>
    <x v="2"/>
    <s v="GH-14485"/>
    <x v="16"/>
    <x v="1"/>
    <s v="United States"/>
    <s v="Richardson"/>
    <x v="5"/>
    <n v="75080"/>
    <x v="2"/>
    <s v="TEC-PH-10004977"/>
    <x v="2"/>
    <x v="7"/>
    <x v="34"/>
    <x v="35"/>
    <n v="7"/>
    <n v="0.2"/>
    <n v="123.47369999999989"/>
  </r>
  <r>
    <n v="37"/>
    <s v="CA-2013-117590"/>
    <x v="0"/>
    <x v="16"/>
    <d v="2013-12-11T00:00:00"/>
    <x v="2"/>
    <s v="GH-14485"/>
    <x v="16"/>
    <x v="1"/>
    <s v="United States"/>
    <s v="Richardson"/>
    <x v="5"/>
    <n v="75080"/>
    <x v="2"/>
    <s v="FUR-FU-10003664"/>
    <x v="0"/>
    <x v="5"/>
    <x v="35"/>
    <x v="36"/>
    <n v="5"/>
    <n v="0.6"/>
    <n v="-147.96300000000002"/>
  </r>
  <r>
    <n v="38"/>
    <s v="CA-2012-117415"/>
    <x v="1"/>
    <x v="17"/>
    <d v="2012-12-31T00:00:00"/>
    <x v="1"/>
    <s v="SN-20710"/>
    <x v="17"/>
    <x v="2"/>
    <s v="United States"/>
    <s v="Houston"/>
    <x v="5"/>
    <n v="77041"/>
    <x v="2"/>
    <s v="OFF-EN-10002986"/>
    <x v="1"/>
    <x v="12"/>
    <x v="36"/>
    <x v="37"/>
    <n v="9"/>
    <n v="0.2"/>
    <n v="35.414999999999999"/>
  </r>
  <r>
    <n v="39"/>
    <s v="CA-2012-117415"/>
    <x v="1"/>
    <x v="17"/>
    <d v="2012-12-31T00:00:00"/>
    <x v="1"/>
    <s v="SN-20710"/>
    <x v="17"/>
    <x v="2"/>
    <s v="United States"/>
    <s v="Houston"/>
    <x v="5"/>
    <n v="77041"/>
    <x v="2"/>
    <s v="FUR-BO-10002545"/>
    <x v="0"/>
    <x v="0"/>
    <x v="37"/>
    <x v="38"/>
    <n v="3"/>
    <n v="0.32"/>
    <n v="-46.976400000000012"/>
  </r>
  <r>
    <n v="40"/>
    <s v="CA-2012-117415"/>
    <x v="1"/>
    <x v="17"/>
    <d v="2012-12-31T00:00:00"/>
    <x v="1"/>
    <s v="SN-20710"/>
    <x v="17"/>
    <x v="2"/>
    <s v="United States"/>
    <s v="Houston"/>
    <x v="5"/>
    <n v="77041"/>
    <x v="2"/>
    <s v="FUR-CH-10004218"/>
    <x v="0"/>
    <x v="1"/>
    <x v="38"/>
    <x v="39"/>
    <n v="3"/>
    <n v="0.3"/>
    <n v="-15.146999999999991"/>
  </r>
  <r>
    <n v="41"/>
    <s v="CA-2012-117415"/>
    <x v="1"/>
    <x v="17"/>
    <d v="2012-12-31T00:00:00"/>
    <x v="1"/>
    <s v="SN-20710"/>
    <x v="17"/>
    <x v="2"/>
    <s v="United States"/>
    <s v="Houston"/>
    <x v="5"/>
    <n v="77041"/>
    <x v="2"/>
    <s v="TEC-PH-10000486"/>
    <x v="2"/>
    <x v="7"/>
    <x v="39"/>
    <x v="40"/>
    <n v="4"/>
    <n v="0.2"/>
    <n v="41.756399999999957"/>
  </r>
  <r>
    <n v="42"/>
    <s v="CA-2014-120999"/>
    <x v="3"/>
    <x v="18"/>
    <d v="2014-09-16T00:00:00"/>
    <x v="1"/>
    <s v="LC-16930"/>
    <x v="18"/>
    <x v="1"/>
    <s v="United States"/>
    <s v="Naperville"/>
    <x v="10"/>
    <n v="60540"/>
    <x v="2"/>
    <s v="TEC-PH-10004093"/>
    <x v="2"/>
    <x v="7"/>
    <x v="40"/>
    <x v="41"/>
    <n v="4"/>
    <n v="0.2"/>
    <n v="16.556399999999996"/>
  </r>
  <r>
    <n v="43"/>
    <s v="CA-2013-101343"/>
    <x v="0"/>
    <x v="19"/>
    <d v="2013-07-23T00:00:00"/>
    <x v="1"/>
    <s v="RA-19885"/>
    <x v="19"/>
    <x v="1"/>
    <s v="United States"/>
    <s v="Los Angeles"/>
    <x v="1"/>
    <n v="90049"/>
    <x v="1"/>
    <s v="OFF-ST-10003479"/>
    <x v="1"/>
    <x v="4"/>
    <x v="41"/>
    <x v="42"/>
    <n v="2"/>
    <n v="0"/>
    <n v="3.8939999999999912"/>
  </r>
  <r>
    <n v="44"/>
    <s v="CA-2014-139619"/>
    <x v="3"/>
    <x v="20"/>
    <d v="2014-09-24T00:00:00"/>
    <x v="1"/>
    <s v="ES-14080"/>
    <x v="20"/>
    <x v="1"/>
    <s v="United States"/>
    <s v="Melbourne"/>
    <x v="2"/>
    <n v="32935"/>
    <x v="0"/>
    <s v="OFF-ST-10003282"/>
    <x v="1"/>
    <x v="4"/>
    <x v="42"/>
    <x v="43"/>
    <n v="2"/>
    <n v="0.2"/>
    <n v="9.5616000000000092"/>
  </r>
  <r>
    <n v="45"/>
    <s v="CA-2013-118255"/>
    <x v="0"/>
    <x v="21"/>
    <d v="2013-03-14T00:00:00"/>
    <x v="2"/>
    <s v="ON-18715"/>
    <x v="21"/>
    <x v="1"/>
    <s v="United States"/>
    <s v="Eagan"/>
    <x v="11"/>
    <n v="55122"/>
    <x v="2"/>
    <s v="TEC-AC-10000171"/>
    <x v="2"/>
    <x v="11"/>
    <x v="43"/>
    <x v="44"/>
    <n v="2"/>
    <n v="0"/>
    <n v="19.7714"/>
  </r>
  <r>
    <n v="46"/>
    <s v="CA-2013-118255"/>
    <x v="0"/>
    <x v="21"/>
    <d v="2013-03-14T00:00:00"/>
    <x v="2"/>
    <s v="ON-18715"/>
    <x v="21"/>
    <x v="1"/>
    <s v="United States"/>
    <s v="Eagan"/>
    <x v="11"/>
    <n v="55122"/>
    <x v="2"/>
    <s v="OFF-BI-10003291"/>
    <x v="1"/>
    <x v="8"/>
    <x v="44"/>
    <x v="45"/>
    <n v="2"/>
    <n v="0"/>
    <n v="8.2061999999999991"/>
  </r>
  <r>
    <n v="47"/>
    <s v="CA-2011-146703"/>
    <x v="2"/>
    <x v="22"/>
    <d v="2011-10-25T00:00:00"/>
    <x v="0"/>
    <s v="PO-18865"/>
    <x v="22"/>
    <x v="0"/>
    <s v="United States"/>
    <s v="Westland"/>
    <x v="12"/>
    <n v="48185"/>
    <x v="2"/>
    <s v="OFF-ST-10001713"/>
    <x v="1"/>
    <x v="4"/>
    <x v="45"/>
    <x v="46"/>
    <n v="4"/>
    <n v="0"/>
    <n v="8.4783999999999935"/>
  </r>
  <r>
    <n v="48"/>
    <s v="CA-2013-169194"/>
    <x v="0"/>
    <x v="23"/>
    <d v="2013-06-26T00:00:00"/>
    <x v="1"/>
    <s v="LH-16900"/>
    <x v="23"/>
    <x v="0"/>
    <s v="United States"/>
    <s v="Dover"/>
    <x v="13"/>
    <n v="19901"/>
    <x v="3"/>
    <s v="TEC-AC-10002167"/>
    <x v="2"/>
    <x v="11"/>
    <x v="46"/>
    <x v="47"/>
    <n v="3"/>
    <n v="0"/>
    <n v="4.9500000000000011"/>
  </r>
  <r>
    <n v="49"/>
    <s v="CA-2013-169194"/>
    <x v="0"/>
    <x v="23"/>
    <d v="2013-06-26T00:00:00"/>
    <x v="1"/>
    <s v="LH-16900"/>
    <x v="23"/>
    <x v="0"/>
    <s v="United States"/>
    <s v="Dover"/>
    <x v="13"/>
    <n v="19901"/>
    <x v="3"/>
    <s v="TEC-PH-10003988"/>
    <x v="2"/>
    <x v="7"/>
    <x v="47"/>
    <x v="48"/>
    <n v="2"/>
    <n v="0"/>
    <n v="6.104000000000001"/>
  </r>
  <r>
    <n v="50"/>
    <s v="CA-2012-115742"/>
    <x v="1"/>
    <x v="24"/>
    <d v="2012-04-22T00:00:00"/>
    <x v="1"/>
    <s v="DP-13000"/>
    <x v="24"/>
    <x v="0"/>
    <s v="United States"/>
    <s v="New Albany"/>
    <x v="14"/>
    <n v="47150"/>
    <x v="2"/>
    <s v="OFF-BI-10004410"/>
    <x v="1"/>
    <x v="8"/>
    <x v="48"/>
    <x v="49"/>
    <n v="6"/>
    <n v="0"/>
    <n v="17.9634"/>
  </r>
  <r>
    <n v="51"/>
    <s v="CA-2012-115742"/>
    <x v="1"/>
    <x v="24"/>
    <d v="2012-04-22T00:00:00"/>
    <x v="1"/>
    <s v="DP-13000"/>
    <x v="24"/>
    <x v="0"/>
    <s v="United States"/>
    <s v="New Albany"/>
    <x v="14"/>
    <n v="47150"/>
    <x v="2"/>
    <s v="OFF-LA-10002762"/>
    <x v="1"/>
    <x v="2"/>
    <x v="49"/>
    <x v="50"/>
    <n v="6"/>
    <n v="0"/>
    <n v="35.334599999999995"/>
  </r>
  <r>
    <n v="52"/>
    <s v="CA-2012-115742"/>
    <x v="1"/>
    <x v="24"/>
    <d v="2012-04-22T00:00:00"/>
    <x v="1"/>
    <s v="DP-13000"/>
    <x v="24"/>
    <x v="0"/>
    <s v="United States"/>
    <s v="New Albany"/>
    <x v="14"/>
    <n v="47150"/>
    <x v="2"/>
    <s v="FUR-FU-10001706"/>
    <x v="0"/>
    <x v="5"/>
    <x v="50"/>
    <x v="51"/>
    <n v="2"/>
    <n v="0"/>
    <n v="2.9567999999999999"/>
  </r>
  <r>
    <n v="53"/>
    <s v="CA-2012-115742"/>
    <x v="1"/>
    <x v="24"/>
    <d v="2012-04-22T00:00:00"/>
    <x v="1"/>
    <s v="DP-13000"/>
    <x v="24"/>
    <x v="0"/>
    <s v="United States"/>
    <s v="New Albany"/>
    <x v="14"/>
    <n v="47150"/>
    <x v="2"/>
    <s v="FUR-CH-10003061"/>
    <x v="0"/>
    <x v="1"/>
    <x v="51"/>
    <x v="52"/>
    <n v="1"/>
    <n v="0"/>
    <n v="17.098099999999988"/>
  </r>
  <r>
    <n v="54"/>
    <s v="CA-2013-105816"/>
    <x v="0"/>
    <x v="25"/>
    <d v="2013-12-18T00:00:00"/>
    <x v="1"/>
    <s v="JM-15265"/>
    <x v="25"/>
    <x v="1"/>
    <s v="United States"/>
    <s v="New York City"/>
    <x v="15"/>
    <n v="10024"/>
    <x v="3"/>
    <s v="OFF-FA-10000304"/>
    <x v="1"/>
    <x v="13"/>
    <x v="52"/>
    <x v="53"/>
    <n v="7"/>
    <n v="0"/>
    <n v="6.2566000000000006"/>
  </r>
  <r>
    <n v="55"/>
    <s v="CA-2013-105816"/>
    <x v="0"/>
    <x v="25"/>
    <d v="2013-12-18T00:00:00"/>
    <x v="1"/>
    <s v="JM-15265"/>
    <x v="25"/>
    <x v="1"/>
    <s v="United States"/>
    <s v="New York City"/>
    <x v="15"/>
    <n v="10024"/>
    <x v="3"/>
    <s v="TEC-PH-10002447"/>
    <x v="2"/>
    <x v="7"/>
    <x v="53"/>
    <x v="54"/>
    <n v="5"/>
    <n v="0"/>
    <n v="298.68549999999999"/>
  </r>
  <r>
    <n v="56"/>
    <s v="CA-2013-111682"/>
    <x v="0"/>
    <x v="26"/>
    <d v="2013-06-19T00:00:00"/>
    <x v="2"/>
    <s v="TB-21055"/>
    <x v="26"/>
    <x v="0"/>
    <s v="United States"/>
    <s v="Troy"/>
    <x v="15"/>
    <n v="12180"/>
    <x v="3"/>
    <s v="OFF-ST-10000604"/>
    <x v="1"/>
    <x v="4"/>
    <x v="54"/>
    <x v="55"/>
    <n v="6"/>
    <n v="0"/>
    <n v="52.139999999999986"/>
  </r>
  <r>
    <n v="57"/>
    <s v="CA-2013-111682"/>
    <x v="0"/>
    <x v="26"/>
    <d v="2013-06-19T00:00:00"/>
    <x v="2"/>
    <s v="TB-21055"/>
    <x v="26"/>
    <x v="0"/>
    <s v="United States"/>
    <s v="Troy"/>
    <x v="15"/>
    <n v="12180"/>
    <x v="3"/>
    <s v="OFF-PA-10001569"/>
    <x v="1"/>
    <x v="10"/>
    <x v="55"/>
    <x v="56"/>
    <n v="5"/>
    <n v="0"/>
    <n v="15.552000000000001"/>
  </r>
  <r>
    <n v="58"/>
    <s v="CA-2013-111682"/>
    <x v="0"/>
    <x v="26"/>
    <d v="2013-06-19T00:00:00"/>
    <x v="2"/>
    <s v="TB-21055"/>
    <x v="26"/>
    <x v="0"/>
    <s v="United States"/>
    <s v="Troy"/>
    <x v="15"/>
    <n v="12180"/>
    <x v="3"/>
    <s v="FUR-CH-10003968"/>
    <x v="0"/>
    <x v="1"/>
    <x v="56"/>
    <x v="57"/>
    <n v="5"/>
    <n v="0.1"/>
    <n v="7.0980000000000061"/>
  </r>
  <r>
    <n v="59"/>
    <s v="CA-2013-111682"/>
    <x v="0"/>
    <x v="26"/>
    <d v="2013-06-19T00:00:00"/>
    <x v="2"/>
    <s v="TB-21055"/>
    <x v="26"/>
    <x v="0"/>
    <s v="United States"/>
    <s v="Troy"/>
    <x v="15"/>
    <n v="12180"/>
    <x v="3"/>
    <s v="OFF-PA-10000587"/>
    <x v="1"/>
    <x v="10"/>
    <x v="57"/>
    <x v="58"/>
    <n v="2"/>
    <n v="0"/>
    <n v="6.9888000000000003"/>
  </r>
  <r>
    <n v="60"/>
    <s v="CA-2013-111682"/>
    <x v="0"/>
    <x v="26"/>
    <d v="2013-06-19T00:00:00"/>
    <x v="2"/>
    <s v="TB-21055"/>
    <x v="26"/>
    <x v="0"/>
    <s v="United States"/>
    <s v="Troy"/>
    <x v="15"/>
    <n v="12180"/>
    <x v="3"/>
    <s v="TEC-AC-10002167"/>
    <x v="2"/>
    <x v="11"/>
    <x v="46"/>
    <x v="59"/>
    <n v="2"/>
    <n v="0"/>
    <n v="3.3000000000000007"/>
  </r>
  <r>
    <n v="61"/>
    <s v="CA-2013-111682"/>
    <x v="0"/>
    <x v="26"/>
    <d v="2013-06-19T00:00:00"/>
    <x v="2"/>
    <s v="TB-21055"/>
    <x v="26"/>
    <x v="0"/>
    <s v="United States"/>
    <s v="Troy"/>
    <x v="15"/>
    <n v="12180"/>
    <x v="3"/>
    <s v="OFF-BI-10001460"/>
    <x v="1"/>
    <x v="8"/>
    <x v="58"/>
    <x v="60"/>
    <n v="4"/>
    <n v="0.2"/>
    <n v="16.361999999999998"/>
  </r>
  <r>
    <n v="62"/>
    <s v="CA-2013-111682"/>
    <x v="0"/>
    <x v="26"/>
    <d v="2013-06-19T00:00:00"/>
    <x v="2"/>
    <s v="TB-21055"/>
    <x v="26"/>
    <x v="0"/>
    <s v="United States"/>
    <s v="Troy"/>
    <x v="15"/>
    <n v="12180"/>
    <x v="3"/>
    <s v="OFF-AR-10001868"/>
    <x v="1"/>
    <x v="6"/>
    <x v="59"/>
    <x v="61"/>
    <n v="1"/>
    <n v="0"/>
    <n v="0.84"/>
  </r>
  <r>
    <n v="63"/>
    <s v="CA-2012-135545"/>
    <x v="1"/>
    <x v="27"/>
    <d v="2012-11-30T00:00:00"/>
    <x v="1"/>
    <s v="KM-16720"/>
    <x v="27"/>
    <x v="0"/>
    <s v="United States"/>
    <s v="Los Angeles"/>
    <x v="1"/>
    <n v="90004"/>
    <x v="1"/>
    <s v="TEC-AC-10004633"/>
    <x v="2"/>
    <x v="11"/>
    <x v="60"/>
    <x v="62"/>
    <n v="2"/>
    <n v="0"/>
    <n v="6.1512000000000011"/>
  </r>
  <r>
    <n v="64"/>
    <s v="CA-2012-135545"/>
    <x v="1"/>
    <x v="27"/>
    <d v="2012-11-30T00:00:00"/>
    <x v="1"/>
    <s v="KM-16720"/>
    <x v="27"/>
    <x v="0"/>
    <s v="United States"/>
    <s v="Los Angeles"/>
    <x v="1"/>
    <n v="90004"/>
    <x v="1"/>
    <s v="OFF-BI-10001078"/>
    <x v="1"/>
    <x v="8"/>
    <x v="61"/>
    <x v="63"/>
    <n v="6"/>
    <n v="0.2"/>
    <n v="9.3612000000000002"/>
  </r>
  <r>
    <n v="65"/>
    <s v="CA-2012-135545"/>
    <x v="1"/>
    <x v="27"/>
    <d v="2012-11-30T00:00:00"/>
    <x v="1"/>
    <s v="KM-16720"/>
    <x v="27"/>
    <x v="0"/>
    <s v="United States"/>
    <s v="Los Angeles"/>
    <x v="1"/>
    <n v="90004"/>
    <x v="1"/>
    <s v="OFF-PA-10003892"/>
    <x v="1"/>
    <x v="10"/>
    <x v="62"/>
    <x v="64"/>
    <n v="3"/>
    <n v="0"/>
    <n v="68.963099999999997"/>
  </r>
  <r>
    <n v="66"/>
    <s v="CA-2012-135545"/>
    <x v="1"/>
    <x v="27"/>
    <d v="2012-11-30T00:00:00"/>
    <x v="1"/>
    <s v="KM-16720"/>
    <x v="27"/>
    <x v="0"/>
    <s v="United States"/>
    <s v="Los Angeles"/>
    <x v="1"/>
    <n v="90004"/>
    <x v="1"/>
    <s v="FUR-FU-10000397"/>
    <x v="0"/>
    <x v="5"/>
    <x v="63"/>
    <x v="65"/>
    <n v="4"/>
    <n v="0"/>
    <n v="22.332800000000006"/>
  </r>
  <r>
    <n v="67"/>
    <s v="US-2012-164175"/>
    <x v="1"/>
    <x v="28"/>
    <d v="2012-05-05T00:00:00"/>
    <x v="1"/>
    <s v="PS-18970"/>
    <x v="28"/>
    <x v="2"/>
    <s v="United States"/>
    <s v="Chicago"/>
    <x v="10"/>
    <n v="60610"/>
    <x v="2"/>
    <s v="FUR-CH-10001146"/>
    <x v="0"/>
    <x v="1"/>
    <x v="64"/>
    <x v="66"/>
    <n v="5"/>
    <n v="0.3"/>
    <n v="-15.222500000000011"/>
  </r>
  <r>
    <n v="68"/>
    <s v="CA-2011-106376"/>
    <x v="2"/>
    <x v="29"/>
    <d v="2011-12-10T00:00:00"/>
    <x v="1"/>
    <s v="BS-11590"/>
    <x v="29"/>
    <x v="1"/>
    <s v="United States"/>
    <s v="Gilbert"/>
    <x v="16"/>
    <n v="85234"/>
    <x v="1"/>
    <s v="OFF-AR-10002671"/>
    <x v="1"/>
    <x v="6"/>
    <x v="65"/>
    <x v="67"/>
    <n v="8"/>
    <n v="0.2"/>
    <n v="111.30239999999998"/>
  </r>
  <r>
    <n v="69"/>
    <s v="CA-2011-106376"/>
    <x v="2"/>
    <x v="29"/>
    <d v="2011-12-10T00:00:00"/>
    <x v="1"/>
    <s v="BS-11590"/>
    <x v="29"/>
    <x v="1"/>
    <s v="United States"/>
    <s v="Gilbert"/>
    <x v="16"/>
    <n v="85234"/>
    <x v="1"/>
    <s v="TEC-PH-10002726"/>
    <x v="2"/>
    <x v="7"/>
    <x v="66"/>
    <x v="68"/>
    <n v="4"/>
    <n v="0.2"/>
    <n v="62.988"/>
  </r>
  <r>
    <n v="70"/>
    <s v="CA-2013-119823"/>
    <x v="0"/>
    <x v="30"/>
    <d v="2013-06-07T00:00:00"/>
    <x v="2"/>
    <s v="KD-16270"/>
    <x v="30"/>
    <x v="0"/>
    <s v="United States"/>
    <s v="Springfield"/>
    <x v="17"/>
    <n v="22153"/>
    <x v="0"/>
    <s v="OFF-PA-10000482"/>
    <x v="1"/>
    <x v="10"/>
    <x v="67"/>
    <x v="69"/>
    <n v="2"/>
    <n v="0"/>
    <n v="35.663599999999995"/>
  </r>
  <r>
    <n v="71"/>
    <s v="CA-2013-106075"/>
    <x v="0"/>
    <x v="31"/>
    <d v="2013-09-24T00:00:00"/>
    <x v="1"/>
    <s v="HM-14980"/>
    <x v="31"/>
    <x v="0"/>
    <s v="United States"/>
    <s v="New York City"/>
    <x v="15"/>
    <n v="10009"/>
    <x v="3"/>
    <s v="OFF-BI-10004654"/>
    <x v="1"/>
    <x v="8"/>
    <x v="68"/>
    <x v="70"/>
    <n v="1"/>
    <n v="0.2"/>
    <n v="1.7309999999999999"/>
  </r>
  <r>
    <n v="72"/>
    <s v="CA-2014-114440"/>
    <x v="3"/>
    <x v="32"/>
    <d v="2014-09-18T00:00:00"/>
    <x v="0"/>
    <s v="TB-21520"/>
    <x v="14"/>
    <x v="0"/>
    <s v="United States"/>
    <s v="Jackson"/>
    <x v="12"/>
    <n v="49201"/>
    <x v="2"/>
    <s v="OFF-PA-10004675"/>
    <x v="1"/>
    <x v="10"/>
    <x v="69"/>
    <x v="71"/>
    <n v="3"/>
    <n v="0"/>
    <n v="8.7629999999999999"/>
  </r>
  <r>
    <n v="73"/>
    <s v="US-2012-134026"/>
    <x v="1"/>
    <x v="33"/>
    <d v="2012-05-02T00:00:00"/>
    <x v="1"/>
    <s v="JE-15745"/>
    <x v="32"/>
    <x v="0"/>
    <s v="United States"/>
    <s v="Memphis"/>
    <x v="18"/>
    <n v="38109"/>
    <x v="0"/>
    <s v="FUR-CH-10000513"/>
    <x v="0"/>
    <x v="1"/>
    <x v="70"/>
    <x v="72"/>
    <n v="8"/>
    <n v="0.2"/>
    <n v="-114.39120000000003"/>
  </r>
  <r>
    <n v="74"/>
    <s v="US-2012-134026"/>
    <x v="1"/>
    <x v="33"/>
    <d v="2012-05-02T00:00:00"/>
    <x v="1"/>
    <s v="JE-15745"/>
    <x v="32"/>
    <x v="0"/>
    <s v="United States"/>
    <s v="Memphis"/>
    <x v="18"/>
    <n v="38109"/>
    <x v="0"/>
    <s v="FUR-FU-10003708"/>
    <x v="0"/>
    <x v="5"/>
    <x v="71"/>
    <x v="73"/>
    <n v="2"/>
    <n v="0.2"/>
    <n v="1.2129999999999974"/>
  </r>
  <r>
    <n v="75"/>
    <s v="US-2012-134026"/>
    <x v="1"/>
    <x v="33"/>
    <d v="2012-05-02T00:00:00"/>
    <x v="1"/>
    <s v="JE-15745"/>
    <x v="32"/>
    <x v="0"/>
    <s v="United States"/>
    <s v="Memphis"/>
    <x v="18"/>
    <n v="38109"/>
    <x v="0"/>
    <s v="OFF-ST-10004123"/>
    <x v="1"/>
    <x v="4"/>
    <x v="72"/>
    <x v="74"/>
    <n v="1"/>
    <n v="0.2"/>
    <n v="-18.196000000000002"/>
  </r>
  <r>
    <n v="76"/>
    <s v="US-2014-118038"/>
    <x v="3"/>
    <x v="34"/>
    <d v="2014-12-12T00:00:00"/>
    <x v="2"/>
    <s v="KB-16600"/>
    <x v="33"/>
    <x v="1"/>
    <s v="United States"/>
    <s v="Houston"/>
    <x v="5"/>
    <n v="77041"/>
    <x v="2"/>
    <s v="OFF-BI-10004182"/>
    <x v="1"/>
    <x v="8"/>
    <x v="73"/>
    <x v="75"/>
    <n v="3"/>
    <n v="0.8"/>
    <n v="-1.9344000000000006"/>
  </r>
  <r>
    <n v="77"/>
    <s v="US-2014-118038"/>
    <x v="3"/>
    <x v="34"/>
    <d v="2014-12-12T00:00:00"/>
    <x v="2"/>
    <s v="KB-16600"/>
    <x v="33"/>
    <x v="1"/>
    <s v="United States"/>
    <s v="Houston"/>
    <x v="5"/>
    <n v="77041"/>
    <x v="2"/>
    <s v="FUR-FU-10000260"/>
    <x v="0"/>
    <x v="5"/>
    <x v="74"/>
    <x v="76"/>
    <n v="3"/>
    <n v="0.6"/>
    <n v="-5.8248000000000015"/>
  </r>
  <r>
    <n v="78"/>
    <s v="US-2014-118038"/>
    <x v="3"/>
    <x v="34"/>
    <d v="2014-12-12T00:00:00"/>
    <x v="2"/>
    <s v="KB-16600"/>
    <x v="33"/>
    <x v="1"/>
    <s v="United States"/>
    <s v="Houston"/>
    <x v="5"/>
    <n v="77041"/>
    <x v="2"/>
    <s v="OFF-ST-10000615"/>
    <x v="1"/>
    <x v="4"/>
    <x v="75"/>
    <x v="77"/>
    <n v="3"/>
    <n v="0.2"/>
    <n v="2.724000000000002"/>
  </r>
  <r>
    <n v="79"/>
    <s v="US-2011-147606"/>
    <x v="2"/>
    <x v="35"/>
    <d v="2011-12-01T00:00:00"/>
    <x v="0"/>
    <s v="JE-15745"/>
    <x v="32"/>
    <x v="0"/>
    <s v="United States"/>
    <s v="Houston"/>
    <x v="5"/>
    <n v="77070"/>
    <x v="2"/>
    <s v="FUR-FU-10003194"/>
    <x v="0"/>
    <x v="5"/>
    <x v="76"/>
    <x v="78"/>
    <n v="5"/>
    <n v="0.6"/>
    <n v="-14.475000000000001"/>
  </r>
  <r>
    <n v="80"/>
    <s v="CA-2013-127208"/>
    <x v="0"/>
    <x v="1"/>
    <d v="2013-06-16T00:00:00"/>
    <x v="2"/>
    <s v="SC-20770"/>
    <x v="34"/>
    <x v="1"/>
    <s v="United States"/>
    <s v="Decatur"/>
    <x v="19"/>
    <n v="35601"/>
    <x v="0"/>
    <s v="OFF-AP-10002118"/>
    <x v="1"/>
    <x v="9"/>
    <x v="77"/>
    <x v="79"/>
    <n v="1"/>
    <n v="0"/>
    <n v="56.20320000000001"/>
  </r>
  <r>
    <n v="81"/>
    <s v="CA-2013-127208"/>
    <x v="0"/>
    <x v="1"/>
    <d v="2013-06-16T00:00:00"/>
    <x v="2"/>
    <s v="SC-20770"/>
    <x v="34"/>
    <x v="1"/>
    <s v="United States"/>
    <s v="Decatur"/>
    <x v="19"/>
    <n v="35601"/>
    <x v="0"/>
    <s v="OFF-BI-10002309"/>
    <x v="1"/>
    <x v="8"/>
    <x v="78"/>
    <x v="80"/>
    <n v="3"/>
    <n v="0"/>
    <n v="8.0351999999999997"/>
  </r>
  <r>
    <n v="82"/>
    <s v="CA-2011-139451"/>
    <x v="2"/>
    <x v="36"/>
    <d v="2011-10-16T00:00:00"/>
    <x v="1"/>
    <s v="DN-13690"/>
    <x v="35"/>
    <x v="0"/>
    <s v="United States"/>
    <s v="San Francisco"/>
    <x v="1"/>
    <n v="94122"/>
    <x v="1"/>
    <s v="OFF-AR-10002053"/>
    <x v="1"/>
    <x v="6"/>
    <x v="79"/>
    <x v="81"/>
    <n v="5"/>
    <n v="0"/>
    <n v="4.1720000000000006"/>
  </r>
  <r>
    <n v="83"/>
    <s v="CA-2011-139451"/>
    <x v="2"/>
    <x v="36"/>
    <d v="2011-10-16T00:00:00"/>
    <x v="1"/>
    <s v="DN-13690"/>
    <x v="35"/>
    <x v="0"/>
    <s v="United States"/>
    <s v="San Francisco"/>
    <x v="1"/>
    <n v="94122"/>
    <x v="1"/>
    <s v="OFF-ST-10002370"/>
    <x v="1"/>
    <x v="4"/>
    <x v="80"/>
    <x v="82"/>
    <n v="1"/>
    <n v="0"/>
    <n v="6.2030999999999992"/>
  </r>
  <r>
    <n v="84"/>
    <s v="CA-2012-149734"/>
    <x v="1"/>
    <x v="37"/>
    <d v="2012-09-08T00:00:00"/>
    <x v="1"/>
    <s v="JC-16105"/>
    <x v="36"/>
    <x v="1"/>
    <s v="United States"/>
    <s v="Durham"/>
    <x v="3"/>
    <n v="27707"/>
    <x v="0"/>
    <s v="OFF-EN-10000927"/>
    <x v="1"/>
    <x v="12"/>
    <x v="81"/>
    <x v="83"/>
    <n v="7"/>
    <n v="0.2"/>
    <n v="62.807499999999976"/>
  </r>
  <r>
    <n v="85"/>
    <s v="US-2014-119662"/>
    <x v="3"/>
    <x v="38"/>
    <d v="2014-11-17T00:00:00"/>
    <x v="2"/>
    <s v="CS-12400"/>
    <x v="37"/>
    <x v="2"/>
    <s v="United States"/>
    <s v="Chicago"/>
    <x v="10"/>
    <n v="60623"/>
    <x v="2"/>
    <s v="OFF-ST-10003656"/>
    <x v="1"/>
    <x v="4"/>
    <x v="82"/>
    <x v="84"/>
    <n v="3"/>
    <n v="0.2"/>
    <n v="-48.954900000000002"/>
  </r>
  <r>
    <n v="86"/>
    <s v="CA-2014-140088"/>
    <x v="3"/>
    <x v="39"/>
    <d v="2014-05-31T00:00:00"/>
    <x v="0"/>
    <s v="PO-18865"/>
    <x v="22"/>
    <x v="0"/>
    <s v="United States"/>
    <s v="Columbia"/>
    <x v="20"/>
    <n v="29203"/>
    <x v="0"/>
    <s v="FUR-CH-10000863"/>
    <x v="0"/>
    <x v="1"/>
    <x v="83"/>
    <x v="85"/>
    <n v="2"/>
    <n v="0"/>
    <n v="33.215599999999995"/>
  </r>
  <r>
    <n v="87"/>
    <s v="CA-2014-155558"/>
    <x v="3"/>
    <x v="40"/>
    <d v="2014-11-03T00:00:00"/>
    <x v="1"/>
    <s v="PG-18895"/>
    <x v="38"/>
    <x v="0"/>
    <s v="United States"/>
    <s v="Rochester"/>
    <x v="11"/>
    <n v="55901"/>
    <x v="2"/>
    <s v="TEC-AC-10001998"/>
    <x v="2"/>
    <x v="11"/>
    <x v="84"/>
    <x v="86"/>
    <n v="1"/>
    <n v="0"/>
    <n v="6.796599999999998"/>
  </r>
  <r>
    <n v="88"/>
    <s v="CA-2014-155558"/>
    <x v="3"/>
    <x v="40"/>
    <d v="2014-11-03T00:00:00"/>
    <x v="1"/>
    <s v="PG-18895"/>
    <x v="38"/>
    <x v="0"/>
    <s v="United States"/>
    <s v="Rochester"/>
    <x v="11"/>
    <n v="55901"/>
    <x v="2"/>
    <s v="OFF-LA-10000134"/>
    <x v="1"/>
    <x v="2"/>
    <x v="85"/>
    <x v="51"/>
    <n v="2"/>
    <n v="0"/>
    <n v="2.9567999999999999"/>
  </r>
  <r>
    <n v="89"/>
    <s v="CA-2013-159695"/>
    <x v="0"/>
    <x v="41"/>
    <d v="2013-04-11T00:00:00"/>
    <x v="0"/>
    <s v="GM-14455"/>
    <x v="39"/>
    <x v="2"/>
    <s v="United States"/>
    <s v="Houston"/>
    <x v="5"/>
    <n v="77095"/>
    <x v="2"/>
    <s v="OFF-ST-10003442"/>
    <x v="1"/>
    <x v="4"/>
    <x v="86"/>
    <x v="87"/>
    <n v="7"/>
    <n v="0.2"/>
    <n v="13.857199999999999"/>
  </r>
  <r>
    <n v="90"/>
    <s v="CA-2013-109806"/>
    <x v="0"/>
    <x v="42"/>
    <d v="2013-09-23T00:00:00"/>
    <x v="1"/>
    <s v="JS-15685"/>
    <x v="40"/>
    <x v="1"/>
    <s v="United States"/>
    <s v="Los Angeles"/>
    <x v="1"/>
    <n v="90036"/>
    <x v="1"/>
    <s v="OFF-AR-10004930"/>
    <x v="1"/>
    <x v="6"/>
    <x v="87"/>
    <x v="88"/>
    <n v="3"/>
    <n v="0"/>
    <n v="6.6329999999999982"/>
  </r>
  <r>
    <n v="91"/>
    <s v="CA-2013-109806"/>
    <x v="0"/>
    <x v="42"/>
    <d v="2013-09-23T00:00:00"/>
    <x v="1"/>
    <s v="JS-15685"/>
    <x v="40"/>
    <x v="1"/>
    <s v="United States"/>
    <s v="Los Angeles"/>
    <x v="1"/>
    <n v="90036"/>
    <x v="1"/>
    <s v="TEC-PH-10004093"/>
    <x v="2"/>
    <x v="7"/>
    <x v="40"/>
    <x v="89"/>
    <n v="2"/>
    <n v="0.2"/>
    <n v="8.2781999999999982"/>
  </r>
  <r>
    <n v="92"/>
    <s v="CA-2013-109806"/>
    <x v="0"/>
    <x v="42"/>
    <d v="2013-09-23T00:00:00"/>
    <x v="1"/>
    <s v="JS-15685"/>
    <x v="40"/>
    <x v="1"/>
    <s v="United States"/>
    <s v="Los Angeles"/>
    <x v="1"/>
    <n v="90036"/>
    <x v="1"/>
    <s v="OFF-PA-10000304"/>
    <x v="1"/>
    <x v="10"/>
    <x v="88"/>
    <x v="90"/>
    <n v="1"/>
    <n v="0"/>
    <n v="3.1104000000000003"/>
  </r>
  <r>
    <n v="93"/>
    <s v="CA-2012-149587"/>
    <x v="1"/>
    <x v="43"/>
    <d v="2012-02-05T00:00:00"/>
    <x v="0"/>
    <s v="KB-16315"/>
    <x v="41"/>
    <x v="0"/>
    <s v="United States"/>
    <s v="Minneapolis"/>
    <x v="11"/>
    <n v="55407"/>
    <x v="2"/>
    <s v="OFF-PA-10003177"/>
    <x v="1"/>
    <x v="10"/>
    <x v="89"/>
    <x v="91"/>
    <n v="2"/>
    <n v="0"/>
    <n v="6.2208000000000006"/>
  </r>
  <r>
    <n v="94"/>
    <s v="CA-2012-149587"/>
    <x v="1"/>
    <x v="43"/>
    <d v="2012-02-05T00:00:00"/>
    <x v="0"/>
    <s v="KB-16315"/>
    <x v="41"/>
    <x v="0"/>
    <s v="United States"/>
    <s v="Minneapolis"/>
    <x v="11"/>
    <n v="55407"/>
    <x v="2"/>
    <s v="FUR-FU-10003799"/>
    <x v="0"/>
    <x v="5"/>
    <x v="90"/>
    <x v="92"/>
    <n v="3"/>
    <n v="0"/>
    <n v="16.535399999999996"/>
  </r>
  <r>
    <n v="95"/>
    <s v="CA-2012-149587"/>
    <x v="1"/>
    <x v="43"/>
    <d v="2012-02-05T00:00:00"/>
    <x v="0"/>
    <s v="KB-16315"/>
    <x v="41"/>
    <x v="0"/>
    <s v="United States"/>
    <s v="Minneapolis"/>
    <x v="11"/>
    <n v="55407"/>
    <x v="2"/>
    <s v="OFF-BI-10002852"/>
    <x v="1"/>
    <x v="8"/>
    <x v="91"/>
    <x v="93"/>
    <n v="2"/>
    <n v="0"/>
    <n v="16.150400000000001"/>
  </r>
  <r>
    <n v="96"/>
    <s v="US-2014-109484"/>
    <x v="3"/>
    <x v="44"/>
    <d v="2014-11-13T00:00:00"/>
    <x v="1"/>
    <s v="RB-19705"/>
    <x v="42"/>
    <x v="2"/>
    <s v="United States"/>
    <s v="Portland"/>
    <x v="21"/>
    <n v="97206"/>
    <x v="1"/>
    <s v="OFF-BI-10004738"/>
    <x v="1"/>
    <x v="8"/>
    <x v="92"/>
    <x v="94"/>
    <n v="1"/>
    <n v="0.7"/>
    <n v="-3.7880000000000003"/>
  </r>
  <r>
    <n v="97"/>
    <s v="CA-2014-161018"/>
    <x v="3"/>
    <x v="45"/>
    <d v="2014-11-12T00:00:00"/>
    <x v="0"/>
    <s v="PN-18775"/>
    <x v="43"/>
    <x v="2"/>
    <s v="United States"/>
    <s v="New York City"/>
    <x v="15"/>
    <n v="10009"/>
    <x v="3"/>
    <s v="FUR-FU-10000629"/>
    <x v="0"/>
    <x v="5"/>
    <x v="93"/>
    <x v="95"/>
    <n v="7"/>
    <n v="0"/>
    <n v="40.5426"/>
  </r>
  <r>
    <n v="98"/>
    <s v="CA-2014-157833"/>
    <x v="3"/>
    <x v="46"/>
    <d v="2014-06-21T00:00:00"/>
    <x v="2"/>
    <s v="KD-16345"/>
    <x v="44"/>
    <x v="0"/>
    <s v="United States"/>
    <s v="San Francisco"/>
    <x v="1"/>
    <n v="94122"/>
    <x v="1"/>
    <s v="OFF-BI-10001721"/>
    <x v="1"/>
    <x v="8"/>
    <x v="94"/>
    <x v="96"/>
    <n v="3"/>
    <n v="0.2"/>
    <n v="17.959199999999999"/>
  </r>
  <r>
    <n v="99"/>
    <s v="CA-2013-149223"/>
    <x v="0"/>
    <x v="47"/>
    <d v="2013-09-12T00:00:00"/>
    <x v="1"/>
    <s v="ER-13855"/>
    <x v="45"/>
    <x v="1"/>
    <s v="United States"/>
    <s v="Saint Paul"/>
    <x v="11"/>
    <n v="55106"/>
    <x v="2"/>
    <s v="OFF-AP-10000358"/>
    <x v="1"/>
    <x v="9"/>
    <x v="95"/>
    <x v="42"/>
    <n v="6"/>
    <n v="0"/>
    <n v="22.585199999999993"/>
  </r>
  <r>
    <n v="100"/>
    <s v="CA-2013-158568"/>
    <x v="0"/>
    <x v="48"/>
    <d v="2013-09-03T00:00:00"/>
    <x v="1"/>
    <s v="RB-19465"/>
    <x v="46"/>
    <x v="2"/>
    <s v="United States"/>
    <s v="Chicago"/>
    <x v="10"/>
    <n v="60610"/>
    <x v="2"/>
    <s v="OFF-PA-10003256"/>
    <x v="1"/>
    <x v="10"/>
    <x v="96"/>
    <x v="97"/>
    <n v="7"/>
    <n v="0.2"/>
    <n v="22.618399999999994"/>
  </r>
  <r>
    <n v="101"/>
    <s v="CA-2013-158568"/>
    <x v="0"/>
    <x v="48"/>
    <d v="2013-09-03T00:00:00"/>
    <x v="1"/>
    <s v="RB-19465"/>
    <x v="46"/>
    <x v="2"/>
    <s v="United States"/>
    <s v="Chicago"/>
    <x v="10"/>
    <n v="60610"/>
    <x v="2"/>
    <s v="TEC-AC-10001767"/>
    <x v="2"/>
    <x v="11"/>
    <x v="97"/>
    <x v="98"/>
    <n v="3"/>
    <n v="0.2"/>
    <n v="-10.797300000000011"/>
  </r>
  <r>
    <n v="102"/>
    <s v="CA-2013-158568"/>
    <x v="0"/>
    <x v="48"/>
    <d v="2013-09-03T00:00:00"/>
    <x v="1"/>
    <s v="RB-19465"/>
    <x v="46"/>
    <x v="2"/>
    <s v="United States"/>
    <s v="Chicago"/>
    <x v="10"/>
    <n v="60610"/>
    <x v="2"/>
    <s v="OFF-BI-10002609"/>
    <x v="1"/>
    <x v="8"/>
    <x v="98"/>
    <x v="99"/>
    <n v="3"/>
    <n v="0.8"/>
    <n v="-3.0396000000000001"/>
  </r>
  <r>
    <n v="103"/>
    <s v="CA-2013-129903"/>
    <x v="0"/>
    <x v="49"/>
    <d v="2013-12-05T00:00:00"/>
    <x v="0"/>
    <s v="GZ-14470"/>
    <x v="47"/>
    <x v="0"/>
    <s v="United States"/>
    <s v="Rochester"/>
    <x v="11"/>
    <n v="55901"/>
    <x v="2"/>
    <s v="OFF-PA-10004040"/>
    <x v="1"/>
    <x v="10"/>
    <x v="99"/>
    <x v="100"/>
    <n v="4"/>
    <n v="0"/>
    <n v="11.720800000000001"/>
  </r>
  <r>
    <n v="104"/>
    <s v="US-2012-156867"/>
    <x v="1"/>
    <x v="50"/>
    <d v="2012-11-17T00:00:00"/>
    <x v="1"/>
    <s v="LC-16870"/>
    <x v="48"/>
    <x v="0"/>
    <s v="United States"/>
    <s v="Aurora"/>
    <x v="22"/>
    <n v="80013"/>
    <x v="1"/>
    <s v="TEC-AC-10001552"/>
    <x v="2"/>
    <x v="11"/>
    <x v="100"/>
    <x v="101"/>
    <n v="6"/>
    <n v="0.2"/>
    <n v="-26.875800000000012"/>
  </r>
  <r>
    <n v="105"/>
    <s v="US-2012-156867"/>
    <x v="1"/>
    <x v="50"/>
    <d v="2012-11-17T00:00:00"/>
    <x v="1"/>
    <s v="LC-16870"/>
    <x v="48"/>
    <x v="0"/>
    <s v="United States"/>
    <s v="Aurora"/>
    <x v="22"/>
    <n v="80013"/>
    <x v="1"/>
    <s v="FUR-FU-10004006"/>
    <x v="0"/>
    <x v="5"/>
    <x v="101"/>
    <x v="102"/>
    <n v="3"/>
    <n v="0.2"/>
    <n v="-3.8385000000000105"/>
  </r>
  <r>
    <n v="106"/>
    <s v="US-2012-156867"/>
    <x v="1"/>
    <x v="50"/>
    <d v="2012-11-17T00:00:00"/>
    <x v="1"/>
    <s v="LC-16870"/>
    <x v="48"/>
    <x v="0"/>
    <s v="United States"/>
    <s v="Aurora"/>
    <x v="22"/>
    <n v="80013"/>
    <x v="1"/>
    <s v="OFF-BI-10002794"/>
    <x v="1"/>
    <x v="8"/>
    <x v="102"/>
    <x v="103"/>
    <n v="3"/>
    <n v="0.7"/>
    <n v="-25.817399999999999"/>
  </r>
  <r>
    <n v="107"/>
    <s v="CA-2014-119004"/>
    <x v="3"/>
    <x v="51"/>
    <d v="2014-11-29T00:00:00"/>
    <x v="1"/>
    <s v="JM-15250"/>
    <x v="49"/>
    <x v="0"/>
    <s v="United States"/>
    <s v="Charlotte"/>
    <x v="3"/>
    <n v="28205"/>
    <x v="0"/>
    <s v="TEC-AC-10003499"/>
    <x v="2"/>
    <x v="11"/>
    <x v="103"/>
    <x v="104"/>
    <n v="8"/>
    <n v="0.2"/>
    <n v="17.601600000000001"/>
  </r>
  <r>
    <n v="108"/>
    <s v="CA-2014-119004"/>
    <x v="3"/>
    <x v="51"/>
    <d v="2014-11-29T00:00:00"/>
    <x v="1"/>
    <s v="JM-15250"/>
    <x v="49"/>
    <x v="0"/>
    <s v="United States"/>
    <s v="Charlotte"/>
    <x v="3"/>
    <n v="28205"/>
    <x v="0"/>
    <s v="TEC-PH-10002844"/>
    <x v="2"/>
    <x v="7"/>
    <x v="104"/>
    <x v="105"/>
    <n v="1"/>
    <n v="0.2"/>
    <n v="2.0993999999999993"/>
  </r>
  <r>
    <n v="109"/>
    <s v="CA-2014-119004"/>
    <x v="3"/>
    <x v="51"/>
    <d v="2014-11-29T00:00:00"/>
    <x v="1"/>
    <s v="JM-15250"/>
    <x v="49"/>
    <x v="0"/>
    <s v="United States"/>
    <s v="Charlotte"/>
    <x v="3"/>
    <n v="28205"/>
    <x v="0"/>
    <s v="OFF-AR-10000390"/>
    <x v="1"/>
    <x v="6"/>
    <x v="105"/>
    <x v="106"/>
    <n v="1"/>
    <n v="0.2"/>
    <n v="1.0737999999999999"/>
  </r>
  <r>
    <n v="110"/>
    <s v="CA-2012-129476"/>
    <x v="1"/>
    <x v="52"/>
    <d v="2012-10-20T00:00:00"/>
    <x v="1"/>
    <s v="PA-19060"/>
    <x v="50"/>
    <x v="2"/>
    <s v="United States"/>
    <s v="Orland Park"/>
    <x v="10"/>
    <n v="60462"/>
    <x v="2"/>
    <s v="TEC-AC-10000844"/>
    <x v="2"/>
    <x v="11"/>
    <x v="106"/>
    <x v="107"/>
    <n v="5"/>
    <n v="0.2"/>
    <n v="67.991999999999962"/>
  </r>
  <r>
    <n v="111"/>
    <s v="CA-2014-146780"/>
    <x v="3"/>
    <x v="53"/>
    <d v="2014-12-31T00:00:00"/>
    <x v="1"/>
    <s v="CV-12805"/>
    <x v="51"/>
    <x v="1"/>
    <s v="United States"/>
    <s v="New York City"/>
    <x v="15"/>
    <n v="10035"/>
    <x v="3"/>
    <s v="FUR-FU-10001934"/>
    <x v="0"/>
    <x v="5"/>
    <x v="107"/>
    <x v="108"/>
    <n v="2"/>
    <n v="0"/>
    <n v="10.909600000000001"/>
  </r>
  <r>
    <n v="112"/>
    <s v="CA-2013-128867"/>
    <x v="0"/>
    <x v="54"/>
    <d v="2013-11-11T00:00:00"/>
    <x v="1"/>
    <s v="CL-12565"/>
    <x v="52"/>
    <x v="0"/>
    <s v="United States"/>
    <s v="Urbandale"/>
    <x v="23"/>
    <n v="50322"/>
    <x v="2"/>
    <s v="OFF-AR-10000380"/>
    <x v="1"/>
    <x v="6"/>
    <x v="108"/>
    <x v="109"/>
    <n v="2"/>
    <n v="0"/>
    <n v="22.78799999999999"/>
  </r>
  <r>
    <n v="113"/>
    <s v="CA-2013-128867"/>
    <x v="0"/>
    <x v="54"/>
    <d v="2013-11-11T00:00:00"/>
    <x v="1"/>
    <s v="CL-12565"/>
    <x v="52"/>
    <x v="0"/>
    <s v="United States"/>
    <s v="Urbandale"/>
    <x v="23"/>
    <n v="50322"/>
    <x v="2"/>
    <s v="OFF-BI-10003981"/>
    <x v="1"/>
    <x v="8"/>
    <x v="109"/>
    <x v="77"/>
    <n v="6"/>
    <n v="0"/>
    <n v="13.3476"/>
  </r>
  <r>
    <n v="114"/>
    <s v="CA-2011-115259"/>
    <x v="2"/>
    <x v="55"/>
    <d v="2011-08-27T00:00:00"/>
    <x v="0"/>
    <s v="RC-19960"/>
    <x v="53"/>
    <x v="0"/>
    <s v="United States"/>
    <s v="Columbus"/>
    <x v="24"/>
    <n v="43229"/>
    <x v="3"/>
    <s v="OFF-FA-10000621"/>
    <x v="1"/>
    <x v="13"/>
    <x v="110"/>
    <x v="110"/>
    <n v="14"/>
    <n v="0.2"/>
    <n v="14.534799999999997"/>
  </r>
  <r>
    <n v="115"/>
    <s v="CA-2011-115259"/>
    <x v="2"/>
    <x v="55"/>
    <d v="2011-08-27T00:00:00"/>
    <x v="0"/>
    <s v="RC-19960"/>
    <x v="53"/>
    <x v="0"/>
    <s v="United States"/>
    <s v="Columbus"/>
    <x v="24"/>
    <n v="43229"/>
    <x v="3"/>
    <s v="OFF-EN-10002600"/>
    <x v="1"/>
    <x v="12"/>
    <x v="111"/>
    <x v="111"/>
    <n v="2"/>
    <n v="0.2"/>
    <n v="1.6519999999999997"/>
  </r>
  <r>
    <n v="116"/>
    <s v="CA-2011-115259"/>
    <x v="2"/>
    <x v="55"/>
    <d v="2011-08-27T00:00:00"/>
    <x v="0"/>
    <s v="RC-19960"/>
    <x v="53"/>
    <x v="0"/>
    <s v="United States"/>
    <s v="Columbus"/>
    <x v="24"/>
    <n v="43229"/>
    <x v="3"/>
    <s v="OFF-PA-10004965"/>
    <x v="1"/>
    <x v="10"/>
    <x v="112"/>
    <x v="112"/>
    <n v="3"/>
    <n v="0.2"/>
    <n v="7.4924999999999988"/>
  </r>
  <r>
    <n v="117"/>
    <s v="CA-2011-115259"/>
    <x v="2"/>
    <x v="55"/>
    <d v="2011-08-27T00:00:00"/>
    <x v="0"/>
    <s v="RC-19960"/>
    <x v="53"/>
    <x v="0"/>
    <s v="United States"/>
    <s v="Columbus"/>
    <x v="24"/>
    <n v="43229"/>
    <x v="3"/>
    <s v="OFF-EN-10002504"/>
    <x v="1"/>
    <x v="12"/>
    <x v="113"/>
    <x v="113"/>
    <n v="6"/>
    <n v="0.2"/>
    <n v="44.031599999999997"/>
  </r>
  <r>
    <n v="118"/>
    <s v="CA-2012-110457"/>
    <x v="1"/>
    <x v="56"/>
    <d v="2012-03-06T00:00:00"/>
    <x v="1"/>
    <s v="DK-13090"/>
    <x v="54"/>
    <x v="0"/>
    <s v="United States"/>
    <s v="Seattle"/>
    <x v="4"/>
    <n v="98103"/>
    <x v="1"/>
    <s v="FUR-TA-10001768"/>
    <x v="0"/>
    <x v="3"/>
    <x v="114"/>
    <x v="114"/>
    <n v="3"/>
    <n v="0"/>
    <n v="165.38129999999995"/>
  </r>
  <r>
    <n v="119"/>
    <s v="US-2012-136476"/>
    <x v="1"/>
    <x v="57"/>
    <d v="2012-04-10T00:00:00"/>
    <x v="1"/>
    <s v="GG-14650"/>
    <x v="55"/>
    <x v="1"/>
    <s v="United States"/>
    <s v="Bristol"/>
    <x v="18"/>
    <n v="37620"/>
    <x v="0"/>
    <s v="OFF-BI-10003650"/>
    <x v="1"/>
    <x v="8"/>
    <x v="115"/>
    <x v="115"/>
    <n v="1"/>
    <n v="0.7"/>
    <n v="-115.71559999999999"/>
  </r>
  <r>
    <n v="120"/>
    <s v="CA-2013-103730"/>
    <x v="0"/>
    <x v="1"/>
    <d v="2013-06-16T00:00:00"/>
    <x v="2"/>
    <s v="SC-20725"/>
    <x v="56"/>
    <x v="0"/>
    <s v="United States"/>
    <s v="Wilmington"/>
    <x v="13"/>
    <n v="19805"/>
    <x v="3"/>
    <s v="FUR-FU-10002157"/>
    <x v="0"/>
    <x v="5"/>
    <x v="116"/>
    <x v="116"/>
    <n v="3"/>
    <n v="0"/>
    <n v="18.345599999999997"/>
  </r>
  <r>
    <n v="121"/>
    <s v="CA-2013-103730"/>
    <x v="0"/>
    <x v="1"/>
    <d v="2013-06-16T00:00:00"/>
    <x v="2"/>
    <s v="SC-20725"/>
    <x v="56"/>
    <x v="0"/>
    <s v="United States"/>
    <s v="Wilmington"/>
    <x v="13"/>
    <n v="19805"/>
    <x v="3"/>
    <s v="OFF-BI-10003910"/>
    <x v="1"/>
    <x v="8"/>
    <x v="8"/>
    <x v="117"/>
    <n v="4"/>
    <n v="0"/>
    <n v="13.878"/>
  </r>
  <r>
    <n v="122"/>
    <s v="CA-2013-103730"/>
    <x v="0"/>
    <x v="1"/>
    <d v="2013-06-16T00:00:00"/>
    <x v="2"/>
    <s v="SC-20725"/>
    <x v="56"/>
    <x v="0"/>
    <s v="United States"/>
    <s v="Wilmington"/>
    <x v="13"/>
    <n v="19805"/>
    <x v="3"/>
    <s v="OFF-ST-10000777"/>
    <x v="1"/>
    <x v="4"/>
    <x v="117"/>
    <x v="118"/>
    <n v="6"/>
    <n v="0"/>
    <n v="63.436800000000005"/>
  </r>
  <r>
    <n v="123"/>
    <s v="CA-2013-103730"/>
    <x v="0"/>
    <x v="1"/>
    <d v="2013-06-16T00:00:00"/>
    <x v="2"/>
    <s v="SC-20725"/>
    <x v="56"/>
    <x v="0"/>
    <s v="United States"/>
    <s v="Wilmington"/>
    <x v="13"/>
    <n v="19805"/>
    <x v="3"/>
    <s v="OFF-EN-10002500"/>
    <x v="1"/>
    <x v="12"/>
    <x v="118"/>
    <x v="119"/>
    <n v="9"/>
    <n v="0"/>
    <n v="51.758999999999993"/>
  </r>
  <r>
    <n v="124"/>
    <s v="CA-2013-103730"/>
    <x v="0"/>
    <x v="1"/>
    <d v="2013-06-16T00:00:00"/>
    <x v="2"/>
    <s v="SC-20725"/>
    <x v="56"/>
    <x v="0"/>
    <s v="United States"/>
    <s v="Wilmington"/>
    <x v="13"/>
    <n v="19805"/>
    <x v="3"/>
    <s v="TEC-PH-10003875"/>
    <x v="2"/>
    <x v="7"/>
    <x v="119"/>
    <x v="120"/>
    <n v="7"/>
    <n v="0"/>
    <n v="19.731599999999997"/>
  </r>
  <r>
    <n v="125"/>
    <s v="US-2011-152030"/>
    <x v="2"/>
    <x v="58"/>
    <d v="2011-12-28T00:00:00"/>
    <x v="0"/>
    <s v="AD-10180"/>
    <x v="57"/>
    <x v="2"/>
    <s v="United States"/>
    <s v="Houston"/>
    <x v="5"/>
    <n v="77041"/>
    <x v="2"/>
    <s v="FUR-CH-10004063"/>
    <x v="0"/>
    <x v="1"/>
    <x v="120"/>
    <x v="121"/>
    <n v="3"/>
    <n v="0.3"/>
    <n v="-8.5794000000000779"/>
  </r>
  <r>
    <n v="126"/>
    <s v="US-2011-134614"/>
    <x v="2"/>
    <x v="59"/>
    <d v="2011-09-25T00:00:00"/>
    <x v="1"/>
    <s v="PF-19165"/>
    <x v="58"/>
    <x v="0"/>
    <s v="United States"/>
    <s v="Bloomington"/>
    <x v="10"/>
    <n v="61701"/>
    <x v="2"/>
    <s v="FUR-TA-10004534"/>
    <x v="0"/>
    <x v="3"/>
    <x v="121"/>
    <x v="122"/>
    <n v="6"/>
    <n v="0.5"/>
    <n v="-407.68200000000013"/>
  </r>
  <r>
    <n v="127"/>
    <s v="US-2014-107272"/>
    <x v="3"/>
    <x v="60"/>
    <d v="2014-11-13T00:00:00"/>
    <x v="1"/>
    <s v="TS-21610"/>
    <x v="59"/>
    <x v="0"/>
    <s v="United States"/>
    <s v="Phoenix"/>
    <x v="16"/>
    <n v="85023"/>
    <x v="1"/>
    <s v="OFF-BI-10003274"/>
    <x v="1"/>
    <x v="8"/>
    <x v="122"/>
    <x v="123"/>
    <n v="2"/>
    <n v="0.7"/>
    <n v="-1.8308"/>
  </r>
  <r>
    <n v="128"/>
    <s v="US-2014-107272"/>
    <x v="3"/>
    <x v="60"/>
    <d v="2014-11-13T00:00:00"/>
    <x v="1"/>
    <s v="TS-21610"/>
    <x v="59"/>
    <x v="0"/>
    <s v="United States"/>
    <s v="Phoenix"/>
    <x v="16"/>
    <n v="85023"/>
    <x v="1"/>
    <s v="OFF-ST-10002974"/>
    <x v="1"/>
    <x v="4"/>
    <x v="123"/>
    <x v="124"/>
    <n v="7"/>
    <n v="0.2"/>
    <n v="30.498999999999981"/>
  </r>
  <r>
    <n v="129"/>
    <s v="US-2013-125969"/>
    <x v="0"/>
    <x v="61"/>
    <d v="2013-11-11T00:00:00"/>
    <x v="0"/>
    <s v="LS-16975"/>
    <x v="60"/>
    <x v="2"/>
    <s v="United States"/>
    <s v="Los Angeles"/>
    <x v="1"/>
    <n v="90004"/>
    <x v="1"/>
    <s v="FUR-CH-10001146"/>
    <x v="0"/>
    <x v="1"/>
    <x v="124"/>
    <x v="125"/>
    <n v="2"/>
    <n v="0.2"/>
    <n v="-9.1601999999999961"/>
  </r>
  <r>
    <n v="130"/>
    <s v="US-2013-125969"/>
    <x v="0"/>
    <x v="61"/>
    <d v="2013-11-11T00:00:00"/>
    <x v="0"/>
    <s v="LS-16975"/>
    <x v="60"/>
    <x v="2"/>
    <s v="United States"/>
    <s v="Los Angeles"/>
    <x v="1"/>
    <n v="90004"/>
    <x v="1"/>
    <s v="FUR-FU-10003773"/>
    <x v="0"/>
    <x v="5"/>
    <x v="125"/>
    <x v="126"/>
    <n v="3"/>
    <n v="0"/>
    <n v="26.241599999999977"/>
  </r>
  <r>
    <n v="131"/>
    <s v="US-2014-164147"/>
    <x v="3"/>
    <x v="62"/>
    <d v="2014-02-06T00:00:00"/>
    <x v="2"/>
    <s v="DW-13585"/>
    <x v="61"/>
    <x v="1"/>
    <s v="United States"/>
    <s v="Columbus"/>
    <x v="24"/>
    <n v="43229"/>
    <x v="3"/>
    <s v="TEC-PH-10002293"/>
    <x v="2"/>
    <x v="7"/>
    <x v="126"/>
    <x v="127"/>
    <n v="5"/>
    <n v="0.4"/>
    <n v="-11.993999999999993"/>
  </r>
  <r>
    <n v="132"/>
    <s v="US-2014-164147"/>
    <x v="3"/>
    <x v="62"/>
    <d v="2014-02-06T00:00:00"/>
    <x v="2"/>
    <s v="DW-13585"/>
    <x v="61"/>
    <x v="1"/>
    <s v="United States"/>
    <s v="Columbus"/>
    <x v="24"/>
    <n v="43229"/>
    <x v="3"/>
    <s v="OFF-PA-10002377"/>
    <x v="1"/>
    <x v="10"/>
    <x v="127"/>
    <x v="128"/>
    <n v="2"/>
    <n v="0.2"/>
    <n v="29.363999999999997"/>
  </r>
  <r>
    <n v="133"/>
    <s v="US-2014-164147"/>
    <x v="3"/>
    <x v="62"/>
    <d v="2014-02-06T00:00:00"/>
    <x v="2"/>
    <s v="DW-13585"/>
    <x v="61"/>
    <x v="1"/>
    <s v="United States"/>
    <s v="Columbus"/>
    <x v="24"/>
    <n v="43229"/>
    <x v="3"/>
    <s v="OFF-FA-10002780"/>
    <x v="1"/>
    <x v="13"/>
    <x v="33"/>
    <x v="129"/>
    <n v="9"/>
    <n v="0.2"/>
    <n v="6.9731999999999976"/>
  </r>
  <r>
    <n v="134"/>
    <s v="CA-2013-145583"/>
    <x v="0"/>
    <x v="63"/>
    <d v="2013-10-20T00:00:00"/>
    <x v="1"/>
    <s v="LC-16885"/>
    <x v="62"/>
    <x v="0"/>
    <s v="United States"/>
    <s v="Roseville"/>
    <x v="1"/>
    <n v="95661"/>
    <x v="1"/>
    <s v="OFF-PA-10001804"/>
    <x v="1"/>
    <x v="10"/>
    <x v="128"/>
    <x v="130"/>
    <n v="3"/>
    <n v="0"/>
    <n v="9.6191999999999993"/>
  </r>
  <r>
    <n v="135"/>
    <s v="CA-2013-145583"/>
    <x v="0"/>
    <x v="63"/>
    <d v="2013-10-20T00:00:00"/>
    <x v="1"/>
    <s v="LC-16885"/>
    <x v="62"/>
    <x v="0"/>
    <s v="United States"/>
    <s v="Roseville"/>
    <x v="1"/>
    <n v="95661"/>
    <x v="1"/>
    <s v="OFF-PA-10001736"/>
    <x v="1"/>
    <x v="10"/>
    <x v="129"/>
    <x v="131"/>
    <n v="1"/>
    <n v="0"/>
    <n v="16.656799999999997"/>
  </r>
  <r>
    <n v="136"/>
    <s v="CA-2013-145583"/>
    <x v="0"/>
    <x v="63"/>
    <d v="2013-10-20T00:00:00"/>
    <x v="1"/>
    <s v="LC-16885"/>
    <x v="62"/>
    <x v="0"/>
    <s v="United States"/>
    <s v="Roseville"/>
    <x v="1"/>
    <n v="95661"/>
    <x v="1"/>
    <s v="OFF-AR-10001149"/>
    <x v="1"/>
    <x v="6"/>
    <x v="130"/>
    <x v="132"/>
    <n v="4"/>
    <n v="0"/>
    <n v="3.4559999999999995"/>
  </r>
  <r>
    <n v="137"/>
    <s v="CA-2013-145583"/>
    <x v="0"/>
    <x v="63"/>
    <d v="2013-10-20T00:00:00"/>
    <x v="1"/>
    <s v="LC-16885"/>
    <x v="62"/>
    <x v="0"/>
    <s v="United States"/>
    <s v="Roseville"/>
    <x v="1"/>
    <n v="95661"/>
    <x v="1"/>
    <s v="OFF-FA-10002988"/>
    <x v="1"/>
    <x v="13"/>
    <x v="131"/>
    <x v="133"/>
    <n v="2"/>
    <n v="0"/>
    <n v="1.9697999999999998"/>
  </r>
  <r>
    <n v="138"/>
    <s v="CA-2013-145583"/>
    <x v="0"/>
    <x v="63"/>
    <d v="2013-10-20T00:00:00"/>
    <x v="1"/>
    <s v="LC-16885"/>
    <x v="62"/>
    <x v="0"/>
    <s v="United States"/>
    <s v="Roseville"/>
    <x v="1"/>
    <n v="95661"/>
    <x v="1"/>
    <s v="OFF-BI-10004781"/>
    <x v="1"/>
    <x v="8"/>
    <x v="132"/>
    <x v="134"/>
    <n v="3"/>
    <n v="0.2"/>
    <n v="26.661599999999996"/>
  </r>
  <r>
    <n v="139"/>
    <s v="CA-2013-145583"/>
    <x v="0"/>
    <x v="63"/>
    <d v="2013-10-20T00:00:00"/>
    <x v="1"/>
    <s v="LC-16885"/>
    <x v="62"/>
    <x v="0"/>
    <s v="United States"/>
    <s v="Roseville"/>
    <x v="1"/>
    <n v="95661"/>
    <x v="1"/>
    <s v="OFF-SU-10001218"/>
    <x v="1"/>
    <x v="14"/>
    <x v="133"/>
    <x v="135"/>
    <n v="6"/>
    <n v="0"/>
    <n v="18.446400000000004"/>
  </r>
  <r>
    <n v="140"/>
    <s v="CA-2013-145583"/>
    <x v="0"/>
    <x v="63"/>
    <d v="2013-10-20T00:00:00"/>
    <x v="1"/>
    <s v="LC-16885"/>
    <x v="62"/>
    <x v="0"/>
    <s v="United States"/>
    <s v="Roseville"/>
    <x v="1"/>
    <n v="95661"/>
    <x v="1"/>
    <s v="FUR-FU-10001706"/>
    <x v="0"/>
    <x v="5"/>
    <x v="50"/>
    <x v="136"/>
    <n v="14"/>
    <n v="0"/>
    <n v="20.697599999999998"/>
  </r>
  <r>
    <n v="141"/>
    <s v="CA-2013-110366"/>
    <x v="0"/>
    <x v="64"/>
    <d v="2013-09-08T00:00:00"/>
    <x v="0"/>
    <s v="JD-15895"/>
    <x v="63"/>
    <x v="1"/>
    <s v="United States"/>
    <s v="Philadelphia"/>
    <x v="9"/>
    <n v="19140"/>
    <x v="3"/>
    <s v="FUR-FU-10004848"/>
    <x v="0"/>
    <x v="5"/>
    <x v="28"/>
    <x v="137"/>
    <n v="2"/>
    <n v="0.2"/>
    <n v="10.349999999999994"/>
  </r>
  <r>
    <n v="142"/>
    <s v="CA-2014-106180"/>
    <x v="3"/>
    <x v="65"/>
    <d v="2014-09-24T00:00:00"/>
    <x v="1"/>
    <s v="SH-19975"/>
    <x v="64"/>
    <x v="1"/>
    <s v="United States"/>
    <s v="San Francisco"/>
    <x v="1"/>
    <n v="94122"/>
    <x v="1"/>
    <s v="OFF-AR-10000940"/>
    <x v="1"/>
    <x v="6"/>
    <x v="134"/>
    <x v="138"/>
    <n v="3"/>
    <n v="0"/>
    <n v="2.3814000000000002"/>
  </r>
  <r>
    <n v="143"/>
    <s v="CA-2014-106180"/>
    <x v="3"/>
    <x v="65"/>
    <d v="2014-09-24T00:00:00"/>
    <x v="1"/>
    <s v="SH-19975"/>
    <x v="64"/>
    <x v="1"/>
    <s v="United States"/>
    <s v="San Francisco"/>
    <x v="1"/>
    <n v="94122"/>
    <x v="1"/>
    <s v="OFF-EN-10004030"/>
    <x v="1"/>
    <x v="12"/>
    <x v="135"/>
    <x v="139"/>
    <n v="3"/>
    <n v="0"/>
    <n v="5.1042000000000005"/>
  </r>
  <r>
    <n v="144"/>
    <s v="CA-2014-106180"/>
    <x v="3"/>
    <x v="65"/>
    <d v="2014-09-24T00:00:00"/>
    <x v="1"/>
    <s v="SH-19975"/>
    <x v="64"/>
    <x v="1"/>
    <s v="United States"/>
    <s v="San Francisco"/>
    <x v="1"/>
    <n v="94122"/>
    <x v="1"/>
    <s v="OFF-PA-10004327"/>
    <x v="1"/>
    <x v="10"/>
    <x v="136"/>
    <x v="140"/>
    <n v="3"/>
    <n v="0"/>
    <n v="68.975999999999999"/>
  </r>
  <r>
    <n v="145"/>
    <s v="CA-2014-155376"/>
    <x v="3"/>
    <x v="66"/>
    <d v="2014-12-28T00:00:00"/>
    <x v="1"/>
    <s v="SG-20080"/>
    <x v="65"/>
    <x v="0"/>
    <s v="United States"/>
    <s v="Independence"/>
    <x v="25"/>
    <n v="64055"/>
    <x v="2"/>
    <s v="OFF-AP-10001058"/>
    <x v="1"/>
    <x v="9"/>
    <x v="137"/>
    <x v="141"/>
    <n v="3"/>
    <n v="0"/>
    <n v="218.25179999999997"/>
  </r>
  <r>
    <n v="146"/>
    <s v="CA-2012-110744"/>
    <x v="1"/>
    <x v="67"/>
    <d v="2012-09-12T00:00:00"/>
    <x v="1"/>
    <s v="HA-14920"/>
    <x v="66"/>
    <x v="0"/>
    <s v="United States"/>
    <s v="Pasadena"/>
    <x v="1"/>
    <n v="91104"/>
    <x v="1"/>
    <s v="OFF-ST-10003656"/>
    <x v="1"/>
    <x v="4"/>
    <x v="82"/>
    <x v="142"/>
    <n v="7"/>
    <n v="0"/>
    <n v="20.157899999999998"/>
  </r>
  <r>
    <n v="147"/>
    <s v="CA-2011-110072"/>
    <x v="2"/>
    <x v="68"/>
    <d v="2011-10-28T00:00:00"/>
    <x v="1"/>
    <s v="MG-17680"/>
    <x v="67"/>
    <x v="2"/>
    <s v="United States"/>
    <s v="Newark"/>
    <x v="24"/>
    <n v="43055"/>
    <x v="3"/>
    <s v="FUR-FU-10000521"/>
    <x v="0"/>
    <x v="5"/>
    <x v="138"/>
    <x v="143"/>
    <n v="4"/>
    <n v="0.2"/>
    <n v="12.90959999999999"/>
  </r>
  <r>
    <n v="148"/>
    <s v="CA-2013-114489"/>
    <x v="0"/>
    <x v="5"/>
    <d v="2013-12-10T00:00:00"/>
    <x v="1"/>
    <s v="JE-16165"/>
    <x v="68"/>
    <x v="1"/>
    <s v="United States"/>
    <s v="Franklin"/>
    <x v="6"/>
    <n v="53132"/>
    <x v="2"/>
    <s v="TEC-PH-10000215"/>
    <x v="2"/>
    <x v="7"/>
    <x v="139"/>
    <x v="144"/>
    <n v="11"/>
    <n v="0"/>
    <n v="103.80150000000003"/>
  </r>
  <r>
    <n v="149"/>
    <s v="CA-2013-114489"/>
    <x v="0"/>
    <x v="5"/>
    <d v="2013-12-10T00:00:00"/>
    <x v="1"/>
    <s v="JE-16165"/>
    <x v="68"/>
    <x v="1"/>
    <s v="United States"/>
    <s v="Franklin"/>
    <x v="6"/>
    <n v="53132"/>
    <x v="2"/>
    <s v="TEC-PH-10001448"/>
    <x v="2"/>
    <x v="7"/>
    <x v="140"/>
    <x v="145"/>
    <n v="3"/>
    <n v="0"/>
    <n v="5.9987999999999815"/>
  </r>
  <r>
    <n v="150"/>
    <s v="CA-2013-114489"/>
    <x v="0"/>
    <x v="5"/>
    <d v="2013-12-10T00:00:00"/>
    <x v="1"/>
    <s v="JE-16165"/>
    <x v="68"/>
    <x v="1"/>
    <s v="United States"/>
    <s v="Franklin"/>
    <x v="6"/>
    <n v="53132"/>
    <x v="2"/>
    <s v="FUR-CH-10000454"/>
    <x v="0"/>
    <x v="1"/>
    <x v="1"/>
    <x v="146"/>
    <n v="8"/>
    <n v="0"/>
    <n v="585.55199999999991"/>
  </r>
  <r>
    <n v="151"/>
    <s v="CA-2013-114489"/>
    <x v="0"/>
    <x v="5"/>
    <d v="2013-12-10T00:00:00"/>
    <x v="1"/>
    <s v="JE-16165"/>
    <x v="68"/>
    <x v="1"/>
    <s v="United States"/>
    <s v="Franklin"/>
    <x v="6"/>
    <n v="53132"/>
    <x v="2"/>
    <s v="OFF-BI-10002735"/>
    <x v="1"/>
    <x v="8"/>
    <x v="141"/>
    <x v="147"/>
    <n v="5"/>
    <n v="0"/>
    <n v="80.628500000000003"/>
  </r>
  <r>
    <n v="152"/>
    <s v="CA-2013-158834"/>
    <x v="0"/>
    <x v="69"/>
    <d v="2013-03-17T00:00:00"/>
    <x v="2"/>
    <s v="TW-21025"/>
    <x v="69"/>
    <x v="2"/>
    <s v="United States"/>
    <s v="Scottsdale"/>
    <x v="16"/>
    <n v="85254"/>
    <x v="1"/>
    <s v="OFF-AP-10000326"/>
    <x v="1"/>
    <x v="9"/>
    <x v="142"/>
    <x v="148"/>
    <n v="5"/>
    <n v="0.2"/>
    <n v="17.765999999999991"/>
  </r>
  <r>
    <n v="153"/>
    <s v="CA-2013-158834"/>
    <x v="0"/>
    <x v="69"/>
    <d v="2013-03-17T00:00:00"/>
    <x v="2"/>
    <s v="TW-21025"/>
    <x v="69"/>
    <x v="2"/>
    <s v="United States"/>
    <s v="Scottsdale"/>
    <x v="16"/>
    <n v="85254"/>
    <x v="1"/>
    <s v="TEC-PH-10001254"/>
    <x v="2"/>
    <x v="7"/>
    <x v="143"/>
    <x v="149"/>
    <n v="2"/>
    <n v="0.2"/>
    <n v="15.238799999999991"/>
  </r>
  <r>
    <n v="154"/>
    <s v="CA-2012-124919"/>
    <x v="1"/>
    <x v="70"/>
    <d v="2012-06-02T00:00:00"/>
    <x v="2"/>
    <s v="SP-20650"/>
    <x v="70"/>
    <x v="1"/>
    <s v="United States"/>
    <s v="San Jose"/>
    <x v="1"/>
    <n v="95123"/>
    <x v="1"/>
    <s v="OFF-PA-10001950"/>
    <x v="1"/>
    <x v="10"/>
    <x v="144"/>
    <x v="150"/>
    <n v="7"/>
    <n v="0"/>
    <n v="26.270999999999994"/>
  </r>
  <r>
    <n v="155"/>
    <s v="CA-2012-124919"/>
    <x v="1"/>
    <x v="70"/>
    <d v="2012-06-02T00:00:00"/>
    <x v="2"/>
    <s v="SP-20650"/>
    <x v="70"/>
    <x v="1"/>
    <s v="United States"/>
    <s v="San Jose"/>
    <x v="1"/>
    <n v="95123"/>
    <x v="1"/>
    <s v="OFF-PA-10002254"/>
    <x v="1"/>
    <x v="10"/>
    <x v="145"/>
    <x v="151"/>
    <n v="4"/>
    <n v="0"/>
    <n v="48.539199999999994"/>
  </r>
  <r>
    <n v="156"/>
    <s v="CA-2012-124919"/>
    <x v="1"/>
    <x v="70"/>
    <d v="2012-06-02T00:00:00"/>
    <x v="2"/>
    <s v="SP-20650"/>
    <x v="70"/>
    <x v="1"/>
    <s v="United States"/>
    <s v="San Jose"/>
    <x v="1"/>
    <n v="95123"/>
    <x v="1"/>
    <s v="OFF-ST-10001590"/>
    <x v="1"/>
    <x v="4"/>
    <x v="146"/>
    <x v="152"/>
    <n v="6"/>
    <n v="0"/>
    <n v="21.028799999999997"/>
  </r>
  <r>
    <n v="157"/>
    <s v="CA-2012-118948"/>
    <x v="1"/>
    <x v="71"/>
    <d v="2012-06-03T00:00:00"/>
    <x v="1"/>
    <s v="NK-18490"/>
    <x v="71"/>
    <x v="2"/>
    <s v="United States"/>
    <s v="Seattle"/>
    <x v="4"/>
    <n v="98105"/>
    <x v="1"/>
    <s v="OFF-AR-10001547"/>
    <x v="1"/>
    <x v="6"/>
    <x v="147"/>
    <x v="153"/>
    <n v="3"/>
    <n v="0"/>
    <n v="1.7901"/>
  </r>
  <r>
    <n v="158"/>
    <s v="CA-2011-104269"/>
    <x v="2"/>
    <x v="72"/>
    <d v="2011-03-06T00:00:00"/>
    <x v="0"/>
    <s v="DB-13060"/>
    <x v="72"/>
    <x v="0"/>
    <s v="United States"/>
    <s v="Seattle"/>
    <x v="4"/>
    <n v="98115"/>
    <x v="1"/>
    <s v="FUR-CH-10004063"/>
    <x v="0"/>
    <x v="1"/>
    <x v="120"/>
    <x v="154"/>
    <n v="2"/>
    <n v="0.2"/>
    <n v="51.476399999999941"/>
  </r>
  <r>
    <n v="159"/>
    <s v="CA-2013-114104"/>
    <x v="0"/>
    <x v="73"/>
    <d v="2013-11-25T00:00:00"/>
    <x v="1"/>
    <s v="NP-18670"/>
    <x v="73"/>
    <x v="0"/>
    <s v="United States"/>
    <s v="Edmond"/>
    <x v="26"/>
    <n v="73034"/>
    <x v="2"/>
    <s v="OFF-LA-10002475"/>
    <x v="1"/>
    <x v="2"/>
    <x v="148"/>
    <x v="2"/>
    <n v="2"/>
    <n v="0"/>
    <n v="6.8713999999999995"/>
  </r>
  <r>
    <n v="160"/>
    <s v="CA-2013-114104"/>
    <x v="0"/>
    <x v="73"/>
    <d v="2013-11-25T00:00:00"/>
    <x v="1"/>
    <s v="NP-18670"/>
    <x v="73"/>
    <x v="0"/>
    <s v="United States"/>
    <s v="Edmond"/>
    <x v="26"/>
    <n v="73034"/>
    <x v="2"/>
    <s v="TEC-PH-10004536"/>
    <x v="2"/>
    <x v="7"/>
    <x v="149"/>
    <x v="155"/>
    <n v="7"/>
    <n v="0"/>
    <n v="236.23250000000002"/>
  </r>
  <r>
    <n v="161"/>
    <s v="CA-2013-162733"/>
    <x v="0"/>
    <x v="74"/>
    <d v="2013-05-13T00:00:00"/>
    <x v="2"/>
    <s v="TT-21070"/>
    <x v="74"/>
    <x v="0"/>
    <s v="United States"/>
    <s v="Los Angeles"/>
    <x v="1"/>
    <n v="90045"/>
    <x v="1"/>
    <s v="OFF-PA-10002751"/>
    <x v="1"/>
    <x v="10"/>
    <x v="150"/>
    <x v="156"/>
    <n v="1"/>
    <n v="0"/>
    <n v="2.6909999999999998"/>
  </r>
  <r>
    <n v="162"/>
    <s v="CA-2012-119697"/>
    <x v="1"/>
    <x v="75"/>
    <d v="2012-12-31T00:00:00"/>
    <x v="0"/>
    <s v="EM-13960"/>
    <x v="75"/>
    <x v="0"/>
    <s v="United States"/>
    <s v="Philadelphia"/>
    <x v="9"/>
    <n v="19134"/>
    <x v="3"/>
    <s v="TEC-AC-10003657"/>
    <x v="2"/>
    <x v="11"/>
    <x v="151"/>
    <x v="157"/>
    <n v="2"/>
    <n v="0.2"/>
    <n v="1.359599999999995"/>
  </r>
  <r>
    <n v="163"/>
    <s v="CA-2013-154508"/>
    <x v="0"/>
    <x v="76"/>
    <d v="2013-11-21T00:00:00"/>
    <x v="1"/>
    <s v="RD-19900"/>
    <x v="76"/>
    <x v="0"/>
    <s v="United States"/>
    <s v="Carlsbad"/>
    <x v="27"/>
    <n v="88220"/>
    <x v="1"/>
    <s v="OFF-EN-10001990"/>
    <x v="1"/>
    <x v="12"/>
    <x v="33"/>
    <x v="158"/>
    <n v="5"/>
    <n v="0"/>
    <n v="13.347999999999997"/>
  </r>
  <r>
    <n v="164"/>
    <s v="CA-2013-113817"/>
    <x v="0"/>
    <x v="77"/>
    <d v="2013-11-12T00:00:00"/>
    <x v="1"/>
    <s v="MJ-17740"/>
    <x v="77"/>
    <x v="0"/>
    <s v="United States"/>
    <s v="Seattle"/>
    <x v="4"/>
    <n v="98115"/>
    <x v="1"/>
    <s v="OFF-BI-10004002"/>
    <x v="1"/>
    <x v="8"/>
    <x v="152"/>
    <x v="159"/>
    <n v="2"/>
    <n v="0.2"/>
    <n v="9.6879999999999988"/>
  </r>
  <r>
    <n v="165"/>
    <s v="CA-2011-139892"/>
    <x v="2"/>
    <x v="78"/>
    <d v="2011-09-12T00:00:00"/>
    <x v="1"/>
    <s v="BM-11140"/>
    <x v="78"/>
    <x v="0"/>
    <s v="United States"/>
    <s v="San Antonio"/>
    <x v="5"/>
    <n v="78207"/>
    <x v="2"/>
    <s v="OFF-AR-10004441"/>
    <x v="1"/>
    <x v="6"/>
    <x v="153"/>
    <x v="160"/>
    <n v="3"/>
    <n v="0.2"/>
    <n v="2.7324000000000002"/>
  </r>
  <r>
    <n v="166"/>
    <s v="CA-2011-139892"/>
    <x v="2"/>
    <x v="78"/>
    <d v="2011-09-12T00:00:00"/>
    <x v="1"/>
    <s v="BM-11140"/>
    <x v="78"/>
    <x v="0"/>
    <s v="United States"/>
    <s v="San Antonio"/>
    <x v="5"/>
    <n v="78207"/>
    <x v="2"/>
    <s v="TEC-MA-10000822"/>
    <x v="2"/>
    <x v="15"/>
    <x v="154"/>
    <x v="161"/>
    <n v="8"/>
    <n v="0.4"/>
    <n v="-1359.992000000002"/>
  </r>
  <r>
    <n v="167"/>
    <s v="CA-2011-139892"/>
    <x v="2"/>
    <x v="78"/>
    <d v="2011-09-12T00:00:00"/>
    <x v="1"/>
    <s v="BM-11140"/>
    <x v="78"/>
    <x v="0"/>
    <s v="United States"/>
    <s v="San Antonio"/>
    <x v="5"/>
    <n v="78207"/>
    <x v="2"/>
    <s v="OFF-ST-10000991"/>
    <x v="1"/>
    <x v="4"/>
    <x v="155"/>
    <x v="162"/>
    <n v="3"/>
    <n v="0.2"/>
    <n v="-58.634699999999995"/>
  </r>
  <r>
    <n v="168"/>
    <s v="CA-2011-139892"/>
    <x v="2"/>
    <x v="78"/>
    <d v="2011-09-12T00:00:00"/>
    <x v="1"/>
    <s v="BM-11140"/>
    <x v="78"/>
    <x v="0"/>
    <s v="United States"/>
    <s v="San Antonio"/>
    <x v="5"/>
    <n v="78207"/>
    <x v="2"/>
    <s v="FUR-CH-10004287"/>
    <x v="0"/>
    <x v="1"/>
    <x v="156"/>
    <x v="163"/>
    <n v="9"/>
    <n v="0.3"/>
    <n v="-24.858000000000175"/>
  </r>
  <r>
    <n v="169"/>
    <s v="CA-2011-139892"/>
    <x v="2"/>
    <x v="78"/>
    <d v="2011-09-12T00:00:00"/>
    <x v="1"/>
    <s v="BM-11140"/>
    <x v="78"/>
    <x v="0"/>
    <s v="United States"/>
    <s v="San Antonio"/>
    <x v="5"/>
    <n v="78207"/>
    <x v="2"/>
    <s v="OFF-AR-10002656"/>
    <x v="1"/>
    <x v="6"/>
    <x v="157"/>
    <x v="164"/>
    <n v="6"/>
    <n v="0.2"/>
    <n v="6.8135999999999974"/>
  </r>
  <r>
    <n v="170"/>
    <s v="CA-2011-139892"/>
    <x v="2"/>
    <x v="78"/>
    <d v="2011-09-12T00:00:00"/>
    <x v="1"/>
    <s v="BM-11140"/>
    <x v="78"/>
    <x v="0"/>
    <s v="United States"/>
    <s v="San Antonio"/>
    <x v="5"/>
    <n v="78207"/>
    <x v="2"/>
    <s v="OFF-AP-10002518"/>
    <x v="1"/>
    <x v="9"/>
    <x v="158"/>
    <x v="165"/>
    <n v="5"/>
    <n v="0.8"/>
    <n v="-453.84900000000005"/>
  </r>
  <r>
    <n v="171"/>
    <s v="CA-2011-139892"/>
    <x v="2"/>
    <x v="78"/>
    <d v="2011-09-12T00:00:00"/>
    <x v="1"/>
    <s v="BM-11140"/>
    <x v="78"/>
    <x v="0"/>
    <s v="United States"/>
    <s v="San Antonio"/>
    <x v="5"/>
    <n v="78207"/>
    <x v="2"/>
    <s v="TEC-PH-10003931"/>
    <x v="2"/>
    <x v="7"/>
    <x v="159"/>
    <x v="166"/>
    <n v="3"/>
    <n v="0.2"/>
    <n v="8.998500000000007"/>
  </r>
  <r>
    <n v="172"/>
    <s v="CA-2011-118962"/>
    <x v="2"/>
    <x v="79"/>
    <d v="2011-08-09T00:00:00"/>
    <x v="1"/>
    <s v="CS-12130"/>
    <x v="79"/>
    <x v="0"/>
    <s v="United States"/>
    <s v="Los Angeles"/>
    <x v="1"/>
    <n v="90004"/>
    <x v="1"/>
    <s v="OFF-PA-10000659"/>
    <x v="1"/>
    <x v="10"/>
    <x v="160"/>
    <x v="167"/>
    <n v="3"/>
    <n v="0"/>
    <n v="9.841800000000001"/>
  </r>
  <r>
    <n v="173"/>
    <s v="CA-2011-118962"/>
    <x v="2"/>
    <x v="79"/>
    <d v="2011-08-09T00:00:00"/>
    <x v="1"/>
    <s v="CS-12130"/>
    <x v="79"/>
    <x v="0"/>
    <s v="United States"/>
    <s v="Los Angeles"/>
    <x v="1"/>
    <n v="90004"/>
    <x v="1"/>
    <s v="OFF-PA-10001144"/>
    <x v="1"/>
    <x v="10"/>
    <x v="161"/>
    <x v="168"/>
    <n v="2"/>
    <n v="0"/>
    <n v="53.260799999999996"/>
  </r>
  <r>
    <n v="174"/>
    <s v="CA-2011-118962"/>
    <x v="2"/>
    <x v="79"/>
    <d v="2011-08-09T00:00:00"/>
    <x v="1"/>
    <s v="CS-12130"/>
    <x v="79"/>
    <x v="0"/>
    <s v="United States"/>
    <s v="Los Angeles"/>
    <x v="1"/>
    <n v="90004"/>
    <x v="1"/>
    <s v="FUR-CH-10003817"/>
    <x v="0"/>
    <x v="1"/>
    <x v="162"/>
    <x v="169"/>
    <n v="7"/>
    <n v="0.2"/>
    <n v="21.259"/>
  </r>
  <r>
    <n v="175"/>
    <s v="US-2011-100853"/>
    <x v="2"/>
    <x v="80"/>
    <d v="2011-09-19T00:00:00"/>
    <x v="1"/>
    <s v="JB-15400"/>
    <x v="80"/>
    <x v="1"/>
    <s v="United States"/>
    <s v="Chicago"/>
    <x v="10"/>
    <n v="60623"/>
    <x v="2"/>
    <s v="OFF-AP-10000891"/>
    <x v="1"/>
    <x v="9"/>
    <x v="163"/>
    <x v="170"/>
    <n v="2"/>
    <n v="0.8"/>
    <n v="-131.12000000000003"/>
  </r>
  <r>
    <n v="176"/>
    <s v="US-2011-100853"/>
    <x v="2"/>
    <x v="80"/>
    <d v="2011-09-19T00:00:00"/>
    <x v="1"/>
    <s v="JB-15400"/>
    <x v="80"/>
    <x v="1"/>
    <s v="United States"/>
    <s v="Chicago"/>
    <x v="10"/>
    <n v="60623"/>
    <x v="2"/>
    <s v="OFF-LA-10003148"/>
    <x v="1"/>
    <x v="2"/>
    <x v="164"/>
    <x v="171"/>
    <n v="4"/>
    <n v="0.2"/>
    <n v="6.5519999999999987"/>
  </r>
  <r>
    <n v="177"/>
    <s v="US-2014-152366"/>
    <x v="3"/>
    <x v="81"/>
    <d v="2014-04-26T00:00:00"/>
    <x v="0"/>
    <s v="SJ-20500"/>
    <x v="81"/>
    <x v="0"/>
    <s v="United States"/>
    <s v="Houston"/>
    <x v="5"/>
    <n v="77036"/>
    <x v="2"/>
    <s v="OFF-AP-10002684"/>
    <x v="1"/>
    <x v="9"/>
    <x v="165"/>
    <x v="172"/>
    <n v="4"/>
    <n v="0.8"/>
    <n v="-243.16000000000008"/>
  </r>
  <r>
    <n v="178"/>
    <s v="US-2012-101511"/>
    <x v="1"/>
    <x v="82"/>
    <d v="2012-11-23T00:00:00"/>
    <x v="0"/>
    <s v="JE-15745"/>
    <x v="32"/>
    <x v="0"/>
    <s v="United States"/>
    <s v="Newark"/>
    <x v="24"/>
    <n v="43055"/>
    <x v="3"/>
    <s v="FUR-CH-10004698"/>
    <x v="0"/>
    <x v="1"/>
    <x v="166"/>
    <x v="173"/>
    <n v="7"/>
    <n v="0.3"/>
    <n v="-11.337199999999939"/>
  </r>
  <r>
    <n v="179"/>
    <s v="US-2012-101511"/>
    <x v="1"/>
    <x v="82"/>
    <d v="2012-11-23T00:00:00"/>
    <x v="0"/>
    <s v="JE-15745"/>
    <x v="32"/>
    <x v="0"/>
    <s v="United States"/>
    <s v="Newark"/>
    <x v="24"/>
    <n v="43055"/>
    <x v="3"/>
    <s v="OFF-SU-10002189"/>
    <x v="1"/>
    <x v="14"/>
    <x v="167"/>
    <x v="174"/>
    <n v="5"/>
    <n v="0.2"/>
    <n v="-3.771500000000001"/>
  </r>
  <r>
    <n v="180"/>
    <s v="CA-2012-137225"/>
    <x v="1"/>
    <x v="83"/>
    <d v="2012-12-19T00:00:00"/>
    <x v="1"/>
    <s v="JK-15640"/>
    <x v="82"/>
    <x v="2"/>
    <s v="United States"/>
    <s v="New York City"/>
    <x v="15"/>
    <n v="10009"/>
    <x v="3"/>
    <s v="OFF-AR-10001940"/>
    <x v="1"/>
    <x v="6"/>
    <x v="168"/>
    <x v="175"/>
    <n v="1"/>
    <n v="0"/>
    <n v="1.4104000000000001"/>
  </r>
  <r>
    <n v="181"/>
    <s v="CA-2011-166191"/>
    <x v="2"/>
    <x v="29"/>
    <d v="2011-12-09T00:00:00"/>
    <x v="0"/>
    <s v="DK-13150"/>
    <x v="83"/>
    <x v="1"/>
    <s v="United States"/>
    <s v="Decatur"/>
    <x v="10"/>
    <n v="62521"/>
    <x v="2"/>
    <s v="OFF-ST-10003455"/>
    <x v="1"/>
    <x v="4"/>
    <x v="169"/>
    <x v="176"/>
    <n v="2"/>
    <n v="0.2"/>
    <n v="1.8612000000000002"/>
  </r>
  <r>
    <n v="182"/>
    <s v="CA-2011-166191"/>
    <x v="2"/>
    <x v="29"/>
    <d v="2011-12-09T00:00:00"/>
    <x v="0"/>
    <s v="DK-13150"/>
    <x v="83"/>
    <x v="1"/>
    <s v="United States"/>
    <s v="Decatur"/>
    <x v="10"/>
    <n v="62521"/>
    <x v="2"/>
    <s v="TEC-AC-10004659"/>
    <x v="2"/>
    <x v="11"/>
    <x v="170"/>
    <x v="177"/>
    <n v="7"/>
    <n v="0.2"/>
    <n v="76.639499999999984"/>
  </r>
  <r>
    <n v="183"/>
    <s v="CA-2011-158274"/>
    <x v="2"/>
    <x v="84"/>
    <d v="2011-11-24T00:00:00"/>
    <x v="0"/>
    <s v="RM-19675"/>
    <x v="84"/>
    <x v="2"/>
    <s v="United States"/>
    <s v="Monroe"/>
    <x v="28"/>
    <n v="71203"/>
    <x v="0"/>
    <s v="TEC-PH-10003273"/>
    <x v="2"/>
    <x v="7"/>
    <x v="171"/>
    <x v="178"/>
    <n v="4"/>
    <n v="0"/>
    <n v="131.02960000000002"/>
  </r>
  <r>
    <n v="184"/>
    <s v="CA-2011-158274"/>
    <x v="2"/>
    <x v="84"/>
    <d v="2011-11-24T00:00:00"/>
    <x v="0"/>
    <s v="RM-19675"/>
    <x v="84"/>
    <x v="2"/>
    <s v="United States"/>
    <s v="Monroe"/>
    <x v="28"/>
    <n v="71203"/>
    <x v="0"/>
    <s v="TEC-PH-10004896"/>
    <x v="2"/>
    <x v="7"/>
    <x v="172"/>
    <x v="179"/>
    <n v="5"/>
    <n v="0"/>
    <n v="41.986000000000004"/>
  </r>
  <r>
    <n v="185"/>
    <s v="CA-2011-158274"/>
    <x v="2"/>
    <x v="84"/>
    <d v="2011-11-24T00:00:00"/>
    <x v="0"/>
    <s v="RM-19675"/>
    <x v="84"/>
    <x v="2"/>
    <s v="United States"/>
    <s v="Monroe"/>
    <x v="28"/>
    <n v="71203"/>
    <x v="0"/>
    <s v="TEC-AC-10002345"/>
    <x v="2"/>
    <x v="11"/>
    <x v="173"/>
    <x v="180"/>
    <n v="2"/>
    <n v="0"/>
    <n v="7.25"/>
  </r>
  <r>
    <n v="186"/>
    <s v="CA-2013-105018"/>
    <x v="0"/>
    <x v="85"/>
    <d v="2013-12-03T00:00:00"/>
    <x v="1"/>
    <s v="SK-19990"/>
    <x v="85"/>
    <x v="0"/>
    <s v="United States"/>
    <s v="Fairfield"/>
    <x v="29"/>
    <n v="6824"/>
    <x v="3"/>
    <s v="OFF-BI-10001890"/>
    <x v="1"/>
    <x v="8"/>
    <x v="174"/>
    <x v="181"/>
    <n v="2"/>
    <n v="0"/>
    <n v="3.4367999999999999"/>
  </r>
  <r>
    <n v="187"/>
    <s v="CA-2011-123260"/>
    <x v="2"/>
    <x v="86"/>
    <d v="2011-08-30T00:00:00"/>
    <x v="1"/>
    <s v="FM-14290"/>
    <x v="86"/>
    <x v="2"/>
    <s v="United States"/>
    <s v="Los Angeles"/>
    <x v="1"/>
    <n v="90032"/>
    <x v="1"/>
    <s v="TEC-AC-10002323"/>
    <x v="2"/>
    <x v="11"/>
    <x v="175"/>
    <x v="182"/>
    <n v="8"/>
    <n v="0"/>
    <n v="22.984000000000009"/>
  </r>
  <r>
    <n v="188"/>
    <s v="CA-2013-157000"/>
    <x v="0"/>
    <x v="87"/>
    <d v="2013-07-23T00:00:00"/>
    <x v="1"/>
    <s v="AM-10360"/>
    <x v="87"/>
    <x v="1"/>
    <s v="United States"/>
    <s v="Grand Prairie"/>
    <x v="5"/>
    <n v="75051"/>
    <x v="2"/>
    <s v="OFF-ST-10001328"/>
    <x v="1"/>
    <x v="4"/>
    <x v="176"/>
    <x v="183"/>
    <n v="3"/>
    <n v="0.2"/>
    <n v="3.7224000000000004"/>
  </r>
  <r>
    <n v="189"/>
    <s v="CA-2013-157000"/>
    <x v="0"/>
    <x v="87"/>
    <d v="2013-07-23T00:00:00"/>
    <x v="1"/>
    <s v="AM-10360"/>
    <x v="87"/>
    <x v="1"/>
    <s v="United States"/>
    <s v="Grand Prairie"/>
    <x v="5"/>
    <n v="75051"/>
    <x v="2"/>
    <s v="OFF-PA-10001950"/>
    <x v="1"/>
    <x v="10"/>
    <x v="144"/>
    <x v="184"/>
    <n v="3"/>
    <n v="0.2"/>
    <n v="6.2549999999999963"/>
  </r>
  <r>
    <n v="190"/>
    <s v="CA-2012-102281"/>
    <x v="1"/>
    <x v="88"/>
    <d v="2012-10-14T00:00:00"/>
    <x v="2"/>
    <s v="MP-17470"/>
    <x v="88"/>
    <x v="2"/>
    <s v="United States"/>
    <s v="New York City"/>
    <x v="15"/>
    <n v="10035"/>
    <x v="3"/>
    <s v="FUR-BO-10002613"/>
    <x v="0"/>
    <x v="0"/>
    <x v="177"/>
    <x v="185"/>
    <n v="4"/>
    <n v="0.2"/>
    <n v="112.39199999999991"/>
  </r>
  <r>
    <n v="191"/>
    <s v="CA-2012-102281"/>
    <x v="1"/>
    <x v="88"/>
    <d v="2012-10-14T00:00:00"/>
    <x v="2"/>
    <s v="MP-17470"/>
    <x v="88"/>
    <x v="2"/>
    <s v="United States"/>
    <s v="New York City"/>
    <x v="15"/>
    <n v="10035"/>
    <x v="3"/>
    <s v="TEC-PH-10001552"/>
    <x v="2"/>
    <x v="7"/>
    <x v="178"/>
    <x v="186"/>
    <n v="6"/>
    <n v="0"/>
    <n v="20.092800000000004"/>
  </r>
  <r>
    <n v="192"/>
    <s v="CA-2012-102281"/>
    <x v="1"/>
    <x v="88"/>
    <d v="2012-10-14T00:00:00"/>
    <x v="2"/>
    <s v="MP-17470"/>
    <x v="88"/>
    <x v="2"/>
    <s v="United States"/>
    <s v="New York City"/>
    <x v="15"/>
    <n v="10035"/>
    <x v="3"/>
    <s v="OFF-PA-10000061"/>
    <x v="1"/>
    <x v="10"/>
    <x v="179"/>
    <x v="187"/>
    <n v="8"/>
    <n v="0"/>
    <n v="24.883200000000002"/>
  </r>
  <r>
    <n v="193"/>
    <s v="CA-2012-102281"/>
    <x v="1"/>
    <x v="88"/>
    <d v="2012-10-14T00:00:00"/>
    <x v="2"/>
    <s v="MP-17470"/>
    <x v="88"/>
    <x v="2"/>
    <s v="United States"/>
    <s v="New York City"/>
    <x v="15"/>
    <n v="10035"/>
    <x v="3"/>
    <s v="FUR-BO-10002545"/>
    <x v="0"/>
    <x v="0"/>
    <x v="37"/>
    <x v="188"/>
    <n v="3"/>
    <n v="0.2"/>
    <n v="46.976400000000012"/>
  </r>
  <r>
    <n v="194"/>
    <s v="CA-2012-102281"/>
    <x v="1"/>
    <x v="88"/>
    <d v="2012-10-14T00:00:00"/>
    <x v="2"/>
    <s v="MP-17470"/>
    <x v="88"/>
    <x v="2"/>
    <s v="United States"/>
    <s v="New York City"/>
    <x v="15"/>
    <n v="10035"/>
    <x v="3"/>
    <s v="OFF-AR-10003514"/>
    <x v="1"/>
    <x v="6"/>
    <x v="180"/>
    <x v="189"/>
    <n v="5"/>
    <n v="0"/>
    <n v="6.5669999999999984"/>
  </r>
  <r>
    <n v="195"/>
    <s v="CA-2012-131457"/>
    <x v="1"/>
    <x v="89"/>
    <d v="2012-11-06T00:00:00"/>
    <x v="1"/>
    <s v="MZ-17515"/>
    <x v="89"/>
    <x v="1"/>
    <s v="United States"/>
    <s v="Redlands"/>
    <x v="1"/>
    <n v="92374"/>
    <x v="1"/>
    <s v="OFF-EN-10001509"/>
    <x v="1"/>
    <x v="12"/>
    <x v="29"/>
    <x v="190"/>
    <n v="7"/>
    <n v="0"/>
    <n v="6.7115999999999989"/>
  </r>
  <r>
    <n v="196"/>
    <s v="CA-2011-140004"/>
    <x v="2"/>
    <x v="90"/>
    <d v="2011-03-25T00:00:00"/>
    <x v="1"/>
    <s v="CB-12025"/>
    <x v="90"/>
    <x v="0"/>
    <s v="United States"/>
    <s v="Hamilton"/>
    <x v="24"/>
    <n v="45011"/>
    <x v="3"/>
    <s v="OFF-AR-10004685"/>
    <x v="1"/>
    <x v="6"/>
    <x v="181"/>
    <x v="191"/>
    <n v="2"/>
    <n v="0.2"/>
    <n v="1.2037999999999995"/>
  </r>
  <r>
    <n v="197"/>
    <s v="CA-2011-140004"/>
    <x v="2"/>
    <x v="90"/>
    <d v="2011-03-25T00:00:00"/>
    <x v="1"/>
    <s v="CB-12025"/>
    <x v="90"/>
    <x v="0"/>
    <s v="United States"/>
    <s v="Hamilton"/>
    <x v="24"/>
    <n v="45011"/>
    <x v="3"/>
    <s v="OFF-AR-10004027"/>
    <x v="1"/>
    <x v="6"/>
    <x v="182"/>
    <x v="192"/>
    <n v="3"/>
    <n v="0.2"/>
    <n v="1.5876000000000006"/>
  </r>
  <r>
    <n v="198"/>
    <s v="CA-2014-107720"/>
    <x v="3"/>
    <x v="44"/>
    <d v="2014-11-14T00:00:00"/>
    <x v="1"/>
    <s v="VM-21685"/>
    <x v="91"/>
    <x v="2"/>
    <s v="United States"/>
    <s v="Westfield"/>
    <x v="30"/>
    <n v="7090"/>
    <x v="3"/>
    <s v="OFF-ST-10001414"/>
    <x v="1"/>
    <x v="4"/>
    <x v="183"/>
    <x v="193"/>
    <n v="3"/>
    <n v="0"/>
    <n v="12.0276"/>
  </r>
  <r>
    <n v="199"/>
    <s v="US-2014-124303"/>
    <x v="3"/>
    <x v="91"/>
    <d v="2014-07-14T00:00:00"/>
    <x v="1"/>
    <s v="FH-14365"/>
    <x v="92"/>
    <x v="1"/>
    <s v="United States"/>
    <s v="Philadelphia"/>
    <x v="9"/>
    <n v="19120"/>
    <x v="3"/>
    <s v="OFF-BI-10000343"/>
    <x v="1"/>
    <x v="8"/>
    <x v="184"/>
    <x v="194"/>
    <n v="2"/>
    <n v="0.7"/>
    <n v="-2.2585999999999995"/>
  </r>
  <r>
    <n v="200"/>
    <s v="US-2014-124303"/>
    <x v="3"/>
    <x v="91"/>
    <d v="2014-07-14T00:00:00"/>
    <x v="1"/>
    <s v="FH-14365"/>
    <x v="92"/>
    <x v="1"/>
    <s v="United States"/>
    <s v="Philadelphia"/>
    <x v="9"/>
    <n v="19120"/>
    <x v="3"/>
    <s v="OFF-PA-10002749"/>
    <x v="1"/>
    <x v="10"/>
    <x v="185"/>
    <x v="195"/>
    <n v="3"/>
    <n v="0.2"/>
    <n v="5.8203000000000005"/>
  </r>
  <r>
    <n v="201"/>
    <s v="CA-2014-105074"/>
    <x v="3"/>
    <x v="92"/>
    <d v="2014-06-30T00:00:00"/>
    <x v="1"/>
    <s v="MB-17305"/>
    <x v="93"/>
    <x v="0"/>
    <s v="United States"/>
    <s v="Akron"/>
    <x v="24"/>
    <n v="44312"/>
    <x v="3"/>
    <s v="OFF-PA-10002666"/>
    <x v="1"/>
    <x v="10"/>
    <x v="186"/>
    <x v="196"/>
    <n v="3"/>
    <n v="0.2"/>
    <n v="6.794999999999999"/>
  </r>
  <r>
    <n v="202"/>
    <s v="CA-2011-133690"/>
    <x v="2"/>
    <x v="93"/>
    <d v="2011-08-05T00:00:00"/>
    <x v="2"/>
    <s v="BS-11755"/>
    <x v="94"/>
    <x v="0"/>
    <s v="United States"/>
    <s v="Denver"/>
    <x v="22"/>
    <n v="80219"/>
    <x v="1"/>
    <s v="FUR-TA-10004289"/>
    <x v="0"/>
    <x v="3"/>
    <x v="187"/>
    <x v="197"/>
    <n v="2"/>
    <n v="0.5"/>
    <n v="-161.875"/>
  </r>
  <r>
    <n v="203"/>
    <s v="CA-2011-133690"/>
    <x v="2"/>
    <x v="93"/>
    <d v="2011-08-05T00:00:00"/>
    <x v="2"/>
    <s v="BS-11755"/>
    <x v="94"/>
    <x v="0"/>
    <s v="United States"/>
    <s v="Denver"/>
    <x v="22"/>
    <n v="80219"/>
    <x v="1"/>
    <s v="OFF-AP-10003622"/>
    <x v="1"/>
    <x v="9"/>
    <x v="188"/>
    <x v="198"/>
    <n v="1"/>
    <n v="0.2"/>
    <n v="0.29249999999999987"/>
  </r>
  <r>
    <n v="204"/>
    <s v="US-2014-116701"/>
    <x v="3"/>
    <x v="94"/>
    <d v="2014-12-22T00:00:00"/>
    <x v="0"/>
    <s v="LC-17140"/>
    <x v="95"/>
    <x v="0"/>
    <s v="United States"/>
    <s v="Dallas"/>
    <x v="5"/>
    <n v="75220"/>
    <x v="2"/>
    <s v="OFF-AP-10003217"/>
    <x v="1"/>
    <x v="9"/>
    <x v="189"/>
    <x v="199"/>
    <n v="2"/>
    <n v="0.8"/>
    <n v="-178.96680000000001"/>
  </r>
  <r>
    <n v="205"/>
    <s v="CA-2014-126382"/>
    <x v="3"/>
    <x v="95"/>
    <d v="2014-06-08T00:00:00"/>
    <x v="1"/>
    <s v="HK-14890"/>
    <x v="96"/>
    <x v="1"/>
    <s v="United States"/>
    <s v="Franklin"/>
    <x v="18"/>
    <n v="37064"/>
    <x v="0"/>
    <s v="FUR-FU-10002960"/>
    <x v="0"/>
    <x v="5"/>
    <x v="190"/>
    <x v="200"/>
    <n v="7"/>
    <n v="0.2"/>
    <n v="9.6712000000000025"/>
  </r>
  <r>
    <n v="206"/>
    <s v="CA-2014-108329"/>
    <x v="3"/>
    <x v="34"/>
    <d v="2014-12-15T00:00:00"/>
    <x v="1"/>
    <s v="LE-16810"/>
    <x v="97"/>
    <x v="0"/>
    <s v="United States"/>
    <s v="Whittier"/>
    <x v="1"/>
    <n v="90604"/>
    <x v="1"/>
    <s v="TEC-PH-10001918"/>
    <x v="2"/>
    <x v="7"/>
    <x v="191"/>
    <x v="201"/>
    <n v="4"/>
    <n v="0.2"/>
    <n v="44.476800000000026"/>
  </r>
  <r>
    <n v="207"/>
    <s v="CA-2014-135860"/>
    <x v="3"/>
    <x v="96"/>
    <d v="2014-12-08T00:00:00"/>
    <x v="1"/>
    <s v="JH-15985"/>
    <x v="98"/>
    <x v="0"/>
    <s v="United States"/>
    <s v="Saginaw"/>
    <x v="12"/>
    <n v="48601"/>
    <x v="2"/>
    <s v="OFF-ST-10000642"/>
    <x v="1"/>
    <x v="4"/>
    <x v="192"/>
    <x v="202"/>
    <n v="4"/>
    <n v="0"/>
    <n v="5.8743999999999943"/>
  </r>
  <r>
    <n v="208"/>
    <s v="CA-2014-135860"/>
    <x v="3"/>
    <x v="96"/>
    <d v="2014-12-08T00:00:00"/>
    <x v="1"/>
    <s v="JH-15985"/>
    <x v="98"/>
    <x v="0"/>
    <s v="United States"/>
    <s v="Saginaw"/>
    <x v="12"/>
    <n v="48601"/>
    <x v="2"/>
    <s v="TEC-PH-10001700"/>
    <x v="2"/>
    <x v="7"/>
    <x v="193"/>
    <x v="203"/>
    <n v="2"/>
    <n v="0"/>
    <n v="35.634600000000006"/>
  </r>
  <r>
    <n v="209"/>
    <s v="CA-2014-135860"/>
    <x v="3"/>
    <x v="96"/>
    <d v="2014-12-08T00:00:00"/>
    <x v="1"/>
    <s v="JH-15985"/>
    <x v="98"/>
    <x v="0"/>
    <s v="United States"/>
    <s v="Saginaw"/>
    <x v="12"/>
    <n v="48601"/>
    <x v="2"/>
    <s v="OFF-BI-10003274"/>
    <x v="1"/>
    <x v="8"/>
    <x v="122"/>
    <x v="204"/>
    <n v="4"/>
    <n v="0"/>
    <n v="7.4824000000000002"/>
  </r>
  <r>
    <n v="210"/>
    <s v="CA-2014-135860"/>
    <x v="3"/>
    <x v="96"/>
    <d v="2014-12-08T00:00:00"/>
    <x v="1"/>
    <s v="JH-15985"/>
    <x v="98"/>
    <x v="0"/>
    <s v="United States"/>
    <s v="Saginaw"/>
    <x v="12"/>
    <n v="48601"/>
    <x v="2"/>
    <s v="OFF-FA-10000134"/>
    <x v="1"/>
    <x v="13"/>
    <x v="194"/>
    <x v="205"/>
    <n v="9"/>
    <n v="0"/>
    <n v="16.209899999999998"/>
  </r>
  <r>
    <n v="211"/>
    <s v="CA-2014-135860"/>
    <x v="3"/>
    <x v="96"/>
    <d v="2014-12-08T00:00:00"/>
    <x v="1"/>
    <s v="JH-15985"/>
    <x v="98"/>
    <x v="0"/>
    <s v="United States"/>
    <s v="Saginaw"/>
    <x v="12"/>
    <n v="48601"/>
    <x v="2"/>
    <s v="OFF-ST-10001522"/>
    <x v="1"/>
    <x v="4"/>
    <x v="195"/>
    <x v="206"/>
    <n v="1"/>
    <n v="0"/>
    <n v="3.6795999999999935"/>
  </r>
  <r>
    <n v="212"/>
    <s v="CA-2012-101007"/>
    <x v="1"/>
    <x v="97"/>
    <d v="2012-02-13T00:00:00"/>
    <x v="0"/>
    <s v="MS-17980"/>
    <x v="99"/>
    <x v="1"/>
    <s v="United States"/>
    <s v="Dallas"/>
    <x v="5"/>
    <n v="75220"/>
    <x v="2"/>
    <s v="TEC-AC-10001266"/>
    <x v="2"/>
    <x v="11"/>
    <x v="196"/>
    <x v="207"/>
    <n v="2"/>
    <n v="0.2"/>
    <n v="6.4999999999999991"/>
  </r>
  <r>
    <n v="213"/>
    <s v="CA-2012-146262"/>
    <x v="1"/>
    <x v="98"/>
    <d v="2012-01-09T00:00:00"/>
    <x v="1"/>
    <s v="VW-21775"/>
    <x v="100"/>
    <x v="1"/>
    <s v="United States"/>
    <s v="Medina"/>
    <x v="24"/>
    <n v="44256"/>
    <x v="3"/>
    <s v="OFF-LA-10004544"/>
    <x v="1"/>
    <x v="2"/>
    <x v="197"/>
    <x v="208"/>
    <n v="2"/>
    <n v="0.2"/>
    <n v="8.879999999999999"/>
  </r>
  <r>
    <n v="214"/>
    <s v="CA-2012-146262"/>
    <x v="1"/>
    <x v="98"/>
    <d v="2012-01-09T00:00:00"/>
    <x v="1"/>
    <s v="VW-21775"/>
    <x v="100"/>
    <x v="1"/>
    <s v="United States"/>
    <s v="Medina"/>
    <x v="24"/>
    <n v="44256"/>
    <x v="3"/>
    <s v="FUR-BO-10004695"/>
    <x v="0"/>
    <x v="0"/>
    <x v="198"/>
    <x v="209"/>
    <n v="5"/>
    <n v="0.5"/>
    <n v="-244.32300000000006"/>
  </r>
  <r>
    <n v="215"/>
    <s v="CA-2012-146262"/>
    <x v="1"/>
    <x v="98"/>
    <d v="2012-01-09T00:00:00"/>
    <x v="1"/>
    <s v="VW-21775"/>
    <x v="100"/>
    <x v="1"/>
    <s v="United States"/>
    <s v="Medina"/>
    <x v="24"/>
    <n v="44256"/>
    <x v="3"/>
    <s v="TEC-PH-10002844"/>
    <x v="2"/>
    <x v="7"/>
    <x v="104"/>
    <x v="210"/>
    <n v="3"/>
    <n v="0.4"/>
    <n v="-14.695800000000006"/>
  </r>
  <r>
    <n v="216"/>
    <s v="CA-2012-146262"/>
    <x v="1"/>
    <x v="98"/>
    <d v="2012-01-09T00:00:00"/>
    <x v="1"/>
    <s v="VW-21775"/>
    <x v="100"/>
    <x v="1"/>
    <s v="United States"/>
    <s v="Medina"/>
    <x v="24"/>
    <n v="44256"/>
    <x v="3"/>
    <s v="TEC-MA-10000864"/>
    <x v="2"/>
    <x v="15"/>
    <x v="199"/>
    <x v="211"/>
    <n v="9"/>
    <n v="0.7"/>
    <n v="-950.40000000000009"/>
  </r>
  <r>
    <n v="217"/>
    <s v="CA-2012-146262"/>
    <x v="1"/>
    <x v="98"/>
    <d v="2012-01-09T00:00:00"/>
    <x v="1"/>
    <s v="VW-21775"/>
    <x v="100"/>
    <x v="1"/>
    <s v="United States"/>
    <s v="Medina"/>
    <x v="24"/>
    <n v="44256"/>
    <x v="3"/>
    <s v="TEC-AC-10000109"/>
    <x v="2"/>
    <x v="11"/>
    <x v="200"/>
    <x v="212"/>
    <n v="2"/>
    <n v="0.2"/>
    <n v="4.4792000000000058"/>
  </r>
  <r>
    <n v="218"/>
    <s v="CA-2013-130162"/>
    <x v="0"/>
    <x v="99"/>
    <d v="2013-11-02T00:00:00"/>
    <x v="1"/>
    <s v="JH-15910"/>
    <x v="101"/>
    <x v="0"/>
    <s v="United States"/>
    <s v="Los Angeles"/>
    <x v="1"/>
    <n v="90032"/>
    <x v="1"/>
    <s v="OFF-ST-10001328"/>
    <x v="1"/>
    <x v="4"/>
    <x v="176"/>
    <x v="213"/>
    <n v="6"/>
    <n v="0"/>
    <n v="26.056800000000003"/>
  </r>
  <r>
    <n v="219"/>
    <s v="CA-2013-130162"/>
    <x v="0"/>
    <x v="99"/>
    <d v="2013-11-02T00:00:00"/>
    <x v="1"/>
    <s v="JH-15910"/>
    <x v="101"/>
    <x v="0"/>
    <s v="United States"/>
    <s v="Los Angeles"/>
    <x v="1"/>
    <n v="90032"/>
    <x v="1"/>
    <s v="TEC-PH-10002563"/>
    <x v="2"/>
    <x v="7"/>
    <x v="201"/>
    <x v="214"/>
    <n v="3"/>
    <n v="0.2"/>
    <n v="22.678200000000018"/>
  </r>
  <r>
    <n v="220"/>
    <s v="CA-2012-169397"/>
    <x v="1"/>
    <x v="100"/>
    <d v="2012-12-27T00:00:00"/>
    <x v="2"/>
    <s v="JB-15925"/>
    <x v="102"/>
    <x v="0"/>
    <s v="United States"/>
    <s v="Dublin"/>
    <x v="24"/>
    <n v="43017"/>
    <x v="3"/>
    <s v="OFF-FA-10000585"/>
    <x v="1"/>
    <x v="13"/>
    <x v="202"/>
    <x v="215"/>
    <n v="2"/>
    <n v="0.2"/>
    <n v="1.8147999999999997"/>
  </r>
  <r>
    <n v="221"/>
    <s v="CA-2012-169397"/>
    <x v="1"/>
    <x v="100"/>
    <d v="2012-12-27T00:00:00"/>
    <x v="2"/>
    <s v="JB-15925"/>
    <x v="102"/>
    <x v="0"/>
    <s v="United States"/>
    <s v="Dublin"/>
    <x v="24"/>
    <n v="43017"/>
    <x v="3"/>
    <s v="OFF-PA-10004000"/>
    <x v="1"/>
    <x v="10"/>
    <x v="203"/>
    <x v="216"/>
    <n v="6"/>
    <n v="0.2"/>
    <n v="8.2302"/>
  </r>
  <r>
    <n v="222"/>
    <s v="CA-2012-169397"/>
    <x v="1"/>
    <x v="100"/>
    <d v="2012-12-27T00:00:00"/>
    <x v="2"/>
    <s v="JB-15925"/>
    <x v="102"/>
    <x v="0"/>
    <s v="United States"/>
    <s v="Dublin"/>
    <x v="24"/>
    <n v="43017"/>
    <x v="3"/>
    <s v="OFF-BI-10002852"/>
    <x v="1"/>
    <x v="8"/>
    <x v="91"/>
    <x v="217"/>
    <n v="4"/>
    <n v="0.7"/>
    <n v="-13.843199999999996"/>
  </r>
  <r>
    <n v="223"/>
    <s v="CA-2012-169397"/>
    <x v="1"/>
    <x v="100"/>
    <d v="2012-12-27T00:00:00"/>
    <x v="2"/>
    <s v="JB-15925"/>
    <x v="102"/>
    <x v="0"/>
    <s v="United States"/>
    <s v="Dublin"/>
    <x v="24"/>
    <n v="43017"/>
    <x v="3"/>
    <s v="FUR-FU-10000087"/>
    <x v="0"/>
    <x v="5"/>
    <x v="204"/>
    <x v="218"/>
    <n v="4"/>
    <n v="0.2"/>
    <n v="19.084800000000005"/>
  </r>
  <r>
    <n v="224"/>
    <s v="CA-2012-169397"/>
    <x v="1"/>
    <x v="100"/>
    <d v="2012-12-27T00:00:00"/>
    <x v="2"/>
    <s v="JB-15925"/>
    <x v="102"/>
    <x v="0"/>
    <s v="United States"/>
    <s v="Dublin"/>
    <x v="24"/>
    <n v="43017"/>
    <x v="3"/>
    <s v="TEC-MA-10001148"/>
    <x v="2"/>
    <x v="15"/>
    <x v="205"/>
    <x v="219"/>
    <n v="4"/>
    <n v="0.7"/>
    <n v="-383.99040000000002"/>
  </r>
  <r>
    <n v="225"/>
    <s v="CA-2012-169397"/>
    <x v="1"/>
    <x v="100"/>
    <d v="2012-12-27T00:00:00"/>
    <x v="2"/>
    <s v="JB-15925"/>
    <x v="102"/>
    <x v="0"/>
    <s v="United States"/>
    <s v="Dublin"/>
    <x v="24"/>
    <n v="43017"/>
    <x v="3"/>
    <s v="OFF-AR-10001958"/>
    <x v="1"/>
    <x v="6"/>
    <x v="206"/>
    <x v="220"/>
    <n v="2"/>
    <n v="0.2"/>
    <n v="2.7168000000000001"/>
  </r>
  <r>
    <n v="226"/>
    <s v="CA-2012-163055"/>
    <x v="1"/>
    <x v="101"/>
    <d v="2012-08-16T00:00:00"/>
    <x v="1"/>
    <s v="DS-13180"/>
    <x v="103"/>
    <x v="1"/>
    <s v="United States"/>
    <s v="Detroit"/>
    <x v="12"/>
    <n v="48227"/>
    <x v="2"/>
    <s v="OFF-AR-10001026"/>
    <x v="1"/>
    <x v="6"/>
    <x v="207"/>
    <x v="221"/>
    <n v="1"/>
    <n v="0"/>
    <n v="0.96800000000000019"/>
  </r>
  <r>
    <n v="227"/>
    <s v="CA-2012-163055"/>
    <x v="1"/>
    <x v="101"/>
    <d v="2012-08-16T00:00:00"/>
    <x v="1"/>
    <s v="DS-13180"/>
    <x v="103"/>
    <x v="1"/>
    <s v="United States"/>
    <s v="Detroit"/>
    <x v="12"/>
    <n v="48227"/>
    <x v="2"/>
    <s v="FUR-TA-10003748"/>
    <x v="0"/>
    <x v="3"/>
    <x v="208"/>
    <x v="222"/>
    <n v="5"/>
    <n v="0"/>
    <n v="136.93899999999999"/>
  </r>
  <r>
    <n v="228"/>
    <s v="CA-2012-163055"/>
    <x v="1"/>
    <x v="101"/>
    <d v="2012-08-16T00:00:00"/>
    <x v="1"/>
    <s v="DS-13180"/>
    <x v="103"/>
    <x v="1"/>
    <s v="United States"/>
    <s v="Detroit"/>
    <x v="12"/>
    <n v="48227"/>
    <x v="2"/>
    <s v="OFF-ST-10002485"/>
    <x v="1"/>
    <x v="4"/>
    <x v="209"/>
    <x v="223"/>
    <n v="1"/>
    <n v="0"/>
    <n v="0.21979999999999933"/>
  </r>
  <r>
    <n v="229"/>
    <s v="US-2012-145436"/>
    <x v="1"/>
    <x v="102"/>
    <d v="2012-03-04T00:00:00"/>
    <x v="1"/>
    <s v="VD-21670"/>
    <x v="104"/>
    <x v="0"/>
    <s v="United States"/>
    <s v="Columbia"/>
    <x v="18"/>
    <n v="38401"/>
    <x v="0"/>
    <s v="FUR-CH-10004860"/>
    <x v="0"/>
    <x v="1"/>
    <x v="210"/>
    <x v="224"/>
    <n v="2"/>
    <n v="0.2"/>
    <n v="-28.274400000000021"/>
  </r>
  <r>
    <n v="230"/>
    <s v="US-2012-145436"/>
    <x v="1"/>
    <x v="102"/>
    <d v="2012-03-04T00:00:00"/>
    <x v="1"/>
    <s v="VD-21670"/>
    <x v="104"/>
    <x v="0"/>
    <s v="United States"/>
    <s v="Columbia"/>
    <x v="18"/>
    <n v="38401"/>
    <x v="0"/>
    <s v="FUR-CH-10004477"/>
    <x v="0"/>
    <x v="1"/>
    <x v="211"/>
    <x v="225"/>
    <n v="8"/>
    <n v="0.2"/>
    <n v="43.840799999999973"/>
  </r>
  <r>
    <n v="231"/>
    <s v="US-2011-156216"/>
    <x v="2"/>
    <x v="103"/>
    <d v="2011-09-17T00:00:00"/>
    <x v="1"/>
    <s v="EA-14035"/>
    <x v="105"/>
    <x v="1"/>
    <s v="United States"/>
    <s v="Charlotte"/>
    <x v="3"/>
    <n v="28205"/>
    <x v="0"/>
    <s v="OFF-BI-10001679"/>
    <x v="1"/>
    <x v="8"/>
    <x v="212"/>
    <x v="226"/>
    <n v="7"/>
    <n v="0.7"/>
    <n v="-12.431999999999999"/>
  </r>
  <r>
    <n v="232"/>
    <s v="US-2014-100930"/>
    <x v="3"/>
    <x v="104"/>
    <d v="2014-04-13T00:00:00"/>
    <x v="1"/>
    <s v="CS-12400"/>
    <x v="37"/>
    <x v="2"/>
    <s v="United States"/>
    <s v="Tampa"/>
    <x v="2"/>
    <n v="33614"/>
    <x v="0"/>
    <s v="FUR-TA-10001705"/>
    <x v="0"/>
    <x v="3"/>
    <x v="213"/>
    <x v="227"/>
    <n v="2"/>
    <n v="0.45"/>
    <n v="-102.04800000000003"/>
  </r>
  <r>
    <n v="233"/>
    <s v="US-2014-100930"/>
    <x v="3"/>
    <x v="104"/>
    <d v="2014-04-13T00:00:00"/>
    <x v="1"/>
    <s v="CS-12400"/>
    <x v="37"/>
    <x v="2"/>
    <s v="United States"/>
    <s v="Tampa"/>
    <x v="2"/>
    <n v="33614"/>
    <x v="0"/>
    <s v="FUR-TA-10003473"/>
    <x v="0"/>
    <x v="3"/>
    <x v="214"/>
    <x v="228"/>
    <n v="3"/>
    <n v="0.45"/>
    <n v="-248.24579999999992"/>
  </r>
  <r>
    <n v="234"/>
    <s v="US-2014-100930"/>
    <x v="3"/>
    <x v="104"/>
    <d v="2014-04-13T00:00:00"/>
    <x v="1"/>
    <s v="CS-12400"/>
    <x v="37"/>
    <x v="2"/>
    <s v="United States"/>
    <s v="Tampa"/>
    <x v="2"/>
    <n v="33614"/>
    <x v="0"/>
    <s v="OFF-BI-10001679"/>
    <x v="1"/>
    <x v="8"/>
    <x v="212"/>
    <x v="229"/>
    <n v="2"/>
    <n v="0.7"/>
    <n v="-3.5519999999999996"/>
  </r>
  <r>
    <n v="235"/>
    <s v="US-2014-100930"/>
    <x v="3"/>
    <x v="104"/>
    <d v="2014-04-13T00:00:00"/>
    <x v="1"/>
    <s v="CS-12400"/>
    <x v="37"/>
    <x v="2"/>
    <s v="United States"/>
    <s v="Tampa"/>
    <x v="2"/>
    <n v="33614"/>
    <x v="0"/>
    <s v="FUR-FU-10004017"/>
    <x v="0"/>
    <x v="5"/>
    <x v="215"/>
    <x v="230"/>
    <n v="3"/>
    <n v="0.2"/>
    <n v="0"/>
  </r>
  <r>
    <n v="236"/>
    <s v="US-2014-100930"/>
    <x v="3"/>
    <x v="104"/>
    <d v="2014-04-13T00:00:00"/>
    <x v="1"/>
    <s v="CS-12400"/>
    <x v="37"/>
    <x v="2"/>
    <s v="United States"/>
    <s v="Tampa"/>
    <x v="2"/>
    <n v="33614"/>
    <x v="0"/>
    <s v="TEC-AC-10003832"/>
    <x v="2"/>
    <x v="11"/>
    <x v="216"/>
    <x v="231"/>
    <n v="3"/>
    <n v="0.2"/>
    <n v="-7.724700000000098"/>
  </r>
  <r>
    <n v="237"/>
    <s v="CA-2014-160514"/>
    <x v="3"/>
    <x v="105"/>
    <d v="2014-11-17T00:00:00"/>
    <x v="1"/>
    <s v="DB-13120"/>
    <x v="106"/>
    <x v="1"/>
    <s v="United States"/>
    <s v="Santa Clara"/>
    <x v="1"/>
    <n v="95051"/>
    <x v="1"/>
    <s v="OFF-PA-10002479"/>
    <x v="1"/>
    <x v="10"/>
    <x v="217"/>
    <x v="232"/>
    <n v="2"/>
    <n v="0"/>
    <n v="4.7519999999999998"/>
  </r>
  <r>
    <n v="238"/>
    <s v="CA-2013-157749"/>
    <x v="0"/>
    <x v="30"/>
    <d v="2013-06-10T00:00:00"/>
    <x v="0"/>
    <s v="KL-16645"/>
    <x v="107"/>
    <x v="0"/>
    <s v="United States"/>
    <s v="Chicago"/>
    <x v="10"/>
    <n v="60610"/>
    <x v="2"/>
    <s v="OFF-PA-10003349"/>
    <x v="1"/>
    <x v="10"/>
    <x v="218"/>
    <x v="233"/>
    <n v="5"/>
    <n v="0.2"/>
    <n v="9.3960000000000008"/>
  </r>
  <r>
    <n v="239"/>
    <s v="CA-2013-157749"/>
    <x v="0"/>
    <x v="30"/>
    <d v="2013-06-10T00:00:00"/>
    <x v="0"/>
    <s v="KL-16645"/>
    <x v="107"/>
    <x v="0"/>
    <s v="United States"/>
    <s v="Chicago"/>
    <x v="10"/>
    <n v="60610"/>
    <x v="2"/>
    <s v="FUR-FU-10000576"/>
    <x v="0"/>
    <x v="5"/>
    <x v="219"/>
    <x v="234"/>
    <n v="5"/>
    <n v="0.6"/>
    <n v="-356.72799999999995"/>
  </r>
  <r>
    <n v="240"/>
    <s v="CA-2013-157749"/>
    <x v="0"/>
    <x v="30"/>
    <d v="2013-06-10T00:00:00"/>
    <x v="0"/>
    <s v="KL-16645"/>
    <x v="107"/>
    <x v="0"/>
    <s v="United States"/>
    <s v="Chicago"/>
    <x v="10"/>
    <n v="60610"/>
    <x v="2"/>
    <s v="FUR-FU-10004351"/>
    <x v="0"/>
    <x v="5"/>
    <x v="33"/>
    <x v="235"/>
    <n v="3"/>
    <n v="0.6"/>
    <n v="-4.6751999999999985"/>
  </r>
  <r>
    <n v="241"/>
    <s v="CA-2013-157749"/>
    <x v="0"/>
    <x v="30"/>
    <d v="2013-06-10T00:00:00"/>
    <x v="0"/>
    <s v="KL-16645"/>
    <x v="107"/>
    <x v="0"/>
    <s v="United States"/>
    <s v="Chicago"/>
    <x v="10"/>
    <n v="60610"/>
    <x v="2"/>
    <s v="TEC-PH-10000011"/>
    <x v="2"/>
    <x v="7"/>
    <x v="220"/>
    <x v="236"/>
    <n v="2"/>
    <n v="0.2"/>
    <n v="11.194399999999998"/>
  </r>
  <r>
    <n v="242"/>
    <s v="CA-2013-157749"/>
    <x v="0"/>
    <x v="30"/>
    <d v="2013-06-10T00:00:00"/>
    <x v="0"/>
    <s v="KL-16645"/>
    <x v="107"/>
    <x v="0"/>
    <s v="United States"/>
    <s v="Chicago"/>
    <x v="10"/>
    <n v="60610"/>
    <x v="2"/>
    <s v="FUR-TA-10002607"/>
    <x v="0"/>
    <x v="3"/>
    <x v="221"/>
    <x v="237"/>
    <n v="5"/>
    <n v="0.5"/>
    <n v="-120.51299999999998"/>
  </r>
  <r>
    <n v="243"/>
    <s v="CA-2013-157749"/>
    <x v="0"/>
    <x v="30"/>
    <d v="2013-06-10T00:00:00"/>
    <x v="0"/>
    <s v="KL-16645"/>
    <x v="107"/>
    <x v="0"/>
    <s v="United States"/>
    <s v="Chicago"/>
    <x v="10"/>
    <n v="60610"/>
    <x v="2"/>
    <s v="FUR-FU-10002505"/>
    <x v="0"/>
    <x v="5"/>
    <x v="222"/>
    <x v="238"/>
    <n v="3"/>
    <n v="0.6"/>
    <n v="-2.8307999999999995"/>
  </r>
  <r>
    <n v="244"/>
    <s v="CA-2013-157749"/>
    <x v="0"/>
    <x v="30"/>
    <d v="2013-06-10T00:00:00"/>
    <x v="0"/>
    <s v="KL-16645"/>
    <x v="107"/>
    <x v="0"/>
    <s v="United States"/>
    <s v="Chicago"/>
    <x v="10"/>
    <n v="60610"/>
    <x v="2"/>
    <s v="OFF-AR-10004685"/>
    <x v="1"/>
    <x v="6"/>
    <x v="181"/>
    <x v="191"/>
    <n v="2"/>
    <n v="0.2"/>
    <n v="1.2037999999999995"/>
  </r>
  <r>
    <n v="245"/>
    <s v="CA-2011-131926"/>
    <x v="2"/>
    <x v="106"/>
    <d v="2011-06-06T00:00:00"/>
    <x v="0"/>
    <s v="DW-13480"/>
    <x v="108"/>
    <x v="2"/>
    <s v="United States"/>
    <s v="Lakeville"/>
    <x v="11"/>
    <n v="55044"/>
    <x v="2"/>
    <s v="FUR-CH-10004063"/>
    <x v="0"/>
    <x v="1"/>
    <x v="120"/>
    <x v="239"/>
    <n v="7"/>
    <n v="0"/>
    <n v="580.53939999999989"/>
  </r>
  <r>
    <n v="246"/>
    <s v="CA-2011-131926"/>
    <x v="2"/>
    <x v="106"/>
    <d v="2011-06-06T00:00:00"/>
    <x v="0"/>
    <s v="DW-13480"/>
    <x v="108"/>
    <x v="2"/>
    <s v="United States"/>
    <s v="Lakeville"/>
    <x v="11"/>
    <n v="55044"/>
    <x v="2"/>
    <s v="OFF-ST-10002276"/>
    <x v="1"/>
    <x v="4"/>
    <x v="223"/>
    <x v="240"/>
    <n v="2"/>
    <n v="0"/>
    <n v="41.680000000000007"/>
  </r>
  <r>
    <n v="247"/>
    <s v="CA-2011-131926"/>
    <x v="2"/>
    <x v="106"/>
    <d v="2011-06-06T00:00:00"/>
    <x v="0"/>
    <s v="DW-13480"/>
    <x v="108"/>
    <x v="2"/>
    <s v="United States"/>
    <s v="Lakeville"/>
    <x v="11"/>
    <n v="55044"/>
    <x v="2"/>
    <s v="OFF-PA-10004082"/>
    <x v="1"/>
    <x v="10"/>
    <x v="224"/>
    <x v="241"/>
    <n v="6"/>
    <n v="0"/>
    <n v="23.94"/>
  </r>
  <r>
    <n v="248"/>
    <s v="CA-2011-131926"/>
    <x v="2"/>
    <x v="106"/>
    <d v="2011-06-06T00:00:00"/>
    <x v="0"/>
    <s v="DW-13480"/>
    <x v="108"/>
    <x v="2"/>
    <s v="United States"/>
    <s v="Lakeville"/>
    <x v="11"/>
    <n v="55044"/>
    <x v="2"/>
    <s v="OFF-AP-10002945"/>
    <x v="1"/>
    <x v="9"/>
    <x v="225"/>
    <x v="242"/>
    <n v="5"/>
    <n v="0"/>
    <n v="496.07249999999993"/>
  </r>
  <r>
    <n v="249"/>
    <s v="CA-2011-131926"/>
    <x v="2"/>
    <x v="106"/>
    <d v="2011-06-06T00:00:00"/>
    <x v="0"/>
    <s v="DW-13480"/>
    <x v="108"/>
    <x v="2"/>
    <s v="United States"/>
    <s v="Lakeville"/>
    <x v="11"/>
    <n v="55044"/>
    <x v="2"/>
    <s v="OFF-PA-10000061"/>
    <x v="1"/>
    <x v="10"/>
    <x v="179"/>
    <x v="243"/>
    <n v="4"/>
    <n v="0"/>
    <n v="12.441600000000001"/>
  </r>
  <r>
    <n v="250"/>
    <s v="CA-2013-154739"/>
    <x v="0"/>
    <x v="107"/>
    <d v="2013-12-16T00:00:00"/>
    <x v="0"/>
    <s v="LH-17155"/>
    <x v="109"/>
    <x v="0"/>
    <s v="United States"/>
    <s v="San Francisco"/>
    <x v="1"/>
    <n v="94109"/>
    <x v="1"/>
    <s v="FUR-CH-10002965"/>
    <x v="0"/>
    <x v="1"/>
    <x v="226"/>
    <x v="244"/>
    <n v="2"/>
    <n v="0.2"/>
    <n v="28.137200000000007"/>
  </r>
  <r>
    <n v="251"/>
    <s v="CA-2013-145625"/>
    <x v="0"/>
    <x v="108"/>
    <d v="2013-09-18T00:00:00"/>
    <x v="1"/>
    <s v="KC-16540"/>
    <x v="110"/>
    <x v="0"/>
    <s v="United States"/>
    <s v="San Diego"/>
    <x v="1"/>
    <n v="92037"/>
    <x v="1"/>
    <s v="OFF-PA-10004569"/>
    <x v="1"/>
    <x v="10"/>
    <x v="227"/>
    <x v="245"/>
    <n v="1"/>
    <n v="0"/>
    <n v="3.5766999999999998"/>
  </r>
  <r>
    <n v="252"/>
    <s v="CA-2013-145625"/>
    <x v="0"/>
    <x v="108"/>
    <d v="2013-09-18T00:00:00"/>
    <x v="1"/>
    <s v="KC-16540"/>
    <x v="110"/>
    <x v="0"/>
    <s v="United States"/>
    <s v="San Diego"/>
    <x v="1"/>
    <n v="92037"/>
    <x v="1"/>
    <s v="TEC-AC-10003832"/>
    <x v="2"/>
    <x v="11"/>
    <x v="216"/>
    <x v="246"/>
    <n v="13"/>
    <n v="0"/>
    <n v="636.0002999999997"/>
  </r>
  <r>
    <n v="253"/>
    <s v="CA-2013-146941"/>
    <x v="0"/>
    <x v="107"/>
    <d v="2013-12-14T00:00:00"/>
    <x v="2"/>
    <s v="DL-13315"/>
    <x v="111"/>
    <x v="0"/>
    <s v="United States"/>
    <s v="New York City"/>
    <x v="15"/>
    <n v="10024"/>
    <x v="3"/>
    <s v="OFF-ST-10001228"/>
    <x v="1"/>
    <x v="4"/>
    <x v="228"/>
    <x v="247"/>
    <n v="6"/>
    <n v="0"/>
    <n v="22.562400000000004"/>
  </r>
  <r>
    <n v="254"/>
    <s v="CA-2013-146941"/>
    <x v="0"/>
    <x v="107"/>
    <d v="2013-12-14T00:00:00"/>
    <x v="2"/>
    <s v="DL-13315"/>
    <x v="111"/>
    <x v="0"/>
    <s v="United States"/>
    <s v="New York City"/>
    <x v="15"/>
    <n v="10024"/>
    <x v="3"/>
    <s v="OFF-EN-10003296"/>
    <x v="1"/>
    <x v="12"/>
    <x v="229"/>
    <x v="248"/>
    <n v="4"/>
    <n v="0"/>
    <n v="162.864"/>
  </r>
  <r>
    <n v="255"/>
    <s v="US-2012-159982"/>
    <x v="1"/>
    <x v="109"/>
    <d v="2012-12-04T00:00:00"/>
    <x v="1"/>
    <s v="DR-12880"/>
    <x v="112"/>
    <x v="1"/>
    <s v="United States"/>
    <s v="Chicago"/>
    <x v="10"/>
    <n v="60623"/>
    <x v="2"/>
    <s v="FUR-FU-10002505"/>
    <x v="0"/>
    <x v="5"/>
    <x v="222"/>
    <x v="249"/>
    <n v="9"/>
    <n v="0.6"/>
    <n v="-8.4923999999999982"/>
  </r>
  <r>
    <n v="256"/>
    <s v="US-2012-159982"/>
    <x v="1"/>
    <x v="109"/>
    <d v="2012-12-04T00:00:00"/>
    <x v="1"/>
    <s v="DR-12880"/>
    <x v="112"/>
    <x v="1"/>
    <s v="United States"/>
    <s v="Chicago"/>
    <x v="10"/>
    <n v="60623"/>
    <x v="2"/>
    <s v="OFF-ST-10004804"/>
    <x v="1"/>
    <x v="4"/>
    <x v="230"/>
    <x v="250"/>
    <n v="2"/>
    <n v="0.2"/>
    <n v="-19.562399999999997"/>
  </r>
  <r>
    <n v="257"/>
    <s v="US-2012-159982"/>
    <x v="1"/>
    <x v="109"/>
    <d v="2012-12-04T00:00:00"/>
    <x v="1"/>
    <s v="DR-12880"/>
    <x v="112"/>
    <x v="1"/>
    <s v="United States"/>
    <s v="Chicago"/>
    <x v="10"/>
    <n v="60623"/>
    <x v="2"/>
    <s v="OFF-ST-10001590"/>
    <x v="1"/>
    <x v="4"/>
    <x v="146"/>
    <x v="251"/>
    <n v="5"/>
    <n v="0.2"/>
    <n v="4.0439999999999969"/>
  </r>
  <r>
    <n v="258"/>
    <s v="US-2012-159982"/>
    <x v="1"/>
    <x v="109"/>
    <d v="2012-12-04T00:00:00"/>
    <x v="1"/>
    <s v="DR-12880"/>
    <x v="112"/>
    <x v="1"/>
    <s v="United States"/>
    <s v="Chicago"/>
    <x v="10"/>
    <n v="60623"/>
    <x v="2"/>
    <s v="TEC-PH-10001580"/>
    <x v="2"/>
    <x v="7"/>
    <x v="231"/>
    <x v="252"/>
    <n v="6"/>
    <n v="0.2"/>
    <n v="56.691599999999966"/>
  </r>
  <r>
    <n v="259"/>
    <s v="CA-2014-163139"/>
    <x v="3"/>
    <x v="96"/>
    <d v="2014-12-04T00:00:00"/>
    <x v="0"/>
    <s v="CC-12670"/>
    <x v="113"/>
    <x v="0"/>
    <s v="United States"/>
    <s v="New York City"/>
    <x v="15"/>
    <n v="10009"/>
    <x v="3"/>
    <s v="TEC-AC-10000290"/>
    <x v="2"/>
    <x v="11"/>
    <x v="232"/>
    <x v="253"/>
    <n v="3"/>
    <n v="0"/>
    <n v="6.9258000000000006"/>
  </r>
  <r>
    <n v="260"/>
    <s v="CA-2014-163139"/>
    <x v="3"/>
    <x v="96"/>
    <d v="2014-12-04T00:00:00"/>
    <x v="0"/>
    <s v="CC-12670"/>
    <x v="113"/>
    <x v="0"/>
    <s v="United States"/>
    <s v="New York City"/>
    <x v="15"/>
    <n v="10009"/>
    <x v="3"/>
    <s v="OFF-ST-10002790"/>
    <x v="1"/>
    <x v="4"/>
    <x v="233"/>
    <x v="254"/>
    <n v="3"/>
    <n v="0"/>
    <n v="6.6465000000000174"/>
  </r>
  <r>
    <n v="261"/>
    <s v="CA-2014-163139"/>
    <x v="3"/>
    <x v="96"/>
    <d v="2014-12-04T00:00:00"/>
    <x v="0"/>
    <s v="CC-12670"/>
    <x v="113"/>
    <x v="0"/>
    <s v="United States"/>
    <s v="New York City"/>
    <x v="15"/>
    <n v="10009"/>
    <x v="3"/>
    <s v="OFF-BI-10003460"/>
    <x v="1"/>
    <x v="8"/>
    <x v="234"/>
    <x v="255"/>
    <n v="5"/>
    <n v="0.2"/>
    <n v="6.1319999999999988"/>
  </r>
  <r>
    <n v="262"/>
    <s v="US-2014-155299"/>
    <x v="3"/>
    <x v="110"/>
    <d v="2014-06-13T00:00:00"/>
    <x v="1"/>
    <s v="Dl-13600"/>
    <x v="114"/>
    <x v="1"/>
    <s v="United States"/>
    <s v="Pasadena"/>
    <x v="5"/>
    <n v="77506"/>
    <x v="2"/>
    <s v="OFF-AP-10002203"/>
    <x v="1"/>
    <x v="9"/>
    <x v="235"/>
    <x v="256"/>
    <n v="2"/>
    <n v="0.8"/>
    <n v="-4.4660000000000002"/>
  </r>
  <r>
    <n v="263"/>
    <s v="US-2011-106992"/>
    <x v="2"/>
    <x v="111"/>
    <d v="2011-09-21T00:00:00"/>
    <x v="0"/>
    <s v="SB-20290"/>
    <x v="115"/>
    <x v="1"/>
    <s v="United States"/>
    <s v="Houston"/>
    <x v="5"/>
    <n v="77036"/>
    <x v="2"/>
    <s v="TEC-MA-10000822"/>
    <x v="2"/>
    <x v="15"/>
    <x v="154"/>
    <x v="257"/>
    <n v="3"/>
    <n v="0.4"/>
    <n v="-509.99700000000075"/>
  </r>
  <r>
    <n v="264"/>
    <s v="US-2011-106992"/>
    <x v="2"/>
    <x v="111"/>
    <d v="2011-09-21T00:00:00"/>
    <x v="0"/>
    <s v="SB-20290"/>
    <x v="115"/>
    <x v="1"/>
    <s v="United States"/>
    <s v="Houston"/>
    <x v="5"/>
    <n v="77036"/>
    <x v="2"/>
    <s v="TEC-MA-10003353"/>
    <x v="2"/>
    <x v="15"/>
    <x v="236"/>
    <x v="258"/>
    <n v="7"/>
    <n v="0.4"/>
    <n v="-251.99579999999992"/>
  </r>
  <r>
    <n v="265"/>
    <s v="CA-2013-125318"/>
    <x v="0"/>
    <x v="112"/>
    <d v="2013-06-14T00:00:00"/>
    <x v="1"/>
    <s v="RC-19825"/>
    <x v="116"/>
    <x v="0"/>
    <s v="United States"/>
    <s v="Chicago"/>
    <x v="10"/>
    <n v="60610"/>
    <x v="2"/>
    <s v="TEC-PH-10001433"/>
    <x v="2"/>
    <x v="7"/>
    <x v="237"/>
    <x v="259"/>
    <n v="4"/>
    <n v="0.2"/>
    <n v="28.7196"/>
  </r>
  <r>
    <n v="266"/>
    <s v="CA-2012-155040"/>
    <x v="1"/>
    <x v="113"/>
    <d v="2012-11-15T00:00:00"/>
    <x v="1"/>
    <s v="AH-10210"/>
    <x v="117"/>
    <x v="0"/>
    <s v="United States"/>
    <s v="Brentwood"/>
    <x v="1"/>
    <n v="94513"/>
    <x v="1"/>
    <s v="TEC-AC-10004469"/>
    <x v="2"/>
    <x v="11"/>
    <x v="238"/>
    <x v="260"/>
    <n v="2"/>
    <n v="0"/>
    <n v="35.156000000000006"/>
  </r>
  <r>
    <n v="267"/>
    <s v="CA-2014-136826"/>
    <x v="3"/>
    <x v="114"/>
    <d v="2014-06-21T00:00:00"/>
    <x v="1"/>
    <s v="CB-12535"/>
    <x v="118"/>
    <x v="1"/>
    <s v="United States"/>
    <s v="Chapel Hill"/>
    <x v="3"/>
    <n v="27514"/>
    <x v="0"/>
    <s v="OFF-AR-10003602"/>
    <x v="1"/>
    <x v="6"/>
    <x v="239"/>
    <x v="261"/>
    <n v="3"/>
    <n v="0.2"/>
    <n v="4.7303999999999995"/>
  </r>
  <r>
    <n v="268"/>
    <s v="CA-2013-111010"/>
    <x v="0"/>
    <x v="115"/>
    <d v="2013-01-28T00:00:00"/>
    <x v="1"/>
    <s v="PG-18895"/>
    <x v="38"/>
    <x v="0"/>
    <s v="United States"/>
    <s v="Morristown"/>
    <x v="30"/>
    <n v="7960"/>
    <x v="3"/>
    <s v="OFF-FA-10003472"/>
    <x v="1"/>
    <x v="13"/>
    <x v="240"/>
    <x v="262"/>
    <n v="6"/>
    <n v="0"/>
    <n v="0.3024"/>
  </r>
  <r>
    <n v="269"/>
    <s v="US-2014-145366"/>
    <x v="3"/>
    <x v="34"/>
    <d v="2014-12-14T00:00:00"/>
    <x v="1"/>
    <s v="CA-12310"/>
    <x v="119"/>
    <x v="1"/>
    <s v="United States"/>
    <s v="Cincinnati"/>
    <x v="24"/>
    <n v="45231"/>
    <x v="3"/>
    <s v="OFF-ST-10004180"/>
    <x v="1"/>
    <x v="4"/>
    <x v="241"/>
    <x v="263"/>
    <n v="1"/>
    <n v="0.2"/>
    <n v="-7.4416000000000011"/>
  </r>
  <r>
    <n v="270"/>
    <s v="US-2014-145366"/>
    <x v="3"/>
    <x v="34"/>
    <d v="2014-12-14T00:00:00"/>
    <x v="1"/>
    <s v="CA-12310"/>
    <x v="119"/>
    <x v="1"/>
    <s v="United States"/>
    <s v="Cincinnati"/>
    <x v="24"/>
    <n v="45231"/>
    <x v="3"/>
    <s v="OFF-EN-10004386"/>
    <x v="1"/>
    <x v="12"/>
    <x v="242"/>
    <x v="264"/>
    <n v="3"/>
    <n v="0.2"/>
    <n v="21.591000000000001"/>
  </r>
  <r>
    <n v="271"/>
    <s v="CA-2014-163979"/>
    <x v="3"/>
    <x v="116"/>
    <d v="2015-01-03T00:00:00"/>
    <x v="0"/>
    <s v="KH-16690"/>
    <x v="120"/>
    <x v="1"/>
    <s v="United States"/>
    <s v="San Francisco"/>
    <x v="1"/>
    <n v="94110"/>
    <x v="1"/>
    <s v="OFF-ST-10003208"/>
    <x v="1"/>
    <x v="4"/>
    <x v="243"/>
    <x v="265"/>
    <n v="4"/>
    <n v="0"/>
    <n v="210.4935999999999"/>
  </r>
  <r>
    <n v="272"/>
    <s v="CA-2012-155334"/>
    <x v="1"/>
    <x v="117"/>
    <d v="2012-07-31T00:00:00"/>
    <x v="2"/>
    <s v="HA-14920"/>
    <x v="66"/>
    <x v="0"/>
    <s v="United States"/>
    <s v="San Francisco"/>
    <x v="1"/>
    <n v="94109"/>
    <x v="1"/>
    <s v="TEC-AC-10003628"/>
    <x v="2"/>
    <x v="11"/>
    <x v="244"/>
    <x v="266"/>
    <n v="7"/>
    <n v="0"/>
    <n v="92.369200000000021"/>
  </r>
  <r>
    <n v="273"/>
    <s v="CA-2012-155334"/>
    <x v="1"/>
    <x v="117"/>
    <d v="2012-07-31T00:00:00"/>
    <x v="2"/>
    <s v="HA-14920"/>
    <x v="66"/>
    <x v="0"/>
    <s v="United States"/>
    <s v="San Francisco"/>
    <x v="1"/>
    <n v="94109"/>
    <x v="1"/>
    <s v="FUR-FU-10003274"/>
    <x v="0"/>
    <x v="5"/>
    <x v="245"/>
    <x v="267"/>
    <n v="3"/>
    <n v="0"/>
    <n v="2.3232000000000004"/>
  </r>
  <r>
    <n v="274"/>
    <s v="CA-2012-155334"/>
    <x v="1"/>
    <x v="117"/>
    <d v="2012-07-31T00:00:00"/>
    <x v="2"/>
    <s v="HA-14920"/>
    <x v="66"/>
    <x v="0"/>
    <s v="United States"/>
    <s v="San Francisco"/>
    <x v="1"/>
    <n v="94109"/>
    <x v="1"/>
    <s v="OFF-BI-10002557"/>
    <x v="1"/>
    <x v="8"/>
    <x v="246"/>
    <x v="268"/>
    <n v="3"/>
    <n v="0.2"/>
    <n v="4.0949999999999989"/>
  </r>
  <r>
    <n v="275"/>
    <s v="CA-2014-118136"/>
    <x v="3"/>
    <x v="118"/>
    <d v="2014-09-18T00:00:00"/>
    <x v="2"/>
    <s v="BB-10990"/>
    <x v="121"/>
    <x v="1"/>
    <s v="United States"/>
    <s v="Inglewood"/>
    <x v="1"/>
    <n v="90301"/>
    <x v="1"/>
    <s v="OFF-PA-10002615"/>
    <x v="1"/>
    <x v="10"/>
    <x v="247"/>
    <x v="138"/>
    <n v="2"/>
    <n v="0"/>
    <n v="4.0571999999999999"/>
  </r>
  <r>
    <n v="276"/>
    <s v="CA-2014-118136"/>
    <x v="3"/>
    <x v="118"/>
    <d v="2014-09-18T00:00:00"/>
    <x v="2"/>
    <s v="BB-10990"/>
    <x v="121"/>
    <x v="1"/>
    <s v="United States"/>
    <s v="Inglewood"/>
    <x v="1"/>
    <n v="90301"/>
    <x v="1"/>
    <s v="OFF-AR-10001427"/>
    <x v="1"/>
    <x v="6"/>
    <x v="248"/>
    <x v="156"/>
    <n v="1"/>
    <n v="0"/>
    <n v="1.5548000000000002"/>
  </r>
  <r>
    <n v="277"/>
    <s v="CA-2014-132976"/>
    <x v="3"/>
    <x v="119"/>
    <d v="2014-10-18T00:00:00"/>
    <x v="1"/>
    <s v="AG-10495"/>
    <x v="122"/>
    <x v="1"/>
    <s v="United States"/>
    <s v="Philadelphia"/>
    <x v="9"/>
    <n v="19140"/>
    <x v="3"/>
    <s v="OFF-PA-10000673"/>
    <x v="1"/>
    <x v="10"/>
    <x v="249"/>
    <x v="25"/>
    <n v="2"/>
    <n v="0.2"/>
    <n v="4.0768000000000004"/>
  </r>
  <r>
    <n v="278"/>
    <s v="CA-2014-132976"/>
    <x v="3"/>
    <x v="119"/>
    <d v="2014-10-18T00:00:00"/>
    <x v="1"/>
    <s v="AG-10495"/>
    <x v="122"/>
    <x v="1"/>
    <s v="United States"/>
    <s v="Philadelphia"/>
    <x v="9"/>
    <n v="19140"/>
    <x v="3"/>
    <s v="OFF-PA-10004470"/>
    <x v="1"/>
    <x v="10"/>
    <x v="250"/>
    <x v="269"/>
    <n v="4"/>
    <n v="0.2"/>
    <n v="5.9071999999999987"/>
  </r>
  <r>
    <n v="279"/>
    <s v="CA-2014-132976"/>
    <x v="3"/>
    <x v="119"/>
    <d v="2014-10-18T00:00:00"/>
    <x v="1"/>
    <s v="AG-10495"/>
    <x v="122"/>
    <x v="1"/>
    <s v="United States"/>
    <s v="Philadelphia"/>
    <x v="9"/>
    <n v="19140"/>
    <x v="3"/>
    <s v="OFF-ST-10000876"/>
    <x v="1"/>
    <x v="4"/>
    <x v="251"/>
    <x v="270"/>
    <n v="6"/>
    <n v="0.2"/>
    <n v="5.9711999999999996"/>
  </r>
  <r>
    <n v="280"/>
    <s v="CA-2014-132976"/>
    <x v="3"/>
    <x v="119"/>
    <d v="2014-10-18T00:00:00"/>
    <x v="1"/>
    <s v="AG-10495"/>
    <x v="122"/>
    <x v="1"/>
    <s v="United States"/>
    <s v="Philadelphia"/>
    <x v="9"/>
    <n v="19140"/>
    <x v="3"/>
    <s v="OFF-LA-10002043"/>
    <x v="1"/>
    <x v="2"/>
    <x v="252"/>
    <x v="271"/>
    <n v="3"/>
    <n v="0.2"/>
    <n v="8.6940000000000008"/>
  </r>
  <r>
    <n v="281"/>
    <s v="US-2012-161991"/>
    <x v="1"/>
    <x v="120"/>
    <d v="2012-09-28T00:00:00"/>
    <x v="0"/>
    <s v="SC-20725"/>
    <x v="56"/>
    <x v="0"/>
    <s v="United States"/>
    <s v="Houston"/>
    <x v="5"/>
    <n v="77070"/>
    <x v="2"/>
    <s v="OFF-BI-10004967"/>
    <x v="1"/>
    <x v="8"/>
    <x v="253"/>
    <x v="272"/>
    <n v="5"/>
    <n v="0.8"/>
    <n v="-3.4320000000000004"/>
  </r>
  <r>
    <n v="282"/>
    <s v="US-2012-161991"/>
    <x v="1"/>
    <x v="120"/>
    <d v="2012-09-28T00:00:00"/>
    <x v="0"/>
    <s v="SC-20725"/>
    <x v="56"/>
    <x v="0"/>
    <s v="United States"/>
    <s v="Houston"/>
    <x v="5"/>
    <n v="77070"/>
    <x v="2"/>
    <s v="TEC-PH-10001760"/>
    <x v="2"/>
    <x v="7"/>
    <x v="254"/>
    <x v="273"/>
    <n v="7"/>
    <n v="0.2"/>
    <n v="376.11"/>
  </r>
  <r>
    <n v="283"/>
    <s v="CA-2012-130890"/>
    <x v="1"/>
    <x v="121"/>
    <d v="2012-11-06T00:00:00"/>
    <x v="1"/>
    <s v="JO-15280"/>
    <x v="123"/>
    <x v="0"/>
    <s v="United States"/>
    <s v="Los Angeles"/>
    <x v="1"/>
    <n v="90004"/>
    <x v="1"/>
    <s v="FUR-TA-10002903"/>
    <x v="0"/>
    <x v="3"/>
    <x v="255"/>
    <x v="274"/>
    <n v="5"/>
    <n v="0.2"/>
    <n v="51.942000000000007"/>
  </r>
  <r>
    <n v="284"/>
    <s v="CA-2012-130883"/>
    <x v="1"/>
    <x v="120"/>
    <d v="2012-10-02T00:00:00"/>
    <x v="1"/>
    <s v="TB-21520"/>
    <x v="14"/>
    <x v="0"/>
    <s v="United States"/>
    <s v="Portland"/>
    <x v="21"/>
    <n v="97206"/>
    <x v="1"/>
    <s v="OFF-PA-10000474"/>
    <x v="1"/>
    <x v="10"/>
    <x v="33"/>
    <x v="275"/>
    <n v="5"/>
    <n v="0.2"/>
    <n v="47.843999999999994"/>
  </r>
  <r>
    <n v="285"/>
    <s v="CA-2012-130883"/>
    <x v="1"/>
    <x v="120"/>
    <d v="2012-10-02T00:00:00"/>
    <x v="1"/>
    <s v="TB-21520"/>
    <x v="14"/>
    <x v="0"/>
    <s v="United States"/>
    <s v="Portland"/>
    <x v="21"/>
    <n v="97206"/>
    <x v="1"/>
    <s v="TEC-AC-10001956"/>
    <x v="2"/>
    <x v="11"/>
    <x v="256"/>
    <x v="276"/>
    <n v="5"/>
    <n v="0.2"/>
    <n v="47.959999999999987"/>
  </r>
  <r>
    <n v="286"/>
    <s v="CA-2012-130883"/>
    <x v="1"/>
    <x v="120"/>
    <d v="2012-10-02T00:00:00"/>
    <x v="1"/>
    <s v="TB-21520"/>
    <x v="14"/>
    <x v="0"/>
    <s v="United States"/>
    <s v="Portland"/>
    <x v="21"/>
    <n v="97206"/>
    <x v="1"/>
    <s v="OFF-PA-10004100"/>
    <x v="1"/>
    <x v="10"/>
    <x v="257"/>
    <x v="277"/>
    <n v="6"/>
    <n v="0.2"/>
    <n v="10.8864"/>
  </r>
  <r>
    <n v="287"/>
    <s v="CA-2013-112697"/>
    <x v="0"/>
    <x v="122"/>
    <d v="2013-12-21T00:00:00"/>
    <x v="0"/>
    <s v="AH-10195"/>
    <x v="124"/>
    <x v="1"/>
    <s v="United States"/>
    <s v="Tamarac"/>
    <x v="2"/>
    <n v="33319"/>
    <x v="0"/>
    <s v="OFF-BI-10000778"/>
    <x v="1"/>
    <x v="8"/>
    <x v="258"/>
    <x v="278"/>
    <n v="7"/>
    <n v="0.7"/>
    <n v="-169.3719999999999"/>
  </r>
  <r>
    <n v="288"/>
    <s v="CA-2013-112697"/>
    <x v="0"/>
    <x v="122"/>
    <d v="2013-12-21T00:00:00"/>
    <x v="0"/>
    <s v="AH-10195"/>
    <x v="124"/>
    <x v="1"/>
    <s v="United States"/>
    <s v="Tamarac"/>
    <x v="2"/>
    <n v="33319"/>
    <x v="0"/>
    <s v="OFF-AP-10002684"/>
    <x v="1"/>
    <x v="9"/>
    <x v="165"/>
    <x v="279"/>
    <n v="2"/>
    <n v="0.2"/>
    <n v="24.315999999999974"/>
  </r>
  <r>
    <n v="289"/>
    <s v="CA-2013-112697"/>
    <x v="0"/>
    <x v="122"/>
    <d v="2013-12-21T00:00:00"/>
    <x v="0"/>
    <s v="AH-10195"/>
    <x v="124"/>
    <x v="1"/>
    <s v="United States"/>
    <s v="Tamarac"/>
    <x v="2"/>
    <n v="33319"/>
    <x v="0"/>
    <s v="OFF-SU-10000646"/>
    <x v="1"/>
    <x v="14"/>
    <x v="259"/>
    <x v="280"/>
    <n v="5"/>
    <n v="0.2"/>
    <n v="-204.31449999999995"/>
  </r>
  <r>
    <n v="290"/>
    <s v="CA-2013-110772"/>
    <x v="0"/>
    <x v="73"/>
    <d v="2013-11-25T00:00:00"/>
    <x v="0"/>
    <s v="NZ-18565"/>
    <x v="125"/>
    <x v="2"/>
    <s v="United States"/>
    <s v="Columbus"/>
    <x v="24"/>
    <n v="43229"/>
    <x v="3"/>
    <s v="OFF-FA-10002983"/>
    <x v="1"/>
    <x v="13"/>
    <x v="260"/>
    <x v="281"/>
    <n v="7"/>
    <n v="0.2"/>
    <n v="6.6835999999999993"/>
  </r>
  <r>
    <n v="291"/>
    <s v="CA-2013-110772"/>
    <x v="0"/>
    <x v="73"/>
    <d v="2013-11-25T00:00:00"/>
    <x v="0"/>
    <s v="NZ-18565"/>
    <x v="125"/>
    <x v="2"/>
    <s v="United States"/>
    <s v="Columbus"/>
    <x v="24"/>
    <n v="43229"/>
    <x v="3"/>
    <s v="OFF-LA-10004689"/>
    <x v="1"/>
    <x v="2"/>
    <x v="261"/>
    <x v="282"/>
    <n v="8"/>
    <n v="0.2"/>
    <n v="6.2423999999999999"/>
  </r>
  <r>
    <n v="292"/>
    <s v="CA-2013-110772"/>
    <x v="0"/>
    <x v="73"/>
    <d v="2013-11-25T00:00:00"/>
    <x v="0"/>
    <s v="NZ-18565"/>
    <x v="125"/>
    <x v="2"/>
    <s v="United States"/>
    <s v="Columbus"/>
    <x v="24"/>
    <n v="43229"/>
    <x v="3"/>
    <s v="TEC-AC-10002001"/>
    <x v="2"/>
    <x v="11"/>
    <x v="262"/>
    <x v="283"/>
    <n v="2"/>
    <n v="0.2"/>
    <n v="54.396600000000007"/>
  </r>
  <r>
    <n v="293"/>
    <s v="CA-2013-110772"/>
    <x v="0"/>
    <x v="73"/>
    <d v="2013-11-25T00:00:00"/>
    <x v="0"/>
    <s v="NZ-18565"/>
    <x v="125"/>
    <x v="2"/>
    <s v="United States"/>
    <s v="Columbus"/>
    <x v="24"/>
    <n v="43229"/>
    <x v="3"/>
    <s v="FUR-BO-10004709"/>
    <x v="0"/>
    <x v="0"/>
    <x v="263"/>
    <x v="284"/>
    <n v="3"/>
    <n v="0.5"/>
    <n v="-48.703199999999995"/>
  </r>
  <r>
    <n v="294"/>
    <s v="CA-2011-111451"/>
    <x v="2"/>
    <x v="58"/>
    <d v="2011-12-28T00:00:00"/>
    <x v="2"/>
    <s v="KL-16555"/>
    <x v="126"/>
    <x v="1"/>
    <s v="United States"/>
    <s v="Colorado Springs"/>
    <x v="22"/>
    <n v="80906"/>
    <x v="1"/>
    <s v="FUR-FU-10004091"/>
    <x v="0"/>
    <x v="5"/>
    <x v="264"/>
    <x v="285"/>
    <n v="8"/>
    <n v="0.2"/>
    <n v="78.859200000000001"/>
  </r>
  <r>
    <n v="295"/>
    <s v="CA-2011-111451"/>
    <x v="2"/>
    <x v="58"/>
    <d v="2011-12-28T00:00:00"/>
    <x v="2"/>
    <s v="KL-16555"/>
    <x v="126"/>
    <x v="1"/>
    <s v="United States"/>
    <s v="Colorado Springs"/>
    <x v="22"/>
    <n v="80906"/>
    <x v="1"/>
    <s v="FUR-CH-10001891"/>
    <x v="0"/>
    <x v="1"/>
    <x v="265"/>
    <x v="286"/>
    <n v="3"/>
    <n v="0.2"/>
    <n v="20.155800000000013"/>
  </r>
  <r>
    <n v="296"/>
    <s v="CA-2011-111451"/>
    <x v="2"/>
    <x v="58"/>
    <d v="2011-12-28T00:00:00"/>
    <x v="2"/>
    <s v="KL-16555"/>
    <x v="126"/>
    <x v="1"/>
    <s v="United States"/>
    <s v="Colorado Springs"/>
    <x v="22"/>
    <n v="80906"/>
    <x v="1"/>
    <s v="FUR-FU-10002918"/>
    <x v="0"/>
    <x v="5"/>
    <x v="266"/>
    <x v="287"/>
    <n v="3"/>
    <n v="0.2"/>
    <n v="-24.564599999999999"/>
  </r>
  <r>
    <n v="297"/>
    <s v="CA-2011-111451"/>
    <x v="2"/>
    <x v="58"/>
    <d v="2011-12-28T00:00:00"/>
    <x v="2"/>
    <s v="KL-16555"/>
    <x v="126"/>
    <x v="1"/>
    <s v="United States"/>
    <s v="Colorado Springs"/>
    <x v="22"/>
    <n v="80906"/>
    <x v="1"/>
    <s v="OFF-BI-10004593"/>
    <x v="1"/>
    <x v="8"/>
    <x v="267"/>
    <x v="288"/>
    <n v="5"/>
    <n v="0.7"/>
    <n v="-62.88000000000001"/>
  </r>
  <r>
    <n v="298"/>
    <s v="CA-2011-111451"/>
    <x v="2"/>
    <x v="58"/>
    <d v="2011-12-28T00:00:00"/>
    <x v="2"/>
    <s v="KL-16555"/>
    <x v="126"/>
    <x v="1"/>
    <s v="United States"/>
    <s v="Colorado Springs"/>
    <x v="22"/>
    <n v="80906"/>
    <x v="1"/>
    <s v="OFF-FA-10004854"/>
    <x v="1"/>
    <x v="13"/>
    <x v="268"/>
    <x v="289"/>
    <n v="3"/>
    <n v="0.2"/>
    <n v="9.2987999999999964"/>
  </r>
  <r>
    <n v="299"/>
    <s v="CA-2013-142545"/>
    <x v="0"/>
    <x v="99"/>
    <d v="2013-11-04T00:00:00"/>
    <x v="1"/>
    <s v="JD-15895"/>
    <x v="63"/>
    <x v="1"/>
    <s v="United States"/>
    <s v="Belleville"/>
    <x v="30"/>
    <n v="7109"/>
    <x v="3"/>
    <s v="OFF-PA-10002105"/>
    <x v="1"/>
    <x v="10"/>
    <x v="269"/>
    <x v="56"/>
    <n v="5"/>
    <n v="0"/>
    <n v="15.552000000000001"/>
  </r>
  <r>
    <n v="300"/>
    <s v="CA-2013-142545"/>
    <x v="0"/>
    <x v="99"/>
    <d v="2013-11-04T00:00:00"/>
    <x v="1"/>
    <s v="JD-15895"/>
    <x v="63"/>
    <x v="1"/>
    <s v="United States"/>
    <s v="Belleville"/>
    <x v="30"/>
    <n v="7109"/>
    <x v="3"/>
    <s v="OFF-ST-10002756"/>
    <x v="1"/>
    <x v="4"/>
    <x v="270"/>
    <x v="290"/>
    <n v="8"/>
    <n v="0"/>
    <n v="10.824800000000096"/>
  </r>
  <r>
    <n v="301"/>
    <s v="CA-2013-142545"/>
    <x v="0"/>
    <x v="99"/>
    <d v="2013-11-04T00:00:00"/>
    <x v="1"/>
    <s v="JD-15895"/>
    <x v="63"/>
    <x v="1"/>
    <s v="United States"/>
    <s v="Belleville"/>
    <x v="30"/>
    <n v="7109"/>
    <x v="3"/>
    <s v="OFF-PA-10004243"/>
    <x v="1"/>
    <x v="10"/>
    <x v="271"/>
    <x v="291"/>
    <n v="3"/>
    <n v="0"/>
    <n v="27.316799999999997"/>
  </r>
  <r>
    <n v="302"/>
    <s v="CA-2013-142545"/>
    <x v="0"/>
    <x v="99"/>
    <d v="2013-11-04T00:00:00"/>
    <x v="1"/>
    <s v="JD-15895"/>
    <x v="63"/>
    <x v="1"/>
    <s v="United States"/>
    <s v="Belleville"/>
    <x v="30"/>
    <n v="7109"/>
    <x v="3"/>
    <s v="FUR-FU-10001861"/>
    <x v="0"/>
    <x v="5"/>
    <x v="272"/>
    <x v="292"/>
    <n v="4"/>
    <n v="0"/>
    <n v="38.023999999999994"/>
  </r>
  <r>
    <n v="303"/>
    <s v="CA-2013-142545"/>
    <x v="0"/>
    <x v="99"/>
    <d v="2013-11-04T00:00:00"/>
    <x v="1"/>
    <s v="JD-15895"/>
    <x v="63"/>
    <x v="1"/>
    <s v="United States"/>
    <s v="Belleville"/>
    <x v="30"/>
    <n v="7109"/>
    <x v="3"/>
    <s v="OFF-BI-10002706"/>
    <x v="1"/>
    <x v="8"/>
    <x v="273"/>
    <x v="293"/>
    <n v="1"/>
    <n v="0"/>
    <n v="6.5687999999999995"/>
  </r>
  <r>
    <n v="304"/>
    <s v="US-2014-152380"/>
    <x v="3"/>
    <x v="123"/>
    <d v="2014-11-24T00:00:00"/>
    <x v="1"/>
    <s v="JH-15910"/>
    <x v="101"/>
    <x v="0"/>
    <s v="United States"/>
    <s v="Chicago"/>
    <x v="10"/>
    <n v="60623"/>
    <x v="2"/>
    <s v="FUR-TA-10002533"/>
    <x v="0"/>
    <x v="3"/>
    <x v="274"/>
    <x v="294"/>
    <n v="3"/>
    <n v="0.5"/>
    <n v="-131.44500000000005"/>
  </r>
  <r>
    <n v="305"/>
    <s v="CA-2012-144253"/>
    <x v="1"/>
    <x v="124"/>
    <d v="2012-05-09T00:00:00"/>
    <x v="0"/>
    <s v="AS-10225"/>
    <x v="127"/>
    <x v="1"/>
    <s v="United States"/>
    <s v="New York City"/>
    <x v="15"/>
    <n v="10024"/>
    <x v="3"/>
    <s v="FUR-FU-10002671"/>
    <x v="0"/>
    <x v="5"/>
    <x v="275"/>
    <x v="295"/>
    <n v="2"/>
    <n v="0"/>
    <n v="12.863999999999999"/>
  </r>
  <r>
    <n v="306"/>
    <s v="CA-2011-130960"/>
    <x v="2"/>
    <x v="125"/>
    <d v="2012-01-04T00:00:00"/>
    <x v="1"/>
    <s v="KB-16600"/>
    <x v="33"/>
    <x v="1"/>
    <s v="United States"/>
    <s v="Taylor"/>
    <x v="12"/>
    <n v="48180"/>
    <x v="2"/>
    <s v="OFF-AR-10003651"/>
    <x v="1"/>
    <x v="6"/>
    <x v="276"/>
    <x v="296"/>
    <n v="3"/>
    <n v="0"/>
    <n v="2.8535999999999988"/>
  </r>
  <r>
    <n v="307"/>
    <s v="CA-2011-111003"/>
    <x v="2"/>
    <x v="106"/>
    <d v="2011-06-06T00:00:00"/>
    <x v="1"/>
    <s v="CR-12625"/>
    <x v="128"/>
    <x v="2"/>
    <s v="United States"/>
    <s v="Lakewood"/>
    <x v="30"/>
    <n v="8701"/>
    <x v="3"/>
    <s v="OFF-BI-10001072"/>
    <x v="1"/>
    <x v="8"/>
    <x v="277"/>
    <x v="297"/>
    <n v="3"/>
    <n v="0"/>
    <n v="20.9208"/>
  </r>
  <r>
    <n v="308"/>
    <s v="CA-2011-111003"/>
    <x v="2"/>
    <x v="106"/>
    <d v="2011-06-06T00:00:00"/>
    <x v="1"/>
    <s v="CR-12625"/>
    <x v="128"/>
    <x v="2"/>
    <s v="United States"/>
    <s v="Lakewood"/>
    <x v="30"/>
    <n v="8701"/>
    <x v="3"/>
    <s v="OFF-AR-10002135"/>
    <x v="1"/>
    <x v="6"/>
    <x v="278"/>
    <x v="298"/>
    <n v="6"/>
    <n v="0"/>
    <n v="83.867999999999967"/>
  </r>
  <r>
    <n v="309"/>
    <s v="CA-2014-126774"/>
    <x v="3"/>
    <x v="4"/>
    <d v="2014-04-18T00:00:00"/>
    <x v="2"/>
    <s v="SH-20395"/>
    <x v="129"/>
    <x v="0"/>
    <s v="United States"/>
    <s v="Arlington"/>
    <x v="17"/>
    <n v="22204"/>
    <x v="0"/>
    <s v="OFF-AR-10002804"/>
    <x v="1"/>
    <x v="6"/>
    <x v="279"/>
    <x v="299"/>
    <n v="1"/>
    <n v="0"/>
    <n v="2.0049000000000001"/>
  </r>
  <r>
    <n v="310"/>
    <s v="CA-2013-142902"/>
    <x v="0"/>
    <x v="126"/>
    <d v="2013-09-15T00:00:00"/>
    <x v="0"/>
    <s v="BP-11185"/>
    <x v="130"/>
    <x v="1"/>
    <s v="United States"/>
    <s v="Arvada"/>
    <x v="22"/>
    <n v="80004"/>
    <x v="1"/>
    <s v="FUR-FU-10001918"/>
    <x v="0"/>
    <x v="5"/>
    <x v="280"/>
    <x v="300"/>
    <n v="4"/>
    <n v="0.2"/>
    <n v="3.5948000000000011"/>
  </r>
  <r>
    <n v="311"/>
    <s v="CA-2013-142902"/>
    <x v="0"/>
    <x v="126"/>
    <d v="2013-09-15T00:00:00"/>
    <x v="0"/>
    <s v="BP-11185"/>
    <x v="130"/>
    <x v="1"/>
    <s v="United States"/>
    <s v="Arvada"/>
    <x v="22"/>
    <n v="80004"/>
    <x v="1"/>
    <s v="FUR-CH-10004086"/>
    <x v="0"/>
    <x v="1"/>
    <x v="281"/>
    <x v="301"/>
    <n v="2"/>
    <n v="0.2"/>
    <n v="52.511399999999981"/>
  </r>
  <r>
    <n v="312"/>
    <s v="CA-2013-142902"/>
    <x v="0"/>
    <x v="126"/>
    <d v="2013-09-15T00:00:00"/>
    <x v="0"/>
    <s v="BP-11185"/>
    <x v="130"/>
    <x v="1"/>
    <s v="United States"/>
    <s v="Arvada"/>
    <x v="22"/>
    <n v="80004"/>
    <x v="1"/>
    <s v="FUR-FU-10001756"/>
    <x v="0"/>
    <x v="5"/>
    <x v="282"/>
    <x v="302"/>
    <n v="1"/>
    <n v="0.2"/>
    <n v="1.7135999999999978"/>
  </r>
  <r>
    <n v="313"/>
    <s v="CA-2013-142902"/>
    <x v="0"/>
    <x v="126"/>
    <d v="2013-09-15T00:00:00"/>
    <x v="0"/>
    <s v="BP-11185"/>
    <x v="130"/>
    <x v="1"/>
    <s v="United States"/>
    <s v="Arvada"/>
    <x v="22"/>
    <n v="80004"/>
    <x v="1"/>
    <s v="OFF-LA-10000634"/>
    <x v="1"/>
    <x v="2"/>
    <x v="283"/>
    <x v="303"/>
    <n v="3"/>
    <n v="0.2"/>
    <n v="2.0358000000000001"/>
  </r>
  <r>
    <n v="314"/>
    <s v="CA-2011-120887"/>
    <x v="2"/>
    <x v="127"/>
    <d v="2011-10-03T00:00:00"/>
    <x v="1"/>
    <s v="TS-21205"/>
    <x v="131"/>
    <x v="1"/>
    <s v="United States"/>
    <s v="Hackensack"/>
    <x v="30"/>
    <n v="7601"/>
    <x v="3"/>
    <s v="FUR-FU-10001588"/>
    <x v="0"/>
    <x v="5"/>
    <x v="284"/>
    <x v="304"/>
    <n v="3"/>
    <n v="0"/>
    <n v="37.642200000000003"/>
  </r>
  <r>
    <n v="315"/>
    <s v="CA-2011-167850"/>
    <x v="2"/>
    <x v="128"/>
    <d v="2011-08-16T00:00:00"/>
    <x v="1"/>
    <s v="AG-10525"/>
    <x v="132"/>
    <x v="1"/>
    <s v="United States"/>
    <s v="Saint Petersburg"/>
    <x v="2"/>
    <n v="33710"/>
    <x v="0"/>
    <s v="TEC-PH-10002398"/>
    <x v="2"/>
    <x v="7"/>
    <x v="285"/>
    <x v="305"/>
    <n v="2"/>
    <n v="0.2"/>
    <n v="22.297999999999973"/>
  </r>
  <r>
    <n v="316"/>
    <s v="CA-2011-167850"/>
    <x v="2"/>
    <x v="128"/>
    <d v="2011-08-16T00:00:00"/>
    <x v="1"/>
    <s v="AG-10525"/>
    <x v="132"/>
    <x v="1"/>
    <s v="United States"/>
    <s v="Saint Petersburg"/>
    <x v="2"/>
    <n v="33710"/>
    <x v="0"/>
    <s v="OFF-PA-10001937"/>
    <x v="1"/>
    <x v="10"/>
    <x v="286"/>
    <x v="12"/>
    <n v="3"/>
    <n v="0.2"/>
    <n v="5.4432"/>
  </r>
  <r>
    <n v="317"/>
    <s v="CA-2011-164259"/>
    <x v="2"/>
    <x v="129"/>
    <d v="2011-12-30T00:00:00"/>
    <x v="2"/>
    <s v="SP-20860"/>
    <x v="133"/>
    <x v="1"/>
    <s v="United States"/>
    <s v="Philadelphia"/>
    <x v="9"/>
    <n v="19143"/>
    <x v="3"/>
    <s v="OFF-AR-10003373"/>
    <x v="1"/>
    <x v="6"/>
    <x v="287"/>
    <x v="306"/>
    <n v="4"/>
    <n v="0.2"/>
    <n v="8.674399999999995"/>
  </r>
  <r>
    <n v="318"/>
    <s v="CA-2011-164973"/>
    <x v="2"/>
    <x v="130"/>
    <d v="2011-11-09T00:00:00"/>
    <x v="1"/>
    <s v="NM-18445"/>
    <x v="134"/>
    <x v="2"/>
    <s v="United States"/>
    <s v="New York City"/>
    <x v="15"/>
    <n v="10024"/>
    <x v="3"/>
    <s v="FUR-CH-10002602"/>
    <x v="0"/>
    <x v="1"/>
    <x v="288"/>
    <x v="307"/>
    <n v="1"/>
    <n v="0.1"/>
    <n v="24.156800000000004"/>
  </r>
  <r>
    <n v="319"/>
    <s v="CA-2011-164973"/>
    <x v="2"/>
    <x v="130"/>
    <d v="2011-11-09T00:00:00"/>
    <x v="1"/>
    <s v="NM-18445"/>
    <x v="134"/>
    <x v="2"/>
    <s v="United States"/>
    <s v="New York City"/>
    <x v="15"/>
    <n v="10024"/>
    <x v="3"/>
    <s v="TEC-MA-10002927"/>
    <x v="2"/>
    <x v="15"/>
    <x v="289"/>
    <x v="308"/>
    <n v="2"/>
    <n v="0"/>
    <n v="1995.99"/>
  </r>
  <r>
    <n v="320"/>
    <s v="CA-2011-164973"/>
    <x v="2"/>
    <x v="130"/>
    <d v="2011-11-09T00:00:00"/>
    <x v="1"/>
    <s v="NM-18445"/>
    <x v="134"/>
    <x v="2"/>
    <s v="United States"/>
    <s v="New York City"/>
    <x v="15"/>
    <n v="10024"/>
    <x v="3"/>
    <s v="TEC-PH-10004093"/>
    <x v="2"/>
    <x v="7"/>
    <x v="40"/>
    <x v="309"/>
    <n v="6"/>
    <n v="0"/>
    <n v="80.022599999999997"/>
  </r>
  <r>
    <n v="321"/>
    <s v="CA-2011-164973"/>
    <x v="2"/>
    <x v="130"/>
    <d v="2011-11-09T00:00:00"/>
    <x v="1"/>
    <s v="NM-18445"/>
    <x v="134"/>
    <x v="2"/>
    <s v="United States"/>
    <s v="New York City"/>
    <x v="15"/>
    <n v="10024"/>
    <x v="3"/>
    <s v="TEC-AC-10000892"/>
    <x v="2"/>
    <x v="11"/>
    <x v="290"/>
    <x v="310"/>
    <n v="4"/>
    <n v="0"/>
    <n v="129.6"/>
  </r>
  <r>
    <n v="322"/>
    <s v="CA-2011-164973"/>
    <x v="2"/>
    <x v="130"/>
    <d v="2011-11-09T00:00:00"/>
    <x v="1"/>
    <s v="NM-18445"/>
    <x v="134"/>
    <x v="2"/>
    <s v="United States"/>
    <s v="New York City"/>
    <x v="15"/>
    <n v="10024"/>
    <x v="3"/>
    <s v="OFF-ST-10002974"/>
    <x v="1"/>
    <x v="4"/>
    <x v="123"/>
    <x v="311"/>
    <n v="1"/>
    <n v="0"/>
    <n v="13.070999999999998"/>
  </r>
  <r>
    <n v="323"/>
    <s v="CA-2011-156601"/>
    <x v="2"/>
    <x v="111"/>
    <d v="2011-09-24T00:00:00"/>
    <x v="1"/>
    <s v="FA-14230"/>
    <x v="135"/>
    <x v="1"/>
    <s v="United States"/>
    <s v="Long Beach"/>
    <x v="1"/>
    <n v="90805"/>
    <x v="1"/>
    <s v="OFF-FA-10000624"/>
    <x v="1"/>
    <x v="13"/>
    <x v="291"/>
    <x v="181"/>
    <n v="2"/>
    <n v="0"/>
    <n v="3.58"/>
  </r>
  <r>
    <n v="324"/>
    <s v="CA-2013-162138"/>
    <x v="0"/>
    <x v="131"/>
    <d v="2013-04-28T00:00:00"/>
    <x v="1"/>
    <s v="GK-14620"/>
    <x v="136"/>
    <x v="1"/>
    <s v="United States"/>
    <s v="Hesperia"/>
    <x v="1"/>
    <n v="92345"/>
    <x v="1"/>
    <s v="OFF-BI-10004593"/>
    <x v="1"/>
    <x v="8"/>
    <x v="267"/>
    <x v="312"/>
    <n v="6"/>
    <n v="0.2"/>
    <n v="81.744"/>
  </r>
  <r>
    <n v="325"/>
    <s v="CA-2013-162138"/>
    <x v="0"/>
    <x v="131"/>
    <d v="2013-04-28T00:00:00"/>
    <x v="1"/>
    <s v="GK-14620"/>
    <x v="136"/>
    <x v="1"/>
    <s v="United States"/>
    <s v="Hesperia"/>
    <x v="1"/>
    <n v="92345"/>
    <x v="1"/>
    <s v="TEC-AC-10001908"/>
    <x v="2"/>
    <x v="11"/>
    <x v="292"/>
    <x v="313"/>
    <n v="1"/>
    <n v="0"/>
    <n v="34.996499999999997"/>
  </r>
  <r>
    <n v="326"/>
    <s v="CA-2014-153339"/>
    <x v="3"/>
    <x v="132"/>
    <d v="2014-11-06T00:00:00"/>
    <x v="0"/>
    <s v="DJ-13510"/>
    <x v="137"/>
    <x v="1"/>
    <s v="United States"/>
    <s v="Murfreesboro"/>
    <x v="18"/>
    <n v="37130"/>
    <x v="0"/>
    <s v="FUR-FU-10001967"/>
    <x v="0"/>
    <x v="5"/>
    <x v="293"/>
    <x v="314"/>
    <n v="1"/>
    <n v="0.2"/>
    <n v="0.99949999999999894"/>
  </r>
  <r>
    <n v="327"/>
    <s v="US-2013-141544"/>
    <x v="0"/>
    <x v="133"/>
    <d v="2013-09-02T00:00:00"/>
    <x v="2"/>
    <s v="PO-18850"/>
    <x v="138"/>
    <x v="0"/>
    <s v="United States"/>
    <s v="Philadelphia"/>
    <x v="9"/>
    <n v="19143"/>
    <x v="3"/>
    <s v="TEC-PH-10003645"/>
    <x v="2"/>
    <x v="7"/>
    <x v="294"/>
    <x v="315"/>
    <n v="3"/>
    <n v="0.4"/>
    <n v="-67.876199999999997"/>
  </r>
  <r>
    <n v="328"/>
    <s v="US-2013-141544"/>
    <x v="0"/>
    <x v="133"/>
    <d v="2013-09-02T00:00:00"/>
    <x v="2"/>
    <s v="PO-18850"/>
    <x v="138"/>
    <x v="0"/>
    <s v="United States"/>
    <s v="Philadelphia"/>
    <x v="9"/>
    <n v="19143"/>
    <x v="3"/>
    <s v="OFF-ST-10000675"/>
    <x v="1"/>
    <x v="4"/>
    <x v="295"/>
    <x v="316"/>
    <n v="2"/>
    <n v="0.2"/>
    <n v="3.3889999999999993"/>
  </r>
  <r>
    <n v="329"/>
    <s v="US-2013-141544"/>
    <x v="0"/>
    <x v="133"/>
    <d v="2013-09-02T00:00:00"/>
    <x v="2"/>
    <s v="PO-18850"/>
    <x v="138"/>
    <x v="0"/>
    <s v="United States"/>
    <s v="Philadelphia"/>
    <x v="9"/>
    <n v="19143"/>
    <x v="3"/>
    <s v="FUR-CH-10003312"/>
    <x v="0"/>
    <x v="1"/>
    <x v="296"/>
    <x v="317"/>
    <n v="4"/>
    <n v="0.3"/>
    <n v="-258.50160000000011"/>
  </r>
  <r>
    <n v="330"/>
    <s v="US-2013-141544"/>
    <x v="0"/>
    <x v="133"/>
    <d v="2013-09-02T00:00:00"/>
    <x v="2"/>
    <s v="PO-18850"/>
    <x v="138"/>
    <x v="0"/>
    <s v="United States"/>
    <s v="Philadelphia"/>
    <x v="9"/>
    <n v="19143"/>
    <x v="3"/>
    <s v="OFF-LA-10001074"/>
    <x v="1"/>
    <x v="2"/>
    <x v="297"/>
    <x v="318"/>
    <n v="10"/>
    <n v="0.2"/>
    <n v="33.830999999999989"/>
  </r>
  <r>
    <n v="331"/>
    <s v="US-2013-141544"/>
    <x v="0"/>
    <x v="133"/>
    <d v="2013-09-02T00:00:00"/>
    <x v="2"/>
    <s v="PO-18850"/>
    <x v="138"/>
    <x v="0"/>
    <s v="United States"/>
    <s v="Philadelphia"/>
    <x v="9"/>
    <n v="19143"/>
    <x v="3"/>
    <s v="OFF-BI-10001524"/>
    <x v="1"/>
    <x v="8"/>
    <x v="298"/>
    <x v="319"/>
    <n v="6"/>
    <n v="0.7"/>
    <n v="-27.693600000000004"/>
  </r>
  <r>
    <n v="332"/>
    <s v="US-2013-150147"/>
    <x v="0"/>
    <x v="134"/>
    <d v="2013-04-30T00:00:00"/>
    <x v="0"/>
    <s v="JL-15850"/>
    <x v="139"/>
    <x v="0"/>
    <s v="United States"/>
    <s v="Philadelphia"/>
    <x v="9"/>
    <n v="19134"/>
    <x v="3"/>
    <s v="TEC-PH-10004614"/>
    <x v="2"/>
    <x v="7"/>
    <x v="299"/>
    <x v="320"/>
    <n v="2"/>
    <n v="0.4"/>
    <n v="-20.700000000000003"/>
  </r>
  <r>
    <n v="333"/>
    <s v="US-2013-150147"/>
    <x v="0"/>
    <x v="134"/>
    <d v="2013-04-30T00:00:00"/>
    <x v="0"/>
    <s v="JL-15850"/>
    <x v="139"/>
    <x v="0"/>
    <s v="United States"/>
    <s v="Philadelphia"/>
    <x v="9"/>
    <n v="19134"/>
    <x v="3"/>
    <s v="OFF-BI-10001153"/>
    <x v="1"/>
    <x v="8"/>
    <x v="300"/>
    <x v="321"/>
    <n v="2"/>
    <n v="0.7"/>
    <n v="-13.815999999999995"/>
  </r>
  <r>
    <n v="334"/>
    <s v="US-2013-150147"/>
    <x v="0"/>
    <x v="134"/>
    <d v="2013-04-30T00:00:00"/>
    <x v="0"/>
    <s v="JL-15850"/>
    <x v="139"/>
    <x v="0"/>
    <s v="United States"/>
    <s v="Philadelphia"/>
    <x v="9"/>
    <n v="19134"/>
    <x v="3"/>
    <s v="OFF-BI-10001982"/>
    <x v="1"/>
    <x v="8"/>
    <x v="301"/>
    <x v="322"/>
    <n v="3"/>
    <n v="0.7"/>
    <n v="-3.4271999999999991"/>
  </r>
  <r>
    <n v="335"/>
    <s v="CA-2012-137946"/>
    <x v="1"/>
    <x v="135"/>
    <d v="2012-09-04T00:00:00"/>
    <x v="0"/>
    <s v="DB-13615"/>
    <x v="140"/>
    <x v="0"/>
    <s v="United States"/>
    <s v="Los Angeles"/>
    <x v="1"/>
    <n v="90045"/>
    <x v="1"/>
    <s v="OFF-BI-10001922"/>
    <x v="1"/>
    <x v="8"/>
    <x v="302"/>
    <x v="323"/>
    <n v="1"/>
    <n v="0.2"/>
    <n v="1.6037999999999997"/>
  </r>
  <r>
    <n v="336"/>
    <s v="CA-2012-137946"/>
    <x v="1"/>
    <x v="135"/>
    <d v="2012-09-04T00:00:00"/>
    <x v="0"/>
    <s v="DB-13615"/>
    <x v="140"/>
    <x v="0"/>
    <s v="United States"/>
    <s v="Los Angeles"/>
    <x v="1"/>
    <n v="90045"/>
    <x v="1"/>
    <s v="TEC-CO-10001449"/>
    <x v="2"/>
    <x v="16"/>
    <x v="303"/>
    <x v="324"/>
    <n v="2"/>
    <n v="0.2"/>
    <n v="335.99440000000004"/>
  </r>
  <r>
    <n v="337"/>
    <s v="CA-2012-137946"/>
    <x v="1"/>
    <x v="135"/>
    <d v="2012-09-04T00:00:00"/>
    <x v="0"/>
    <s v="DB-13615"/>
    <x v="140"/>
    <x v="0"/>
    <s v="United States"/>
    <s v="Los Angeles"/>
    <x v="1"/>
    <n v="90045"/>
    <x v="1"/>
    <s v="OFF-BI-10004140"/>
    <x v="1"/>
    <x v="8"/>
    <x v="304"/>
    <x v="325"/>
    <n v="4"/>
    <n v="0.2"/>
    <n v="4.4899999999999984"/>
  </r>
  <r>
    <n v="338"/>
    <s v="CA-2011-129924"/>
    <x v="2"/>
    <x v="136"/>
    <d v="2011-07-17T00:00:00"/>
    <x v="1"/>
    <s v="AC-10420"/>
    <x v="141"/>
    <x v="1"/>
    <s v="United States"/>
    <s v="San Francisco"/>
    <x v="1"/>
    <n v="94122"/>
    <x v="1"/>
    <s v="OFF-BI-10003314"/>
    <x v="1"/>
    <x v="8"/>
    <x v="305"/>
    <x v="326"/>
    <n v="2"/>
    <n v="0.2"/>
    <n v="2.7956000000000003"/>
  </r>
  <r>
    <n v="339"/>
    <s v="CA-2011-129924"/>
    <x v="2"/>
    <x v="136"/>
    <d v="2011-07-17T00:00:00"/>
    <x v="1"/>
    <s v="AC-10420"/>
    <x v="141"/>
    <x v="1"/>
    <s v="United States"/>
    <s v="San Francisco"/>
    <x v="1"/>
    <n v="94122"/>
    <x v="1"/>
    <s v="FUR-TA-10004575"/>
    <x v="0"/>
    <x v="3"/>
    <x v="306"/>
    <x v="327"/>
    <n v="3"/>
    <n v="0.2"/>
    <n v="-17.458800000000053"/>
  </r>
  <r>
    <n v="340"/>
    <s v="CA-2012-128167"/>
    <x v="1"/>
    <x v="137"/>
    <d v="2012-06-26T00:00:00"/>
    <x v="0"/>
    <s v="KL-16645"/>
    <x v="107"/>
    <x v="0"/>
    <s v="United States"/>
    <s v="Layton"/>
    <x v="7"/>
    <n v="84041"/>
    <x v="1"/>
    <s v="OFF-FA-10000490"/>
    <x v="1"/>
    <x v="13"/>
    <x v="307"/>
    <x v="328"/>
    <n v="4"/>
    <n v="0"/>
    <n v="2.3311999999999999"/>
  </r>
  <r>
    <n v="341"/>
    <s v="CA-2011-122336"/>
    <x v="2"/>
    <x v="138"/>
    <d v="2011-04-17T00:00:00"/>
    <x v="0"/>
    <s v="JD-15895"/>
    <x v="63"/>
    <x v="1"/>
    <s v="United States"/>
    <s v="Philadelphia"/>
    <x v="9"/>
    <n v="19140"/>
    <x v="3"/>
    <s v="OFF-AR-10000122"/>
    <x v="1"/>
    <x v="6"/>
    <x v="308"/>
    <x v="329"/>
    <n v="4"/>
    <n v="0.2"/>
    <n v="1.1159999999999979"/>
  </r>
  <r>
    <n v="342"/>
    <s v="CA-2011-122336"/>
    <x v="2"/>
    <x v="138"/>
    <d v="2011-04-17T00:00:00"/>
    <x v="0"/>
    <s v="JD-15895"/>
    <x v="63"/>
    <x v="1"/>
    <s v="United States"/>
    <s v="Philadelphia"/>
    <x v="9"/>
    <n v="19140"/>
    <x v="3"/>
    <s v="OFF-BI-10003656"/>
    <x v="1"/>
    <x v="8"/>
    <x v="13"/>
    <x v="330"/>
    <n v="10"/>
    <n v="0.7"/>
    <n v="-407.97599999999989"/>
  </r>
  <r>
    <n v="343"/>
    <s v="CA-2011-122336"/>
    <x v="2"/>
    <x v="138"/>
    <d v="2011-04-17T00:00:00"/>
    <x v="0"/>
    <s v="JD-15895"/>
    <x v="63"/>
    <x v="1"/>
    <s v="United States"/>
    <s v="Philadelphia"/>
    <x v="9"/>
    <n v="19140"/>
    <x v="3"/>
    <s v="OFF-FA-10002780"/>
    <x v="1"/>
    <x v="13"/>
    <x v="33"/>
    <x v="331"/>
    <n v="13"/>
    <n v="0.2"/>
    <n v="10.072399999999996"/>
  </r>
  <r>
    <n v="344"/>
    <s v="CA-2011-122336"/>
    <x v="2"/>
    <x v="138"/>
    <d v="2011-04-17T00:00:00"/>
    <x v="0"/>
    <s v="JD-15895"/>
    <x v="63"/>
    <x v="1"/>
    <s v="United States"/>
    <s v="Philadelphia"/>
    <x v="9"/>
    <n v="19140"/>
    <x v="3"/>
    <s v="TEC-PH-10000702"/>
    <x v="2"/>
    <x v="7"/>
    <x v="309"/>
    <x v="332"/>
    <n v="12"/>
    <n v="0.4"/>
    <n v="8.3915999999999897"/>
  </r>
  <r>
    <n v="345"/>
    <s v="US-2012-120712"/>
    <x v="1"/>
    <x v="139"/>
    <d v="2012-12-24T00:00:00"/>
    <x v="1"/>
    <s v="CS-12130"/>
    <x v="79"/>
    <x v="0"/>
    <s v="United States"/>
    <s v="Austin"/>
    <x v="5"/>
    <n v="78745"/>
    <x v="2"/>
    <s v="OFF-ST-10000107"/>
    <x v="1"/>
    <x v="4"/>
    <x v="17"/>
    <x v="333"/>
    <n v="4"/>
    <n v="0.2"/>
    <n v="-2.2200000000000131"/>
  </r>
  <r>
    <n v="346"/>
    <s v="CA-2014-169901"/>
    <x v="3"/>
    <x v="140"/>
    <d v="2014-06-20T00:00:00"/>
    <x v="1"/>
    <s v="CC-12550"/>
    <x v="142"/>
    <x v="0"/>
    <s v="United States"/>
    <s v="San Francisco"/>
    <x v="1"/>
    <n v="94122"/>
    <x v="1"/>
    <s v="TEC-PH-10002293"/>
    <x v="2"/>
    <x v="7"/>
    <x v="126"/>
    <x v="334"/>
    <n v="3"/>
    <n v="0.2"/>
    <n v="4.7976000000000028"/>
  </r>
  <r>
    <n v="347"/>
    <s v="CA-2014-134306"/>
    <x v="3"/>
    <x v="141"/>
    <d v="2014-07-13T00:00:00"/>
    <x v="1"/>
    <s v="TD-20995"/>
    <x v="143"/>
    <x v="0"/>
    <s v="United States"/>
    <s v="Lowell"/>
    <x v="31"/>
    <n v="1852"/>
    <x v="3"/>
    <s v="OFF-AR-10004027"/>
    <x v="1"/>
    <x v="6"/>
    <x v="182"/>
    <x v="262"/>
    <n v="3"/>
    <n v="0"/>
    <n v="3.0996000000000006"/>
  </r>
  <r>
    <n v="348"/>
    <s v="CA-2014-134306"/>
    <x v="3"/>
    <x v="141"/>
    <d v="2014-07-13T00:00:00"/>
    <x v="1"/>
    <s v="TD-20995"/>
    <x v="143"/>
    <x v="0"/>
    <s v="United States"/>
    <s v="Lowell"/>
    <x v="31"/>
    <n v="1852"/>
    <x v="3"/>
    <s v="OFF-PA-10000249"/>
    <x v="1"/>
    <x v="10"/>
    <x v="33"/>
    <x v="335"/>
    <n v="2"/>
    <n v="0"/>
    <n v="11.543199999999999"/>
  </r>
  <r>
    <n v="349"/>
    <s v="CA-2014-134306"/>
    <x v="3"/>
    <x v="141"/>
    <d v="2014-07-13T00:00:00"/>
    <x v="1"/>
    <s v="TD-20995"/>
    <x v="143"/>
    <x v="0"/>
    <s v="United States"/>
    <s v="Lowell"/>
    <x v="31"/>
    <n v="1852"/>
    <x v="3"/>
    <s v="OFF-AR-10001374"/>
    <x v="1"/>
    <x v="6"/>
    <x v="310"/>
    <x v="91"/>
    <n v="2"/>
    <n v="0"/>
    <n v="4.1471999999999998"/>
  </r>
  <r>
    <n v="350"/>
    <s v="CA-2013-129714"/>
    <x v="0"/>
    <x v="142"/>
    <d v="2013-09-04T00:00:00"/>
    <x v="2"/>
    <s v="AB-10060"/>
    <x v="144"/>
    <x v="2"/>
    <s v="United States"/>
    <s v="New York City"/>
    <x v="15"/>
    <n v="10009"/>
    <x v="3"/>
    <s v="TEC-AC-10000290"/>
    <x v="2"/>
    <x v="11"/>
    <x v="232"/>
    <x v="336"/>
    <n v="1"/>
    <n v="0"/>
    <n v="2.3086000000000002"/>
  </r>
  <r>
    <n v="351"/>
    <s v="CA-2013-129714"/>
    <x v="0"/>
    <x v="142"/>
    <d v="2013-09-04T00:00:00"/>
    <x v="2"/>
    <s v="AB-10060"/>
    <x v="144"/>
    <x v="2"/>
    <s v="United States"/>
    <s v="New York City"/>
    <x v="15"/>
    <n v="10009"/>
    <x v="3"/>
    <s v="OFF-PA-10001970"/>
    <x v="1"/>
    <x v="10"/>
    <x v="311"/>
    <x v="335"/>
    <n v="2"/>
    <n v="0"/>
    <n v="11.543199999999999"/>
  </r>
  <r>
    <n v="352"/>
    <s v="CA-2013-129714"/>
    <x v="0"/>
    <x v="142"/>
    <d v="2013-09-04T00:00:00"/>
    <x v="2"/>
    <s v="AB-10060"/>
    <x v="144"/>
    <x v="2"/>
    <s v="United States"/>
    <s v="New York City"/>
    <x v="15"/>
    <n v="10009"/>
    <x v="3"/>
    <s v="OFF-BI-10002160"/>
    <x v="1"/>
    <x v="8"/>
    <x v="312"/>
    <x v="337"/>
    <n v="1"/>
    <n v="0.2"/>
    <n v="1.0668"/>
  </r>
  <r>
    <n v="353"/>
    <s v="CA-2013-129714"/>
    <x v="0"/>
    <x v="142"/>
    <d v="2013-09-04T00:00:00"/>
    <x v="2"/>
    <s v="AB-10060"/>
    <x v="144"/>
    <x v="2"/>
    <s v="United States"/>
    <s v="New York City"/>
    <x v="15"/>
    <n v="10009"/>
    <x v="3"/>
    <s v="OFF-PA-10001970"/>
    <x v="1"/>
    <x v="10"/>
    <x v="311"/>
    <x v="338"/>
    <n v="4"/>
    <n v="0"/>
    <n v="23.086399999999998"/>
  </r>
  <r>
    <n v="354"/>
    <s v="CA-2013-129714"/>
    <x v="0"/>
    <x v="142"/>
    <d v="2013-09-04T00:00:00"/>
    <x v="2"/>
    <s v="AB-10060"/>
    <x v="144"/>
    <x v="2"/>
    <s v="United States"/>
    <s v="New York City"/>
    <x v="15"/>
    <n v="10009"/>
    <x v="3"/>
    <s v="OFF-BI-10004995"/>
    <x v="1"/>
    <x v="8"/>
    <x v="313"/>
    <x v="339"/>
    <n v="4"/>
    <n v="0.2"/>
    <n v="1415.4295999999997"/>
  </r>
  <r>
    <n v="355"/>
    <s v="CA-2013-138520"/>
    <x v="0"/>
    <x v="143"/>
    <d v="2013-04-14T00:00:00"/>
    <x v="1"/>
    <s v="JL-15505"/>
    <x v="145"/>
    <x v="0"/>
    <s v="United States"/>
    <s v="New York City"/>
    <x v="15"/>
    <n v="10035"/>
    <x v="3"/>
    <s v="FUR-BO-10002268"/>
    <x v="0"/>
    <x v="0"/>
    <x v="314"/>
    <x v="340"/>
    <n v="6"/>
    <n v="0.2"/>
    <n v="-4.8588000000000022"/>
  </r>
  <r>
    <n v="356"/>
    <s v="CA-2013-138520"/>
    <x v="0"/>
    <x v="143"/>
    <d v="2013-04-14T00:00:00"/>
    <x v="1"/>
    <s v="JL-15505"/>
    <x v="145"/>
    <x v="0"/>
    <s v="United States"/>
    <s v="New York City"/>
    <x v="15"/>
    <n v="10035"/>
    <x v="3"/>
    <s v="OFF-EN-10001137"/>
    <x v="1"/>
    <x v="12"/>
    <x v="315"/>
    <x v="341"/>
    <n v="2"/>
    <n v="0"/>
    <n v="3.7995999999999999"/>
  </r>
  <r>
    <n v="357"/>
    <s v="CA-2013-138520"/>
    <x v="0"/>
    <x v="143"/>
    <d v="2013-04-14T00:00:00"/>
    <x v="1"/>
    <s v="JL-15505"/>
    <x v="145"/>
    <x v="0"/>
    <s v="United States"/>
    <s v="New York City"/>
    <x v="15"/>
    <n v="10035"/>
    <x v="3"/>
    <s v="OFF-AR-10002399"/>
    <x v="1"/>
    <x v="6"/>
    <x v="316"/>
    <x v="342"/>
    <n v="4"/>
    <n v="0"/>
    <n v="6.9863999999999997"/>
  </r>
  <r>
    <n v="358"/>
    <s v="CA-2013-138520"/>
    <x v="0"/>
    <x v="143"/>
    <d v="2013-04-14T00:00:00"/>
    <x v="1"/>
    <s v="JL-15505"/>
    <x v="145"/>
    <x v="0"/>
    <s v="United States"/>
    <s v="New York City"/>
    <x v="15"/>
    <n v="10035"/>
    <x v="3"/>
    <s v="OFF-PA-10002713"/>
    <x v="1"/>
    <x v="10"/>
    <x v="317"/>
    <x v="343"/>
    <n v="5"/>
    <n v="0"/>
    <n v="15.823999999999998"/>
  </r>
  <r>
    <n v="359"/>
    <s v="CA-2013-130001"/>
    <x v="0"/>
    <x v="131"/>
    <d v="2013-04-29T00:00:00"/>
    <x v="1"/>
    <s v="HK-14890"/>
    <x v="96"/>
    <x v="1"/>
    <s v="United States"/>
    <s v="Charlotte"/>
    <x v="3"/>
    <n v="28205"/>
    <x v="0"/>
    <s v="OFF-PA-10002666"/>
    <x v="1"/>
    <x v="10"/>
    <x v="186"/>
    <x v="344"/>
    <n v="5"/>
    <n v="0.2"/>
    <n v="11.324999999999996"/>
  </r>
  <r>
    <n v="360"/>
    <s v="CA-2014-155698"/>
    <x v="3"/>
    <x v="144"/>
    <d v="2014-03-12T00:00:00"/>
    <x v="2"/>
    <s v="VB-21745"/>
    <x v="146"/>
    <x v="1"/>
    <s v="United States"/>
    <s v="Columbus"/>
    <x v="32"/>
    <n v="31907"/>
    <x v="0"/>
    <s v="OFF-AP-10001124"/>
    <x v="1"/>
    <x v="9"/>
    <x v="318"/>
    <x v="345"/>
    <n v="8"/>
    <n v="0"/>
    <n v="168.4384"/>
  </r>
  <r>
    <n v="361"/>
    <s v="CA-2014-155698"/>
    <x v="3"/>
    <x v="144"/>
    <d v="2014-03-12T00:00:00"/>
    <x v="2"/>
    <s v="VB-21745"/>
    <x v="146"/>
    <x v="1"/>
    <s v="United States"/>
    <s v="Columbus"/>
    <x v="32"/>
    <n v="31907"/>
    <x v="0"/>
    <s v="OFF-LA-10001158"/>
    <x v="1"/>
    <x v="2"/>
    <x v="319"/>
    <x v="346"/>
    <n v="2"/>
    <n v="0"/>
    <n v="9.9359999999999999"/>
  </r>
  <r>
    <n v="362"/>
    <s v="CA-2014-144904"/>
    <x v="3"/>
    <x v="145"/>
    <d v="2014-10-02T00:00:00"/>
    <x v="1"/>
    <s v="KW-16435"/>
    <x v="147"/>
    <x v="0"/>
    <s v="United States"/>
    <s v="New York City"/>
    <x v="15"/>
    <n v="10009"/>
    <x v="3"/>
    <s v="OFF-LA-10001158"/>
    <x v="1"/>
    <x v="2"/>
    <x v="319"/>
    <x v="346"/>
    <n v="2"/>
    <n v="0"/>
    <n v="9.9359999999999999"/>
  </r>
  <r>
    <n v="363"/>
    <s v="CA-2014-144904"/>
    <x v="3"/>
    <x v="145"/>
    <d v="2014-10-02T00:00:00"/>
    <x v="1"/>
    <s v="KW-16435"/>
    <x v="147"/>
    <x v="0"/>
    <s v="United States"/>
    <s v="New York City"/>
    <x v="15"/>
    <n v="10009"/>
    <x v="3"/>
    <s v="FUR-CH-10000785"/>
    <x v="0"/>
    <x v="1"/>
    <x v="320"/>
    <x v="347"/>
    <n v="3"/>
    <n v="0.1"/>
    <n v="86.870400000000004"/>
  </r>
  <r>
    <n v="364"/>
    <s v="CA-2014-144904"/>
    <x v="3"/>
    <x v="145"/>
    <d v="2014-10-02T00:00:00"/>
    <x v="1"/>
    <s v="KW-16435"/>
    <x v="147"/>
    <x v="0"/>
    <s v="United States"/>
    <s v="New York City"/>
    <x v="15"/>
    <n v="10009"/>
    <x v="3"/>
    <s v="OFF-AR-10003732"/>
    <x v="1"/>
    <x v="6"/>
    <x v="321"/>
    <x v="348"/>
    <n v="2"/>
    <n v="0"/>
    <n v="1.4455999999999998"/>
  </r>
  <r>
    <n v="365"/>
    <s v="CA-2014-144904"/>
    <x v="3"/>
    <x v="145"/>
    <d v="2014-10-02T00:00:00"/>
    <x v="1"/>
    <s v="KW-16435"/>
    <x v="147"/>
    <x v="0"/>
    <s v="United States"/>
    <s v="New York City"/>
    <x v="15"/>
    <n v="10009"/>
    <x v="3"/>
    <s v="FUR-FU-10000023"/>
    <x v="0"/>
    <x v="5"/>
    <x v="322"/>
    <x v="349"/>
    <n v="8"/>
    <n v="0"/>
    <n v="20.732800000000001"/>
  </r>
  <r>
    <n v="366"/>
    <s v="CA-2011-123344"/>
    <x v="2"/>
    <x v="146"/>
    <d v="2011-09-29T00:00:00"/>
    <x v="1"/>
    <s v="JD-16060"/>
    <x v="148"/>
    <x v="0"/>
    <s v="United States"/>
    <s v="San Francisco"/>
    <x v="1"/>
    <n v="94109"/>
    <x v="1"/>
    <s v="OFF-ST-10001713"/>
    <x v="1"/>
    <x v="4"/>
    <x v="45"/>
    <x v="46"/>
    <n v="4"/>
    <n v="0"/>
    <n v="8.4783999999999935"/>
  </r>
  <r>
    <n v="367"/>
    <s v="CA-2013-155516"/>
    <x v="0"/>
    <x v="147"/>
    <d v="2013-10-22T00:00:00"/>
    <x v="3"/>
    <s v="MK-17905"/>
    <x v="149"/>
    <x v="1"/>
    <s v="United States"/>
    <s v="Manchester"/>
    <x v="29"/>
    <n v="6040"/>
    <x v="3"/>
    <s v="OFF-BI-10002412"/>
    <x v="1"/>
    <x v="8"/>
    <x v="323"/>
    <x v="350"/>
    <n v="4"/>
    <n v="0"/>
    <n v="10.44"/>
  </r>
  <r>
    <n v="368"/>
    <s v="CA-2013-155516"/>
    <x v="0"/>
    <x v="147"/>
    <d v="2013-10-22T00:00:00"/>
    <x v="3"/>
    <s v="MK-17905"/>
    <x v="149"/>
    <x v="1"/>
    <s v="United States"/>
    <s v="Manchester"/>
    <x v="29"/>
    <n v="6040"/>
    <x v="3"/>
    <s v="OFF-SU-10001225"/>
    <x v="1"/>
    <x v="14"/>
    <x v="33"/>
    <x v="351"/>
    <n v="2"/>
    <n v="0"/>
    <n v="0.14719999999999978"/>
  </r>
  <r>
    <n v="369"/>
    <s v="CA-2013-155516"/>
    <x v="0"/>
    <x v="147"/>
    <d v="2013-10-22T00:00:00"/>
    <x v="3"/>
    <s v="MK-17905"/>
    <x v="149"/>
    <x v="1"/>
    <s v="United States"/>
    <s v="Manchester"/>
    <x v="29"/>
    <n v="6040"/>
    <x v="3"/>
    <s v="OFF-ST-10002406"/>
    <x v="1"/>
    <x v="4"/>
    <x v="324"/>
    <x v="352"/>
    <n v="7"/>
    <n v="0"/>
    <n v="29.341200000000008"/>
  </r>
  <r>
    <n v="370"/>
    <s v="CA-2013-155516"/>
    <x v="0"/>
    <x v="147"/>
    <d v="2013-10-22T00:00:00"/>
    <x v="3"/>
    <s v="MK-17905"/>
    <x v="149"/>
    <x v="1"/>
    <s v="United States"/>
    <s v="Manchester"/>
    <x v="29"/>
    <n v="6040"/>
    <x v="3"/>
    <s v="FUR-BO-10002545"/>
    <x v="0"/>
    <x v="0"/>
    <x v="37"/>
    <x v="353"/>
    <n v="4"/>
    <n v="0"/>
    <n v="271.41920000000005"/>
  </r>
  <r>
    <n v="371"/>
    <s v="CA-2014-104745"/>
    <x v="3"/>
    <x v="148"/>
    <d v="2014-06-05T00:00:00"/>
    <x v="1"/>
    <s v="GT-14755"/>
    <x v="150"/>
    <x v="0"/>
    <s v="United States"/>
    <s v="Harlingen"/>
    <x v="5"/>
    <n v="78550"/>
    <x v="2"/>
    <s v="OFF-PA-10002036"/>
    <x v="1"/>
    <x v="10"/>
    <x v="325"/>
    <x v="233"/>
    <n v="5"/>
    <n v="0.2"/>
    <n v="9.3960000000000008"/>
  </r>
  <r>
    <n v="372"/>
    <s v="CA-2014-104745"/>
    <x v="3"/>
    <x v="148"/>
    <d v="2014-06-05T00:00:00"/>
    <x v="1"/>
    <s v="GT-14755"/>
    <x v="150"/>
    <x v="0"/>
    <s v="United States"/>
    <s v="Harlingen"/>
    <x v="5"/>
    <n v="78550"/>
    <x v="2"/>
    <s v="OFF-ST-10002205"/>
    <x v="1"/>
    <x v="4"/>
    <x v="326"/>
    <x v="354"/>
    <n v="3"/>
    <n v="0.2"/>
    <n v="4.6746000000000016"/>
  </r>
  <r>
    <n v="373"/>
    <s v="US-2011-119137"/>
    <x v="2"/>
    <x v="149"/>
    <d v="2011-07-27T00:00:00"/>
    <x v="1"/>
    <s v="AG-10900"/>
    <x v="151"/>
    <x v="0"/>
    <s v="United States"/>
    <s v="Tucson"/>
    <x v="16"/>
    <n v="85705"/>
    <x v="1"/>
    <s v="OFF-BI-10001982"/>
    <x v="1"/>
    <x v="8"/>
    <x v="301"/>
    <x v="355"/>
    <n v="5"/>
    <n v="0.7"/>
    <n v="-5.7119999999999997"/>
  </r>
  <r>
    <n v="374"/>
    <s v="US-2011-119137"/>
    <x v="2"/>
    <x v="149"/>
    <d v="2011-07-27T00:00:00"/>
    <x v="1"/>
    <s v="AG-10900"/>
    <x v="151"/>
    <x v="0"/>
    <s v="United States"/>
    <s v="Tucson"/>
    <x v="16"/>
    <n v="85705"/>
    <x v="1"/>
    <s v="TEC-AC-10003911"/>
    <x v="2"/>
    <x v="11"/>
    <x v="327"/>
    <x v="356"/>
    <n v="8"/>
    <n v="0.2"/>
    <n v="179.1887999999999"/>
  </r>
  <r>
    <n v="375"/>
    <s v="US-2011-119137"/>
    <x v="2"/>
    <x v="149"/>
    <d v="2011-07-27T00:00:00"/>
    <x v="1"/>
    <s v="AG-10900"/>
    <x v="151"/>
    <x v="0"/>
    <s v="United States"/>
    <s v="Tucson"/>
    <x v="16"/>
    <n v="85705"/>
    <x v="1"/>
    <s v="OFF-AR-10000658"/>
    <x v="1"/>
    <x v="6"/>
    <x v="328"/>
    <x v="357"/>
    <n v="1"/>
    <n v="0.2"/>
    <n v="0.92399999999999993"/>
  </r>
  <r>
    <n v="376"/>
    <s v="US-2011-119137"/>
    <x v="2"/>
    <x v="149"/>
    <d v="2011-07-27T00:00:00"/>
    <x v="1"/>
    <s v="AG-10900"/>
    <x v="151"/>
    <x v="0"/>
    <s v="United States"/>
    <s v="Tucson"/>
    <x v="16"/>
    <n v="85705"/>
    <x v="1"/>
    <s v="TEC-AC-10002076"/>
    <x v="2"/>
    <x v="11"/>
    <x v="329"/>
    <x v="358"/>
    <n v="10"/>
    <n v="0.2"/>
    <n v="-29.940000000000012"/>
  </r>
  <r>
    <n v="377"/>
    <s v="US-2013-134656"/>
    <x v="0"/>
    <x v="150"/>
    <d v="2013-10-02T00:00:00"/>
    <x v="2"/>
    <s v="MM-18280"/>
    <x v="152"/>
    <x v="1"/>
    <s v="United States"/>
    <s v="Quincy"/>
    <x v="10"/>
    <n v="62301"/>
    <x v="2"/>
    <s v="OFF-PA-10003039"/>
    <x v="1"/>
    <x v="10"/>
    <x v="330"/>
    <x v="306"/>
    <n v="4"/>
    <n v="0.2"/>
    <n v="30.979999999999993"/>
  </r>
  <r>
    <n v="378"/>
    <s v="US-2014-134481"/>
    <x v="3"/>
    <x v="151"/>
    <d v="2014-09-02T00:00:00"/>
    <x v="1"/>
    <s v="AR-10405"/>
    <x v="153"/>
    <x v="1"/>
    <s v="United States"/>
    <s v="Franklin"/>
    <x v="31"/>
    <n v="2038"/>
    <x v="3"/>
    <s v="FUR-TA-10004915"/>
    <x v="0"/>
    <x v="3"/>
    <x v="331"/>
    <x v="359"/>
    <n v="7"/>
    <n v="0.3"/>
    <n v="-297.68479999999983"/>
  </r>
  <r>
    <n v="379"/>
    <s v="CA-2012-130792"/>
    <x v="1"/>
    <x v="152"/>
    <d v="2012-05-05T00:00:00"/>
    <x v="1"/>
    <s v="RA-19915"/>
    <x v="154"/>
    <x v="0"/>
    <s v="United States"/>
    <s v="Houston"/>
    <x v="5"/>
    <n v="77095"/>
    <x v="2"/>
    <s v="OFF-AP-10000696"/>
    <x v="1"/>
    <x v="9"/>
    <x v="332"/>
    <x v="360"/>
    <n v="3"/>
    <n v="0.8"/>
    <n v="-20.332200000000007"/>
  </r>
  <r>
    <n v="380"/>
    <s v="CA-2012-130792"/>
    <x v="1"/>
    <x v="152"/>
    <d v="2012-05-05T00:00:00"/>
    <x v="1"/>
    <s v="RA-19915"/>
    <x v="154"/>
    <x v="0"/>
    <s v="United States"/>
    <s v="Houston"/>
    <x v="5"/>
    <n v="77095"/>
    <x v="2"/>
    <s v="OFF-ST-10003327"/>
    <x v="1"/>
    <x v="4"/>
    <x v="333"/>
    <x v="361"/>
    <n v="3"/>
    <n v="0.2"/>
    <n v="2.6810999999999954"/>
  </r>
  <r>
    <n v="381"/>
    <s v="CA-2012-130792"/>
    <x v="1"/>
    <x v="152"/>
    <d v="2012-05-05T00:00:00"/>
    <x v="1"/>
    <s v="RA-19915"/>
    <x v="154"/>
    <x v="0"/>
    <s v="United States"/>
    <s v="Houston"/>
    <x v="5"/>
    <n v="77095"/>
    <x v="2"/>
    <s v="OFF-BI-10000309"/>
    <x v="1"/>
    <x v="8"/>
    <x v="334"/>
    <x v="362"/>
    <n v="4"/>
    <n v="0.8"/>
    <n v="-18.872800000000009"/>
  </r>
  <r>
    <n v="382"/>
    <s v="CA-2013-134775"/>
    <x v="0"/>
    <x v="99"/>
    <d v="2013-10-30T00:00:00"/>
    <x v="2"/>
    <s v="AS-10285"/>
    <x v="155"/>
    <x v="1"/>
    <s v="United States"/>
    <s v="San Francisco"/>
    <x v="1"/>
    <n v="94109"/>
    <x v="1"/>
    <s v="OFF-PA-10004734"/>
    <x v="1"/>
    <x v="10"/>
    <x v="335"/>
    <x v="363"/>
    <n v="7"/>
    <n v="0"/>
    <n v="25.48"/>
  </r>
  <r>
    <n v="383"/>
    <s v="CA-2013-134775"/>
    <x v="0"/>
    <x v="99"/>
    <d v="2013-10-30T00:00:00"/>
    <x v="2"/>
    <s v="AS-10285"/>
    <x v="155"/>
    <x v="1"/>
    <s v="United States"/>
    <s v="San Francisco"/>
    <x v="1"/>
    <n v="94109"/>
    <x v="1"/>
    <s v="OFF-BI-10002225"/>
    <x v="1"/>
    <x v="8"/>
    <x v="336"/>
    <x v="364"/>
    <n v="3"/>
    <n v="0.2"/>
    <n v="17.337599999999998"/>
  </r>
  <r>
    <n v="384"/>
    <s v="CA-2012-125395"/>
    <x v="1"/>
    <x v="153"/>
    <d v="2012-06-29T00:00:00"/>
    <x v="0"/>
    <s v="LA-16780"/>
    <x v="156"/>
    <x v="1"/>
    <s v="United States"/>
    <s v="Taylor"/>
    <x v="12"/>
    <n v="48180"/>
    <x v="2"/>
    <s v="TEC-AC-10004708"/>
    <x v="2"/>
    <x v="11"/>
    <x v="337"/>
    <x v="365"/>
    <n v="2"/>
    <n v="0"/>
    <n v="8.7989999999999995"/>
  </r>
  <r>
    <n v="385"/>
    <s v="US-2012-168935"/>
    <x v="1"/>
    <x v="154"/>
    <d v="2012-12-02T00:00:00"/>
    <x v="1"/>
    <s v="DO-13435"/>
    <x v="157"/>
    <x v="0"/>
    <s v="United States"/>
    <s v="Pembroke Pines"/>
    <x v="2"/>
    <n v="33024"/>
    <x v="0"/>
    <s v="FUR-TA-10000617"/>
    <x v="0"/>
    <x v="3"/>
    <x v="338"/>
    <x v="366"/>
    <n v="3"/>
    <n v="0.45"/>
    <n v="-157.00949999999997"/>
  </r>
  <r>
    <n v="386"/>
    <s v="US-2012-168935"/>
    <x v="1"/>
    <x v="154"/>
    <d v="2012-12-02T00:00:00"/>
    <x v="1"/>
    <s v="DO-13435"/>
    <x v="157"/>
    <x v="0"/>
    <s v="United States"/>
    <s v="Pembroke Pines"/>
    <x v="2"/>
    <n v="33024"/>
    <x v="0"/>
    <s v="TEC-AC-10002335"/>
    <x v="2"/>
    <x v="11"/>
    <x v="339"/>
    <x v="367"/>
    <n v="3"/>
    <n v="0.2"/>
    <n v="-1.049700000000005"/>
  </r>
  <r>
    <n v="387"/>
    <s v="CA-2012-122756"/>
    <x v="1"/>
    <x v="155"/>
    <d v="2012-12-07T00:00:00"/>
    <x v="1"/>
    <s v="DK-13225"/>
    <x v="158"/>
    <x v="1"/>
    <s v="United States"/>
    <s v="Philadelphia"/>
    <x v="9"/>
    <n v="19140"/>
    <x v="3"/>
    <s v="TEC-MA-10001681"/>
    <x v="2"/>
    <x v="15"/>
    <x v="340"/>
    <x v="368"/>
    <n v="4"/>
    <n v="0.7"/>
    <n v="-337.63799999999981"/>
  </r>
  <r>
    <n v="388"/>
    <s v="CA-2012-122756"/>
    <x v="1"/>
    <x v="155"/>
    <d v="2012-12-07T00:00:00"/>
    <x v="1"/>
    <s v="DK-13225"/>
    <x v="158"/>
    <x v="1"/>
    <s v="United States"/>
    <s v="Philadelphia"/>
    <x v="9"/>
    <n v="19140"/>
    <x v="3"/>
    <s v="FUR-FU-10001935"/>
    <x v="0"/>
    <x v="5"/>
    <x v="341"/>
    <x v="369"/>
    <n v="1"/>
    <n v="0.2"/>
    <n v="0.77700000000000025"/>
  </r>
  <r>
    <n v="389"/>
    <s v="CA-2011-115973"/>
    <x v="2"/>
    <x v="156"/>
    <d v="2011-11-26T00:00:00"/>
    <x v="2"/>
    <s v="NG-18430"/>
    <x v="159"/>
    <x v="0"/>
    <s v="United States"/>
    <s v="Cincinnati"/>
    <x v="24"/>
    <n v="45231"/>
    <x v="3"/>
    <s v="OFF-AR-10004757"/>
    <x v="1"/>
    <x v="6"/>
    <x v="342"/>
    <x v="370"/>
    <n v="1"/>
    <n v="0.2"/>
    <n v="0.42639999999999978"/>
  </r>
  <r>
    <n v="390"/>
    <s v="CA-2014-101798"/>
    <x v="3"/>
    <x v="157"/>
    <d v="2014-12-16T00:00:00"/>
    <x v="1"/>
    <s v="MV-18190"/>
    <x v="160"/>
    <x v="0"/>
    <s v="United States"/>
    <s v="New York City"/>
    <x v="15"/>
    <n v="10009"/>
    <x v="3"/>
    <s v="OFF-BI-10000050"/>
    <x v="1"/>
    <x v="8"/>
    <x v="343"/>
    <x v="371"/>
    <n v="4"/>
    <n v="0.2"/>
    <n v="7.8839999999999986"/>
  </r>
  <r>
    <n v="391"/>
    <s v="CA-2014-101798"/>
    <x v="3"/>
    <x v="157"/>
    <d v="2014-12-16T00:00:00"/>
    <x v="1"/>
    <s v="MV-18190"/>
    <x v="160"/>
    <x v="0"/>
    <s v="United States"/>
    <s v="New York City"/>
    <x v="15"/>
    <n v="10009"/>
    <x v="3"/>
    <s v="TEC-AC-10001998"/>
    <x v="2"/>
    <x v="11"/>
    <x v="84"/>
    <x v="372"/>
    <n v="2"/>
    <n v="0"/>
    <n v="13.593199999999996"/>
  </r>
  <r>
    <n v="392"/>
    <s v="US-2011-135972"/>
    <x v="2"/>
    <x v="158"/>
    <d v="2011-09-23T00:00:00"/>
    <x v="0"/>
    <s v="JG-15115"/>
    <x v="161"/>
    <x v="0"/>
    <s v="United States"/>
    <s v="Des Moines"/>
    <x v="4"/>
    <n v="98198"/>
    <x v="1"/>
    <s v="TEC-PH-10003012"/>
    <x v="2"/>
    <x v="7"/>
    <x v="344"/>
    <x v="373"/>
    <n v="2"/>
    <n v="0.2"/>
    <n v="27.718199999999968"/>
  </r>
  <r>
    <n v="393"/>
    <s v="US-2011-135972"/>
    <x v="2"/>
    <x v="158"/>
    <d v="2011-09-23T00:00:00"/>
    <x v="0"/>
    <s v="JG-15115"/>
    <x v="161"/>
    <x v="0"/>
    <s v="United States"/>
    <s v="Des Moines"/>
    <x v="4"/>
    <n v="98198"/>
    <x v="1"/>
    <s v="TEC-CO-10002313"/>
    <x v="2"/>
    <x v="16"/>
    <x v="345"/>
    <x v="374"/>
    <n v="3"/>
    <n v="0"/>
    <n v="701.98829999999998"/>
  </r>
  <r>
    <n v="394"/>
    <s v="US-2011-134971"/>
    <x v="2"/>
    <x v="159"/>
    <d v="2011-06-10T00:00:00"/>
    <x v="0"/>
    <s v="BP-11095"/>
    <x v="162"/>
    <x v="1"/>
    <s v="United States"/>
    <s v="Peoria"/>
    <x v="10"/>
    <n v="61604"/>
    <x v="2"/>
    <s v="OFF-BI-10003982"/>
    <x v="1"/>
    <x v="8"/>
    <x v="346"/>
    <x v="375"/>
    <n v="3"/>
    <n v="0.8"/>
    <n v="-20.5623"/>
  </r>
  <r>
    <n v="395"/>
    <s v="CA-2014-102946"/>
    <x v="3"/>
    <x v="160"/>
    <d v="2014-07-06T00:00:00"/>
    <x v="1"/>
    <s v="VP-21730"/>
    <x v="163"/>
    <x v="2"/>
    <s v="United States"/>
    <s v="Las Vegas"/>
    <x v="33"/>
    <n v="89115"/>
    <x v="1"/>
    <s v="OFF-BI-10004492"/>
    <x v="1"/>
    <x v="8"/>
    <x v="347"/>
    <x v="376"/>
    <n v="3"/>
    <n v="0.2"/>
    <n v="25.579799999999992"/>
  </r>
  <r>
    <n v="396"/>
    <s v="CA-2014-165603"/>
    <x v="3"/>
    <x v="161"/>
    <d v="2014-10-20T00:00:00"/>
    <x v="0"/>
    <s v="SS-20140"/>
    <x v="164"/>
    <x v="1"/>
    <s v="United States"/>
    <s v="Warwick"/>
    <x v="34"/>
    <n v="2886"/>
    <x v="3"/>
    <s v="OFF-ST-10000798"/>
    <x v="1"/>
    <x v="4"/>
    <x v="348"/>
    <x v="377"/>
    <n v="2"/>
    <n v="0"/>
    <n v="9.4923999999999964"/>
  </r>
  <r>
    <n v="397"/>
    <s v="CA-2014-165603"/>
    <x v="3"/>
    <x v="161"/>
    <d v="2014-10-20T00:00:00"/>
    <x v="0"/>
    <s v="SS-20140"/>
    <x v="164"/>
    <x v="1"/>
    <s v="United States"/>
    <s v="Warwick"/>
    <x v="34"/>
    <n v="2886"/>
    <x v="3"/>
    <s v="OFF-PA-10002552"/>
    <x v="1"/>
    <x v="10"/>
    <x v="349"/>
    <x v="91"/>
    <n v="2"/>
    <n v="0"/>
    <n v="6.2208000000000006"/>
  </r>
  <r>
    <n v="398"/>
    <s v="CA-2012-122259"/>
    <x v="1"/>
    <x v="89"/>
    <d v="2012-11-04T00:00:00"/>
    <x v="1"/>
    <s v="HP-14815"/>
    <x v="6"/>
    <x v="2"/>
    <s v="United States"/>
    <s v="Jackson"/>
    <x v="12"/>
    <n v="49201"/>
    <x v="2"/>
    <s v="OFF-SU-10002573"/>
    <x v="1"/>
    <x v="14"/>
    <x v="350"/>
    <x v="378"/>
    <n v="4"/>
    <n v="0"/>
    <n v="21.035999999999994"/>
  </r>
  <r>
    <n v="399"/>
    <s v="CA-2013-108987"/>
    <x v="0"/>
    <x v="162"/>
    <d v="2013-09-11T00:00:00"/>
    <x v="0"/>
    <s v="AG-10675"/>
    <x v="165"/>
    <x v="0"/>
    <s v="United States"/>
    <s v="Houston"/>
    <x v="5"/>
    <n v="77036"/>
    <x v="2"/>
    <s v="OFF-ST-10001580"/>
    <x v="1"/>
    <x v="4"/>
    <x v="351"/>
    <x v="379"/>
    <n v="3"/>
    <n v="0.2"/>
    <n v="3.5951999999999984"/>
  </r>
  <r>
    <n v="400"/>
    <s v="CA-2013-108987"/>
    <x v="0"/>
    <x v="162"/>
    <d v="2013-09-11T00:00:00"/>
    <x v="0"/>
    <s v="AG-10675"/>
    <x v="165"/>
    <x v="0"/>
    <s v="United States"/>
    <s v="Houston"/>
    <x v="5"/>
    <n v="77036"/>
    <x v="2"/>
    <s v="FUR-BO-10004834"/>
    <x v="0"/>
    <x v="0"/>
    <x v="26"/>
    <x v="380"/>
    <n v="4"/>
    <n v="0.32"/>
    <n v="-317.15280000000007"/>
  </r>
  <r>
    <n v="401"/>
    <s v="CA-2013-108987"/>
    <x v="0"/>
    <x v="162"/>
    <d v="2013-09-11T00:00:00"/>
    <x v="0"/>
    <s v="AG-10675"/>
    <x v="165"/>
    <x v="0"/>
    <s v="United States"/>
    <s v="Houston"/>
    <x v="5"/>
    <n v="77036"/>
    <x v="2"/>
    <s v="OFF-ST-10000934"/>
    <x v="1"/>
    <x v="4"/>
    <x v="352"/>
    <x v="381"/>
    <n v="4"/>
    <n v="0.2"/>
    <n v="-32.783999999999999"/>
  </r>
  <r>
    <n v="402"/>
    <s v="CA-2013-108987"/>
    <x v="0"/>
    <x v="162"/>
    <d v="2013-09-11T00:00:00"/>
    <x v="0"/>
    <s v="AG-10675"/>
    <x v="165"/>
    <x v="0"/>
    <s v="United States"/>
    <s v="Houston"/>
    <x v="5"/>
    <n v="77036"/>
    <x v="2"/>
    <s v="TEC-AC-10000158"/>
    <x v="2"/>
    <x v="11"/>
    <x v="353"/>
    <x v="382"/>
    <n v="2"/>
    <n v="0.2"/>
    <n v="0.71979999999999933"/>
  </r>
  <r>
    <n v="403"/>
    <s v="CA-2011-113166"/>
    <x v="2"/>
    <x v="163"/>
    <d v="2011-12-26T00:00:00"/>
    <x v="2"/>
    <s v="LF-17185"/>
    <x v="166"/>
    <x v="0"/>
    <s v="United States"/>
    <s v="Miami"/>
    <x v="2"/>
    <n v="33180"/>
    <x v="0"/>
    <s v="OFF-PA-10001947"/>
    <x v="1"/>
    <x v="10"/>
    <x v="354"/>
    <x v="383"/>
    <n v="2"/>
    <n v="0.2"/>
    <n v="3.4683999999999999"/>
  </r>
  <r>
    <n v="404"/>
    <s v="CA-2011-155208"/>
    <x v="2"/>
    <x v="164"/>
    <d v="2011-04-20T00:00:00"/>
    <x v="1"/>
    <s v="SP-20650"/>
    <x v="70"/>
    <x v="1"/>
    <s v="United States"/>
    <s v="Wilmington"/>
    <x v="3"/>
    <n v="28403"/>
    <x v="0"/>
    <s v="OFF-AR-10003478"/>
    <x v="1"/>
    <x v="6"/>
    <x v="355"/>
    <x v="384"/>
    <n v="6"/>
    <n v="0.2"/>
    <n v="9.7680000000000007"/>
  </r>
  <r>
    <n v="405"/>
    <s v="CA-2014-117933"/>
    <x v="3"/>
    <x v="165"/>
    <d v="2014-12-30T00:00:00"/>
    <x v="1"/>
    <s v="RF-19840"/>
    <x v="167"/>
    <x v="0"/>
    <s v="United States"/>
    <s v="New York City"/>
    <x v="15"/>
    <n v="10024"/>
    <x v="3"/>
    <s v="OFF-AP-10004249"/>
    <x v="1"/>
    <x v="9"/>
    <x v="33"/>
    <x v="385"/>
    <n v="3"/>
    <n v="0"/>
    <n v="9.6956999999999987"/>
  </r>
  <r>
    <n v="406"/>
    <s v="CA-2014-117457"/>
    <x v="3"/>
    <x v="166"/>
    <d v="2014-12-13T00:00:00"/>
    <x v="1"/>
    <s v="KH-16510"/>
    <x v="168"/>
    <x v="0"/>
    <s v="United States"/>
    <s v="San Francisco"/>
    <x v="1"/>
    <n v="94110"/>
    <x v="1"/>
    <s v="TEC-AC-10000158"/>
    <x v="2"/>
    <x v="11"/>
    <x v="353"/>
    <x v="386"/>
    <n v="5"/>
    <n v="0"/>
    <n v="37.789500000000004"/>
  </r>
  <r>
    <n v="407"/>
    <s v="CA-2014-117457"/>
    <x v="3"/>
    <x v="166"/>
    <d v="2014-12-13T00:00:00"/>
    <x v="1"/>
    <s v="KH-16510"/>
    <x v="168"/>
    <x v="0"/>
    <s v="United States"/>
    <s v="San Francisco"/>
    <x v="1"/>
    <n v="94110"/>
    <x v="1"/>
    <s v="TEC-CO-10004115"/>
    <x v="2"/>
    <x v="16"/>
    <x v="356"/>
    <x v="387"/>
    <n v="3"/>
    <n v="0.2"/>
    <n v="434.99130000000002"/>
  </r>
  <r>
    <n v="408"/>
    <s v="CA-2014-117457"/>
    <x v="3"/>
    <x v="166"/>
    <d v="2014-12-13T00:00:00"/>
    <x v="1"/>
    <s v="KH-16510"/>
    <x v="168"/>
    <x v="0"/>
    <s v="United States"/>
    <s v="San Francisco"/>
    <x v="1"/>
    <n v="94110"/>
    <x v="1"/>
    <s v="OFF-PA-10003724"/>
    <x v="1"/>
    <x v="10"/>
    <x v="357"/>
    <x v="388"/>
    <n v="5"/>
    <n v="0"/>
    <n v="13.3035"/>
  </r>
  <r>
    <n v="409"/>
    <s v="CA-2014-117457"/>
    <x v="3"/>
    <x v="166"/>
    <d v="2014-12-13T00:00:00"/>
    <x v="1"/>
    <s v="KH-16510"/>
    <x v="168"/>
    <x v="0"/>
    <s v="United States"/>
    <s v="San Francisco"/>
    <x v="1"/>
    <n v="94110"/>
    <x v="1"/>
    <s v="FUR-TA-10002041"/>
    <x v="0"/>
    <x v="3"/>
    <x v="358"/>
    <x v="389"/>
    <n v="7"/>
    <n v="0.2"/>
    <n v="-112.95269999999994"/>
  </r>
  <r>
    <n v="410"/>
    <s v="CA-2014-117457"/>
    <x v="3"/>
    <x v="166"/>
    <d v="2014-12-13T00:00:00"/>
    <x v="1"/>
    <s v="KH-16510"/>
    <x v="168"/>
    <x v="0"/>
    <s v="United States"/>
    <s v="San Francisco"/>
    <x v="1"/>
    <n v="94110"/>
    <x v="1"/>
    <s v="OFF-PA-10002893"/>
    <x v="1"/>
    <x v="10"/>
    <x v="359"/>
    <x v="390"/>
    <n v="1"/>
    <n v="0"/>
    <n v="4.6463999999999999"/>
  </r>
  <r>
    <n v="411"/>
    <s v="CA-2014-117457"/>
    <x v="3"/>
    <x v="166"/>
    <d v="2014-12-13T00:00:00"/>
    <x v="1"/>
    <s v="KH-16510"/>
    <x v="168"/>
    <x v="0"/>
    <s v="United States"/>
    <s v="San Francisco"/>
    <x v="1"/>
    <n v="94110"/>
    <x v="1"/>
    <s v="OFF-LA-10003766"/>
    <x v="1"/>
    <x v="2"/>
    <x v="360"/>
    <x v="391"/>
    <n v="9"/>
    <n v="0"/>
    <n v="13.608000000000001"/>
  </r>
  <r>
    <n v="412"/>
    <s v="CA-2014-117457"/>
    <x v="3"/>
    <x v="166"/>
    <d v="2014-12-13T00:00:00"/>
    <x v="1"/>
    <s v="KH-16510"/>
    <x v="168"/>
    <x v="0"/>
    <s v="United States"/>
    <s v="San Francisco"/>
    <x v="1"/>
    <n v="94110"/>
    <x v="1"/>
    <s v="OFF-PA-10001970"/>
    <x v="1"/>
    <x v="10"/>
    <x v="361"/>
    <x v="392"/>
    <n v="1"/>
    <n v="0"/>
    <n v="27.430199999999999"/>
  </r>
  <r>
    <n v="413"/>
    <s v="CA-2014-117457"/>
    <x v="3"/>
    <x v="166"/>
    <d v="2014-12-13T00:00:00"/>
    <x v="1"/>
    <s v="KH-16510"/>
    <x v="168"/>
    <x v="0"/>
    <s v="United States"/>
    <s v="San Francisco"/>
    <x v="1"/>
    <n v="94110"/>
    <x v="1"/>
    <s v="FUR-BO-10001972"/>
    <x v="0"/>
    <x v="0"/>
    <x v="362"/>
    <x v="393"/>
    <n v="13"/>
    <n v="0.15"/>
    <n v="31.454799999999949"/>
  </r>
  <r>
    <n v="414"/>
    <s v="CA-2014-117457"/>
    <x v="3"/>
    <x v="166"/>
    <d v="2014-12-13T00:00:00"/>
    <x v="1"/>
    <s v="KH-16510"/>
    <x v="168"/>
    <x v="0"/>
    <s v="United States"/>
    <s v="San Francisco"/>
    <x v="1"/>
    <n v="94110"/>
    <x v="1"/>
    <s v="FUR-CH-10003956"/>
    <x v="0"/>
    <x v="1"/>
    <x v="363"/>
    <x v="394"/>
    <n v="2"/>
    <n v="0.2"/>
    <n v="-18.454800000000013"/>
  </r>
  <r>
    <n v="415"/>
    <s v="CA-2014-142636"/>
    <x v="3"/>
    <x v="132"/>
    <d v="2014-11-08T00:00:00"/>
    <x v="1"/>
    <s v="KC-16675"/>
    <x v="169"/>
    <x v="1"/>
    <s v="United States"/>
    <s v="Seattle"/>
    <x v="4"/>
    <n v="98105"/>
    <x v="1"/>
    <s v="OFF-PA-10000157"/>
    <x v="1"/>
    <x v="10"/>
    <x v="364"/>
    <x v="395"/>
    <n v="7"/>
    <n v="0"/>
    <n v="65.734199999999987"/>
  </r>
  <r>
    <n v="416"/>
    <s v="CA-2014-142636"/>
    <x v="3"/>
    <x v="132"/>
    <d v="2014-11-08T00:00:00"/>
    <x v="1"/>
    <s v="KC-16675"/>
    <x v="169"/>
    <x v="1"/>
    <s v="United States"/>
    <s v="Seattle"/>
    <x v="4"/>
    <n v="98105"/>
    <x v="1"/>
    <s v="FUR-CH-10001891"/>
    <x v="0"/>
    <x v="1"/>
    <x v="265"/>
    <x v="396"/>
    <n v="4"/>
    <n v="0.2"/>
    <n v="26.874400000000023"/>
  </r>
  <r>
    <n v="417"/>
    <s v="CA-2014-122105"/>
    <x v="3"/>
    <x v="92"/>
    <d v="2014-06-29T00:00:00"/>
    <x v="1"/>
    <s v="CJ-12010"/>
    <x v="170"/>
    <x v="0"/>
    <s v="United States"/>
    <s v="Huntington Beach"/>
    <x v="1"/>
    <n v="92646"/>
    <x v="1"/>
    <s v="OFF-AR-10004344"/>
    <x v="1"/>
    <x v="6"/>
    <x v="365"/>
    <x v="397"/>
    <n v="8"/>
    <n v="0"/>
    <n v="25.898399999999995"/>
  </r>
  <r>
    <n v="418"/>
    <s v="CA-2013-148796"/>
    <x v="0"/>
    <x v="167"/>
    <d v="2013-04-19T00:00:00"/>
    <x v="1"/>
    <s v="PB-19150"/>
    <x v="171"/>
    <x v="0"/>
    <s v="United States"/>
    <s v="Los Angeles"/>
    <x v="1"/>
    <n v="90004"/>
    <x v="1"/>
    <s v="FUR-CH-10004886"/>
    <x v="0"/>
    <x v="1"/>
    <x v="366"/>
    <x v="398"/>
    <n v="5"/>
    <n v="0.2"/>
    <n v="38.379999999999981"/>
  </r>
  <r>
    <n v="419"/>
    <s v="CA-2014-154816"/>
    <x v="3"/>
    <x v="44"/>
    <d v="2014-11-11T00:00:00"/>
    <x v="1"/>
    <s v="VB-21745"/>
    <x v="146"/>
    <x v="1"/>
    <s v="United States"/>
    <s v="Richmond"/>
    <x v="0"/>
    <n v="40475"/>
    <x v="0"/>
    <s v="OFF-PA-10003845"/>
    <x v="1"/>
    <x v="10"/>
    <x v="367"/>
    <x v="399"/>
    <n v="1"/>
    <n v="0"/>
    <n v="2.8322000000000003"/>
  </r>
  <r>
    <n v="420"/>
    <s v="CA-2014-110478"/>
    <x v="3"/>
    <x v="168"/>
    <d v="2014-03-10T00:00:00"/>
    <x v="1"/>
    <s v="SP-20860"/>
    <x v="133"/>
    <x v="1"/>
    <s v="United States"/>
    <s v="Los Angeles"/>
    <x v="1"/>
    <n v="90045"/>
    <x v="1"/>
    <s v="OFF-AR-10001573"/>
    <x v="1"/>
    <x v="6"/>
    <x v="368"/>
    <x v="400"/>
    <n v="4"/>
    <n v="0"/>
    <n v="2.702799999999999"/>
  </r>
  <r>
    <n v="421"/>
    <s v="CA-2014-110478"/>
    <x v="3"/>
    <x v="168"/>
    <d v="2014-03-10T00:00:00"/>
    <x v="1"/>
    <s v="SP-20860"/>
    <x v="133"/>
    <x v="1"/>
    <s v="United States"/>
    <s v="Los Angeles"/>
    <x v="1"/>
    <n v="90045"/>
    <x v="1"/>
    <s v="OFF-EN-10000483"/>
    <x v="1"/>
    <x v="12"/>
    <x v="369"/>
    <x v="401"/>
    <n v="1"/>
    <n v="0"/>
    <n v="7.0149999999999988"/>
  </r>
  <r>
    <n v="422"/>
    <s v="CA-2011-142048"/>
    <x v="2"/>
    <x v="169"/>
    <d v="2011-06-25T00:00:00"/>
    <x v="2"/>
    <s v="JE-15745"/>
    <x v="32"/>
    <x v="0"/>
    <s v="United States"/>
    <s v="Louisville"/>
    <x v="22"/>
    <n v="80027"/>
    <x v="1"/>
    <s v="TEC-AC-10004114"/>
    <x v="2"/>
    <x v="11"/>
    <x v="370"/>
    <x v="402"/>
    <n v="6"/>
    <n v="0.2"/>
    <n v="56.566200000000009"/>
  </r>
  <r>
    <n v="423"/>
    <s v="CA-2014-125388"/>
    <x v="3"/>
    <x v="15"/>
    <d v="2014-10-24T00:00:00"/>
    <x v="1"/>
    <s v="MP-17965"/>
    <x v="172"/>
    <x v="1"/>
    <s v="United States"/>
    <s v="Lawrence"/>
    <x v="31"/>
    <n v="1841"/>
    <x v="3"/>
    <s v="FUR-FU-10004712"/>
    <x v="0"/>
    <x v="5"/>
    <x v="371"/>
    <x v="403"/>
    <n v="4"/>
    <n v="0"/>
    <n v="14.705600000000004"/>
  </r>
  <r>
    <n v="424"/>
    <s v="CA-2014-125388"/>
    <x v="3"/>
    <x v="15"/>
    <d v="2014-10-24T00:00:00"/>
    <x v="1"/>
    <s v="MP-17965"/>
    <x v="172"/>
    <x v="1"/>
    <s v="United States"/>
    <s v="Lawrence"/>
    <x v="31"/>
    <n v="1841"/>
    <x v="3"/>
    <s v="OFF-ST-10000918"/>
    <x v="1"/>
    <x v="4"/>
    <x v="372"/>
    <x v="404"/>
    <n v="3"/>
    <n v="0"/>
    <n v="8.5019999999999989"/>
  </r>
  <r>
    <n v="425"/>
    <s v="CA-2014-155705"/>
    <x v="3"/>
    <x v="170"/>
    <d v="2014-08-24T00:00:00"/>
    <x v="0"/>
    <s v="NF-18385"/>
    <x v="173"/>
    <x v="0"/>
    <s v="United States"/>
    <s v="Jackson"/>
    <x v="35"/>
    <n v="39212"/>
    <x v="0"/>
    <s v="FUR-CH-10000015"/>
    <x v="0"/>
    <x v="1"/>
    <x v="373"/>
    <x v="405"/>
    <n v="4"/>
    <n v="0"/>
    <n v="225.26400000000001"/>
  </r>
  <r>
    <n v="426"/>
    <s v="CA-2014-149160"/>
    <x v="3"/>
    <x v="51"/>
    <d v="2014-11-27T00:00:00"/>
    <x v="0"/>
    <s v="JM-15265"/>
    <x v="25"/>
    <x v="1"/>
    <s v="United States"/>
    <s v="Canton"/>
    <x v="12"/>
    <n v="48187"/>
    <x v="2"/>
    <s v="FUR-FU-10003347"/>
    <x v="0"/>
    <x v="5"/>
    <x v="374"/>
    <x v="158"/>
    <n v="2"/>
    <n v="0"/>
    <n v="11.076000000000001"/>
  </r>
  <r>
    <n v="427"/>
    <s v="CA-2014-149160"/>
    <x v="3"/>
    <x v="51"/>
    <d v="2014-11-27T00:00:00"/>
    <x v="0"/>
    <s v="JM-15265"/>
    <x v="25"/>
    <x v="1"/>
    <s v="United States"/>
    <s v="Canton"/>
    <x v="12"/>
    <n v="48187"/>
    <x v="2"/>
    <s v="OFF-BI-10001543"/>
    <x v="1"/>
    <x v="8"/>
    <x v="375"/>
    <x v="406"/>
    <n v="8"/>
    <n v="0"/>
    <n v="138.20160000000001"/>
  </r>
  <r>
    <n v="428"/>
    <s v="CA-2011-101476"/>
    <x v="2"/>
    <x v="171"/>
    <d v="2011-09-13T00:00:00"/>
    <x v="2"/>
    <s v="SD-20485"/>
    <x v="174"/>
    <x v="2"/>
    <s v="United States"/>
    <s v="New Rochelle"/>
    <x v="15"/>
    <n v="10801"/>
    <x v="3"/>
    <s v="TEC-MA-10000029"/>
    <x v="2"/>
    <x v="15"/>
    <x v="376"/>
    <x v="407"/>
    <n v="1"/>
    <n v="0"/>
    <n v="30.095700000000001"/>
  </r>
  <r>
    <n v="429"/>
    <s v="CA-2014-152275"/>
    <x v="3"/>
    <x v="172"/>
    <d v="2014-10-09T00:00:00"/>
    <x v="1"/>
    <s v="KH-16630"/>
    <x v="175"/>
    <x v="1"/>
    <s v="United States"/>
    <s v="San Antonio"/>
    <x v="5"/>
    <n v="78207"/>
    <x v="2"/>
    <s v="OFF-AR-10000369"/>
    <x v="1"/>
    <x v="6"/>
    <x v="377"/>
    <x v="408"/>
    <n v="6"/>
    <n v="0.2"/>
    <n v="0.50039999999999996"/>
  </r>
  <r>
    <n v="430"/>
    <s v="US-2013-123750"/>
    <x v="0"/>
    <x v="173"/>
    <d v="2013-04-22T00:00:00"/>
    <x v="1"/>
    <s v="RB-19795"/>
    <x v="176"/>
    <x v="2"/>
    <s v="United States"/>
    <s v="Gastonia"/>
    <x v="3"/>
    <n v="28052"/>
    <x v="0"/>
    <s v="OFF-BI-10004584"/>
    <x v="1"/>
    <x v="8"/>
    <x v="378"/>
    <x v="409"/>
    <n v="2"/>
    <n v="0.7"/>
    <n v="-145.35079999999999"/>
  </r>
  <r>
    <n v="431"/>
    <s v="US-2013-123750"/>
    <x v="0"/>
    <x v="173"/>
    <d v="2013-04-22T00:00:00"/>
    <x v="1"/>
    <s v="RB-19795"/>
    <x v="176"/>
    <x v="2"/>
    <s v="United States"/>
    <s v="Gastonia"/>
    <x v="3"/>
    <n v="28052"/>
    <x v="0"/>
    <s v="TEC-AC-10004659"/>
    <x v="2"/>
    <x v="11"/>
    <x v="170"/>
    <x v="177"/>
    <n v="7"/>
    <n v="0.2"/>
    <n v="76.639499999999984"/>
  </r>
  <r>
    <n v="432"/>
    <s v="US-2013-123750"/>
    <x v="0"/>
    <x v="173"/>
    <d v="2013-04-22T00:00:00"/>
    <x v="1"/>
    <s v="RB-19795"/>
    <x v="176"/>
    <x v="2"/>
    <s v="United States"/>
    <s v="Gastonia"/>
    <x v="3"/>
    <n v="28052"/>
    <x v="0"/>
    <s v="TEC-AC-10004659"/>
    <x v="2"/>
    <x v="11"/>
    <x v="170"/>
    <x v="410"/>
    <n v="5"/>
    <n v="0.2"/>
    <n v="54.742499999999978"/>
  </r>
  <r>
    <n v="433"/>
    <s v="US-2013-123750"/>
    <x v="0"/>
    <x v="173"/>
    <d v="2013-04-22T00:00:00"/>
    <x v="1"/>
    <s v="RB-19795"/>
    <x v="176"/>
    <x v="2"/>
    <s v="United States"/>
    <s v="Gastonia"/>
    <x v="3"/>
    <n v="28052"/>
    <x v="0"/>
    <s v="OFF-ST-10000617"/>
    <x v="1"/>
    <x v="4"/>
    <x v="379"/>
    <x v="411"/>
    <n v="2"/>
    <n v="0.2"/>
    <n v="-0.7748000000000006"/>
  </r>
  <r>
    <n v="434"/>
    <s v="CA-2013-127369"/>
    <x v="0"/>
    <x v="112"/>
    <d v="2013-06-08T00:00:00"/>
    <x v="2"/>
    <s v="DB-13060"/>
    <x v="72"/>
    <x v="0"/>
    <s v="United States"/>
    <s v="Lowell"/>
    <x v="31"/>
    <n v="1852"/>
    <x v="3"/>
    <s v="OFF-ST-10003306"/>
    <x v="1"/>
    <x v="4"/>
    <x v="380"/>
    <x v="412"/>
    <n v="5"/>
    <n v="0"/>
    <n v="207.14699999999993"/>
  </r>
  <r>
    <n v="435"/>
    <s v="US-2011-150574"/>
    <x v="2"/>
    <x v="174"/>
    <d v="2011-12-25T00:00:00"/>
    <x v="1"/>
    <s v="MK-18160"/>
    <x v="177"/>
    <x v="0"/>
    <s v="United States"/>
    <s v="Jacksonville"/>
    <x v="2"/>
    <n v="32216"/>
    <x v="0"/>
    <s v="OFF-BI-10000773"/>
    <x v="1"/>
    <x v="8"/>
    <x v="381"/>
    <x v="413"/>
    <n v="2"/>
    <n v="0.7"/>
    <n v="-3.6891999999999996"/>
  </r>
  <r>
    <n v="436"/>
    <s v="US-2011-150574"/>
    <x v="2"/>
    <x v="174"/>
    <d v="2011-12-25T00:00:00"/>
    <x v="1"/>
    <s v="MK-18160"/>
    <x v="177"/>
    <x v="0"/>
    <s v="United States"/>
    <s v="Jacksonville"/>
    <x v="2"/>
    <n v="32216"/>
    <x v="0"/>
    <s v="TEC-AC-10002600"/>
    <x v="2"/>
    <x v="11"/>
    <x v="382"/>
    <x v="414"/>
    <n v="5"/>
    <n v="0.2"/>
    <n v="-18.584999999999994"/>
  </r>
  <r>
    <n v="437"/>
    <s v="CA-2013-147375"/>
    <x v="0"/>
    <x v="1"/>
    <d v="2013-06-15T00:00:00"/>
    <x v="0"/>
    <s v="PO-19180"/>
    <x v="178"/>
    <x v="2"/>
    <s v="United States"/>
    <s v="Chicago"/>
    <x v="10"/>
    <n v="60623"/>
    <x v="2"/>
    <s v="TEC-MA-10002937"/>
    <x v="2"/>
    <x v="15"/>
    <x v="383"/>
    <x v="415"/>
    <n v="3"/>
    <n v="0.3"/>
    <n v="43.199100000000044"/>
  </r>
  <r>
    <n v="438"/>
    <s v="CA-2013-147375"/>
    <x v="0"/>
    <x v="1"/>
    <d v="2013-06-15T00:00:00"/>
    <x v="0"/>
    <s v="PO-19180"/>
    <x v="178"/>
    <x v="2"/>
    <s v="United States"/>
    <s v="Chicago"/>
    <x v="10"/>
    <n v="60623"/>
    <x v="2"/>
    <s v="OFF-PA-10001970"/>
    <x v="1"/>
    <x v="10"/>
    <x v="361"/>
    <x v="416"/>
    <n v="7"/>
    <n v="0.2"/>
    <n v="113.63939999999998"/>
  </r>
  <r>
    <n v="439"/>
    <s v="CA-2014-130043"/>
    <x v="3"/>
    <x v="175"/>
    <d v="2014-09-20T00:00:00"/>
    <x v="1"/>
    <s v="BB-11545"/>
    <x v="179"/>
    <x v="1"/>
    <s v="United States"/>
    <s v="Houston"/>
    <x v="5"/>
    <n v="77070"/>
    <x v="2"/>
    <s v="OFF-PA-10002230"/>
    <x v="1"/>
    <x v="10"/>
    <x v="384"/>
    <x v="417"/>
    <n v="8"/>
    <n v="0.2"/>
    <n v="11.553600000000003"/>
  </r>
  <r>
    <n v="440"/>
    <s v="CA-2014-157252"/>
    <x v="3"/>
    <x v="176"/>
    <d v="2014-01-24T00:00:00"/>
    <x v="0"/>
    <s v="CV-12805"/>
    <x v="51"/>
    <x v="1"/>
    <s v="United States"/>
    <s v="New York City"/>
    <x v="15"/>
    <n v="10024"/>
    <x v="3"/>
    <s v="FUR-CH-10003396"/>
    <x v="0"/>
    <x v="1"/>
    <x v="385"/>
    <x v="418"/>
    <n v="3"/>
    <n v="0.1"/>
    <n v="2.3093999999999895"/>
  </r>
  <r>
    <n v="441"/>
    <s v="CA-2013-115756"/>
    <x v="0"/>
    <x v="64"/>
    <d v="2013-09-08T00:00:00"/>
    <x v="0"/>
    <s v="PK-19075"/>
    <x v="7"/>
    <x v="0"/>
    <s v="United States"/>
    <s v="Detroit"/>
    <x v="12"/>
    <n v="48227"/>
    <x v="2"/>
    <s v="FUR-FU-10000246"/>
    <x v="0"/>
    <x v="5"/>
    <x v="386"/>
    <x v="419"/>
    <n v="1"/>
    <n v="0"/>
    <n v="3.6659999999999986"/>
  </r>
  <r>
    <n v="442"/>
    <s v="CA-2013-115756"/>
    <x v="0"/>
    <x v="64"/>
    <d v="2013-09-08T00:00:00"/>
    <x v="0"/>
    <s v="PK-19075"/>
    <x v="7"/>
    <x v="0"/>
    <s v="United States"/>
    <s v="Detroit"/>
    <x v="12"/>
    <n v="48227"/>
    <x v="2"/>
    <s v="OFF-ST-10000060"/>
    <x v="1"/>
    <x v="4"/>
    <x v="387"/>
    <x v="420"/>
    <n v="3"/>
    <n v="0"/>
    <n v="23.392800000000008"/>
  </r>
  <r>
    <n v="443"/>
    <s v="CA-2013-115756"/>
    <x v="0"/>
    <x v="64"/>
    <d v="2013-09-08T00:00:00"/>
    <x v="0"/>
    <s v="PK-19075"/>
    <x v="7"/>
    <x v="0"/>
    <s v="United States"/>
    <s v="Detroit"/>
    <x v="12"/>
    <n v="48227"/>
    <x v="2"/>
    <s v="OFF-ST-10003058"/>
    <x v="1"/>
    <x v="4"/>
    <x v="388"/>
    <x v="421"/>
    <n v="3"/>
    <n v="0"/>
    <n v="20.575499999999998"/>
  </r>
  <r>
    <n v="444"/>
    <s v="CA-2013-115756"/>
    <x v="0"/>
    <x v="64"/>
    <d v="2013-09-08T00:00:00"/>
    <x v="0"/>
    <s v="PK-19075"/>
    <x v="7"/>
    <x v="0"/>
    <s v="United States"/>
    <s v="Detroit"/>
    <x v="12"/>
    <n v="48227"/>
    <x v="2"/>
    <s v="OFF-PA-10002222"/>
    <x v="1"/>
    <x v="10"/>
    <x v="389"/>
    <x v="422"/>
    <n v="4"/>
    <n v="0"/>
    <n v="42.025599999999997"/>
  </r>
  <r>
    <n v="445"/>
    <s v="CA-2013-115756"/>
    <x v="0"/>
    <x v="64"/>
    <d v="2013-09-08T00:00:00"/>
    <x v="0"/>
    <s v="PK-19075"/>
    <x v="7"/>
    <x v="0"/>
    <s v="United States"/>
    <s v="Detroit"/>
    <x v="12"/>
    <n v="48227"/>
    <x v="2"/>
    <s v="FUR-CH-10002372"/>
    <x v="0"/>
    <x v="1"/>
    <x v="390"/>
    <x v="423"/>
    <n v="3"/>
    <n v="0"/>
    <n v="29.152800000000013"/>
  </r>
  <r>
    <n v="446"/>
    <s v="CA-2013-115756"/>
    <x v="0"/>
    <x v="64"/>
    <d v="2013-09-08T00:00:00"/>
    <x v="0"/>
    <s v="PK-19075"/>
    <x v="7"/>
    <x v="0"/>
    <s v="United States"/>
    <s v="Detroit"/>
    <x v="12"/>
    <n v="48227"/>
    <x v="2"/>
    <s v="OFF-LA-10001317"/>
    <x v="1"/>
    <x v="2"/>
    <x v="391"/>
    <x v="424"/>
    <n v="7"/>
    <n v="0"/>
    <n v="10.584"/>
  </r>
  <r>
    <n v="447"/>
    <s v="CA-2014-154214"/>
    <x v="3"/>
    <x v="177"/>
    <d v="2014-03-26T00:00:00"/>
    <x v="0"/>
    <s v="TB-21595"/>
    <x v="180"/>
    <x v="0"/>
    <s v="United States"/>
    <s v="Columbus"/>
    <x v="14"/>
    <n v="47201"/>
    <x v="2"/>
    <s v="FUR-FU-10000206"/>
    <x v="0"/>
    <x v="5"/>
    <x v="392"/>
    <x v="425"/>
    <n v="1"/>
    <n v="0"/>
    <n v="1.3676999999999999"/>
  </r>
  <r>
    <n v="448"/>
    <s v="CA-2013-166674"/>
    <x v="0"/>
    <x v="178"/>
    <d v="2013-04-04T00:00:00"/>
    <x v="0"/>
    <s v="RB-19360"/>
    <x v="181"/>
    <x v="0"/>
    <s v="United States"/>
    <s v="Auburn"/>
    <x v="15"/>
    <n v="13021"/>
    <x v="3"/>
    <s v="OFF-AR-10000588"/>
    <x v="1"/>
    <x v="6"/>
    <x v="393"/>
    <x v="426"/>
    <n v="3"/>
    <n v="0"/>
    <n v="15.475200000000001"/>
  </r>
  <r>
    <n v="449"/>
    <s v="CA-2013-166674"/>
    <x v="0"/>
    <x v="178"/>
    <d v="2013-04-04T00:00:00"/>
    <x v="0"/>
    <s v="RB-19360"/>
    <x v="181"/>
    <x v="0"/>
    <s v="United States"/>
    <s v="Auburn"/>
    <x v="15"/>
    <n v="13021"/>
    <x v="3"/>
    <s v="OFF-ST-10001469"/>
    <x v="1"/>
    <x v="4"/>
    <x v="394"/>
    <x v="427"/>
    <n v="3"/>
    <n v="0"/>
    <n v="9.716399999999993"/>
  </r>
  <r>
    <n v="450"/>
    <s v="CA-2013-166674"/>
    <x v="0"/>
    <x v="178"/>
    <d v="2013-04-04T00:00:00"/>
    <x v="0"/>
    <s v="RB-19360"/>
    <x v="181"/>
    <x v="0"/>
    <s v="United States"/>
    <s v="Auburn"/>
    <x v="15"/>
    <n v="13021"/>
    <x v="3"/>
    <s v="OFF-AR-10001953"/>
    <x v="1"/>
    <x v="6"/>
    <x v="395"/>
    <x v="428"/>
    <n v="6"/>
    <n v="0"/>
    <n v="71.247600000000006"/>
  </r>
  <r>
    <n v="451"/>
    <s v="CA-2013-166674"/>
    <x v="0"/>
    <x v="178"/>
    <d v="2013-04-04T00:00:00"/>
    <x v="0"/>
    <s v="RB-19360"/>
    <x v="181"/>
    <x v="0"/>
    <s v="United States"/>
    <s v="Auburn"/>
    <x v="15"/>
    <n v="13021"/>
    <x v="3"/>
    <s v="OFF-AR-10003156"/>
    <x v="1"/>
    <x v="6"/>
    <x v="396"/>
    <x v="429"/>
    <n v="3"/>
    <n v="0"/>
    <n v="7.9248000000000012"/>
  </r>
  <r>
    <n v="452"/>
    <s v="CA-2013-166674"/>
    <x v="0"/>
    <x v="178"/>
    <d v="2013-04-04T00:00:00"/>
    <x v="0"/>
    <s v="RB-19360"/>
    <x v="181"/>
    <x v="0"/>
    <s v="United States"/>
    <s v="Auburn"/>
    <x v="15"/>
    <n v="13021"/>
    <x v="3"/>
    <s v="OFF-AR-10004974"/>
    <x v="1"/>
    <x v="6"/>
    <x v="397"/>
    <x v="296"/>
    <n v="3"/>
    <n v="0"/>
    <n v="2.8535999999999988"/>
  </r>
  <r>
    <n v="453"/>
    <s v="CA-2013-166674"/>
    <x v="0"/>
    <x v="178"/>
    <d v="2013-04-04T00:00:00"/>
    <x v="0"/>
    <s v="RB-19360"/>
    <x v="181"/>
    <x v="0"/>
    <s v="United States"/>
    <s v="Auburn"/>
    <x v="15"/>
    <n v="13021"/>
    <x v="3"/>
    <s v="TEC-PH-10002365"/>
    <x v="2"/>
    <x v="7"/>
    <x v="398"/>
    <x v="430"/>
    <n v="4"/>
    <n v="0"/>
    <n v="9.1311999999999998"/>
  </r>
  <r>
    <n v="454"/>
    <s v="CA-2014-147277"/>
    <x v="3"/>
    <x v="179"/>
    <d v="2014-10-25T00:00:00"/>
    <x v="1"/>
    <s v="EB-13705"/>
    <x v="182"/>
    <x v="1"/>
    <s v="United States"/>
    <s v="Akron"/>
    <x v="24"/>
    <n v="44312"/>
    <x v="3"/>
    <s v="FUR-TA-10001539"/>
    <x v="0"/>
    <x v="3"/>
    <x v="10"/>
    <x v="431"/>
    <n v="2"/>
    <n v="0.4"/>
    <n v="-75.830400000000054"/>
  </r>
  <r>
    <n v="455"/>
    <s v="CA-2014-147277"/>
    <x v="3"/>
    <x v="179"/>
    <d v="2014-10-25T00:00:00"/>
    <x v="1"/>
    <s v="EB-13705"/>
    <x v="182"/>
    <x v="1"/>
    <s v="United States"/>
    <s v="Akron"/>
    <x v="24"/>
    <n v="44312"/>
    <x v="3"/>
    <s v="OFF-ST-10000142"/>
    <x v="1"/>
    <x v="4"/>
    <x v="399"/>
    <x v="432"/>
    <n v="2"/>
    <n v="0.2"/>
    <n v="66.540799999999962"/>
  </r>
  <r>
    <n v="456"/>
    <s v="CA-2013-100153"/>
    <x v="0"/>
    <x v="180"/>
    <d v="2013-12-18T00:00:00"/>
    <x v="1"/>
    <s v="KH-16630"/>
    <x v="175"/>
    <x v="1"/>
    <s v="United States"/>
    <s v="Norman"/>
    <x v="26"/>
    <n v="73071"/>
    <x v="2"/>
    <s v="TEC-AC-10001772"/>
    <x v="2"/>
    <x v="11"/>
    <x v="400"/>
    <x v="433"/>
    <n v="4"/>
    <n v="0"/>
    <n v="24.913200000000003"/>
  </r>
  <r>
    <n v="457"/>
    <s v="US-2011-110674"/>
    <x v="2"/>
    <x v="181"/>
    <d v="2011-02-19T00:00:00"/>
    <x v="1"/>
    <s v="SC-20095"/>
    <x v="183"/>
    <x v="0"/>
    <s v="United States"/>
    <s v="Concord"/>
    <x v="1"/>
    <n v="94521"/>
    <x v="1"/>
    <s v="FUR-CH-10000225"/>
    <x v="0"/>
    <x v="1"/>
    <x v="401"/>
    <x v="434"/>
    <n v="2"/>
    <n v="0.2"/>
    <n v="-24.294000000000018"/>
  </r>
  <r>
    <n v="458"/>
    <s v="US-2013-157945"/>
    <x v="0"/>
    <x v="182"/>
    <d v="2013-10-02T00:00:00"/>
    <x v="1"/>
    <s v="NF-18385"/>
    <x v="173"/>
    <x v="0"/>
    <s v="United States"/>
    <s v="Decatur"/>
    <x v="10"/>
    <n v="62521"/>
    <x v="2"/>
    <s v="FUR-CH-10002331"/>
    <x v="0"/>
    <x v="1"/>
    <x v="402"/>
    <x v="435"/>
    <n v="3"/>
    <n v="0.3"/>
    <n v="-96.11460000000011"/>
  </r>
  <r>
    <n v="459"/>
    <s v="US-2013-157945"/>
    <x v="0"/>
    <x v="182"/>
    <d v="2013-10-02T00:00:00"/>
    <x v="1"/>
    <s v="NF-18385"/>
    <x v="173"/>
    <x v="0"/>
    <s v="United States"/>
    <s v="Decatur"/>
    <x v="10"/>
    <n v="62521"/>
    <x v="2"/>
    <s v="OFF-EN-10001415"/>
    <x v="1"/>
    <x v="12"/>
    <x v="33"/>
    <x v="436"/>
    <n v="2"/>
    <n v="0.2"/>
    <n v="3.3479999999999999"/>
  </r>
  <r>
    <n v="460"/>
    <s v="CA-2012-109638"/>
    <x v="1"/>
    <x v="83"/>
    <d v="2012-12-22T00:00:00"/>
    <x v="1"/>
    <s v="JH-15985"/>
    <x v="98"/>
    <x v="0"/>
    <s v="United States"/>
    <s v="Seattle"/>
    <x v="4"/>
    <n v="98115"/>
    <x v="1"/>
    <s v="OFF-AP-10002472"/>
    <x v="1"/>
    <x v="9"/>
    <x v="403"/>
    <x v="437"/>
    <n v="4"/>
    <n v="0"/>
    <n v="36.372"/>
  </r>
  <r>
    <n v="461"/>
    <s v="CA-2012-109638"/>
    <x v="1"/>
    <x v="83"/>
    <d v="2012-12-22T00:00:00"/>
    <x v="1"/>
    <s v="JH-15985"/>
    <x v="98"/>
    <x v="0"/>
    <s v="United States"/>
    <s v="Seattle"/>
    <x v="4"/>
    <n v="98115"/>
    <x v="1"/>
    <s v="TEC-AC-10004571"/>
    <x v="2"/>
    <x v="11"/>
    <x v="404"/>
    <x v="438"/>
    <n v="9"/>
    <n v="0"/>
    <n v="377.96220000000005"/>
  </r>
  <r>
    <n v="462"/>
    <s v="CA-2012-109638"/>
    <x v="1"/>
    <x v="83"/>
    <d v="2012-12-22T00:00:00"/>
    <x v="1"/>
    <s v="JH-15985"/>
    <x v="98"/>
    <x v="0"/>
    <s v="United States"/>
    <s v="Seattle"/>
    <x v="4"/>
    <n v="98115"/>
    <x v="1"/>
    <s v="OFF-BI-10001098"/>
    <x v="1"/>
    <x v="8"/>
    <x v="405"/>
    <x v="96"/>
    <n v="3"/>
    <n v="0.2"/>
    <n v="18.600599999999996"/>
  </r>
  <r>
    <n v="463"/>
    <s v="CA-2013-109869"/>
    <x v="0"/>
    <x v="183"/>
    <d v="2013-04-30T00:00:00"/>
    <x v="1"/>
    <s v="TN-21040"/>
    <x v="184"/>
    <x v="2"/>
    <s v="United States"/>
    <s v="Phoenix"/>
    <x v="16"/>
    <n v="85023"/>
    <x v="1"/>
    <s v="FUR-FU-10000023"/>
    <x v="0"/>
    <x v="5"/>
    <x v="322"/>
    <x v="439"/>
    <n v="5"/>
    <n v="0.2"/>
    <n v="7.0680000000000005"/>
  </r>
  <r>
    <n v="464"/>
    <s v="CA-2013-109869"/>
    <x v="0"/>
    <x v="183"/>
    <d v="2013-04-30T00:00:00"/>
    <x v="1"/>
    <s v="TN-21040"/>
    <x v="184"/>
    <x v="2"/>
    <s v="United States"/>
    <s v="Phoenix"/>
    <x v="16"/>
    <n v="85023"/>
    <x v="1"/>
    <s v="FUR-TA-10001889"/>
    <x v="0"/>
    <x v="3"/>
    <x v="406"/>
    <x v="440"/>
    <n v="6"/>
    <n v="0.5"/>
    <n v="-814.4831999999999"/>
  </r>
  <r>
    <n v="465"/>
    <s v="CA-2013-109869"/>
    <x v="0"/>
    <x v="183"/>
    <d v="2013-04-30T00:00:00"/>
    <x v="1"/>
    <s v="TN-21040"/>
    <x v="184"/>
    <x v="2"/>
    <s v="United States"/>
    <s v="Phoenix"/>
    <x v="16"/>
    <n v="85023"/>
    <x v="1"/>
    <s v="OFF-BI-10000315"/>
    <x v="1"/>
    <x v="8"/>
    <x v="407"/>
    <x v="441"/>
    <n v="5"/>
    <n v="0.7"/>
    <n v="-20.888999999999989"/>
  </r>
  <r>
    <n v="466"/>
    <s v="CA-2013-109869"/>
    <x v="0"/>
    <x v="183"/>
    <d v="2013-04-30T00:00:00"/>
    <x v="1"/>
    <s v="TN-21040"/>
    <x v="184"/>
    <x v="2"/>
    <s v="United States"/>
    <s v="Phoenix"/>
    <x v="16"/>
    <n v="85023"/>
    <x v="1"/>
    <s v="OFF-SU-10003505"/>
    <x v="1"/>
    <x v="14"/>
    <x v="408"/>
    <x v="442"/>
    <n v="2"/>
    <n v="0.2"/>
    <n v="-34.758000000000017"/>
  </r>
  <r>
    <n v="467"/>
    <s v="CA-2013-109869"/>
    <x v="0"/>
    <x v="183"/>
    <d v="2013-04-30T00:00:00"/>
    <x v="1"/>
    <s v="TN-21040"/>
    <x v="184"/>
    <x v="2"/>
    <s v="United States"/>
    <s v="Phoenix"/>
    <x v="16"/>
    <n v="85023"/>
    <x v="1"/>
    <s v="OFF-AP-10002578"/>
    <x v="1"/>
    <x v="9"/>
    <x v="409"/>
    <x v="443"/>
    <n v="2"/>
    <n v="0.2"/>
    <n v="5.8704000000000001"/>
  </r>
  <r>
    <n v="468"/>
    <s v="US-2012-101399"/>
    <x v="1"/>
    <x v="184"/>
    <d v="2012-01-24T00:00:00"/>
    <x v="1"/>
    <s v="JS-15940"/>
    <x v="185"/>
    <x v="2"/>
    <s v="United States"/>
    <s v="Park Ridge"/>
    <x v="10"/>
    <n v="60068"/>
    <x v="2"/>
    <s v="FUR-FU-10002918"/>
    <x v="0"/>
    <x v="5"/>
    <x v="266"/>
    <x v="444"/>
    <n v="7"/>
    <n v="0.6"/>
    <n v="-312.06139999999994"/>
  </r>
  <r>
    <n v="469"/>
    <s v="CA-2014-154907"/>
    <x v="3"/>
    <x v="185"/>
    <d v="2014-04-05T00:00:00"/>
    <x v="1"/>
    <s v="DS-13180"/>
    <x v="103"/>
    <x v="1"/>
    <s v="United States"/>
    <s v="Amarillo"/>
    <x v="5"/>
    <n v="79109"/>
    <x v="2"/>
    <s v="FUR-BO-10002824"/>
    <x v="0"/>
    <x v="0"/>
    <x v="410"/>
    <x v="445"/>
    <n v="2"/>
    <n v="0.32"/>
    <n v="-36.235200000000006"/>
  </r>
  <r>
    <n v="470"/>
    <s v="US-2013-100419"/>
    <x v="0"/>
    <x v="186"/>
    <d v="2013-12-21T00:00:00"/>
    <x v="0"/>
    <s v="CC-12670"/>
    <x v="113"/>
    <x v="0"/>
    <s v="United States"/>
    <s v="Chicago"/>
    <x v="10"/>
    <n v="60610"/>
    <x v="2"/>
    <s v="OFF-BI-10002194"/>
    <x v="1"/>
    <x v="8"/>
    <x v="411"/>
    <x v="446"/>
    <n v="3"/>
    <n v="0.8"/>
    <n v="-7.9001999999999999"/>
  </r>
  <r>
    <n v="471"/>
    <s v="CA-2012-154144"/>
    <x v="1"/>
    <x v="139"/>
    <d v="2012-12-24T00:00:00"/>
    <x v="1"/>
    <s v="MH-17785"/>
    <x v="186"/>
    <x v="1"/>
    <s v="United States"/>
    <s v="Lindenhurst"/>
    <x v="15"/>
    <n v="11757"/>
    <x v="3"/>
    <s v="OFF-PA-10004071"/>
    <x v="1"/>
    <x v="10"/>
    <x v="412"/>
    <x v="447"/>
    <n v="1"/>
    <n v="0"/>
    <n v="26.630399999999998"/>
  </r>
  <r>
    <n v="472"/>
    <s v="CA-2011-144666"/>
    <x v="2"/>
    <x v="187"/>
    <d v="2011-11-11T00:00:00"/>
    <x v="0"/>
    <s v="JP-15520"/>
    <x v="187"/>
    <x v="0"/>
    <s v="United States"/>
    <s v="San Francisco"/>
    <x v="1"/>
    <n v="94110"/>
    <x v="1"/>
    <s v="OFF-ST-10002743"/>
    <x v="1"/>
    <x v="4"/>
    <x v="413"/>
    <x v="448"/>
    <n v="3"/>
    <n v="0"/>
    <n v="3.4091999999999842"/>
  </r>
  <r>
    <n v="473"/>
    <s v="CA-2011-144666"/>
    <x v="2"/>
    <x v="187"/>
    <d v="2011-11-11T00:00:00"/>
    <x v="0"/>
    <s v="JP-15520"/>
    <x v="187"/>
    <x v="0"/>
    <s v="United States"/>
    <s v="San Francisco"/>
    <x v="1"/>
    <n v="94110"/>
    <x v="1"/>
    <s v="FUR-BO-10001601"/>
    <x v="0"/>
    <x v="0"/>
    <x v="414"/>
    <x v="449"/>
    <n v="2"/>
    <n v="0.15"/>
    <n v="10.478399999999979"/>
  </r>
  <r>
    <n v="474"/>
    <s v="CA-2011-144666"/>
    <x v="2"/>
    <x v="187"/>
    <d v="2011-11-11T00:00:00"/>
    <x v="0"/>
    <s v="JP-15520"/>
    <x v="187"/>
    <x v="0"/>
    <s v="United States"/>
    <s v="San Francisco"/>
    <x v="1"/>
    <n v="94110"/>
    <x v="1"/>
    <s v="TEC-PH-10002680"/>
    <x v="2"/>
    <x v="7"/>
    <x v="415"/>
    <x v="450"/>
    <n v="4"/>
    <n v="0.2"/>
    <n v="87.995999999999924"/>
  </r>
  <r>
    <n v="475"/>
    <s v="CA-2011-144666"/>
    <x v="2"/>
    <x v="187"/>
    <d v="2011-11-11T00:00:00"/>
    <x v="0"/>
    <s v="JP-15520"/>
    <x v="187"/>
    <x v="0"/>
    <s v="United States"/>
    <s v="San Francisco"/>
    <x v="1"/>
    <n v="94110"/>
    <x v="1"/>
    <s v="OFF-ST-10001321"/>
    <x v="1"/>
    <x v="4"/>
    <x v="416"/>
    <x v="451"/>
    <n v="6"/>
    <n v="0"/>
    <n v="24.980400000000007"/>
  </r>
  <r>
    <n v="476"/>
    <s v="CA-2011-144666"/>
    <x v="2"/>
    <x v="187"/>
    <d v="2011-11-11T00:00:00"/>
    <x v="0"/>
    <s v="JP-15520"/>
    <x v="187"/>
    <x v="0"/>
    <s v="United States"/>
    <s v="San Francisco"/>
    <x v="1"/>
    <n v="94110"/>
    <x v="1"/>
    <s v="OFF-PA-10001509"/>
    <x v="1"/>
    <x v="10"/>
    <x v="417"/>
    <x v="452"/>
    <n v="7"/>
    <n v="0"/>
    <n v="28.818999999999996"/>
  </r>
  <r>
    <n v="477"/>
    <s v="CA-2011-144666"/>
    <x v="2"/>
    <x v="187"/>
    <d v="2011-11-11T00:00:00"/>
    <x v="0"/>
    <s v="JP-15520"/>
    <x v="187"/>
    <x v="0"/>
    <s v="United States"/>
    <s v="San Francisco"/>
    <x v="1"/>
    <n v="94110"/>
    <x v="1"/>
    <s v="OFF-PA-10003465"/>
    <x v="1"/>
    <x v="10"/>
    <x v="418"/>
    <x v="453"/>
    <n v="5"/>
    <n v="0"/>
    <n v="45.527999999999992"/>
  </r>
  <r>
    <n v="478"/>
    <s v="CA-2013-103891"/>
    <x v="0"/>
    <x v="188"/>
    <d v="2013-07-20T00:00:00"/>
    <x v="1"/>
    <s v="KH-16690"/>
    <x v="120"/>
    <x v="1"/>
    <s v="United States"/>
    <s v="Los Angeles"/>
    <x v="1"/>
    <n v="90008"/>
    <x v="1"/>
    <s v="TEC-PH-10000149"/>
    <x v="2"/>
    <x v="7"/>
    <x v="419"/>
    <x v="454"/>
    <n v="6"/>
    <n v="0.2"/>
    <n v="7.1819999999999951"/>
  </r>
  <r>
    <n v="479"/>
    <s v="CA-2013-152632"/>
    <x v="0"/>
    <x v="189"/>
    <d v="2013-11-03T00:00:00"/>
    <x v="1"/>
    <s v="JE-15475"/>
    <x v="188"/>
    <x v="0"/>
    <s v="United States"/>
    <s v="Troy"/>
    <x v="15"/>
    <n v="12180"/>
    <x v="3"/>
    <s v="FUR-FU-10002671"/>
    <x v="0"/>
    <x v="5"/>
    <x v="275"/>
    <x v="455"/>
    <n v="3"/>
    <n v="0"/>
    <n v="19.295999999999999"/>
  </r>
  <r>
    <n v="480"/>
    <s v="CA-2013-100790"/>
    <x v="0"/>
    <x v="190"/>
    <d v="2013-07-03T00:00:00"/>
    <x v="1"/>
    <s v="JG-15805"/>
    <x v="189"/>
    <x v="1"/>
    <s v="United States"/>
    <s v="New York City"/>
    <x v="15"/>
    <n v="10024"/>
    <x v="3"/>
    <s v="OFF-AR-10003045"/>
    <x v="1"/>
    <x v="6"/>
    <x v="420"/>
    <x v="456"/>
    <n v="5"/>
    <n v="0"/>
    <n v="6.6150000000000002"/>
  </r>
  <r>
    <n v="481"/>
    <s v="CA-2013-100790"/>
    <x v="0"/>
    <x v="190"/>
    <d v="2013-07-03T00:00:00"/>
    <x v="1"/>
    <s v="JG-15805"/>
    <x v="189"/>
    <x v="1"/>
    <s v="United States"/>
    <s v="New York City"/>
    <x v="15"/>
    <n v="10024"/>
    <x v="3"/>
    <s v="OFF-ST-10000689"/>
    <x v="1"/>
    <x v="4"/>
    <x v="421"/>
    <x v="457"/>
    <n v="5"/>
    <n v="0"/>
    <n v="84.51"/>
  </r>
  <r>
    <n v="482"/>
    <s v="CA-2011-134677"/>
    <x v="2"/>
    <x v="191"/>
    <d v="2011-10-10T00:00:00"/>
    <x v="1"/>
    <s v="XP-21865"/>
    <x v="190"/>
    <x v="0"/>
    <s v="United States"/>
    <s v="San Diego"/>
    <x v="1"/>
    <n v="92024"/>
    <x v="1"/>
    <s v="TEC-AC-10001445"/>
    <x v="2"/>
    <x v="11"/>
    <x v="422"/>
    <x v="458"/>
    <n v="3"/>
    <n v="0"/>
    <n v="1.9088999999999996"/>
  </r>
  <r>
    <n v="483"/>
    <s v="CA-2011-127691"/>
    <x v="2"/>
    <x v="192"/>
    <d v="2011-07-27T00:00:00"/>
    <x v="1"/>
    <s v="EM-14065"/>
    <x v="191"/>
    <x v="0"/>
    <s v="United States"/>
    <s v="New York City"/>
    <x v="15"/>
    <n v="10024"/>
    <x v="3"/>
    <s v="OFF-AR-10002053"/>
    <x v="1"/>
    <x v="6"/>
    <x v="79"/>
    <x v="459"/>
    <n v="2"/>
    <n v="0"/>
    <n v="1.6688000000000001"/>
  </r>
  <r>
    <n v="484"/>
    <s v="CA-2011-127691"/>
    <x v="2"/>
    <x v="192"/>
    <d v="2011-07-27T00:00:00"/>
    <x v="1"/>
    <s v="EM-14065"/>
    <x v="191"/>
    <x v="0"/>
    <s v="United States"/>
    <s v="New York City"/>
    <x v="15"/>
    <n v="10024"/>
    <x v="3"/>
    <s v="TEC-AC-10002567"/>
    <x v="2"/>
    <x v="11"/>
    <x v="423"/>
    <x v="460"/>
    <n v="2"/>
    <n v="0"/>
    <n v="57.592799999999997"/>
  </r>
  <r>
    <n v="485"/>
    <s v="CA-2014-140963"/>
    <x v="3"/>
    <x v="193"/>
    <d v="2014-06-14T00:00:00"/>
    <x v="2"/>
    <s v="MT-18070"/>
    <x v="192"/>
    <x v="2"/>
    <s v="United States"/>
    <s v="Los Angeles"/>
    <x v="1"/>
    <n v="90045"/>
    <x v="1"/>
    <s v="OFF-LA-10003923"/>
    <x v="1"/>
    <x v="2"/>
    <x v="424"/>
    <x v="461"/>
    <n v="2"/>
    <n v="0"/>
    <n v="14.8"/>
  </r>
  <r>
    <n v="486"/>
    <s v="CA-2014-140963"/>
    <x v="3"/>
    <x v="193"/>
    <d v="2014-06-14T00:00:00"/>
    <x v="2"/>
    <s v="MT-18070"/>
    <x v="192"/>
    <x v="2"/>
    <s v="United States"/>
    <s v="Los Angeles"/>
    <x v="1"/>
    <n v="90045"/>
    <x v="1"/>
    <s v="FUR-BO-10001337"/>
    <x v="0"/>
    <x v="0"/>
    <x v="425"/>
    <x v="462"/>
    <n v="5"/>
    <n v="0.15"/>
    <n v="-30.24499999999999"/>
  </r>
  <r>
    <n v="487"/>
    <s v="CA-2014-140963"/>
    <x v="3"/>
    <x v="193"/>
    <d v="2014-06-14T00:00:00"/>
    <x v="2"/>
    <s v="MT-18070"/>
    <x v="192"/>
    <x v="2"/>
    <s v="United States"/>
    <s v="Los Angeles"/>
    <x v="1"/>
    <n v="90045"/>
    <x v="1"/>
    <s v="TEC-PH-10001924"/>
    <x v="2"/>
    <x v="7"/>
    <x v="426"/>
    <x v="463"/>
    <n v="5"/>
    <n v="0.2"/>
    <n v="17.497500000000016"/>
  </r>
  <r>
    <n v="488"/>
    <s v="CA-2011-154627"/>
    <x v="2"/>
    <x v="194"/>
    <d v="2011-10-31T00:00:00"/>
    <x v="2"/>
    <s v="SA-20830"/>
    <x v="193"/>
    <x v="0"/>
    <s v="United States"/>
    <s v="Chicago"/>
    <x v="10"/>
    <n v="60610"/>
    <x v="2"/>
    <s v="TEC-PH-10001363"/>
    <x v="2"/>
    <x v="7"/>
    <x v="427"/>
    <x v="464"/>
    <n v="6"/>
    <n v="0.2"/>
    <n v="341.99399999999969"/>
  </r>
  <r>
    <n v="489"/>
    <s v="CA-2011-133753"/>
    <x v="2"/>
    <x v="3"/>
    <d v="2011-06-13T00:00:00"/>
    <x v="0"/>
    <s v="CW-11905"/>
    <x v="194"/>
    <x v="2"/>
    <s v="United States"/>
    <s v="Huntsville"/>
    <x v="5"/>
    <n v="77340"/>
    <x v="2"/>
    <s v="TEC-PH-10000376"/>
    <x v="2"/>
    <x v="7"/>
    <x v="428"/>
    <x v="465"/>
    <n v="1"/>
    <n v="0.2"/>
    <n v="0.59940000000000015"/>
  </r>
  <r>
    <n v="490"/>
    <s v="CA-2011-133753"/>
    <x v="2"/>
    <x v="3"/>
    <d v="2011-06-13T00:00:00"/>
    <x v="0"/>
    <s v="CW-11905"/>
    <x v="194"/>
    <x v="2"/>
    <s v="United States"/>
    <s v="Huntsville"/>
    <x v="5"/>
    <n v="77340"/>
    <x v="2"/>
    <s v="TEC-AC-10000303"/>
    <x v="2"/>
    <x v="11"/>
    <x v="429"/>
    <x v="466"/>
    <n v="2"/>
    <n v="0.2"/>
    <n v="10.397399999999998"/>
  </r>
  <r>
    <n v="491"/>
    <s v="CA-2011-133753"/>
    <x v="2"/>
    <x v="3"/>
    <d v="2011-06-13T00:00:00"/>
    <x v="0"/>
    <s v="CW-11905"/>
    <x v="194"/>
    <x v="2"/>
    <s v="United States"/>
    <s v="Huntsville"/>
    <x v="5"/>
    <n v="77340"/>
    <x v="2"/>
    <s v="OFF-AR-10001953"/>
    <x v="1"/>
    <x v="6"/>
    <x v="395"/>
    <x v="467"/>
    <n v="2"/>
    <n v="0.2"/>
    <n v="6.1572000000000031"/>
  </r>
  <r>
    <n v="492"/>
    <s v="CA-2011-113362"/>
    <x v="2"/>
    <x v="80"/>
    <d v="2011-09-19T00:00:00"/>
    <x v="1"/>
    <s v="AJ-10960"/>
    <x v="195"/>
    <x v="0"/>
    <s v="United States"/>
    <s v="Rochester"/>
    <x v="15"/>
    <n v="14609"/>
    <x v="3"/>
    <s v="OFF-ST-10001809"/>
    <x v="1"/>
    <x v="4"/>
    <x v="430"/>
    <x v="468"/>
    <n v="5"/>
    <n v="0"/>
    <n v="8.9829999999999899"/>
  </r>
  <r>
    <n v="493"/>
    <s v="CA-2011-113362"/>
    <x v="2"/>
    <x v="80"/>
    <d v="2011-09-19T00:00:00"/>
    <x v="1"/>
    <s v="AJ-10960"/>
    <x v="195"/>
    <x v="0"/>
    <s v="United States"/>
    <s v="Rochester"/>
    <x v="15"/>
    <n v="14609"/>
    <x v="3"/>
    <s v="OFF-EN-10003845"/>
    <x v="1"/>
    <x v="12"/>
    <x v="431"/>
    <x v="469"/>
    <n v="3"/>
    <n v="0"/>
    <n v="5.0921999999999992"/>
  </r>
  <r>
    <n v="494"/>
    <s v="CA-2013-169166"/>
    <x v="0"/>
    <x v="195"/>
    <d v="2013-05-15T00:00:00"/>
    <x v="1"/>
    <s v="SS-20590"/>
    <x v="196"/>
    <x v="0"/>
    <s v="United States"/>
    <s v="Seattle"/>
    <x v="4"/>
    <n v="98115"/>
    <x v="1"/>
    <s v="TEC-AC-10000991"/>
    <x v="2"/>
    <x v="11"/>
    <x v="432"/>
    <x v="470"/>
    <n v="2"/>
    <n v="0"/>
    <n v="13.157200000000003"/>
  </r>
  <r>
    <n v="495"/>
    <s v="US-2013-120929"/>
    <x v="0"/>
    <x v="196"/>
    <d v="2013-03-22T00:00:00"/>
    <x v="0"/>
    <s v="RO-19780"/>
    <x v="197"/>
    <x v="0"/>
    <s v="United States"/>
    <s v="Memphis"/>
    <x v="18"/>
    <n v="38109"/>
    <x v="0"/>
    <s v="FUR-TA-10001857"/>
    <x v="0"/>
    <x v="3"/>
    <x v="433"/>
    <x v="471"/>
    <n v="3"/>
    <n v="0.4"/>
    <n v="-94.941000000000017"/>
  </r>
  <r>
    <n v="496"/>
    <s v="CA-2012-134782"/>
    <x v="1"/>
    <x v="17"/>
    <d v="2012-12-31T00:00:00"/>
    <x v="1"/>
    <s v="MD-17350"/>
    <x v="198"/>
    <x v="0"/>
    <s v="United States"/>
    <s v="Fayetteville"/>
    <x v="36"/>
    <n v="72701"/>
    <x v="0"/>
    <s v="OFF-EN-10001434"/>
    <x v="1"/>
    <x v="12"/>
    <x v="434"/>
    <x v="472"/>
    <n v="2"/>
    <n v="0"/>
    <n v="51.655799999999999"/>
  </r>
  <r>
    <n v="497"/>
    <s v="CA-2013-126158"/>
    <x v="0"/>
    <x v="197"/>
    <d v="2013-08-01T00:00:00"/>
    <x v="1"/>
    <s v="SC-20095"/>
    <x v="183"/>
    <x v="0"/>
    <s v="United States"/>
    <s v="Costa Mesa"/>
    <x v="1"/>
    <n v="92627"/>
    <x v="1"/>
    <s v="OFF-BI-10002498"/>
    <x v="1"/>
    <x v="8"/>
    <x v="435"/>
    <x v="473"/>
    <n v="8"/>
    <n v="0.2"/>
    <n v="40.370399999999997"/>
  </r>
  <r>
    <n v="498"/>
    <s v="CA-2013-126158"/>
    <x v="0"/>
    <x v="197"/>
    <d v="2013-08-01T00:00:00"/>
    <x v="1"/>
    <s v="SC-20095"/>
    <x v="183"/>
    <x v="0"/>
    <s v="United States"/>
    <s v="Costa Mesa"/>
    <x v="1"/>
    <n v="92627"/>
    <x v="1"/>
    <s v="FUR-FU-10004864"/>
    <x v="0"/>
    <x v="5"/>
    <x v="436"/>
    <x v="474"/>
    <n v="4"/>
    <n v="0"/>
    <n v="81.843199999999996"/>
  </r>
  <r>
    <n v="499"/>
    <s v="CA-2013-126158"/>
    <x v="0"/>
    <x v="197"/>
    <d v="2013-08-01T00:00:00"/>
    <x v="1"/>
    <s v="SC-20095"/>
    <x v="183"/>
    <x v="0"/>
    <s v="United States"/>
    <s v="Costa Mesa"/>
    <x v="1"/>
    <n v="92627"/>
    <x v="1"/>
    <s v="FUR-CH-10002602"/>
    <x v="0"/>
    <x v="1"/>
    <x v="288"/>
    <x v="475"/>
    <n v="2"/>
    <n v="0.2"/>
    <n v="18.11760000000001"/>
  </r>
  <r>
    <n v="500"/>
    <s v="CA-2013-126158"/>
    <x v="0"/>
    <x v="197"/>
    <d v="2013-08-01T00:00:00"/>
    <x v="1"/>
    <s v="SC-20095"/>
    <x v="183"/>
    <x v="0"/>
    <s v="United States"/>
    <s v="Costa Mesa"/>
    <x v="1"/>
    <n v="92627"/>
    <x v="1"/>
    <s v="FUR-FU-10000073"/>
    <x v="0"/>
    <x v="5"/>
    <x v="437"/>
    <x v="476"/>
    <n v="9"/>
    <n v="0"/>
    <n v="22.868999999999996"/>
  </r>
  <r>
    <n v="501"/>
    <s v="US-2013-105578"/>
    <x v="0"/>
    <x v="198"/>
    <d v="2013-06-05T00:00:00"/>
    <x v="1"/>
    <s v="MY-17380"/>
    <x v="199"/>
    <x v="1"/>
    <s v="United States"/>
    <s v="Parker"/>
    <x v="22"/>
    <n v="80134"/>
    <x v="1"/>
    <s v="OFF-BI-10001670"/>
    <x v="1"/>
    <x v="8"/>
    <x v="438"/>
    <x v="477"/>
    <n v="2"/>
    <n v="0.7"/>
    <n v="-15.079999999999998"/>
  </r>
  <r>
    <n v="502"/>
    <s v="US-2013-105578"/>
    <x v="0"/>
    <x v="198"/>
    <d v="2013-06-05T00:00:00"/>
    <x v="1"/>
    <s v="MY-17380"/>
    <x v="199"/>
    <x v="1"/>
    <s v="United States"/>
    <s v="Parker"/>
    <x v="22"/>
    <n v="80134"/>
    <x v="1"/>
    <s v="OFF-BI-10001658"/>
    <x v="1"/>
    <x v="8"/>
    <x v="439"/>
    <x v="478"/>
    <n v="2"/>
    <n v="0.7"/>
    <n v="-11.961599999999997"/>
  </r>
  <r>
    <n v="503"/>
    <s v="US-2013-105578"/>
    <x v="0"/>
    <x v="198"/>
    <d v="2013-06-05T00:00:00"/>
    <x v="1"/>
    <s v="MY-17380"/>
    <x v="199"/>
    <x v="1"/>
    <s v="United States"/>
    <s v="Parker"/>
    <x v="22"/>
    <n v="80134"/>
    <x v="1"/>
    <s v="FUR-CH-10001215"/>
    <x v="0"/>
    <x v="1"/>
    <x v="440"/>
    <x v="479"/>
    <n v="2"/>
    <n v="0.2"/>
    <n v="50.097999999999985"/>
  </r>
  <r>
    <n v="504"/>
    <s v="US-2013-105578"/>
    <x v="0"/>
    <x v="198"/>
    <d v="2013-06-05T00:00:00"/>
    <x v="1"/>
    <s v="MY-17380"/>
    <x v="199"/>
    <x v="1"/>
    <s v="United States"/>
    <s v="Parker"/>
    <x v="22"/>
    <n v="80134"/>
    <x v="1"/>
    <s v="OFF-BI-10000831"/>
    <x v="1"/>
    <x v="8"/>
    <x v="441"/>
    <x v="480"/>
    <n v="3"/>
    <n v="0.7"/>
    <n v="-1.9007999999999998"/>
  </r>
  <r>
    <n v="505"/>
    <s v="US-2013-105578"/>
    <x v="0"/>
    <x v="198"/>
    <d v="2013-06-05T00:00:00"/>
    <x v="1"/>
    <s v="MY-17380"/>
    <x v="199"/>
    <x v="1"/>
    <s v="United States"/>
    <s v="Parker"/>
    <x v="22"/>
    <n v="80134"/>
    <x v="1"/>
    <s v="OFF-PA-10000357"/>
    <x v="1"/>
    <x v="10"/>
    <x v="442"/>
    <x v="481"/>
    <n v="1"/>
    <n v="0.2"/>
    <n v="11.8871"/>
  </r>
  <r>
    <n v="506"/>
    <s v="CA-2014-134978"/>
    <x v="3"/>
    <x v="105"/>
    <d v="2014-11-16T00:00:00"/>
    <x v="0"/>
    <s v="EB-13705"/>
    <x v="182"/>
    <x v="1"/>
    <s v="United States"/>
    <s v="New York City"/>
    <x v="15"/>
    <n v="10024"/>
    <x v="3"/>
    <s v="OFF-BI-10003274"/>
    <x v="1"/>
    <x v="8"/>
    <x v="122"/>
    <x v="482"/>
    <n v="5"/>
    <n v="0.2"/>
    <n v="5.3729999999999993"/>
  </r>
  <r>
    <n v="507"/>
    <s v="CA-2012-145352"/>
    <x v="1"/>
    <x v="199"/>
    <d v="2012-03-22T00:00:00"/>
    <x v="1"/>
    <s v="CM-12385"/>
    <x v="200"/>
    <x v="0"/>
    <s v="United States"/>
    <s v="Atlanta"/>
    <x v="32"/>
    <n v="30318"/>
    <x v="0"/>
    <s v="OFF-AR-10001662"/>
    <x v="1"/>
    <x v="6"/>
    <x v="443"/>
    <x v="483"/>
    <n v="1"/>
    <n v="0"/>
    <n v="0.73980000000000024"/>
  </r>
  <r>
    <n v="508"/>
    <s v="CA-2012-145352"/>
    <x v="1"/>
    <x v="199"/>
    <d v="2012-03-22T00:00:00"/>
    <x v="1"/>
    <s v="CM-12385"/>
    <x v="200"/>
    <x v="0"/>
    <s v="United States"/>
    <s v="Atlanta"/>
    <x v="32"/>
    <n v="30318"/>
    <x v="0"/>
    <s v="OFF-AR-10003856"/>
    <x v="1"/>
    <x v="6"/>
    <x v="444"/>
    <x v="484"/>
    <n v="3"/>
    <n v="0"/>
    <n v="2.1683999999999997"/>
  </r>
  <r>
    <n v="509"/>
    <s v="CA-2012-145352"/>
    <x v="1"/>
    <x v="199"/>
    <d v="2012-03-22T00:00:00"/>
    <x v="1"/>
    <s v="CM-12385"/>
    <x v="200"/>
    <x v="0"/>
    <s v="United States"/>
    <s v="Atlanta"/>
    <x v="32"/>
    <n v="30318"/>
    <x v="0"/>
    <s v="OFF-ST-10001228"/>
    <x v="1"/>
    <x v="4"/>
    <x v="445"/>
    <x v="485"/>
    <n v="3"/>
    <n v="0"/>
    <n v="11.684999999999999"/>
  </r>
  <r>
    <n v="510"/>
    <s v="CA-2012-145352"/>
    <x v="1"/>
    <x v="199"/>
    <d v="2012-03-22T00:00:00"/>
    <x v="1"/>
    <s v="CM-12385"/>
    <x v="200"/>
    <x v="0"/>
    <s v="United States"/>
    <s v="Atlanta"/>
    <x v="32"/>
    <n v="30318"/>
    <x v="0"/>
    <s v="OFF-BI-10003527"/>
    <x v="1"/>
    <x v="8"/>
    <x v="446"/>
    <x v="486"/>
    <n v="5"/>
    <n v="0"/>
    <n v="3177.4749999999999"/>
  </r>
  <r>
    <n v="511"/>
    <s v="CA-2014-135307"/>
    <x v="3"/>
    <x v="200"/>
    <d v="2014-11-28T00:00:00"/>
    <x v="2"/>
    <s v="LS-17245"/>
    <x v="201"/>
    <x v="0"/>
    <s v="United States"/>
    <s v="Gladstone"/>
    <x v="25"/>
    <n v="64118"/>
    <x v="2"/>
    <s v="FUR-FU-10001290"/>
    <x v="0"/>
    <x v="5"/>
    <x v="447"/>
    <x v="487"/>
    <n v="3"/>
    <n v="0"/>
    <n v="40.415999999999997"/>
  </r>
  <r>
    <n v="512"/>
    <s v="CA-2014-135307"/>
    <x v="3"/>
    <x v="200"/>
    <d v="2014-11-28T00:00:00"/>
    <x v="2"/>
    <s v="LS-17245"/>
    <x v="201"/>
    <x v="0"/>
    <s v="United States"/>
    <s v="Gladstone"/>
    <x v="25"/>
    <n v="64118"/>
    <x v="2"/>
    <s v="TEC-AC-10002399"/>
    <x v="2"/>
    <x v="11"/>
    <x v="448"/>
    <x v="488"/>
    <n v="2"/>
    <n v="0"/>
    <n v="12.172799999999999"/>
  </r>
  <r>
    <n v="513"/>
    <s v="CA-2013-106341"/>
    <x v="0"/>
    <x v="201"/>
    <d v="2013-10-24T00:00:00"/>
    <x v="2"/>
    <s v="LF-17185"/>
    <x v="166"/>
    <x v="0"/>
    <s v="United States"/>
    <s v="Newark"/>
    <x v="24"/>
    <n v="43055"/>
    <x v="3"/>
    <s v="OFF-AR-10002053"/>
    <x v="1"/>
    <x v="6"/>
    <x v="79"/>
    <x v="489"/>
    <n v="3"/>
    <n v="0.2"/>
    <n v="0.71520000000000028"/>
  </r>
  <r>
    <n v="514"/>
    <s v="CA-2014-163405"/>
    <x v="3"/>
    <x v="202"/>
    <d v="2014-12-26T00:00:00"/>
    <x v="1"/>
    <s v="BN-11515"/>
    <x v="202"/>
    <x v="0"/>
    <s v="United States"/>
    <s v="Los Angeles"/>
    <x v="1"/>
    <n v="90049"/>
    <x v="1"/>
    <s v="OFF-AR-10003811"/>
    <x v="1"/>
    <x v="6"/>
    <x v="449"/>
    <x v="153"/>
    <n v="3"/>
    <n v="0"/>
    <n v="1.7901"/>
  </r>
  <r>
    <n v="515"/>
    <s v="CA-2014-163405"/>
    <x v="3"/>
    <x v="202"/>
    <d v="2014-12-26T00:00:00"/>
    <x v="1"/>
    <s v="BN-11515"/>
    <x v="202"/>
    <x v="0"/>
    <s v="United States"/>
    <s v="Los Angeles"/>
    <x v="1"/>
    <n v="90049"/>
    <x v="1"/>
    <s v="OFF-AR-10001246"/>
    <x v="1"/>
    <x v="6"/>
    <x v="450"/>
    <x v="490"/>
    <n v="2"/>
    <n v="0"/>
    <n v="1.7051999999999996"/>
  </r>
  <r>
    <n v="516"/>
    <s v="CA-2014-127432"/>
    <x v="3"/>
    <x v="203"/>
    <d v="2014-01-28T00:00:00"/>
    <x v="1"/>
    <s v="AD-10180"/>
    <x v="57"/>
    <x v="2"/>
    <s v="United States"/>
    <s v="Great Falls"/>
    <x v="37"/>
    <n v="59405"/>
    <x v="1"/>
    <s v="TEC-CO-10003236"/>
    <x v="2"/>
    <x v="16"/>
    <x v="451"/>
    <x v="491"/>
    <n v="5"/>
    <n v="0"/>
    <n v="1379.9769999999999"/>
  </r>
  <r>
    <n v="517"/>
    <s v="CA-2014-127432"/>
    <x v="3"/>
    <x v="203"/>
    <d v="2014-01-28T00:00:00"/>
    <x v="1"/>
    <s v="AD-10180"/>
    <x v="57"/>
    <x v="2"/>
    <s v="United States"/>
    <s v="Great Falls"/>
    <x v="37"/>
    <n v="59405"/>
    <x v="1"/>
    <s v="OFF-ST-10004507"/>
    <x v="1"/>
    <x v="4"/>
    <x v="452"/>
    <x v="492"/>
    <n v="3"/>
    <n v="0"/>
    <n v="13.891499999999999"/>
  </r>
  <r>
    <n v="518"/>
    <s v="CA-2014-127432"/>
    <x v="3"/>
    <x v="203"/>
    <d v="2014-01-28T00:00:00"/>
    <x v="1"/>
    <s v="AD-10180"/>
    <x v="57"/>
    <x v="2"/>
    <s v="United States"/>
    <s v="Great Falls"/>
    <x v="37"/>
    <n v="59405"/>
    <x v="1"/>
    <s v="OFF-PA-10001667"/>
    <x v="1"/>
    <x v="10"/>
    <x v="453"/>
    <x v="493"/>
    <n v="2"/>
    <n v="0"/>
    <n v="5.3819999999999997"/>
  </r>
  <r>
    <n v="519"/>
    <s v="CA-2014-127432"/>
    <x v="3"/>
    <x v="203"/>
    <d v="2014-01-28T00:00:00"/>
    <x v="1"/>
    <s v="AD-10180"/>
    <x v="57"/>
    <x v="2"/>
    <s v="United States"/>
    <s v="Great Falls"/>
    <x v="37"/>
    <n v="59405"/>
    <x v="1"/>
    <s v="OFF-ST-10004459"/>
    <x v="1"/>
    <x v="4"/>
    <x v="454"/>
    <x v="494"/>
    <n v="3"/>
    <n v="0"/>
    <n v="56.300999999999988"/>
  </r>
  <r>
    <n v="520"/>
    <s v="CA-2012-157812"/>
    <x v="1"/>
    <x v="204"/>
    <d v="2012-03-26T00:00:00"/>
    <x v="1"/>
    <s v="DB-13210"/>
    <x v="203"/>
    <x v="0"/>
    <s v="United States"/>
    <s v="Houston"/>
    <x v="5"/>
    <n v="77041"/>
    <x v="2"/>
    <s v="TEC-AC-10000171"/>
    <x v="2"/>
    <x v="11"/>
    <x v="43"/>
    <x v="495"/>
    <n v="1"/>
    <n v="0.2"/>
    <n v="5.2877000000000001"/>
  </r>
  <r>
    <n v="521"/>
    <s v="CA-2012-157812"/>
    <x v="1"/>
    <x v="204"/>
    <d v="2012-03-26T00:00:00"/>
    <x v="1"/>
    <s v="DB-13210"/>
    <x v="203"/>
    <x v="0"/>
    <s v="United States"/>
    <s v="Houston"/>
    <x v="5"/>
    <n v="77041"/>
    <x v="2"/>
    <s v="OFF-ST-10000736"/>
    <x v="1"/>
    <x v="4"/>
    <x v="455"/>
    <x v="434"/>
    <n v="2"/>
    <n v="0.2"/>
    <n v="-25.91360000000001"/>
  </r>
  <r>
    <n v="522"/>
    <s v="CA-2012-157812"/>
    <x v="1"/>
    <x v="204"/>
    <d v="2012-03-26T00:00:00"/>
    <x v="1"/>
    <s v="DB-13210"/>
    <x v="203"/>
    <x v="0"/>
    <s v="United States"/>
    <s v="Houston"/>
    <x v="5"/>
    <n v="77041"/>
    <x v="2"/>
    <s v="OFF-BI-10000285"/>
    <x v="1"/>
    <x v="8"/>
    <x v="456"/>
    <x v="496"/>
    <n v="9"/>
    <n v="0.8"/>
    <n v="-21.167999999999999"/>
  </r>
  <r>
    <n v="523"/>
    <s v="CA-2014-145142"/>
    <x v="3"/>
    <x v="205"/>
    <d v="2014-01-26T00:00:00"/>
    <x v="2"/>
    <s v="MC-17605"/>
    <x v="204"/>
    <x v="1"/>
    <s v="United States"/>
    <s v="Detroit"/>
    <x v="12"/>
    <n v="48234"/>
    <x v="2"/>
    <s v="FUR-TA-10001857"/>
    <x v="0"/>
    <x v="3"/>
    <x v="433"/>
    <x v="497"/>
    <n v="2"/>
    <n v="0"/>
    <n v="21.097999999999985"/>
  </r>
  <r>
    <n v="524"/>
    <s v="US-2013-139486"/>
    <x v="0"/>
    <x v="206"/>
    <d v="2013-05-24T00:00:00"/>
    <x v="2"/>
    <s v="LH-17155"/>
    <x v="109"/>
    <x v="0"/>
    <s v="United States"/>
    <s v="Los Angeles"/>
    <x v="1"/>
    <n v="90032"/>
    <x v="1"/>
    <s v="TEC-PH-10003555"/>
    <x v="2"/>
    <x v="7"/>
    <x v="457"/>
    <x v="498"/>
    <n v="3"/>
    <n v="0.2"/>
    <n v="-12.414599999999997"/>
  </r>
  <r>
    <n v="525"/>
    <s v="US-2013-139486"/>
    <x v="0"/>
    <x v="206"/>
    <d v="2013-05-24T00:00:00"/>
    <x v="2"/>
    <s v="LH-17155"/>
    <x v="109"/>
    <x v="0"/>
    <s v="United States"/>
    <s v="Los Angeles"/>
    <x v="1"/>
    <n v="90032"/>
    <x v="1"/>
    <s v="TEC-AC-10003832"/>
    <x v="2"/>
    <x v="11"/>
    <x v="458"/>
    <x v="499"/>
    <n v="2"/>
    <n v="0"/>
    <n v="27.166600000000003"/>
  </r>
  <r>
    <n v="526"/>
    <s v="CA-2012-158792"/>
    <x v="1"/>
    <x v="207"/>
    <d v="2013-01-02T00:00:00"/>
    <x v="1"/>
    <s v="BD-11605"/>
    <x v="205"/>
    <x v="0"/>
    <s v="United States"/>
    <s v="Lawrence"/>
    <x v="31"/>
    <n v="1841"/>
    <x v="3"/>
    <s v="OFF-FA-10002815"/>
    <x v="1"/>
    <x v="13"/>
    <x v="33"/>
    <x v="500"/>
    <n v="5"/>
    <n v="0"/>
    <n v="10.434000000000001"/>
  </r>
  <r>
    <n v="527"/>
    <s v="CA-2014-113558"/>
    <x v="3"/>
    <x v="208"/>
    <d v="2014-10-27T00:00:00"/>
    <x v="1"/>
    <s v="PH-18790"/>
    <x v="206"/>
    <x v="2"/>
    <s v="United States"/>
    <s v="Lakeland"/>
    <x v="2"/>
    <n v="33801"/>
    <x v="0"/>
    <s v="FUR-CH-10003379"/>
    <x v="0"/>
    <x v="1"/>
    <x v="459"/>
    <x v="501"/>
    <n v="3"/>
    <n v="0.2"/>
    <n v="42.746999999999986"/>
  </r>
  <r>
    <n v="528"/>
    <s v="CA-2014-113558"/>
    <x v="3"/>
    <x v="208"/>
    <d v="2014-10-27T00:00:00"/>
    <x v="1"/>
    <s v="PH-18790"/>
    <x v="206"/>
    <x v="2"/>
    <s v="United States"/>
    <s v="Lakeland"/>
    <x v="2"/>
    <n v="33801"/>
    <x v="0"/>
    <s v="FUR-FU-10001756"/>
    <x v="0"/>
    <x v="5"/>
    <x v="282"/>
    <x v="502"/>
    <n v="3"/>
    <n v="0.2"/>
    <n v="5.1407999999999916"/>
  </r>
  <r>
    <n v="529"/>
    <s v="US-2012-138303"/>
    <x v="1"/>
    <x v="37"/>
    <d v="2012-09-07T00:00:00"/>
    <x v="1"/>
    <s v="MG-18145"/>
    <x v="207"/>
    <x v="0"/>
    <s v="United States"/>
    <s v="Philadelphia"/>
    <x v="9"/>
    <n v="19134"/>
    <x v="3"/>
    <s v="OFF-ST-10004963"/>
    <x v="1"/>
    <x v="4"/>
    <x v="460"/>
    <x v="503"/>
    <n v="3"/>
    <n v="0.2"/>
    <n v="-7.2672000000000043"/>
  </r>
  <r>
    <n v="530"/>
    <s v="US-2012-138303"/>
    <x v="1"/>
    <x v="37"/>
    <d v="2012-09-07T00:00:00"/>
    <x v="1"/>
    <s v="MG-18145"/>
    <x v="207"/>
    <x v="0"/>
    <s v="United States"/>
    <s v="Philadelphia"/>
    <x v="9"/>
    <n v="19134"/>
    <x v="3"/>
    <s v="OFF-SU-10002881"/>
    <x v="1"/>
    <x v="14"/>
    <x v="461"/>
    <x v="504"/>
    <n v="1"/>
    <n v="0.2"/>
    <n v="-149.9058"/>
  </r>
  <r>
    <n v="531"/>
    <s v="US-2012-138303"/>
    <x v="1"/>
    <x v="37"/>
    <d v="2012-09-07T00:00:00"/>
    <x v="1"/>
    <s v="MG-18145"/>
    <x v="207"/>
    <x v="0"/>
    <s v="United States"/>
    <s v="Philadelphia"/>
    <x v="9"/>
    <n v="19134"/>
    <x v="3"/>
    <s v="OFF-EN-10001335"/>
    <x v="1"/>
    <x v="12"/>
    <x v="462"/>
    <x v="505"/>
    <n v="6"/>
    <n v="0.2"/>
    <n v="19.692"/>
  </r>
  <r>
    <n v="532"/>
    <s v="CA-2012-102848"/>
    <x v="1"/>
    <x v="209"/>
    <d v="2012-11-09T00:00:00"/>
    <x v="0"/>
    <s v="KB-16240"/>
    <x v="208"/>
    <x v="1"/>
    <s v="United States"/>
    <s v="Los Angeles"/>
    <x v="1"/>
    <n v="90036"/>
    <x v="1"/>
    <s v="FUR-CH-10000595"/>
    <x v="0"/>
    <x v="1"/>
    <x v="463"/>
    <x v="506"/>
    <n v="1"/>
    <n v="0.2"/>
    <n v="11.919999999999987"/>
  </r>
  <r>
    <n v="533"/>
    <s v="US-2014-129441"/>
    <x v="3"/>
    <x v="210"/>
    <d v="2014-09-12T00:00:00"/>
    <x v="1"/>
    <s v="JC-15340"/>
    <x v="209"/>
    <x v="0"/>
    <s v="United States"/>
    <s v="Los Angeles"/>
    <x v="1"/>
    <n v="90032"/>
    <x v="1"/>
    <s v="FUR-FU-10000448"/>
    <x v="0"/>
    <x v="5"/>
    <x v="464"/>
    <x v="507"/>
    <n v="3"/>
    <n v="0"/>
    <n v="2.3969999999999985"/>
  </r>
  <r>
    <n v="534"/>
    <s v="CA-2013-168753"/>
    <x v="0"/>
    <x v="211"/>
    <d v="2013-06-02T00:00:00"/>
    <x v="0"/>
    <s v="RL-19615"/>
    <x v="210"/>
    <x v="0"/>
    <s v="United States"/>
    <s v="Montgomery"/>
    <x v="19"/>
    <n v="36116"/>
    <x v="0"/>
    <s v="TEC-PH-10000984"/>
    <x v="2"/>
    <x v="7"/>
    <x v="465"/>
    <x v="508"/>
    <n v="5"/>
    <n v="0"/>
    <n v="274.38600000000008"/>
  </r>
  <r>
    <n v="535"/>
    <s v="CA-2013-168753"/>
    <x v="0"/>
    <x v="211"/>
    <d v="2013-06-02T00:00:00"/>
    <x v="0"/>
    <s v="RL-19615"/>
    <x v="210"/>
    <x v="0"/>
    <s v="United States"/>
    <s v="Montgomery"/>
    <x v="19"/>
    <n v="36116"/>
    <x v="0"/>
    <s v="OFF-BI-10002557"/>
    <x v="1"/>
    <x v="8"/>
    <x v="246"/>
    <x v="509"/>
    <n v="5"/>
    <n v="0"/>
    <n v="11.375"/>
  </r>
  <r>
    <n v="536"/>
    <s v="CA-2013-126613"/>
    <x v="0"/>
    <x v="212"/>
    <d v="2013-07-17T00:00:00"/>
    <x v="1"/>
    <s v="AA-10375"/>
    <x v="211"/>
    <x v="0"/>
    <s v="United States"/>
    <s v="Mesa"/>
    <x v="16"/>
    <n v="85204"/>
    <x v="1"/>
    <s v="OFF-ST-10001325"/>
    <x v="1"/>
    <x v="4"/>
    <x v="466"/>
    <x v="510"/>
    <n v="2"/>
    <n v="0.2"/>
    <n v="1.4672000000000001"/>
  </r>
  <r>
    <n v="537"/>
    <s v="US-2014-122637"/>
    <x v="3"/>
    <x v="213"/>
    <d v="2014-09-09T00:00:00"/>
    <x v="0"/>
    <s v="EP-13915"/>
    <x v="212"/>
    <x v="0"/>
    <s v="United States"/>
    <s v="Chicago"/>
    <x v="10"/>
    <n v="60653"/>
    <x v="2"/>
    <s v="OFF-BI-10002429"/>
    <x v="1"/>
    <x v="8"/>
    <x v="467"/>
    <x v="511"/>
    <n v="7"/>
    <n v="0.8"/>
    <n v="-68.185600000000022"/>
  </r>
  <r>
    <n v="538"/>
    <s v="CA-2012-147851"/>
    <x v="1"/>
    <x v="155"/>
    <d v="2012-12-08T00:00:00"/>
    <x v="1"/>
    <s v="MP-17470"/>
    <x v="88"/>
    <x v="2"/>
    <s v="United States"/>
    <s v="New York City"/>
    <x v="15"/>
    <n v="10009"/>
    <x v="3"/>
    <s v="OFF-BI-10004528"/>
    <x v="1"/>
    <x v="8"/>
    <x v="468"/>
    <x v="512"/>
    <n v="4"/>
    <n v="0.2"/>
    <n v="3.359999999999999"/>
  </r>
  <r>
    <n v="539"/>
    <s v="CA-2012-134894"/>
    <x v="1"/>
    <x v="214"/>
    <d v="2012-12-11T00:00:00"/>
    <x v="1"/>
    <s v="DK-12985"/>
    <x v="213"/>
    <x v="0"/>
    <s v="United States"/>
    <s v="Henderson"/>
    <x v="0"/>
    <n v="42420"/>
    <x v="0"/>
    <s v="OFF-AP-10001271"/>
    <x v="1"/>
    <x v="9"/>
    <x v="469"/>
    <x v="513"/>
    <n v="3"/>
    <n v="0"/>
    <n v="41.293800000000005"/>
  </r>
  <r>
    <n v="540"/>
    <s v="CA-2012-134894"/>
    <x v="1"/>
    <x v="214"/>
    <d v="2012-12-11T00:00:00"/>
    <x v="1"/>
    <s v="DK-12985"/>
    <x v="213"/>
    <x v="0"/>
    <s v="United States"/>
    <s v="Henderson"/>
    <x v="0"/>
    <n v="42420"/>
    <x v="0"/>
    <s v="FUR-CH-10002647"/>
    <x v="0"/>
    <x v="1"/>
    <x v="470"/>
    <x v="514"/>
    <n v="4"/>
    <n v="0"/>
    <n v="70.980000000000018"/>
  </r>
  <r>
    <n v="541"/>
    <s v="CA-2011-140795"/>
    <x v="2"/>
    <x v="215"/>
    <d v="2011-02-04T00:00:00"/>
    <x v="2"/>
    <s v="BD-11500"/>
    <x v="214"/>
    <x v="0"/>
    <s v="United States"/>
    <s v="Green Bay"/>
    <x v="6"/>
    <n v="54302"/>
    <x v="2"/>
    <s v="TEC-AC-10001432"/>
    <x v="2"/>
    <x v="11"/>
    <x v="471"/>
    <x v="515"/>
    <n v="6"/>
    <n v="0"/>
    <n v="206.31600000000006"/>
  </r>
  <r>
    <n v="542"/>
    <s v="CA-2013-136924"/>
    <x v="0"/>
    <x v="216"/>
    <d v="2013-07-18T00:00:00"/>
    <x v="2"/>
    <s v="ES-14080"/>
    <x v="20"/>
    <x v="1"/>
    <s v="United States"/>
    <s v="Tucson"/>
    <x v="16"/>
    <n v="85705"/>
    <x v="1"/>
    <s v="TEC-PH-10002262"/>
    <x v="2"/>
    <x v="7"/>
    <x v="472"/>
    <x v="516"/>
    <n v="8"/>
    <n v="0.2"/>
    <n v="38.086400000000026"/>
  </r>
  <r>
    <n v="543"/>
    <s v="US-2012-120131"/>
    <x v="1"/>
    <x v="217"/>
    <d v="2012-12-23T00:00:00"/>
    <x v="1"/>
    <s v="LM-17065"/>
    <x v="215"/>
    <x v="0"/>
    <s v="United States"/>
    <s v="Springfield"/>
    <x v="24"/>
    <n v="45503"/>
    <x v="3"/>
    <s v="OFF-ST-10001809"/>
    <x v="1"/>
    <x v="4"/>
    <x v="430"/>
    <x v="517"/>
    <n v="9"/>
    <n v="0.2"/>
    <n v="-145.52460000000002"/>
  </r>
  <r>
    <n v="544"/>
    <s v="CA-2011-103849"/>
    <x v="2"/>
    <x v="218"/>
    <d v="2011-05-16T00:00:00"/>
    <x v="1"/>
    <s v="PG-18895"/>
    <x v="38"/>
    <x v="0"/>
    <s v="United States"/>
    <s v="Fort Worth"/>
    <x v="5"/>
    <n v="76106"/>
    <x v="2"/>
    <s v="TEC-AC-10001465"/>
    <x v="2"/>
    <x v="11"/>
    <x v="473"/>
    <x v="518"/>
    <n v="2"/>
    <n v="0.2"/>
    <n v="7.263999999999994"/>
  </r>
  <r>
    <n v="545"/>
    <s v="CA-2011-103849"/>
    <x v="2"/>
    <x v="218"/>
    <d v="2011-05-16T00:00:00"/>
    <x v="1"/>
    <s v="PG-18895"/>
    <x v="38"/>
    <x v="0"/>
    <s v="United States"/>
    <s v="Fort Worth"/>
    <x v="5"/>
    <n v="76106"/>
    <x v="2"/>
    <s v="TEC-PH-10002597"/>
    <x v="2"/>
    <x v="7"/>
    <x v="474"/>
    <x v="519"/>
    <n v="1"/>
    <n v="0.2"/>
    <n v="6.2995000000000019"/>
  </r>
  <r>
    <n v="546"/>
    <s v="CA-2011-103849"/>
    <x v="2"/>
    <x v="218"/>
    <d v="2011-05-16T00:00:00"/>
    <x v="1"/>
    <s v="PG-18895"/>
    <x v="38"/>
    <x v="0"/>
    <s v="United States"/>
    <s v="Fort Worth"/>
    <x v="5"/>
    <n v="76106"/>
    <x v="2"/>
    <s v="FUR-FU-10000723"/>
    <x v="0"/>
    <x v="5"/>
    <x v="475"/>
    <x v="520"/>
    <n v="4"/>
    <n v="0.6"/>
    <n v="-84.292799999999986"/>
  </r>
  <r>
    <n v="547"/>
    <s v="CA-2014-162929"/>
    <x v="3"/>
    <x v="123"/>
    <d v="2014-11-23T00:00:00"/>
    <x v="2"/>
    <s v="AS-10135"/>
    <x v="216"/>
    <x v="2"/>
    <s v="United States"/>
    <s v="New York City"/>
    <x v="15"/>
    <n v="10035"/>
    <x v="3"/>
    <s v="OFF-BI-10000404"/>
    <x v="1"/>
    <x v="8"/>
    <x v="476"/>
    <x v="521"/>
    <n v="6"/>
    <n v="0.2"/>
    <n v="13.931999999999999"/>
  </r>
  <r>
    <n v="548"/>
    <s v="CA-2014-162929"/>
    <x v="3"/>
    <x v="123"/>
    <d v="2014-11-23T00:00:00"/>
    <x v="2"/>
    <s v="AS-10135"/>
    <x v="216"/>
    <x v="2"/>
    <s v="United States"/>
    <s v="New York City"/>
    <x v="15"/>
    <n v="10035"/>
    <x v="3"/>
    <s v="OFF-PA-10002986"/>
    <x v="1"/>
    <x v="10"/>
    <x v="477"/>
    <x v="522"/>
    <n v="2"/>
    <n v="0"/>
    <n v="6.4127999999999998"/>
  </r>
  <r>
    <n v="549"/>
    <s v="CA-2012-113173"/>
    <x v="1"/>
    <x v="219"/>
    <d v="2012-11-17T00:00:00"/>
    <x v="0"/>
    <s v="DK-13225"/>
    <x v="158"/>
    <x v="1"/>
    <s v="United States"/>
    <s v="Chicago"/>
    <x v="10"/>
    <n v="60653"/>
    <x v="2"/>
    <s v="OFF-ST-10000604"/>
    <x v="1"/>
    <x v="4"/>
    <x v="54"/>
    <x v="523"/>
    <n v="9"/>
    <n v="0.2"/>
    <n v="15.641999999999982"/>
  </r>
  <r>
    <n v="550"/>
    <s v="CA-2012-113173"/>
    <x v="1"/>
    <x v="219"/>
    <d v="2012-11-17T00:00:00"/>
    <x v="0"/>
    <s v="DK-13225"/>
    <x v="158"/>
    <x v="1"/>
    <s v="United States"/>
    <s v="Chicago"/>
    <x v="10"/>
    <n v="60653"/>
    <x v="2"/>
    <s v="OFF-BI-10004738"/>
    <x v="1"/>
    <x v="8"/>
    <x v="92"/>
    <x v="524"/>
    <n v="3"/>
    <n v="0.8"/>
    <n v="-17.045999999999999"/>
  </r>
  <r>
    <n v="551"/>
    <s v="CA-2012-113173"/>
    <x v="1"/>
    <x v="219"/>
    <d v="2012-11-17T00:00:00"/>
    <x v="0"/>
    <s v="DK-13225"/>
    <x v="158"/>
    <x v="1"/>
    <s v="United States"/>
    <s v="Chicago"/>
    <x v="10"/>
    <n v="60653"/>
    <x v="2"/>
    <s v="OFF-SU-10001935"/>
    <x v="1"/>
    <x v="14"/>
    <x v="33"/>
    <x v="525"/>
    <n v="5"/>
    <n v="0.2"/>
    <n v="-1.7440000000000015"/>
  </r>
  <r>
    <n v="552"/>
    <s v="CA-2013-136406"/>
    <x v="0"/>
    <x v="173"/>
    <d v="2013-04-18T00:00:00"/>
    <x v="0"/>
    <s v="BD-11320"/>
    <x v="217"/>
    <x v="0"/>
    <s v="United States"/>
    <s v="San Francisco"/>
    <x v="1"/>
    <n v="94110"/>
    <x v="1"/>
    <s v="FUR-CH-10002024"/>
    <x v="0"/>
    <x v="1"/>
    <x v="478"/>
    <x v="526"/>
    <n v="2"/>
    <n v="0.2"/>
    <n v="0"/>
  </r>
  <r>
    <n v="553"/>
    <s v="CA-2014-112774"/>
    <x v="3"/>
    <x v="220"/>
    <d v="2014-09-13T00:00:00"/>
    <x v="2"/>
    <s v="RC-19960"/>
    <x v="53"/>
    <x v="0"/>
    <s v="United States"/>
    <s v="Jacksonville"/>
    <x v="2"/>
    <n v="32216"/>
    <x v="0"/>
    <s v="FUR-FU-10003039"/>
    <x v="0"/>
    <x v="5"/>
    <x v="479"/>
    <x v="527"/>
    <n v="1"/>
    <n v="0.2"/>
    <n v="6.0381999999999998"/>
  </r>
  <r>
    <n v="554"/>
    <s v="CA-2014-101945"/>
    <x v="3"/>
    <x v="221"/>
    <d v="2014-11-29T00:00:00"/>
    <x v="1"/>
    <s v="GT-14710"/>
    <x v="218"/>
    <x v="0"/>
    <s v="United States"/>
    <s v="Houston"/>
    <x v="5"/>
    <n v="77070"/>
    <x v="2"/>
    <s v="OFF-FA-10004248"/>
    <x v="1"/>
    <x v="13"/>
    <x v="480"/>
    <x v="528"/>
    <n v="3"/>
    <n v="0.2"/>
    <n v="2.5707"/>
  </r>
  <r>
    <n v="555"/>
    <s v="CA-2014-100650"/>
    <x v="3"/>
    <x v="222"/>
    <d v="2014-07-04T00:00:00"/>
    <x v="0"/>
    <s v="DK-13225"/>
    <x v="158"/>
    <x v="1"/>
    <s v="United States"/>
    <s v="Anaheim"/>
    <x v="1"/>
    <n v="92804"/>
    <x v="1"/>
    <s v="OFF-ST-10001780"/>
    <x v="1"/>
    <x v="4"/>
    <x v="481"/>
    <x v="529"/>
    <n v="2"/>
    <n v="0"/>
    <n v="310.98720000000003"/>
  </r>
  <r>
    <n v="556"/>
    <s v="CA-2011-155852"/>
    <x v="2"/>
    <x v="223"/>
    <d v="2011-03-07T00:00:00"/>
    <x v="0"/>
    <s v="AJ-10945"/>
    <x v="219"/>
    <x v="0"/>
    <s v="United States"/>
    <s v="Wilmington"/>
    <x v="3"/>
    <n v="28403"/>
    <x v="0"/>
    <s v="OFF-AR-10003560"/>
    <x v="1"/>
    <x v="6"/>
    <x v="482"/>
    <x v="530"/>
    <n v="4"/>
    <n v="0.2"/>
    <n v="3.4047999999999981"/>
  </r>
  <r>
    <n v="557"/>
    <s v="CA-2013-113243"/>
    <x v="0"/>
    <x v="224"/>
    <d v="2013-06-16T00:00:00"/>
    <x v="1"/>
    <s v="OT-18730"/>
    <x v="220"/>
    <x v="0"/>
    <s v="United States"/>
    <s v="Los Angeles"/>
    <x v="1"/>
    <n v="90045"/>
    <x v="1"/>
    <s v="OFF-LA-10001297"/>
    <x v="1"/>
    <x v="2"/>
    <x v="483"/>
    <x v="346"/>
    <n v="2"/>
    <n v="0"/>
    <n v="9.9359999999999999"/>
  </r>
  <r>
    <n v="558"/>
    <s v="CA-2013-113243"/>
    <x v="0"/>
    <x v="224"/>
    <d v="2013-06-16T00:00:00"/>
    <x v="1"/>
    <s v="OT-18730"/>
    <x v="220"/>
    <x v="0"/>
    <s v="United States"/>
    <s v="Los Angeles"/>
    <x v="1"/>
    <n v="90045"/>
    <x v="1"/>
    <s v="FUR-TA-10004256"/>
    <x v="0"/>
    <x v="3"/>
    <x v="484"/>
    <x v="531"/>
    <n v="4"/>
    <n v="0.2"/>
    <n v="-217.04800000000017"/>
  </r>
  <r>
    <n v="559"/>
    <s v="CA-2013-113243"/>
    <x v="0"/>
    <x v="224"/>
    <d v="2013-06-16T00:00:00"/>
    <x v="1"/>
    <s v="OT-18730"/>
    <x v="220"/>
    <x v="0"/>
    <s v="United States"/>
    <s v="Los Angeles"/>
    <x v="1"/>
    <n v="90045"/>
    <x v="1"/>
    <s v="OFF-PA-10003441"/>
    <x v="1"/>
    <x v="10"/>
    <x v="485"/>
    <x v="56"/>
    <n v="5"/>
    <n v="0"/>
    <n v="15.552000000000001"/>
  </r>
  <r>
    <n v="560"/>
    <s v="CA-2014-118731"/>
    <x v="3"/>
    <x v="225"/>
    <d v="2014-11-23T00:00:00"/>
    <x v="0"/>
    <s v="LP-17080"/>
    <x v="221"/>
    <x v="0"/>
    <s v="United States"/>
    <s v="San Francisco"/>
    <x v="1"/>
    <n v="94110"/>
    <x v="1"/>
    <s v="FUR-FU-10003347"/>
    <x v="0"/>
    <x v="5"/>
    <x v="374"/>
    <x v="532"/>
    <n v="3"/>
    <n v="0"/>
    <n v="16.614000000000001"/>
  </r>
  <r>
    <n v="561"/>
    <s v="CA-2014-118731"/>
    <x v="3"/>
    <x v="225"/>
    <d v="2014-11-23T00:00:00"/>
    <x v="0"/>
    <s v="LP-17080"/>
    <x v="221"/>
    <x v="0"/>
    <s v="United States"/>
    <s v="San Francisco"/>
    <x v="1"/>
    <n v="94110"/>
    <x v="1"/>
    <s v="OFF-BI-10000069"/>
    <x v="1"/>
    <x v="8"/>
    <x v="486"/>
    <x v="533"/>
    <n v="7"/>
    <n v="0.2"/>
    <n v="27.318199999999983"/>
  </r>
  <r>
    <n v="562"/>
    <s v="CA-2011-145576"/>
    <x v="2"/>
    <x v="80"/>
    <d v="2011-09-18T00:00:00"/>
    <x v="0"/>
    <s v="CA-12775"/>
    <x v="222"/>
    <x v="0"/>
    <s v="United States"/>
    <s v="Tampa"/>
    <x v="2"/>
    <n v="33614"/>
    <x v="0"/>
    <s v="OFF-AP-10003914"/>
    <x v="1"/>
    <x v="9"/>
    <x v="487"/>
    <x v="534"/>
    <n v="5"/>
    <n v="0.2"/>
    <n v="1.3000000000000007"/>
  </r>
  <r>
    <n v="563"/>
    <s v="CA-2011-145576"/>
    <x v="2"/>
    <x v="80"/>
    <d v="2011-09-18T00:00:00"/>
    <x v="0"/>
    <s v="CA-12775"/>
    <x v="222"/>
    <x v="0"/>
    <s v="United States"/>
    <s v="Tampa"/>
    <x v="2"/>
    <n v="33614"/>
    <x v="0"/>
    <s v="FUR-FU-10004020"/>
    <x v="0"/>
    <x v="5"/>
    <x v="488"/>
    <x v="535"/>
    <n v="3"/>
    <n v="0.2"/>
    <n v="3.7743000000000002"/>
  </r>
  <r>
    <n v="564"/>
    <s v="CA-2012-130736"/>
    <x v="1"/>
    <x v="214"/>
    <d v="2012-12-09T00:00:00"/>
    <x v="2"/>
    <s v="JF-15490"/>
    <x v="223"/>
    <x v="0"/>
    <s v="United States"/>
    <s v="Seattle"/>
    <x v="4"/>
    <n v="98105"/>
    <x v="1"/>
    <s v="OFF-FA-10003467"/>
    <x v="1"/>
    <x v="13"/>
    <x v="489"/>
    <x v="536"/>
    <n v="2"/>
    <n v="0"/>
    <n v="0"/>
  </r>
  <r>
    <n v="565"/>
    <s v="CA-2012-130736"/>
    <x v="1"/>
    <x v="214"/>
    <d v="2012-12-09T00:00:00"/>
    <x v="2"/>
    <s v="JF-15490"/>
    <x v="223"/>
    <x v="0"/>
    <s v="United States"/>
    <s v="Seattle"/>
    <x v="4"/>
    <n v="98105"/>
    <x v="1"/>
    <s v="OFF-LA-10000634"/>
    <x v="1"/>
    <x v="2"/>
    <x v="283"/>
    <x v="537"/>
    <n v="1"/>
    <n v="0"/>
    <n v="1.2005999999999999"/>
  </r>
  <r>
    <n v="566"/>
    <s v="CA-2014-137099"/>
    <x v="3"/>
    <x v="226"/>
    <d v="2014-12-11T00:00:00"/>
    <x v="2"/>
    <s v="FP-14320"/>
    <x v="224"/>
    <x v="0"/>
    <s v="United States"/>
    <s v="Los Angeles"/>
    <x v="1"/>
    <n v="90008"/>
    <x v="1"/>
    <s v="TEC-PH-10002496"/>
    <x v="2"/>
    <x v="7"/>
    <x v="490"/>
    <x v="538"/>
    <n v="3"/>
    <n v="0.2"/>
    <n v="46.796999999999983"/>
  </r>
  <r>
    <n v="567"/>
    <s v="CA-2014-156951"/>
    <x v="3"/>
    <x v="172"/>
    <d v="2014-10-09T00:00:00"/>
    <x v="1"/>
    <s v="EB-13840"/>
    <x v="225"/>
    <x v="1"/>
    <s v="United States"/>
    <s v="Seattle"/>
    <x v="4"/>
    <n v="98105"/>
    <x v="1"/>
    <s v="OFF-PA-10004530"/>
    <x v="1"/>
    <x v="10"/>
    <x v="491"/>
    <x v="539"/>
    <n v="8"/>
    <n v="0"/>
    <n v="45.001600000000003"/>
  </r>
  <r>
    <n v="568"/>
    <s v="CA-2014-156951"/>
    <x v="3"/>
    <x v="172"/>
    <d v="2014-10-09T00:00:00"/>
    <x v="1"/>
    <s v="EB-13840"/>
    <x v="225"/>
    <x v="1"/>
    <s v="United States"/>
    <s v="Seattle"/>
    <x v="4"/>
    <n v="98105"/>
    <x v="1"/>
    <s v="OFF-BI-10001107"/>
    <x v="1"/>
    <x v="8"/>
    <x v="492"/>
    <x v="540"/>
    <n v="7"/>
    <n v="0.2"/>
    <n v="27.3672"/>
  </r>
  <r>
    <n v="569"/>
    <s v="CA-2014-156951"/>
    <x v="3"/>
    <x v="172"/>
    <d v="2014-10-09T00:00:00"/>
    <x v="1"/>
    <s v="EB-13840"/>
    <x v="225"/>
    <x v="1"/>
    <s v="United States"/>
    <s v="Seattle"/>
    <x v="4"/>
    <n v="98105"/>
    <x v="1"/>
    <s v="OFF-PA-10004451"/>
    <x v="1"/>
    <x v="10"/>
    <x v="493"/>
    <x v="541"/>
    <n v="3"/>
    <n v="0"/>
    <n v="9.3312000000000008"/>
  </r>
  <r>
    <n v="570"/>
    <s v="CA-2014-156951"/>
    <x v="3"/>
    <x v="172"/>
    <d v="2014-10-09T00:00:00"/>
    <x v="1"/>
    <s v="EB-13840"/>
    <x v="225"/>
    <x v="1"/>
    <s v="United States"/>
    <s v="Seattle"/>
    <x v="4"/>
    <n v="98105"/>
    <x v="1"/>
    <s v="FUR-CH-10004997"/>
    <x v="0"/>
    <x v="1"/>
    <x v="494"/>
    <x v="542"/>
    <n v="3"/>
    <n v="0.2"/>
    <n v="0"/>
  </r>
  <r>
    <n v="571"/>
    <s v="CA-2014-164826"/>
    <x v="3"/>
    <x v="116"/>
    <d v="2015-01-05T00:00:00"/>
    <x v="1"/>
    <s v="JF-15415"/>
    <x v="226"/>
    <x v="0"/>
    <s v="United States"/>
    <s v="New York City"/>
    <x v="15"/>
    <n v="10024"/>
    <x v="3"/>
    <s v="OFF-LA-10001297"/>
    <x v="1"/>
    <x v="2"/>
    <x v="483"/>
    <x v="543"/>
    <n v="7"/>
    <n v="0"/>
    <n v="34.775999999999996"/>
  </r>
  <r>
    <n v="572"/>
    <s v="CA-2014-164826"/>
    <x v="3"/>
    <x v="116"/>
    <d v="2015-01-05T00:00:00"/>
    <x v="1"/>
    <s v="JF-15415"/>
    <x v="226"/>
    <x v="0"/>
    <s v="United States"/>
    <s v="New York City"/>
    <x v="15"/>
    <n v="10024"/>
    <x v="3"/>
    <s v="OFF-FA-10000585"/>
    <x v="1"/>
    <x v="13"/>
    <x v="202"/>
    <x v="544"/>
    <n v="4"/>
    <n v="0"/>
    <n v="6.4215999999999998"/>
  </r>
  <r>
    <n v="573"/>
    <s v="CA-2014-164826"/>
    <x v="3"/>
    <x v="116"/>
    <d v="2015-01-05T00:00:00"/>
    <x v="1"/>
    <s v="JF-15415"/>
    <x v="226"/>
    <x v="0"/>
    <s v="United States"/>
    <s v="New York City"/>
    <x v="15"/>
    <n v="10024"/>
    <x v="3"/>
    <s v="OFF-BI-10001922"/>
    <x v="1"/>
    <x v="8"/>
    <x v="302"/>
    <x v="545"/>
    <n v="7"/>
    <n v="0.2"/>
    <n v="11.226599999999999"/>
  </r>
  <r>
    <n v="574"/>
    <s v="CA-2014-164826"/>
    <x v="3"/>
    <x v="116"/>
    <d v="2015-01-05T00:00:00"/>
    <x v="1"/>
    <s v="JF-15415"/>
    <x v="226"/>
    <x v="0"/>
    <s v="United States"/>
    <s v="New York City"/>
    <x v="15"/>
    <n v="10024"/>
    <x v="3"/>
    <s v="TEC-PH-10000347"/>
    <x v="2"/>
    <x v="7"/>
    <x v="495"/>
    <x v="546"/>
    <n v="3"/>
    <n v="0"/>
    <n v="4.0095000000000001"/>
  </r>
  <r>
    <n v="575"/>
    <s v="CA-2013-127250"/>
    <x v="0"/>
    <x v="54"/>
    <d v="2013-11-08T00:00:00"/>
    <x v="1"/>
    <s v="SF-20200"/>
    <x v="227"/>
    <x v="0"/>
    <s v="United States"/>
    <s v="Marysville"/>
    <x v="4"/>
    <n v="98270"/>
    <x v="1"/>
    <s v="OFF-AR-10003394"/>
    <x v="1"/>
    <x v="6"/>
    <x v="496"/>
    <x v="138"/>
    <n v="3"/>
    <n v="0"/>
    <n v="2.3814000000000002"/>
  </r>
  <r>
    <n v="576"/>
    <s v="CA-2012-149713"/>
    <x v="1"/>
    <x v="227"/>
    <d v="2012-09-22T00:00:00"/>
    <x v="0"/>
    <s v="TG-21640"/>
    <x v="228"/>
    <x v="0"/>
    <s v="United States"/>
    <s v="Long Beach"/>
    <x v="1"/>
    <n v="90805"/>
    <x v="1"/>
    <s v="OFF-PA-10004530"/>
    <x v="1"/>
    <x v="10"/>
    <x v="491"/>
    <x v="547"/>
    <n v="14"/>
    <n v="0"/>
    <n v="78.752800000000008"/>
  </r>
  <r>
    <n v="577"/>
    <s v="CA-2012-149713"/>
    <x v="1"/>
    <x v="227"/>
    <d v="2012-09-22T00:00:00"/>
    <x v="0"/>
    <s v="TG-21640"/>
    <x v="228"/>
    <x v="0"/>
    <s v="United States"/>
    <s v="Long Beach"/>
    <x v="1"/>
    <n v="90805"/>
    <x v="1"/>
    <s v="OFF-PA-10001450"/>
    <x v="1"/>
    <x v="10"/>
    <x v="497"/>
    <x v="548"/>
    <n v="4"/>
    <n v="0"/>
    <n v="9.7608000000000015"/>
  </r>
  <r>
    <n v="578"/>
    <s v="CA-2012-149713"/>
    <x v="1"/>
    <x v="227"/>
    <d v="2012-09-22T00:00:00"/>
    <x v="0"/>
    <s v="TG-21640"/>
    <x v="228"/>
    <x v="0"/>
    <s v="United States"/>
    <s v="Long Beach"/>
    <x v="1"/>
    <n v="90805"/>
    <x v="1"/>
    <s v="OFF-SU-10001574"/>
    <x v="1"/>
    <x v="14"/>
    <x v="498"/>
    <x v="549"/>
    <n v="2"/>
    <n v="0"/>
    <n v="2.1899999999999995"/>
  </r>
  <r>
    <n v="579"/>
    <s v="CA-2014-118640"/>
    <x v="3"/>
    <x v="228"/>
    <d v="2014-07-27T00:00:00"/>
    <x v="1"/>
    <s v="CS-11950"/>
    <x v="229"/>
    <x v="0"/>
    <s v="United States"/>
    <s v="Chicago"/>
    <x v="10"/>
    <n v="60610"/>
    <x v="2"/>
    <s v="OFF-ST-10002974"/>
    <x v="1"/>
    <x v="4"/>
    <x v="123"/>
    <x v="550"/>
    <n v="2"/>
    <n v="0.2"/>
    <n v="8.7139999999999951"/>
  </r>
  <r>
    <n v="580"/>
    <s v="CA-2014-118640"/>
    <x v="3"/>
    <x v="228"/>
    <d v="2014-07-27T00:00:00"/>
    <x v="1"/>
    <s v="CS-11950"/>
    <x v="229"/>
    <x v="0"/>
    <s v="United States"/>
    <s v="Chicago"/>
    <x v="10"/>
    <n v="60610"/>
    <x v="2"/>
    <s v="FUR-FU-10001475"/>
    <x v="0"/>
    <x v="5"/>
    <x v="499"/>
    <x v="551"/>
    <n v="1"/>
    <n v="0.6"/>
    <n v="-5.7148000000000003"/>
  </r>
  <r>
    <n v="581"/>
    <s v="CA-2012-132906"/>
    <x v="1"/>
    <x v="229"/>
    <d v="2012-09-14T00:00:00"/>
    <x v="1"/>
    <s v="CC-12145"/>
    <x v="230"/>
    <x v="0"/>
    <s v="United States"/>
    <s v="Los Angeles"/>
    <x v="1"/>
    <n v="90004"/>
    <x v="1"/>
    <s v="OFF-SU-10004498"/>
    <x v="1"/>
    <x v="14"/>
    <x v="500"/>
    <x v="552"/>
    <n v="4"/>
    <n v="0"/>
    <n v="1.5456000000000003"/>
  </r>
  <r>
    <n v="582"/>
    <s v="CA-2014-145233"/>
    <x v="3"/>
    <x v="96"/>
    <d v="2014-12-06T00:00:00"/>
    <x v="1"/>
    <s v="DV-13465"/>
    <x v="231"/>
    <x v="0"/>
    <s v="United States"/>
    <s v="Denver"/>
    <x v="22"/>
    <n v="80219"/>
    <x v="1"/>
    <s v="TEC-PH-10004977"/>
    <x v="2"/>
    <x v="7"/>
    <x v="34"/>
    <x v="553"/>
    <n v="3"/>
    <n v="0.2"/>
    <n v="52.917299999999955"/>
  </r>
  <r>
    <n v="583"/>
    <s v="CA-2014-145233"/>
    <x v="3"/>
    <x v="96"/>
    <d v="2014-12-06T00:00:00"/>
    <x v="1"/>
    <s v="DV-13465"/>
    <x v="231"/>
    <x v="0"/>
    <s v="United States"/>
    <s v="Denver"/>
    <x v="22"/>
    <n v="80219"/>
    <x v="1"/>
    <s v="TEC-PH-10000586"/>
    <x v="2"/>
    <x v="7"/>
    <x v="501"/>
    <x v="554"/>
    <n v="2"/>
    <n v="0.2"/>
    <n v="9.2386000000000053"/>
  </r>
  <r>
    <n v="584"/>
    <s v="CA-2014-145233"/>
    <x v="3"/>
    <x v="96"/>
    <d v="2014-12-06T00:00:00"/>
    <x v="1"/>
    <s v="DV-13465"/>
    <x v="231"/>
    <x v="0"/>
    <s v="United States"/>
    <s v="Denver"/>
    <x v="22"/>
    <n v="80219"/>
    <x v="1"/>
    <s v="OFF-AP-10000358"/>
    <x v="1"/>
    <x v="9"/>
    <x v="95"/>
    <x v="555"/>
    <n v="3"/>
    <n v="0.2"/>
    <n v="3.5045999999999964"/>
  </r>
  <r>
    <n v="585"/>
    <s v="CA-2014-145233"/>
    <x v="3"/>
    <x v="96"/>
    <d v="2014-12-06T00:00:00"/>
    <x v="1"/>
    <s v="DV-13465"/>
    <x v="231"/>
    <x v="0"/>
    <s v="United States"/>
    <s v="Denver"/>
    <x v="22"/>
    <n v="80219"/>
    <x v="1"/>
    <s v="OFF-BI-10002764"/>
    <x v="1"/>
    <x v="8"/>
    <x v="502"/>
    <x v="556"/>
    <n v="7"/>
    <n v="0.7"/>
    <n v="-4.7480999999999973"/>
  </r>
  <r>
    <n v="586"/>
    <s v="CA-2014-145233"/>
    <x v="3"/>
    <x v="96"/>
    <d v="2014-12-06T00:00:00"/>
    <x v="1"/>
    <s v="DV-13465"/>
    <x v="231"/>
    <x v="0"/>
    <s v="United States"/>
    <s v="Denver"/>
    <x v="22"/>
    <n v="80219"/>
    <x v="1"/>
    <s v="TEC-PH-10001254"/>
    <x v="2"/>
    <x v="7"/>
    <x v="143"/>
    <x v="557"/>
    <n v="4"/>
    <n v="0.2"/>
    <n v="30.477599999999981"/>
  </r>
  <r>
    <n v="587"/>
    <s v="CA-2012-128139"/>
    <x v="1"/>
    <x v="230"/>
    <d v="2012-07-09T00:00:00"/>
    <x v="1"/>
    <s v="BD-11725"/>
    <x v="232"/>
    <x v="0"/>
    <s v="United States"/>
    <s v="Richmond"/>
    <x v="0"/>
    <n v="40475"/>
    <x v="0"/>
    <s v="FUR-CH-10003956"/>
    <x v="0"/>
    <x v="1"/>
    <x v="363"/>
    <x v="558"/>
    <n v="1"/>
    <n v="0"/>
    <n v="4.968599999999995"/>
  </r>
  <r>
    <n v="588"/>
    <s v="CA-2012-128139"/>
    <x v="1"/>
    <x v="230"/>
    <d v="2012-07-09T00:00:00"/>
    <x v="1"/>
    <s v="BD-11725"/>
    <x v="232"/>
    <x v="0"/>
    <s v="United States"/>
    <s v="Richmond"/>
    <x v="0"/>
    <n v="40475"/>
    <x v="0"/>
    <s v="OFF-LA-10003930"/>
    <x v="1"/>
    <x v="2"/>
    <x v="503"/>
    <x v="559"/>
    <n v="3"/>
    <n v="0"/>
    <n v="144.51570000000001"/>
  </r>
  <r>
    <n v="589"/>
    <s v="US-2013-156986"/>
    <x v="0"/>
    <x v="231"/>
    <d v="2013-03-25T00:00:00"/>
    <x v="1"/>
    <s v="ZC-21910"/>
    <x v="233"/>
    <x v="0"/>
    <s v="United States"/>
    <s v="Salem"/>
    <x v="21"/>
    <n v="97301"/>
    <x v="1"/>
    <s v="TEC-PH-10003800"/>
    <x v="2"/>
    <x v="7"/>
    <x v="504"/>
    <x v="560"/>
    <n v="2"/>
    <n v="0.2"/>
    <n v="-20.136200000000006"/>
  </r>
  <r>
    <n v="590"/>
    <s v="US-2013-156986"/>
    <x v="0"/>
    <x v="231"/>
    <d v="2013-03-25T00:00:00"/>
    <x v="1"/>
    <s v="ZC-21910"/>
    <x v="233"/>
    <x v="0"/>
    <s v="United States"/>
    <s v="Salem"/>
    <x v="21"/>
    <n v="97301"/>
    <x v="1"/>
    <s v="OFF-PA-10002005"/>
    <x v="1"/>
    <x v="10"/>
    <x v="505"/>
    <x v="561"/>
    <n v="4"/>
    <n v="0.2"/>
    <n v="7.2576000000000001"/>
  </r>
  <r>
    <n v="591"/>
    <s v="US-2013-156986"/>
    <x v="0"/>
    <x v="231"/>
    <d v="2013-03-25T00:00:00"/>
    <x v="1"/>
    <s v="ZC-21910"/>
    <x v="233"/>
    <x v="0"/>
    <s v="United States"/>
    <s v="Salem"/>
    <x v="21"/>
    <n v="97301"/>
    <x v="1"/>
    <s v="OFF-BI-10002498"/>
    <x v="1"/>
    <x v="8"/>
    <x v="435"/>
    <x v="562"/>
    <n v="3"/>
    <n v="0.7"/>
    <n v="-12.896100000000004"/>
  </r>
  <r>
    <n v="592"/>
    <s v="US-2013-156986"/>
    <x v="0"/>
    <x v="231"/>
    <d v="2013-03-25T00:00:00"/>
    <x v="1"/>
    <s v="ZC-21910"/>
    <x v="233"/>
    <x v="0"/>
    <s v="United States"/>
    <s v="Salem"/>
    <x v="21"/>
    <n v="97301"/>
    <x v="1"/>
    <s v="OFF-PA-10004101"/>
    <x v="1"/>
    <x v="10"/>
    <x v="506"/>
    <x v="563"/>
    <n v="2"/>
    <n v="0.2"/>
    <n v="3.6288"/>
  </r>
  <r>
    <n v="593"/>
    <s v="CA-2011-135405"/>
    <x v="2"/>
    <x v="232"/>
    <d v="2011-01-14T00:00:00"/>
    <x v="1"/>
    <s v="MS-17830"/>
    <x v="234"/>
    <x v="0"/>
    <s v="United States"/>
    <s v="Laredo"/>
    <x v="5"/>
    <n v="78041"/>
    <x v="2"/>
    <s v="OFF-AR-10004078"/>
    <x v="1"/>
    <x v="6"/>
    <x v="507"/>
    <x v="564"/>
    <n v="2"/>
    <n v="0.2"/>
    <n v="1.1679999999999997"/>
  </r>
  <r>
    <n v="594"/>
    <s v="CA-2011-135405"/>
    <x v="2"/>
    <x v="232"/>
    <d v="2011-01-14T00:00:00"/>
    <x v="1"/>
    <s v="MS-17830"/>
    <x v="234"/>
    <x v="0"/>
    <s v="United States"/>
    <s v="Laredo"/>
    <x v="5"/>
    <n v="78041"/>
    <x v="2"/>
    <s v="TEC-AC-10001266"/>
    <x v="2"/>
    <x v="11"/>
    <x v="196"/>
    <x v="565"/>
    <n v="3"/>
    <n v="0.2"/>
    <n v="9.7499999999999964"/>
  </r>
  <r>
    <n v="595"/>
    <s v="CA-2011-131450"/>
    <x v="2"/>
    <x v="233"/>
    <d v="2011-08-15T00:00:00"/>
    <x v="1"/>
    <s v="LR-16915"/>
    <x v="235"/>
    <x v="0"/>
    <s v="United States"/>
    <s v="San Diego"/>
    <x v="1"/>
    <n v="92024"/>
    <x v="1"/>
    <s v="OFF-AP-10004708"/>
    <x v="1"/>
    <x v="9"/>
    <x v="508"/>
    <x v="566"/>
    <n v="2"/>
    <n v="0"/>
    <n v="22.074799999999996"/>
  </r>
  <r>
    <n v="596"/>
    <s v="CA-2011-131450"/>
    <x v="2"/>
    <x v="233"/>
    <d v="2011-08-15T00:00:00"/>
    <x v="1"/>
    <s v="LR-16915"/>
    <x v="235"/>
    <x v="0"/>
    <s v="United States"/>
    <s v="San Diego"/>
    <x v="1"/>
    <n v="92024"/>
    <x v="1"/>
    <s v="TEC-CO-10004115"/>
    <x v="2"/>
    <x v="16"/>
    <x v="356"/>
    <x v="387"/>
    <n v="3"/>
    <n v="0.2"/>
    <n v="434.99130000000002"/>
  </r>
  <r>
    <n v="597"/>
    <s v="CA-2011-131450"/>
    <x v="2"/>
    <x v="233"/>
    <d v="2011-08-15T00:00:00"/>
    <x v="1"/>
    <s v="LR-16915"/>
    <x v="235"/>
    <x v="0"/>
    <s v="United States"/>
    <s v="San Diego"/>
    <x v="1"/>
    <n v="92024"/>
    <x v="1"/>
    <s v="TEC-PH-10002398"/>
    <x v="2"/>
    <x v="7"/>
    <x v="285"/>
    <x v="567"/>
    <n v="5"/>
    <n v="0.2"/>
    <n v="55.744999999999948"/>
  </r>
  <r>
    <n v="598"/>
    <s v="CA-2011-131450"/>
    <x v="2"/>
    <x v="233"/>
    <d v="2011-08-15T00:00:00"/>
    <x v="1"/>
    <s v="LR-16915"/>
    <x v="235"/>
    <x v="0"/>
    <s v="United States"/>
    <s v="San Diego"/>
    <x v="1"/>
    <n v="92024"/>
    <x v="1"/>
    <s v="FUR-FU-10001979"/>
    <x v="0"/>
    <x v="5"/>
    <x v="509"/>
    <x v="568"/>
    <n v="8"/>
    <n v="0"/>
    <n v="91.772800000000018"/>
  </r>
  <r>
    <n v="599"/>
    <s v="CA-2013-120180"/>
    <x v="0"/>
    <x v="216"/>
    <d v="2013-07-17T00:00:00"/>
    <x v="2"/>
    <s v="TP-21130"/>
    <x v="236"/>
    <x v="0"/>
    <s v="United States"/>
    <s v="Philadelphia"/>
    <x v="9"/>
    <n v="19134"/>
    <x v="3"/>
    <s v="OFF-SU-10004115"/>
    <x v="1"/>
    <x v="14"/>
    <x v="510"/>
    <x v="569"/>
    <n v="2"/>
    <n v="0.2"/>
    <n v="1.0178000000000007"/>
  </r>
  <r>
    <n v="600"/>
    <s v="US-2013-100720"/>
    <x v="0"/>
    <x v="87"/>
    <d v="2013-07-22T00:00:00"/>
    <x v="1"/>
    <s v="CK-12205"/>
    <x v="237"/>
    <x v="0"/>
    <s v="United States"/>
    <s v="Philadelphia"/>
    <x v="9"/>
    <n v="19120"/>
    <x v="3"/>
    <s v="TEC-PH-10001425"/>
    <x v="2"/>
    <x v="7"/>
    <x v="511"/>
    <x v="570"/>
    <n v="3"/>
    <n v="0.4"/>
    <n v="-28.796400000000006"/>
  </r>
  <r>
    <n v="601"/>
    <s v="US-2013-100720"/>
    <x v="0"/>
    <x v="87"/>
    <d v="2013-07-22T00:00:00"/>
    <x v="1"/>
    <s v="CK-12205"/>
    <x v="237"/>
    <x v="0"/>
    <s v="United States"/>
    <s v="Philadelphia"/>
    <x v="9"/>
    <n v="19120"/>
    <x v="3"/>
    <s v="TEC-PH-10003963"/>
    <x v="2"/>
    <x v="7"/>
    <x v="512"/>
    <x v="571"/>
    <n v="4"/>
    <n v="0.4"/>
    <n v="-115.35440000000006"/>
  </r>
  <r>
    <n v="602"/>
    <s v="US-2013-100720"/>
    <x v="0"/>
    <x v="87"/>
    <d v="2013-07-22T00:00:00"/>
    <x v="1"/>
    <s v="CK-12205"/>
    <x v="237"/>
    <x v="0"/>
    <s v="United States"/>
    <s v="Philadelphia"/>
    <x v="9"/>
    <n v="19120"/>
    <x v="3"/>
    <s v="OFF-SU-10001574"/>
    <x v="1"/>
    <x v="14"/>
    <x v="498"/>
    <x v="572"/>
    <n v="2"/>
    <n v="0.2"/>
    <n v="0.72999999999999954"/>
  </r>
  <r>
    <n v="603"/>
    <s v="CA-2011-149958"/>
    <x v="2"/>
    <x v="234"/>
    <d v="2011-03-19T00:00:00"/>
    <x v="1"/>
    <s v="AS-10240"/>
    <x v="238"/>
    <x v="0"/>
    <s v="United States"/>
    <s v="Tampa"/>
    <x v="2"/>
    <n v="33614"/>
    <x v="0"/>
    <s v="OFF-ST-10001490"/>
    <x v="1"/>
    <x v="4"/>
    <x v="513"/>
    <x v="573"/>
    <n v="1"/>
    <n v="0.2"/>
    <n v="17.84699999999998"/>
  </r>
  <r>
    <n v="604"/>
    <s v="CA-2011-149958"/>
    <x v="2"/>
    <x v="234"/>
    <d v="2011-03-19T00:00:00"/>
    <x v="1"/>
    <s v="AS-10240"/>
    <x v="238"/>
    <x v="0"/>
    <s v="United States"/>
    <s v="Tampa"/>
    <x v="2"/>
    <n v="33614"/>
    <x v="0"/>
    <s v="FUR-FU-10001756"/>
    <x v="0"/>
    <x v="5"/>
    <x v="282"/>
    <x v="502"/>
    <n v="3"/>
    <n v="0.2"/>
    <n v="5.1407999999999916"/>
  </r>
  <r>
    <n v="605"/>
    <s v="CA-2011-149958"/>
    <x v="2"/>
    <x v="234"/>
    <d v="2011-03-19T00:00:00"/>
    <x v="1"/>
    <s v="AS-10240"/>
    <x v="238"/>
    <x v="0"/>
    <s v="United States"/>
    <s v="Tampa"/>
    <x v="2"/>
    <n v="33614"/>
    <x v="0"/>
    <s v="OFF-BI-10000773"/>
    <x v="1"/>
    <x v="8"/>
    <x v="381"/>
    <x v="574"/>
    <n v="3"/>
    <n v="0.7"/>
    <n v="-5.5338000000000012"/>
  </r>
  <r>
    <n v="606"/>
    <s v="CA-2011-149958"/>
    <x v="2"/>
    <x v="234"/>
    <d v="2011-03-19T00:00:00"/>
    <x v="1"/>
    <s v="AS-10240"/>
    <x v="238"/>
    <x v="0"/>
    <s v="United States"/>
    <s v="Tampa"/>
    <x v="2"/>
    <n v="33614"/>
    <x v="0"/>
    <s v="OFF-BI-10001543"/>
    <x v="1"/>
    <x v="8"/>
    <x v="375"/>
    <x v="575"/>
    <n v="4"/>
    <n v="0.7"/>
    <n v="-31.671199999999999"/>
  </r>
  <r>
    <n v="607"/>
    <s v="CA-2011-149958"/>
    <x v="2"/>
    <x v="234"/>
    <d v="2011-03-19T00:00:00"/>
    <x v="1"/>
    <s v="AS-10240"/>
    <x v="238"/>
    <x v="0"/>
    <s v="United States"/>
    <s v="Tampa"/>
    <x v="2"/>
    <n v="33614"/>
    <x v="0"/>
    <s v="OFF-PA-10002120"/>
    <x v="1"/>
    <x v="10"/>
    <x v="514"/>
    <x v="576"/>
    <n v="3"/>
    <n v="0.2"/>
    <n v="47.815200000000004"/>
  </r>
  <r>
    <n v="608"/>
    <s v="US-2011-105767"/>
    <x v="2"/>
    <x v="235"/>
    <d v="2011-05-27T00:00:00"/>
    <x v="1"/>
    <s v="AR-10510"/>
    <x v="239"/>
    <x v="0"/>
    <s v="United States"/>
    <s v="Philadelphia"/>
    <x v="9"/>
    <n v="19134"/>
    <x v="3"/>
    <s v="OFF-BI-10000848"/>
    <x v="1"/>
    <x v="8"/>
    <x v="515"/>
    <x v="577"/>
    <n v="2"/>
    <n v="0.7"/>
    <n v="-2.6256000000000004"/>
  </r>
  <r>
    <n v="609"/>
    <s v="US-2011-105767"/>
    <x v="2"/>
    <x v="235"/>
    <d v="2011-05-27T00:00:00"/>
    <x v="1"/>
    <s v="AR-10510"/>
    <x v="239"/>
    <x v="0"/>
    <s v="United States"/>
    <s v="Philadelphia"/>
    <x v="9"/>
    <n v="19134"/>
    <x v="3"/>
    <s v="OFF-AR-10001246"/>
    <x v="1"/>
    <x v="6"/>
    <x v="450"/>
    <x v="578"/>
    <n v="9"/>
    <n v="0.2"/>
    <n v="2.3813999999999984"/>
  </r>
  <r>
    <n v="610"/>
    <s v="US-2011-105767"/>
    <x v="2"/>
    <x v="235"/>
    <d v="2011-05-27T00:00:00"/>
    <x v="1"/>
    <s v="AR-10510"/>
    <x v="239"/>
    <x v="0"/>
    <s v="United States"/>
    <s v="Philadelphia"/>
    <x v="9"/>
    <n v="19134"/>
    <x v="3"/>
    <s v="TEC-PH-10003092"/>
    <x v="2"/>
    <x v="7"/>
    <x v="516"/>
    <x v="579"/>
    <n v="2"/>
    <n v="0.4"/>
    <n v="-10.117800000000003"/>
  </r>
  <r>
    <n v="611"/>
    <s v="CA-2013-161816"/>
    <x v="0"/>
    <x v="236"/>
    <d v="2013-05-02T00:00:00"/>
    <x v="2"/>
    <s v="NB-18655"/>
    <x v="240"/>
    <x v="1"/>
    <s v="United States"/>
    <s v="Dallas"/>
    <x v="5"/>
    <n v="75217"/>
    <x v="2"/>
    <s v="TEC-PH-10003012"/>
    <x v="2"/>
    <x v="7"/>
    <x v="344"/>
    <x v="580"/>
    <n v="3"/>
    <n v="0.2"/>
    <n v="41.577299999999951"/>
  </r>
  <r>
    <n v="612"/>
    <s v="CA-2013-161816"/>
    <x v="0"/>
    <x v="236"/>
    <d v="2013-05-02T00:00:00"/>
    <x v="2"/>
    <s v="NB-18655"/>
    <x v="240"/>
    <x v="1"/>
    <s v="United States"/>
    <s v="Dallas"/>
    <x v="5"/>
    <n v="75217"/>
    <x v="2"/>
    <s v="OFF-LA-10004345"/>
    <x v="1"/>
    <x v="2"/>
    <x v="517"/>
    <x v="581"/>
    <n v="4"/>
    <n v="0.2"/>
    <n v="5.6955999999999989"/>
  </r>
  <r>
    <n v="613"/>
    <s v="CA-2013-121223"/>
    <x v="0"/>
    <x v="108"/>
    <d v="2013-09-14T00:00:00"/>
    <x v="0"/>
    <s v="GD-14590"/>
    <x v="241"/>
    <x v="1"/>
    <s v="United States"/>
    <s v="Philadelphia"/>
    <x v="9"/>
    <n v="19143"/>
    <x v="3"/>
    <s v="OFF-PA-10001204"/>
    <x v="1"/>
    <x v="10"/>
    <x v="518"/>
    <x v="582"/>
    <n v="2"/>
    <n v="0.2"/>
    <n v="2.6399999999999997"/>
  </r>
  <r>
    <n v="614"/>
    <s v="CA-2013-121223"/>
    <x v="0"/>
    <x v="108"/>
    <d v="2013-09-14T00:00:00"/>
    <x v="0"/>
    <s v="GD-14590"/>
    <x v="241"/>
    <x v="1"/>
    <s v="United States"/>
    <s v="Philadelphia"/>
    <x v="9"/>
    <n v="19143"/>
    <x v="3"/>
    <s v="TEC-PH-10004667"/>
    <x v="2"/>
    <x v="7"/>
    <x v="519"/>
    <x v="583"/>
    <n v="9"/>
    <n v="0.4"/>
    <n v="-157.93830000000008"/>
  </r>
  <r>
    <n v="615"/>
    <s v="CA-2014-138611"/>
    <x v="3"/>
    <x v="237"/>
    <d v="2014-11-18T00:00:00"/>
    <x v="0"/>
    <s v="CK-12595"/>
    <x v="242"/>
    <x v="0"/>
    <s v="United States"/>
    <s v="Grove City"/>
    <x v="24"/>
    <n v="43123"/>
    <x v="3"/>
    <s v="TEC-PH-10000011"/>
    <x v="2"/>
    <x v="7"/>
    <x v="220"/>
    <x v="584"/>
    <n v="10"/>
    <n v="0.4"/>
    <n v="15.99199999999999"/>
  </r>
  <r>
    <n v="616"/>
    <s v="CA-2014-138611"/>
    <x v="3"/>
    <x v="237"/>
    <d v="2014-11-18T00:00:00"/>
    <x v="0"/>
    <s v="CK-12595"/>
    <x v="242"/>
    <x v="0"/>
    <s v="United States"/>
    <s v="Grove City"/>
    <x v="24"/>
    <n v="43123"/>
    <x v="3"/>
    <s v="OFF-BI-10002949"/>
    <x v="1"/>
    <x v="8"/>
    <x v="520"/>
    <x v="585"/>
    <n v="2"/>
    <n v="0.7"/>
    <n v="-2.7967999999999993"/>
  </r>
  <r>
    <n v="617"/>
    <s v="CA-2014-117947"/>
    <x v="3"/>
    <x v="238"/>
    <d v="2014-08-24T00:00:00"/>
    <x v="0"/>
    <s v="NG-18355"/>
    <x v="243"/>
    <x v="1"/>
    <s v="United States"/>
    <s v="New York City"/>
    <x v="15"/>
    <n v="10011"/>
    <x v="3"/>
    <s v="FUR-FU-10003849"/>
    <x v="0"/>
    <x v="5"/>
    <x v="521"/>
    <x v="586"/>
    <n v="2"/>
    <n v="0"/>
    <n v="15.787199999999999"/>
  </r>
  <r>
    <n v="618"/>
    <s v="CA-2014-117947"/>
    <x v="3"/>
    <x v="238"/>
    <d v="2014-08-24T00:00:00"/>
    <x v="0"/>
    <s v="NG-18355"/>
    <x v="243"/>
    <x v="1"/>
    <s v="United States"/>
    <s v="New York City"/>
    <x v="15"/>
    <n v="10011"/>
    <x v="3"/>
    <s v="FUR-FU-10000010"/>
    <x v="0"/>
    <x v="5"/>
    <x v="522"/>
    <x v="587"/>
    <n v="2"/>
    <n v="0"/>
    <n v="3.0813999999999995"/>
  </r>
  <r>
    <n v="619"/>
    <s v="CA-2014-117947"/>
    <x v="3"/>
    <x v="238"/>
    <d v="2014-08-24T00:00:00"/>
    <x v="0"/>
    <s v="NG-18355"/>
    <x v="243"/>
    <x v="1"/>
    <s v="United States"/>
    <s v="New York City"/>
    <x v="15"/>
    <n v="10011"/>
    <x v="3"/>
    <s v="OFF-BI-10002824"/>
    <x v="1"/>
    <x v="8"/>
    <x v="523"/>
    <x v="588"/>
    <n v="9"/>
    <n v="0.2"/>
    <n v="33.569999999999986"/>
  </r>
  <r>
    <n v="620"/>
    <s v="CA-2014-117947"/>
    <x v="3"/>
    <x v="238"/>
    <d v="2014-08-24T00:00:00"/>
    <x v="0"/>
    <s v="NG-18355"/>
    <x v="243"/>
    <x v="1"/>
    <s v="United States"/>
    <s v="New York City"/>
    <x v="15"/>
    <n v="10011"/>
    <x v="3"/>
    <s v="TEC-PH-10002538"/>
    <x v="2"/>
    <x v="7"/>
    <x v="524"/>
    <x v="589"/>
    <n v="1"/>
    <n v="0"/>
    <n v="10.993899999999996"/>
  </r>
  <r>
    <n v="621"/>
    <s v="CA-2014-117947"/>
    <x v="3"/>
    <x v="238"/>
    <d v="2014-08-24T00:00:00"/>
    <x v="0"/>
    <s v="NG-18355"/>
    <x v="243"/>
    <x v="1"/>
    <s v="United States"/>
    <s v="New York City"/>
    <x v="15"/>
    <n v="10011"/>
    <x v="3"/>
    <s v="FUR-FU-10000521"/>
    <x v="0"/>
    <x v="5"/>
    <x v="138"/>
    <x v="590"/>
    <n v="3"/>
    <n v="0"/>
    <n v="27.286199999999994"/>
  </r>
  <r>
    <n v="622"/>
    <s v="US-2011-111171"/>
    <x v="2"/>
    <x v="58"/>
    <d v="2011-12-31T00:00:00"/>
    <x v="1"/>
    <s v="CA-12265"/>
    <x v="244"/>
    <x v="0"/>
    <s v="United States"/>
    <s v="Chicago"/>
    <x v="10"/>
    <n v="60610"/>
    <x v="2"/>
    <s v="OFF-BI-10002103"/>
    <x v="1"/>
    <x v="8"/>
    <x v="525"/>
    <x v="591"/>
    <n v="5"/>
    <n v="0.8"/>
    <n v="-14.773"/>
  </r>
  <r>
    <n v="623"/>
    <s v="CA-2012-138009"/>
    <x v="1"/>
    <x v="239"/>
    <d v="2012-12-03T00:00:00"/>
    <x v="1"/>
    <s v="SF-20965"/>
    <x v="245"/>
    <x v="1"/>
    <s v="United States"/>
    <s v="Dearborn"/>
    <x v="12"/>
    <n v="48126"/>
    <x v="2"/>
    <s v="FUR-CH-10004853"/>
    <x v="0"/>
    <x v="1"/>
    <x v="526"/>
    <x v="85"/>
    <n v="2"/>
    <n v="0"/>
    <n v="87.568399999999968"/>
  </r>
  <r>
    <n v="624"/>
    <s v="CA-2012-138009"/>
    <x v="1"/>
    <x v="239"/>
    <d v="2012-12-03T00:00:00"/>
    <x v="1"/>
    <s v="SF-20965"/>
    <x v="245"/>
    <x v="1"/>
    <s v="United States"/>
    <s v="Dearborn"/>
    <x v="12"/>
    <n v="48126"/>
    <x v="2"/>
    <s v="OFF-AP-10000179"/>
    <x v="1"/>
    <x v="9"/>
    <x v="527"/>
    <x v="592"/>
    <n v="5"/>
    <n v="0.1"/>
    <n v="178.90100000000001"/>
  </r>
  <r>
    <n v="625"/>
    <s v="CA-2012-138009"/>
    <x v="1"/>
    <x v="239"/>
    <d v="2012-12-03T00:00:00"/>
    <x v="1"/>
    <s v="SF-20965"/>
    <x v="245"/>
    <x v="1"/>
    <s v="United States"/>
    <s v="Dearborn"/>
    <x v="12"/>
    <n v="48126"/>
    <x v="2"/>
    <s v="OFF-ST-10001272"/>
    <x v="1"/>
    <x v="4"/>
    <x v="528"/>
    <x v="593"/>
    <n v="4"/>
    <n v="0"/>
    <n v="130.87"/>
  </r>
  <r>
    <n v="626"/>
    <s v="CA-2012-138009"/>
    <x v="1"/>
    <x v="239"/>
    <d v="2012-12-03T00:00:00"/>
    <x v="1"/>
    <s v="SF-20965"/>
    <x v="245"/>
    <x v="1"/>
    <s v="United States"/>
    <s v="Dearborn"/>
    <x v="12"/>
    <n v="48126"/>
    <x v="2"/>
    <s v="OFF-AR-10004042"/>
    <x v="1"/>
    <x v="6"/>
    <x v="30"/>
    <x v="594"/>
    <n v="9"/>
    <n v="0"/>
    <n v="46.927799999999984"/>
  </r>
  <r>
    <n v="627"/>
    <s v="CA-2014-163020"/>
    <x v="3"/>
    <x v="175"/>
    <d v="2014-09-20T00:00:00"/>
    <x v="1"/>
    <s v="MO-17800"/>
    <x v="246"/>
    <x v="2"/>
    <s v="United States"/>
    <s v="New York City"/>
    <x v="15"/>
    <n v="10009"/>
    <x v="3"/>
    <s v="FUR-FU-10000221"/>
    <x v="0"/>
    <x v="5"/>
    <x v="529"/>
    <x v="595"/>
    <n v="7"/>
    <n v="0"/>
    <n v="12.090399999999999"/>
  </r>
  <r>
    <n v="628"/>
    <s v="CA-2014-153787"/>
    <x v="3"/>
    <x v="240"/>
    <d v="2014-05-24T00:00:00"/>
    <x v="1"/>
    <s v="AT-10735"/>
    <x v="247"/>
    <x v="0"/>
    <s v="United States"/>
    <s v="Seattle"/>
    <x v="4"/>
    <n v="98115"/>
    <x v="1"/>
    <s v="OFF-AP-10001563"/>
    <x v="1"/>
    <x v="9"/>
    <x v="530"/>
    <x v="596"/>
    <n v="2"/>
    <n v="0"/>
    <n v="28.176399999999987"/>
  </r>
  <r>
    <n v="629"/>
    <s v="CA-2014-133431"/>
    <x v="3"/>
    <x v="94"/>
    <d v="2014-12-22T00:00:00"/>
    <x v="1"/>
    <s v="LC-17140"/>
    <x v="95"/>
    <x v="0"/>
    <s v="United States"/>
    <s v="San Francisco"/>
    <x v="1"/>
    <n v="94122"/>
    <x v="1"/>
    <s v="OFF-BI-10000605"/>
    <x v="1"/>
    <x v="8"/>
    <x v="531"/>
    <x v="597"/>
    <n v="5"/>
    <n v="0.2"/>
    <n v="5.1434999999999977"/>
  </r>
  <r>
    <n v="630"/>
    <s v="CA-2014-133431"/>
    <x v="3"/>
    <x v="94"/>
    <d v="2014-12-22T00:00:00"/>
    <x v="1"/>
    <s v="LC-17140"/>
    <x v="95"/>
    <x v="0"/>
    <s v="United States"/>
    <s v="San Francisco"/>
    <x v="1"/>
    <n v="94122"/>
    <x v="1"/>
    <s v="OFF-PA-10002615"/>
    <x v="1"/>
    <x v="10"/>
    <x v="247"/>
    <x v="598"/>
    <n v="3"/>
    <n v="0"/>
    <n v="6.0857999999999999"/>
  </r>
  <r>
    <n v="631"/>
    <s v="US-2013-135720"/>
    <x v="0"/>
    <x v="25"/>
    <d v="2013-12-14T00:00:00"/>
    <x v="0"/>
    <s v="FM-14380"/>
    <x v="248"/>
    <x v="0"/>
    <s v="United States"/>
    <s v="Aurora"/>
    <x v="22"/>
    <n v="80013"/>
    <x v="1"/>
    <s v="OFF-ST-10001963"/>
    <x v="1"/>
    <x v="4"/>
    <x v="532"/>
    <x v="599"/>
    <n v="3"/>
    <n v="0.2"/>
    <n v="-51.719100000000012"/>
  </r>
  <r>
    <n v="632"/>
    <s v="US-2013-135720"/>
    <x v="0"/>
    <x v="25"/>
    <d v="2013-12-14T00:00:00"/>
    <x v="0"/>
    <s v="FM-14380"/>
    <x v="248"/>
    <x v="0"/>
    <s v="United States"/>
    <s v="Aurora"/>
    <x v="22"/>
    <n v="80013"/>
    <x v="1"/>
    <s v="TEC-AC-10001267"/>
    <x v="2"/>
    <x v="11"/>
    <x v="533"/>
    <x v="600"/>
    <n v="5"/>
    <n v="0.2"/>
    <n v="29.950000000000003"/>
  </r>
  <r>
    <n v="633"/>
    <s v="US-2013-135720"/>
    <x v="0"/>
    <x v="25"/>
    <d v="2013-12-14T00:00:00"/>
    <x v="0"/>
    <s v="FM-14380"/>
    <x v="248"/>
    <x v="0"/>
    <s v="United States"/>
    <s v="Aurora"/>
    <x v="22"/>
    <n v="80013"/>
    <x v="1"/>
    <s v="TEC-PH-10002103"/>
    <x v="2"/>
    <x v="7"/>
    <x v="534"/>
    <x v="601"/>
    <n v="4"/>
    <n v="0.2"/>
    <n v="30.076800000000006"/>
  </r>
  <r>
    <n v="634"/>
    <s v="CA-2014-144694"/>
    <x v="3"/>
    <x v="241"/>
    <d v="2014-09-27T00:00:00"/>
    <x v="0"/>
    <s v="BD-11605"/>
    <x v="205"/>
    <x v="0"/>
    <s v="United States"/>
    <s v="Miami"/>
    <x v="2"/>
    <n v="33180"/>
    <x v="0"/>
    <s v="TEC-AC-10002857"/>
    <x v="2"/>
    <x v="11"/>
    <x v="535"/>
    <x v="602"/>
    <n v="3"/>
    <n v="0.2"/>
    <n v="2.458499999999999"/>
  </r>
  <r>
    <n v="635"/>
    <s v="CA-2014-144694"/>
    <x v="3"/>
    <x v="241"/>
    <d v="2014-09-27T00:00:00"/>
    <x v="0"/>
    <s v="BD-11605"/>
    <x v="205"/>
    <x v="0"/>
    <s v="United States"/>
    <s v="Miami"/>
    <x v="2"/>
    <n v="33180"/>
    <x v="0"/>
    <s v="OFF-LA-10003930"/>
    <x v="1"/>
    <x v="2"/>
    <x v="503"/>
    <x v="603"/>
    <n v="3"/>
    <n v="0.2"/>
    <n v="85.529700000000005"/>
  </r>
  <r>
    <n v="636"/>
    <s v="CA-2012-168004"/>
    <x v="1"/>
    <x v="242"/>
    <d v="2012-10-09T00:00:00"/>
    <x v="0"/>
    <s v="DJ-13420"/>
    <x v="249"/>
    <x v="1"/>
    <s v="United States"/>
    <s v="Warner Robins"/>
    <x v="32"/>
    <n v="31088"/>
    <x v="0"/>
    <s v="FUR-CH-10001482"/>
    <x v="0"/>
    <x v="1"/>
    <x v="536"/>
    <x v="604"/>
    <n v="3"/>
    <n v="0"/>
    <n v="43.223399999999984"/>
  </r>
  <r>
    <n v="637"/>
    <s v="US-2013-123470"/>
    <x v="0"/>
    <x v="243"/>
    <d v="2013-08-22T00:00:00"/>
    <x v="1"/>
    <s v="ME-17725"/>
    <x v="250"/>
    <x v="0"/>
    <s v="United States"/>
    <s v="Aurora"/>
    <x v="22"/>
    <n v="80013"/>
    <x v="1"/>
    <s v="OFF-BI-10001989"/>
    <x v="1"/>
    <x v="8"/>
    <x v="537"/>
    <x v="605"/>
    <n v="3"/>
    <n v="0.7"/>
    <n v="-13.846800000000002"/>
  </r>
  <r>
    <n v="638"/>
    <s v="US-2013-123470"/>
    <x v="0"/>
    <x v="243"/>
    <d v="2013-08-22T00:00:00"/>
    <x v="1"/>
    <s v="ME-17725"/>
    <x v="250"/>
    <x v="0"/>
    <s v="United States"/>
    <s v="Aurora"/>
    <x v="22"/>
    <n v="80013"/>
    <x v="1"/>
    <s v="OFF-AP-10003287"/>
    <x v="1"/>
    <x v="9"/>
    <x v="538"/>
    <x v="606"/>
    <n v="3"/>
    <n v="0.2"/>
    <n v="12.232799999999997"/>
  </r>
  <r>
    <n v="639"/>
    <s v="CA-2013-115917"/>
    <x v="0"/>
    <x v="244"/>
    <d v="2013-05-26T00:00:00"/>
    <x v="1"/>
    <s v="RB-19465"/>
    <x v="46"/>
    <x v="2"/>
    <s v="United States"/>
    <s v="Vallejo"/>
    <x v="1"/>
    <n v="94591"/>
    <x v="1"/>
    <s v="FUR-FU-10000576"/>
    <x v="0"/>
    <x v="5"/>
    <x v="219"/>
    <x v="607"/>
    <n v="5"/>
    <n v="0"/>
    <n v="272.79200000000003"/>
  </r>
  <r>
    <n v="640"/>
    <s v="CA-2013-115917"/>
    <x v="0"/>
    <x v="244"/>
    <d v="2013-05-26T00:00:00"/>
    <x v="1"/>
    <s v="RB-19465"/>
    <x v="46"/>
    <x v="2"/>
    <s v="United States"/>
    <s v="Vallejo"/>
    <x v="1"/>
    <n v="94591"/>
    <x v="1"/>
    <s v="OFF-BI-10004728"/>
    <x v="1"/>
    <x v="8"/>
    <x v="539"/>
    <x v="608"/>
    <n v="4"/>
    <n v="0.2"/>
    <n v="5.0128000000000004"/>
  </r>
  <r>
    <n v="641"/>
    <s v="CA-2013-147067"/>
    <x v="0"/>
    <x v="122"/>
    <d v="2013-12-23T00:00:00"/>
    <x v="1"/>
    <s v="JD-16150"/>
    <x v="251"/>
    <x v="1"/>
    <s v="United States"/>
    <s v="Minneapolis"/>
    <x v="11"/>
    <n v="55407"/>
    <x v="2"/>
    <s v="FUR-FU-10000732"/>
    <x v="0"/>
    <x v="5"/>
    <x v="540"/>
    <x v="609"/>
    <n v="3"/>
    <n v="0"/>
    <n v="6.0287999999999995"/>
  </r>
  <r>
    <n v="642"/>
    <s v="CA-2014-167913"/>
    <x v="3"/>
    <x v="245"/>
    <d v="2014-08-04T00:00:00"/>
    <x v="0"/>
    <s v="JL-15835"/>
    <x v="252"/>
    <x v="0"/>
    <s v="United States"/>
    <s v="Mission Viejo"/>
    <x v="1"/>
    <n v="92691"/>
    <x v="1"/>
    <s v="OFF-ST-10000585"/>
    <x v="1"/>
    <x v="4"/>
    <x v="541"/>
    <x v="610"/>
    <n v="2"/>
    <n v="0"/>
    <n v="85.903999999999996"/>
  </r>
  <r>
    <n v="643"/>
    <s v="CA-2014-167913"/>
    <x v="3"/>
    <x v="245"/>
    <d v="2014-08-04T00:00:00"/>
    <x v="0"/>
    <s v="JL-15835"/>
    <x v="252"/>
    <x v="0"/>
    <s v="United States"/>
    <s v="Mission Viejo"/>
    <x v="1"/>
    <n v="92691"/>
    <x v="1"/>
    <s v="OFF-LA-10002787"/>
    <x v="1"/>
    <x v="2"/>
    <x v="542"/>
    <x v="611"/>
    <n v="7"/>
    <n v="0"/>
    <n v="12.599999999999998"/>
  </r>
  <r>
    <n v="644"/>
    <s v="CA-2014-106103"/>
    <x v="3"/>
    <x v="193"/>
    <d v="2014-06-16T00:00:00"/>
    <x v="1"/>
    <s v="SC-20305"/>
    <x v="253"/>
    <x v="0"/>
    <s v="United States"/>
    <s v="Rochester Hills"/>
    <x v="12"/>
    <n v="48307"/>
    <x v="2"/>
    <s v="TEC-AC-10003832"/>
    <x v="2"/>
    <x v="11"/>
    <x v="458"/>
    <x v="612"/>
    <n v="4"/>
    <n v="0"/>
    <n v="54.333200000000005"/>
  </r>
  <r>
    <n v="645"/>
    <s v="US-2014-127719"/>
    <x v="3"/>
    <x v="246"/>
    <d v="2014-07-26T00:00:00"/>
    <x v="1"/>
    <s v="TW-21025"/>
    <x v="69"/>
    <x v="2"/>
    <s v="United States"/>
    <s v="Plainfield"/>
    <x v="30"/>
    <n v="7060"/>
    <x v="3"/>
    <s v="OFF-PA-10001934"/>
    <x v="1"/>
    <x v="10"/>
    <x v="543"/>
    <x v="90"/>
    <n v="1"/>
    <n v="0"/>
    <n v="3.1752000000000002"/>
  </r>
  <r>
    <n v="646"/>
    <s v="CA-2014-126221"/>
    <x v="3"/>
    <x v="247"/>
    <d v="2015-01-06T00:00:00"/>
    <x v="1"/>
    <s v="CC-12430"/>
    <x v="254"/>
    <x v="2"/>
    <s v="United States"/>
    <s v="Columbus"/>
    <x v="14"/>
    <n v="47201"/>
    <x v="2"/>
    <s v="OFF-AP-10002457"/>
    <x v="1"/>
    <x v="9"/>
    <x v="544"/>
    <x v="613"/>
    <n v="2"/>
    <n v="0"/>
    <n v="56.510999999999996"/>
  </r>
  <r>
    <n v="647"/>
    <s v="CA-2013-103947"/>
    <x v="0"/>
    <x v="178"/>
    <d v="2013-04-09T00:00:00"/>
    <x v="1"/>
    <s v="BB-10990"/>
    <x v="121"/>
    <x v="1"/>
    <s v="United States"/>
    <s v="Sierra Vista"/>
    <x v="16"/>
    <n v="85635"/>
    <x v="1"/>
    <s v="OFF-FA-10003112"/>
    <x v="1"/>
    <x v="13"/>
    <x v="33"/>
    <x v="614"/>
    <n v="5"/>
    <n v="0.2"/>
    <n v="9.8624999999999972"/>
  </r>
  <r>
    <n v="648"/>
    <s v="CA-2013-103947"/>
    <x v="0"/>
    <x v="178"/>
    <d v="2013-04-09T00:00:00"/>
    <x v="1"/>
    <s v="BB-10990"/>
    <x v="121"/>
    <x v="1"/>
    <s v="United States"/>
    <s v="Sierra Vista"/>
    <x v="16"/>
    <n v="85635"/>
    <x v="1"/>
    <s v="OFF-AP-10002350"/>
    <x v="1"/>
    <x v="9"/>
    <x v="545"/>
    <x v="615"/>
    <n v="2"/>
    <n v="0.2"/>
    <n v="3.0143999999999993"/>
  </r>
  <r>
    <n v="649"/>
    <s v="CA-2013-160745"/>
    <x v="0"/>
    <x v="25"/>
    <d v="2013-12-17T00:00:00"/>
    <x v="0"/>
    <s v="AR-10825"/>
    <x v="255"/>
    <x v="1"/>
    <s v="United States"/>
    <s v="Vancouver"/>
    <x v="4"/>
    <n v="98661"/>
    <x v="1"/>
    <s v="FUR-FU-10001935"/>
    <x v="0"/>
    <x v="5"/>
    <x v="341"/>
    <x v="616"/>
    <n v="4"/>
    <n v="0"/>
    <n v="6.0680000000000014"/>
  </r>
  <r>
    <n v="650"/>
    <s v="CA-2013-160745"/>
    <x v="0"/>
    <x v="25"/>
    <d v="2013-12-17T00:00:00"/>
    <x v="0"/>
    <s v="AR-10825"/>
    <x v="255"/>
    <x v="1"/>
    <s v="United States"/>
    <s v="Vancouver"/>
    <x v="4"/>
    <n v="98661"/>
    <x v="1"/>
    <s v="TEC-PH-10003273"/>
    <x v="2"/>
    <x v="7"/>
    <x v="171"/>
    <x v="214"/>
    <n v="3"/>
    <n v="0.2"/>
    <n v="22.678200000000018"/>
  </r>
  <r>
    <n v="651"/>
    <s v="CA-2013-160745"/>
    <x v="0"/>
    <x v="25"/>
    <d v="2013-12-17T00:00:00"/>
    <x v="0"/>
    <s v="AR-10825"/>
    <x v="255"/>
    <x v="1"/>
    <s v="United States"/>
    <s v="Vancouver"/>
    <x v="4"/>
    <n v="98661"/>
    <x v="1"/>
    <s v="TEC-AC-10001142"/>
    <x v="2"/>
    <x v="11"/>
    <x v="546"/>
    <x v="617"/>
    <n v="4"/>
    <n v="0"/>
    <n v="31.599999999999966"/>
  </r>
  <r>
    <n v="652"/>
    <s v="CA-2013-132661"/>
    <x v="0"/>
    <x v="248"/>
    <d v="2013-10-30T00:00:00"/>
    <x v="1"/>
    <s v="SR-20740"/>
    <x v="256"/>
    <x v="2"/>
    <s v="United States"/>
    <s v="New York City"/>
    <x v="15"/>
    <n v="10024"/>
    <x v="3"/>
    <s v="OFF-PA-10000482"/>
    <x v="1"/>
    <x v="10"/>
    <x v="67"/>
    <x v="618"/>
    <n v="10"/>
    <n v="0"/>
    <n v="178.31799999999998"/>
  </r>
  <r>
    <n v="653"/>
    <s v="CA-2014-140844"/>
    <x v="3"/>
    <x v="249"/>
    <d v="2014-06-24T00:00:00"/>
    <x v="1"/>
    <s v="AR-10405"/>
    <x v="153"/>
    <x v="1"/>
    <s v="United States"/>
    <s v="New York City"/>
    <x v="15"/>
    <n v="10035"/>
    <x v="3"/>
    <s v="OFF-PA-10003892"/>
    <x v="1"/>
    <x v="10"/>
    <x v="62"/>
    <x v="619"/>
    <n v="2"/>
    <n v="0"/>
    <n v="45.975399999999993"/>
  </r>
  <r>
    <n v="654"/>
    <s v="CA-2014-140844"/>
    <x v="3"/>
    <x v="249"/>
    <d v="2014-06-24T00:00:00"/>
    <x v="1"/>
    <s v="AR-10405"/>
    <x v="153"/>
    <x v="1"/>
    <s v="United States"/>
    <s v="New York City"/>
    <x v="15"/>
    <n v="10035"/>
    <x v="3"/>
    <s v="TEC-AC-10001101"/>
    <x v="2"/>
    <x v="11"/>
    <x v="547"/>
    <x v="620"/>
    <n v="8"/>
    <n v="0"/>
    <n v="10.311999999999998"/>
  </r>
  <r>
    <n v="655"/>
    <s v="CA-2013-137239"/>
    <x v="0"/>
    <x v="250"/>
    <d v="2013-08-29T00:00:00"/>
    <x v="1"/>
    <s v="CR-12730"/>
    <x v="257"/>
    <x v="0"/>
    <s v="United States"/>
    <s v="Columbus"/>
    <x v="24"/>
    <n v="43229"/>
    <x v="3"/>
    <s v="OFF-AP-10002439"/>
    <x v="1"/>
    <x v="9"/>
    <x v="548"/>
    <x v="621"/>
    <n v="2"/>
    <n v="0.2"/>
    <n v="8.5163999999999938"/>
  </r>
  <r>
    <n v="656"/>
    <s v="CA-2013-137239"/>
    <x v="0"/>
    <x v="250"/>
    <d v="2013-08-29T00:00:00"/>
    <x v="1"/>
    <s v="CR-12730"/>
    <x v="257"/>
    <x v="0"/>
    <s v="United States"/>
    <s v="Columbus"/>
    <x v="24"/>
    <n v="43229"/>
    <x v="3"/>
    <s v="OFF-BI-10002827"/>
    <x v="1"/>
    <x v="8"/>
    <x v="549"/>
    <x v="622"/>
    <n v="2"/>
    <n v="0.7"/>
    <n v="-2.6543999999999999"/>
  </r>
  <r>
    <n v="657"/>
    <s v="CA-2013-137239"/>
    <x v="0"/>
    <x v="250"/>
    <d v="2013-08-29T00:00:00"/>
    <x v="1"/>
    <s v="CR-12730"/>
    <x v="257"/>
    <x v="0"/>
    <s v="United States"/>
    <s v="Columbus"/>
    <x v="24"/>
    <n v="43229"/>
    <x v="3"/>
    <s v="OFF-EN-10002230"/>
    <x v="1"/>
    <x v="12"/>
    <x v="550"/>
    <x v="623"/>
    <n v="2"/>
    <n v="0.2"/>
    <n v="45.322199999999995"/>
  </r>
  <r>
    <n v="658"/>
    <s v="US-2013-156097"/>
    <x v="0"/>
    <x v="251"/>
    <d v="2013-09-20T00:00:00"/>
    <x v="3"/>
    <s v="EH-14125"/>
    <x v="258"/>
    <x v="2"/>
    <s v="United States"/>
    <s v="Aurora"/>
    <x v="10"/>
    <n v="60505"/>
    <x v="2"/>
    <s v="FUR-CH-10001215"/>
    <x v="0"/>
    <x v="1"/>
    <x v="440"/>
    <x v="624"/>
    <n v="2"/>
    <n v="0.3"/>
    <n v="-50.098000000000013"/>
  </r>
  <r>
    <n v="659"/>
    <s v="US-2013-156097"/>
    <x v="0"/>
    <x v="251"/>
    <d v="2013-09-20T00:00:00"/>
    <x v="3"/>
    <s v="EH-14125"/>
    <x v="258"/>
    <x v="2"/>
    <s v="United States"/>
    <s v="Aurora"/>
    <x v="10"/>
    <n v="60505"/>
    <x v="2"/>
    <s v="OFF-BI-10004654"/>
    <x v="1"/>
    <x v="8"/>
    <x v="68"/>
    <x v="625"/>
    <n v="2"/>
    <n v="0.8"/>
    <n v="-3.4619999999999997"/>
  </r>
  <r>
    <n v="660"/>
    <s v="CA-2012-146563"/>
    <x v="1"/>
    <x v="252"/>
    <d v="2012-08-28T00:00:00"/>
    <x v="1"/>
    <s v="CB-12025"/>
    <x v="90"/>
    <x v="0"/>
    <s v="United States"/>
    <s v="Arlington"/>
    <x v="5"/>
    <n v="76017"/>
    <x v="2"/>
    <s v="OFF-ST-10001490"/>
    <x v="1"/>
    <x v="4"/>
    <x v="513"/>
    <x v="626"/>
    <n v="7"/>
    <n v="0.2"/>
    <n v="124.92899999999986"/>
  </r>
  <r>
    <n v="661"/>
    <s v="CA-2012-146563"/>
    <x v="1"/>
    <x v="252"/>
    <d v="2012-08-28T00:00:00"/>
    <x v="1"/>
    <s v="CB-12025"/>
    <x v="90"/>
    <x v="0"/>
    <s v="United States"/>
    <s v="Arlington"/>
    <x v="5"/>
    <n v="76017"/>
    <x v="2"/>
    <s v="OFF-ST-10001511"/>
    <x v="1"/>
    <x v="4"/>
    <x v="551"/>
    <x v="627"/>
    <n v="14"/>
    <n v="0.2"/>
    <n v="-135.7650000000001"/>
  </r>
  <r>
    <n v="662"/>
    <s v="CA-2012-146563"/>
    <x v="1"/>
    <x v="252"/>
    <d v="2012-08-28T00:00:00"/>
    <x v="1"/>
    <s v="CB-12025"/>
    <x v="90"/>
    <x v="0"/>
    <s v="United States"/>
    <s v="Arlington"/>
    <x v="5"/>
    <n v="76017"/>
    <x v="2"/>
    <s v="FUR-TA-10001768"/>
    <x v="0"/>
    <x v="3"/>
    <x v="114"/>
    <x v="628"/>
    <n v="5"/>
    <n v="0.3"/>
    <n v="-118.12950000000006"/>
  </r>
  <r>
    <n v="663"/>
    <s v="CA-2012-146563"/>
    <x v="1"/>
    <x v="252"/>
    <d v="2012-08-28T00:00:00"/>
    <x v="1"/>
    <s v="CB-12025"/>
    <x v="90"/>
    <x v="0"/>
    <s v="United States"/>
    <s v="Arlington"/>
    <x v="5"/>
    <n v="76017"/>
    <x v="2"/>
    <s v="OFF-BI-10003981"/>
    <x v="1"/>
    <x v="8"/>
    <x v="109"/>
    <x v="629"/>
    <n v="3"/>
    <n v="0.8"/>
    <n v="-4.2222000000000008"/>
  </r>
  <r>
    <n v="664"/>
    <s v="CA-2013-123666"/>
    <x v="0"/>
    <x v="253"/>
    <d v="2013-03-31T00:00:00"/>
    <x v="1"/>
    <s v="SP-20545"/>
    <x v="259"/>
    <x v="1"/>
    <s v="United States"/>
    <s v="New York City"/>
    <x v="15"/>
    <n v="10011"/>
    <x v="3"/>
    <s v="OFF-ST-10001522"/>
    <x v="1"/>
    <x v="4"/>
    <x v="195"/>
    <x v="630"/>
    <n v="5"/>
    <n v="0"/>
    <n v="18.397999999999968"/>
  </r>
  <r>
    <n v="665"/>
    <s v="CA-2013-143308"/>
    <x v="0"/>
    <x v="254"/>
    <d v="2013-11-05T00:00:00"/>
    <x v="3"/>
    <s v="RC-19825"/>
    <x v="116"/>
    <x v="0"/>
    <s v="United States"/>
    <s v="Louisville"/>
    <x v="0"/>
    <n v="40214"/>
    <x v="0"/>
    <s v="OFF-FA-10000621"/>
    <x v="1"/>
    <x v="13"/>
    <x v="110"/>
    <x v="631"/>
    <n v="3"/>
    <n v="0"/>
    <n v="5.2625999999999999"/>
  </r>
  <r>
    <n v="666"/>
    <s v="CA-2014-132682"/>
    <x v="3"/>
    <x v="110"/>
    <d v="2014-06-11T00:00:00"/>
    <x v="0"/>
    <s v="TH-21235"/>
    <x v="260"/>
    <x v="1"/>
    <s v="United States"/>
    <s v="Dallas"/>
    <x v="5"/>
    <n v="75081"/>
    <x v="2"/>
    <s v="OFF-SU-10004231"/>
    <x v="1"/>
    <x v="14"/>
    <x v="552"/>
    <x v="632"/>
    <n v="3"/>
    <n v="0.2"/>
    <n v="2.0789999999999997"/>
  </r>
  <r>
    <n v="667"/>
    <s v="CA-2014-132682"/>
    <x v="3"/>
    <x v="110"/>
    <d v="2014-06-11T00:00:00"/>
    <x v="0"/>
    <s v="TH-21235"/>
    <x v="260"/>
    <x v="1"/>
    <s v="United States"/>
    <s v="Dallas"/>
    <x v="5"/>
    <n v="75081"/>
    <x v="2"/>
    <s v="OFF-PA-10000474"/>
    <x v="1"/>
    <x v="10"/>
    <x v="33"/>
    <x v="633"/>
    <n v="3"/>
    <n v="0.2"/>
    <n v="28.706399999999991"/>
  </r>
  <r>
    <n v="668"/>
    <s v="CA-2014-132682"/>
    <x v="3"/>
    <x v="110"/>
    <d v="2014-06-11T00:00:00"/>
    <x v="0"/>
    <s v="TH-21235"/>
    <x v="260"/>
    <x v="1"/>
    <s v="United States"/>
    <s v="Dallas"/>
    <x v="5"/>
    <n v="75081"/>
    <x v="2"/>
    <s v="TEC-PH-10004042"/>
    <x v="2"/>
    <x v="7"/>
    <x v="553"/>
    <x v="634"/>
    <n v="3"/>
    <n v="0.2"/>
    <n v="28.618200000000002"/>
  </r>
  <r>
    <n v="669"/>
    <s v="CA-2011-156314"/>
    <x v="2"/>
    <x v="163"/>
    <d v="2011-12-26T00:00:00"/>
    <x v="2"/>
    <s v="RP-19390"/>
    <x v="261"/>
    <x v="0"/>
    <s v="United States"/>
    <s v="Cleveland"/>
    <x v="24"/>
    <n v="44105"/>
    <x v="3"/>
    <s v="FUR-FU-10003096"/>
    <x v="0"/>
    <x v="5"/>
    <x v="554"/>
    <x v="635"/>
    <n v="5"/>
    <n v="0.2"/>
    <n v="8.7285000000000004"/>
  </r>
  <r>
    <n v="670"/>
    <s v="US-2014-106663"/>
    <x v="3"/>
    <x v="255"/>
    <d v="2014-06-14T00:00:00"/>
    <x v="1"/>
    <s v="MO-17800"/>
    <x v="246"/>
    <x v="2"/>
    <s v="United States"/>
    <s v="Chicago"/>
    <x v="10"/>
    <n v="60653"/>
    <x v="2"/>
    <s v="FUR-FU-10002759"/>
    <x v="0"/>
    <x v="5"/>
    <x v="555"/>
    <x v="112"/>
    <n v="3"/>
    <n v="0.6"/>
    <n v="-14.385599999999997"/>
  </r>
  <r>
    <n v="671"/>
    <s v="US-2014-106663"/>
    <x v="3"/>
    <x v="255"/>
    <d v="2014-06-14T00:00:00"/>
    <x v="1"/>
    <s v="MO-17800"/>
    <x v="246"/>
    <x v="2"/>
    <s v="United States"/>
    <s v="Chicago"/>
    <x v="10"/>
    <n v="60653"/>
    <x v="2"/>
    <s v="FUR-TA-10000688"/>
    <x v="0"/>
    <x v="3"/>
    <x v="556"/>
    <x v="636"/>
    <n v="1"/>
    <n v="0.5"/>
    <n v="-71.890500000000017"/>
  </r>
  <r>
    <n v="672"/>
    <s v="US-2014-106663"/>
    <x v="3"/>
    <x v="255"/>
    <d v="2014-06-14T00:00:00"/>
    <x v="1"/>
    <s v="MO-17800"/>
    <x v="246"/>
    <x v="2"/>
    <s v="United States"/>
    <s v="Chicago"/>
    <x v="10"/>
    <n v="60653"/>
    <x v="2"/>
    <s v="OFF-PA-10002377"/>
    <x v="1"/>
    <x v="10"/>
    <x v="557"/>
    <x v="637"/>
    <n v="8"/>
    <n v="0.2"/>
    <n v="11.359999999999998"/>
  </r>
  <r>
    <n v="673"/>
    <s v="CA-2014-111178"/>
    <x v="3"/>
    <x v="140"/>
    <d v="2014-06-23T00:00:00"/>
    <x v="1"/>
    <s v="TD-20995"/>
    <x v="143"/>
    <x v="0"/>
    <s v="United States"/>
    <s v="Quincy"/>
    <x v="10"/>
    <n v="62301"/>
    <x v="2"/>
    <s v="OFF-AR-10001954"/>
    <x v="1"/>
    <x v="6"/>
    <x v="558"/>
    <x v="638"/>
    <n v="5"/>
    <n v="0.2"/>
    <n v="1.7115"/>
  </r>
  <r>
    <n v="674"/>
    <s v="CA-2014-130351"/>
    <x v="3"/>
    <x v="256"/>
    <d v="2014-12-09T00:00:00"/>
    <x v="2"/>
    <s v="RB-19570"/>
    <x v="262"/>
    <x v="0"/>
    <s v="United States"/>
    <s v="Columbus"/>
    <x v="14"/>
    <n v="47201"/>
    <x v="2"/>
    <s v="OFF-AP-10004532"/>
    <x v="1"/>
    <x v="9"/>
    <x v="559"/>
    <x v="639"/>
    <n v="3"/>
    <n v="0"/>
    <n v="16.588799999999999"/>
  </r>
  <r>
    <n v="675"/>
    <s v="CA-2014-130351"/>
    <x v="3"/>
    <x v="256"/>
    <d v="2014-12-09T00:00:00"/>
    <x v="2"/>
    <s v="RB-19570"/>
    <x v="262"/>
    <x v="0"/>
    <s v="United States"/>
    <s v="Columbus"/>
    <x v="14"/>
    <n v="47201"/>
    <x v="2"/>
    <s v="OFF-PA-10002137"/>
    <x v="1"/>
    <x v="10"/>
    <x v="560"/>
    <x v="640"/>
    <n v="5"/>
    <n v="0"/>
    <n v="17.504999999999995"/>
  </r>
  <r>
    <n v="676"/>
    <s v="CA-2014-130351"/>
    <x v="3"/>
    <x v="256"/>
    <d v="2014-12-09T00:00:00"/>
    <x v="2"/>
    <s v="RB-19570"/>
    <x v="262"/>
    <x v="0"/>
    <s v="United States"/>
    <s v="Columbus"/>
    <x v="14"/>
    <n v="47201"/>
    <x v="2"/>
    <s v="TEC-AC-10003832"/>
    <x v="2"/>
    <x v="11"/>
    <x v="458"/>
    <x v="641"/>
    <n v="3"/>
    <n v="0"/>
    <n v="40.749900000000004"/>
  </r>
  <r>
    <n v="677"/>
    <s v="US-2014-119438"/>
    <x v="3"/>
    <x v="257"/>
    <d v="2014-03-24T00:00:00"/>
    <x v="1"/>
    <s v="CD-11980"/>
    <x v="263"/>
    <x v="0"/>
    <s v="United States"/>
    <s v="Tyler"/>
    <x v="5"/>
    <n v="75701"/>
    <x v="2"/>
    <s v="OFF-AP-10000804"/>
    <x v="1"/>
    <x v="9"/>
    <x v="561"/>
    <x v="642"/>
    <n v="3"/>
    <n v="0.8"/>
    <n v="-7.3920000000000021"/>
  </r>
  <r>
    <n v="678"/>
    <s v="US-2014-119438"/>
    <x v="3"/>
    <x v="257"/>
    <d v="2014-03-24T00:00:00"/>
    <x v="1"/>
    <s v="CD-11980"/>
    <x v="263"/>
    <x v="0"/>
    <s v="United States"/>
    <s v="Tyler"/>
    <x v="5"/>
    <n v="75701"/>
    <x v="2"/>
    <s v="TEC-AC-10003614"/>
    <x v="2"/>
    <x v="11"/>
    <x v="562"/>
    <x v="643"/>
    <n v="3"/>
    <n v="0.2"/>
    <n v="4.5200999999999958"/>
  </r>
  <r>
    <n v="679"/>
    <s v="US-2014-119438"/>
    <x v="3"/>
    <x v="257"/>
    <d v="2014-03-24T00:00:00"/>
    <x v="1"/>
    <s v="CD-11980"/>
    <x v="263"/>
    <x v="0"/>
    <s v="United States"/>
    <s v="Tyler"/>
    <x v="5"/>
    <n v="75701"/>
    <x v="2"/>
    <s v="FUR-FU-10003553"/>
    <x v="0"/>
    <x v="5"/>
    <x v="563"/>
    <x v="644"/>
    <n v="3"/>
    <n v="0.6"/>
    <n v="-41.261999999999972"/>
  </r>
  <r>
    <n v="680"/>
    <s v="US-2014-119438"/>
    <x v="3"/>
    <x v="257"/>
    <d v="2014-03-24T00:00:00"/>
    <x v="1"/>
    <s v="CD-11980"/>
    <x v="263"/>
    <x v="0"/>
    <s v="United States"/>
    <s v="Tyler"/>
    <x v="5"/>
    <n v="75701"/>
    <x v="2"/>
    <s v="OFF-BI-10004632"/>
    <x v="1"/>
    <x v="8"/>
    <x v="564"/>
    <x v="645"/>
    <n v="3"/>
    <n v="0.8"/>
    <n v="-320.23950000000013"/>
  </r>
  <r>
    <n v="681"/>
    <s v="CA-2013-164511"/>
    <x v="0"/>
    <x v="258"/>
    <d v="2013-11-25T00:00:00"/>
    <x v="1"/>
    <s v="DJ-13630"/>
    <x v="264"/>
    <x v="0"/>
    <s v="United States"/>
    <s v="New York City"/>
    <x v="15"/>
    <n v="10024"/>
    <x v="3"/>
    <s v="OFF-BI-10003305"/>
    <x v="1"/>
    <x v="8"/>
    <x v="565"/>
    <x v="646"/>
    <n v="3"/>
    <n v="0.2"/>
    <n v="4.6643999999999988"/>
  </r>
  <r>
    <n v="682"/>
    <s v="CA-2013-164511"/>
    <x v="0"/>
    <x v="258"/>
    <d v="2013-11-25T00:00:00"/>
    <x v="1"/>
    <s v="DJ-13630"/>
    <x v="264"/>
    <x v="0"/>
    <s v="United States"/>
    <s v="New York City"/>
    <x v="15"/>
    <n v="10024"/>
    <x v="3"/>
    <s v="OFF-ST-10002583"/>
    <x v="1"/>
    <x v="4"/>
    <x v="566"/>
    <x v="647"/>
    <n v="2"/>
    <n v="0"/>
    <n v="2.598399999999998"/>
  </r>
  <r>
    <n v="683"/>
    <s v="CA-2013-164511"/>
    <x v="0"/>
    <x v="258"/>
    <d v="2013-11-25T00:00:00"/>
    <x v="1"/>
    <s v="DJ-13630"/>
    <x v="264"/>
    <x v="0"/>
    <s v="United States"/>
    <s v="New York City"/>
    <x v="15"/>
    <n v="10024"/>
    <x v="3"/>
    <s v="OFF-ST-10004507"/>
    <x v="1"/>
    <x v="4"/>
    <x v="452"/>
    <x v="648"/>
    <n v="4"/>
    <n v="0"/>
    <n v="18.521999999999998"/>
  </r>
  <r>
    <n v="684"/>
    <s v="US-2014-168116"/>
    <x v="3"/>
    <x v="259"/>
    <d v="2014-11-05T00:00:00"/>
    <x v="3"/>
    <s v="GT-14635"/>
    <x v="265"/>
    <x v="1"/>
    <s v="United States"/>
    <s v="Burlington"/>
    <x v="3"/>
    <n v="27217"/>
    <x v="0"/>
    <s v="TEC-MA-10004125"/>
    <x v="2"/>
    <x v="15"/>
    <x v="567"/>
    <x v="649"/>
    <n v="4"/>
    <n v="0.5"/>
    <n v="-3839.9903999999988"/>
  </r>
  <r>
    <n v="685"/>
    <s v="US-2014-168116"/>
    <x v="3"/>
    <x v="259"/>
    <d v="2014-11-05T00:00:00"/>
    <x v="3"/>
    <s v="GT-14635"/>
    <x v="265"/>
    <x v="1"/>
    <s v="United States"/>
    <s v="Burlington"/>
    <x v="3"/>
    <n v="27217"/>
    <x v="0"/>
    <s v="OFF-AP-10002457"/>
    <x v="1"/>
    <x v="9"/>
    <x v="544"/>
    <x v="650"/>
    <n v="2"/>
    <n v="0.2"/>
    <n v="14.650999999999989"/>
  </r>
  <r>
    <n v="686"/>
    <s v="CA-2011-157784"/>
    <x v="2"/>
    <x v="260"/>
    <d v="2011-07-08T00:00:00"/>
    <x v="2"/>
    <s v="MC-17845"/>
    <x v="266"/>
    <x v="0"/>
    <s v="United States"/>
    <s v="Jackson"/>
    <x v="35"/>
    <n v="39212"/>
    <x v="0"/>
    <s v="TEC-AC-10003911"/>
    <x v="2"/>
    <x v="11"/>
    <x v="327"/>
    <x v="651"/>
    <n v="3"/>
    <n v="0"/>
    <n v="163.18979999999999"/>
  </r>
  <r>
    <n v="687"/>
    <s v="CA-2011-157784"/>
    <x v="2"/>
    <x v="260"/>
    <d v="2011-07-08T00:00:00"/>
    <x v="2"/>
    <s v="MC-17845"/>
    <x v="266"/>
    <x v="0"/>
    <s v="United States"/>
    <s v="Jackson"/>
    <x v="35"/>
    <n v="39212"/>
    <x v="0"/>
    <s v="OFF-LA-10001934"/>
    <x v="1"/>
    <x v="2"/>
    <x v="568"/>
    <x v="2"/>
    <n v="2"/>
    <n v="0"/>
    <n v="6.8713999999999995"/>
  </r>
  <r>
    <n v="688"/>
    <s v="CA-2011-157784"/>
    <x v="2"/>
    <x v="260"/>
    <d v="2011-07-08T00:00:00"/>
    <x v="2"/>
    <s v="MC-17845"/>
    <x v="266"/>
    <x v="0"/>
    <s v="United States"/>
    <s v="Jackson"/>
    <x v="35"/>
    <n v="39212"/>
    <x v="0"/>
    <s v="OFF-PA-10000304"/>
    <x v="1"/>
    <x v="10"/>
    <x v="88"/>
    <x v="541"/>
    <n v="3"/>
    <n v="0"/>
    <n v="9.3312000000000008"/>
  </r>
  <r>
    <n v="689"/>
    <s v="CA-2014-161480"/>
    <x v="3"/>
    <x v="53"/>
    <d v="2014-12-30T00:00:00"/>
    <x v="1"/>
    <s v="RA-19285"/>
    <x v="267"/>
    <x v="0"/>
    <s v="United States"/>
    <s v="New York City"/>
    <x v="15"/>
    <n v="10035"/>
    <x v="3"/>
    <s v="FUR-BO-10004015"/>
    <x v="0"/>
    <x v="0"/>
    <x v="569"/>
    <x v="652"/>
    <n v="2"/>
    <n v="0.2"/>
    <n v="4.7995999999999768"/>
  </r>
  <r>
    <n v="690"/>
    <s v="US-2011-117135"/>
    <x v="2"/>
    <x v="261"/>
    <d v="2011-06-23T00:00:00"/>
    <x v="0"/>
    <s v="NP-18325"/>
    <x v="268"/>
    <x v="0"/>
    <s v="United States"/>
    <s v="Waynesboro"/>
    <x v="17"/>
    <n v="22980"/>
    <x v="0"/>
    <s v="FUR-FU-10004071"/>
    <x v="0"/>
    <x v="5"/>
    <x v="570"/>
    <x v="653"/>
    <n v="1"/>
    <n v="0"/>
    <n v="14.561400000000006"/>
  </r>
  <r>
    <n v="691"/>
    <s v="US-2011-117135"/>
    <x v="2"/>
    <x v="261"/>
    <d v="2011-06-23T00:00:00"/>
    <x v="0"/>
    <s v="NP-18325"/>
    <x v="268"/>
    <x v="0"/>
    <s v="United States"/>
    <s v="Waynesboro"/>
    <x v="17"/>
    <n v="22980"/>
    <x v="0"/>
    <s v="TEC-PH-10002033"/>
    <x v="2"/>
    <x v="7"/>
    <x v="11"/>
    <x v="654"/>
    <n v="1"/>
    <n v="0"/>
    <n v="74.053200000000004"/>
  </r>
  <r>
    <n v="692"/>
    <s v="US-2011-117135"/>
    <x v="2"/>
    <x v="261"/>
    <d v="2011-06-23T00:00:00"/>
    <x v="0"/>
    <s v="NP-18325"/>
    <x v="268"/>
    <x v="0"/>
    <s v="United States"/>
    <s v="Waynesboro"/>
    <x v="17"/>
    <n v="22980"/>
    <x v="0"/>
    <s v="OFF-ST-10002444"/>
    <x v="1"/>
    <x v="4"/>
    <x v="571"/>
    <x v="655"/>
    <n v="3"/>
    <n v="0"/>
    <n v="10.315199999999999"/>
  </r>
  <r>
    <n v="693"/>
    <s v="CA-2012-131534"/>
    <x v="1"/>
    <x v="262"/>
    <d v="2012-04-02T00:00:00"/>
    <x v="1"/>
    <s v="AB-10165"/>
    <x v="269"/>
    <x v="0"/>
    <s v="United States"/>
    <s v="Los Angeles"/>
    <x v="1"/>
    <n v="90036"/>
    <x v="1"/>
    <s v="TEC-AC-10002253"/>
    <x v="2"/>
    <x v="11"/>
    <x v="572"/>
    <x v="656"/>
    <n v="1"/>
    <n v="0"/>
    <n v="24.936000000000007"/>
  </r>
  <r>
    <n v="694"/>
    <s v="CA-2012-131534"/>
    <x v="1"/>
    <x v="262"/>
    <d v="2012-04-02T00:00:00"/>
    <x v="1"/>
    <s v="AB-10165"/>
    <x v="269"/>
    <x v="0"/>
    <s v="United States"/>
    <s v="Los Angeles"/>
    <x v="1"/>
    <n v="90036"/>
    <x v="1"/>
    <s v="OFF-PA-10000743"/>
    <x v="1"/>
    <x v="10"/>
    <x v="573"/>
    <x v="657"/>
    <n v="5"/>
    <n v="0"/>
    <n v="16.032"/>
  </r>
  <r>
    <n v="695"/>
    <s v="CA-2012-119291"/>
    <x v="1"/>
    <x v="263"/>
    <d v="2012-05-17T00:00:00"/>
    <x v="2"/>
    <s v="JO-15550"/>
    <x v="270"/>
    <x v="2"/>
    <s v="United States"/>
    <s v="Chester"/>
    <x v="9"/>
    <n v="19013"/>
    <x v="3"/>
    <s v="OFF-AR-10003373"/>
    <x v="1"/>
    <x v="6"/>
    <x v="287"/>
    <x v="658"/>
    <n v="8"/>
    <n v="0.2"/>
    <n v="17.34879999999999"/>
  </r>
  <r>
    <n v="696"/>
    <s v="CA-2012-119291"/>
    <x v="1"/>
    <x v="263"/>
    <d v="2012-05-17T00:00:00"/>
    <x v="2"/>
    <s v="JO-15550"/>
    <x v="270"/>
    <x v="2"/>
    <s v="United States"/>
    <s v="Chester"/>
    <x v="9"/>
    <n v="19013"/>
    <x v="3"/>
    <s v="OFF-LA-10002312"/>
    <x v="1"/>
    <x v="2"/>
    <x v="574"/>
    <x v="659"/>
    <n v="4"/>
    <n v="0.2"/>
    <n v="17.759999999999998"/>
  </r>
  <r>
    <n v="697"/>
    <s v="CA-2012-119291"/>
    <x v="1"/>
    <x v="263"/>
    <d v="2012-05-17T00:00:00"/>
    <x v="2"/>
    <s v="JO-15550"/>
    <x v="270"/>
    <x v="2"/>
    <s v="United States"/>
    <s v="Chester"/>
    <x v="9"/>
    <n v="19013"/>
    <x v="3"/>
    <s v="OFF-EN-10000927"/>
    <x v="1"/>
    <x v="12"/>
    <x v="81"/>
    <x v="83"/>
    <n v="7"/>
    <n v="0.2"/>
    <n v="62.807499999999976"/>
  </r>
  <r>
    <n v="698"/>
    <s v="CA-2012-119291"/>
    <x v="1"/>
    <x v="263"/>
    <d v="2012-05-17T00:00:00"/>
    <x v="2"/>
    <s v="JO-15550"/>
    <x v="270"/>
    <x v="2"/>
    <s v="United States"/>
    <s v="Chester"/>
    <x v="9"/>
    <n v="19013"/>
    <x v="3"/>
    <s v="OFF-LA-10003510"/>
    <x v="1"/>
    <x v="2"/>
    <x v="575"/>
    <x v="660"/>
    <n v="4"/>
    <n v="0.2"/>
    <n v="31.751200000000001"/>
  </r>
  <r>
    <n v="699"/>
    <s v="CA-2012-119291"/>
    <x v="1"/>
    <x v="263"/>
    <d v="2012-05-17T00:00:00"/>
    <x v="2"/>
    <s v="JO-15550"/>
    <x v="270"/>
    <x v="2"/>
    <s v="United States"/>
    <s v="Chester"/>
    <x v="9"/>
    <n v="19013"/>
    <x v="3"/>
    <s v="OFF-AR-10001118"/>
    <x v="1"/>
    <x v="6"/>
    <x v="576"/>
    <x v="661"/>
    <n v="1"/>
    <n v="0.2"/>
    <n v="0.8088000000000003"/>
  </r>
  <r>
    <n v="700"/>
    <s v="CA-2012-119291"/>
    <x v="1"/>
    <x v="263"/>
    <d v="2012-05-17T00:00:00"/>
    <x v="2"/>
    <s v="JO-15550"/>
    <x v="270"/>
    <x v="2"/>
    <s v="United States"/>
    <s v="Chester"/>
    <x v="9"/>
    <n v="19013"/>
    <x v="3"/>
    <s v="OFF-BI-10001575"/>
    <x v="1"/>
    <x v="8"/>
    <x v="577"/>
    <x v="662"/>
    <n v="2"/>
    <n v="0.7"/>
    <n v="-13.6312"/>
  </r>
  <r>
    <n v="701"/>
    <s v="CA-2012-119291"/>
    <x v="1"/>
    <x v="263"/>
    <d v="2012-05-17T00:00:00"/>
    <x v="2"/>
    <s v="JO-15550"/>
    <x v="270"/>
    <x v="2"/>
    <s v="United States"/>
    <s v="Chester"/>
    <x v="9"/>
    <n v="19013"/>
    <x v="3"/>
    <s v="OFF-BI-10001982"/>
    <x v="1"/>
    <x v="8"/>
    <x v="301"/>
    <x v="322"/>
    <n v="3"/>
    <n v="0.7"/>
    <n v="-3.4271999999999991"/>
  </r>
  <r>
    <n v="702"/>
    <s v="CA-2014-114552"/>
    <x v="3"/>
    <x v="264"/>
    <d v="2014-09-09T00:00:00"/>
    <x v="1"/>
    <s v="Dl-13600"/>
    <x v="114"/>
    <x v="1"/>
    <s v="United States"/>
    <s v="Cleveland"/>
    <x v="24"/>
    <n v="44105"/>
    <x v="3"/>
    <s v="FUR-FU-10002960"/>
    <x v="0"/>
    <x v="5"/>
    <x v="190"/>
    <x v="663"/>
    <n v="3"/>
    <n v="0.2"/>
    <n v="4.1448"/>
  </r>
  <r>
    <n v="703"/>
    <s v="CA-2013-163755"/>
    <x v="0"/>
    <x v="254"/>
    <d v="2013-11-09T00:00:00"/>
    <x v="0"/>
    <s v="AS-10285"/>
    <x v="155"/>
    <x v="1"/>
    <s v="United States"/>
    <s v="Seattle"/>
    <x v="4"/>
    <n v="98103"/>
    <x v="1"/>
    <s v="FUR-FU-10003394"/>
    <x v="0"/>
    <x v="5"/>
    <x v="578"/>
    <x v="664"/>
    <n v="3"/>
    <n v="0"/>
    <n v="35.679599999999979"/>
  </r>
  <r>
    <n v="704"/>
    <s v="CA-2012-142027"/>
    <x v="1"/>
    <x v="265"/>
    <d v="2012-04-14T00:00:00"/>
    <x v="1"/>
    <s v="JK-15370"/>
    <x v="271"/>
    <x v="0"/>
    <s v="United States"/>
    <s v="Long Beach"/>
    <x v="1"/>
    <n v="90805"/>
    <x v="1"/>
    <s v="FUR-TA-10002774"/>
    <x v="0"/>
    <x v="3"/>
    <x v="579"/>
    <x v="665"/>
    <n v="3"/>
    <n v="0.2"/>
    <n v="-13.871700000000047"/>
  </r>
  <r>
    <n v="705"/>
    <s v="CA-2011-138527"/>
    <x v="2"/>
    <x v="171"/>
    <d v="2011-09-17T00:00:00"/>
    <x v="1"/>
    <s v="BN-11470"/>
    <x v="272"/>
    <x v="1"/>
    <s v="United States"/>
    <s v="Cary"/>
    <x v="3"/>
    <n v="27511"/>
    <x v="0"/>
    <s v="OFF-PA-10001800"/>
    <x v="1"/>
    <x v="10"/>
    <x v="580"/>
    <x v="563"/>
    <n v="2"/>
    <n v="0.2"/>
    <n v="3.6288"/>
  </r>
  <r>
    <n v="706"/>
    <s v="CA-2011-138527"/>
    <x v="2"/>
    <x v="171"/>
    <d v="2011-09-17T00:00:00"/>
    <x v="1"/>
    <s v="BN-11470"/>
    <x v="272"/>
    <x v="1"/>
    <s v="United States"/>
    <s v="Cary"/>
    <x v="3"/>
    <n v="27511"/>
    <x v="0"/>
    <s v="OFF-AP-10001469"/>
    <x v="1"/>
    <x v="9"/>
    <x v="581"/>
    <x v="666"/>
    <n v="5"/>
    <n v="0.2"/>
    <n v="18.769499999999987"/>
  </r>
  <r>
    <n v="707"/>
    <s v="CA-2011-138527"/>
    <x v="2"/>
    <x v="171"/>
    <d v="2011-09-17T00:00:00"/>
    <x v="1"/>
    <s v="BN-11470"/>
    <x v="272"/>
    <x v="1"/>
    <s v="United States"/>
    <s v="Cary"/>
    <x v="3"/>
    <n v="27511"/>
    <x v="0"/>
    <s v="TEC-AC-10002399"/>
    <x v="2"/>
    <x v="11"/>
    <x v="448"/>
    <x v="667"/>
    <n v="1"/>
    <n v="0.2"/>
    <n v="2.2823999999999991"/>
  </r>
  <r>
    <n v="708"/>
    <s v="CA-2011-112158"/>
    <x v="2"/>
    <x v="266"/>
    <d v="2011-12-04T00:00:00"/>
    <x v="2"/>
    <s v="DP-13165"/>
    <x v="273"/>
    <x v="0"/>
    <s v="United States"/>
    <s v="New York City"/>
    <x v="15"/>
    <n v="10035"/>
    <x v="3"/>
    <s v="TEC-AC-10003628"/>
    <x v="2"/>
    <x v="11"/>
    <x v="244"/>
    <x v="668"/>
    <n v="4"/>
    <n v="0"/>
    <n v="52.78240000000001"/>
  </r>
  <r>
    <n v="709"/>
    <s v="CA-2011-112158"/>
    <x v="2"/>
    <x v="266"/>
    <d v="2011-12-04T00:00:00"/>
    <x v="2"/>
    <s v="DP-13165"/>
    <x v="273"/>
    <x v="0"/>
    <s v="United States"/>
    <s v="New York City"/>
    <x v="15"/>
    <n v="10035"/>
    <x v="3"/>
    <s v="FUR-BO-10003272"/>
    <x v="0"/>
    <x v="0"/>
    <x v="582"/>
    <x v="669"/>
    <n v="5"/>
    <n v="0.2"/>
    <n v="-110.49000000000007"/>
  </r>
  <r>
    <n v="710"/>
    <s v="CA-2011-112158"/>
    <x v="2"/>
    <x v="266"/>
    <d v="2011-12-04T00:00:00"/>
    <x v="2"/>
    <s v="DP-13165"/>
    <x v="273"/>
    <x v="0"/>
    <s v="United States"/>
    <s v="New York City"/>
    <x v="15"/>
    <n v="10035"/>
    <x v="3"/>
    <s v="OFF-BI-10000050"/>
    <x v="1"/>
    <x v="8"/>
    <x v="343"/>
    <x v="670"/>
    <n v="8"/>
    <n v="0.2"/>
    <n v="15.767999999999997"/>
  </r>
  <r>
    <n v="711"/>
    <s v="CA-2011-113887"/>
    <x v="2"/>
    <x v="267"/>
    <d v="2011-04-07T00:00:00"/>
    <x v="2"/>
    <s v="TH-21550"/>
    <x v="274"/>
    <x v="2"/>
    <s v="United States"/>
    <s v="New York City"/>
    <x v="15"/>
    <n v="10035"/>
    <x v="3"/>
    <s v="OFF-PA-10004071"/>
    <x v="1"/>
    <x v="10"/>
    <x v="412"/>
    <x v="447"/>
    <n v="1"/>
    <n v="0"/>
    <n v="26.630399999999998"/>
  </r>
  <r>
    <n v="712"/>
    <s v="CA-2014-146136"/>
    <x v="3"/>
    <x v="213"/>
    <d v="2014-09-08T00:00:00"/>
    <x v="1"/>
    <s v="AP-10915"/>
    <x v="275"/>
    <x v="0"/>
    <s v="United States"/>
    <s v="Palm Coast"/>
    <x v="2"/>
    <n v="32137"/>
    <x v="0"/>
    <s v="OFF-EN-10001219"/>
    <x v="1"/>
    <x v="12"/>
    <x v="583"/>
    <x v="671"/>
    <n v="4"/>
    <n v="0.2"/>
    <n v="8.8623999999999992"/>
  </r>
  <r>
    <n v="713"/>
    <s v="US-2014-100048"/>
    <x v="3"/>
    <x v="240"/>
    <d v="2014-05-25T00:00:00"/>
    <x v="1"/>
    <s v="RS-19765"/>
    <x v="276"/>
    <x v="1"/>
    <s v="United States"/>
    <s v="Mount Vernon"/>
    <x v="15"/>
    <n v="10550"/>
    <x v="3"/>
    <s v="OFF-AP-10001154"/>
    <x v="1"/>
    <x v="9"/>
    <x v="584"/>
    <x v="672"/>
    <n v="6"/>
    <n v="0"/>
    <n v="109.72260000000001"/>
  </r>
  <r>
    <n v="714"/>
    <s v="US-2014-100048"/>
    <x v="3"/>
    <x v="240"/>
    <d v="2014-05-25T00:00:00"/>
    <x v="1"/>
    <s v="RS-19765"/>
    <x v="276"/>
    <x v="1"/>
    <s v="United States"/>
    <s v="Mount Vernon"/>
    <x v="15"/>
    <n v="10550"/>
    <x v="3"/>
    <s v="TEC-PH-10003012"/>
    <x v="2"/>
    <x v="7"/>
    <x v="344"/>
    <x v="673"/>
    <n v="2"/>
    <n v="0"/>
    <n v="89.314199999999971"/>
  </r>
  <r>
    <n v="715"/>
    <s v="US-2014-100048"/>
    <x v="3"/>
    <x v="240"/>
    <d v="2014-05-25T00:00:00"/>
    <x v="1"/>
    <s v="RS-19765"/>
    <x v="276"/>
    <x v="1"/>
    <s v="United States"/>
    <s v="Mount Vernon"/>
    <x v="15"/>
    <n v="10550"/>
    <x v="3"/>
    <s v="TEC-AC-10001606"/>
    <x v="2"/>
    <x v="11"/>
    <x v="585"/>
    <x v="674"/>
    <n v="3"/>
    <n v="0"/>
    <n v="113.98860000000001"/>
  </r>
  <r>
    <n v="716"/>
    <s v="CA-2011-153150"/>
    <x v="2"/>
    <x v="268"/>
    <d v="2011-07-06T00:00:00"/>
    <x v="0"/>
    <s v="Dl-13600"/>
    <x v="114"/>
    <x v="1"/>
    <s v="United States"/>
    <s v="Seattle"/>
    <x v="4"/>
    <n v="98105"/>
    <x v="1"/>
    <s v="OFF-BI-10003355"/>
    <x v="1"/>
    <x v="8"/>
    <x v="586"/>
    <x v="548"/>
    <n v="5"/>
    <n v="0.2"/>
    <n v="6.9719999999999995"/>
  </r>
  <r>
    <n v="717"/>
    <s v="CA-2011-130092"/>
    <x v="2"/>
    <x v="269"/>
    <d v="2011-01-15T00:00:00"/>
    <x v="2"/>
    <s v="SV-20365"/>
    <x v="277"/>
    <x v="0"/>
    <s v="United States"/>
    <s v="Dover"/>
    <x v="13"/>
    <n v="19901"/>
    <x v="3"/>
    <s v="FUR-FU-10000010"/>
    <x v="0"/>
    <x v="5"/>
    <x v="522"/>
    <x v="587"/>
    <n v="2"/>
    <n v="0"/>
    <n v="3.0813999999999995"/>
  </r>
  <r>
    <n v="718"/>
    <s v="CA-2014-108910"/>
    <x v="3"/>
    <x v="241"/>
    <d v="2014-09-30T00:00:00"/>
    <x v="1"/>
    <s v="KC-16540"/>
    <x v="110"/>
    <x v="0"/>
    <s v="United States"/>
    <s v="Newark"/>
    <x v="24"/>
    <n v="43055"/>
    <x v="3"/>
    <s v="FUR-FU-10002253"/>
    <x v="0"/>
    <x v="5"/>
    <x v="587"/>
    <x v="675"/>
    <n v="3"/>
    <n v="0.2"/>
    <n v="24.475800000000007"/>
  </r>
  <r>
    <n v="719"/>
    <s v="CA-2011-104472"/>
    <x v="2"/>
    <x v="270"/>
    <d v="2011-06-07T00:00:00"/>
    <x v="1"/>
    <s v="CK-12325"/>
    <x v="278"/>
    <x v="2"/>
    <s v="United States"/>
    <s v="Orem"/>
    <x v="7"/>
    <n v="84057"/>
    <x v="1"/>
    <s v="OFF-BI-10001658"/>
    <x v="1"/>
    <x v="8"/>
    <x v="439"/>
    <x v="676"/>
    <n v="3"/>
    <n v="0.2"/>
    <n v="19.4376"/>
  </r>
  <r>
    <n v="720"/>
    <s v="CA-2011-104472"/>
    <x v="2"/>
    <x v="270"/>
    <d v="2011-06-07T00:00:00"/>
    <x v="1"/>
    <s v="CK-12325"/>
    <x v="278"/>
    <x v="2"/>
    <s v="United States"/>
    <s v="Orem"/>
    <x v="7"/>
    <n v="84057"/>
    <x v="1"/>
    <s v="FUR-FU-10000246"/>
    <x v="0"/>
    <x v="5"/>
    <x v="386"/>
    <x v="677"/>
    <n v="6"/>
    <n v="0"/>
    <n v="21.995999999999992"/>
  </r>
  <r>
    <n v="721"/>
    <s v="CA-2013-112942"/>
    <x v="0"/>
    <x v="271"/>
    <d v="2013-02-18T00:00:00"/>
    <x v="1"/>
    <s v="RD-19810"/>
    <x v="279"/>
    <x v="2"/>
    <s v="United States"/>
    <s v="Los Angeles"/>
    <x v="1"/>
    <n v="90045"/>
    <x v="1"/>
    <s v="OFF-PA-10004092"/>
    <x v="1"/>
    <x v="10"/>
    <x v="588"/>
    <x v="678"/>
    <n v="3"/>
    <n v="0"/>
    <n v="73.41"/>
  </r>
  <r>
    <n v="722"/>
    <s v="CA-2013-142335"/>
    <x v="0"/>
    <x v="272"/>
    <d v="2013-12-20T00:00:00"/>
    <x v="1"/>
    <s v="MP-17965"/>
    <x v="172"/>
    <x v="1"/>
    <s v="United States"/>
    <s v="Detroit"/>
    <x v="12"/>
    <n v="48205"/>
    <x v="2"/>
    <s v="FUR-TA-10000198"/>
    <x v="0"/>
    <x v="3"/>
    <x v="589"/>
    <x v="679"/>
    <n v="3"/>
    <n v="0"/>
    <n v="231.41160000000002"/>
  </r>
  <r>
    <n v="723"/>
    <s v="CA-2013-142335"/>
    <x v="0"/>
    <x v="272"/>
    <d v="2013-12-20T00:00:00"/>
    <x v="1"/>
    <s v="MP-17965"/>
    <x v="172"/>
    <x v="1"/>
    <s v="United States"/>
    <s v="Detroit"/>
    <x v="12"/>
    <n v="48205"/>
    <x v="2"/>
    <s v="OFF-ST-10000036"/>
    <x v="1"/>
    <x v="4"/>
    <x v="590"/>
    <x v="680"/>
    <n v="3"/>
    <n v="0"/>
    <n v="80.019899999999993"/>
  </r>
  <r>
    <n v="724"/>
    <s v="CA-2011-117429"/>
    <x v="2"/>
    <x v="273"/>
    <d v="2011-10-13T00:00:00"/>
    <x v="1"/>
    <s v="MR-17545"/>
    <x v="280"/>
    <x v="2"/>
    <s v="United States"/>
    <s v="Philadelphia"/>
    <x v="9"/>
    <n v="19140"/>
    <x v="3"/>
    <s v="FUR-FU-10000222"/>
    <x v="0"/>
    <x v="5"/>
    <x v="591"/>
    <x v="681"/>
    <n v="5"/>
    <n v="0.2"/>
    <n v="21.112000000000002"/>
  </r>
  <r>
    <n v="725"/>
    <s v="CA-2013-114713"/>
    <x v="0"/>
    <x v="274"/>
    <d v="2013-07-13T00:00:00"/>
    <x v="1"/>
    <s v="SC-20695"/>
    <x v="281"/>
    <x v="1"/>
    <s v="United States"/>
    <s v="Hialeah"/>
    <x v="2"/>
    <n v="33012"/>
    <x v="0"/>
    <s v="OFF-SU-10004664"/>
    <x v="1"/>
    <x v="14"/>
    <x v="592"/>
    <x v="682"/>
    <n v="7"/>
    <n v="0.2"/>
    <n v="5.1281999999999996"/>
  </r>
  <r>
    <n v="726"/>
    <s v="CA-2014-144113"/>
    <x v="3"/>
    <x v="118"/>
    <d v="2014-09-21T00:00:00"/>
    <x v="1"/>
    <s v="JF-15355"/>
    <x v="282"/>
    <x v="0"/>
    <s v="United States"/>
    <s v="Austin"/>
    <x v="5"/>
    <n v="78745"/>
    <x v="2"/>
    <s v="OFF-EN-10001141"/>
    <x v="1"/>
    <x v="12"/>
    <x v="593"/>
    <x v="683"/>
    <n v="2"/>
    <n v="0.2"/>
    <n v="6.3684000000000003"/>
  </r>
  <r>
    <n v="727"/>
    <s v="CA-2014-144113"/>
    <x v="3"/>
    <x v="118"/>
    <d v="2014-09-21T00:00:00"/>
    <x v="1"/>
    <s v="JF-15355"/>
    <x v="282"/>
    <x v="0"/>
    <s v="United States"/>
    <s v="Austin"/>
    <x v="5"/>
    <n v="78745"/>
    <x v="2"/>
    <s v="TEC-PH-10002170"/>
    <x v="2"/>
    <x v="7"/>
    <x v="594"/>
    <x v="684"/>
    <n v="1"/>
    <n v="0.2"/>
    <n v="5.5992000000000015"/>
  </r>
  <r>
    <n v="728"/>
    <s v="US-2013-150861"/>
    <x v="0"/>
    <x v="275"/>
    <d v="2013-12-07T00:00:00"/>
    <x v="2"/>
    <s v="EG-13900"/>
    <x v="283"/>
    <x v="0"/>
    <s v="United States"/>
    <s v="Oceanside"/>
    <x v="15"/>
    <n v="11572"/>
    <x v="3"/>
    <s v="OFF-PA-10001954"/>
    <x v="1"/>
    <x v="10"/>
    <x v="595"/>
    <x v="685"/>
    <n v="8"/>
    <n v="0"/>
    <n v="84.051199999999994"/>
  </r>
  <r>
    <n v="729"/>
    <s v="US-2013-150861"/>
    <x v="0"/>
    <x v="275"/>
    <d v="2013-12-07T00:00:00"/>
    <x v="2"/>
    <s v="EG-13900"/>
    <x v="283"/>
    <x v="0"/>
    <s v="United States"/>
    <s v="Oceanside"/>
    <x v="15"/>
    <n v="11572"/>
    <x v="3"/>
    <s v="FUR-TA-10002228"/>
    <x v="0"/>
    <x v="3"/>
    <x v="596"/>
    <x v="686"/>
    <n v="2"/>
    <n v="0.4"/>
    <n v="-153.34560000000005"/>
  </r>
  <r>
    <n v="730"/>
    <s v="US-2013-150861"/>
    <x v="0"/>
    <x v="275"/>
    <d v="2013-12-07T00:00:00"/>
    <x v="2"/>
    <s v="EG-13900"/>
    <x v="283"/>
    <x v="0"/>
    <s v="United States"/>
    <s v="Oceanside"/>
    <x v="15"/>
    <n v="11572"/>
    <x v="3"/>
    <s v="OFF-ST-10004634"/>
    <x v="1"/>
    <x v="4"/>
    <x v="597"/>
    <x v="687"/>
    <n v="3"/>
    <n v="0"/>
    <n v="10.088999999999999"/>
  </r>
  <r>
    <n v="731"/>
    <s v="US-2013-150861"/>
    <x v="0"/>
    <x v="275"/>
    <d v="2013-12-07T00:00:00"/>
    <x v="2"/>
    <s v="EG-13900"/>
    <x v="283"/>
    <x v="0"/>
    <s v="United States"/>
    <s v="Oceanside"/>
    <x v="15"/>
    <n v="11572"/>
    <x v="3"/>
    <s v="FUR-CH-10002965"/>
    <x v="0"/>
    <x v="1"/>
    <x v="226"/>
    <x v="688"/>
    <n v="3"/>
    <n v="0.1"/>
    <n v="102.49980000000001"/>
  </r>
  <r>
    <n v="732"/>
    <s v="US-2013-150861"/>
    <x v="0"/>
    <x v="275"/>
    <d v="2013-12-07T00:00:00"/>
    <x v="2"/>
    <s v="EG-13900"/>
    <x v="283"/>
    <x v="0"/>
    <s v="United States"/>
    <s v="Oceanside"/>
    <x v="15"/>
    <n v="11572"/>
    <x v="3"/>
    <s v="OFF-LA-10001317"/>
    <x v="1"/>
    <x v="2"/>
    <x v="391"/>
    <x v="689"/>
    <n v="2"/>
    <n v="0"/>
    <n v="3.024"/>
  </r>
  <r>
    <n v="733"/>
    <s v="CA-2014-131954"/>
    <x v="3"/>
    <x v="276"/>
    <d v="2014-01-26T00:00:00"/>
    <x v="1"/>
    <s v="DS-13030"/>
    <x v="284"/>
    <x v="2"/>
    <s v="United States"/>
    <s v="Seattle"/>
    <x v="4"/>
    <n v="98115"/>
    <x v="1"/>
    <s v="OFF-ST-10000736"/>
    <x v="1"/>
    <x v="4"/>
    <x v="455"/>
    <x v="423"/>
    <n v="3"/>
    <n v="0"/>
    <n v="9.7175999999999902"/>
  </r>
  <r>
    <n v="734"/>
    <s v="CA-2014-131954"/>
    <x v="3"/>
    <x v="276"/>
    <d v="2014-01-26T00:00:00"/>
    <x v="1"/>
    <s v="DS-13030"/>
    <x v="284"/>
    <x v="2"/>
    <s v="United States"/>
    <s v="Seattle"/>
    <x v="4"/>
    <n v="98115"/>
    <x v="1"/>
    <s v="TEC-AC-10003610"/>
    <x v="2"/>
    <x v="11"/>
    <x v="598"/>
    <x v="690"/>
    <n v="3"/>
    <n v="0"/>
    <n v="86.385600000000011"/>
  </r>
  <r>
    <n v="735"/>
    <s v="CA-2014-131954"/>
    <x v="3"/>
    <x v="276"/>
    <d v="2014-01-26T00:00:00"/>
    <x v="1"/>
    <s v="DS-13030"/>
    <x v="284"/>
    <x v="2"/>
    <s v="United States"/>
    <s v="Seattle"/>
    <x v="4"/>
    <n v="98115"/>
    <x v="1"/>
    <s v="OFF-BI-10003982"/>
    <x v="1"/>
    <x v="8"/>
    <x v="346"/>
    <x v="691"/>
    <n v="6"/>
    <n v="0.2"/>
    <n v="33.647399999999998"/>
  </r>
  <r>
    <n v="736"/>
    <s v="CA-2014-131954"/>
    <x v="3"/>
    <x v="276"/>
    <d v="2014-01-26T00:00:00"/>
    <x v="1"/>
    <s v="DS-13030"/>
    <x v="284"/>
    <x v="2"/>
    <s v="United States"/>
    <s v="Seattle"/>
    <x v="4"/>
    <n v="98115"/>
    <x v="1"/>
    <s v="OFF-BI-10003291"/>
    <x v="1"/>
    <x v="8"/>
    <x v="44"/>
    <x v="692"/>
    <n v="4"/>
    <n v="0.2"/>
    <n v="9.4283999999999963"/>
  </r>
  <r>
    <n v="737"/>
    <s v="CA-2014-131954"/>
    <x v="3"/>
    <x v="276"/>
    <d v="2014-01-26T00:00:00"/>
    <x v="1"/>
    <s v="DS-13030"/>
    <x v="284"/>
    <x v="2"/>
    <s v="United States"/>
    <s v="Seattle"/>
    <x v="4"/>
    <n v="98115"/>
    <x v="1"/>
    <s v="FUR-BO-10001619"/>
    <x v="0"/>
    <x v="0"/>
    <x v="599"/>
    <x v="693"/>
    <n v="1"/>
    <n v="0"/>
    <n v="18.695599999999999"/>
  </r>
  <r>
    <n v="738"/>
    <s v="CA-2014-131954"/>
    <x v="3"/>
    <x v="276"/>
    <d v="2014-01-26T00:00:00"/>
    <x v="1"/>
    <s v="DS-13030"/>
    <x v="284"/>
    <x v="2"/>
    <s v="United States"/>
    <s v="Seattle"/>
    <x v="4"/>
    <n v="98115"/>
    <x v="1"/>
    <s v="OFF-BI-10000138"/>
    <x v="1"/>
    <x v="8"/>
    <x v="600"/>
    <x v="694"/>
    <n v="5"/>
    <n v="0.2"/>
    <n v="6.5519999999999996"/>
  </r>
  <r>
    <n v="739"/>
    <s v="CA-2011-132500"/>
    <x v="2"/>
    <x v="78"/>
    <d v="2011-09-12T00:00:00"/>
    <x v="1"/>
    <s v="GZ-14470"/>
    <x v="47"/>
    <x v="0"/>
    <s v="United States"/>
    <s v="San Francisco"/>
    <x v="1"/>
    <n v="94110"/>
    <x v="1"/>
    <s v="TEC-AC-10001383"/>
    <x v="2"/>
    <x v="11"/>
    <x v="601"/>
    <x v="695"/>
    <n v="2"/>
    <n v="0"/>
    <n v="8.4965999999999937"/>
  </r>
  <r>
    <n v="740"/>
    <s v="CA-2011-112326"/>
    <x v="2"/>
    <x v="277"/>
    <d v="2011-01-09T00:00:00"/>
    <x v="1"/>
    <s v="PO-19195"/>
    <x v="285"/>
    <x v="2"/>
    <s v="United States"/>
    <s v="Naperville"/>
    <x v="10"/>
    <n v="60540"/>
    <x v="2"/>
    <s v="OFF-LA-10003223"/>
    <x v="1"/>
    <x v="2"/>
    <x v="602"/>
    <x v="696"/>
    <n v="3"/>
    <n v="0.2"/>
    <n v="4.2716999999999992"/>
  </r>
  <r>
    <n v="741"/>
    <s v="CA-2011-112326"/>
    <x v="2"/>
    <x v="277"/>
    <d v="2011-01-09T00:00:00"/>
    <x v="1"/>
    <s v="PO-19195"/>
    <x v="285"/>
    <x v="2"/>
    <s v="United States"/>
    <s v="Naperville"/>
    <x v="10"/>
    <n v="60540"/>
    <x v="2"/>
    <s v="OFF-ST-10002743"/>
    <x v="1"/>
    <x v="4"/>
    <x v="413"/>
    <x v="697"/>
    <n v="3"/>
    <n v="0.2"/>
    <n v="-64.774800000000013"/>
  </r>
  <r>
    <n v="742"/>
    <s v="CA-2011-112326"/>
    <x v="2"/>
    <x v="277"/>
    <d v="2011-01-09T00:00:00"/>
    <x v="1"/>
    <s v="PO-19195"/>
    <x v="285"/>
    <x v="2"/>
    <s v="United States"/>
    <s v="Naperville"/>
    <x v="10"/>
    <n v="60540"/>
    <x v="2"/>
    <s v="OFF-BI-10004094"/>
    <x v="1"/>
    <x v="8"/>
    <x v="603"/>
    <x v="698"/>
    <n v="2"/>
    <n v="0.8"/>
    <n v="-5.4870000000000001"/>
  </r>
  <r>
    <n v="743"/>
    <s v="US-2013-146710"/>
    <x v="0"/>
    <x v="278"/>
    <d v="2013-09-02T00:00:00"/>
    <x v="1"/>
    <s v="SS-20875"/>
    <x v="286"/>
    <x v="0"/>
    <s v="United States"/>
    <s v="Dallas"/>
    <x v="5"/>
    <n v="75220"/>
    <x v="2"/>
    <s v="OFF-SU-10004498"/>
    <x v="1"/>
    <x v="14"/>
    <x v="500"/>
    <x v="699"/>
    <n v="5"/>
    <n v="0.2"/>
    <n v="-10.948000000000002"/>
  </r>
  <r>
    <n v="744"/>
    <s v="US-2013-146710"/>
    <x v="0"/>
    <x v="278"/>
    <d v="2013-09-02T00:00:00"/>
    <x v="1"/>
    <s v="SS-20875"/>
    <x v="286"/>
    <x v="0"/>
    <s v="United States"/>
    <s v="Dallas"/>
    <x v="5"/>
    <n v="75220"/>
    <x v="2"/>
    <s v="OFF-PA-10002615"/>
    <x v="1"/>
    <x v="10"/>
    <x v="247"/>
    <x v="700"/>
    <n v="1"/>
    <n v="0.2"/>
    <n v="1.1465999999999998"/>
  </r>
  <r>
    <n v="745"/>
    <s v="US-2013-146710"/>
    <x v="0"/>
    <x v="278"/>
    <d v="2013-09-02T00:00:00"/>
    <x v="1"/>
    <s v="SS-20875"/>
    <x v="286"/>
    <x v="0"/>
    <s v="United States"/>
    <s v="Dallas"/>
    <x v="5"/>
    <n v="75220"/>
    <x v="2"/>
    <s v="OFF-PA-10004971"/>
    <x v="1"/>
    <x v="10"/>
    <x v="604"/>
    <x v="701"/>
    <n v="1"/>
    <n v="0.2"/>
    <n v="1.6762000000000001"/>
  </r>
  <r>
    <n v="746"/>
    <s v="US-2013-146710"/>
    <x v="0"/>
    <x v="278"/>
    <d v="2013-09-02T00:00:00"/>
    <x v="1"/>
    <s v="SS-20875"/>
    <x v="286"/>
    <x v="0"/>
    <s v="United States"/>
    <s v="Dallas"/>
    <x v="5"/>
    <n v="75220"/>
    <x v="2"/>
    <s v="OFF-SU-10004261"/>
    <x v="1"/>
    <x v="14"/>
    <x v="605"/>
    <x v="702"/>
    <n v="4"/>
    <n v="0.2"/>
    <n v="6.2063999999999897"/>
  </r>
  <r>
    <n v="747"/>
    <s v="CA-2011-124429"/>
    <x v="2"/>
    <x v="279"/>
    <d v="2011-05-27T00:00:00"/>
    <x v="3"/>
    <s v="MH-17785"/>
    <x v="186"/>
    <x v="1"/>
    <s v="United States"/>
    <s v="San Diego"/>
    <x v="1"/>
    <n v="92105"/>
    <x v="1"/>
    <s v="FUR-TA-10002607"/>
    <x v="0"/>
    <x v="3"/>
    <x v="221"/>
    <x v="703"/>
    <n v="10"/>
    <n v="0.2"/>
    <n v="-28.355999999999952"/>
  </r>
  <r>
    <n v="748"/>
    <s v="CA-2011-124429"/>
    <x v="2"/>
    <x v="279"/>
    <d v="2011-05-27T00:00:00"/>
    <x v="3"/>
    <s v="MH-17785"/>
    <x v="186"/>
    <x v="1"/>
    <s v="United States"/>
    <s v="San Diego"/>
    <x v="1"/>
    <n v="92105"/>
    <x v="1"/>
    <s v="OFF-ST-10001809"/>
    <x v="1"/>
    <x v="4"/>
    <x v="430"/>
    <x v="704"/>
    <n v="4"/>
    <n v="0"/>
    <n v="7.1863999999999919"/>
  </r>
  <r>
    <n v="749"/>
    <s v="CA-2013-150889"/>
    <x v="0"/>
    <x v="231"/>
    <d v="2013-03-23T00:00:00"/>
    <x v="0"/>
    <s v="PB-19105"/>
    <x v="287"/>
    <x v="0"/>
    <s v="United States"/>
    <s v="Evanston"/>
    <x v="10"/>
    <n v="60201"/>
    <x v="2"/>
    <s v="TEC-PH-10000004"/>
    <x v="2"/>
    <x v="7"/>
    <x v="606"/>
    <x v="705"/>
    <n v="1"/>
    <n v="0.2"/>
    <n v="0.89939999999999909"/>
  </r>
  <r>
    <n v="750"/>
    <s v="CA-2014-126074"/>
    <x v="3"/>
    <x v="280"/>
    <d v="2014-10-07T00:00:00"/>
    <x v="1"/>
    <s v="RF-19735"/>
    <x v="288"/>
    <x v="0"/>
    <s v="United States"/>
    <s v="Trenton"/>
    <x v="12"/>
    <n v="48183"/>
    <x v="2"/>
    <s v="OFF-BI-10003638"/>
    <x v="1"/>
    <x v="8"/>
    <x v="607"/>
    <x v="706"/>
    <n v="3"/>
    <n v="0"/>
    <n v="26.702999999999999"/>
  </r>
  <r>
    <n v="751"/>
    <s v="CA-2014-126074"/>
    <x v="3"/>
    <x v="280"/>
    <d v="2014-10-07T00:00:00"/>
    <x v="1"/>
    <s v="RF-19735"/>
    <x v="288"/>
    <x v="0"/>
    <s v="United States"/>
    <s v="Trenton"/>
    <x v="12"/>
    <n v="48183"/>
    <x v="2"/>
    <s v="FUR-FU-10003577"/>
    <x v="0"/>
    <x v="5"/>
    <x v="608"/>
    <x v="707"/>
    <n v="11"/>
    <n v="0"/>
    <n v="56.7864"/>
  </r>
  <r>
    <n v="752"/>
    <s v="CA-2014-126074"/>
    <x v="3"/>
    <x v="280"/>
    <d v="2014-10-07T00:00:00"/>
    <x v="1"/>
    <s v="RF-19735"/>
    <x v="288"/>
    <x v="0"/>
    <s v="United States"/>
    <s v="Trenton"/>
    <x v="12"/>
    <n v="48183"/>
    <x v="2"/>
    <s v="OFF-AR-10003478"/>
    <x v="1"/>
    <x v="6"/>
    <x v="355"/>
    <x v="708"/>
    <n v="7"/>
    <n v="0"/>
    <n v="22.792000000000002"/>
  </r>
  <r>
    <n v="753"/>
    <s v="CA-2014-126074"/>
    <x v="3"/>
    <x v="280"/>
    <d v="2014-10-07T00:00:00"/>
    <x v="1"/>
    <s v="RF-19735"/>
    <x v="288"/>
    <x v="0"/>
    <s v="United States"/>
    <s v="Trenton"/>
    <x v="12"/>
    <n v="48183"/>
    <x v="2"/>
    <s v="OFF-BI-10000546"/>
    <x v="1"/>
    <x v="8"/>
    <x v="609"/>
    <x v="709"/>
    <n v="1"/>
    <n v="0"/>
    <n v="1.4112"/>
  </r>
  <r>
    <n v="754"/>
    <s v="CA-2013-110499"/>
    <x v="0"/>
    <x v="281"/>
    <d v="2013-04-10T00:00:00"/>
    <x v="2"/>
    <s v="YC-21895"/>
    <x v="289"/>
    <x v="1"/>
    <s v="United States"/>
    <s v="San Francisco"/>
    <x v="1"/>
    <n v="94110"/>
    <x v="1"/>
    <s v="TEC-CO-10002095"/>
    <x v="2"/>
    <x v="16"/>
    <x v="610"/>
    <x v="387"/>
    <n v="3"/>
    <n v="0.2"/>
    <n v="374.99249999999995"/>
  </r>
  <r>
    <n v="755"/>
    <s v="CA-2012-135272"/>
    <x v="1"/>
    <x v="214"/>
    <d v="2012-12-12T00:00:00"/>
    <x v="1"/>
    <s v="MS-17830"/>
    <x v="234"/>
    <x v="0"/>
    <s v="United States"/>
    <s v="Los Angeles"/>
    <x v="1"/>
    <n v="90036"/>
    <x v="1"/>
    <s v="FUR-FU-10002759"/>
    <x v="0"/>
    <x v="5"/>
    <x v="555"/>
    <x v="710"/>
    <n v="4"/>
    <n v="0"/>
    <n v="28.7712"/>
  </r>
  <r>
    <n v="756"/>
    <s v="CA-2013-140928"/>
    <x v="0"/>
    <x v="31"/>
    <d v="2013-09-23T00:00:00"/>
    <x v="1"/>
    <s v="NB-18655"/>
    <x v="240"/>
    <x v="1"/>
    <s v="United States"/>
    <s v="Jacksonville"/>
    <x v="2"/>
    <n v="32216"/>
    <x v="0"/>
    <s v="FUR-TA-10001095"/>
    <x v="0"/>
    <x v="3"/>
    <x v="611"/>
    <x v="711"/>
    <n v="4"/>
    <n v="0.45"/>
    <n v="-167.3184"/>
  </r>
  <r>
    <n v="757"/>
    <s v="CA-2011-106803"/>
    <x v="2"/>
    <x v="282"/>
    <d v="2012-01-02T00:00:00"/>
    <x v="1"/>
    <s v="DC-13285"/>
    <x v="290"/>
    <x v="0"/>
    <s v="United States"/>
    <s v="Cottage Grove"/>
    <x v="11"/>
    <n v="55016"/>
    <x v="2"/>
    <s v="OFF-ST-10002444"/>
    <x v="1"/>
    <x v="4"/>
    <x v="571"/>
    <x v="335"/>
    <n v="2"/>
    <n v="0"/>
    <n v="6.8767999999999994"/>
  </r>
  <r>
    <n v="758"/>
    <s v="CA-2011-106803"/>
    <x v="2"/>
    <x v="282"/>
    <d v="2012-01-02T00:00:00"/>
    <x v="1"/>
    <s v="DC-13285"/>
    <x v="290"/>
    <x v="0"/>
    <s v="United States"/>
    <s v="Cottage Grove"/>
    <x v="11"/>
    <n v="55016"/>
    <x v="2"/>
    <s v="TEC-AC-10001267"/>
    <x v="2"/>
    <x v="11"/>
    <x v="533"/>
    <x v="712"/>
    <n v="4"/>
    <n v="0"/>
    <n v="47.92"/>
  </r>
  <r>
    <n v="759"/>
    <s v="CA-2014-117240"/>
    <x v="3"/>
    <x v="283"/>
    <d v="2014-07-29T00:00:00"/>
    <x v="1"/>
    <s v="CP-12340"/>
    <x v="291"/>
    <x v="1"/>
    <s v="United States"/>
    <s v="New York City"/>
    <x v="15"/>
    <n v="10009"/>
    <x v="3"/>
    <s v="OFF-BI-10000848"/>
    <x v="1"/>
    <x v="8"/>
    <x v="515"/>
    <x v="535"/>
    <n v="3"/>
    <n v="0.2"/>
    <n v="4.2665999999999986"/>
  </r>
  <r>
    <n v="760"/>
    <s v="CA-2014-133333"/>
    <x v="3"/>
    <x v="65"/>
    <d v="2014-09-23T00:00:00"/>
    <x v="1"/>
    <s v="BF-11020"/>
    <x v="292"/>
    <x v="1"/>
    <s v="United States"/>
    <s v="Green Bay"/>
    <x v="6"/>
    <n v="54302"/>
    <x v="2"/>
    <s v="OFF-PA-10002377"/>
    <x v="1"/>
    <x v="10"/>
    <x v="557"/>
    <x v="20"/>
    <n v="4"/>
    <n v="0"/>
    <n v="10.223999999999998"/>
  </r>
  <r>
    <n v="761"/>
    <s v="CA-2012-112319"/>
    <x v="1"/>
    <x v="284"/>
    <d v="2012-09-05T00:00:00"/>
    <x v="1"/>
    <s v="AR-10510"/>
    <x v="239"/>
    <x v="0"/>
    <s v="United States"/>
    <s v="Los Angeles"/>
    <x v="1"/>
    <n v="90004"/>
    <x v="1"/>
    <s v="OFF-PA-10003441"/>
    <x v="1"/>
    <x v="10"/>
    <x v="485"/>
    <x v="713"/>
    <n v="9"/>
    <n v="0"/>
    <n v="27.993600000000001"/>
  </r>
  <r>
    <n v="762"/>
    <s v="CA-2014-126046"/>
    <x v="3"/>
    <x v="132"/>
    <d v="2014-11-08T00:00:00"/>
    <x v="1"/>
    <s v="JC-16105"/>
    <x v="36"/>
    <x v="1"/>
    <s v="United States"/>
    <s v="Atlanta"/>
    <x v="32"/>
    <n v="30318"/>
    <x v="0"/>
    <s v="OFF-LA-10004484"/>
    <x v="1"/>
    <x v="2"/>
    <x v="612"/>
    <x v="714"/>
    <n v="3"/>
    <n v="0"/>
    <n v="5.6993999999999998"/>
  </r>
  <r>
    <n v="763"/>
    <s v="CA-2012-114923"/>
    <x v="1"/>
    <x v="285"/>
    <d v="2012-02-13T00:00:00"/>
    <x v="1"/>
    <s v="LH-17020"/>
    <x v="293"/>
    <x v="0"/>
    <s v="United States"/>
    <s v="Columbus"/>
    <x v="24"/>
    <n v="43229"/>
    <x v="3"/>
    <s v="TEC-PH-10003931"/>
    <x v="2"/>
    <x v="7"/>
    <x v="159"/>
    <x v="715"/>
    <n v="3"/>
    <n v="0.4"/>
    <n v="-26.995499999999993"/>
  </r>
  <r>
    <n v="764"/>
    <s v="CA-2011-162775"/>
    <x v="2"/>
    <x v="286"/>
    <d v="2011-01-16T00:00:00"/>
    <x v="0"/>
    <s v="CS-12250"/>
    <x v="294"/>
    <x v="1"/>
    <s v="United States"/>
    <s v="Bossier City"/>
    <x v="28"/>
    <n v="71111"/>
    <x v="0"/>
    <s v="OFF-EN-10001990"/>
    <x v="1"/>
    <x v="12"/>
    <x v="33"/>
    <x v="716"/>
    <n v="2"/>
    <n v="0"/>
    <n v="5.3391999999999991"/>
  </r>
  <r>
    <n v="765"/>
    <s v="CA-2011-162775"/>
    <x v="2"/>
    <x v="286"/>
    <d v="2011-01-16T00:00:00"/>
    <x v="0"/>
    <s v="CS-12250"/>
    <x v="294"/>
    <x v="1"/>
    <s v="United States"/>
    <s v="Bossier City"/>
    <x v="28"/>
    <n v="71111"/>
    <x v="0"/>
    <s v="OFF-EN-10001532"/>
    <x v="1"/>
    <x v="12"/>
    <x v="613"/>
    <x v="717"/>
    <n v="3"/>
    <n v="0"/>
    <n v="25.47"/>
  </r>
  <r>
    <n v="766"/>
    <s v="CA-2011-162775"/>
    <x v="2"/>
    <x v="286"/>
    <d v="2011-01-16T00:00:00"/>
    <x v="0"/>
    <s v="CS-12250"/>
    <x v="294"/>
    <x v="1"/>
    <s v="United States"/>
    <s v="Bossier City"/>
    <x v="28"/>
    <n v="71111"/>
    <x v="0"/>
    <s v="TEC-AC-10003174"/>
    <x v="2"/>
    <x v="11"/>
    <x v="614"/>
    <x v="718"/>
    <n v="6"/>
    <n v="0"/>
    <n v="258.69600000000003"/>
  </r>
  <r>
    <n v="767"/>
    <s v="CA-2011-162775"/>
    <x v="2"/>
    <x v="286"/>
    <d v="2011-01-16T00:00:00"/>
    <x v="0"/>
    <s v="CS-12250"/>
    <x v="294"/>
    <x v="1"/>
    <s v="United States"/>
    <s v="Bossier City"/>
    <x v="28"/>
    <n v="71111"/>
    <x v="0"/>
    <s v="OFF-BI-10004187"/>
    <x v="1"/>
    <x v="8"/>
    <x v="33"/>
    <x v="719"/>
    <n v="3"/>
    <n v="0"/>
    <n v="2.7071999999999994"/>
  </r>
  <r>
    <n v="768"/>
    <s v="CA-2011-162775"/>
    <x v="2"/>
    <x v="286"/>
    <d v="2011-01-16T00:00:00"/>
    <x v="0"/>
    <s v="CS-12250"/>
    <x v="294"/>
    <x v="1"/>
    <s v="United States"/>
    <s v="Bossier City"/>
    <x v="28"/>
    <n v="71111"/>
    <x v="0"/>
    <s v="OFF-ST-10000025"/>
    <x v="1"/>
    <x v="4"/>
    <x v="615"/>
    <x v="720"/>
    <n v="6"/>
    <n v="0"/>
    <n v="34.354799999999955"/>
  </r>
  <r>
    <n v="769"/>
    <s v="CA-2011-106810"/>
    <x v="2"/>
    <x v="287"/>
    <d v="2011-05-20T00:00:00"/>
    <x v="1"/>
    <s v="AJ-10795"/>
    <x v="295"/>
    <x v="1"/>
    <s v="United States"/>
    <s v="Saint Petersburg"/>
    <x v="2"/>
    <n v="33710"/>
    <x v="0"/>
    <s v="FUR-FU-10004306"/>
    <x v="0"/>
    <x v="5"/>
    <x v="616"/>
    <x v="721"/>
    <n v="2"/>
    <n v="0.2"/>
    <n v="23.315999999999988"/>
  </r>
  <r>
    <n v="770"/>
    <s v="CA-2013-157245"/>
    <x v="0"/>
    <x v="288"/>
    <d v="2013-05-25T00:00:00"/>
    <x v="1"/>
    <s v="LE-16810"/>
    <x v="97"/>
    <x v="0"/>
    <s v="United States"/>
    <s v="Arlington"/>
    <x v="17"/>
    <n v="22204"/>
    <x v="0"/>
    <s v="FUR-CH-10003746"/>
    <x v="0"/>
    <x v="1"/>
    <x v="617"/>
    <x v="722"/>
    <n v="2"/>
    <n v="0"/>
    <n v="179.74880000000002"/>
  </r>
  <r>
    <n v="771"/>
    <s v="CA-2014-104220"/>
    <x v="3"/>
    <x v="289"/>
    <d v="2014-02-06T00:00:00"/>
    <x v="1"/>
    <s v="BV-11245"/>
    <x v="296"/>
    <x v="1"/>
    <s v="United States"/>
    <s v="Des Moines"/>
    <x v="23"/>
    <n v="50315"/>
    <x v="2"/>
    <s v="OFF-BI-10001036"/>
    <x v="1"/>
    <x v="8"/>
    <x v="618"/>
    <x v="723"/>
    <n v="2"/>
    <n v="0"/>
    <n v="9.14"/>
  </r>
  <r>
    <n v="772"/>
    <s v="CA-2014-104220"/>
    <x v="3"/>
    <x v="289"/>
    <d v="2014-02-06T00:00:00"/>
    <x v="1"/>
    <s v="BV-11245"/>
    <x v="296"/>
    <x v="1"/>
    <s v="United States"/>
    <s v="Des Moines"/>
    <x v="23"/>
    <n v="50315"/>
    <x v="2"/>
    <s v="TEC-PH-10004614"/>
    <x v="2"/>
    <x v="7"/>
    <x v="299"/>
    <x v="724"/>
    <n v="3"/>
    <n v="0"/>
    <n v="51.75"/>
  </r>
  <r>
    <n v="773"/>
    <s v="CA-2014-104220"/>
    <x v="3"/>
    <x v="289"/>
    <d v="2014-02-06T00:00:00"/>
    <x v="1"/>
    <s v="BV-11245"/>
    <x v="296"/>
    <x v="1"/>
    <s v="United States"/>
    <s v="Des Moines"/>
    <x v="23"/>
    <n v="50315"/>
    <x v="2"/>
    <s v="OFF-BI-10000301"/>
    <x v="1"/>
    <x v="8"/>
    <x v="619"/>
    <x v="725"/>
    <n v="5"/>
    <n v="0"/>
    <n v="16.175000000000001"/>
  </r>
  <r>
    <n v="774"/>
    <s v="CA-2014-104220"/>
    <x v="3"/>
    <x v="289"/>
    <d v="2014-02-06T00:00:00"/>
    <x v="1"/>
    <s v="BV-11245"/>
    <x v="296"/>
    <x v="1"/>
    <s v="United States"/>
    <s v="Des Moines"/>
    <x v="23"/>
    <n v="50315"/>
    <x v="2"/>
    <s v="OFF-BI-10003910"/>
    <x v="1"/>
    <x v="8"/>
    <x v="8"/>
    <x v="726"/>
    <n v="1"/>
    <n v="0"/>
    <n v="3.4695"/>
  </r>
  <r>
    <n v="775"/>
    <s v="CA-2014-104220"/>
    <x v="3"/>
    <x v="289"/>
    <d v="2014-02-06T00:00:00"/>
    <x v="1"/>
    <s v="BV-11245"/>
    <x v="296"/>
    <x v="1"/>
    <s v="United States"/>
    <s v="Des Moines"/>
    <x v="23"/>
    <n v="50315"/>
    <x v="2"/>
    <s v="OFF-AR-10004648"/>
    <x v="1"/>
    <x v="6"/>
    <x v="620"/>
    <x v="727"/>
    <n v="2"/>
    <n v="0"/>
    <n v="10.881"/>
  </r>
  <r>
    <n v="776"/>
    <s v="CA-2014-104220"/>
    <x v="3"/>
    <x v="289"/>
    <d v="2014-02-06T00:00:00"/>
    <x v="1"/>
    <s v="BV-11245"/>
    <x v="296"/>
    <x v="1"/>
    <s v="United States"/>
    <s v="Des Moines"/>
    <x v="23"/>
    <n v="50315"/>
    <x v="2"/>
    <s v="FUR-FU-10002597"/>
    <x v="0"/>
    <x v="5"/>
    <x v="621"/>
    <x v="728"/>
    <n v="7"/>
    <n v="0"/>
    <n v="14.523600000000002"/>
  </r>
  <r>
    <n v="777"/>
    <s v="CA-2011-165974"/>
    <x v="2"/>
    <x v="290"/>
    <d v="2011-07-06T00:00:00"/>
    <x v="1"/>
    <s v="DL-12865"/>
    <x v="297"/>
    <x v="0"/>
    <s v="United States"/>
    <s v="Cincinnati"/>
    <x v="24"/>
    <n v="45231"/>
    <x v="3"/>
    <s v="OFF-AR-10003405"/>
    <x v="1"/>
    <x v="6"/>
    <x v="622"/>
    <x v="729"/>
    <n v="7"/>
    <n v="0.2"/>
    <n v="3.6854999999999958"/>
  </r>
  <r>
    <n v="778"/>
    <s v="CA-2012-144267"/>
    <x v="1"/>
    <x v="291"/>
    <d v="2012-08-23T00:00:00"/>
    <x v="2"/>
    <s v="NZ-18565"/>
    <x v="125"/>
    <x v="2"/>
    <s v="United States"/>
    <s v="San Francisco"/>
    <x v="1"/>
    <n v="94110"/>
    <x v="1"/>
    <s v="FUR-CH-10002335"/>
    <x v="0"/>
    <x v="1"/>
    <x v="623"/>
    <x v="730"/>
    <n v="3"/>
    <n v="0.2"/>
    <n v="40.800600000000003"/>
  </r>
  <r>
    <n v="779"/>
    <s v="CA-2012-144267"/>
    <x v="1"/>
    <x v="291"/>
    <d v="2012-08-23T00:00:00"/>
    <x v="2"/>
    <s v="NZ-18565"/>
    <x v="125"/>
    <x v="2"/>
    <s v="United States"/>
    <s v="San Francisco"/>
    <x v="1"/>
    <n v="94110"/>
    <x v="1"/>
    <s v="OFF-PA-10000157"/>
    <x v="1"/>
    <x v="10"/>
    <x v="364"/>
    <x v="731"/>
    <n v="3"/>
    <n v="0"/>
    <n v="28.171799999999998"/>
  </r>
  <r>
    <n v="780"/>
    <s v="CA-2012-144267"/>
    <x v="1"/>
    <x v="291"/>
    <d v="2012-08-23T00:00:00"/>
    <x v="2"/>
    <s v="NZ-18565"/>
    <x v="125"/>
    <x v="2"/>
    <s v="United States"/>
    <s v="San Francisco"/>
    <x v="1"/>
    <n v="94110"/>
    <x v="1"/>
    <s v="OFF-PA-10001947"/>
    <x v="1"/>
    <x v="10"/>
    <x v="354"/>
    <x v="100"/>
    <n v="4"/>
    <n v="0"/>
    <n v="11.720800000000001"/>
  </r>
  <r>
    <n v="781"/>
    <s v="CA-2012-144267"/>
    <x v="1"/>
    <x v="291"/>
    <d v="2012-08-23T00:00:00"/>
    <x v="2"/>
    <s v="NZ-18565"/>
    <x v="125"/>
    <x v="2"/>
    <s v="United States"/>
    <s v="San Francisco"/>
    <x v="1"/>
    <n v="94110"/>
    <x v="1"/>
    <s v="OFF-PA-10003657"/>
    <x v="1"/>
    <x v="10"/>
    <x v="624"/>
    <x v="732"/>
    <n v="1"/>
    <n v="0"/>
    <n v="1.9259999999999997"/>
  </r>
  <r>
    <n v="782"/>
    <s v="US-2012-157014"/>
    <x v="1"/>
    <x v="292"/>
    <d v="2012-10-06T00:00:00"/>
    <x v="0"/>
    <s v="BM-11785"/>
    <x v="298"/>
    <x v="0"/>
    <s v="United States"/>
    <s v="Columbus"/>
    <x v="24"/>
    <n v="43229"/>
    <x v="3"/>
    <s v="OFF-BI-10001098"/>
    <x v="1"/>
    <x v="8"/>
    <x v="405"/>
    <x v="733"/>
    <n v="5"/>
    <n v="0.7"/>
    <n v="-22.448999999999991"/>
  </r>
  <r>
    <n v="783"/>
    <s v="US-2012-157014"/>
    <x v="1"/>
    <x v="292"/>
    <d v="2012-10-06T00:00:00"/>
    <x v="0"/>
    <s v="BM-11785"/>
    <x v="298"/>
    <x v="0"/>
    <s v="United States"/>
    <s v="Columbus"/>
    <x v="24"/>
    <n v="43229"/>
    <x v="3"/>
    <s v="TEC-AC-10002167"/>
    <x v="2"/>
    <x v="11"/>
    <x v="46"/>
    <x v="734"/>
    <n v="2"/>
    <n v="0.2"/>
    <n v="-2.6999999999999993"/>
  </r>
  <r>
    <n v="784"/>
    <s v="US-2012-157014"/>
    <x v="1"/>
    <x v="292"/>
    <d v="2012-10-06T00:00:00"/>
    <x v="0"/>
    <s v="BM-11785"/>
    <x v="298"/>
    <x v="0"/>
    <s v="United States"/>
    <s v="Columbus"/>
    <x v="24"/>
    <n v="43229"/>
    <x v="3"/>
    <s v="FUR-BO-10004409"/>
    <x v="0"/>
    <x v="0"/>
    <x v="625"/>
    <x v="735"/>
    <n v="1"/>
    <n v="0.5"/>
    <n v="-15.615600000000001"/>
  </r>
  <r>
    <n v="785"/>
    <s v="US-2012-157014"/>
    <x v="1"/>
    <x v="292"/>
    <d v="2012-10-06T00:00:00"/>
    <x v="0"/>
    <s v="BM-11785"/>
    <x v="298"/>
    <x v="0"/>
    <s v="United States"/>
    <s v="Columbus"/>
    <x v="24"/>
    <n v="43229"/>
    <x v="3"/>
    <s v="TEC-AC-10000057"/>
    <x v="2"/>
    <x v="11"/>
    <x v="626"/>
    <x v="736"/>
    <n v="2"/>
    <n v="0.2"/>
    <n v="0.59979999999999656"/>
  </r>
  <r>
    <n v="786"/>
    <s v="CA-2012-154921"/>
    <x v="1"/>
    <x v="293"/>
    <d v="2012-05-28T00:00:00"/>
    <x v="1"/>
    <s v="EA-14035"/>
    <x v="105"/>
    <x v="1"/>
    <s v="United States"/>
    <s v="Columbia"/>
    <x v="20"/>
    <n v="29203"/>
    <x v="0"/>
    <s v="OFF-EN-10000056"/>
    <x v="1"/>
    <x v="12"/>
    <x v="627"/>
    <x v="737"/>
    <n v="3"/>
    <n v="0"/>
    <n v="87.744299999999981"/>
  </r>
  <r>
    <n v="787"/>
    <s v="CA-2014-129567"/>
    <x v="3"/>
    <x v="294"/>
    <d v="2014-03-22T00:00:00"/>
    <x v="0"/>
    <s v="CL-12565"/>
    <x v="52"/>
    <x v="0"/>
    <s v="United States"/>
    <s v="Lancaster"/>
    <x v="1"/>
    <n v="93534"/>
    <x v="1"/>
    <s v="OFF-BI-10000014"/>
    <x v="1"/>
    <x v="8"/>
    <x v="628"/>
    <x v="738"/>
    <n v="2"/>
    <n v="0.2"/>
    <n v="5.8914"/>
  </r>
  <r>
    <n v="788"/>
    <s v="CA-2012-154620"/>
    <x v="1"/>
    <x v="295"/>
    <d v="2012-12-16T00:00:00"/>
    <x v="1"/>
    <s v="LT-17110"/>
    <x v="299"/>
    <x v="0"/>
    <s v="United States"/>
    <s v="Lancaster"/>
    <x v="1"/>
    <n v="93534"/>
    <x v="1"/>
    <s v="FUR-CH-10004675"/>
    <x v="0"/>
    <x v="1"/>
    <x v="629"/>
    <x v="739"/>
    <n v="2"/>
    <n v="0.2"/>
    <n v="34.89279999999998"/>
  </r>
  <r>
    <n v="789"/>
    <s v="CA-2012-115938"/>
    <x v="1"/>
    <x v="153"/>
    <d v="2012-06-30T00:00:00"/>
    <x v="1"/>
    <s v="SA-20830"/>
    <x v="193"/>
    <x v="0"/>
    <s v="United States"/>
    <s v="Richmond"/>
    <x v="17"/>
    <n v="23223"/>
    <x v="0"/>
    <s v="OFF-BI-10001543"/>
    <x v="1"/>
    <x v="8"/>
    <x v="375"/>
    <x v="740"/>
    <n v="4"/>
    <n v="0"/>
    <n v="69.100800000000007"/>
  </r>
  <r>
    <n v="790"/>
    <s v="CA-2012-115938"/>
    <x v="1"/>
    <x v="153"/>
    <d v="2012-06-30T00:00:00"/>
    <x v="1"/>
    <s v="SA-20830"/>
    <x v="193"/>
    <x v="0"/>
    <s v="United States"/>
    <s v="Richmond"/>
    <x v="17"/>
    <n v="23223"/>
    <x v="0"/>
    <s v="OFF-ST-10001321"/>
    <x v="1"/>
    <x v="4"/>
    <x v="416"/>
    <x v="741"/>
    <n v="1"/>
    <n v="0"/>
    <n v="4.1634000000000011"/>
  </r>
  <r>
    <n v="791"/>
    <s v="CA-2012-115938"/>
    <x v="1"/>
    <x v="153"/>
    <d v="2012-06-30T00:00:00"/>
    <x v="1"/>
    <s v="SA-20830"/>
    <x v="193"/>
    <x v="0"/>
    <s v="United States"/>
    <s v="Richmond"/>
    <x v="17"/>
    <n v="23223"/>
    <x v="0"/>
    <s v="OFF-BI-10001132"/>
    <x v="1"/>
    <x v="8"/>
    <x v="630"/>
    <x v="742"/>
    <n v="8"/>
    <n v="0"/>
    <n v="21.089600000000001"/>
  </r>
  <r>
    <n v="792"/>
    <s v="CA-2012-115938"/>
    <x v="1"/>
    <x v="153"/>
    <d v="2012-06-30T00:00:00"/>
    <x v="1"/>
    <s v="SA-20830"/>
    <x v="193"/>
    <x v="0"/>
    <s v="United States"/>
    <s v="Richmond"/>
    <x v="17"/>
    <n v="23223"/>
    <x v="0"/>
    <s v="FUR-CH-10003199"/>
    <x v="0"/>
    <x v="1"/>
    <x v="631"/>
    <x v="743"/>
    <n v="3"/>
    <n v="0"/>
    <n v="79.905599999999993"/>
  </r>
  <r>
    <n v="793"/>
    <s v="CA-2013-105256"/>
    <x v="0"/>
    <x v="244"/>
    <d v="2013-05-21T00:00:00"/>
    <x v="3"/>
    <s v="JK-15730"/>
    <x v="300"/>
    <x v="0"/>
    <s v="United States"/>
    <s v="Asheville"/>
    <x v="3"/>
    <n v="28806"/>
    <x v="0"/>
    <s v="TEC-PH-10001530"/>
    <x v="2"/>
    <x v="7"/>
    <x v="632"/>
    <x v="744"/>
    <n v="5"/>
    <n v="0.2"/>
    <n v="85.247500000000002"/>
  </r>
  <r>
    <n v="794"/>
    <s v="CA-2011-156433"/>
    <x v="2"/>
    <x v="59"/>
    <d v="2011-09-26T00:00:00"/>
    <x v="1"/>
    <s v="ES-14020"/>
    <x v="301"/>
    <x v="0"/>
    <s v="United States"/>
    <s v="San Francisco"/>
    <x v="1"/>
    <n v="94110"/>
    <x v="1"/>
    <s v="OFF-LA-10001569"/>
    <x v="1"/>
    <x v="2"/>
    <x v="633"/>
    <x v="745"/>
    <n v="2"/>
    <n v="0"/>
    <n v="4.5815999999999999"/>
  </r>
  <r>
    <n v="795"/>
    <s v="CA-2011-156433"/>
    <x v="2"/>
    <x v="59"/>
    <d v="2011-09-26T00:00:00"/>
    <x v="1"/>
    <s v="ES-14020"/>
    <x v="301"/>
    <x v="0"/>
    <s v="United States"/>
    <s v="San Francisco"/>
    <x v="1"/>
    <n v="94110"/>
    <x v="1"/>
    <s v="OFF-PA-10003724"/>
    <x v="1"/>
    <x v="10"/>
    <x v="357"/>
    <x v="746"/>
    <n v="4"/>
    <n v="0"/>
    <n v="10.642799999999999"/>
  </r>
  <r>
    <n v="796"/>
    <s v="CA-2014-151428"/>
    <x v="3"/>
    <x v="296"/>
    <d v="2014-09-27T00:00:00"/>
    <x v="1"/>
    <s v="RH-19495"/>
    <x v="302"/>
    <x v="0"/>
    <s v="United States"/>
    <s v="Rochester"/>
    <x v="11"/>
    <n v="55901"/>
    <x v="2"/>
    <s v="OFF-BI-10000546"/>
    <x v="1"/>
    <x v="8"/>
    <x v="609"/>
    <x v="171"/>
    <n v="7"/>
    <n v="0"/>
    <n v="9.8783999999999992"/>
  </r>
  <r>
    <n v="797"/>
    <s v="CA-2012-124653"/>
    <x v="1"/>
    <x v="100"/>
    <d v="2012-12-26T00:00:00"/>
    <x v="2"/>
    <s v="DB-13120"/>
    <x v="106"/>
    <x v="1"/>
    <s v="United States"/>
    <s v="Rochester"/>
    <x v="15"/>
    <n v="14609"/>
    <x v="3"/>
    <s v="OFF-PA-10000176"/>
    <x v="1"/>
    <x v="10"/>
    <x v="634"/>
    <x v="747"/>
    <n v="7"/>
    <n v="0"/>
    <n v="63.739199999999997"/>
  </r>
  <r>
    <n v="798"/>
    <s v="CA-2012-124653"/>
    <x v="1"/>
    <x v="100"/>
    <d v="2012-12-26T00:00:00"/>
    <x v="2"/>
    <s v="DB-13120"/>
    <x v="106"/>
    <x v="1"/>
    <s v="United States"/>
    <s v="Rochester"/>
    <x v="15"/>
    <n v="14609"/>
    <x v="3"/>
    <s v="OFF-PA-10002365"/>
    <x v="1"/>
    <x v="10"/>
    <x v="12"/>
    <x v="91"/>
    <n v="2"/>
    <n v="0"/>
    <n v="6.2208000000000006"/>
  </r>
  <r>
    <n v="799"/>
    <s v="CA-2012-124653"/>
    <x v="1"/>
    <x v="100"/>
    <d v="2012-12-26T00:00:00"/>
    <x v="2"/>
    <s v="DB-13120"/>
    <x v="106"/>
    <x v="1"/>
    <s v="United States"/>
    <s v="Rochester"/>
    <x v="15"/>
    <n v="14609"/>
    <x v="3"/>
    <s v="OFF-LA-10002271"/>
    <x v="1"/>
    <x v="2"/>
    <x v="635"/>
    <x v="748"/>
    <n v="7"/>
    <n v="0"/>
    <n v="10.348799999999999"/>
  </r>
  <r>
    <n v="800"/>
    <s v="CA-2012-101910"/>
    <x v="1"/>
    <x v="154"/>
    <d v="2012-12-03T00:00:00"/>
    <x v="1"/>
    <s v="CD-11920"/>
    <x v="303"/>
    <x v="0"/>
    <s v="United States"/>
    <s v="Lake Elsinore"/>
    <x v="1"/>
    <n v="92530"/>
    <x v="1"/>
    <s v="FUR-CH-10002647"/>
    <x v="0"/>
    <x v="1"/>
    <x v="470"/>
    <x v="514"/>
    <n v="5"/>
    <n v="0.2"/>
    <n v="17.745000000000019"/>
  </r>
  <r>
    <n v="801"/>
    <s v="CA-2014-105809"/>
    <x v="3"/>
    <x v="297"/>
    <d v="2014-02-24T00:00:00"/>
    <x v="2"/>
    <s v="HW-14935"/>
    <x v="304"/>
    <x v="1"/>
    <s v="United States"/>
    <s v="San Diego"/>
    <x v="1"/>
    <n v="92105"/>
    <x v="1"/>
    <s v="FUR-FU-10004090"/>
    <x v="0"/>
    <x v="5"/>
    <x v="636"/>
    <x v="749"/>
    <n v="1"/>
    <n v="0"/>
    <n v="7.3358999999999988"/>
  </r>
  <r>
    <n v="802"/>
    <s v="CA-2014-105809"/>
    <x v="3"/>
    <x v="297"/>
    <d v="2014-02-24T00:00:00"/>
    <x v="2"/>
    <s v="HW-14935"/>
    <x v="304"/>
    <x v="1"/>
    <s v="United States"/>
    <s v="San Diego"/>
    <x v="1"/>
    <n v="92105"/>
    <x v="1"/>
    <s v="TEC-PH-10001580"/>
    <x v="2"/>
    <x v="7"/>
    <x v="231"/>
    <x v="750"/>
    <n v="2"/>
    <n v="0.2"/>
    <n v="18.897199999999991"/>
  </r>
  <r>
    <n v="803"/>
    <s v="CA-2013-136133"/>
    <x v="0"/>
    <x v="298"/>
    <d v="2013-08-24T00:00:00"/>
    <x v="0"/>
    <s v="HW-14935"/>
    <x v="304"/>
    <x v="1"/>
    <s v="United States"/>
    <s v="New York City"/>
    <x v="15"/>
    <n v="10024"/>
    <x v="3"/>
    <s v="OFF-AP-10000576"/>
    <x v="1"/>
    <x v="9"/>
    <x v="637"/>
    <x v="751"/>
    <n v="9"/>
    <n v="0"/>
    <n v="99.48960000000001"/>
  </r>
  <r>
    <n v="804"/>
    <s v="CA-2013-115504"/>
    <x v="0"/>
    <x v="299"/>
    <d v="2013-03-18T00:00:00"/>
    <x v="1"/>
    <s v="MC-18130"/>
    <x v="305"/>
    <x v="1"/>
    <s v="United States"/>
    <s v="Monroe"/>
    <x v="28"/>
    <n v="71203"/>
    <x v="0"/>
    <s v="OFF-PA-10003953"/>
    <x v="1"/>
    <x v="10"/>
    <x v="638"/>
    <x v="91"/>
    <n v="2"/>
    <n v="0"/>
    <n v="6.2208000000000006"/>
  </r>
  <r>
    <n v="805"/>
    <s v="CA-2014-135783"/>
    <x v="3"/>
    <x v="300"/>
    <d v="2014-04-25T00:00:00"/>
    <x v="2"/>
    <s v="GM-14440"/>
    <x v="306"/>
    <x v="0"/>
    <s v="United States"/>
    <s v="San Francisco"/>
    <x v="1"/>
    <n v="94122"/>
    <x v="1"/>
    <s v="FUR-FU-10000794"/>
    <x v="0"/>
    <x v="5"/>
    <x v="639"/>
    <x v="723"/>
    <n v="2"/>
    <n v="0"/>
    <n v="6.2151999999999994"/>
  </r>
  <r>
    <n v="806"/>
    <s v="CA-2011-134313"/>
    <x v="2"/>
    <x v="301"/>
    <d v="2011-11-07T00:00:00"/>
    <x v="1"/>
    <s v="RA-19915"/>
    <x v="154"/>
    <x v="0"/>
    <s v="United States"/>
    <s v="Denver"/>
    <x v="22"/>
    <n v="80219"/>
    <x v="1"/>
    <s v="OFF-AR-10001897"/>
    <x v="1"/>
    <x v="6"/>
    <x v="640"/>
    <x v="752"/>
    <n v="3"/>
    <n v="0.2"/>
    <n v="4.3176000000000005"/>
  </r>
  <r>
    <n v="807"/>
    <s v="CA-2011-134313"/>
    <x v="2"/>
    <x v="301"/>
    <d v="2011-11-07T00:00:00"/>
    <x v="1"/>
    <s v="RA-19915"/>
    <x v="154"/>
    <x v="0"/>
    <s v="United States"/>
    <s v="Denver"/>
    <x v="22"/>
    <n v="80219"/>
    <x v="1"/>
    <s v="TEC-PH-10001795"/>
    <x v="2"/>
    <x v="7"/>
    <x v="641"/>
    <x v="753"/>
    <n v="4"/>
    <n v="0.2"/>
    <n v="247.99599999999981"/>
  </r>
  <r>
    <n v="808"/>
    <s v="CA-2012-140921"/>
    <x v="1"/>
    <x v="302"/>
    <d v="2012-02-05T00:00:00"/>
    <x v="2"/>
    <s v="AA-10375"/>
    <x v="211"/>
    <x v="0"/>
    <s v="United States"/>
    <s v="Omaha"/>
    <x v="8"/>
    <n v="68104"/>
    <x v="2"/>
    <s v="FUR-FU-10003347"/>
    <x v="0"/>
    <x v="5"/>
    <x v="374"/>
    <x v="158"/>
    <n v="2"/>
    <n v="0"/>
    <n v="11.076000000000001"/>
  </r>
  <r>
    <n v="809"/>
    <s v="CA-2012-140921"/>
    <x v="1"/>
    <x v="302"/>
    <d v="2012-02-05T00:00:00"/>
    <x v="2"/>
    <s v="AA-10375"/>
    <x v="211"/>
    <x v="0"/>
    <s v="United States"/>
    <s v="Omaha"/>
    <x v="8"/>
    <n v="68104"/>
    <x v="2"/>
    <s v="TEC-AC-10004901"/>
    <x v="2"/>
    <x v="11"/>
    <x v="642"/>
    <x v="145"/>
    <n v="3"/>
    <n v="0"/>
    <n v="50.989800000000002"/>
  </r>
  <r>
    <n v="810"/>
    <s v="CA-2011-151995"/>
    <x v="2"/>
    <x v="303"/>
    <d v="2011-10-15T00:00:00"/>
    <x v="2"/>
    <s v="ZC-21910"/>
    <x v="233"/>
    <x v="0"/>
    <s v="United States"/>
    <s v="Edmonds"/>
    <x v="4"/>
    <n v="98026"/>
    <x v="1"/>
    <s v="OFF-AR-10003190"/>
    <x v="1"/>
    <x v="6"/>
    <x v="643"/>
    <x v="132"/>
    <n v="4"/>
    <n v="0"/>
    <n v="3.2256"/>
  </r>
  <r>
    <n v="811"/>
    <s v="CA-2011-151995"/>
    <x v="2"/>
    <x v="303"/>
    <d v="2011-10-15T00:00:00"/>
    <x v="2"/>
    <s v="ZC-21910"/>
    <x v="233"/>
    <x v="0"/>
    <s v="United States"/>
    <s v="Edmonds"/>
    <x v="4"/>
    <n v="98026"/>
    <x v="1"/>
    <s v="FUR-TA-10002903"/>
    <x v="0"/>
    <x v="3"/>
    <x v="255"/>
    <x v="754"/>
    <n v="5"/>
    <n v="0"/>
    <n v="311.65199999999999"/>
  </r>
  <r>
    <n v="812"/>
    <s v="CA-2011-151995"/>
    <x v="2"/>
    <x v="303"/>
    <d v="2011-10-15T00:00:00"/>
    <x v="2"/>
    <s v="ZC-21910"/>
    <x v="233"/>
    <x v="0"/>
    <s v="United States"/>
    <s v="Edmonds"/>
    <x v="4"/>
    <n v="98026"/>
    <x v="1"/>
    <s v="OFF-AP-10000240"/>
    <x v="1"/>
    <x v="9"/>
    <x v="644"/>
    <x v="755"/>
    <n v="4"/>
    <n v="0"/>
    <n v="62.036799999999971"/>
  </r>
  <r>
    <n v="813"/>
    <s v="CA-2011-151995"/>
    <x v="2"/>
    <x v="303"/>
    <d v="2011-10-15T00:00:00"/>
    <x v="2"/>
    <s v="ZC-21910"/>
    <x v="233"/>
    <x v="0"/>
    <s v="United States"/>
    <s v="Edmonds"/>
    <x v="4"/>
    <n v="98026"/>
    <x v="1"/>
    <s v="TEC-AC-10001101"/>
    <x v="2"/>
    <x v="11"/>
    <x v="547"/>
    <x v="756"/>
    <n v="2"/>
    <n v="0"/>
    <n v="2.5779999999999994"/>
  </r>
  <r>
    <n v="814"/>
    <s v="CA-2014-143686"/>
    <x v="3"/>
    <x v="304"/>
    <d v="2014-05-15T00:00:00"/>
    <x v="3"/>
    <s v="PJ-19015"/>
    <x v="307"/>
    <x v="0"/>
    <s v="United States"/>
    <s v="Santa Ana"/>
    <x v="1"/>
    <n v="92704"/>
    <x v="1"/>
    <s v="FUR-FU-10000794"/>
    <x v="0"/>
    <x v="5"/>
    <x v="639"/>
    <x v="723"/>
    <n v="2"/>
    <n v="0"/>
    <n v="6.2151999999999994"/>
  </r>
  <r>
    <n v="815"/>
    <s v="CA-2014-143686"/>
    <x v="3"/>
    <x v="304"/>
    <d v="2014-05-15T00:00:00"/>
    <x v="3"/>
    <s v="PJ-19015"/>
    <x v="307"/>
    <x v="0"/>
    <s v="United States"/>
    <s v="Santa Ana"/>
    <x v="1"/>
    <n v="92704"/>
    <x v="1"/>
    <s v="TEC-AC-10001838"/>
    <x v="2"/>
    <x v="11"/>
    <x v="645"/>
    <x v="757"/>
    <n v="7"/>
    <n v="0"/>
    <n v="601.96990000000005"/>
  </r>
  <r>
    <n v="816"/>
    <s v="CA-2012-106565"/>
    <x v="1"/>
    <x v="305"/>
    <d v="2012-03-23T00:00:00"/>
    <x v="2"/>
    <s v="BW-11110"/>
    <x v="308"/>
    <x v="1"/>
    <s v="United States"/>
    <s v="Milwaukee"/>
    <x v="6"/>
    <n v="53209"/>
    <x v="2"/>
    <s v="OFF-PA-10000061"/>
    <x v="1"/>
    <x v="10"/>
    <x v="179"/>
    <x v="187"/>
    <n v="8"/>
    <n v="0"/>
    <n v="24.883200000000002"/>
  </r>
  <r>
    <n v="817"/>
    <s v="CA-2013-149370"/>
    <x v="0"/>
    <x v="306"/>
    <d v="2013-09-20T00:00:00"/>
    <x v="1"/>
    <s v="DB-13210"/>
    <x v="203"/>
    <x v="0"/>
    <s v="United States"/>
    <s v="Philadelphia"/>
    <x v="9"/>
    <n v="19140"/>
    <x v="3"/>
    <s v="OFF-PA-10003651"/>
    <x v="1"/>
    <x v="10"/>
    <x v="646"/>
    <x v="758"/>
    <n v="1"/>
    <n v="0.2"/>
    <n v="1.8703999999999998"/>
  </r>
  <r>
    <n v="818"/>
    <s v="CA-2011-140858"/>
    <x v="2"/>
    <x v="307"/>
    <d v="2011-07-02T00:00:00"/>
    <x v="1"/>
    <s v="CA-12775"/>
    <x v="222"/>
    <x v="0"/>
    <s v="United States"/>
    <s v="Philadelphia"/>
    <x v="9"/>
    <n v="19140"/>
    <x v="3"/>
    <s v="OFF-PA-10000304"/>
    <x v="1"/>
    <x v="10"/>
    <x v="88"/>
    <x v="759"/>
    <n v="8"/>
    <n v="0.2"/>
    <n v="14.5152"/>
  </r>
  <r>
    <n v="819"/>
    <s v="CA-2011-140858"/>
    <x v="2"/>
    <x v="307"/>
    <d v="2011-07-02T00:00:00"/>
    <x v="1"/>
    <s v="CA-12775"/>
    <x v="222"/>
    <x v="0"/>
    <s v="United States"/>
    <s v="Philadelphia"/>
    <x v="9"/>
    <n v="19140"/>
    <x v="3"/>
    <s v="OFF-BI-10003094"/>
    <x v="1"/>
    <x v="8"/>
    <x v="647"/>
    <x v="760"/>
    <n v="3"/>
    <n v="0.7"/>
    <n v="-2.4287999999999998"/>
  </r>
  <r>
    <n v="820"/>
    <s v="CA-2011-140858"/>
    <x v="2"/>
    <x v="307"/>
    <d v="2011-07-02T00:00:00"/>
    <x v="1"/>
    <s v="CA-12775"/>
    <x v="222"/>
    <x v="0"/>
    <s v="United States"/>
    <s v="Philadelphia"/>
    <x v="9"/>
    <n v="19140"/>
    <x v="3"/>
    <s v="FUR-CH-10001394"/>
    <x v="0"/>
    <x v="1"/>
    <x v="648"/>
    <x v="761"/>
    <n v="5"/>
    <n v="0.3"/>
    <n v="0"/>
  </r>
  <r>
    <n v="821"/>
    <s v="CA-2011-140858"/>
    <x v="2"/>
    <x v="307"/>
    <d v="2011-07-02T00:00:00"/>
    <x v="1"/>
    <s v="CA-12775"/>
    <x v="222"/>
    <x v="0"/>
    <s v="United States"/>
    <s v="Philadelphia"/>
    <x v="9"/>
    <n v="19140"/>
    <x v="3"/>
    <s v="OFF-BI-10004230"/>
    <x v="1"/>
    <x v="8"/>
    <x v="649"/>
    <x v="762"/>
    <n v="3"/>
    <n v="0.7"/>
    <n v="-22.796399999999991"/>
  </r>
  <r>
    <n v="822"/>
    <s v="CA-2011-140858"/>
    <x v="2"/>
    <x v="307"/>
    <d v="2011-07-02T00:00:00"/>
    <x v="1"/>
    <s v="CA-12775"/>
    <x v="222"/>
    <x v="0"/>
    <s v="United States"/>
    <s v="Philadelphia"/>
    <x v="9"/>
    <n v="19140"/>
    <x v="3"/>
    <s v="OFF-PA-10003395"/>
    <x v="1"/>
    <x v="10"/>
    <x v="650"/>
    <x v="763"/>
    <n v="4"/>
    <n v="0.2"/>
    <n v="117.43199999999999"/>
  </r>
  <r>
    <n v="823"/>
    <s v="CA-2014-101434"/>
    <x v="3"/>
    <x v="308"/>
    <d v="2014-06-28T00:00:00"/>
    <x v="1"/>
    <s v="TR-21325"/>
    <x v="309"/>
    <x v="0"/>
    <s v="United States"/>
    <s v="Belleville"/>
    <x v="30"/>
    <n v="7109"/>
    <x v="3"/>
    <s v="TEC-AC-10002402"/>
    <x v="2"/>
    <x v="11"/>
    <x v="651"/>
    <x v="764"/>
    <n v="3"/>
    <n v="0"/>
    <n v="71.990999999999985"/>
  </r>
  <r>
    <n v="824"/>
    <s v="CA-2014-101434"/>
    <x v="3"/>
    <x v="308"/>
    <d v="2014-06-28T00:00:00"/>
    <x v="1"/>
    <s v="TR-21325"/>
    <x v="309"/>
    <x v="0"/>
    <s v="United States"/>
    <s v="Belleville"/>
    <x v="30"/>
    <n v="7109"/>
    <x v="3"/>
    <s v="OFF-LA-10003223"/>
    <x v="1"/>
    <x v="2"/>
    <x v="602"/>
    <x v="765"/>
    <n v="2"/>
    <n v="0"/>
    <n v="4.8117999999999999"/>
  </r>
  <r>
    <n v="825"/>
    <s v="US-2011-102071"/>
    <x v="2"/>
    <x v="309"/>
    <d v="2011-05-15T00:00:00"/>
    <x v="1"/>
    <s v="PG-18820"/>
    <x v="310"/>
    <x v="0"/>
    <s v="United States"/>
    <s v="San Francisco"/>
    <x v="1"/>
    <n v="94110"/>
    <x v="1"/>
    <s v="TEC-AC-10003441"/>
    <x v="2"/>
    <x v="11"/>
    <x v="652"/>
    <x v="766"/>
    <n v="4"/>
    <n v="0"/>
    <n v="4.0679999999999978"/>
  </r>
  <r>
    <n v="826"/>
    <s v="US-2011-102071"/>
    <x v="2"/>
    <x v="309"/>
    <d v="2011-05-15T00:00:00"/>
    <x v="1"/>
    <s v="PG-18820"/>
    <x v="310"/>
    <x v="0"/>
    <s v="United States"/>
    <s v="San Francisco"/>
    <x v="1"/>
    <n v="94110"/>
    <x v="1"/>
    <s v="TEC-AC-10000109"/>
    <x v="2"/>
    <x v="11"/>
    <x v="200"/>
    <x v="767"/>
    <n v="3"/>
    <n v="0"/>
    <n v="40.31280000000001"/>
  </r>
  <r>
    <n v="827"/>
    <s v="CA-2014-126956"/>
    <x v="3"/>
    <x v="170"/>
    <d v="2014-08-29T00:00:00"/>
    <x v="1"/>
    <s v="GT-14710"/>
    <x v="218"/>
    <x v="0"/>
    <s v="United States"/>
    <s v="Lakeville"/>
    <x v="11"/>
    <n v="55044"/>
    <x v="2"/>
    <s v="OFF-FA-10002280"/>
    <x v="1"/>
    <x v="13"/>
    <x v="653"/>
    <x v="768"/>
    <n v="7"/>
    <n v="0"/>
    <n v="16.8"/>
  </r>
  <r>
    <n v="828"/>
    <s v="CA-2014-126956"/>
    <x v="3"/>
    <x v="170"/>
    <d v="2014-08-29T00:00:00"/>
    <x v="1"/>
    <s v="GT-14710"/>
    <x v="218"/>
    <x v="0"/>
    <s v="United States"/>
    <s v="Lakeville"/>
    <x v="11"/>
    <n v="55044"/>
    <x v="2"/>
    <s v="OFF-SU-10000381"/>
    <x v="1"/>
    <x v="14"/>
    <x v="654"/>
    <x v="769"/>
    <n v="4"/>
    <n v="0"/>
    <n v="10.799599999999998"/>
  </r>
  <r>
    <n v="829"/>
    <s v="CA-2014-126956"/>
    <x v="3"/>
    <x v="170"/>
    <d v="2014-08-29T00:00:00"/>
    <x v="1"/>
    <s v="GT-14710"/>
    <x v="218"/>
    <x v="0"/>
    <s v="United States"/>
    <s v="Lakeville"/>
    <x v="11"/>
    <n v="55044"/>
    <x v="2"/>
    <s v="OFF-EN-10004459"/>
    <x v="1"/>
    <x v="12"/>
    <x v="655"/>
    <x v="770"/>
    <n v="2"/>
    <n v="0"/>
    <n v="7.4871999999999996"/>
  </r>
  <r>
    <n v="830"/>
    <s v="CA-2014-129462"/>
    <x v="3"/>
    <x v="114"/>
    <d v="2014-06-22T00:00:00"/>
    <x v="0"/>
    <s v="JE-15745"/>
    <x v="32"/>
    <x v="0"/>
    <s v="United States"/>
    <s v="Florence"/>
    <x v="0"/>
    <n v="41042"/>
    <x v="0"/>
    <s v="FUR-CH-10000665"/>
    <x v="0"/>
    <x v="1"/>
    <x v="656"/>
    <x v="85"/>
    <n v="2"/>
    <n v="0"/>
    <n v="90.587999999999965"/>
  </r>
  <r>
    <n v="831"/>
    <s v="CA-2014-129462"/>
    <x v="3"/>
    <x v="114"/>
    <d v="2014-06-22T00:00:00"/>
    <x v="0"/>
    <s v="JE-15745"/>
    <x v="32"/>
    <x v="0"/>
    <s v="United States"/>
    <s v="Florence"/>
    <x v="0"/>
    <n v="41042"/>
    <x v="0"/>
    <s v="OFF-AP-10003884"/>
    <x v="1"/>
    <x v="9"/>
    <x v="657"/>
    <x v="771"/>
    <n v="3"/>
    <n v="0"/>
    <n v="50.584800000000008"/>
  </r>
  <r>
    <n v="832"/>
    <s v="CA-2014-129462"/>
    <x v="3"/>
    <x v="114"/>
    <d v="2014-06-22T00:00:00"/>
    <x v="0"/>
    <s v="JE-15745"/>
    <x v="32"/>
    <x v="0"/>
    <s v="United States"/>
    <s v="Florence"/>
    <x v="0"/>
    <n v="41042"/>
    <x v="0"/>
    <s v="TEC-PH-10001557"/>
    <x v="2"/>
    <x v="7"/>
    <x v="658"/>
    <x v="772"/>
    <n v="2"/>
    <n v="0"/>
    <n v="51.834599999999995"/>
  </r>
  <r>
    <n v="833"/>
    <s v="CA-2014-129462"/>
    <x v="3"/>
    <x v="114"/>
    <d v="2014-06-22T00:00:00"/>
    <x v="0"/>
    <s v="JE-15745"/>
    <x v="32"/>
    <x v="0"/>
    <s v="United States"/>
    <s v="Florence"/>
    <x v="0"/>
    <n v="41042"/>
    <x v="0"/>
    <s v="TEC-PH-10002085"/>
    <x v="2"/>
    <x v="7"/>
    <x v="659"/>
    <x v="773"/>
    <n v="1"/>
    <n v="0"/>
    <n v="17.157400000000003"/>
  </r>
  <r>
    <n v="834"/>
    <s v="CA-2013-165316"/>
    <x v="0"/>
    <x v="310"/>
    <d v="2013-07-28T00:00:00"/>
    <x v="1"/>
    <s v="JB-15400"/>
    <x v="80"/>
    <x v="1"/>
    <s v="United States"/>
    <s v="Tampa"/>
    <x v="2"/>
    <n v="33614"/>
    <x v="0"/>
    <s v="OFF-AR-10002956"/>
    <x v="1"/>
    <x v="6"/>
    <x v="660"/>
    <x v="774"/>
    <n v="2"/>
    <n v="0.2"/>
    <n v="2.6411999999999995"/>
  </r>
  <r>
    <n v="835"/>
    <s v="CA-2013-165316"/>
    <x v="0"/>
    <x v="310"/>
    <d v="2013-07-28T00:00:00"/>
    <x v="1"/>
    <s v="JB-15400"/>
    <x v="80"/>
    <x v="1"/>
    <s v="United States"/>
    <s v="Tampa"/>
    <x v="2"/>
    <n v="33614"/>
    <x v="0"/>
    <s v="OFF-AP-10003266"/>
    <x v="1"/>
    <x v="9"/>
    <x v="661"/>
    <x v="775"/>
    <n v="2"/>
    <n v="0.2"/>
    <n v="6.5164"/>
  </r>
  <r>
    <n v="836"/>
    <s v="CA-2013-165316"/>
    <x v="0"/>
    <x v="310"/>
    <d v="2013-07-28T00:00:00"/>
    <x v="1"/>
    <s v="JB-15400"/>
    <x v="80"/>
    <x v="1"/>
    <s v="United States"/>
    <s v="Tampa"/>
    <x v="2"/>
    <n v="33614"/>
    <x v="0"/>
    <s v="TEC-MA-10004002"/>
    <x v="2"/>
    <x v="15"/>
    <x v="662"/>
    <x v="776"/>
    <n v="1"/>
    <n v="0.5"/>
    <n v="-111.49950000000007"/>
  </r>
  <r>
    <n v="837"/>
    <s v="US-2011-115987"/>
    <x v="2"/>
    <x v="78"/>
    <d v="2011-09-13T00:00:00"/>
    <x v="0"/>
    <s v="LH-17020"/>
    <x v="293"/>
    <x v="0"/>
    <s v="United States"/>
    <s v="Tyler"/>
    <x v="5"/>
    <n v="75701"/>
    <x v="2"/>
    <s v="OFF-BI-10001071"/>
    <x v="1"/>
    <x v="8"/>
    <x v="663"/>
    <x v="777"/>
    <n v="4"/>
    <n v="0.8"/>
    <n v="-79.335199999999986"/>
  </r>
  <r>
    <n v="838"/>
    <s v="US-2014-156083"/>
    <x v="3"/>
    <x v="259"/>
    <d v="2014-11-12T00:00:00"/>
    <x v="1"/>
    <s v="JL-15175"/>
    <x v="311"/>
    <x v="2"/>
    <s v="United States"/>
    <s v="Columbia"/>
    <x v="18"/>
    <n v="38401"/>
    <x v="0"/>
    <s v="OFF-PA-10001560"/>
    <x v="1"/>
    <x v="10"/>
    <x v="664"/>
    <x v="778"/>
    <n v="2"/>
    <n v="0.2"/>
    <n v="3.2615999999999996"/>
  </r>
  <r>
    <n v="839"/>
    <s v="US-2013-137547"/>
    <x v="0"/>
    <x v="311"/>
    <d v="2013-03-13T00:00:00"/>
    <x v="1"/>
    <s v="EB-13705"/>
    <x v="182"/>
    <x v="1"/>
    <s v="United States"/>
    <s v="Fort Worth"/>
    <x v="5"/>
    <n v="76106"/>
    <x v="2"/>
    <s v="TEC-PH-10002365"/>
    <x v="2"/>
    <x v="7"/>
    <x v="398"/>
    <x v="779"/>
    <n v="3"/>
    <n v="0.2"/>
    <n v="1.5804"/>
  </r>
  <r>
    <n v="840"/>
    <s v="CA-2012-100454"/>
    <x v="1"/>
    <x v="312"/>
    <d v="2012-11-25T00:00:00"/>
    <x v="1"/>
    <s v="BM-11650"/>
    <x v="312"/>
    <x v="1"/>
    <s v="United States"/>
    <s v="New York City"/>
    <x v="15"/>
    <n v="10035"/>
    <x v="3"/>
    <s v="OFF-AR-10004648"/>
    <x v="1"/>
    <x v="6"/>
    <x v="620"/>
    <x v="780"/>
    <n v="3"/>
    <n v="0"/>
    <n v="16.3215"/>
  </r>
  <r>
    <n v="841"/>
    <s v="CA-2012-100454"/>
    <x v="1"/>
    <x v="312"/>
    <d v="2012-11-25T00:00:00"/>
    <x v="1"/>
    <s v="BM-11650"/>
    <x v="312"/>
    <x v="1"/>
    <s v="United States"/>
    <s v="New York City"/>
    <x v="15"/>
    <n v="10035"/>
    <x v="3"/>
    <s v="OFF-AR-10002578"/>
    <x v="1"/>
    <x v="6"/>
    <x v="665"/>
    <x v="132"/>
    <n v="4"/>
    <n v="0"/>
    <n v="3.3407999999999998"/>
  </r>
  <r>
    <n v="842"/>
    <s v="CA-2012-100454"/>
    <x v="1"/>
    <x v="312"/>
    <d v="2012-11-25T00:00:00"/>
    <x v="1"/>
    <s v="BM-11650"/>
    <x v="312"/>
    <x v="1"/>
    <s v="United States"/>
    <s v="New York City"/>
    <x v="15"/>
    <n v="10035"/>
    <x v="3"/>
    <s v="FUR-BO-10001519"/>
    <x v="0"/>
    <x v="0"/>
    <x v="666"/>
    <x v="781"/>
    <n v="4"/>
    <n v="0.2"/>
    <n v="9.3024000000000058"/>
  </r>
  <r>
    <n v="843"/>
    <s v="CA-2013-161669"/>
    <x v="0"/>
    <x v="77"/>
    <d v="2013-11-10T00:00:00"/>
    <x v="2"/>
    <s v="EM-14095"/>
    <x v="313"/>
    <x v="1"/>
    <s v="United States"/>
    <s v="Los Angeles"/>
    <x v="1"/>
    <n v="90036"/>
    <x v="1"/>
    <s v="OFF-BI-10001294"/>
    <x v="1"/>
    <x v="8"/>
    <x v="667"/>
    <x v="782"/>
    <n v="4"/>
    <n v="0.2"/>
    <n v="11.699999999999996"/>
  </r>
  <r>
    <n v="844"/>
    <s v="CA-2013-161669"/>
    <x v="0"/>
    <x v="77"/>
    <d v="2013-11-10T00:00:00"/>
    <x v="2"/>
    <s v="EM-14095"/>
    <x v="313"/>
    <x v="1"/>
    <s v="United States"/>
    <s v="Los Angeles"/>
    <x v="1"/>
    <n v="90036"/>
    <x v="1"/>
    <s v="OFF-BI-10001636"/>
    <x v="1"/>
    <x v="8"/>
    <x v="668"/>
    <x v="783"/>
    <n v="4"/>
    <n v="0.2"/>
    <n v="8.767199999999999"/>
  </r>
  <r>
    <n v="845"/>
    <s v="CA-2013-161669"/>
    <x v="0"/>
    <x v="77"/>
    <d v="2013-11-10T00:00:00"/>
    <x v="2"/>
    <s v="EM-14095"/>
    <x v="313"/>
    <x v="1"/>
    <s v="United States"/>
    <s v="Los Angeles"/>
    <x v="1"/>
    <n v="90036"/>
    <x v="1"/>
    <s v="OFF-SU-10002503"/>
    <x v="1"/>
    <x v="14"/>
    <x v="669"/>
    <x v="716"/>
    <n v="2"/>
    <n v="0"/>
    <n v="3.2943999999999996"/>
  </r>
  <r>
    <n v="846"/>
    <s v="CA-2013-161669"/>
    <x v="0"/>
    <x v="77"/>
    <d v="2013-11-10T00:00:00"/>
    <x v="2"/>
    <s v="EM-14095"/>
    <x v="313"/>
    <x v="1"/>
    <s v="United States"/>
    <s v="Los Angeles"/>
    <x v="1"/>
    <n v="90036"/>
    <x v="1"/>
    <s v="OFF-LA-10004093"/>
    <x v="1"/>
    <x v="2"/>
    <x v="670"/>
    <x v="2"/>
    <n v="2"/>
    <n v="0"/>
    <n v="6.8713999999999995"/>
  </r>
  <r>
    <n v="847"/>
    <s v="CA-2012-114300"/>
    <x v="1"/>
    <x v="313"/>
    <d v="2012-10-17T00:00:00"/>
    <x v="1"/>
    <s v="AF-10885"/>
    <x v="314"/>
    <x v="0"/>
    <s v="United States"/>
    <s v="Louisville"/>
    <x v="0"/>
    <n v="40214"/>
    <x v="0"/>
    <s v="TEC-PH-10001552"/>
    <x v="2"/>
    <x v="7"/>
    <x v="178"/>
    <x v="784"/>
    <n v="7"/>
    <n v="0"/>
    <n v="23.441600000000005"/>
  </r>
  <r>
    <n v="848"/>
    <s v="CA-2012-114300"/>
    <x v="1"/>
    <x v="313"/>
    <d v="2012-10-17T00:00:00"/>
    <x v="1"/>
    <s v="AF-10885"/>
    <x v="314"/>
    <x v="0"/>
    <s v="United States"/>
    <s v="Louisville"/>
    <x v="0"/>
    <n v="40214"/>
    <x v="0"/>
    <s v="FUR-CH-10001891"/>
    <x v="0"/>
    <x v="1"/>
    <x v="265"/>
    <x v="785"/>
    <n v="3"/>
    <n v="0"/>
    <n v="77.743800000000022"/>
  </r>
  <r>
    <n v="849"/>
    <s v="CA-2014-107503"/>
    <x v="3"/>
    <x v="314"/>
    <d v="2014-01-07T00:00:00"/>
    <x v="1"/>
    <s v="GA-14725"/>
    <x v="315"/>
    <x v="0"/>
    <s v="United States"/>
    <s v="Lorain"/>
    <x v="24"/>
    <n v="44052"/>
    <x v="3"/>
    <s v="FUR-FU-10003878"/>
    <x v="0"/>
    <x v="5"/>
    <x v="671"/>
    <x v="786"/>
    <n v="4"/>
    <n v="0.2"/>
    <n v="8.5567999999999991"/>
  </r>
  <r>
    <n v="850"/>
    <s v="CA-2011-107755"/>
    <x v="2"/>
    <x v="315"/>
    <d v="2011-02-13T00:00:00"/>
    <x v="1"/>
    <s v="CK-12760"/>
    <x v="316"/>
    <x v="1"/>
    <s v="United States"/>
    <s v="Linden"/>
    <x v="30"/>
    <n v="7036"/>
    <x v="3"/>
    <s v="TEC-AC-10000710"/>
    <x v="2"/>
    <x v="11"/>
    <x v="672"/>
    <x v="787"/>
    <n v="7"/>
    <n v="0"/>
    <n v="49.604800000000012"/>
  </r>
  <r>
    <n v="851"/>
    <s v="CA-2013-152534"/>
    <x v="0"/>
    <x v="23"/>
    <d v="2013-06-26T00:00:00"/>
    <x v="0"/>
    <s v="DP-13105"/>
    <x v="317"/>
    <x v="1"/>
    <s v="United States"/>
    <s v="Salinas"/>
    <x v="1"/>
    <n v="93905"/>
    <x v="1"/>
    <s v="OFF-AR-10002335"/>
    <x v="1"/>
    <x v="6"/>
    <x v="673"/>
    <x v="788"/>
    <n v="2"/>
    <n v="0"/>
    <n v="1.3416000000000001"/>
  </r>
  <r>
    <n v="852"/>
    <s v="CA-2013-152534"/>
    <x v="0"/>
    <x v="23"/>
    <d v="2013-06-26T00:00:00"/>
    <x v="0"/>
    <s v="DP-13105"/>
    <x v="317"/>
    <x v="1"/>
    <s v="United States"/>
    <s v="Salinas"/>
    <x v="1"/>
    <n v="93905"/>
    <x v="1"/>
    <s v="OFF-PA-10001870"/>
    <x v="1"/>
    <x v="10"/>
    <x v="674"/>
    <x v="789"/>
    <n v="6"/>
    <n v="0"/>
    <n v="18.662400000000002"/>
  </r>
  <r>
    <n v="853"/>
    <s v="CA-2013-113747"/>
    <x v="0"/>
    <x v="316"/>
    <d v="2013-06-05T00:00:00"/>
    <x v="1"/>
    <s v="VD-21670"/>
    <x v="104"/>
    <x v="0"/>
    <s v="United States"/>
    <s v="Jackson"/>
    <x v="35"/>
    <n v="39212"/>
    <x v="0"/>
    <s v="OFF-AR-10003373"/>
    <x v="1"/>
    <x v="6"/>
    <x v="287"/>
    <x v="790"/>
    <n v="6"/>
    <n v="0"/>
    <n v="50.187599999999996"/>
  </r>
  <r>
    <n v="854"/>
    <s v="CA-2013-123274"/>
    <x v="0"/>
    <x v="317"/>
    <d v="2013-02-24T00:00:00"/>
    <x v="1"/>
    <s v="GT-14710"/>
    <x v="218"/>
    <x v="0"/>
    <s v="United States"/>
    <s v="New York City"/>
    <x v="15"/>
    <n v="10035"/>
    <x v="3"/>
    <s v="FUR-FU-10004090"/>
    <x v="0"/>
    <x v="5"/>
    <x v="636"/>
    <x v="791"/>
    <n v="2"/>
    <n v="0"/>
    <n v="14.671799999999998"/>
  </r>
  <r>
    <n v="855"/>
    <s v="CA-2013-123274"/>
    <x v="0"/>
    <x v="317"/>
    <d v="2013-02-24T00:00:00"/>
    <x v="1"/>
    <s v="GT-14710"/>
    <x v="218"/>
    <x v="0"/>
    <s v="United States"/>
    <s v="New York City"/>
    <x v="15"/>
    <n v="10035"/>
    <x v="3"/>
    <s v="OFF-ST-10000736"/>
    <x v="1"/>
    <x v="4"/>
    <x v="455"/>
    <x v="423"/>
    <n v="3"/>
    <n v="0"/>
    <n v="9.7175999999999902"/>
  </r>
  <r>
    <n v="856"/>
    <s v="CA-2011-125612"/>
    <x v="2"/>
    <x v="93"/>
    <d v="2011-08-08T00:00:00"/>
    <x v="1"/>
    <s v="BK-11260"/>
    <x v="318"/>
    <x v="0"/>
    <s v="United States"/>
    <s v="New York City"/>
    <x v="15"/>
    <n v="10035"/>
    <x v="3"/>
    <s v="OFF-PA-10001019"/>
    <x v="1"/>
    <x v="10"/>
    <x v="675"/>
    <x v="792"/>
    <n v="2"/>
    <n v="0"/>
    <n v="18.781199999999998"/>
  </r>
  <r>
    <n v="857"/>
    <s v="CA-2011-125612"/>
    <x v="2"/>
    <x v="93"/>
    <d v="2011-08-08T00:00:00"/>
    <x v="1"/>
    <s v="BK-11260"/>
    <x v="318"/>
    <x v="0"/>
    <s v="United States"/>
    <s v="New York City"/>
    <x v="15"/>
    <n v="10035"/>
    <x v="3"/>
    <s v="OFF-SU-10002537"/>
    <x v="1"/>
    <x v="14"/>
    <x v="676"/>
    <x v="793"/>
    <n v="10"/>
    <n v="0"/>
    <n v="26.598000000000006"/>
  </r>
  <r>
    <n v="858"/>
    <s v="CA-2011-125612"/>
    <x v="2"/>
    <x v="93"/>
    <d v="2011-08-08T00:00:00"/>
    <x v="1"/>
    <s v="BK-11260"/>
    <x v="318"/>
    <x v="0"/>
    <s v="United States"/>
    <s v="New York City"/>
    <x v="15"/>
    <n v="10035"/>
    <x v="3"/>
    <s v="OFF-ST-10003221"/>
    <x v="1"/>
    <x v="4"/>
    <x v="33"/>
    <x v="794"/>
    <n v="2"/>
    <n v="0"/>
    <n v="5.7672000000000008"/>
  </r>
  <r>
    <n v="859"/>
    <s v="CA-2014-161984"/>
    <x v="3"/>
    <x v="318"/>
    <d v="2014-04-16T00:00:00"/>
    <x v="1"/>
    <s v="SJ-20125"/>
    <x v="319"/>
    <x v="2"/>
    <s v="United States"/>
    <s v="New Brunswick"/>
    <x v="30"/>
    <n v="8901"/>
    <x v="3"/>
    <s v="OFF-PA-10004569"/>
    <x v="1"/>
    <x v="10"/>
    <x v="227"/>
    <x v="245"/>
    <n v="1"/>
    <n v="0"/>
    <n v="3.5766999999999998"/>
  </r>
  <r>
    <n v="860"/>
    <s v="CA-2014-161984"/>
    <x v="3"/>
    <x v="318"/>
    <d v="2014-04-16T00:00:00"/>
    <x v="1"/>
    <s v="SJ-20125"/>
    <x v="319"/>
    <x v="2"/>
    <s v="United States"/>
    <s v="New Brunswick"/>
    <x v="30"/>
    <n v="8901"/>
    <x v="3"/>
    <s v="OFF-FA-10000624"/>
    <x v="1"/>
    <x v="13"/>
    <x v="291"/>
    <x v="181"/>
    <n v="2"/>
    <n v="0"/>
    <n v="3.58"/>
  </r>
  <r>
    <n v="861"/>
    <s v="CA-2011-133851"/>
    <x v="2"/>
    <x v="3"/>
    <d v="2011-06-16T00:00:00"/>
    <x v="1"/>
    <s v="CM-12445"/>
    <x v="320"/>
    <x v="0"/>
    <s v="United States"/>
    <s v="San Francisco"/>
    <x v="1"/>
    <n v="94122"/>
    <x v="1"/>
    <s v="OFF-SU-10001225"/>
    <x v="1"/>
    <x v="14"/>
    <x v="33"/>
    <x v="351"/>
    <n v="2"/>
    <n v="0"/>
    <n v="0.14719999999999978"/>
  </r>
  <r>
    <n v="862"/>
    <s v="CA-2011-133851"/>
    <x v="2"/>
    <x v="3"/>
    <d v="2011-06-16T00:00:00"/>
    <x v="1"/>
    <s v="CM-12445"/>
    <x v="320"/>
    <x v="0"/>
    <s v="United States"/>
    <s v="San Francisco"/>
    <x v="1"/>
    <n v="94122"/>
    <x v="1"/>
    <s v="OFF-AR-10003752"/>
    <x v="1"/>
    <x v="6"/>
    <x v="677"/>
    <x v="795"/>
    <n v="2"/>
    <n v="0"/>
    <n v="10.625999999999999"/>
  </r>
  <r>
    <n v="863"/>
    <s v="CA-2013-134474"/>
    <x v="0"/>
    <x v="319"/>
    <d v="2013-01-07T00:00:00"/>
    <x v="0"/>
    <s v="AJ-10795"/>
    <x v="295"/>
    <x v="1"/>
    <s v="United States"/>
    <s v="Jacksonville"/>
    <x v="2"/>
    <n v="32216"/>
    <x v="0"/>
    <s v="TEC-AC-10001714"/>
    <x v="2"/>
    <x v="11"/>
    <x v="678"/>
    <x v="796"/>
    <n v="6"/>
    <n v="0.2"/>
    <n v="40.687800000000003"/>
  </r>
  <r>
    <n v="864"/>
    <s v="CA-2013-134474"/>
    <x v="0"/>
    <x v="319"/>
    <d v="2013-01-07T00:00:00"/>
    <x v="0"/>
    <s v="AJ-10795"/>
    <x v="295"/>
    <x v="1"/>
    <s v="United States"/>
    <s v="Jacksonville"/>
    <x v="2"/>
    <n v="32216"/>
    <x v="0"/>
    <s v="OFF-AR-10003958"/>
    <x v="1"/>
    <x v="6"/>
    <x v="679"/>
    <x v="797"/>
    <n v="2"/>
    <n v="0.2"/>
    <n v="0.59039999999999915"/>
  </r>
  <r>
    <n v="865"/>
    <s v="CA-2013-134474"/>
    <x v="0"/>
    <x v="319"/>
    <d v="2013-01-07T00:00:00"/>
    <x v="0"/>
    <s v="AJ-10795"/>
    <x v="295"/>
    <x v="1"/>
    <s v="United States"/>
    <s v="Jacksonville"/>
    <x v="2"/>
    <n v="32216"/>
    <x v="0"/>
    <s v="TEC-PH-10002923"/>
    <x v="2"/>
    <x v="7"/>
    <x v="680"/>
    <x v="798"/>
    <n v="2"/>
    <n v="0.2"/>
    <n v="5.1786000000000012"/>
  </r>
  <r>
    <n v="866"/>
    <s v="CA-2011-149020"/>
    <x v="2"/>
    <x v="320"/>
    <d v="2011-01-16T00:00:00"/>
    <x v="1"/>
    <s v="AJ-10780"/>
    <x v="321"/>
    <x v="1"/>
    <s v="United States"/>
    <s v="Springfield"/>
    <x v="17"/>
    <n v="22153"/>
    <x v="0"/>
    <s v="OFF-LA-10004272"/>
    <x v="1"/>
    <x v="2"/>
    <x v="681"/>
    <x v="799"/>
    <n v="1"/>
    <n v="0"/>
    <n v="1.3583000000000001"/>
  </r>
  <r>
    <n v="867"/>
    <s v="CA-2011-149020"/>
    <x v="2"/>
    <x v="320"/>
    <d v="2011-01-16T00:00:00"/>
    <x v="1"/>
    <s v="AJ-10780"/>
    <x v="321"/>
    <x v="1"/>
    <s v="United States"/>
    <s v="Springfield"/>
    <x v="17"/>
    <n v="22153"/>
    <x v="0"/>
    <s v="FUR-FU-10000965"/>
    <x v="0"/>
    <x v="5"/>
    <x v="682"/>
    <x v="800"/>
    <n v="1"/>
    <n v="0"/>
    <n v="21.295400000000001"/>
  </r>
  <r>
    <n v="868"/>
    <s v="CA-2013-134362"/>
    <x v="0"/>
    <x v="321"/>
    <d v="2013-10-03T00:00:00"/>
    <x v="2"/>
    <s v="LS-16945"/>
    <x v="322"/>
    <x v="1"/>
    <s v="United States"/>
    <s v="Philadelphia"/>
    <x v="9"/>
    <n v="19140"/>
    <x v="3"/>
    <s v="OFF-LA-10004853"/>
    <x v="1"/>
    <x v="2"/>
    <x v="683"/>
    <x v="801"/>
    <n v="4"/>
    <n v="0.2"/>
    <n v="5.1791999999999998"/>
  </r>
  <r>
    <n v="869"/>
    <s v="CA-2011-136742"/>
    <x v="2"/>
    <x v="322"/>
    <d v="2011-04-10T00:00:00"/>
    <x v="1"/>
    <s v="GP-14740"/>
    <x v="323"/>
    <x v="1"/>
    <s v="United States"/>
    <s v="Lancaster"/>
    <x v="9"/>
    <n v="17602"/>
    <x v="3"/>
    <s v="OFF-BI-10003719"/>
    <x v="1"/>
    <x v="8"/>
    <x v="684"/>
    <x v="802"/>
    <n v="6"/>
    <n v="0.7"/>
    <n v="-35.927999999999997"/>
  </r>
  <r>
    <n v="870"/>
    <s v="CA-2013-158099"/>
    <x v="0"/>
    <x v="323"/>
    <d v="2013-09-06T00:00:00"/>
    <x v="2"/>
    <s v="PK-18910"/>
    <x v="324"/>
    <x v="2"/>
    <s v="United States"/>
    <s v="Philadelphia"/>
    <x v="9"/>
    <n v="19143"/>
    <x v="3"/>
    <s v="OFF-BI-10000545"/>
    <x v="1"/>
    <x v="8"/>
    <x v="685"/>
    <x v="803"/>
    <n v="5"/>
    <n v="0.7"/>
    <n v="-760.98000000000025"/>
  </r>
  <r>
    <n v="871"/>
    <s v="CA-2013-158099"/>
    <x v="0"/>
    <x v="323"/>
    <d v="2013-09-06T00:00:00"/>
    <x v="2"/>
    <s v="PK-18910"/>
    <x v="324"/>
    <x v="2"/>
    <s v="United States"/>
    <s v="Philadelphia"/>
    <x v="9"/>
    <n v="19143"/>
    <x v="3"/>
    <s v="TEC-PH-10002496"/>
    <x v="2"/>
    <x v="7"/>
    <x v="490"/>
    <x v="804"/>
    <n v="3"/>
    <n v="0.4"/>
    <n v="-46.797000000000025"/>
  </r>
  <r>
    <n v="872"/>
    <s v="CA-2012-131128"/>
    <x v="1"/>
    <x v="324"/>
    <d v="2012-10-20T00:00:00"/>
    <x v="2"/>
    <s v="TB-21520"/>
    <x v="14"/>
    <x v="0"/>
    <s v="United States"/>
    <s v="Concord"/>
    <x v="38"/>
    <n v="3301"/>
    <x v="3"/>
    <s v="OFF-PA-10003591"/>
    <x v="1"/>
    <x v="10"/>
    <x v="686"/>
    <x v="805"/>
    <n v="3"/>
    <n v="0"/>
    <n v="17.22"/>
  </r>
  <r>
    <n v="873"/>
    <s v="CA-2011-148488"/>
    <x v="2"/>
    <x v="325"/>
    <d v="2011-12-15T00:00:00"/>
    <x v="1"/>
    <s v="SM-20005"/>
    <x v="325"/>
    <x v="0"/>
    <s v="United States"/>
    <s v="New York City"/>
    <x v="15"/>
    <n v="10009"/>
    <x v="3"/>
    <s v="OFF-PA-10004470"/>
    <x v="1"/>
    <x v="10"/>
    <x v="250"/>
    <x v="716"/>
    <n v="2"/>
    <n v="0"/>
    <n v="5.2255999999999991"/>
  </r>
  <r>
    <n v="874"/>
    <s v="CA-2011-148488"/>
    <x v="2"/>
    <x v="325"/>
    <d v="2011-12-15T00:00:00"/>
    <x v="1"/>
    <s v="SM-20005"/>
    <x v="325"/>
    <x v="0"/>
    <s v="United States"/>
    <s v="New York City"/>
    <x v="15"/>
    <n v="10009"/>
    <x v="3"/>
    <s v="OFF-BI-10000315"/>
    <x v="1"/>
    <x v="8"/>
    <x v="407"/>
    <x v="806"/>
    <n v="7"/>
    <n v="0.2"/>
    <n v="37.220399999999998"/>
  </r>
  <r>
    <n v="875"/>
    <s v="CA-2014-114636"/>
    <x v="3"/>
    <x v="326"/>
    <d v="2014-08-30T00:00:00"/>
    <x v="1"/>
    <s v="GA-14725"/>
    <x v="315"/>
    <x v="0"/>
    <s v="United States"/>
    <s v="Charlotte"/>
    <x v="3"/>
    <n v="28205"/>
    <x v="0"/>
    <s v="OFF-PA-10001790"/>
    <x v="1"/>
    <x v="10"/>
    <x v="687"/>
    <x v="807"/>
    <n v="5"/>
    <n v="0.2"/>
    <n v="67.255999999999986"/>
  </r>
  <r>
    <n v="876"/>
    <s v="CA-2013-116736"/>
    <x v="0"/>
    <x v="327"/>
    <d v="2013-01-21T00:00:00"/>
    <x v="1"/>
    <s v="CC-12430"/>
    <x v="254"/>
    <x v="2"/>
    <s v="United States"/>
    <s v="Concord"/>
    <x v="38"/>
    <n v="3301"/>
    <x v="3"/>
    <s v="FUR-FU-10004017"/>
    <x v="0"/>
    <x v="5"/>
    <x v="215"/>
    <x v="808"/>
    <n v="3"/>
    <n v="0"/>
    <n v="64.518000000000001"/>
  </r>
  <r>
    <n v="877"/>
    <s v="CA-2013-116736"/>
    <x v="0"/>
    <x v="327"/>
    <d v="2013-01-21T00:00:00"/>
    <x v="1"/>
    <s v="CC-12430"/>
    <x v="254"/>
    <x v="2"/>
    <s v="United States"/>
    <s v="Concord"/>
    <x v="38"/>
    <n v="3301"/>
    <x v="3"/>
    <s v="TEC-AC-10003628"/>
    <x v="2"/>
    <x v="11"/>
    <x v="244"/>
    <x v="809"/>
    <n v="1"/>
    <n v="0"/>
    <n v="13.195600000000002"/>
  </r>
  <r>
    <n v="878"/>
    <s v="CA-2013-116736"/>
    <x v="0"/>
    <x v="327"/>
    <d v="2013-01-21T00:00:00"/>
    <x v="1"/>
    <s v="CC-12430"/>
    <x v="254"/>
    <x v="2"/>
    <s v="United States"/>
    <s v="Concord"/>
    <x v="38"/>
    <n v="3301"/>
    <x v="3"/>
    <s v="TEC-AC-10002049"/>
    <x v="2"/>
    <x v="11"/>
    <x v="688"/>
    <x v="810"/>
    <n v="3"/>
    <n v="0"/>
    <n v="66.954599999999971"/>
  </r>
  <r>
    <n v="879"/>
    <s v="US-2011-158638"/>
    <x v="2"/>
    <x v="328"/>
    <d v="2011-09-21T00:00:00"/>
    <x v="1"/>
    <s v="AG-10765"/>
    <x v="326"/>
    <x v="2"/>
    <s v="United States"/>
    <s v="Philadelphia"/>
    <x v="9"/>
    <n v="19120"/>
    <x v="3"/>
    <s v="OFF-BI-10003712"/>
    <x v="1"/>
    <x v="8"/>
    <x v="689"/>
    <x v="811"/>
    <n v="4"/>
    <n v="0.7"/>
    <n v="-4.1243999999999996"/>
  </r>
  <r>
    <n v="880"/>
    <s v="CA-2014-111689"/>
    <x v="3"/>
    <x v="329"/>
    <d v="2014-12-03T00:00:00"/>
    <x v="0"/>
    <s v="HP-14815"/>
    <x v="6"/>
    <x v="2"/>
    <s v="United States"/>
    <s v="New York City"/>
    <x v="15"/>
    <n v="10024"/>
    <x v="3"/>
    <s v="OFF-BI-10003984"/>
    <x v="1"/>
    <x v="8"/>
    <x v="690"/>
    <x v="812"/>
    <n v="3"/>
    <n v="0.2"/>
    <n v="23.109299999999998"/>
  </r>
  <r>
    <n v="881"/>
    <s v="CA-2014-111689"/>
    <x v="3"/>
    <x v="329"/>
    <d v="2014-12-03T00:00:00"/>
    <x v="0"/>
    <s v="HP-14815"/>
    <x v="6"/>
    <x v="2"/>
    <s v="United States"/>
    <s v="New York City"/>
    <x v="15"/>
    <n v="10024"/>
    <x v="3"/>
    <s v="FUR-CH-10004287"/>
    <x v="0"/>
    <x v="1"/>
    <x v="156"/>
    <x v="813"/>
    <n v="5"/>
    <n v="0.1"/>
    <n v="262.38999999999987"/>
  </r>
  <r>
    <n v="882"/>
    <s v="CA-2012-129098"/>
    <x v="1"/>
    <x v="330"/>
    <d v="2012-10-13T00:00:00"/>
    <x v="1"/>
    <s v="DK-13090"/>
    <x v="54"/>
    <x v="0"/>
    <s v="United States"/>
    <s v="Springfield"/>
    <x v="17"/>
    <n v="22153"/>
    <x v="0"/>
    <s v="OFF-ST-10001321"/>
    <x v="1"/>
    <x v="4"/>
    <x v="416"/>
    <x v="117"/>
    <n v="2"/>
    <n v="0"/>
    <n v="8.3268000000000022"/>
  </r>
  <r>
    <n v="883"/>
    <s v="US-2014-123463"/>
    <x v="3"/>
    <x v="331"/>
    <d v="2014-12-24T00:00:00"/>
    <x v="3"/>
    <s v="GZ-14470"/>
    <x v="47"/>
    <x v="0"/>
    <s v="United States"/>
    <s v="San Francisco"/>
    <x v="1"/>
    <n v="94109"/>
    <x v="1"/>
    <s v="OFF-AR-10001118"/>
    <x v="1"/>
    <x v="6"/>
    <x v="576"/>
    <x v="814"/>
    <n v="4"/>
    <n v="0"/>
    <n v="5.9312000000000014"/>
  </r>
  <r>
    <n v="884"/>
    <s v="CA-2013-165148"/>
    <x v="0"/>
    <x v="332"/>
    <d v="2013-10-25T00:00:00"/>
    <x v="2"/>
    <s v="PM-19135"/>
    <x v="327"/>
    <x v="2"/>
    <s v="United States"/>
    <s v="Detroit"/>
    <x v="12"/>
    <n v="48227"/>
    <x v="2"/>
    <s v="FUR-FU-10000732"/>
    <x v="0"/>
    <x v="5"/>
    <x v="540"/>
    <x v="815"/>
    <n v="5"/>
    <n v="0"/>
    <n v="10.047999999999998"/>
  </r>
  <r>
    <n v="885"/>
    <s v="CA-2011-134061"/>
    <x v="2"/>
    <x v="333"/>
    <d v="2011-05-04T00:00:00"/>
    <x v="1"/>
    <s v="LL-16840"/>
    <x v="328"/>
    <x v="0"/>
    <s v="United States"/>
    <s v="Rochester"/>
    <x v="15"/>
    <n v="14609"/>
    <x v="3"/>
    <s v="FUR-FU-10001424"/>
    <x v="0"/>
    <x v="5"/>
    <x v="691"/>
    <x v="45"/>
    <n v="2"/>
    <n v="0"/>
    <n v="5.936399999999999"/>
  </r>
  <r>
    <n v="886"/>
    <s v="CA-2012-143602"/>
    <x v="1"/>
    <x v="334"/>
    <d v="2012-04-28T00:00:00"/>
    <x v="0"/>
    <s v="JS-15595"/>
    <x v="329"/>
    <x v="1"/>
    <s v="United States"/>
    <s v="Los Angeles"/>
    <x v="1"/>
    <n v="90045"/>
    <x v="1"/>
    <s v="OFF-BI-10002071"/>
    <x v="1"/>
    <x v="8"/>
    <x v="692"/>
    <x v="816"/>
    <n v="3"/>
    <n v="0.2"/>
    <n v="4.5317999999999996"/>
  </r>
  <r>
    <n v="887"/>
    <s v="CA-2014-115364"/>
    <x v="3"/>
    <x v="335"/>
    <d v="2014-07-03T00:00:00"/>
    <x v="1"/>
    <s v="OT-18730"/>
    <x v="220"/>
    <x v="0"/>
    <s v="United States"/>
    <s v="San Diego"/>
    <x v="1"/>
    <n v="92105"/>
    <x v="1"/>
    <s v="OFF-ST-10002486"/>
    <x v="1"/>
    <x v="4"/>
    <x v="693"/>
    <x v="817"/>
    <n v="12"/>
    <n v="0"/>
    <n v="1.6751999999999967"/>
  </r>
  <r>
    <n v="888"/>
    <s v="CA-2014-150707"/>
    <x v="3"/>
    <x v="336"/>
    <d v="2014-10-20T00:00:00"/>
    <x v="1"/>
    <s v="EL-13735"/>
    <x v="330"/>
    <x v="2"/>
    <s v="United States"/>
    <s v="Columbia"/>
    <x v="39"/>
    <n v="21044"/>
    <x v="3"/>
    <s v="OFF-BI-10001078"/>
    <x v="1"/>
    <x v="8"/>
    <x v="61"/>
    <x v="818"/>
    <n v="7"/>
    <n v="0"/>
    <n v="18.453400000000002"/>
  </r>
  <r>
    <n v="889"/>
    <s v="CA-2011-104976"/>
    <x v="2"/>
    <x v="337"/>
    <d v="2011-12-16T00:00:00"/>
    <x v="1"/>
    <s v="CK-12760"/>
    <x v="316"/>
    <x v="1"/>
    <s v="United States"/>
    <s v="San Francisco"/>
    <x v="1"/>
    <n v="94122"/>
    <x v="1"/>
    <s v="OFF-PA-10003845"/>
    <x v="1"/>
    <x v="10"/>
    <x v="367"/>
    <x v="819"/>
    <n v="6"/>
    <n v="0"/>
    <n v="16.993200000000002"/>
  </r>
  <r>
    <n v="890"/>
    <s v="CA-2014-132934"/>
    <x v="3"/>
    <x v="308"/>
    <d v="2014-06-27T00:00:00"/>
    <x v="1"/>
    <s v="JE-15475"/>
    <x v="188"/>
    <x v="0"/>
    <s v="United States"/>
    <s v="New Rochelle"/>
    <x v="15"/>
    <n v="10801"/>
    <x v="3"/>
    <s v="TEC-AC-10000927"/>
    <x v="2"/>
    <x v="11"/>
    <x v="694"/>
    <x v="179"/>
    <n v="5"/>
    <n v="0"/>
    <n v="14.994999999999994"/>
  </r>
  <r>
    <n v="891"/>
    <s v="CA-2014-132934"/>
    <x v="3"/>
    <x v="308"/>
    <d v="2014-06-27T00:00:00"/>
    <x v="1"/>
    <s v="JE-15475"/>
    <x v="188"/>
    <x v="0"/>
    <s v="United States"/>
    <s v="New Rochelle"/>
    <x v="15"/>
    <n v="10801"/>
    <x v="3"/>
    <s v="OFF-BI-10001098"/>
    <x v="1"/>
    <x v="8"/>
    <x v="405"/>
    <x v="96"/>
    <n v="3"/>
    <n v="0.2"/>
    <n v="18.600599999999996"/>
  </r>
  <r>
    <n v="892"/>
    <s v="CA-2014-133256"/>
    <x v="3"/>
    <x v="335"/>
    <d v="2014-06-28T00:00:00"/>
    <x v="2"/>
    <s v="TH-21550"/>
    <x v="274"/>
    <x v="2"/>
    <s v="United States"/>
    <s v="Detroit"/>
    <x v="12"/>
    <n v="48227"/>
    <x v="2"/>
    <s v="OFF-PA-10001622"/>
    <x v="1"/>
    <x v="10"/>
    <x v="695"/>
    <x v="820"/>
    <n v="1"/>
    <n v="0"/>
    <n v="2.0429999999999997"/>
  </r>
  <r>
    <n v="893"/>
    <s v="CA-2014-133256"/>
    <x v="3"/>
    <x v="335"/>
    <d v="2014-06-28T00:00:00"/>
    <x v="2"/>
    <s v="TH-21550"/>
    <x v="274"/>
    <x v="2"/>
    <s v="United States"/>
    <s v="Detroit"/>
    <x v="12"/>
    <n v="48227"/>
    <x v="2"/>
    <s v="OFF-AR-10003158"/>
    <x v="1"/>
    <x v="6"/>
    <x v="696"/>
    <x v="204"/>
    <n v="4"/>
    <n v="0"/>
    <n v="5.4127999999999989"/>
  </r>
  <r>
    <n v="894"/>
    <s v="CA-2014-133256"/>
    <x v="3"/>
    <x v="335"/>
    <d v="2014-06-28T00:00:00"/>
    <x v="2"/>
    <s v="TH-21550"/>
    <x v="274"/>
    <x v="2"/>
    <s v="United States"/>
    <s v="Detroit"/>
    <x v="12"/>
    <n v="48227"/>
    <x v="2"/>
    <s v="TEC-PH-10002660"/>
    <x v="2"/>
    <x v="7"/>
    <x v="697"/>
    <x v="821"/>
    <n v="8"/>
    <n v="0"/>
    <n v="135.98000000000002"/>
  </r>
  <r>
    <n v="895"/>
    <s v="CA-2013-105494"/>
    <x v="0"/>
    <x v="338"/>
    <d v="2013-11-13T00:00:00"/>
    <x v="2"/>
    <s v="PC-18745"/>
    <x v="331"/>
    <x v="1"/>
    <s v="United States"/>
    <s v="San Francisco"/>
    <x v="1"/>
    <n v="94122"/>
    <x v="1"/>
    <s v="OFF-ST-10002205"/>
    <x v="1"/>
    <x v="4"/>
    <x v="326"/>
    <x v="822"/>
    <n v="7"/>
    <n v="0"/>
    <n v="42.071400000000011"/>
  </r>
  <r>
    <n v="896"/>
    <s v="CA-2013-105494"/>
    <x v="0"/>
    <x v="338"/>
    <d v="2013-11-13T00:00:00"/>
    <x v="2"/>
    <s v="PC-18745"/>
    <x v="331"/>
    <x v="1"/>
    <s v="United States"/>
    <s v="San Francisco"/>
    <x v="1"/>
    <n v="94122"/>
    <x v="1"/>
    <s v="OFF-BI-10003364"/>
    <x v="1"/>
    <x v="8"/>
    <x v="698"/>
    <x v="823"/>
    <n v="3"/>
    <n v="0.2"/>
    <n v="24.502800000000001"/>
  </r>
  <r>
    <n v="897"/>
    <s v="CA-2013-140634"/>
    <x v="0"/>
    <x v="339"/>
    <d v="2013-10-07T00:00:00"/>
    <x v="0"/>
    <s v="HL-15040"/>
    <x v="332"/>
    <x v="0"/>
    <s v="United States"/>
    <s v="Houston"/>
    <x v="5"/>
    <n v="77095"/>
    <x v="2"/>
    <s v="OFF-EN-10001099"/>
    <x v="1"/>
    <x v="12"/>
    <x v="33"/>
    <x v="824"/>
    <n v="2"/>
    <n v="0.2"/>
    <n v="5.0855999999999986"/>
  </r>
  <r>
    <n v="898"/>
    <s v="CA-2011-144407"/>
    <x v="2"/>
    <x v="340"/>
    <d v="2011-09-15T00:00:00"/>
    <x v="1"/>
    <s v="MS-17365"/>
    <x v="333"/>
    <x v="0"/>
    <s v="United States"/>
    <s v="Detroit"/>
    <x v="12"/>
    <n v="48227"/>
    <x v="2"/>
    <s v="OFF-LA-10003923"/>
    <x v="1"/>
    <x v="2"/>
    <x v="424"/>
    <x v="825"/>
    <n v="7"/>
    <n v="0"/>
    <n v="51.800000000000004"/>
  </r>
  <r>
    <n v="899"/>
    <s v="CA-2014-160983"/>
    <x v="3"/>
    <x v="341"/>
    <d v="2014-11-01T00:00:00"/>
    <x v="0"/>
    <s v="GB-14530"/>
    <x v="334"/>
    <x v="1"/>
    <s v="United States"/>
    <s v="Auburn"/>
    <x v="15"/>
    <n v="13021"/>
    <x v="3"/>
    <s v="OFF-PA-10002250"/>
    <x v="1"/>
    <x v="10"/>
    <x v="699"/>
    <x v="826"/>
    <n v="8"/>
    <n v="0"/>
    <n v="22.540800000000001"/>
  </r>
  <r>
    <n v="900"/>
    <s v="US-2013-114622"/>
    <x v="0"/>
    <x v="342"/>
    <d v="2013-04-13T00:00:00"/>
    <x v="2"/>
    <s v="JR-16210"/>
    <x v="335"/>
    <x v="1"/>
    <s v="United States"/>
    <s v="Springfield"/>
    <x v="24"/>
    <n v="45503"/>
    <x v="3"/>
    <s v="OFF-BI-10004716"/>
    <x v="1"/>
    <x v="8"/>
    <x v="700"/>
    <x v="827"/>
    <n v="2"/>
    <n v="0.7"/>
    <n v="-6.5296000000000003"/>
  </r>
  <r>
    <n v="901"/>
    <s v="CA-2014-150959"/>
    <x v="3"/>
    <x v="343"/>
    <d v="2014-11-14T00:00:00"/>
    <x v="2"/>
    <s v="TD-20995"/>
    <x v="143"/>
    <x v="0"/>
    <s v="United States"/>
    <s v="Garland"/>
    <x v="5"/>
    <n v="75043"/>
    <x v="2"/>
    <s v="OFF-LA-10001045"/>
    <x v="1"/>
    <x v="2"/>
    <x v="701"/>
    <x v="828"/>
    <n v="5"/>
    <n v="0.2"/>
    <n v="3.3929999999999989"/>
  </r>
  <r>
    <n v="902"/>
    <s v="CA-2014-150959"/>
    <x v="3"/>
    <x v="343"/>
    <d v="2014-11-14T00:00:00"/>
    <x v="2"/>
    <s v="TD-20995"/>
    <x v="143"/>
    <x v="0"/>
    <s v="United States"/>
    <s v="Garland"/>
    <x v="5"/>
    <n v="75043"/>
    <x v="2"/>
    <s v="OFF-BI-10001510"/>
    <x v="1"/>
    <x v="8"/>
    <x v="702"/>
    <x v="829"/>
    <n v="4"/>
    <n v="0.8"/>
    <n v="-32.088000000000008"/>
  </r>
  <r>
    <n v="903"/>
    <s v="CA-2014-132353"/>
    <x v="3"/>
    <x v="175"/>
    <d v="2014-09-18T00:00:00"/>
    <x v="2"/>
    <s v="DB-13060"/>
    <x v="72"/>
    <x v="0"/>
    <s v="United States"/>
    <s v="Chicago"/>
    <x v="10"/>
    <n v="60653"/>
    <x v="2"/>
    <s v="TEC-PH-10004536"/>
    <x v="2"/>
    <x v="7"/>
    <x v="149"/>
    <x v="830"/>
    <n v="3"/>
    <n v="0.2"/>
    <n v="20.248499999999993"/>
  </r>
  <r>
    <n v="904"/>
    <s v="CA-2013-130477"/>
    <x v="0"/>
    <x v="143"/>
    <d v="2013-04-13T00:00:00"/>
    <x v="1"/>
    <s v="LC-17140"/>
    <x v="95"/>
    <x v="0"/>
    <s v="United States"/>
    <s v="Los Angeles"/>
    <x v="1"/>
    <n v="90032"/>
    <x v="1"/>
    <s v="OFF-PA-10002947"/>
    <x v="1"/>
    <x v="10"/>
    <x v="703"/>
    <x v="130"/>
    <n v="3"/>
    <n v="0"/>
    <n v="9.6191999999999993"/>
  </r>
  <r>
    <n v="905"/>
    <s v="CA-2013-130477"/>
    <x v="0"/>
    <x v="143"/>
    <d v="2013-04-13T00:00:00"/>
    <x v="1"/>
    <s v="LC-17140"/>
    <x v="95"/>
    <x v="0"/>
    <s v="United States"/>
    <s v="Los Angeles"/>
    <x v="1"/>
    <n v="90032"/>
    <x v="1"/>
    <s v="OFF-ST-10002583"/>
    <x v="1"/>
    <x v="4"/>
    <x v="566"/>
    <x v="647"/>
    <n v="2"/>
    <n v="0"/>
    <n v="2.598399999999998"/>
  </r>
  <r>
    <n v="906"/>
    <s v="CA-2013-130477"/>
    <x v="0"/>
    <x v="143"/>
    <d v="2013-04-13T00:00:00"/>
    <x v="1"/>
    <s v="LC-17140"/>
    <x v="95"/>
    <x v="0"/>
    <s v="United States"/>
    <s v="Los Angeles"/>
    <x v="1"/>
    <n v="90032"/>
    <x v="1"/>
    <s v="OFF-PA-10000019"/>
    <x v="1"/>
    <x v="10"/>
    <x v="704"/>
    <x v="91"/>
    <n v="2"/>
    <n v="0"/>
    <n v="6.2208000000000006"/>
  </r>
  <r>
    <n v="907"/>
    <s v="CA-2014-143259"/>
    <x v="3"/>
    <x v="247"/>
    <d v="2015-01-04T00:00:00"/>
    <x v="1"/>
    <s v="PO-18865"/>
    <x v="22"/>
    <x v="0"/>
    <s v="United States"/>
    <s v="New York City"/>
    <x v="15"/>
    <n v="10009"/>
    <x v="3"/>
    <s v="FUR-BO-10003441"/>
    <x v="0"/>
    <x v="0"/>
    <x v="705"/>
    <x v="831"/>
    <n v="4"/>
    <n v="0.2"/>
    <n v="12.117599999999968"/>
  </r>
  <r>
    <n v="908"/>
    <s v="CA-2014-143259"/>
    <x v="3"/>
    <x v="247"/>
    <d v="2015-01-04T00:00:00"/>
    <x v="1"/>
    <s v="PO-18865"/>
    <x v="22"/>
    <x v="0"/>
    <s v="United States"/>
    <s v="New York City"/>
    <x v="15"/>
    <n v="10009"/>
    <x v="3"/>
    <s v="TEC-PH-10004774"/>
    <x v="2"/>
    <x v="7"/>
    <x v="706"/>
    <x v="832"/>
    <n v="7"/>
    <n v="0"/>
    <n v="2.7278999999999964"/>
  </r>
  <r>
    <n v="909"/>
    <s v="CA-2014-143259"/>
    <x v="3"/>
    <x v="247"/>
    <d v="2015-01-04T00:00:00"/>
    <x v="1"/>
    <s v="PO-18865"/>
    <x v="22"/>
    <x v="0"/>
    <s v="United States"/>
    <s v="New York City"/>
    <x v="15"/>
    <n v="10009"/>
    <x v="3"/>
    <s v="OFF-BI-10003684"/>
    <x v="1"/>
    <x v="8"/>
    <x v="707"/>
    <x v="833"/>
    <n v="3"/>
    <n v="0.2"/>
    <n v="19.791"/>
  </r>
  <r>
    <n v="910"/>
    <s v="CA-2014-137596"/>
    <x v="3"/>
    <x v="264"/>
    <d v="2014-09-08T00:00:00"/>
    <x v="1"/>
    <s v="BE-11335"/>
    <x v="336"/>
    <x v="2"/>
    <s v="United States"/>
    <s v="Jackson"/>
    <x v="12"/>
    <n v="49201"/>
    <x v="2"/>
    <s v="TEC-PH-10001494"/>
    <x v="2"/>
    <x v="7"/>
    <x v="708"/>
    <x v="834"/>
    <n v="4"/>
    <n v="0"/>
    <n v="323.94600000000003"/>
  </r>
  <r>
    <n v="911"/>
    <s v="CA-2014-137596"/>
    <x v="3"/>
    <x v="264"/>
    <d v="2014-09-08T00:00:00"/>
    <x v="1"/>
    <s v="BE-11335"/>
    <x v="336"/>
    <x v="2"/>
    <s v="United States"/>
    <s v="Jackson"/>
    <x v="12"/>
    <n v="49201"/>
    <x v="2"/>
    <s v="TEC-AC-10004666"/>
    <x v="2"/>
    <x v="11"/>
    <x v="709"/>
    <x v="835"/>
    <n v="7"/>
    <n v="0"/>
    <n v="829.37540000000024"/>
  </r>
  <r>
    <n v="912"/>
    <s v="CA-2014-137596"/>
    <x v="3"/>
    <x v="264"/>
    <d v="2014-09-08T00:00:00"/>
    <x v="1"/>
    <s v="BE-11335"/>
    <x v="336"/>
    <x v="2"/>
    <s v="United States"/>
    <s v="Jackson"/>
    <x v="12"/>
    <n v="49201"/>
    <x v="2"/>
    <s v="OFF-ST-10003816"/>
    <x v="1"/>
    <x v="4"/>
    <x v="710"/>
    <x v="836"/>
    <n v="2"/>
    <n v="0"/>
    <n v="81.047399999999982"/>
  </r>
  <r>
    <n v="913"/>
    <s v="CA-2012-133627"/>
    <x v="1"/>
    <x v="70"/>
    <d v="2012-06-07T00:00:00"/>
    <x v="1"/>
    <s v="SC-20050"/>
    <x v="337"/>
    <x v="2"/>
    <s v="United States"/>
    <s v="Norwich"/>
    <x v="29"/>
    <n v="6360"/>
    <x v="3"/>
    <s v="FUR-FU-10001935"/>
    <x v="0"/>
    <x v="5"/>
    <x v="341"/>
    <x v="500"/>
    <n v="6"/>
    <n v="0"/>
    <n v="9.1020000000000021"/>
  </r>
  <r>
    <n v="914"/>
    <s v="CA-2014-102519"/>
    <x v="3"/>
    <x v="344"/>
    <d v="2014-11-30T00:00:00"/>
    <x v="2"/>
    <s v="BM-11650"/>
    <x v="312"/>
    <x v="1"/>
    <s v="United States"/>
    <s v="Milwaukee"/>
    <x v="6"/>
    <n v="53209"/>
    <x v="2"/>
    <s v="FUR-FU-10004091"/>
    <x v="0"/>
    <x v="5"/>
    <x v="264"/>
    <x v="837"/>
    <n v="1"/>
    <n v="0"/>
    <n v="19.2454"/>
  </r>
  <r>
    <n v="915"/>
    <s v="CA-2014-102519"/>
    <x v="3"/>
    <x v="344"/>
    <d v="2014-11-30T00:00:00"/>
    <x v="2"/>
    <s v="BM-11650"/>
    <x v="312"/>
    <x v="1"/>
    <s v="United States"/>
    <s v="Milwaukee"/>
    <x v="6"/>
    <n v="53209"/>
    <x v="2"/>
    <s v="TEC-AC-10001772"/>
    <x v="2"/>
    <x v="11"/>
    <x v="400"/>
    <x v="838"/>
    <n v="9"/>
    <n v="0"/>
    <n v="56.054700000000011"/>
  </r>
  <r>
    <n v="916"/>
    <s v="US-2011-141215"/>
    <x v="2"/>
    <x v="345"/>
    <d v="2011-06-21T00:00:00"/>
    <x v="1"/>
    <s v="KL-16555"/>
    <x v="126"/>
    <x v="1"/>
    <s v="United States"/>
    <s v="San Antonio"/>
    <x v="5"/>
    <n v="78207"/>
    <x v="2"/>
    <s v="FUR-TA-10001520"/>
    <x v="0"/>
    <x v="3"/>
    <x v="711"/>
    <x v="839"/>
    <n v="2"/>
    <n v="0.3"/>
    <n v="-18.556200000000018"/>
  </r>
  <r>
    <n v="917"/>
    <s v="US-2011-141215"/>
    <x v="2"/>
    <x v="345"/>
    <d v="2011-06-21T00:00:00"/>
    <x v="1"/>
    <s v="KL-16555"/>
    <x v="126"/>
    <x v="1"/>
    <s v="United States"/>
    <s v="San Antonio"/>
    <x v="5"/>
    <n v="78207"/>
    <x v="2"/>
    <s v="FUR-CH-10003379"/>
    <x v="0"/>
    <x v="1"/>
    <x v="459"/>
    <x v="840"/>
    <n v="4"/>
    <n v="0.3"/>
    <n v="-56.995999999999981"/>
  </r>
  <r>
    <n v="918"/>
    <s v="US-2011-141215"/>
    <x v="2"/>
    <x v="345"/>
    <d v="2011-06-21T00:00:00"/>
    <x v="1"/>
    <s v="KL-16555"/>
    <x v="126"/>
    <x v="1"/>
    <s v="United States"/>
    <s v="San Antonio"/>
    <x v="5"/>
    <n v="78207"/>
    <x v="2"/>
    <s v="OFF-BI-10002706"/>
    <x v="1"/>
    <x v="8"/>
    <x v="273"/>
    <x v="841"/>
    <n v="3"/>
    <n v="0.8"/>
    <n v="-14.5656"/>
  </r>
  <r>
    <n v="919"/>
    <s v="CA-2013-165218"/>
    <x v="0"/>
    <x v="346"/>
    <d v="2013-03-12T00:00:00"/>
    <x v="1"/>
    <s v="RW-19630"/>
    <x v="338"/>
    <x v="1"/>
    <s v="United States"/>
    <s v="Dallas"/>
    <x v="5"/>
    <n v="75220"/>
    <x v="2"/>
    <s v="OFF-EN-10000056"/>
    <x v="1"/>
    <x v="12"/>
    <x v="627"/>
    <x v="842"/>
    <n v="3"/>
    <n v="0.2"/>
    <n v="50.40629999999998"/>
  </r>
  <r>
    <n v="920"/>
    <s v="CA-2013-165218"/>
    <x v="0"/>
    <x v="346"/>
    <d v="2013-03-12T00:00:00"/>
    <x v="1"/>
    <s v="RW-19630"/>
    <x v="338"/>
    <x v="1"/>
    <s v="United States"/>
    <s v="Dallas"/>
    <x v="5"/>
    <n v="75220"/>
    <x v="2"/>
    <s v="OFF-ST-10001558"/>
    <x v="1"/>
    <x v="4"/>
    <x v="712"/>
    <x v="843"/>
    <n v="1"/>
    <n v="0.2"/>
    <n v="-0.81199999999999983"/>
  </r>
  <r>
    <n v="921"/>
    <s v="CA-2011-138296"/>
    <x v="2"/>
    <x v="29"/>
    <d v="2011-12-12T00:00:00"/>
    <x v="1"/>
    <s v="RC-19825"/>
    <x v="116"/>
    <x v="0"/>
    <s v="United States"/>
    <s v="Alexandria"/>
    <x v="17"/>
    <n v="22304"/>
    <x v="0"/>
    <s v="OFF-ST-10002444"/>
    <x v="1"/>
    <x v="4"/>
    <x v="571"/>
    <x v="335"/>
    <n v="2"/>
    <n v="0"/>
    <n v="6.8767999999999994"/>
  </r>
  <r>
    <n v="922"/>
    <s v="CA-2012-111164"/>
    <x v="1"/>
    <x v="347"/>
    <d v="2012-04-15T00:00:00"/>
    <x v="1"/>
    <s v="SE-20110"/>
    <x v="339"/>
    <x v="0"/>
    <s v="United States"/>
    <s v="New York City"/>
    <x v="15"/>
    <n v="10009"/>
    <x v="3"/>
    <s v="TEC-AC-10002473"/>
    <x v="2"/>
    <x v="11"/>
    <x v="713"/>
    <x v="844"/>
    <n v="3"/>
    <n v="0"/>
    <n v="34.907399999999996"/>
  </r>
  <r>
    <n v="923"/>
    <s v="CA-2012-111164"/>
    <x v="1"/>
    <x v="347"/>
    <d v="2012-04-15T00:00:00"/>
    <x v="1"/>
    <s v="SE-20110"/>
    <x v="339"/>
    <x v="0"/>
    <s v="United States"/>
    <s v="New York City"/>
    <x v="15"/>
    <n v="10009"/>
    <x v="3"/>
    <s v="TEC-PH-10004531"/>
    <x v="2"/>
    <x v="7"/>
    <x v="714"/>
    <x v="845"/>
    <n v="1"/>
    <n v="0"/>
    <n v="10.555199999999999"/>
  </r>
  <r>
    <n v="924"/>
    <s v="CA-2012-111164"/>
    <x v="1"/>
    <x v="347"/>
    <d v="2012-04-15T00:00:00"/>
    <x v="1"/>
    <s v="SE-20110"/>
    <x v="339"/>
    <x v="0"/>
    <s v="United States"/>
    <s v="New York City"/>
    <x v="15"/>
    <n v="10009"/>
    <x v="3"/>
    <s v="OFF-AP-10004487"/>
    <x v="1"/>
    <x v="9"/>
    <x v="715"/>
    <x v="846"/>
    <n v="5"/>
    <n v="0"/>
    <n v="113.84799999999998"/>
  </r>
  <r>
    <n v="925"/>
    <s v="CA-2013-149797"/>
    <x v="0"/>
    <x v="306"/>
    <d v="2013-09-21T00:00:00"/>
    <x v="1"/>
    <s v="AH-10075"/>
    <x v="340"/>
    <x v="1"/>
    <s v="United States"/>
    <s v="New York City"/>
    <x v="15"/>
    <n v="10011"/>
    <x v="3"/>
    <s v="OFF-BI-10003650"/>
    <x v="1"/>
    <x v="8"/>
    <x v="115"/>
    <x v="847"/>
    <n v="2"/>
    <n v="0.2"/>
    <n v="294.54879999999991"/>
  </r>
  <r>
    <n v="926"/>
    <s v="CA-2011-132962"/>
    <x v="2"/>
    <x v="103"/>
    <d v="2011-09-16T00:00:00"/>
    <x v="2"/>
    <s v="JM-15535"/>
    <x v="341"/>
    <x v="0"/>
    <s v="United States"/>
    <s v="Philadelphia"/>
    <x v="9"/>
    <n v="19143"/>
    <x v="3"/>
    <s v="OFF-PA-10003543"/>
    <x v="1"/>
    <x v="10"/>
    <x v="716"/>
    <x v="12"/>
    <n v="3"/>
    <n v="0.2"/>
    <n v="5.4432"/>
  </r>
  <r>
    <n v="927"/>
    <s v="CA-2011-132962"/>
    <x v="2"/>
    <x v="103"/>
    <d v="2011-09-16T00:00:00"/>
    <x v="2"/>
    <s v="JM-15535"/>
    <x v="341"/>
    <x v="0"/>
    <s v="United States"/>
    <s v="Philadelphia"/>
    <x v="9"/>
    <n v="19143"/>
    <x v="3"/>
    <s v="TEC-AC-10004353"/>
    <x v="2"/>
    <x v="11"/>
    <x v="717"/>
    <x v="848"/>
    <n v="5"/>
    <n v="0.2"/>
    <n v="53.550000000000004"/>
  </r>
  <r>
    <n v="928"/>
    <s v="CA-2012-115091"/>
    <x v="1"/>
    <x v="348"/>
    <d v="2012-10-09T00:00:00"/>
    <x v="1"/>
    <s v="JJ-15760"/>
    <x v="342"/>
    <x v="2"/>
    <s v="United States"/>
    <s v="Springfield"/>
    <x v="17"/>
    <n v="22153"/>
    <x v="0"/>
    <s v="OFF-AR-10000658"/>
    <x v="1"/>
    <x v="6"/>
    <x v="328"/>
    <x v="849"/>
    <n v="4"/>
    <n v="0"/>
    <n v="12.936"/>
  </r>
  <r>
    <n v="929"/>
    <s v="CA-2012-115091"/>
    <x v="1"/>
    <x v="348"/>
    <d v="2012-10-09T00:00:00"/>
    <x v="1"/>
    <s v="JJ-15760"/>
    <x v="342"/>
    <x v="2"/>
    <s v="United States"/>
    <s v="Springfield"/>
    <x v="17"/>
    <n v="22153"/>
    <x v="0"/>
    <s v="OFF-AP-10000696"/>
    <x v="1"/>
    <x v="9"/>
    <x v="332"/>
    <x v="850"/>
    <n v="2"/>
    <n v="0"/>
    <n v="9.517199999999999"/>
  </r>
  <r>
    <n v="930"/>
    <s v="CA-2014-144932"/>
    <x v="3"/>
    <x v="349"/>
    <d v="2014-04-18T00:00:00"/>
    <x v="2"/>
    <s v="AB-10165"/>
    <x v="269"/>
    <x v="0"/>
    <s v="United States"/>
    <s v="Toledo"/>
    <x v="24"/>
    <n v="43615"/>
    <x v="3"/>
    <s v="OFF-AR-10003560"/>
    <x v="1"/>
    <x v="6"/>
    <x v="482"/>
    <x v="851"/>
    <n v="3"/>
    <n v="0.2"/>
    <n v="2.5535999999999985"/>
  </r>
  <r>
    <n v="931"/>
    <s v="CA-2014-144932"/>
    <x v="3"/>
    <x v="349"/>
    <d v="2014-04-18T00:00:00"/>
    <x v="2"/>
    <s v="AB-10165"/>
    <x v="269"/>
    <x v="0"/>
    <s v="United States"/>
    <s v="Toledo"/>
    <x v="24"/>
    <n v="43615"/>
    <x v="3"/>
    <s v="OFF-AR-10001468"/>
    <x v="1"/>
    <x v="6"/>
    <x v="718"/>
    <x v="852"/>
    <n v="3"/>
    <n v="0.2"/>
    <n v="21.340800000000002"/>
  </r>
  <r>
    <n v="932"/>
    <s v="CA-2014-144932"/>
    <x v="3"/>
    <x v="349"/>
    <d v="2014-04-18T00:00:00"/>
    <x v="2"/>
    <s v="AB-10165"/>
    <x v="269"/>
    <x v="0"/>
    <s v="United States"/>
    <s v="Toledo"/>
    <x v="24"/>
    <n v="43615"/>
    <x v="3"/>
    <s v="OFF-PA-10004971"/>
    <x v="1"/>
    <x v="10"/>
    <x v="604"/>
    <x v="853"/>
    <n v="3"/>
    <n v="0.2"/>
    <n v="5.0286000000000008"/>
  </r>
  <r>
    <n v="933"/>
    <s v="CA-2014-114216"/>
    <x v="3"/>
    <x v="264"/>
    <d v="2014-09-07T00:00:00"/>
    <x v="1"/>
    <s v="RK-19300"/>
    <x v="343"/>
    <x v="0"/>
    <s v="United States"/>
    <s v="Philadelphia"/>
    <x v="9"/>
    <n v="19140"/>
    <x v="3"/>
    <s v="OFF-PA-10002195"/>
    <x v="1"/>
    <x v="10"/>
    <x v="719"/>
    <x v="854"/>
    <n v="3"/>
    <n v="0.2"/>
    <n v="4.1147999999999998"/>
  </r>
  <r>
    <n v="934"/>
    <s v="CA-2013-140081"/>
    <x v="0"/>
    <x v="23"/>
    <d v="2013-06-25T00:00:00"/>
    <x v="1"/>
    <s v="CG-12040"/>
    <x v="344"/>
    <x v="2"/>
    <s v="United States"/>
    <s v="Philadelphia"/>
    <x v="9"/>
    <n v="19120"/>
    <x v="3"/>
    <s v="OFF-PA-10001745"/>
    <x v="1"/>
    <x v="10"/>
    <x v="720"/>
    <x v="855"/>
    <n v="8"/>
    <n v="0.2"/>
    <n v="15.206399999999997"/>
  </r>
  <r>
    <n v="935"/>
    <s v="CA-2013-140081"/>
    <x v="0"/>
    <x v="23"/>
    <d v="2013-06-25T00:00:00"/>
    <x v="1"/>
    <s v="CG-12040"/>
    <x v="344"/>
    <x v="2"/>
    <s v="United States"/>
    <s v="Philadelphia"/>
    <x v="9"/>
    <n v="19120"/>
    <x v="3"/>
    <s v="OFF-BI-10004826"/>
    <x v="1"/>
    <x v="8"/>
    <x v="721"/>
    <x v="856"/>
    <n v="6"/>
    <n v="0.7"/>
    <n v="-21.793199999999992"/>
  </r>
  <r>
    <n v="936"/>
    <s v="CA-2013-140081"/>
    <x v="0"/>
    <x v="23"/>
    <d v="2013-06-25T00:00:00"/>
    <x v="1"/>
    <s v="CG-12040"/>
    <x v="344"/>
    <x v="2"/>
    <s v="United States"/>
    <s v="Philadelphia"/>
    <x v="9"/>
    <n v="19120"/>
    <x v="3"/>
    <s v="OFF-PA-10001870"/>
    <x v="1"/>
    <x v="10"/>
    <x v="674"/>
    <x v="12"/>
    <n v="3"/>
    <n v="0.2"/>
    <n v="5.4432"/>
  </r>
  <r>
    <n v="937"/>
    <s v="CA-2013-140081"/>
    <x v="0"/>
    <x v="23"/>
    <d v="2013-06-25T00:00:00"/>
    <x v="1"/>
    <s v="CG-12040"/>
    <x v="344"/>
    <x v="2"/>
    <s v="United States"/>
    <s v="Philadelphia"/>
    <x v="9"/>
    <n v="19120"/>
    <x v="3"/>
    <s v="OFF-AP-10001058"/>
    <x v="1"/>
    <x v="9"/>
    <x v="137"/>
    <x v="857"/>
    <n v="2"/>
    <n v="0.2"/>
    <n v="33.577199999999976"/>
  </r>
  <r>
    <n v="938"/>
    <s v="US-2014-111745"/>
    <x v="3"/>
    <x v="60"/>
    <d v="2014-11-07T00:00:00"/>
    <x v="2"/>
    <s v="RA-19885"/>
    <x v="19"/>
    <x v="1"/>
    <s v="United States"/>
    <s v="Farmington"/>
    <x v="27"/>
    <n v="87401"/>
    <x v="1"/>
    <s v="TEC-AC-10003911"/>
    <x v="2"/>
    <x v="11"/>
    <x v="327"/>
    <x v="858"/>
    <n v="1"/>
    <n v="0"/>
    <n v="54.396599999999992"/>
  </r>
  <r>
    <n v="939"/>
    <s v="CA-2012-148250"/>
    <x v="1"/>
    <x v="350"/>
    <d v="2012-12-17T00:00:00"/>
    <x v="1"/>
    <s v="RP-19270"/>
    <x v="345"/>
    <x v="1"/>
    <s v="United States"/>
    <s v="Riverside"/>
    <x v="1"/>
    <n v="92503"/>
    <x v="1"/>
    <s v="OFF-PA-10000289"/>
    <x v="1"/>
    <x v="10"/>
    <x v="722"/>
    <x v="91"/>
    <n v="2"/>
    <n v="0"/>
    <n v="6.2208000000000006"/>
  </r>
  <r>
    <n v="940"/>
    <s v="CA-2012-148250"/>
    <x v="1"/>
    <x v="350"/>
    <d v="2012-12-17T00:00:00"/>
    <x v="1"/>
    <s v="RP-19270"/>
    <x v="345"/>
    <x v="1"/>
    <s v="United States"/>
    <s v="Riverside"/>
    <x v="1"/>
    <n v="92503"/>
    <x v="1"/>
    <s v="OFF-AP-10003040"/>
    <x v="1"/>
    <x v="9"/>
    <x v="723"/>
    <x v="859"/>
    <n v="4"/>
    <n v="0"/>
    <n v="34.964799999999997"/>
  </r>
  <r>
    <n v="941"/>
    <s v="CA-2013-105760"/>
    <x v="0"/>
    <x v="351"/>
    <d v="2013-06-21T00:00:00"/>
    <x v="2"/>
    <s v="KC-16255"/>
    <x v="346"/>
    <x v="1"/>
    <s v="United States"/>
    <s v="San Francisco"/>
    <x v="1"/>
    <n v="94110"/>
    <x v="1"/>
    <s v="OFF-PA-10000350"/>
    <x v="1"/>
    <x v="10"/>
    <x v="724"/>
    <x v="860"/>
    <n v="2"/>
    <n v="0"/>
    <n v="8.0464000000000002"/>
  </r>
  <r>
    <n v="942"/>
    <s v="CA-2013-142958"/>
    <x v="0"/>
    <x v="180"/>
    <d v="2013-12-21T00:00:00"/>
    <x v="1"/>
    <s v="RW-19630"/>
    <x v="338"/>
    <x v="1"/>
    <s v="United States"/>
    <s v="Torrance"/>
    <x v="1"/>
    <n v="90503"/>
    <x v="1"/>
    <s v="OFF-BI-10001759"/>
    <x v="1"/>
    <x v="8"/>
    <x v="725"/>
    <x v="861"/>
    <n v="2"/>
    <n v="0.2"/>
    <n v="2.2098"/>
  </r>
  <r>
    <n v="943"/>
    <s v="CA-2013-142958"/>
    <x v="0"/>
    <x v="180"/>
    <d v="2013-12-21T00:00:00"/>
    <x v="1"/>
    <s v="RW-19630"/>
    <x v="338"/>
    <x v="1"/>
    <s v="United States"/>
    <s v="Torrance"/>
    <x v="1"/>
    <n v="90503"/>
    <x v="1"/>
    <s v="FUR-TA-10000577"/>
    <x v="0"/>
    <x v="3"/>
    <x v="3"/>
    <x v="862"/>
    <n v="4"/>
    <n v="0.2"/>
    <n v="41.785200000000032"/>
  </r>
  <r>
    <n v="944"/>
    <s v="CA-2012-120880"/>
    <x v="1"/>
    <x v="352"/>
    <d v="2012-06-03T00:00:00"/>
    <x v="1"/>
    <s v="JL-15850"/>
    <x v="139"/>
    <x v="0"/>
    <s v="United States"/>
    <s v="Seattle"/>
    <x v="4"/>
    <n v="98105"/>
    <x v="1"/>
    <s v="OFF-PA-10004101"/>
    <x v="1"/>
    <x v="10"/>
    <x v="506"/>
    <x v="56"/>
    <n v="5"/>
    <n v="0"/>
    <n v="15.552000000000001"/>
  </r>
  <r>
    <n v="945"/>
    <s v="CA-2012-120880"/>
    <x v="1"/>
    <x v="352"/>
    <d v="2012-06-03T00:00:00"/>
    <x v="1"/>
    <s v="JL-15850"/>
    <x v="139"/>
    <x v="0"/>
    <s v="United States"/>
    <s v="Seattle"/>
    <x v="4"/>
    <n v="98105"/>
    <x v="1"/>
    <s v="OFF-ST-10001496"/>
    <x v="1"/>
    <x v="4"/>
    <x v="726"/>
    <x v="863"/>
    <n v="3"/>
    <n v="0"/>
    <n v="140.54820000000001"/>
  </r>
  <r>
    <n v="946"/>
    <s v="CA-2012-120880"/>
    <x v="1"/>
    <x v="352"/>
    <d v="2012-06-03T00:00:00"/>
    <x v="1"/>
    <s v="JL-15850"/>
    <x v="139"/>
    <x v="0"/>
    <s v="United States"/>
    <s v="Seattle"/>
    <x v="4"/>
    <n v="98105"/>
    <x v="1"/>
    <s v="OFF-BI-10002931"/>
    <x v="1"/>
    <x v="8"/>
    <x v="727"/>
    <x v="864"/>
    <n v="5"/>
    <n v="0.2"/>
    <n v="62.91"/>
  </r>
  <r>
    <n v="947"/>
    <s v="US-2012-140200"/>
    <x v="1"/>
    <x v="353"/>
    <d v="2012-07-28T00:00:00"/>
    <x v="2"/>
    <s v="CA-12775"/>
    <x v="222"/>
    <x v="0"/>
    <s v="United States"/>
    <s v="Mesa"/>
    <x v="16"/>
    <n v="85204"/>
    <x v="1"/>
    <s v="FUR-TA-10002356"/>
    <x v="0"/>
    <x v="3"/>
    <x v="728"/>
    <x v="865"/>
    <n v="3"/>
    <n v="0.5"/>
    <n v="-204.44580000000005"/>
  </r>
  <r>
    <n v="948"/>
    <s v="US-2014-110576"/>
    <x v="3"/>
    <x v="354"/>
    <d v="2014-12-03T00:00:00"/>
    <x v="1"/>
    <s v="RB-19795"/>
    <x v="176"/>
    <x v="2"/>
    <s v="United States"/>
    <s v="Philadelphia"/>
    <x v="9"/>
    <n v="19120"/>
    <x v="3"/>
    <s v="FUR-FU-10003601"/>
    <x v="0"/>
    <x v="5"/>
    <x v="729"/>
    <x v="866"/>
    <n v="7"/>
    <n v="0.2"/>
    <n v="-12.912200000000027"/>
  </r>
  <r>
    <n v="949"/>
    <s v="US-2014-110576"/>
    <x v="3"/>
    <x v="354"/>
    <d v="2014-12-03T00:00:00"/>
    <x v="1"/>
    <s v="RB-19795"/>
    <x v="176"/>
    <x v="2"/>
    <s v="United States"/>
    <s v="Philadelphia"/>
    <x v="9"/>
    <n v="19120"/>
    <x v="3"/>
    <s v="FUR-FU-10000576"/>
    <x v="0"/>
    <x v="5"/>
    <x v="219"/>
    <x v="867"/>
    <n v="6"/>
    <n v="0.2"/>
    <n v="75.542400000000015"/>
  </r>
  <r>
    <n v="950"/>
    <s v="US-2014-110576"/>
    <x v="3"/>
    <x v="354"/>
    <d v="2014-12-03T00:00:00"/>
    <x v="1"/>
    <s v="RB-19795"/>
    <x v="176"/>
    <x v="2"/>
    <s v="United States"/>
    <s v="Philadelphia"/>
    <x v="9"/>
    <n v="19120"/>
    <x v="3"/>
    <s v="FUR-TA-10004154"/>
    <x v="0"/>
    <x v="3"/>
    <x v="730"/>
    <x v="868"/>
    <n v="12"/>
    <n v="0.4"/>
    <n v="-619.59600000000012"/>
  </r>
  <r>
    <n v="951"/>
    <s v="US-2014-110576"/>
    <x v="3"/>
    <x v="354"/>
    <d v="2014-12-03T00:00:00"/>
    <x v="1"/>
    <s v="RB-19795"/>
    <x v="176"/>
    <x v="2"/>
    <s v="United States"/>
    <s v="Philadelphia"/>
    <x v="9"/>
    <n v="19120"/>
    <x v="3"/>
    <s v="OFF-PA-10000788"/>
    <x v="1"/>
    <x v="10"/>
    <x v="731"/>
    <x v="12"/>
    <n v="3"/>
    <n v="0.2"/>
    <n v="5.4432"/>
  </r>
  <r>
    <n v="952"/>
    <s v="US-2014-110576"/>
    <x v="3"/>
    <x v="354"/>
    <d v="2014-12-03T00:00:00"/>
    <x v="1"/>
    <s v="RB-19795"/>
    <x v="176"/>
    <x v="2"/>
    <s v="United States"/>
    <s v="Philadelphia"/>
    <x v="9"/>
    <n v="19120"/>
    <x v="3"/>
    <s v="OFF-PA-10002479"/>
    <x v="1"/>
    <x v="10"/>
    <x v="217"/>
    <x v="869"/>
    <n v="6"/>
    <n v="0.2"/>
    <n v="7.92"/>
  </r>
  <r>
    <n v="953"/>
    <s v="CA-2014-131156"/>
    <x v="3"/>
    <x v="355"/>
    <d v="2014-04-08T00:00:00"/>
    <x v="1"/>
    <s v="KH-16360"/>
    <x v="347"/>
    <x v="0"/>
    <s v="United States"/>
    <s v="Philadelphia"/>
    <x v="9"/>
    <n v="19143"/>
    <x v="3"/>
    <s v="FUR-FU-10001940"/>
    <x v="0"/>
    <x v="5"/>
    <x v="33"/>
    <x v="870"/>
    <n v="4"/>
    <n v="0.2"/>
    <n v="7.6416000000000022"/>
  </r>
  <r>
    <n v="954"/>
    <s v="CA-2014-136539"/>
    <x v="3"/>
    <x v="116"/>
    <d v="2015-01-02T00:00:00"/>
    <x v="1"/>
    <s v="GH-14665"/>
    <x v="348"/>
    <x v="0"/>
    <s v="United States"/>
    <s v="Round Rock"/>
    <x v="5"/>
    <n v="78664"/>
    <x v="2"/>
    <s v="OFF-AR-10001958"/>
    <x v="1"/>
    <x v="6"/>
    <x v="206"/>
    <x v="220"/>
    <n v="2"/>
    <n v="0.2"/>
    <n v="2.7168000000000001"/>
  </r>
  <r>
    <n v="955"/>
    <s v="CA-2014-136539"/>
    <x v="3"/>
    <x v="116"/>
    <d v="2015-01-02T00:00:00"/>
    <x v="1"/>
    <s v="GH-14665"/>
    <x v="348"/>
    <x v="0"/>
    <s v="United States"/>
    <s v="Round Rock"/>
    <x v="5"/>
    <n v="78664"/>
    <x v="2"/>
    <s v="FUR-BO-10004709"/>
    <x v="0"/>
    <x v="0"/>
    <x v="263"/>
    <x v="871"/>
    <n v="2"/>
    <n v="0.32"/>
    <n v="-11.595999999999997"/>
  </r>
  <r>
    <n v="956"/>
    <s v="CA-2014-119305"/>
    <x v="3"/>
    <x v="329"/>
    <d v="2014-12-05T00:00:00"/>
    <x v="1"/>
    <s v="SW-20275"/>
    <x v="349"/>
    <x v="0"/>
    <s v="United States"/>
    <s v="Jackson"/>
    <x v="35"/>
    <n v="39212"/>
    <x v="0"/>
    <s v="OFF-ST-10000604"/>
    <x v="1"/>
    <x v="4"/>
    <x v="54"/>
    <x v="872"/>
    <n v="5"/>
    <n v="0"/>
    <n v="43.449999999999989"/>
  </r>
  <r>
    <n v="957"/>
    <s v="CA-2014-102414"/>
    <x v="3"/>
    <x v="356"/>
    <d v="2014-05-19T00:00:00"/>
    <x v="0"/>
    <s v="JA-15970"/>
    <x v="350"/>
    <x v="0"/>
    <s v="United States"/>
    <s v="Phoenix"/>
    <x v="16"/>
    <n v="85023"/>
    <x v="1"/>
    <s v="TEC-PH-10002923"/>
    <x v="2"/>
    <x v="7"/>
    <x v="680"/>
    <x v="873"/>
    <n v="1"/>
    <n v="0.2"/>
    <n v="2.5893000000000006"/>
  </r>
  <r>
    <n v="958"/>
    <s v="CA-2014-102414"/>
    <x v="3"/>
    <x v="356"/>
    <d v="2014-05-19T00:00:00"/>
    <x v="0"/>
    <s v="JA-15970"/>
    <x v="350"/>
    <x v="0"/>
    <s v="United States"/>
    <s v="Phoenix"/>
    <x v="16"/>
    <n v="85023"/>
    <x v="1"/>
    <s v="OFF-BI-10004465"/>
    <x v="1"/>
    <x v="8"/>
    <x v="732"/>
    <x v="323"/>
    <n v="2"/>
    <n v="0.7"/>
    <n v="-3.1679999999999993"/>
  </r>
  <r>
    <n v="959"/>
    <s v="CA-2014-102414"/>
    <x v="3"/>
    <x v="356"/>
    <d v="2014-05-19T00:00:00"/>
    <x v="0"/>
    <s v="JA-15970"/>
    <x v="350"/>
    <x v="0"/>
    <s v="United States"/>
    <s v="Phoenix"/>
    <x v="16"/>
    <n v="85023"/>
    <x v="1"/>
    <s v="OFF-PA-10002333"/>
    <x v="1"/>
    <x v="10"/>
    <x v="733"/>
    <x v="12"/>
    <n v="3"/>
    <n v="0.2"/>
    <n v="5.6375999999999999"/>
  </r>
  <r>
    <n v="960"/>
    <s v="CA-2012-112571"/>
    <x v="1"/>
    <x v="357"/>
    <d v="2012-09-22T00:00:00"/>
    <x v="3"/>
    <s v="DL-12925"/>
    <x v="351"/>
    <x v="0"/>
    <s v="United States"/>
    <s v="Oceanside"/>
    <x v="1"/>
    <n v="92054"/>
    <x v="1"/>
    <s v="FUR-FU-10004188"/>
    <x v="0"/>
    <x v="5"/>
    <x v="734"/>
    <x v="874"/>
    <n v="2"/>
    <n v="0"/>
    <n v="53.195999999999998"/>
  </r>
  <r>
    <n v="961"/>
    <s v="CA-2014-152142"/>
    <x v="3"/>
    <x v="237"/>
    <d v="2014-11-20T00:00:00"/>
    <x v="1"/>
    <s v="LW-16990"/>
    <x v="352"/>
    <x v="1"/>
    <s v="United States"/>
    <s v="San Francisco"/>
    <x v="1"/>
    <n v="94110"/>
    <x v="1"/>
    <s v="FUR-CH-10002965"/>
    <x v="0"/>
    <x v="1"/>
    <x v="226"/>
    <x v="244"/>
    <n v="2"/>
    <n v="0.2"/>
    <n v="28.137200000000007"/>
  </r>
  <r>
    <n v="962"/>
    <s v="CA-2012-160059"/>
    <x v="1"/>
    <x v="154"/>
    <d v="2012-12-01T00:00:00"/>
    <x v="1"/>
    <s v="TB-21190"/>
    <x v="353"/>
    <x v="2"/>
    <s v="United States"/>
    <s v="Fayetteville"/>
    <x v="36"/>
    <n v="72701"/>
    <x v="0"/>
    <s v="OFF-BI-10000145"/>
    <x v="1"/>
    <x v="8"/>
    <x v="735"/>
    <x v="875"/>
    <n v="2"/>
    <n v="0"/>
    <n v="3.0575999999999999"/>
  </r>
  <r>
    <n v="963"/>
    <s v="CA-2013-120859"/>
    <x v="0"/>
    <x v="142"/>
    <d v="2013-09-05T00:00:00"/>
    <x v="2"/>
    <s v="CV-12805"/>
    <x v="51"/>
    <x v="1"/>
    <s v="United States"/>
    <s v="San Francisco"/>
    <x v="1"/>
    <n v="94110"/>
    <x v="1"/>
    <s v="OFF-EN-10001335"/>
    <x v="1"/>
    <x v="12"/>
    <x v="462"/>
    <x v="876"/>
    <n v="2"/>
    <n v="0"/>
    <n v="10.94"/>
  </r>
  <r>
    <n v="964"/>
    <s v="CA-2011-127488"/>
    <x v="2"/>
    <x v="358"/>
    <d v="2011-09-24T00:00:00"/>
    <x v="0"/>
    <s v="MS-17365"/>
    <x v="333"/>
    <x v="0"/>
    <s v="United States"/>
    <s v="Boca Raton"/>
    <x v="2"/>
    <n v="33433"/>
    <x v="0"/>
    <s v="OFF-LA-10001613"/>
    <x v="1"/>
    <x v="2"/>
    <x v="736"/>
    <x v="877"/>
    <n v="2"/>
    <n v="0.2"/>
    <n v="1.6704000000000001"/>
  </r>
  <r>
    <n v="965"/>
    <s v="CA-2014-135279"/>
    <x v="3"/>
    <x v="359"/>
    <d v="2014-04-12T00:00:00"/>
    <x v="2"/>
    <s v="BS-11800"/>
    <x v="354"/>
    <x v="2"/>
    <s v="United States"/>
    <s v="New York City"/>
    <x v="15"/>
    <n v="10011"/>
    <x v="3"/>
    <s v="OFF-LA-10004055"/>
    <x v="1"/>
    <x v="2"/>
    <x v="737"/>
    <x v="765"/>
    <n v="2"/>
    <n v="0"/>
    <n v="4.8117999999999999"/>
  </r>
  <r>
    <n v="966"/>
    <s v="CA-2014-135279"/>
    <x v="3"/>
    <x v="359"/>
    <d v="2014-04-12T00:00:00"/>
    <x v="2"/>
    <s v="BS-11800"/>
    <x v="354"/>
    <x v="2"/>
    <s v="United States"/>
    <s v="New York City"/>
    <x v="15"/>
    <n v="10011"/>
    <x v="3"/>
    <s v="OFF-AR-10004344"/>
    <x v="1"/>
    <x v="6"/>
    <x v="365"/>
    <x v="878"/>
    <n v="3"/>
    <n v="0"/>
    <n v="9.7118999999999982"/>
  </r>
  <r>
    <n v="967"/>
    <s v="CA-2014-135279"/>
    <x v="3"/>
    <x v="359"/>
    <d v="2014-04-12T00:00:00"/>
    <x v="2"/>
    <s v="BS-11800"/>
    <x v="354"/>
    <x v="2"/>
    <s v="United States"/>
    <s v="New York City"/>
    <x v="15"/>
    <n v="10011"/>
    <x v="3"/>
    <s v="OFF-PA-10004621"/>
    <x v="1"/>
    <x v="10"/>
    <x v="738"/>
    <x v="91"/>
    <n v="2"/>
    <n v="0"/>
    <n v="6.2208000000000006"/>
  </r>
  <r>
    <n v="968"/>
    <s v="CA-2014-135279"/>
    <x v="3"/>
    <x v="359"/>
    <d v="2014-04-12T00:00:00"/>
    <x v="2"/>
    <s v="BS-11800"/>
    <x v="354"/>
    <x v="2"/>
    <s v="United States"/>
    <s v="New York City"/>
    <x v="15"/>
    <n v="10011"/>
    <x v="3"/>
    <s v="OFF-PA-10001281"/>
    <x v="1"/>
    <x v="10"/>
    <x v="739"/>
    <x v="879"/>
    <n v="4"/>
    <n v="0"/>
    <n v="91.967999999999989"/>
  </r>
  <r>
    <n v="969"/>
    <s v="CA-2014-135279"/>
    <x v="3"/>
    <x v="359"/>
    <d v="2014-04-12T00:00:00"/>
    <x v="2"/>
    <s v="BS-11800"/>
    <x v="354"/>
    <x v="2"/>
    <s v="United States"/>
    <s v="New York City"/>
    <x v="15"/>
    <n v="10011"/>
    <x v="3"/>
    <s v="OFF-LA-10001613"/>
    <x v="1"/>
    <x v="2"/>
    <x v="736"/>
    <x v="880"/>
    <n v="3"/>
    <n v="0"/>
    <n v="4.2336"/>
  </r>
  <r>
    <n v="970"/>
    <s v="CA-2014-135279"/>
    <x v="3"/>
    <x v="359"/>
    <d v="2014-04-12T00:00:00"/>
    <x v="2"/>
    <s v="BS-11800"/>
    <x v="354"/>
    <x v="2"/>
    <s v="United States"/>
    <s v="New York City"/>
    <x v="15"/>
    <n v="10011"/>
    <x v="3"/>
    <s v="OFF-ST-10001097"/>
    <x v="1"/>
    <x v="4"/>
    <x v="740"/>
    <x v="881"/>
    <n v="3"/>
    <n v="0"/>
    <n v="0"/>
  </r>
  <r>
    <n v="971"/>
    <s v="CA-2011-115791"/>
    <x v="2"/>
    <x v="360"/>
    <d v="2011-01-19T00:00:00"/>
    <x v="0"/>
    <s v="DL-13315"/>
    <x v="111"/>
    <x v="0"/>
    <s v="United States"/>
    <s v="Philadelphia"/>
    <x v="9"/>
    <n v="19134"/>
    <x v="3"/>
    <s v="FUR-FU-10001095"/>
    <x v="0"/>
    <x v="5"/>
    <x v="741"/>
    <x v="882"/>
    <n v="6"/>
    <n v="0.2"/>
    <n v="28.598399999999998"/>
  </r>
  <r>
    <n v="972"/>
    <s v="CA-2011-115791"/>
    <x v="2"/>
    <x v="360"/>
    <d v="2011-01-19T00:00:00"/>
    <x v="0"/>
    <s v="DL-13315"/>
    <x v="111"/>
    <x v="0"/>
    <s v="United States"/>
    <s v="Philadelphia"/>
    <x v="9"/>
    <n v="19134"/>
    <x v="3"/>
    <s v="TEC-PH-10004614"/>
    <x v="2"/>
    <x v="7"/>
    <x v="299"/>
    <x v="883"/>
    <n v="3"/>
    <n v="0.4"/>
    <n v="-31.050000000000011"/>
  </r>
  <r>
    <n v="973"/>
    <s v="CA-2011-115791"/>
    <x v="2"/>
    <x v="360"/>
    <d v="2011-01-19T00:00:00"/>
    <x v="0"/>
    <s v="DL-13315"/>
    <x v="111"/>
    <x v="0"/>
    <s v="United States"/>
    <s v="Philadelphia"/>
    <x v="9"/>
    <n v="19134"/>
    <x v="3"/>
    <s v="OFF-BI-10001575"/>
    <x v="1"/>
    <x v="8"/>
    <x v="577"/>
    <x v="662"/>
    <n v="2"/>
    <n v="0.7"/>
    <n v="-13.6312"/>
  </r>
  <r>
    <n v="974"/>
    <s v="CA-2011-115791"/>
    <x v="2"/>
    <x v="360"/>
    <d v="2011-01-19T00:00:00"/>
    <x v="0"/>
    <s v="DL-13315"/>
    <x v="111"/>
    <x v="0"/>
    <s v="United States"/>
    <s v="Philadelphia"/>
    <x v="9"/>
    <n v="19134"/>
    <x v="3"/>
    <s v="OFF-LA-10001074"/>
    <x v="1"/>
    <x v="2"/>
    <x v="297"/>
    <x v="884"/>
    <n v="3"/>
    <n v="0.2"/>
    <n v="10.149299999999997"/>
  </r>
  <r>
    <n v="975"/>
    <s v="US-2014-103247"/>
    <x v="3"/>
    <x v="361"/>
    <d v="2014-10-09T00:00:00"/>
    <x v="0"/>
    <s v="PO-19195"/>
    <x v="285"/>
    <x v="2"/>
    <s v="United States"/>
    <s v="New York City"/>
    <x v="15"/>
    <n v="10011"/>
    <x v="3"/>
    <s v="TEC-PH-10003555"/>
    <x v="2"/>
    <x v="7"/>
    <x v="457"/>
    <x v="885"/>
    <n v="7"/>
    <n v="0"/>
    <n v="3.2186000000000092"/>
  </r>
  <r>
    <n v="976"/>
    <s v="US-2014-103247"/>
    <x v="3"/>
    <x v="361"/>
    <d v="2014-10-09T00:00:00"/>
    <x v="0"/>
    <s v="PO-19195"/>
    <x v="285"/>
    <x v="2"/>
    <s v="United States"/>
    <s v="New York City"/>
    <x v="15"/>
    <n v="10011"/>
    <x v="3"/>
    <s v="OFF-BI-10004492"/>
    <x v="1"/>
    <x v="8"/>
    <x v="347"/>
    <x v="376"/>
    <n v="3"/>
    <n v="0.2"/>
    <n v="25.579799999999992"/>
  </r>
  <r>
    <n v="977"/>
    <s v="US-2014-100209"/>
    <x v="3"/>
    <x v="362"/>
    <d v="2014-07-16T00:00:00"/>
    <x v="1"/>
    <s v="TD-20995"/>
    <x v="143"/>
    <x v="0"/>
    <s v="United States"/>
    <s v="Portland"/>
    <x v="21"/>
    <n v="97206"/>
    <x v="1"/>
    <s v="OFF-BI-10002012"/>
    <x v="1"/>
    <x v="8"/>
    <x v="742"/>
    <x v="886"/>
    <n v="2"/>
    <n v="0.7"/>
    <n v="-0.79200000000000004"/>
  </r>
  <r>
    <n v="978"/>
    <s v="CA-2014-159366"/>
    <x v="3"/>
    <x v="363"/>
    <d v="2014-01-11T00:00:00"/>
    <x v="2"/>
    <s v="BW-11110"/>
    <x v="308"/>
    <x v="1"/>
    <s v="United States"/>
    <s v="Detroit"/>
    <x v="12"/>
    <n v="48205"/>
    <x v="2"/>
    <s v="TEC-MA-10000822"/>
    <x v="2"/>
    <x v="15"/>
    <x v="154"/>
    <x v="257"/>
    <n v="2"/>
    <n v="0.1"/>
    <n v="679.99599999999964"/>
  </r>
  <r>
    <n v="979"/>
    <s v="CA-2013-145499"/>
    <x v="0"/>
    <x v="198"/>
    <d v="2013-06-01T00:00:00"/>
    <x v="2"/>
    <s v="RW-19690"/>
    <x v="355"/>
    <x v="0"/>
    <s v="United States"/>
    <s v="Wilmington"/>
    <x v="3"/>
    <n v="28403"/>
    <x v="0"/>
    <s v="OFF-BI-10000848"/>
    <x v="1"/>
    <x v="8"/>
    <x v="515"/>
    <x v="577"/>
    <n v="2"/>
    <n v="0.7"/>
    <n v="-2.6256000000000004"/>
  </r>
  <r>
    <n v="980"/>
    <s v="CA-2012-157035"/>
    <x v="1"/>
    <x v="364"/>
    <d v="2012-12-12T00:00:00"/>
    <x v="2"/>
    <s v="KB-16600"/>
    <x v="33"/>
    <x v="1"/>
    <s v="United States"/>
    <s v="Columbus"/>
    <x v="14"/>
    <n v="47201"/>
    <x v="2"/>
    <s v="OFF-PA-10004156"/>
    <x v="1"/>
    <x v="10"/>
    <x v="743"/>
    <x v="887"/>
    <n v="3"/>
    <n v="0"/>
    <n v="16.669799999999999"/>
  </r>
  <r>
    <n v="981"/>
    <s v="CA-2013-144939"/>
    <x v="0"/>
    <x v="339"/>
    <d v="2013-10-09T00:00:00"/>
    <x v="1"/>
    <s v="EB-13870"/>
    <x v="12"/>
    <x v="0"/>
    <s v="United States"/>
    <s v="New York City"/>
    <x v="15"/>
    <n v="10035"/>
    <x v="3"/>
    <s v="FUR-CH-10003199"/>
    <x v="0"/>
    <x v="1"/>
    <x v="631"/>
    <x v="888"/>
    <n v="6"/>
    <n v="0.1"/>
    <n v="93.223199999999977"/>
  </r>
  <r>
    <n v="982"/>
    <s v="CA-2011-163419"/>
    <x v="2"/>
    <x v="7"/>
    <d v="2011-11-14T00:00:00"/>
    <x v="0"/>
    <s v="TZ-21580"/>
    <x v="356"/>
    <x v="0"/>
    <s v="United States"/>
    <s v="Louisville"/>
    <x v="22"/>
    <n v="80027"/>
    <x v="1"/>
    <s v="OFF-AR-10000034"/>
    <x v="1"/>
    <x v="6"/>
    <x v="744"/>
    <x v="889"/>
    <n v="1"/>
    <n v="0.2"/>
    <n v="0.80559999999999987"/>
  </r>
  <r>
    <n v="983"/>
    <s v="CA-2011-163419"/>
    <x v="2"/>
    <x v="7"/>
    <d v="2011-11-14T00:00:00"/>
    <x v="0"/>
    <s v="TZ-21580"/>
    <x v="356"/>
    <x v="0"/>
    <s v="United States"/>
    <s v="Louisville"/>
    <x v="22"/>
    <n v="80027"/>
    <x v="1"/>
    <s v="TEC-PH-10000560"/>
    <x v="2"/>
    <x v="7"/>
    <x v="745"/>
    <x v="890"/>
    <n v="2"/>
    <n v="0.2"/>
    <n v="55.998400000000032"/>
  </r>
  <r>
    <n v="984"/>
    <s v="CA-2011-163419"/>
    <x v="2"/>
    <x v="7"/>
    <d v="2011-11-14T00:00:00"/>
    <x v="0"/>
    <s v="TZ-21580"/>
    <x v="356"/>
    <x v="0"/>
    <s v="United States"/>
    <s v="Louisville"/>
    <x v="22"/>
    <n v="80027"/>
    <x v="1"/>
    <s v="FUR-CH-10000665"/>
    <x v="0"/>
    <x v="1"/>
    <x v="656"/>
    <x v="891"/>
    <n v="5"/>
    <n v="0.2"/>
    <n v="75.489999999999924"/>
  </r>
  <r>
    <n v="985"/>
    <s v="CA-2014-100314"/>
    <x v="3"/>
    <x v="365"/>
    <d v="2014-10-06T00:00:00"/>
    <x v="1"/>
    <s v="AS-10630"/>
    <x v="357"/>
    <x v="2"/>
    <s v="United States"/>
    <s v="Pasadena"/>
    <x v="5"/>
    <n v="77506"/>
    <x v="2"/>
    <s v="OFF-LA-10001569"/>
    <x v="1"/>
    <x v="2"/>
    <x v="633"/>
    <x v="892"/>
    <n v="2"/>
    <n v="0.2"/>
    <n v="2.5895999999999999"/>
  </r>
  <r>
    <n v="986"/>
    <s v="CA-2014-100314"/>
    <x v="3"/>
    <x v="365"/>
    <d v="2014-10-06T00:00:00"/>
    <x v="1"/>
    <s v="AS-10630"/>
    <x v="357"/>
    <x v="2"/>
    <s v="United States"/>
    <s v="Pasadena"/>
    <x v="5"/>
    <n v="77506"/>
    <x v="2"/>
    <s v="OFF-EN-10000461"/>
    <x v="1"/>
    <x v="12"/>
    <x v="746"/>
    <x v="893"/>
    <n v="4"/>
    <n v="0.2"/>
    <n v="9.4391999999999996"/>
  </r>
  <r>
    <n v="987"/>
    <s v="CA-2014-100314"/>
    <x v="3"/>
    <x v="365"/>
    <d v="2014-10-06T00:00:00"/>
    <x v="1"/>
    <s v="AS-10630"/>
    <x v="357"/>
    <x v="2"/>
    <s v="United States"/>
    <s v="Pasadena"/>
    <x v="5"/>
    <n v="77506"/>
    <x v="2"/>
    <s v="TEC-MA-10003066"/>
    <x v="2"/>
    <x v="15"/>
    <x v="747"/>
    <x v="894"/>
    <n v="3"/>
    <n v="0.4"/>
    <n v="44.867999999999967"/>
  </r>
  <r>
    <n v="988"/>
    <s v="CA-2012-146829"/>
    <x v="1"/>
    <x v="366"/>
    <d v="2012-03-10T00:00:00"/>
    <x v="3"/>
    <s v="TS-21340"/>
    <x v="358"/>
    <x v="0"/>
    <s v="United States"/>
    <s v="Houston"/>
    <x v="5"/>
    <n v="77041"/>
    <x v="2"/>
    <s v="OFF-BI-10004022"/>
    <x v="1"/>
    <x v="8"/>
    <x v="748"/>
    <x v="895"/>
    <n v="2"/>
    <n v="0.8"/>
    <n v="-1.8904000000000001"/>
  </r>
  <r>
    <n v="989"/>
    <s v="CA-2014-167899"/>
    <x v="3"/>
    <x v="367"/>
    <d v="2014-05-27T00:00:00"/>
    <x v="1"/>
    <s v="JG-15805"/>
    <x v="189"/>
    <x v="1"/>
    <s v="United States"/>
    <s v="Auburn"/>
    <x v="15"/>
    <n v="13021"/>
    <x v="3"/>
    <s v="FUR-FU-10004071"/>
    <x v="0"/>
    <x v="5"/>
    <x v="570"/>
    <x v="896"/>
    <n v="5"/>
    <n v="0"/>
    <n v="72.807000000000031"/>
  </r>
  <r>
    <n v="990"/>
    <s v="CA-2014-167899"/>
    <x v="3"/>
    <x v="367"/>
    <d v="2014-05-27T00:00:00"/>
    <x v="1"/>
    <s v="JG-15805"/>
    <x v="189"/>
    <x v="1"/>
    <s v="United States"/>
    <s v="Auburn"/>
    <x v="15"/>
    <n v="13021"/>
    <x v="3"/>
    <s v="OFF-AR-10001988"/>
    <x v="1"/>
    <x v="6"/>
    <x v="749"/>
    <x v="897"/>
    <n v="3"/>
    <n v="0"/>
    <n v="5.2112999999999996"/>
  </r>
  <r>
    <n v="991"/>
    <s v="CA-2012-153549"/>
    <x v="1"/>
    <x v="368"/>
    <d v="2012-03-31T00:00:00"/>
    <x v="0"/>
    <s v="SL-20155"/>
    <x v="359"/>
    <x v="2"/>
    <s v="United States"/>
    <s v="Jacksonville"/>
    <x v="2"/>
    <n v="32216"/>
    <x v="0"/>
    <s v="FUR-CH-10004086"/>
    <x v="0"/>
    <x v="1"/>
    <x v="281"/>
    <x v="898"/>
    <n v="5"/>
    <n v="0.2"/>
    <n v="131.27849999999995"/>
  </r>
  <r>
    <n v="992"/>
    <s v="CA-2013-110023"/>
    <x v="0"/>
    <x v="369"/>
    <d v="2013-09-12T00:00:00"/>
    <x v="2"/>
    <s v="TS-21610"/>
    <x v="59"/>
    <x v="0"/>
    <s v="United States"/>
    <s v="New York City"/>
    <x v="15"/>
    <n v="10024"/>
    <x v="3"/>
    <s v="OFF-BI-10001036"/>
    <x v="1"/>
    <x v="8"/>
    <x v="618"/>
    <x v="899"/>
    <n v="2"/>
    <n v="0.2"/>
    <n v="5.484"/>
  </r>
  <r>
    <n v="993"/>
    <s v="CA-2013-105585"/>
    <x v="0"/>
    <x v="370"/>
    <d v="2013-08-28T00:00:00"/>
    <x v="2"/>
    <s v="RF-19735"/>
    <x v="288"/>
    <x v="0"/>
    <s v="United States"/>
    <s v="San Jose"/>
    <x v="1"/>
    <n v="95123"/>
    <x v="1"/>
    <s v="OFF-FA-10002983"/>
    <x v="1"/>
    <x v="13"/>
    <x v="260"/>
    <x v="900"/>
    <n v="3"/>
    <n v="0"/>
    <n v="4.9104000000000001"/>
  </r>
  <r>
    <n v="994"/>
    <s v="CA-2013-105585"/>
    <x v="0"/>
    <x v="370"/>
    <d v="2013-08-28T00:00:00"/>
    <x v="2"/>
    <s v="RF-19735"/>
    <x v="288"/>
    <x v="0"/>
    <s v="United States"/>
    <s v="San Jose"/>
    <x v="1"/>
    <n v="95123"/>
    <x v="1"/>
    <s v="OFF-PA-10003625"/>
    <x v="1"/>
    <x v="10"/>
    <x v="750"/>
    <x v="901"/>
    <n v="5"/>
    <n v="0"/>
    <n v="69.704999999999998"/>
  </r>
  <r>
    <n v="995"/>
    <s v="CA-2011-117639"/>
    <x v="2"/>
    <x v="371"/>
    <d v="2011-05-25T00:00:00"/>
    <x v="1"/>
    <s v="MW-18235"/>
    <x v="360"/>
    <x v="1"/>
    <s v="United States"/>
    <s v="Virginia Beach"/>
    <x v="17"/>
    <n v="23464"/>
    <x v="0"/>
    <s v="OFF-BI-10003925"/>
    <x v="1"/>
    <x v="8"/>
    <x v="751"/>
    <x v="902"/>
    <n v="7"/>
    <n v="0"/>
    <n v="1276.4871000000001"/>
  </r>
  <r>
    <n v="996"/>
    <s v="CA-2011-117639"/>
    <x v="2"/>
    <x v="371"/>
    <d v="2011-05-25T00:00:00"/>
    <x v="1"/>
    <s v="MW-18235"/>
    <x v="360"/>
    <x v="1"/>
    <s v="United States"/>
    <s v="Virginia Beach"/>
    <x v="17"/>
    <n v="23464"/>
    <x v="0"/>
    <s v="TEC-PH-10001530"/>
    <x v="2"/>
    <x v="7"/>
    <x v="752"/>
    <x v="903"/>
    <n v="3"/>
    <n v="0"/>
    <n v="173.0316"/>
  </r>
  <r>
    <n v="997"/>
    <s v="CA-2012-162537"/>
    <x v="1"/>
    <x v="372"/>
    <d v="2012-11-03T00:00:00"/>
    <x v="1"/>
    <s v="RD-19585"/>
    <x v="361"/>
    <x v="0"/>
    <s v="United States"/>
    <s v="Henderson"/>
    <x v="0"/>
    <n v="42420"/>
    <x v="0"/>
    <s v="OFF-EN-10003862"/>
    <x v="1"/>
    <x v="12"/>
    <x v="753"/>
    <x v="904"/>
    <n v="1"/>
    <n v="0"/>
    <n v="4.9081999999999999"/>
  </r>
  <r>
    <n v="998"/>
    <s v="CA-2012-162537"/>
    <x v="1"/>
    <x v="372"/>
    <d v="2012-11-03T00:00:00"/>
    <x v="1"/>
    <s v="RD-19585"/>
    <x v="361"/>
    <x v="0"/>
    <s v="United States"/>
    <s v="Henderson"/>
    <x v="0"/>
    <n v="42420"/>
    <x v="0"/>
    <s v="OFF-ST-10004258"/>
    <x v="1"/>
    <x v="4"/>
    <x v="754"/>
    <x v="905"/>
    <n v="3"/>
    <n v="0"/>
    <n v="9.8901000000000039"/>
  </r>
  <r>
    <n v="999"/>
    <s v="CA-2012-162537"/>
    <x v="1"/>
    <x v="372"/>
    <d v="2012-11-03T00:00:00"/>
    <x v="1"/>
    <s v="RD-19585"/>
    <x v="361"/>
    <x v="0"/>
    <s v="United States"/>
    <s v="Henderson"/>
    <x v="0"/>
    <n v="42420"/>
    <x v="0"/>
    <s v="FUR-FU-10002885"/>
    <x v="0"/>
    <x v="5"/>
    <x v="755"/>
    <x v="906"/>
    <n v="5"/>
    <n v="0"/>
    <n v="9.1580000000000013"/>
  </r>
  <r>
    <n v="1000"/>
    <s v="CA-2012-162537"/>
    <x v="1"/>
    <x v="372"/>
    <d v="2012-11-03T00:00:00"/>
    <x v="1"/>
    <s v="RD-19585"/>
    <x v="361"/>
    <x v="0"/>
    <s v="United States"/>
    <s v="Henderson"/>
    <x v="0"/>
    <n v="42420"/>
    <x v="0"/>
    <s v="FUR-FU-10001918"/>
    <x v="0"/>
    <x v="5"/>
    <x v="280"/>
    <x v="907"/>
    <n v="7"/>
    <n v="0"/>
    <n v="12.912900000000004"/>
  </r>
  <r>
    <n v="1001"/>
    <s v="CA-2013-155488"/>
    <x v="0"/>
    <x v="373"/>
    <d v="2013-11-18T00:00:00"/>
    <x v="1"/>
    <s v="FM-14290"/>
    <x v="86"/>
    <x v="2"/>
    <s v="United States"/>
    <s v="Vancouver"/>
    <x v="4"/>
    <n v="98661"/>
    <x v="1"/>
    <s v="OFF-AR-10002956"/>
    <x v="1"/>
    <x v="6"/>
    <x v="660"/>
    <x v="908"/>
    <n v="2"/>
    <n v="0"/>
    <n v="11.4452"/>
  </r>
  <r>
    <n v="1002"/>
    <s v="CA-2012-124891"/>
    <x v="1"/>
    <x v="374"/>
    <d v="2012-07-31T00:00:00"/>
    <x v="3"/>
    <s v="RH-19495"/>
    <x v="302"/>
    <x v="0"/>
    <s v="United States"/>
    <s v="New York City"/>
    <x v="15"/>
    <n v="10024"/>
    <x v="3"/>
    <s v="TEC-AC-10003033"/>
    <x v="2"/>
    <x v="11"/>
    <x v="756"/>
    <x v="909"/>
    <n v="7"/>
    <n v="0"/>
    <n v="762.18449999999984"/>
  </r>
  <r>
    <n v="1003"/>
    <s v="CA-2012-124891"/>
    <x v="1"/>
    <x v="374"/>
    <d v="2012-07-31T00:00:00"/>
    <x v="3"/>
    <s v="RH-19495"/>
    <x v="302"/>
    <x v="0"/>
    <s v="United States"/>
    <s v="New York City"/>
    <x v="15"/>
    <n v="10024"/>
    <x v="3"/>
    <s v="FUR-TA-10002903"/>
    <x v="0"/>
    <x v="3"/>
    <x v="255"/>
    <x v="910"/>
    <n v="7"/>
    <n v="0.4"/>
    <n v="-290.87520000000001"/>
  </r>
  <r>
    <n v="1004"/>
    <s v="CA-2012-124891"/>
    <x v="1"/>
    <x v="374"/>
    <d v="2012-07-31T00:00:00"/>
    <x v="3"/>
    <s v="RH-19495"/>
    <x v="302"/>
    <x v="0"/>
    <s v="United States"/>
    <s v="New York City"/>
    <x v="15"/>
    <n v="10024"/>
    <x v="3"/>
    <s v="OFF-PA-10004621"/>
    <x v="1"/>
    <x v="10"/>
    <x v="738"/>
    <x v="541"/>
    <n v="3"/>
    <n v="0"/>
    <n v="9.3312000000000008"/>
  </r>
  <r>
    <n v="1005"/>
    <s v="CA-2012-126445"/>
    <x v="1"/>
    <x v="375"/>
    <d v="2012-08-31T00:00:00"/>
    <x v="1"/>
    <s v="RA-19945"/>
    <x v="362"/>
    <x v="0"/>
    <s v="United States"/>
    <s v="Murrieta"/>
    <x v="1"/>
    <n v="92563"/>
    <x v="1"/>
    <s v="OFF-ST-10000046"/>
    <x v="1"/>
    <x v="4"/>
    <x v="757"/>
    <x v="911"/>
    <n v="3"/>
    <n v="0"/>
    <n v="92.083500000000015"/>
  </r>
  <r>
    <n v="1006"/>
    <s v="CA-2012-111199"/>
    <x v="1"/>
    <x v="50"/>
    <d v="2012-11-17T00:00:00"/>
    <x v="1"/>
    <s v="JK-15730"/>
    <x v="300"/>
    <x v="0"/>
    <s v="United States"/>
    <s v="Jacksonville"/>
    <x v="3"/>
    <n v="28540"/>
    <x v="0"/>
    <s v="OFF-PA-10001790"/>
    <x v="1"/>
    <x v="10"/>
    <x v="687"/>
    <x v="912"/>
    <n v="3"/>
    <n v="0.2"/>
    <n v="40.353599999999986"/>
  </r>
  <r>
    <n v="1007"/>
    <s v="CA-2012-105312"/>
    <x v="1"/>
    <x v="376"/>
    <d v="2012-11-09T00:00:00"/>
    <x v="2"/>
    <s v="MT-17815"/>
    <x v="363"/>
    <x v="0"/>
    <s v="United States"/>
    <s v="Scottsdale"/>
    <x v="16"/>
    <n v="85254"/>
    <x v="1"/>
    <s v="OFF-EN-10002600"/>
    <x v="1"/>
    <x v="12"/>
    <x v="111"/>
    <x v="913"/>
    <n v="3"/>
    <n v="0.2"/>
    <n v="2.4779999999999989"/>
  </r>
  <r>
    <n v="1008"/>
    <s v="CA-2012-105312"/>
    <x v="1"/>
    <x v="376"/>
    <d v="2012-11-09T00:00:00"/>
    <x v="2"/>
    <s v="MT-17815"/>
    <x v="363"/>
    <x v="0"/>
    <s v="United States"/>
    <s v="Scottsdale"/>
    <x v="16"/>
    <n v="85254"/>
    <x v="1"/>
    <s v="OFF-BI-10002049"/>
    <x v="1"/>
    <x v="8"/>
    <x v="758"/>
    <x v="914"/>
    <n v="3"/>
    <n v="0.7"/>
    <n v="-3.5207999999999995"/>
  </r>
  <r>
    <n v="1009"/>
    <s v="US-2014-106705"/>
    <x v="3"/>
    <x v="377"/>
    <d v="2015-01-02T00:00:00"/>
    <x v="1"/>
    <s v="PO-18850"/>
    <x v="138"/>
    <x v="0"/>
    <s v="United States"/>
    <s v="Burlington"/>
    <x v="23"/>
    <n v="52601"/>
    <x v="2"/>
    <s v="OFF-PA-10001509"/>
    <x v="1"/>
    <x v="10"/>
    <x v="417"/>
    <x v="915"/>
    <n v="5"/>
    <n v="0"/>
    <n v="20.584999999999994"/>
  </r>
  <r>
    <n v="1010"/>
    <s v="CA-2014-135034"/>
    <x v="3"/>
    <x v="378"/>
    <d v="2014-08-04T00:00:00"/>
    <x v="2"/>
    <s v="AT-10735"/>
    <x v="247"/>
    <x v="0"/>
    <s v="United States"/>
    <s v="Chicago"/>
    <x v="10"/>
    <n v="60653"/>
    <x v="2"/>
    <s v="TEC-PH-10003931"/>
    <x v="2"/>
    <x v="7"/>
    <x v="159"/>
    <x v="916"/>
    <n v="2"/>
    <n v="0.2"/>
    <n v="5.9990000000000023"/>
  </r>
  <r>
    <n v="1011"/>
    <s v="CA-2011-158540"/>
    <x v="2"/>
    <x v="156"/>
    <d v="2011-11-26T00:00:00"/>
    <x v="2"/>
    <s v="VG-21790"/>
    <x v="364"/>
    <x v="0"/>
    <s v="United States"/>
    <s v="San Diego"/>
    <x v="1"/>
    <n v="92037"/>
    <x v="1"/>
    <s v="FUR-FU-10001602"/>
    <x v="0"/>
    <x v="5"/>
    <x v="759"/>
    <x v="917"/>
    <n v="4"/>
    <n v="0"/>
    <n v="27.309599999999989"/>
  </r>
  <r>
    <n v="1012"/>
    <s v="CA-2014-118437"/>
    <x v="3"/>
    <x v="46"/>
    <d v="2014-06-22T00:00:00"/>
    <x v="0"/>
    <s v="PF-19165"/>
    <x v="58"/>
    <x v="0"/>
    <s v="United States"/>
    <s v="Olympia"/>
    <x v="4"/>
    <n v="98502"/>
    <x v="1"/>
    <s v="FUR-FU-10004848"/>
    <x v="0"/>
    <x v="5"/>
    <x v="28"/>
    <x v="918"/>
    <n v="3"/>
    <n v="0"/>
    <n v="46.574999999999996"/>
  </r>
  <r>
    <n v="1013"/>
    <s v="CA-2014-118437"/>
    <x v="3"/>
    <x v="46"/>
    <d v="2014-06-22T00:00:00"/>
    <x v="0"/>
    <s v="PF-19165"/>
    <x v="58"/>
    <x v="0"/>
    <s v="United States"/>
    <s v="Olympia"/>
    <x v="4"/>
    <n v="98502"/>
    <x v="1"/>
    <s v="OFF-ST-10003722"/>
    <x v="1"/>
    <x v="4"/>
    <x v="760"/>
    <x v="919"/>
    <n v="1"/>
    <n v="0"/>
    <n v="4.068699999999998"/>
  </r>
  <r>
    <n v="1014"/>
    <s v="US-2012-126214"/>
    <x v="1"/>
    <x v="379"/>
    <d v="2012-12-24T00:00:00"/>
    <x v="0"/>
    <s v="JS-15880"/>
    <x v="365"/>
    <x v="0"/>
    <s v="United States"/>
    <s v="Seattle"/>
    <x v="4"/>
    <n v="98103"/>
    <x v="1"/>
    <s v="FUR-TA-10003748"/>
    <x v="0"/>
    <x v="3"/>
    <x v="208"/>
    <x v="920"/>
    <n v="13"/>
    <n v="0"/>
    <n v="356.04139999999995"/>
  </r>
  <r>
    <n v="1015"/>
    <s v="US-2012-126214"/>
    <x v="1"/>
    <x v="379"/>
    <d v="2012-12-24T00:00:00"/>
    <x v="0"/>
    <s v="JS-15880"/>
    <x v="365"/>
    <x v="0"/>
    <s v="United States"/>
    <s v="Seattle"/>
    <x v="4"/>
    <n v="98103"/>
    <x v="1"/>
    <s v="TEC-AC-10003198"/>
    <x v="2"/>
    <x v="11"/>
    <x v="761"/>
    <x v="921"/>
    <n v="1"/>
    <n v="0"/>
    <n v="36.851999999999997"/>
  </r>
  <r>
    <n v="1016"/>
    <s v="CA-2012-133025"/>
    <x v="1"/>
    <x v="14"/>
    <d v="2012-09-19T00:00:00"/>
    <x v="0"/>
    <s v="MO-17800"/>
    <x v="246"/>
    <x v="2"/>
    <s v="United States"/>
    <s v="Los Angeles"/>
    <x v="1"/>
    <n v="90036"/>
    <x v="1"/>
    <s v="OFF-PA-10004100"/>
    <x v="1"/>
    <x v="10"/>
    <x v="257"/>
    <x v="56"/>
    <n v="5"/>
    <n v="0"/>
    <n v="15.552000000000001"/>
  </r>
  <r>
    <n v="1017"/>
    <s v="CA-2012-108665"/>
    <x v="1"/>
    <x v="380"/>
    <d v="2012-07-10T00:00:00"/>
    <x v="1"/>
    <s v="KM-16225"/>
    <x v="366"/>
    <x v="1"/>
    <s v="United States"/>
    <s v="New York City"/>
    <x v="15"/>
    <n v="10011"/>
    <x v="3"/>
    <s v="FUR-FU-10002191"/>
    <x v="0"/>
    <x v="5"/>
    <x v="762"/>
    <x v="544"/>
    <n v="2"/>
    <n v="0"/>
    <n v="6.7008000000000001"/>
  </r>
  <r>
    <n v="1018"/>
    <s v="CA-2012-108665"/>
    <x v="1"/>
    <x v="380"/>
    <d v="2012-07-10T00:00:00"/>
    <x v="1"/>
    <s v="KM-16225"/>
    <x v="366"/>
    <x v="1"/>
    <s v="United States"/>
    <s v="New York City"/>
    <x v="15"/>
    <n v="10011"/>
    <x v="3"/>
    <s v="FUR-FU-10000965"/>
    <x v="0"/>
    <x v="5"/>
    <x v="682"/>
    <x v="922"/>
    <n v="3"/>
    <n v="0"/>
    <n v="63.886200000000002"/>
  </r>
  <r>
    <n v="1019"/>
    <s v="CA-2012-108665"/>
    <x v="1"/>
    <x v="380"/>
    <d v="2012-07-10T00:00:00"/>
    <x v="1"/>
    <s v="KM-16225"/>
    <x v="366"/>
    <x v="1"/>
    <s v="United States"/>
    <s v="New York City"/>
    <x v="15"/>
    <n v="10011"/>
    <x v="3"/>
    <s v="TEC-PH-10004188"/>
    <x v="2"/>
    <x v="7"/>
    <x v="763"/>
    <x v="923"/>
    <n v="5"/>
    <n v="0"/>
    <n v="2.4990000000000023"/>
  </r>
  <r>
    <n v="1020"/>
    <s v="CA-2012-108665"/>
    <x v="1"/>
    <x v="380"/>
    <d v="2012-07-10T00:00:00"/>
    <x v="1"/>
    <s v="KM-16225"/>
    <x v="366"/>
    <x v="1"/>
    <s v="United States"/>
    <s v="New York City"/>
    <x v="15"/>
    <n v="10011"/>
    <x v="3"/>
    <s v="OFF-ST-10001526"/>
    <x v="1"/>
    <x v="4"/>
    <x v="764"/>
    <x v="924"/>
    <n v="5"/>
    <n v="0"/>
    <n v="156.42899999999997"/>
  </r>
  <r>
    <n v="1021"/>
    <s v="CA-2012-124450"/>
    <x v="1"/>
    <x v="381"/>
    <d v="2012-05-03T00:00:00"/>
    <x v="1"/>
    <s v="GT-14710"/>
    <x v="218"/>
    <x v="0"/>
    <s v="United States"/>
    <s v="Washington"/>
    <x v="40"/>
    <n v="20016"/>
    <x v="3"/>
    <s v="OFF-AR-10001166"/>
    <x v="1"/>
    <x v="6"/>
    <x v="33"/>
    <x v="925"/>
    <n v="3"/>
    <n v="0"/>
    <n v="8.8686000000000007"/>
  </r>
  <r>
    <n v="1022"/>
    <s v="CA-2012-124450"/>
    <x v="1"/>
    <x v="381"/>
    <d v="2012-05-03T00:00:00"/>
    <x v="1"/>
    <s v="GT-14710"/>
    <x v="218"/>
    <x v="0"/>
    <s v="United States"/>
    <s v="Washington"/>
    <x v="40"/>
    <n v="20016"/>
    <x v="3"/>
    <s v="FUR-CH-10000309"/>
    <x v="0"/>
    <x v="1"/>
    <x v="765"/>
    <x v="926"/>
    <n v="3"/>
    <n v="0"/>
    <n v="316.88249999999999"/>
  </r>
  <r>
    <n v="1023"/>
    <s v="CA-2012-124450"/>
    <x v="1"/>
    <x v="381"/>
    <d v="2012-05-03T00:00:00"/>
    <x v="1"/>
    <s v="GT-14710"/>
    <x v="218"/>
    <x v="0"/>
    <s v="United States"/>
    <s v="Washington"/>
    <x v="40"/>
    <n v="20016"/>
    <x v="3"/>
    <s v="TEC-MA-10004212"/>
    <x v="2"/>
    <x v="15"/>
    <x v="766"/>
    <x v="927"/>
    <n v="8"/>
    <n v="0"/>
    <n v="648.56240000000003"/>
  </r>
  <r>
    <n v="1024"/>
    <s v="CA-2012-167269"/>
    <x v="1"/>
    <x v="382"/>
    <d v="2012-06-20T00:00:00"/>
    <x v="1"/>
    <s v="PB-19150"/>
    <x v="171"/>
    <x v="0"/>
    <s v="United States"/>
    <s v="Philadelphia"/>
    <x v="9"/>
    <n v="19134"/>
    <x v="3"/>
    <s v="OFF-EN-10003072"/>
    <x v="1"/>
    <x v="12"/>
    <x v="767"/>
    <x v="928"/>
    <n v="2"/>
    <n v="0.2"/>
    <n v="2.1728000000000001"/>
  </r>
  <r>
    <n v="1025"/>
    <s v="CA-2014-106964"/>
    <x v="3"/>
    <x v="94"/>
    <d v="2014-12-21T00:00:00"/>
    <x v="2"/>
    <s v="HR-14770"/>
    <x v="367"/>
    <x v="2"/>
    <s v="United States"/>
    <s v="Los Angeles"/>
    <x v="1"/>
    <n v="90045"/>
    <x v="1"/>
    <s v="OFF-BI-10000320"/>
    <x v="1"/>
    <x v="8"/>
    <x v="768"/>
    <x v="929"/>
    <n v="2"/>
    <n v="0.2"/>
    <n v="4.2804000000000002"/>
  </r>
  <r>
    <n v="1026"/>
    <s v="CA-2013-126529"/>
    <x v="0"/>
    <x v="383"/>
    <d v="2013-01-13T00:00:00"/>
    <x v="0"/>
    <s v="DE-13255"/>
    <x v="368"/>
    <x v="2"/>
    <s v="United States"/>
    <s v="Springfield"/>
    <x v="24"/>
    <n v="45503"/>
    <x v="3"/>
    <s v="OFF-PA-10001166"/>
    <x v="1"/>
    <x v="10"/>
    <x v="769"/>
    <x v="12"/>
    <n v="3"/>
    <n v="0.2"/>
    <n v="5.4432"/>
  </r>
  <r>
    <n v="1027"/>
    <s v="CA-2013-126529"/>
    <x v="0"/>
    <x v="383"/>
    <d v="2013-01-13T00:00:00"/>
    <x v="0"/>
    <s v="DE-13255"/>
    <x v="368"/>
    <x v="2"/>
    <s v="United States"/>
    <s v="Springfield"/>
    <x v="24"/>
    <n v="45503"/>
    <x v="3"/>
    <s v="OFF-PA-10003656"/>
    <x v="1"/>
    <x v="10"/>
    <x v="770"/>
    <x v="930"/>
    <n v="3"/>
    <n v="0.2"/>
    <n v="20.576399999999996"/>
  </r>
  <r>
    <n v="1028"/>
    <s v="CA-2013-126529"/>
    <x v="0"/>
    <x v="383"/>
    <d v="2013-01-13T00:00:00"/>
    <x v="0"/>
    <s v="DE-13255"/>
    <x v="368"/>
    <x v="2"/>
    <s v="United States"/>
    <s v="Springfield"/>
    <x v="24"/>
    <n v="45503"/>
    <x v="3"/>
    <s v="TEC-PH-10000148"/>
    <x v="2"/>
    <x v="7"/>
    <x v="771"/>
    <x v="931"/>
    <n v="2"/>
    <n v="0.4"/>
    <n v="-9.8724000000000007"/>
  </r>
  <r>
    <n v="1029"/>
    <s v="CA-2011-163552"/>
    <x v="2"/>
    <x v="384"/>
    <d v="2011-07-15T00:00:00"/>
    <x v="1"/>
    <s v="LA-16780"/>
    <x v="156"/>
    <x v="1"/>
    <s v="United States"/>
    <s v="Hackensack"/>
    <x v="30"/>
    <n v="7601"/>
    <x v="3"/>
    <s v="OFF-PA-10000474"/>
    <x v="1"/>
    <x v="10"/>
    <x v="33"/>
    <x v="932"/>
    <n v="5"/>
    <n v="0"/>
    <n v="83.283999999999992"/>
  </r>
  <r>
    <n v="1030"/>
    <s v="CA-2011-163552"/>
    <x v="2"/>
    <x v="384"/>
    <d v="2011-07-15T00:00:00"/>
    <x v="1"/>
    <s v="LA-16780"/>
    <x v="156"/>
    <x v="1"/>
    <s v="United States"/>
    <s v="Hackensack"/>
    <x v="30"/>
    <n v="7601"/>
    <x v="3"/>
    <s v="TEC-PH-10003885"/>
    <x v="2"/>
    <x v="7"/>
    <x v="772"/>
    <x v="933"/>
    <n v="3"/>
    <n v="0"/>
    <n v="57.41129999999999"/>
  </r>
  <r>
    <n v="1031"/>
    <s v="CA-2011-163552"/>
    <x v="2"/>
    <x v="384"/>
    <d v="2011-07-15T00:00:00"/>
    <x v="1"/>
    <s v="LA-16780"/>
    <x v="156"/>
    <x v="1"/>
    <s v="United States"/>
    <s v="Hackensack"/>
    <x v="30"/>
    <n v="7601"/>
    <x v="3"/>
    <s v="FUR-CH-10003379"/>
    <x v="0"/>
    <x v="1"/>
    <x v="459"/>
    <x v="934"/>
    <n v="3"/>
    <n v="0"/>
    <n v="213.73500000000001"/>
  </r>
  <r>
    <n v="1032"/>
    <s v="CA-2011-163552"/>
    <x v="2"/>
    <x v="384"/>
    <d v="2011-07-15T00:00:00"/>
    <x v="1"/>
    <s v="LA-16780"/>
    <x v="156"/>
    <x v="1"/>
    <s v="United States"/>
    <s v="Hackensack"/>
    <x v="30"/>
    <n v="7601"/>
    <x v="3"/>
    <s v="FUR-FU-10000629"/>
    <x v="0"/>
    <x v="5"/>
    <x v="93"/>
    <x v="935"/>
    <n v="9"/>
    <n v="0"/>
    <n v="52.126200000000004"/>
  </r>
  <r>
    <n v="1033"/>
    <s v="CA-2011-163552"/>
    <x v="2"/>
    <x v="384"/>
    <d v="2011-07-15T00:00:00"/>
    <x v="1"/>
    <s v="LA-16780"/>
    <x v="156"/>
    <x v="1"/>
    <s v="United States"/>
    <s v="Hackensack"/>
    <x v="30"/>
    <n v="7601"/>
    <x v="3"/>
    <s v="OFF-LA-10001175"/>
    <x v="1"/>
    <x v="2"/>
    <x v="773"/>
    <x v="936"/>
    <n v="5"/>
    <n v="0"/>
    <n v="7.056"/>
  </r>
  <r>
    <n v="1034"/>
    <s v="CA-2013-109820"/>
    <x v="0"/>
    <x v="73"/>
    <d v="2013-11-23T00:00:00"/>
    <x v="2"/>
    <s v="AG-10390"/>
    <x v="369"/>
    <x v="0"/>
    <s v="United States"/>
    <s v="Cincinnati"/>
    <x v="24"/>
    <n v="45231"/>
    <x v="3"/>
    <s v="OFF-PA-10000955"/>
    <x v="1"/>
    <x v="10"/>
    <x v="774"/>
    <x v="937"/>
    <n v="3"/>
    <n v="0.2"/>
    <n v="5.1011999999999995"/>
  </r>
  <r>
    <n v="1035"/>
    <s v="CA-2013-109820"/>
    <x v="0"/>
    <x v="73"/>
    <d v="2013-11-23T00:00:00"/>
    <x v="2"/>
    <s v="AG-10390"/>
    <x v="369"/>
    <x v="0"/>
    <s v="United States"/>
    <s v="Cincinnati"/>
    <x v="24"/>
    <n v="45231"/>
    <x v="3"/>
    <s v="OFF-BI-10003460"/>
    <x v="1"/>
    <x v="8"/>
    <x v="234"/>
    <x v="938"/>
    <n v="2"/>
    <n v="0.7"/>
    <n v="-1.9272"/>
  </r>
  <r>
    <n v="1036"/>
    <s v="CA-2013-109820"/>
    <x v="0"/>
    <x v="73"/>
    <d v="2013-11-23T00:00:00"/>
    <x v="2"/>
    <s v="AG-10390"/>
    <x v="369"/>
    <x v="0"/>
    <s v="United States"/>
    <s v="Cincinnati"/>
    <x v="24"/>
    <n v="45231"/>
    <x v="3"/>
    <s v="OFF-BI-10000474"/>
    <x v="1"/>
    <x v="8"/>
    <x v="27"/>
    <x v="939"/>
    <n v="3"/>
    <n v="0.7"/>
    <n v="-10.579799999999999"/>
  </r>
  <r>
    <n v="1037"/>
    <s v="CA-2013-113061"/>
    <x v="0"/>
    <x v="183"/>
    <d v="2013-04-27T00:00:00"/>
    <x v="1"/>
    <s v="EL-13735"/>
    <x v="330"/>
    <x v="2"/>
    <s v="United States"/>
    <s v="Jefferson City"/>
    <x v="25"/>
    <n v="65109"/>
    <x v="2"/>
    <s v="FUR-FU-10003975"/>
    <x v="0"/>
    <x v="5"/>
    <x v="775"/>
    <x v="940"/>
    <n v="2"/>
    <n v="0"/>
    <n v="8.6619999999999919"/>
  </r>
  <r>
    <n v="1038"/>
    <s v="CA-2012-127418"/>
    <x v="1"/>
    <x v="385"/>
    <d v="2012-06-14T00:00:00"/>
    <x v="2"/>
    <s v="JJ-15445"/>
    <x v="370"/>
    <x v="0"/>
    <s v="United States"/>
    <s v="Los Angeles"/>
    <x v="1"/>
    <n v="90004"/>
    <x v="1"/>
    <s v="OFF-BI-10003707"/>
    <x v="1"/>
    <x v="8"/>
    <x v="776"/>
    <x v="941"/>
    <n v="3"/>
    <n v="0.2"/>
    <n v="13.734"/>
  </r>
  <r>
    <n v="1039"/>
    <s v="CA-2014-121818"/>
    <x v="3"/>
    <x v="225"/>
    <d v="2014-11-22T00:00:00"/>
    <x v="2"/>
    <s v="JH-15430"/>
    <x v="371"/>
    <x v="0"/>
    <s v="United States"/>
    <s v="Burlington"/>
    <x v="3"/>
    <n v="27217"/>
    <x v="0"/>
    <s v="OFF-AR-10000203"/>
    <x v="1"/>
    <x v="6"/>
    <x v="777"/>
    <x v="942"/>
    <n v="7"/>
    <n v="0.2"/>
    <n v="2.696399999999997"/>
  </r>
  <r>
    <n v="1040"/>
    <s v="CA-2014-121818"/>
    <x v="3"/>
    <x v="225"/>
    <d v="2014-11-22T00:00:00"/>
    <x v="2"/>
    <s v="JH-15430"/>
    <x v="371"/>
    <x v="0"/>
    <s v="United States"/>
    <s v="Burlington"/>
    <x v="3"/>
    <n v="27217"/>
    <x v="0"/>
    <s v="OFF-AR-10004790"/>
    <x v="1"/>
    <x v="6"/>
    <x v="33"/>
    <x v="943"/>
    <n v="3"/>
    <n v="0.2"/>
    <n v="1.7954999999999988"/>
  </r>
  <r>
    <n v="1041"/>
    <s v="CA-2013-127670"/>
    <x v="0"/>
    <x v="231"/>
    <d v="2013-03-25T00:00:00"/>
    <x v="1"/>
    <s v="RD-19660"/>
    <x v="372"/>
    <x v="2"/>
    <s v="United States"/>
    <s v="Saint Peters"/>
    <x v="25"/>
    <n v="63376"/>
    <x v="2"/>
    <s v="FUR-TA-10001095"/>
    <x v="0"/>
    <x v="3"/>
    <x v="611"/>
    <x v="944"/>
    <n v="4"/>
    <n v="0"/>
    <n v="146.40359999999998"/>
  </r>
  <r>
    <n v="1042"/>
    <s v="CA-2013-102981"/>
    <x v="0"/>
    <x v="47"/>
    <d v="2013-09-10T00:00:00"/>
    <x v="0"/>
    <s v="MO-17500"/>
    <x v="373"/>
    <x v="0"/>
    <s v="United States"/>
    <s v="New York City"/>
    <x v="15"/>
    <n v="10035"/>
    <x v="3"/>
    <s v="TEC-AC-10004761"/>
    <x v="2"/>
    <x v="11"/>
    <x v="778"/>
    <x v="945"/>
    <n v="2"/>
    <n v="0"/>
    <n v="11.151"/>
  </r>
  <r>
    <n v="1043"/>
    <s v="CA-2013-102981"/>
    <x v="0"/>
    <x v="47"/>
    <d v="2013-09-10T00:00:00"/>
    <x v="0"/>
    <s v="MO-17500"/>
    <x v="373"/>
    <x v="0"/>
    <s v="United States"/>
    <s v="New York City"/>
    <x v="15"/>
    <n v="10035"/>
    <x v="3"/>
    <s v="FUR-BO-10001811"/>
    <x v="0"/>
    <x v="0"/>
    <x v="779"/>
    <x v="946"/>
    <n v="3"/>
    <n v="0.2"/>
    <n v="90.293999999999926"/>
  </r>
  <r>
    <n v="1044"/>
    <s v="CA-2014-115651"/>
    <x v="3"/>
    <x v="362"/>
    <d v="2014-07-13T00:00:00"/>
    <x v="2"/>
    <s v="NS-18640"/>
    <x v="374"/>
    <x v="1"/>
    <s v="United States"/>
    <s v="Chicago"/>
    <x v="10"/>
    <n v="60610"/>
    <x v="2"/>
    <s v="OFF-AR-10001130"/>
    <x v="1"/>
    <x v="6"/>
    <x v="780"/>
    <x v="947"/>
    <n v="5"/>
    <n v="0.2"/>
    <n v="2.9835000000000003"/>
  </r>
  <r>
    <n v="1045"/>
    <s v="CA-2014-115651"/>
    <x v="3"/>
    <x v="362"/>
    <d v="2014-07-13T00:00:00"/>
    <x v="2"/>
    <s v="NS-18640"/>
    <x v="374"/>
    <x v="1"/>
    <s v="United States"/>
    <s v="Chicago"/>
    <x v="10"/>
    <n v="60610"/>
    <x v="2"/>
    <s v="OFF-AP-10000055"/>
    <x v="1"/>
    <x v="9"/>
    <x v="781"/>
    <x v="948"/>
    <n v="9"/>
    <n v="0.8"/>
    <n v="-146.16000000000003"/>
  </r>
  <r>
    <n v="1046"/>
    <s v="CA-2014-152702"/>
    <x v="3"/>
    <x v="386"/>
    <d v="2014-10-17T00:00:00"/>
    <x v="1"/>
    <s v="SN-20710"/>
    <x v="17"/>
    <x v="2"/>
    <s v="United States"/>
    <s v="Rockford"/>
    <x v="10"/>
    <n v="61107"/>
    <x v="2"/>
    <s v="FUR-CH-10002304"/>
    <x v="0"/>
    <x v="1"/>
    <x v="782"/>
    <x v="949"/>
    <n v="14"/>
    <n v="0.3"/>
    <n v="-18.185999999999993"/>
  </r>
  <r>
    <n v="1047"/>
    <s v="CA-2013-169103"/>
    <x v="0"/>
    <x v="387"/>
    <d v="2013-03-14T00:00:00"/>
    <x v="1"/>
    <s v="ZC-21910"/>
    <x v="233"/>
    <x v="0"/>
    <s v="United States"/>
    <s v="Miami"/>
    <x v="2"/>
    <n v="33142"/>
    <x v="0"/>
    <s v="TEC-PH-10001530"/>
    <x v="2"/>
    <x v="7"/>
    <x v="632"/>
    <x v="744"/>
    <n v="5"/>
    <n v="0.2"/>
    <n v="85.247500000000002"/>
  </r>
  <r>
    <n v="1048"/>
    <s v="CA-2013-169103"/>
    <x v="0"/>
    <x v="387"/>
    <d v="2013-03-14T00:00:00"/>
    <x v="1"/>
    <s v="ZC-21910"/>
    <x v="233"/>
    <x v="0"/>
    <s v="United States"/>
    <s v="Miami"/>
    <x v="2"/>
    <n v="33142"/>
    <x v="0"/>
    <s v="FUR-FU-10004006"/>
    <x v="0"/>
    <x v="5"/>
    <x v="101"/>
    <x v="102"/>
    <n v="3"/>
    <n v="0.2"/>
    <n v="-3.8385000000000105"/>
  </r>
  <r>
    <n v="1049"/>
    <s v="CA-2011-139192"/>
    <x v="2"/>
    <x v="279"/>
    <d v="2011-06-01T00:00:00"/>
    <x v="0"/>
    <s v="LC-16885"/>
    <x v="62"/>
    <x v="0"/>
    <s v="United States"/>
    <s v="San Francisco"/>
    <x v="1"/>
    <n v="94109"/>
    <x v="1"/>
    <s v="TEC-PH-10000486"/>
    <x v="2"/>
    <x v="7"/>
    <x v="39"/>
    <x v="950"/>
    <n v="12"/>
    <n v="0.2"/>
    <n v="125.2691999999999"/>
  </r>
  <r>
    <n v="1050"/>
    <s v="CA-2011-139192"/>
    <x v="2"/>
    <x v="279"/>
    <d v="2011-06-01T00:00:00"/>
    <x v="0"/>
    <s v="LC-16885"/>
    <x v="62"/>
    <x v="0"/>
    <s v="United States"/>
    <s v="San Francisco"/>
    <x v="1"/>
    <n v="94109"/>
    <x v="1"/>
    <s v="TEC-AC-10001606"/>
    <x v="2"/>
    <x v="11"/>
    <x v="585"/>
    <x v="313"/>
    <n v="1"/>
    <n v="0"/>
    <n v="37.996200000000002"/>
  </r>
  <r>
    <n v="1051"/>
    <s v="US-2012-153500"/>
    <x v="1"/>
    <x v="230"/>
    <d v="2012-07-05T00:00:00"/>
    <x v="2"/>
    <s v="DG-13300"/>
    <x v="375"/>
    <x v="1"/>
    <s v="United States"/>
    <s v="Philadelphia"/>
    <x v="9"/>
    <n v="19134"/>
    <x v="3"/>
    <s v="FUR-FU-10000293"/>
    <x v="0"/>
    <x v="5"/>
    <x v="783"/>
    <x v="951"/>
    <n v="2"/>
    <n v="0.2"/>
    <n v="-29.481200000000022"/>
  </r>
  <r>
    <n v="1052"/>
    <s v="US-2012-153500"/>
    <x v="1"/>
    <x v="230"/>
    <d v="2012-07-05T00:00:00"/>
    <x v="2"/>
    <s v="DG-13300"/>
    <x v="375"/>
    <x v="1"/>
    <s v="United States"/>
    <s v="Philadelphia"/>
    <x v="9"/>
    <n v="19134"/>
    <x v="3"/>
    <s v="OFF-PA-10001307"/>
    <x v="1"/>
    <x v="10"/>
    <x v="784"/>
    <x v="952"/>
    <n v="2"/>
    <n v="0.2"/>
    <n v="2.4359999999999995"/>
  </r>
  <r>
    <n v="1053"/>
    <s v="US-2012-153500"/>
    <x v="1"/>
    <x v="230"/>
    <d v="2012-07-05T00:00:00"/>
    <x v="2"/>
    <s v="DG-13300"/>
    <x v="375"/>
    <x v="1"/>
    <s v="United States"/>
    <s v="Philadelphia"/>
    <x v="9"/>
    <n v="19134"/>
    <x v="3"/>
    <s v="FUR-FU-10004460"/>
    <x v="0"/>
    <x v="5"/>
    <x v="785"/>
    <x v="953"/>
    <n v="9"/>
    <n v="0.2"/>
    <n v="56.577599999999961"/>
  </r>
  <r>
    <n v="1054"/>
    <s v="CA-2012-110667"/>
    <x v="1"/>
    <x v="388"/>
    <d v="2012-04-08T00:00:00"/>
    <x v="1"/>
    <s v="NF-18595"/>
    <x v="376"/>
    <x v="2"/>
    <s v="United States"/>
    <s v="New York City"/>
    <x v="15"/>
    <n v="10009"/>
    <x v="3"/>
    <s v="OFF-AR-10000716"/>
    <x v="1"/>
    <x v="6"/>
    <x v="786"/>
    <x v="954"/>
    <n v="2"/>
    <n v="0"/>
    <n v="4.3524000000000003"/>
  </r>
  <r>
    <n v="1055"/>
    <s v="CA-2012-110667"/>
    <x v="1"/>
    <x v="388"/>
    <d v="2012-04-08T00:00:00"/>
    <x v="1"/>
    <s v="NF-18595"/>
    <x v="376"/>
    <x v="2"/>
    <s v="United States"/>
    <s v="New York City"/>
    <x v="15"/>
    <n v="10009"/>
    <x v="3"/>
    <s v="FUR-FU-10004622"/>
    <x v="0"/>
    <x v="5"/>
    <x v="787"/>
    <x v="955"/>
    <n v="2"/>
    <n v="0"/>
    <n v="22.763999999999996"/>
  </r>
  <r>
    <n v="1056"/>
    <s v="CA-2012-110667"/>
    <x v="1"/>
    <x v="388"/>
    <d v="2012-04-08T00:00:00"/>
    <x v="1"/>
    <s v="NF-18595"/>
    <x v="376"/>
    <x v="2"/>
    <s v="United States"/>
    <s v="New York City"/>
    <x v="15"/>
    <n v="10009"/>
    <x v="3"/>
    <s v="OFF-BI-10002735"/>
    <x v="1"/>
    <x v="8"/>
    <x v="141"/>
    <x v="956"/>
    <n v="3"/>
    <n v="0.2"/>
    <n v="27.791100000000004"/>
  </r>
  <r>
    <n v="1057"/>
    <s v="CA-2012-110667"/>
    <x v="1"/>
    <x v="388"/>
    <d v="2012-04-08T00:00:00"/>
    <x v="1"/>
    <s v="NF-18595"/>
    <x v="376"/>
    <x v="2"/>
    <s v="United States"/>
    <s v="New York City"/>
    <x v="15"/>
    <n v="10009"/>
    <x v="3"/>
    <s v="OFF-BI-10003529"/>
    <x v="1"/>
    <x v="8"/>
    <x v="788"/>
    <x v="957"/>
    <n v="4"/>
    <n v="0.2"/>
    <n v="3.2944"/>
  </r>
  <r>
    <n v="1058"/>
    <s v="CA-2014-167150"/>
    <x v="3"/>
    <x v="389"/>
    <d v="2014-12-18T00:00:00"/>
    <x v="1"/>
    <s v="BP-11185"/>
    <x v="130"/>
    <x v="1"/>
    <s v="United States"/>
    <s v="San Diego"/>
    <x v="1"/>
    <n v="92037"/>
    <x v="1"/>
    <s v="OFF-BI-10001097"/>
    <x v="1"/>
    <x v="8"/>
    <x v="789"/>
    <x v="958"/>
    <n v="4"/>
    <n v="0.2"/>
    <n v="7.2267999999999999"/>
  </r>
  <r>
    <n v="1059"/>
    <s v="CA-2014-167150"/>
    <x v="3"/>
    <x v="389"/>
    <d v="2014-12-18T00:00:00"/>
    <x v="1"/>
    <s v="BP-11185"/>
    <x v="130"/>
    <x v="1"/>
    <s v="United States"/>
    <s v="San Diego"/>
    <x v="1"/>
    <n v="92037"/>
    <x v="1"/>
    <s v="OFF-BI-10001597"/>
    <x v="1"/>
    <x v="8"/>
    <x v="790"/>
    <x v="959"/>
    <n v="2"/>
    <n v="0.2"/>
    <n v="22.948799999999995"/>
  </r>
  <r>
    <n v="1060"/>
    <s v="CA-2013-105284"/>
    <x v="0"/>
    <x v="390"/>
    <d v="2013-12-02T00:00:00"/>
    <x v="1"/>
    <s v="MG-17650"/>
    <x v="377"/>
    <x v="2"/>
    <s v="United States"/>
    <s v="Philadelphia"/>
    <x v="9"/>
    <n v="19143"/>
    <x v="3"/>
    <s v="OFF-FA-10001754"/>
    <x v="1"/>
    <x v="13"/>
    <x v="791"/>
    <x v="960"/>
    <n v="3"/>
    <n v="0.2"/>
    <n v="1.6008"/>
  </r>
  <r>
    <n v="1061"/>
    <s v="US-2012-125374"/>
    <x v="1"/>
    <x v="391"/>
    <d v="2012-03-29T00:00:00"/>
    <x v="1"/>
    <s v="JD-16060"/>
    <x v="148"/>
    <x v="0"/>
    <s v="United States"/>
    <s v="Houston"/>
    <x v="5"/>
    <n v="77095"/>
    <x v="2"/>
    <s v="FUR-CH-10003396"/>
    <x v="0"/>
    <x v="1"/>
    <x v="385"/>
    <x v="961"/>
    <n v="2"/>
    <n v="0.3"/>
    <n v="-29.252400000000009"/>
  </r>
  <r>
    <n v="1062"/>
    <s v="CA-2012-161263"/>
    <x v="1"/>
    <x v="392"/>
    <d v="2012-04-21T00:00:00"/>
    <x v="1"/>
    <s v="TS-21160"/>
    <x v="378"/>
    <x v="1"/>
    <s v="United States"/>
    <s v="Toledo"/>
    <x v="24"/>
    <n v="43615"/>
    <x v="3"/>
    <s v="OFF-AP-10002350"/>
    <x v="1"/>
    <x v="9"/>
    <x v="545"/>
    <x v="962"/>
    <n v="3"/>
    <n v="0.2"/>
    <n v="4.5215999999999994"/>
  </r>
  <r>
    <n v="1063"/>
    <s v="CA-2012-161263"/>
    <x v="1"/>
    <x v="392"/>
    <d v="2012-04-21T00:00:00"/>
    <x v="1"/>
    <s v="TS-21160"/>
    <x v="378"/>
    <x v="1"/>
    <s v="United States"/>
    <s v="Toledo"/>
    <x v="24"/>
    <n v="43615"/>
    <x v="3"/>
    <s v="OFF-FA-10004838"/>
    <x v="1"/>
    <x v="13"/>
    <x v="792"/>
    <x v="963"/>
    <n v="7"/>
    <n v="0.2"/>
    <n v="-2.2134"/>
  </r>
  <r>
    <n v="1064"/>
    <s v="CA-2012-161263"/>
    <x v="1"/>
    <x v="392"/>
    <d v="2012-04-21T00:00:00"/>
    <x v="1"/>
    <s v="TS-21160"/>
    <x v="378"/>
    <x v="1"/>
    <s v="United States"/>
    <s v="Toledo"/>
    <x v="24"/>
    <n v="43615"/>
    <x v="3"/>
    <s v="OFF-AR-10004757"/>
    <x v="1"/>
    <x v="6"/>
    <x v="342"/>
    <x v="964"/>
    <n v="3"/>
    <n v="0.2"/>
    <n v="1.2791999999999994"/>
  </r>
  <r>
    <n v="1065"/>
    <s v="CA-2012-161263"/>
    <x v="1"/>
    <x v="392"/>
    <d v="2012-04-21T00:00:00"/>
    <x v="1"/>
    <s v="TS-21160"/>
    <x v="378"/>
    <x v="1"/>
    <s v="United States"/>
    <s v="Toledo"/>
    <x v="24"/>
    <n v="43615"/>
    <x v="3"/>
    <s v="TEC-PH-10002115"/>
    <x v="2"/>
    <x v="7"/>
    <x v="793"/>
    <x v="965"/>
    <n v="3"/>
    <n v="0.4"/>
    <n v="-27.715799999999994"/>
  </r>
  <r>
    <n v="1066"/>
    <s v="CA-2012-161263"/>
    <x v="1"/>
    <x v="392"/>
    <d v="2012-04-21T00:00:00"/>
    <x v="1"/>
    <s v="TS-21160"/>
    <x v="378"/>
    <x v="1"/>
    <s v="United States"/>
    <s v="Toledo"/>
    <x v="24"/>
    <n v="43615"/>
    <x v="3"/>
    <s v="OFF-FA-10003059"/>
    <x v="1"/>
    <x v="13"/>
    <x v="794"/>
    <x v="966"/>
    <n v="1"/>
    <n v="0.2"/>
    <n v="0.2352999999999999"/>
  </r>
  <r>
    <n v="1067"/>
    <s v="CA-2012-161263"/>
    <x v="1"/>
    <x v="392"/>
    <d v="2012-04-21T00:00:00"/>
    <x v="1"/>
    <s v="TS-21160"/>
    <x v="378"/>
    <x v="1"/>
    <s v="United States"/>
    <s v="Toledo"/>
    <x v="24"/>
    <n v="43615"/>
    <x v="3"/>
    <s v="OFF-BI-10004330"/>
    <x v="1"/>
    <x v="8"/>
    <x v="795"/>
    <x v="967"/>
    <n v="5"/>
    <n v="0.7"/>
    <n v="-46.224999999999994"/>
  </r>
  <r>
    <n v="1068"/>
    <s v="CA-2013-157686"/>
    <x v="0"/>
    <x v="393"/>
    <d v="2013-10-03T00:00:00"/>
    <x v="2"/>
    <s v="BD-11620"/>
    <x v="379"/>
    <x v="0"/>
    <s v="United States"/>
    <s v="San Francisco"/>
    <x v="1"/>
    <n v="94122"/>
    <x v="1"/>
    <s v="FUR-CH-10001146"/>
    <x v="0"/>
    <x v="1"/>
    <x v="64"/>
    <x v="968"/>
    <n v="4"/>
    <n v="0.2"/>
    <n v="12.177999999999983"/>
  </r>
  <r>
    <n v="1069"/>
    <s v="US-2014-139955"/>
    <x v="3"/>
    <x v="394"/>
    <d v="2014-10-01T00:00:00"/>
    <x v="0"/>
    <s v="CM-12160"/>
    <x v="380"/>
    <x v="0"/>
    <s v="United States"/>
    <s v="Brownsville"/>
    <x v="5"/>
    <n v="78521"/>
    <x v="2"/>
    <s v="OFF-SU-10001935"/>
    <x v="1"/>
    <x v="14"/>
    <x v="33"/>
    <x v="969"/>
    <n v="1"/>
    <n v="0.2"/>
    <n v="-0.34880000000000033"/>
  </r>
  <r>
    <n v="1070"/>
    <s v="US-2012-150161"/>
    <x v="1"/>
    <x v="395"/>
    <d v="2012-07-29T00:00:00"/>
    <x v="1"/>
    <s v="RB-19795"/>
    <x v="176"/>
    <x v="2"/>
    <s v="United States"/>
    <s v="Philadelphia"/>
    <x v="9"/>
    <n v="19143"/>
    <x v="3"/>
    <s v="OFF-BI-10001524"/>
    <x v="1"/>
    <x v="8"/>
    <x v="298"/>
    <x v="970"/>
    <n v="4"/>
    <n v="0.7"/>
    <n v="-18.462400000000002"/>
  </r>
  <r>
    <n v="1071"/>
    <s v="CA-2012-144652"/>
    <x v="1"/>
    <x v="312"/>
    <d v="2012-11-26T00:00:00"/>
    <x v="1"/>
    <s v="SN-20560"/>
    <x v="381"/>
    <x v="2"/>
    <s v="United States"/>
    <s v="Los Angeles"/>
    <x v="1"/>
    <n v="90008"/>
    <x v="1"/>
    <s v="OFF-AR-10003732"/>
    <x v="1"/>
    <x v="6"/>
    <x v="321"/>
    <x v="21"/>
    <n v="7"/>
    <n v="0"/>
    <n v="5.0595999999999997"/>
  </r>
  <r>
    <n v="1072"/>
    <s v="CA-2013-152814"/>
    <x v="0"/>
    <x v="236"/>
    <d v="2013-05-03T00:00:00"/>
    <x v="1"/>
    <s v="EH-14005"/>
    <x v="382"/>
    <x v="2"/>
    <s v="United States"/>
    <s v="Denver"/>
    <x v="22"/>
    <n v="80219"/>
    <x v="1"/>
    <s v="OFF-PA-10001970"/>
    <x v="1"/>
    <x v="10"/>
    <x v="311"/>
    <x v="34"/>
    <n v="3"/>
    <n v="0.2"/>
    <n v="9.9467999999999979"/>
  </r>
  <r>
    <n v="1073"/>
    <s v="CA-2014-106943"/>
    <x v="3"/>
    <x v="237"/>
    <d v="2014-11-20T00:00:00"/>
    <x v="1"/>
    <s v="FO-14305"/>
    <x v="383"/>
    <x v="0"/>
    <s v="United States"/>
    <s v="New York City"/>
    <x v="15"/>
    <n v="10035"/>
    <x v="3"/>
    <s v="OFF-BI-10003669"/>
    <x v="1"/>
    <x v="8"/>
    <x v="796"/>
    <x v="880"/>
    <n v="2"/>
    <n v="0.2"/>
    <n v="3.024"/>
  </r>
  <r>
    <n v="1074"/>
    <s v="CA-2013-134348"/>
    <x v="0"/>
    <x v="396"/>
    <d v="2013-11-20T00:00:00"/>
    <x v="1"/>
    <s v="MS-17710"/>
    <x v="384"/>
    <x v="0"/>
    <s v="United States"/>
    <s v="Mesa"/>
    <x v="16"/>
    <n v="85204"/>
    <x v="1"/>
    <s v="OFF-BI-10003727"/>
    <x v="1"/>
    <x v="8"/>
    <x v="797"/>
    <x v="971"/>
    <n v="5"/>
    <n v="0.7"/>
    <n v="-4.5980000000000008"/>
  </r>
  <r>
    <n v="1075"/>
    <s v="CA-2013-134348"/>
    <x v="0"/>
    <x v="396"/>
    <d v="2013-11-20T00:00:00"/>
    <x v="1"/>
    <s v="MS-17710"/>
    <x v="384"/>
    <x v="0"/>
    <s v="United States"/>
    <s v="Mesa"/>
    <x v="16"/>
    <n v="85204"/>
    <x v="1"/>
    <s v="OFF-BI-10004967"/>
    <x v="1"/>
    <x v="8"/>
    <x v="253"/>
    <x v="972"/>
    <n v="7"/>
    <n v="0.7"/>
    <n v="-3.3487999999999998"/>
  </r>
  <r>
    <n v="1076"/>
    <s v="CA-2013-134348"/>
    <x v="0"/>
    <x v="396"/>
    <d v="2013-11-20T00:00:00"/>
    <x v="1"/>
    <s v="MS-17710"/>
    <x v="384"/>
    <x v="0"/>
    <s v="United States"/>
    <s v="Mesa"/>
    <x v="16"/>
    <n v="85204"/>
    <x v="1"/>
    <s v="TEC-AC-10003447"/>
    <x v="2"/>
    <x v="11"/>
    <x v="798"/>
    <x v="236"/>
    <n v="2"/>
    <n v="0.2"/>
    <n v="1.9989999999999979"/>
  </r>
  <r>
    <n v="1077"/>
    <s v="CA-2013-161781"/>
    <x v="0"/>
    <x v="321"/>
    <d v="2013-10-01T00:00:00"/>
    <x v="2"/>
    <s v="CC-12100"/>
    <x v="385"/>
    <x v="2"/>
    <s v="United States"/>
    <s v="Columbus"/>
    <x v="14"/>
    <n v="47201"/>
    <x v="2"/>
    <s v="OFF-AR-10000255"/>
    <x v="1"/>
    <x v="6"/>
    <x v="799"/>
    <x v="973"/>
    <n v="7"/>
    <n v="0"/>
    <n v="10.628799999999998"/>
  </r>
  <r>
    <n v="1078"/>
    <s v="CA-2014-132521"/>
    <x v="3"/>
    <x v="397"/>
    <d v="2014-09-26T00:00:00"/>
    <x v="0"/>
    <s v="DW-13540"/>
    <x v="386"/>
    <x v="0"/>
    <s v="United States"/>
    <s v="Seattle"/>
    <x v="4"/>
    <n v="98105"/>
    <x v="1"/>
    <s v="OFF-AP-10002191"/>
    <x v="1"/>
    <x v="9"/>
    <x v="800"/>
    <x v="668"/>
    <n v="2"/>
    <n v="0"/>
    <n v="33.588800000000006"/>
  </r>
  <r>
    <n v="1079"/>
    <s v="CA-2014-132521"/>
    <x v="3"/>
    <x v="397"/>
    <d v="2014-09-26T00:00:00"/>
    <x v="0"/>
    <s v="DW-13540"/>
    <x v="386"/>
    <x v="0"/>
    <s v="United States"/>
    <s v="Seattle"/>
    <x v="4"/>
    <n v="98105"/>
    <x v="1"/>
    <s v="OFF-ST-10001325"/>
    <x v="1"/>
    <x v="4"/>
    <x v="466"/>
    <x v="974"/>
    <n v="3"/>
    <n v="0"/>
    <n v="8.4888000000000012"/>
  </r>
  <r>
    <n v="1080"/>
    <s v="CA-2014-132521"/>
    <x v="3"/>
    <x v="397"/>
    <d v="2014-09-26T00:00:00"/>
    <x v="0"/>
    <s v="DW-13540"/>
    <x v="386"/>
    <x v="0"/>
    <s v="United States"/>
    <s v="Seattle"/>
    <x v="4"/>
    <n v="98105"/>
    <x v="1"/>
    <s v="OFF-BI-10000404"/>
    <x v="1"/>
    <x v="8"/>
    <x v="476"/>
    <x v="975"/>
    <n v="1"/>
    <n v="0.2"/>
    <n v="2.3220000000000001"/>
  </r>
  <r>
    <n v="1081"/>
    <s v="CA-2012-110016"/>
    <x v="1"/>
    <x v="239"/>
    <d v="2012-12-04T00:00:00"/>
    <x v="1"/>
    <s v="BT-11395"/>
    <x v="387"/>
    <x v="1"/>
    <s v="United States"/>
    <s v="Detroit"/>
    <x v="12"/>
    <n v="48227"/>
    <x v="2"/>
    <s v="OFF-PA-10000349"/>
    <x v="1"/>
    <x v="10"/>
    <x v="33"/>
    <x v="548"/>
    <n v="4"/>
    <n v="0"/>
    <n v="9.3624000000000009"/>
  </r>
  <r>
    <n v="1082"/>
    <s v="CA-2012-110016"/>
    <x v="1"/>
    <x v="239"/>
    <d v="2012-12-04T00:00:00"/>
    <x v="1"/>
    <s v="BT-11395"/>
    <x v="387"/>
    <x v="1"/>
    <s v="United States"/>
    <s v="Detroit"/>
    <x v="12"/>
    <n v="48227"/>
    <x v="2"/>
    <s v="FUR-CH-10002880"/>
    <x v="0"/>
    <x v="1"/>
    <x v="801"/>
    <x v="976"/>
    <n v="9"/>
    <n v="0"/>
    <n v="121.76009999999994"/>
  </r>
  <r>
    <n v="1083"/>
    <s v="US-2013-143819"/>
    <x v="0"/>
    <x v="398"/>
    <d v="2013-03-06T00:00:00"/>
    <x v="1"/>
    <s v="KD-16270"/>
    <x v="30"/>
    <x v="0"/>
    <s v="United States"/>
    <s v="Yonkers"/>
    <x v="15"/>
    <n v="10701"/>
    <x v="3"/>
    <s v="FUR-TA-10001095"/>
    <x v="0"/>
    <x v="3"/>
    <x v="611"/>
    <x v="977"/>
    <n v="8"/>
    <n v="0.4"/>
    <n v="-264.92079999999999"/>
  </r>
  <r>
    <n v="1084"/>
    <s v="US-2013-143819"/>
    <x v="0"/>
    <x v="398"/>
    <d v="2013-03-06T00:00:00"/>
    <x v="1"/>
    <s v="KD-16270"/>
    <x v="30"/>
    <x v="0"/>
    <s v="United States"/>
    <s v="Yonkers"/>
    <x v="15"/>
    <n v="10701"/>
    <x v="3"/>
    <s v="OFF-PA-10003127"/>
    <x v="1"/>
    <x v="10"/>
    <x v="33"/>
    <x v="978"/>
    <n v="1"/>
    <n v="0"/>
    <n v="12.134799999999998"/>
  </r>
  <r>
    <n v="1085"/>
    <s v="US-2013-143819"/>
    <x v="0"/>
    <x v="398"/>
    <d v="2013-03-06T00:00:00"/>
    <x v="1"/>
    <s v="KD-16270"/>
    <x v="30"/>
    <x v="0"/>
    <s v="United States"/>
    <s v="Yonkers"/>
    <x v="15"/>
    <n v="10701"/>
    <x v="3"/>
    <s v="OFF-ST-10003208"/>
    <x v="1"/>
    <x v="4"/>
    <x v="243"/>
    <x v="979"/>
    <n v="2"/>
    <n v="0"/>
    <n v="105.24679999999995"/>
  </r>
  <r>
    <n v="1086"/>
    <s v="US-2013-143819"/>
    <x v="0"/>
    <x v="398"/>
    <d v="2013-03-06T00:00:00"/>
    <x v="1"/>
    <s v="KD-16270"/>
    <x v="30"/>
    <x v="0"/>
    <s v="United States"/>
    <s v="Yonkers"/>
    <x v="15"/>
    <n v="10701"/>
    <x v="3"/>
    <s v="TEC-MA-10003979"/>
    <x v="2"/>
    <x v="15"/>
    <x v="802"/>
    <x v="980"/>
    <n v="7"/>
    <n v="0"/>
    <n v="2400.9656999999997"/>
  </r>
  <r>
    <n v="1087"/>
    <s v="CA-2013-167584"/>
    <x v="0"/>
    <x v="399"/>
    <d v="2013-08-13T00:00:00"/>
    <x v="3"/>
    <s v="LC-16870"/>
    <x v="48"/>
    <x v="0"/>
    <s v="United States"/>
    <s v="Des Moines"/>
    <x v="23"/>
    <n v="50315"/>
    <x v="2"/>
    <s v="OFF-PA-10000029"/>
    <x v="1"/>
    <x v="10"/>
    <x v="803"/>
    <x v="90"/>
    <n v="1"/>
    <n v="0"/>
    <n v="3.1104000000000003"/>
  </r>
  <r>
    <n v="1088"/>
    <s v="CA-2013-166163"/>
    <x v="0"/>
    <x v="243"/>
    <d v="2013-08-21T00:00:00"/>
    <x v="0"/>
    <s v="CY-12745"/>
    <x v="388"/>
    <x v="1"/>
    <s v="United States"/>
    <s v="Oakland"/>
    <x v="1"/>
    <n v="94601"/>
    <x v="1"/>
    <s v="TEC-PH-10004896"/>
    <x v="2"/>
    <x v="7"/>
    <x v="172"/>
    <x v="981"/>
    <n v="3"/>
    <n v="0.2"/>
    <n v="7.1976000000000049"/>
  </r>
  <r>
    <n v="1089"/>
    <s v="CA-2013-166163"/>
    <x v="0"/>
    <x v="243"/>
    <d v="2013-08-21T00:00:00"/>
    <x v="0"/>
    <s v="CY-12745"/>
    <x v="388"/>
    <x v="1"/>
    <s v="United States"/>
    <s v="Oakland"/>
    <x v="1"/>
    <n v="94601"/>
    <x v="1"/>
    <s v="OFF-LA-10000452"/>
    <x v="1"/>
    <x v="2"/>
    <x v="804"/>
    <x v="982"/>
    <n v="1"/>
    <n v="0"/>
    <n v="1.512"/>
  </r>
  <r>
    <n v="1090"/>
    <s v="CA-2014-158407"/>
    <x v="3"/>
    <x v="400"/>
    <d v="2014-06-11T00:00:00"/>
    <x v="1"/>
    <s v="LW-16990"/>
    <x v="352"/>
    <x v="1"/>
    <s v="United States"/>
    <s v="Monroe"/>
    <x v="3"/>
    <n v="28110"/>
    <x v="0"/>
    <s v="FUR-FU-10001967"/>
    <x v="0"/>
    <x v="5"/>
    <x v="293"/>
    <x v="236"/>
    <n v="2"/>
    <n v="0.2"/>
    <n v="1.9989999999999979"/>
  </r>
  <r>
    <n v="1091"/>
    <s v="CA-2014-158407"/>
    <x v="3"/>
    <x v="400"/>
    <d v="2014-06-11T00:00:00"/>
    <x v="1"/>
    <s v="LW-16990"/>
    <x v="352"/>
    <x v="1"/>
    <s v="United States"/>
    <s v="Monroe"/>
    <x v="3"/>
    <n v="28110"/>
    <x v="0"/>
    <s v="TEC-PH-10001819"/>
    <x v="2"/>
    <x v="7"/>
    <x v="805"/>
    <x v="983"/>
    <n v="2"/>
    <n v="0.2"/>
    <n v="25.194399999999995"/>
  </r>
  <r>
    <n v="1092"/>
    <s v="CA-2012-143490"/>
    <x v="1"/>
    <x v="401"/>
    <d v="2012-12-13T00:00:00"/>
    <x v="1"/>
    <s v="NP-18325"/>
    <x v="268"/>
    <x v="0"/>
    <s v="United States"/>
    <s v="San Diego"/>
    <x v="1"/>
    <n v="92105"/>
    <x v="1"/>
    <s v="OFF-AR-10002952"/>
    <x v="1"/>
    <x v="6"/>
    <x v="806"/>
    <x v="984"/>
    <n v="9"/>
    <n v="0"/>
    <n v="33.641999999999996"/>
  </r>
  <r>
    <n v="1093"/>
    <s v="CA-2012-143490"/>
    <x v="1"/>
    <x v="401"/>
    <d v="2012-12-13T00:00:00"/>
    <x v="1"/>
    <s v="NP-18325"/>
    <x v="268"/>
    <x v="0"/>
    <s v="United States"/>
    <s v="San Diego"/>
    <x v="1"/>
    <n v="92105"/>
    <x v="1"/>
    <s v="TEC-PH-10000576"/>
    <x v="2"/>
    <x v="7"/>
    <x v="807"/>
    <x v="985"/>
    <n v="2"/>
    <n v="0.2"/>
    <n v="19.178600000000003"/>
  </r>
  <r>
    <n v="1094"/>
    <s v="CA-2012-165085"/>
    <x v="1"/>
    <x v="17"/>
    <d v="2012-12-31T00:00:00"/>
    <x v="1"/>
    <s v="BT-11485"/>
    <x v="389"/>
    <x v="2"/>
    <s v="United States"/>
    <s v="Clinton"/>
    <x v="39"/>
    <n v="20735"/>
    <x v="3"/>
    <s v="OFF-PA-10000605"/>
    <x v="1"/>
    <x v="10"/>
    <x v="808"/>
    <x v="986"/>
    <n v="5"/>
    <n v="0"/>
    <n v="14.161000000000001"/>
  </r>
  <r>
    <n v="1095"/>
    <s v="CA-2012-165085"/>
    <x v="1"/>
    <x v="17"/>
    <d v="2012-12-31T00:00:00"/>
    <x v="1"/>
    <s v="BT-11485"/>
    <x v="389"/>
    <x v="2"/>
    <s v="United States"/>
    <s v="Clinton"/>
    <x v="39"/>
    <n v="20735"/>
    <x v="3"/>
    <s v="OFF-AP-10002518"/>
    <x v="1"/>
    <x v="9"/>
    <x v="158"/>
    <x v="987"/>
    <n v="2"/>
    <n v="0"/>
    <n v="103.22839999999997"/>
  </r>
  <r>
    <n v="1096"/>
    <s v="CA-2014-160423"/>
    <x v="3"/>
    <x v="276"/>
    <d v="2014-01-27T00:00:00"/>
    <x v="1"/>
    <s v="PS-19045"/>
    <x v="390"/>
    <x v="2"/>
    <s v="United States"/>
    <s v="Charlotte"/>
    <x v="3"/>
    <n v="28205"/>
    <x v="0"/>
    <s v="OFF-ST-10004340"/>
    <x v="1"/>
    <x v="4"/>
    <x v="809"/>
    <x v="988"/>
    <n v="7"/>
    <n v="0.2"/>
    <n v="30.468200000000024"/>
  </r>
  <r>
    <n v="1097"/>
    <s v="CA-2014-160423"/>
    <x v="3"/>
    <x v="276"/>
    <d v="2014-01-27T00:00:00"/>
    <x v="1"/>
    <s v="PS-19045"/>
    <x v="390"/>
    <x v="2"/>
    <s v="United States"/>
    <s v="Charlotte"/>
    <x v="3"/>
    <n v="28205"/>
    <x v="0"/>
    <s v="OFF-BI-10004001"/>
    <x v="1"/>
    <x v="8"/>
    <x v="810"/>
    <x v="989"/>
    <n v="7"/>
    <n v="0.7"/>
    <n v="-28.627200000000009"/>
  </r>
  <r>
    <n v="1098"/>
    <s v="CA-2011-159338"/>
    <x v="2"/>
    <x v="402"/>
    <d v="2011-06-28T00:00:00"/>
    <x v="2"/>
    <s v="NS-18640"/>
    <x v="374"/>
    <x v="1"/>
    <s v="United States"/>
    <s v="Los Angeles"/>
    <x v="1"/>
    <n v="90049"/>
    <x v="1"/>
    <s v="FUR-TA-10004147"/>
    <x v="0"/>
    <x v="3"/>
    <x v="811"/>
    <x v="990"/>
    <n v="5"/>
    <n v="0.2"/>
    <n v="11.19599999999997"/>
  </r>
  <r>
    <n v="1099"/>
    <s v="CA-2013-107216"/>
    <x v="0"/>
    <x v="403"/>
    <d v="2013-06-18T00:00:00"/>
    <x v="2"/>
    <s v="PV-18985"/>
    <x v="391"/>
    <x v="2"/>
    <s v="United States"/>
    <s v="San Francisco"/>
    <x v="1"/>
    <n v="94122"/>
    <x v="1"/>
    <s v="OFF-AR-10001545"/>
    <x v="1"/>
    <x v="6"/>
    <x v="812"/>
    <x v="991"/>
    <n v="4"/>
    <n v="0"/>
    <n v="2.0415999999999999"/>
  </r>
  <r>
    <n v="1100"/>
    <s v="CA-2013-107216"/>
    <x v="0"/>
    <x v="403"/>
    <d v="2013-06-18T00:00:00"/>
    <x v="2"/>
    <s v="PV-18985"/>
    <x v="391"/>
    <x v="2"/>
    <s v="United States"/>
    <s v="San Francisco"/>
    <x v="1"/>
    <n v="94122"/>
    <x v="1"/>
    <s v="FUR-FU-10000206"/>
    <x v="0"/>
    <x v="5"/>
    <x v="392"/>
    <x v="992"/>
    <n v="3"/>
    <n v="0"/>
    <n v="4.1030999999999995"/>
  </r>
  <r>
    <n v="1101"/>
    <s v="CA-2013-107216"/>
    <x v="0"/>
    <x v="403"/>
    <d v="2013-06-18T00:00:00"/>
    <x v="2"/>
    <s v="PV-18985"/>
    <x v="391"/>
    <x v="2"/>
    <s v="United States"/>
    <s v="San Francisco"/>
    <x v="1"/>
    <n v="94122"/>
    <x v="1"/>
    <s v="TEC-AC-10001013"/>
    <x v="2"/>
    <x v="11"/>
    <x v="813"/>
    <x v="993"/>
    <n v="1"/>
    <n v="0"/>
    <n v="9.6656999999999975"/>
  </r>
  <r>
    <n v="1102"/>
    <s v="CA-2013-107216"/>
    <x v="0"/>
    <x v="403"/>
    <d v="2013-06-18T00:00:00"/>
    <x v="2"/>
    <s v="PV-18985"/>
    <x v="391"/>
    <x v="2"/>
    <s v="United States"/>
    <s v="San Francisco"/>
    <x v="1"/>
    <n v="94122"/>
    <x v="1"/>
    <s v="OFF-AR-10002255"/>
    <x v="1"/>
    <x v="6"/>
    <x v="814"/>
    <x v="880"/>
    <n v="3"/>
    <n v="0"/>
    <n v="2.5055999999999998"/>
  </r>
  <r>
    <n v="1103"/>
    <s v="US-2014-145863"/>
    <x v="3"/>
    <x v="81"/>
    <d v="2014-04-28T00:00:00"/>
    <x v="1"/>
    <s v="RP-19390"/>
    <x v="261"/>
    <x v="0"/>
    <s v="United States"/>
    <s v="Houston"/>
    <x v="5"/>
    <n v="77041"/>
    <x v="2"/>
    <s v="OFF-BI-10004140"/>
    <x v="1"/>
    <x v="8"/>
    <x v="304"/>
    <x v="994"/>
    <n v="3"/>
    <n v="0.8"/>
    <n v="-4.7145000000000028"/>
  </r>
  <r>
    <n v="1104"/>
    <s v="US-2014-145863"/>
    <x v="3"/>
    <x v="81"/>
    <d v="2014-04-28T00:00:00"/>
    <x v="1"/>
    <s v="RP-19390"/>
    <x v="261"/>
    <x v="0"/>
    <s v="United States"/>
    <s v="Houston"/>
    <x v="5"/>
    <n v="77041"/>
    <x v="2"/>
    <s v="OFF-BI-10002049"/>
    <x v="1"/>
    <x v="8"/>
    <x v="758"/>
    <x v="995"/>
    <n v="3"/>
    <n v="0.8"/>
    <n v="-4.9878000000000018"/>
  </r>
  <r>
    <n v="1105"/>
    <s v="CA-2013-112340"/>
    <x v="0"/>
    <x v="147"/>
    <d v="2013-10-28T00:00:00"/>
    <x v="1"/>
    <s v="NM-18520"/>
    <x v="392"/>
    <x v="0"/>
    <s v="United States"/>
    <s v="Riverside"/>
    <x v="1"/>
    <n v="92503"/>
    <x v="1"/>
    <s v="OFF-PA-10001892"/>
    <x v="1"/>
    <x v="10"/>
    <x v="815"/>
    <x v="996"/>
    <n v="3"/>
    <n v="0"/>
    <n v="11.230799999999999"/>
  </r>
  <r>
    <n v="1106"/>
    <s v="US-2013-110156"/>
    <x v="0"/>
    <x v="258"/>
    <d v="2013-11-25T00:00:00"/>
    <x v="1"/>
    <s v="EH-13945"/>
    <x v="13"/>
    <x v="0"/>
    <s v="United States"/>
    <s v="Houston"/>
    <x v="5"/>
    <n v="77041"/>
    <x v="2"/>
    <s v="OFF-ST-10000642"/>
    <x v="1"/>
    <x v="4"/>
    <x v="192"/>
    <x v="997"/>
    <n v="6"/>
    <n v="0.2"/>
    <n v="-16.36440000000001"/>
  </r>
  <r>
    <n v="1107"/>
    <s v="US-2013-110156"/>
    <x v="0"/>
    <x v="258"/>
    <d v="2013-11-25T00:00:00"/>
    <x v="1"/>
    <s v="EH-13945"/>
    <x v="13"/>
    <x v="0"/>
    <s v="United States"/>
    <s v="Houston"/>
    <x v="5"/>
    <n v="77041"/>
    <x v="2"/>
    <s v="FUR-FU-10000206"/>
    <x v="0"/>
    <x v="5"/>
    <x v="392"/>
    <x v="998"/>
    <n v="2"/>
    <n v="0.6"/>
    <n v="-0.75660000000000016"/>
  </r>
  <r>
    <n v="1108"/>
    <s v="US-2013-110156"/>
    <x v="0"/>
    <x v="258"/>
    <d v="2013-11-25T00:00:00"/>
    <x v="1"/>
    <s v="EH-13945"/>
    <x v="13"/>
    <x v="0"/>
    <s v="United States"/>
    <s v="Houston"/>
    <x v="5"/>
    <n v="77041"/>
    <x v="2"/>
    <s v="OFF-BI-10003676"/>
    <x v="1"/>
    <x v="8"/>
    <x v="816"/>
    <x v="999"/>
    <n v="5"/>
    <n v="0.8"/>
    <n v="-17.248000000000008"/>
  </r>
  <r>
    <n v="1109"/>
    <s v="US-2013-110156"/>
    <x v="0"/>
    <x v="258"/>
    <d v="2013-11-25T00:00:00"/>
    <x v="1"/>
    <s v="EH-13945"/>
    <x v="13"/>
    <x v="0"/>
    <s v="United States"/>
    <s v="Houston"/>
    <x v="5"/>
    <n v="77041"/>
    <x v="2"/>
    <s v="OFF-FA-10003495"/>
    <x v="1"/>
    <x v="13"/>
    <x v="33"/>
    <x v="1000"/>
    <n v="12"/>
    <n v="0.2"/>
    <n v="21.888000000000002"/>
  </r>
  <r>
    <n v="1110"/>
    <s v="US-2013-110156"/>
    <x v="0"/>
    <x v="258"/>
    <d v="2013-11-25T00:00:00"/>
    <x v="1"/>
    <s v="EH-13945"/>
    <x v="13"/>
    <x v="0"/>
    <s v="United States"/>
    <s v="Houston"/>
    <x v="5"/>
    <n v="77041"/>
    <x v="2"/>
    <s v="OFF-EN-10003798"/>
    <x v="1"/>
    <x v="12"/>
    <x v="817"/>
    <x v="1001"/>
    <n v="3"/>
    <n v="0.2"/>
    <n v="13.826699999999999"/>
  </r>
  <r>
    <n v="1111"/>
    <s v="US-2013-110156"/>
    <x v="0"/>
    <x v="258"/>
    <d v="2013-11-25T00:00:00"/>
    <x v="1"/>
    <s v="EH-13945"/>
    <x v="13"/>
    <x v="0"/>
    <s v="United States"/>
    <s v="Houston"/>
    <x v="5"/>
    <n v="77041"/>
    <x v="2"/>
    <s v="TEC-PH-10003589"/>
    <x v="2"/>
    <x v="7"/>
    <x v="818"/>
    <x v="1002"/>
    <n v="5"/>
    <n v="0.2"/>
    <n v="25.185999999999996"/>
  </r>
  <r>
    <n v="1112"/>
    <s v="US-2013-110156"/>
    <x v="0"/>
    <x v="258"/>
    <d v="2013-11-25T00:00:00"/>
    <x v="1"/>
    <s v="EH-13945"/>
    <x v="13"/>
    <x v="0"/>
    <s v="United States"/>
    <s v="Houston"/>
    <x v="5"/>
    <n v="77041"/>
    <x v="2"/>
    <s v="OFF-PA-10004735"/>
    <x v="1"/>
    <x v="10"/>
    <x v="819"/>
    <x v="563"/>
    <n v="2"/>
    <n v="0.2"/>
    <n v="3.6288"/>
  </r>
  <r>
    <n v="1113"/>
    <s v="US-2013-110156"/>
    <x v="0"/>
    <x v="258"/>
    <d v="2013-11-25T00:00:00"/>
    <x v="1"/>
    <s v="EH-13945"/>
    <x v="13"/>
    <x v="0"/>
    <s v="United States"/>
    <s v="Houston"/>
    <x v="5"/>
    <n v="77041"/>
    <x v="2"/>
    <s v="OFF-BI-10002609"/>
    <x v="1"/>
    <x v="8"/>
    <x v="98"/>
    <x v="1003"/>
    <n v="2"/>
    <n v="0.8"/>
    <n v="-2.0264000000000002"/>
  </r>
  <r>
    <n v="1114"/>
    <s v="CA-2014-140585"/>
    <x v="3"/>
    <x v="404"/>
    <d v="2014-12-24T00:00:00"/>
    <x v="0"/>
    <s v="RA-19915"/>
    <x v="154"/>
    <x v="0"/>
    <s v="United States"/>
    <s v="Encinitas"/>
    <x v="1"/>
    <n v="92024"/>
    <x v="1"/>
    <s v="OFF-BI-10003364"/>
    <x v="1"/>
    <x v="8"/>
    <x v="698"/>
    <x v="1004"/>
    <n v="2"/>
    <n v="0.2"/>
    <n v="16.3352"/>
  </r>
  <r>
    <n v="1115"/>
    <s v="CA-2014-140585"/>
    <x v="3"/>
    <x v="404"/>
    <d v="2014-12-24T00:00:00"/>
    <x v="0"/>
    <s v="RA-19915"/>
    <x v="154"/>
    <x v="0"/>
    <s v="United States"/>
    <s v="Encinitas"/>
    <x v="1"/>
    <n v="92024"/>
    <x v="1"/>
    <s v="FUR-BO-10002206"/>
    <x v="0"/>
    <x v="0"/>
    <x v="820"/>
    <x v="1005"/>
    <n v="1"/>
    <n v="0.15"/>
    <n v="-12.688200000000002"/>
  </r>
  <r>
    <n v="1116"/>
    <s v="CA-2014-140585"/>
    <x v="3"/>
    <x v="404"/>
    <d v="2014-12-24T00:00:00"/>
    <x v="0"/>
    <s v="RA-19915"/>
    <x v="154"/>
    <x v="0"/>
    <s v="United States"/>
    <s v="Encinitas"/>
    <x v="1"/>
    <n v="92024"/>
    <x v="1"/>
    <s v="TEC-AC-10003610"/>
    <x v="2"/>
    <x v="11"/>
    <x v="598"/>
    <x v="1006"/>
    <n v="2"/>
    <n v="0"/>
    <n v="57.590400000000002"/>
  </r>
  <r>
    <n v="1117"/>
    <s v="CA-2013-144855"/>
    <x v="0"/>
    <x v="405"/>
    <d v="2013-07-25T00:00:00"/>
    <x v="0"/>
    <s v="DL-13495"/>
    <x v="393"/>
    <x v="1"/>
    <s v="United States"/>
    <s v="San Francisco"/>
    <x v="1"/>
    <n v="94110"/>
    <x v="1"/>
    <s v="OFF-LA-10003766"/>
    <x v="1"/>
    <x v="2"/>
    <x v="360"/>
    <x v="689"/>
    <n v="2"/>
    <n v="0"/>
    <n v="3.024"/>
  </r>
  <r>
    <n v="1118"/>
    <s v="CA-2012-142755"/>
    <x v="1"/>
    <x v="406"/>
    <d v="2012-09-08T00:00:00"/>
    <x v="1"/>
    <s v="CS-12355"/>
    <x v="394"/>
    <x v="0"/>
    <s v="United States"/>
    <s v="Roswell"/>
    <x v="32"/>
    <n v="30076"/>
    <x v="0"/>
    <s v="OFF-PA-10001970"/>
    <x v="1"/>
    <x v="10"/>
    <x v="361"/>
    <x v="1007"/>
    <n v="5"/>
    <n v="0"/>
    <n v="137.15100000000001"/>
  </r>
  <r>
    <n v="1119"/>
    <s v="CA-2012-142755"/>
    <x v="1"/>
    <x v="406"/>
    <d v="2012-09-08T00:00:00"/>
    <x v="1"/>
    <s v="CS-12355"/>
    <x v="394"/>
    <x v="0"/>
    <s v="United States"/>
    <s v="Roswell"/>
    <x v="32"/>
    <n v="30076"/>
    <x v="0"/>
    <s v="TEC-AC-10002049"/>
    <x v="2"/>
    <x v="11"/>
    <x v="688"/>
    <x v="1008"/>
    <n v="5"/>
    <n v="0"/>
    <n v="111.59099999999995"/>
  </r>
  <r>
    <n v="1120"/>
    <s v="CA-2012-142755"/>
    <x v="1"/>
    <x v="406"/>
    <d v="2012-09-08T00:00:00"/>
    <x v="1"/>
    <s v="CS-12355"/>
    <x v="394"/>
    <x v="0"/>
    <s v="United States"/>
    <s v="Roswell"/>
    <x v="32"/>
    <n v="30076"/>
    <x v="0"/>
    <s v="OFF-PA-10000141"/>
    <x v="1"/>
    <x v="10"/>
    <x v="821"/>
    <x v="1009"/>
    <n v="2"/>
    <n v="0"/>
    <n v="2.0491999999999999"/>
  </r>
  <r>
    <n v="1121"/>
    <s v="CA-2012-142755"/>
    <x v="1"/>
    <x v="406"/>
    <d v="2012-09-08T00:00:00"/>
    <x v="1"/>
    <s v="CS-12355"/>
    <x v="394"/>
    <x v="0"/>
    <s v="United States"/>
    <s v="Roswell"/>
    <x v="32"/>
    <n v="30076"/>
    <x v="0"/>
    <s v="OFF-EN-10004459"/>
    <x v="1"/>
    <x v="12"/>
    <x v="655"/>
    <x v="770"/>
    <n v="2"/>
    <n v="0"/>
    <n v="7.4871999999999996"/>
  </r>
  <r>
    <n v="1122"/>
    <s v="US-2011-147627"/>
    <x v="2"/>
    <x v="407"/>
    <d v="2011-01-27T00:00:00"/>
    <x v="1"/>
    <s v="HL-15040"/>
    <x v="332"/>
    <x v="0"/>
    <s v="United States"/>
    <s v="Jonesboro"/>
    <x v="36"/>
    <n v="72401"/>
    <x v="0"/>
    <s v="TEC-PH-10001061"/>
    <x v="2"/>
    <x v="7"/>
    <x v="822"/>
    <x v="1010"/>
    <n v="7"/>
    <n v="0"/>
    <n v="181.98179999999999"/>
  </r>
  <r>
    <n v="1123"/>
    <s v="US-2011-147627"/>
    <x v="2"/>
    <x v="407"/>
    <d v="2011-01-27T00:00:00"/>
    <x v="1"/>
    <s v="HL-15040"/>
    <x v="332"/>
    <x v="0"/>
    <s v="United States"/>
    <s v="Jonesboro"/>
    <x v="36"/>
    <n v="72401"/>
    <x v="0"/>
    <s v="OFF-AR-10002375"/>
    <x v="1"/>
    <x v="6"/>
    <x v="823"/>
    <x v="1011"/>
    <n v="7"/>
    <n v="0"/>
    <n v="6.6583999999999968"/>
  </r>
  <r>
    <n v="1124"/>
    <s v="US-2011-147627"/>
    <x v="2"/>
    <x v="407"/>
    <d v="2011-01-27T00:00:00"/>
    <x v="1"/>
    <s v="HL-15040"/>
    <x v="332"/>
    <x v="0"/>
    <s v="United States"/>
    <s v="Jonesboro"/>
    <x v="36"/>
    <n v="72401"/>
    <x v="0"/>
    <s v="FUR-FU-10003194"/>
    <x v="0"/>
    <x v="5"/>
    <x v="76"/>
    <x v="1012"/>
    <n v="4"/>
    <n v="0"/>
    <n v="11.579999999999998"/>
  </r>
  <r>
    <n v="1125"/>
    <s v="US-2011-147627"/>
    <x v="2"/>
    <x v="407"/>
    <d v="2011-01-27T00:00:00"/>
    <x v="1"/>
    <s v="HL-15040"/>
    <x v="332"/>
    <x v="0"/>
    <s v="United States"/>
    <s v="Jonesboro"/>
    <x v="36"/>
    <n v="72401"/>
    <x v="0"/>
    <s v="OFF-AR-10003811"/>
    <x v="1"/>
    <x v="6"/>
    <x v="449"/>
    <x v="153"/>
    <n v="3"/>
    <n v="0"/>
    <n v="1.7901"/>
  </r>
  <r>
    <n v="1126"/>
    <s v="US-2011-147627"/>
    <x v="2"/>
    <x v="407"/>
    <d v="2011-01-27T00:00:00"/>
    <x v="1"/>
    <s v="HL-15040"/>
    <x v="332"/>
    <x v="0"/>
    <s v="United States"/>
    <s v="Jonesboro"/>
    <x v="36"/>
    <n v="72401"/>
    <x v="0"/>
    <s v="OFF-EN-10001539"/>
    <x v="1"/>
    <x v="12"/>
    <x v="33"/>
    <x v="1013"/>
    <n v="3"/>
    <n v="0"/>
    <n v="10.969799999999999"/>
  </r>
  <r>
    <n v="1127"/>
    <s v="US-2011-147627"/>
    <x v="2"/>
    <x v="407"/>
    <d v="2011-01-27T00:00:00"/>
    <x v="1"/>
    <s v="HL-15040"/>
    <x v="332"/>
    <x v="0"/>
    <s v="United States"/>
    <s v="Jonesboro"/>
    <x v="36"/>
    <n v="72401"/>
    <x v="0"/>
    <s v="FUR-CH-10002331"/>
    <x v="0"/>
    <x v="1"/>
    <x v="402"/>
    <x v="1014"/>
    <n v="3"/>
    <n v="0"/>
    <n v="224.2673999999999"/>
  </r>
  <r>
    <n v="1128"/>
    <s v="CA-2012-105970"/>
    <x v="1"/>
    <x v="56"/>
    <d v="2012-03-07T00:00:00"/>
    <x v="1"/>
    <s v="PA-19060"/>
    <x v="50"/>
    <x v="2"/>
    <s v="United States"/>
    <s v="Richmond"/>
    <x v="14"/>
    <n v="47374"/>
    <x v="2"/>
    <s v="OFF-AR-10003156"/>
    <x v="1"/>
    <x v="6"/>
    <x v="396"/>
    <x v="1015"/>
    <n v="1"/>
    <n v="0"/>
    <n v="2.6416000000000004"/>
  </r>
  <r>
    <n v="1129"/>
    <s v="CA-2012-105970"/>
    <x v="1"/>
    <x v="56"/>
    <d v="2012-03-07T00:00:00"/>
    <x v="1"/>
    <s v="PA-19060"/>
    <x v="50"/>
    <x v="2"/>
    <s v="United States"/>
    <s v="Richmond"/>
    <x v="14"/>
    <n v="47374"/>
    <x v="2"/>
    <s v="OFF-EN-10001532"/>
    <x v="1"/>
    <x v="12"/>
    <x v="613"/>
    <x v="1016"/>
    <n v="6"/>
    <n v="0"/>
    <n v="50.94"/>
  </r>
  <r>
    <n v="1130"/>
    <s v="CA-2013-112102"/>
    <x v="0"/>
    <x v="408"/>
    <d v="2013-04-17T00:00:00"/>
    <x v="1"/>
    <s v="BD-11605"/>
    <x v="205"/>
    <x v="0"/>
    <s v="United States"/>
    <s v="Springfield"/>
    <x v="17"/>
    <n v="22153"/>
    <x v="0"/>
    <s v="FUR-TA-10004086"/>
    <x v="0"/>
    <x v="3"/>
    <x v="824"/>
    <x v="1017"/>
    <n v="4"/>
    <n v="0"/>
    <n v="75.662399999999991"/>
  </r>
  <r>
    <n v="1131"/>
    <s v="CA-2013-112102"/>
    <x v="0"/>
    <x v="408"/>
    <d v="2013-04-17T00:00:00"/>
    <x v="1"/>
    <s v="BD-11605"/>
    <x v="205"/>
    <x v="0"/>
    <s v="United States"/>
    <s v="Springfield"/>
    <x v="17"/>
    <n v="22153"/>
    <x v="0"/>
    <s v="OFF-PA-10000100"/>
    <x v="1"/>
    <x v="10"/>
    <x v="825"/>
    <x v="1018"/>
    <n v="1"/>
    <n v="0"/>
    <n v="20.085100000000001"/>
  </r>
  <r>
    <n v="1132"/>
    <s v="CA-2013-112102"/>
    <x v="0"/>
    <x v="408"/>
    <d v="2013-04-17T00:00:00"/>
    <x v="1"/>
    <s v="BD-11605"/>
    <x v="205"/>
    <x v="0"/>
    <s v="United States"/>
    <s v="Springfield"/>
    <x v="17"/>
    <n v="22153"/>
    <x v="0"/>
    <s v="OFF-EN-10002500"/>
    <x v="1"/>
    <x v="12"/>
    <x v="118"/>
    <x v="1019"/>
    <n v="5"/>
    <n v="0"/>
    <n v="28.754999999999995"/>
  </r>
  <r>
    <n v="1133"/>
    <s v="US-2013-114776"/>
    <x v="0"/>
    <x v="409"/>
    <d v="2013-12-08T00:00:00"/>
    <x v="2"/>
    <s v="GG-14650"/>
    <x v="55"/>
    <x v="1"/>
    <s v="United States"/>
    <s v="Antioch"/>
    <x v="1"/>
    <n v="94509"/>
    <x v="1"/>
    <s v="OFF-PA-10004100"/>
    <x v="1"/>
    <x v="10"/>
    <x v="257"/>
    <x v="541"/>
    <n v="3"/>
    <n v="0"/>
    <n v="9.3312000000000008"/>
  </r>
  <r>
    <n v="1134"/>
    <s v="US-2013-134908"/>
    <x v="0"/>
    <x v="410"/>
    <d v="2013-06-10T00:00:00"/>
    <x v="1"/>
    <s v="JS-15940"/>
    <x v="185"/>
    <x v="2"/>
    <s v="United States"/>
    <s v="Philadelphia"/>
    <x v="9"/>
    <n v="19134"/>
    <x v="3"/>
    <s v="OFF-ST-10003479"/>
    <x v="1"/>
    <x v="4"/>
    <x v="41"/>
    <x v="1020"/>
    <n v="4"/>
    <n v="0.2"/>
    <n v="-23.364000000000019"/>
  </r>
  <r>
    <n v="1135"/>
    <s v="US-2013-134908"/>
    <x v="0"/>
    <x v="410"/>
    <d v="2013-06-10T00:00:00"/>
    <x v="1"/>
    <s v="JS-15940"/>
    <x v="185"/>
    <x v="2"/>
    <s v="United States"/>
    <s v="Philadelphia"/>
    <x v="9"/>
    <n v="19134"/>
    <x v="3"/>
    <s v="OFF-LA-10000973"/>
    <x v="1"/>
    <x v="2"/>
    <x v="826"/>
    <x v="262"/>
    <n v="3"/>
    <n v="0.2"/>
    <n v="2.6459999999999995"/>
  </r>
  <r>
    <n v="1136"/>
    <s v="US-2013-148803"/>
    <x v="0"/>
    <x v="25"/>
    <d v="2013-12-12T00:00:00"/>
    <x v="3"/>
    <s v="LR-16915"/>
    <x v="235"/>
    <x v="0"/>
    <s v="United States"/>
    <s v="Homestead"/>
    <x v="2"/>
    <n v="33030"/>
    <x v="0"/>
    <s v="OFF-ST-10001476"/>
    <x v="1"/>
    <x v="4"/>
    <x v="827"/>
    <x v="1021"/>
    <n v="3"/>
    <n v="0.2"/>
    <n v="7.4571000000000041"/>
  </r>
  <r>
    <n v="1137"/>
    <s v="CA-2013-152170"/>
    <x v="0"/>
    <x v="396"/>
    <d v="2013-11-16T00:00:00"/>
    <x v="0"/>
    <s v="FH-14275"/>
    <x v="395"/>
    <x v="1"/>
    <s v="United States"/>
    <s v="La Porte"/>
    <x v="14"/>
    <n v="46350"/>
    <x v="2"/>
    <s v="OFF-EN-10002831"/>
    <x v="1"/>
    <x v="12"/>
    <x v="828"/>
    <x v="1022"/>
    <n v="8"/>
    <n v="0"/>
    <n v="129.38399999999999"/>
  </r>
  <r>
    <n v="1138"/>
    <s v="CA-2013-152170"/>
    <x v="0"/>
    <x v="396"/>
    <d v="2013-11-16T00:00:00"/>
    <x v="0"/>
    <s v="FH-14275"/>
    <x v="395"/>
    <x v="1"/>
    <s v="United States"/>
    <s v="La Porte"/>
    <x v="14"/>
    <n v="46350"/>
    <x v="2"/>
    <s v="OFF-AP-10002350"/>
    <x v="1"/>
    <x v="9"/>
    <x v="545"/>
    <x v="1023"/>
    <n v="2"/>
    <n v="0"/>
    <n v="10.5504"/>
  </r>
  <r>
    <n v="1139"/>
    <s v="CA-2013-152170"/>
    <x v="0"/>
    <x v="396"/>
    <d v="2013-11-16T00:00:00"/>
    <x v="0"/>
    <s v="FH-14275"/>
    <x v="395"/>
    <x v="1"/>
    <s v="United States"/>
    <s v="La Porte"/>
    <x v="14"/>
    <n v="46350"/>
    <x v="2"/>
    <s v="OFF-PA-10001763"/>
    <x v="1"/>
    <x v="10"/>
    <x v="829"/>
    <x v="1024"/>
    <n v="2"/>
    <n v="0"/>
    <n v="8.9909999999999997"/>
  </r>
  <r>
    <n v="1140"/>
    <s v="CA-2013-152170"/>
    <x v="0"/>
    <x v="396"/>
    <d v="2013-11-16T00:00:00"/>
    <x v="0"/>
    <s v="FH-14275"/>
    <x v="395"/>
    <x v="1"/>
    <s v="United States"/>
    <s v="La Porte"/>
    <x v="14"/>
    <n v="46350"/>
    <x v="2"/>
    <s v="OFF-AR-10003394"/>
    <x v="1"/>
    <x v="6"/>
    <x v="496"/>
    <x v="1025"/>
    <n v="7"/>
    <n v="0"/>
    <n v="5.5566000000000004"/>
  </r>
  <r>
    <n v="1141"/>
    <s v="CA-2013-152170"/>
    <x v="0"/>
    <x v="396"/>
    <d v="2013-11-16T00:00:00"/>
    <x v="0"/>
    <s v="FH-14275"/>
    <x v="395"/>
    <x v="1"/>
    <s v="United States"/>
    <s v="La Porte"/>
    <x v="14"/>
    <n v="46350"/>
    <x v="2"/>
    <s v="OFF-BI-10002072"/>
    <x v="1"/>
    <x v="8"/>
    <x v="830"/>
    <x v="1026"/>
    <n v="2"/>
    <n v="0"/>
    <n v="8.69"/>
  </r>
  <r>
    <n v="1142"/>
    <s v="CA-2011-146969"/>
    <x v="2"/>
    <x v="411"/>
    <d v="2011-10-03T00:00:00"/>
    <x v="1"/>
    <s v="AP-10915"/>
    <x v="275"/>
    <x v="0"/>
    <s v="United States"/>
    <s v="Los Angeles"/>
    <x v="1"/>
    <n v="90045"/>
    <x v="1"/>
    <s v="FUR-FU-10004188"/>
    <x v="0"/>
    <x v="5"/>
    <x v="734"/>
    <x v="874"/>
    <n v="2"/>
    <n v="0"/>
    <n v="53.195999999999998"/>
  </r>
  <r>
    <n v="1143"/>
    <s v="CA-2011-146969"/>
    <x v="2"/>
    <x v="411"/>
    <d v="2011-10-03T00:00:00"/>
    <x v="1"/>
    <s v="AP-10915"/>
    <x v="275"/>
    <x v="0"/>
    <s v="United States"/>
    <s v="Los Angeles"/>
    <x v="1"/>
    <n v="90045"/>
    <x v="1"/>
    <s v="OFF-FA-10001561"/>
    <x v="1"/>
    <x v="13"/>
    <x v="831"/>
    <x v="525"/>
    <n v="4"/>
    <n v="0"/>
    <n v="2.8776000000000002"/>
  </r>
  <r>
    <n v="1144"/>
    <s v="CA-2011-146969"/>
    <x v="2"/>
    <x v="411"/>
    <d v="2011-10-03T00:00:00"/>
    <x v="1"/>
    <s v="AP-10915"/>
    <x v="275"/>
    <x v="0"/>
    <s v="United States"/>
    <s v="Los Angeles"/>
    <x v="1"/>
    <n v="90045"/>
    <x v="1"/>
    <s v="OFF-PA-10002105"/>
    <x v="1"/>
    <x v="10"/>
    <x v="269"/>
    <x v="90"/>
    <n v="1"/>
    <n v="0"/>
    <n v="3.1104000000000003"/>
  </r>
  <r>
    <n v="1145"/>
    <s v="CA-2011-146969"/>
    <x v="2"/>
    <x v="411"/>
    <d v="2011-10-03T00:00:00"/>
    <x v="1"/>
    <s v="AP-10915"/>
    <x v="275"/>
    <x v="0"/>
    <s v="United States"/>
    <s v="Los Angeles"/>
    <x v="1"/>
    <n v="90045"/>
    <x v="1"/>
    <s v="TEC-MA-10004241"/>
    <x v="2"/>
    <x v="15"/>
    <x v="832"/>
    <x v="1027"/>
    <n v="2"/>
    <n v="0.2"/>
    <n v="223.05399999999995"/>
  </r>
  <r>
    <n v="1146"/>
    <s v="CA-2011-146969"/>
    <x v="2"/>
    <x v="411"/>
    <d v="2011-10-03T00:00:00"/>
    <x v="1"/>
    <s v="AP-10915"/>
    <x v="275"/>
    <x v="0"/>
    <s v="United States"/>
    <s v="Los Angeles"/>
    <x v="1"/>
    <n v="90045"/>
    <x v="1"/>
    <s v="OFF-ST-10004340"/>
    <x v="1"/>
    <x v="4"/>
    <x v="809"/>
    <x v="1028"/>
    <n v="1"/>
    <n v="0"/>
    <n v="16.788600000000002"/>
  </r>
  <r>
    <n v="1147"/>
    <s v="CA-2012-112452"/>
    <x v="1"/>
    <x v="388"/>
    <d v="2012-04-04T00:00:00"/>
    <x v="3"/>
    <s v="NC-18340"/>
    <x v="396"/>
    <x v="0"/>
    <s v="United States"/>
    <s v="Lansing"/>
    <x v="12"/>
    <n v="48911"/>
    <x v="2"/>
    <s v="OFF-AP-10003849"/>
    <x v="1"/>
    <x v="9"/>
    <x v="833"/>
    <x v="1029"/>
    <n v="2"/>
    <n v="0.1"/>
    <n v="107.34599999999996"/>
  </r>
  <r>
    <n v="1148"/>
    <s v="CA-2012-112452"/>
    <x v="1"/>
    <x v="388"/>
    <d v="2012-04-04T00:00:00"/>
    <x v="3"/>
    <s v="NC-18340"/>
    <x v="396"/>
    <x v="0"/>
    <s v="United States"/>
    <s v="Lansing"/>
    <x v="12"/>
    <n v="48911"/>
    <x v="2"/>
    <s v="OFF-FA-10000735"/>
    <x v="1"/>
    <x v="13"/>
    <x v="33"/>
    <x v="572"/>
    <n v="2"/>
    <n v="0"/>
    <n v="2.6279999999999997"/>
  </r>
  <r>
    <n v="1149"/>
    <s v="CA-2012-112452"/>
    <x v="1"/>
    <x v="388"/>
    <d v="2012-04-04T00:00:00"/>
    <x v="3"/>
    <s v="NC-18340"/>
    <x v="396"/>
    <x v="0"/>
    <s v="United States"/>
    <s v="Lansing"/>
    <x v="12"/>
    <n v="48911"/>
    <x v="2"/>
    <s v="OFF-BI-10003350"/>
    <x v="1"/>
    <x v="8"/>
    <x v="834"/>
    <x v="1030"/>
    <n v="2"/>
    <n v="0"/>
    <n v="5.8695999999999993"/>
  </r>
  <r>
    <n v="1150"/>
    <s v="CA-2012-112452"/>
    <x v="1"/>
    <x v="388"/>
    <d v="2012-04-04T00:00:00"/>
    <x v="3"/>
    <s v="NC-18340"/>
    <x v="396"/>
    <x v="0"/>
    <s v="United States"/>
    <s v="Lansing"/>
    <x v="12"/>
    <n v="48911"/>
    <x v="2"/>
    <s v="TEC-PH-10000307"/>
    <x v="2"/>
    <x v="7"/>
    <x v="835"/>
    <x v="1031"/>
    <n v="1"/>
    <n v="0"/>
    <n v="0.43799999999999883"/>
  </r>
  <r>
    <n v="1151"/>
    <s v="CA-2012-112452"/>
    <x v="1"/>
    <x v="388"/>
    <d v="2012-04-04T00:00:00"/>
    <x v="3"/>
    <s v="NC-18340"/>
    <x v="396"/>
    <x v="0"/>
    <s v="United States"/>
    <s v="Lansing"/>
    <x v="12"/>
    <n v="48911"/>
    <x v="2"/>
    <s v="TEC-CO-10004202"/>
    <x v="2"/>
    <x v="16"/>
    <x v="836"/>
    <x v="1032"/>
    <n v="2"/>
    <n v="0"/>
    <n v="209.99299999999999"/>
  </r>
  <r>
    <n v="1152"/>
    <s v="CA-2012-113971"/>
    <x v="1"/>
    <x v="412"/>
    <d v="2012-05-14T00:00:00"/>
    <x v="1"/>
    <s v="CB-12535"/>
    <x v="118"/>
    <x v="1"/>
    <s v="United States"/>
    <s v="Cuyahoga Falls"/>
    <x v="24"/>
    <n v="44221"/>
    <x v="3"/>
    <s v="FUR-FU-10001852"/>
    <x v="0"/>
    <x v="5"/>
    <x v="837"/>
    <x v="1033"/>
    <n v="6"/>
    <n v="0.2"/>
    <n v="1.2527999999999997"/>
  </r>
  <r>
    <n v="1153"/>
    <s v="CA-2014-160395"/>
    <x v="3"/>
    <x v="413"/>
    <d v="2014-01-07T00:00:00"/>
    <x v="1"/>
    <s v="KL-16555"/>
    <x v="126"/>
    <x v="1"/>
    <s v="United States"/>
    <s v="Reno"/>
    <x v="33"/>
    <n v="89502"/>
    <x v="1"/>
    <s v="OFF-AR-10003759"/>
    <x v="1"/>
    <x v="6"/>
    <x v="838"/>
    <x v="1034"/>
    <n v="2"/>
    <n v="0"/>
    <n v="1.6379999999999999"/>
  </r>
  <r>
    <n v="1154"/>
    <s v="CA-2014-160395"/>
    <x v="3"/>
    <x v="413"/>
    <d v="2014-01-07T00:00:00"/>
    <x v="1"/>
    <s v="KL-16555"/>
    <x v="126"/>
    <x v="1"/>
    <s v="United States"/>
    <s v="Reno"/>
    <x v="33"/>
    <n v="89502"/>
    <x v="1"/>
    <s v="OFF-BI-10003984"/>
    <x v="1"/>
    <x v="8"/>
    <x v="690"/>
    <x v="1035"/>
    <n v="7"/>
    <n v="0.2"/>
    <n v="53.921700000000008"/>
  </r>
  <r>
    <n v="1155"/>
    <s v="CA-2011-136567"/>
    <x v="2"/>
    <x v="414"/>
    <d v="2011-12-21T00:00:00"/>
    <x v="2"/>
    <s v="PS-19045"/>
    <x v="390"/>
    <x v="2"/>
    <s v="United States"/>
    <s v="Harrisonburg"/>
    <x v="17"/>
    <n v="22801"/>
    <x v="0"/>
    <s v="OFF-ST-10004337"/>
    <x v="1"/>
    <x v="4"/>
    <x v="839"/>
    <x v="1036"/>
    <n v="2"/>
    <n v="0"/>
    <n v="0"/>
  </r>
  <r>
    <n v="1156"/>
    <s v="CA-2011-136567"/>
    <x v="2"/>
    <x v="414"/>
    <d v="2011-12-21T00:00:00"/>
    <x v="2"/>
    <s v="PS-19045"/>
    <x v="390"/>
    <x v="2"/>
    <s v="United States"/>
    <s v="Harrisonburg"/>
    <x v="17"/>
    <n v="22801"/>
    <x v="0"/>
    <s v="FUR-TA-10001932"/>
    <x v="0"/>
    <x v="3"/>
    <x v="840"/>
    <x v="1037"/>
    <n v="7"/>
    <n v="0"/>
    <n v="493.78559999999993"/>
  </r>
  <r>
    <n v="1157"/>
    <s v="CA-2011-136567"/>
    <x v="2"/>
    <x v="414"/>
    <d v="2011-12-21T00:00:00"/>
    <x v="2"/>
    <s v="PS-19045"/>
    <x v="390"/>
    <x v="2"/>
    <s v="United States"/>
    <s v="Harrisonburg"/>
    <x v="17"/>
    <n v="22801"/>
    <x v="0"/>
    <s v="OFF-BI-10003982"/>
    <x v="1"/>
    <x v="8"/>
    <x v="346"/>
    <x v="1038"/>
    <n v="3"/>
    <n v="0"/>
    <n v="29.285699999999999"/>
  </r>
  <r>
    <n v="1158"/>
    <s v="CA-2011-136567"/>
    <x v="2"/>
    <x v="414"/>
    <d v="2011-12-21T00:00:00"/>
    <x v="2"/>
    <s v="PS-19045"/>
    <x v="390"/>
    <x v="2"/>
    <s v="United States"/>
    <s v="Harrisonburg"/>
    <x v="17"/>
    <n v="22801"/>
    <x v="0"/>
    <s v="FUR-TA-10000617"/>
    <x v="0"/>
    <x v="3"/>
    <x v="338"/>
    <x v="1039"/>
    <n v="2"/>
    <n v="0"/>
    <n v="100.12200000000001"/>
  </r>
  <r>
    <n v="1159"/>
    <s v="CA-2013-149314"/>
    <x v="0"/>
    <x v="415"/>
    <d v="2013-07-08T00:00:00"/>
    <x v="0"/>
    <s v="GB-14530"/>
    <x v="334"/>
    <x v="1"/>
    <s v="United States"/>
    <s v="Los Angeles"/>
    <x v="1"/>
    <n v="90004"/>
    <x v="1"/>
    <s v="FUR-CH-10002126"/>
    <x v="0"/>
    <x v="1"/>
    <x v="841"/>
    <x v="1040"/>
    <n v="1"/>
    <n v="0.2"/>
    <n v="19.518400000000007"/>
  </r>
  <r>
    <n v="1160"/>
    <s v="CA-2014-147039"/>
    <x v="3"/>
    <x v="222"/>
    <d v="2014-07-05T00:00:00"/>
    <x v="1"/>
    <s v="AA-10315"/>
    <x v="397"/>
    <x v="0"/>
    <s v="United States"/>
    <s v="Minneapolis"/>
    <x v="11"/>
    <n v="55407"/>
    <x v="2"/>
    <s v="OFF-AP-10000576"/>
    <x v="1"/>
    <x v="9"/>
    <x v="842"/>
    <x v="1041"/>
    <n v="3"/>
    <n v="0"/>
    <n v="90.735000000000014"/>
  </r>
  <r>
    <n v="1161"/>
    <s v="CA-2014-147039"/>
    <x v="3"/>
    <x v="222"/>
    <d v="2014-07-05T00:00:00"/>
    <x v="1"/>
    <s v="AA-10315"/>
    <x v="397"/>
    <x v="0"/>
    <s v="United States"/>
    <s v="Minneapolis"/>
    <x v="11"/>
    <n v="55407"/>
    <x v="2"/>
    <s v="OFF-BI-10004654"/>
    <x v="1"/>
    <x v="8"/>
    <x v="68"/>
    <x v="1042"/>
    <n v="2"/>
    <n v="0"/>
    <n v="5.77"/>
  </r>
  <r>
    <n v="1162"/>
    <s v="CA-2011-126522"/>
    <x v="2"/>
    <x v="416"/>
    <d v="2011-09-05T00:00:00"/>
    <x v="0"/>
    <s v="LT-16765"/>
    <x v="398"/>
    <x v="0"/>
    <s v="United States"/>
    <s v="Escondido"/>
    <x v="1"/>
    <n v="92025"/>
    <x v="1"/>
    <s v="OFF-AR-10004042"/>
    <x v="1"/>
    <x v="6"/>
    <x v="30"/>
    <x v="1043"/>
    <n v="3"/>
    <n v="0"/>
    <n v="15.642599999999995"/>
  </r>
  <r>
    <n v="1163"/>
    <s v="CA-2011-127964"/>
    <x v="2"/>
    <x v="223"/>
    <d v="2011-03-08T00:00:00"/>
    <x v="1"/>
    <s v="AP-10720"/>
    <x v="399"/>
    <x v="2"/>
    <s v="United States"/>
    <s v="New York City"/>
    <x v="15"/>
    <n v="10035"/>
    <x v="3"/>
    <s v="TEC-PH-10004700"/>
    <x v="2"/>
    <x v="7"/>
    <x v="843"/>
    <x v="1044"/>
    <n v="1"/>
    <n v="0"/>
    <n v="4.5953999999999997"/>
  </r>
  <r>
    <n v="1164"/>
    <s v="CA-2011-127964"/>
    <x v="2"/>
    <x v="223"/>
    <d v="2011-03-08T00:00:00"/>
    <x v="1"/>
    <s v="AP-10720"/>
    <x v="399"/>
    <x v="2"/>
    <s v="United States"/>
    <s v="New York City"/>
    <x v="15"/>
    <n v="10035"/>
    <x v="3"/>
    <s v="OFF-BI-10004593"/>
    <x v="1"/>
    <x v="8"/>
    <x v="267"/>
    <x v="1045"/>
    <n v="3"/>
    <n v="0.2"/>
    <n v="40.872"/>
  </r>
  <r>
    <n v="1165"/>
    <s v="CA-2011-127964"/>
    <x v="2"/>
    <x v="223"/>
    <d v="2011-03-08T00:00:00"/>
    <x v="1"/>
    <s v="AP-10720"/>
    <x v="399"/>
    <x v="2"/>
    <s v="United States"/>
    <s v="New York City"/>
    <x v="15"/>
    <n v="10035"/>
    <x v="3"/>
    <s v="OFF-BI-10003429"/>
    <x v="1"/>
    <x v="8"/>
    <x v="844"/>
    <x v="1046"/>
    <n v="5"/>
    <n v="0.2"/>
    <n v="9.1785000000000014"/>
  </r>
  <r>
    <n v="1166"/>
    <s v="CA-2011-117709"/>
    <x v="2"/>
    <x v="417"/>
    <d v="2011-05-08T00:00:00"/>
    <x v="1"/>
    <s v="PM-18940"/>
    <x v="400"/>
    <x v="0"/>
    <s v="United States"/>
    <s v="Jackson"/>
    <x v="12"/>
    <n v="49201"/>
    <x v="2"/>
    <s v="OFF-BI-10001294"/>
    <x v="1"/>
    <x v="8"/>
    <x v="667"/>
    <x v="1047"/>
    <n v="4"/>
    <n v="0"/>
    <n v="21.059999999999995"/>
  </r>
  <r>
    <n v="1167"/>
    <s v="CA-2012-125416"/>
    <x v="1"/>
    <x v="121"/>
    <d v="2012-11-02T00:00:00"/>
    <x v="3"/>
    <s v="KC-16540"/>
    <x v="110"/>
    <x v="0"/>
    <s v="United States"/>
    <s v="Seattle"/>
    <x v="4"/>
    <n v="98115"/>
    <x v="1"/>
    <s v="TEC-AC-10001552"/>
    <x v="2"/>
    <x v="11"/>
    <x v="100"/>
    <x v="1048"/>
    <n v="9"/>
    <n v="0"/>
    <n v="49.272299999999987"/>
  </r>
  <r>
    <n v="1168"/>
    <s v="CA-2014-145226"/>
    <x v="3"/>
    <x v="166"/>
    <d v="2014-12-11T00:00:00"/>
    <x v="0"/>
    <s v="DL-13315"/>
    <x v="111"/>
    <x v="0"/>
    <s v="United States"/>
    <s v="New York City"/>
    <x v="15"/>
    <n v="10035"/>
    <x v="3"/>
    <s v="FUR-FU-10004952"/>
    <x v="0"/>
    <x v="5"/>
    <x v="845"/>
    <x v="1049"/>
    <n v="2"/>
    <n v="0"/>
    <n v="33.938800000000001"/>
  </r>
  <r>
    <n v="1169"/>
    <s v="CA-2014-145226"/>
    <x v="3"/>
    <x v="166"/>
    <d v="2014-12-11T00:00:00"/>
    <x v="0"/>
    <s v="DL-13315"/>
    <x v="111"/>
    <x v="0"/>
    <s v="United States"/>
    <s v="New York City"/>
    <x v="15"/>
    <n v="10035"/>
    <x v="3"/>
    <s v="OFF-ST-10004123"/>
    <x v="1"/>
    <x v="4"/>
    <x v="72"/>
    <x v="1050"/>
    <n v="3"/>
    <n v="0"/>
    <n v="0"/>
  </r>
  <r>
    <n v="1170"/>
    <s v="CA-2014-145226"/>
    <x v="3"/>
    <x v="166"/>
    <d v="2014-12-11T00:00:00"/>
    <x v="0"/>
    <s v="DL-13315"/>
    <x v="111"/>
    <x v="0"/>
    <s v="United States"/>
    <s v="New York City"/>
    <x v="15"/>
    <n v="10035"/>
    <x v="3"/>
    <s v="OFF-PA-10003172"/>
    <x v="1"/>
    <x v="10"/>
    <x v="846"/>
    <x v="541"/>
    <n v="3"/>
    <n v="0"/>
    <n v="9.3312000000000008"/>
  </r>
  <r>
    <n v="1171"/>
    <s v="CA-2014-145226"/>
    <x v="3"/>
    <x v="166"/>
    <d v="2014-12-11T00:00:00"/>
    <x v="0"/>
    <s v="DL-13315"/>
    <x v="111"/>
    <x v="0"/>
    <s v="United States"/>
    <s v="New York City"/>
    <x v="15"/>
    <n v="10035"/>
    <x v="3"/>
    <s v="OFF-ST-10002352"/>
    <x v="1"/>
    <x v="4"/>
    <x v="847"/>
    <x v="1051"/>
    <n v="4"/>
    <n v="0"/>
    <n v="8.299199999999999"/>
  </r>
  <r>
    <n v="1172"/>
    <s v="US-2011-100279"/>
    <x v="2"/>
    <x v="418"/>
    <d v="2011-03-14T00:00:00"/>
    <x v="1"/>
    <s v="SW-20275"/>
    <x v="349"/>
    <x v="0"/>
    <s v="United States"/>
    <s v="Royal Oak"/>
    <x v="12"/>
    <n v="48073"/>
    <x v="2"/>
    <s v="OFF-PA-10002259"/>
    <x v="1"/>
    <x v="10"/>
    <x v="848"/>
    <x v="1052"/>
    <n v="2"/>
    <n v="0"/>
    <n v="10.7424"/>
  </r>
  <r>
    <n v="1173"/>
    <s v="CA-2011-158064"/>
    <x v="2"/>
    <x v="419"/>
    <d v="2011-04-25T00:00:00"/>
    <x v="1"/>
    <s v="AA-10375"/>
    <x v="211"/>
    <x v="0"/>
    <s v="United States"/>
    <s v="Los Angeles"/>
    <x v="1"/>
    <n v="90008"/>
    <x v="1"/>
    <s v="OFF-BI-10002976"/>
    <x v="1"/>
    <x v="8"/>
    <x v="849"/>
    <x v="1053"/>
    <n v="5"/>
    <n v="0.2"/>
    <n v="5.5754999999999999"/>
  </r>
  <r>
    <n v="1174"/>
    <s v="US-2012-104430"/>
    <x v="1"/>
    <x v="420"/>
    <d v="2012-10-26T00:00:00"/>
    <x v="1"/>
    <s v="LT-17110"/>
    <x v="299"/>
    <x v="0"/>
    <s v="United States"/>
    <s v="Bloomington"/>
    <x v="10"/>
    <n v="61701"/>
    <x v="2"/>
    <s v="OFF-BI-10000301"/>
    <x v="1"/>
    <x v="8"/>
    <x v="619"/>
    <x v="1054"/>
    <n v="4"/>
    <n v="0.8"/>
    <n v="-7.7640000000000011"/>
  </r>
  <r>
    <n v="1175"/>
    <s v="CA-2012-132080"/>
    <x v="1"/>
    <x v="421"/>
    <d v="2012-08-25T00:00:00"/>
    <x v="2"/>
    <s v="DP-13105"/>
    <x v="317"/>
    <x v="1"/>
    <s v="United States"/>
    <s v="New York City"/>
    <x v="15"/>
    <n v="10035"/>
    <x v="3"/>
    <s v="OFF-BI-10003694"/>
    <x v="1"/>
    <x v="8"/>
    <x v="850"/>
    <x v="1055"/>
    <n v="6"/>
    <n v="0.2"/>
    <n v="16.2864"/>
  </r>
  <r>
    <n v="1176"/>
    <s v="CA-2013-161207"/>
    <x v="0"/>
    <x v="48"/>
    <d v="2013-09-04T00:00:00"/>
    <x v="1"/>
    <s v="AB-10060"/>
    <x v="144"/>
    <x v="2"/>
    <s v="United States"/>
    <s v="Concord"/>
    <x v="38"/>
    <n v="3301"/>
    <x v="3"/>
    <s v="OFF-SU-10000381"/>
    <x v="1"/>
    <x v="14"/>
    <x v="654"/>
    <x v="1056"/>
    <n v="3"/>
    <n v="0"/>
    <n v="8.0996999999999986"/>
  </r>
  <r>
    <n v="1177"/>
    <s v="CA-2011-120243"/>
    <x v="2"/>
    <x v="422"/>
    <d v="2011-12-30T00:00:00"/>
    <x v="0"/>
    <s v="AT-10435"/>
    <x v="401"/>
    <x v="2"/>
    <s v="United States"/>
    <s v="Los Angeles"/>
    <x v="1"/>
    <n v="90004"/>
    <x v="1"/>
    <s v="OFF-LA-10004425"/>
    <x v="1"/>
    <x v="2"/>
    <x v="33"/>
    <x v="1057"/>
    <n v="4"/>
    <n v="0"/>
    <n v="5.4332000000000003"/>
  </r>
  <r>
    <n v="1178"/>
    <s v="CA-2013-113621"/>
    <x v="0"/>
    <x v="49"/>
    <d v="2013-12-06T00:00:00"/>
    <x v="1"/>
    <s v="JE-15745"/>
    <x v="32"/>
    <x v="0"/>
    <s v="United States"/>
    <s v="Rockville"/>
    <x v="39"/>
    <n v="20852"/>
    <x v="3"/>
    <s v="FUR-CH-10001270"/>
    <x v="0"/>
    <x v="1"/>
    <x v="851"/>
    <x v="1058"/>
    <n v="2"/>
    <n v="0"/>
    <n v="51.749999999999986"/>
  </r>
  <r>
    <n v="1179"/>
    <s v="CA-2013-113621"/>
    <x v="0"/>
    <x v="49"/>
    <d v="2013-12-06T00:00:00"/>
    <x v="1"/>
    <s v="JE-15745"/>
    <x v="32"/>
    <x v="0"/>
    <s v="United States"/>
    <s v="Rockville"/>
    <x v="39"/>
    <n v="20852"/>
    <x v="3"/>
    <s v="TEC-PH-10003931"/>
    <x v="2"/>
    <x v="7"/>
    <x v="159"/>
    <x v="690"/>
    <n v="3"/>
    <n v="0"/>
    <n v="44.992500000000007"/>
  </r>
  <r>
    <n v="1180"/>
    <s v="CA-2013-168081"/>
    <x v="0"/>
    <x v="423"/>
    <d v="2013-04-28T00:00:00"/>
    <x v="0"/>
    <s v="CA-12055"/>
    <x v="402"/>
    <x v="2"/>
    <s v="United States"/>
    <s v="Houston"/>
    <x v="5"/>
    <n v="77070"/>
    <x v="2"/>
    <s v="TEC-AC-10003174"/>
    <x v="2"/>
    <x v="11"/>
    <x v="614"/>
    <x v="1059"/>
    <n v="3"/>
    <n v="0.2"/>
    <n v="64.674000000000007"/>
  </r>
  <r>
    <n v="1181"/>
    <s v="CA-2011-128146"/>
    <x v="2"/>
    <x v="261"/>
    <d v="2011-06-25T00:00:00"/>
    <x v="1"/>
    <s v="DB-13060"/>
    <x v="72"/>
    <x v="0"/>
    <s v="United States"/>
    <s v="Lakewood"/>
    <x v="30"/>
    <n v="8701"/>
    <x v="3"/>
    <s v="TEC-PH-10004539"/>
    <x v="2"/>
    <x v="7"/>
    <x v="852"/>
    <x v="1060"/>
    <n v="7"/>
    <n v="0"/>
    <n v="357.19110000000001"/>
  </r>
  <r>
    <n v="1182"/>
    <s v="CA-2011-128146"/>
    <x v="2"/>
    <x v="261"/>
    <d v="2011-06-25T00:00:00"/>
    <x v="1"/>
    <s v="DB-13060"/>
    <x v="72"/>
    <x v="0"/>
    <s v="United States"/>
    <s v="Lakewood"/>
    <x v="30"/>
    <n v="8701"/>
    <x v="3"/>
    <s v="OFF-AR-10001919"/>
    <x v="1"/>
    <x v="6"/>
    <x v="853"/>
    <x v="1061"/>
    <n v="2"/>
    <n v="0"/>
    <n v="1.0903999999999998"/>
  </r>
  <r>
    <n v="1183"/>
    <s v="CA-2014-138779"/>
    <x v="3"/>
    <x v="424"/>
    <d v="2014-01-16T00:00:00"/>
    <x v="2"/>
    <s v="RB-19570"/>
    <x v="262"/>
    <x v="0"/>
    <s v="United States"/>
    <s v="Jacksonville"/>
    <x v="3"/>
    <n v="28540"/>
    <x v="0"/>
    <s v="OFF-EN-10002504"/>
    <x v="1"/>
    <x v="12"/>
    <x v="113"/>
    <x v="1062"/>
    <n v="1"/>
    <n v="0.2"/>
    <n v="7.3385999999999996"/>
  </r>
  <r>
    <n v="1184"/>
    <s v="CA-2014-138779"/>
    <x v="3"/>
    <x v="424"/>
    <d v="2014-01-16T00:00:00"/>
    <x v="2"/>
    <s v="RB-19570"/>
    <x v="262"/>
    <x v="0"/>
    <s v="United States"/>
    <s v="Jacksonville"/>
    <x v="3"/>
    <n v="28540"/>
    <x v="0"/>
    <s v="TEC-PH-10003655"/>
    <x v="2"/>
    <x v="7"/>
    <x v="854"/>
    <x v="1063"/>
    <n v="5"/>
    <n v="0.2"/>
    <n v="0.69300000000000006"/>
  </r>
  <r>
    <n v="1185"/>
    <s v="CA-2011-127131"/>
    <x v="2"/>
    <x v="156"/>
    <d v="2011-11-30T00:00:00"/>
    <x v="1"/>
    <s v="HR-14830"/>
    <x v="403"/>
    <x v="1"/>
    <s v="United States"/>
    <s v="Seattle"/>
    <x v="4"/>
    <n v="98103"/>
    <x v="1"/>
    <s v="OFF-BI-10004656"/>
    <x v="1"/>
    <x v="8"/>
    <x v="855"/>
    <x v="1064"/>
    <n v="7"/>
    <n v="0.2"/>
    <n v="4.2335999999999991"/>
  </r>
  <r>
    <n v="1186"/>
    <s v="CA-2011-127131"/>
    <x v="2"/>
    <x v="156"/>
    <d v="2011-11-30T00:00:00"/>
    <x v="1"/>
    <s v="HR-14830"/>
    <x v="403"/>
    <x v="1"/>
    <s v="United States"/>
    <s v="Seattle"/>
    <x v="4"/>
    <n v="98103"/>
    <x v="1"/>
    <s v="OFF-ST-10002344"/>
    <x v="1"/>
    <x v="4"/>
    <x v="856"/>
    <x v="1065"/>
    <n v="6"/>
    <n v="0"/>
    <n v="9.7176000000000329"/>
  </r>
  <r>
    <n v="1187"/>
    <s v="CA-2011-127131"/>
    <x v="2"/>
    <x v="156"/>
    <d v="2011-11-30T00:00:00"/>
    <x v="1"/>
    <s v="HR-14830"/>
    <x v="403"/>
    <x v="1"/>
    <s v="United States"/>
    <s v="Seattle"/>
    <x v="4"/>
    <n v="98103"/>
    <x v="1"/>
    <s v="OFF-PA-10001800"/>
    <x v="1"/>
    <x v="10"/>
    <x v="580"/>
    <x v="243"/>
    <n v="4"/>
    <n v="0"/>
    <n v="12.441600000000001"/>
  </r>
  <r>
    <n v="1188"/>
    <s v="CA-2011-127131"/>
    <x v="2"/>
    <x v="156"/>
    <d v="2011-11-30T00:00:00"/>
    <x v="1"/>
    <s v="HR-14830"/>
    <x v="403"/>
    <x v="1"/>
    <s v="United States"/>
    <s v="Seattle"/>
    <x v="4"/>
    <n v="98103"/>
    <x v="1"/>
    <s v="OFF-ST-10000036"/>
    <x v="1"/>
    <x v="4"/>
    <x v="590"/>
    <x v="1066"/>
    <n v="2"/>
    <n v="0"/>
    <n v="53.346599999999995"/>
  </r>
  <r>
    <n v="1189"/>
    <s v="CA-2014-117212"/>
    <x v="3"/>
    <x v="425"/>
    <d v="2014-03-01T00:00:00"/>
    <x v="0"/>
    <s v="BT-11530"/>
    <x v="404"/>
    <x v="2"/>
    <s v="United States"/>
    <s v="Los Angeles"/>
    <x v="1"/>
    <n v="90036"/>
    <x v="1"/>
    <s v="OFF-AP-10004532"/>
    <x v="1"/>
    <x v="9"/>
    <x v="559"/>
    <x v="1067"/>
    <n v="4"/>
    <n v="0"/>
    <n v="22.118400000000001"/>
  </r>
  <r>
    <n v="1190"/>
    <s v="CA-2014-117212"/>
    <x v="3"/>
    <x v="425"/>
    <d v="2014-03-01T00:00:00"/>
    <x v="0"/>
    <s v="BT-11530"/>
    <x v="404"/>
    <x v="2"/>
    <s v="United States"/>
    <s v="Los Angeles"/>
    <x v="1"/>
    <n v="90036"/>
    <x v="1"/>
    <s v="TEC-PH-10004447"/>
    <x v="2"/>
    <x v="7"/>
    <x v="857"/>
    <x v="1068"/>
    <n v="8"/>
    <n v="0.2"/>
    <n v="66.715199999999982"/>
  </r>
  <r>
    <n v="1191"/>
    <s v="CA-2014-117212"/>
    <x v="3"/>
    <x v="425"/>
    <d v="2014-03-01T00:00:00"/>
    <x v="0"/>
    <s v="BT-11530"/>
    <x v="404"/>
    <x v="2"/>
    <s v="United States"/>
    <s v="Los Angeles"/>
    <x v="1"/>
    <n v="90036"/>
    <x v="1"/>
    <s v="FUR-CH-10003973"/>
    <x v="0"/>
    <x v="1"/>
    <x v="858"/>
    <x v="1069"/>
    <n v="3"/>
    <n v="0.2"/>
    <n v="89.222400000000022"/>
  </r>
  <r>
    <n v="1192"/>
    <s v="CA-2014-117212"/>
    <x v="3"/>
    <x v="425"/>
    <d v="2014-03-01T00:00:00"/>
    <x v="0"/>
    <s v="BT-11530"/>
    <x v="404"/>
    <x v="2"/>
    <s v="United States"/>
    <s v="Los Angeles"/>
    <x v="1"/>
    <n v="90036"/>
    <x v="1"/>
    <s v="OFF-PA-10001970"/>
    <x v="1"/>
    <x v="10"/>
    <x v="361"/>
    <x v="1070"/>
    <n v="4"/>
    <n v="0"/>
    <n v="109.7208"/>
  </r>
  <r>
    <n v="1193"/>
    <s v="CA-2014-117212"/>
    <x v="3"/>
    <x v="425"/>
    <d v="2014-03-01T00:00:00"/>
    <x v="0"/>
    <s v="BT-11530"/>
    <x v="404"/>
    <x v="2"/>
    <s v="United States"/>
    <s v="Los Angeles"/>
    <x v="1"/>
    <n v="90036"/>
    <x v="1"/>
    <s v="OFF-PA-10000682"/>
    <x v="1"/>
    <x v="10"/>
    <x v="859"/>
    <x v="1071"/>
    <n v="4"/>
    <n v="0"/>
    <n v="11.328800000000001"/>
  </r>
  <r>
    <n v="1194"/>
    <s v="US-2012-130519"/>
    <x v="1"/>
    <x v="426"/>
    <d v="2012-09-15T00:00:00"/>
    <x v="3"/>
    <s v="NG-18355"/>
    <x v="243"/>
    <x v="1"/>
    <s v="United States"/>
    <s v="Coral Springs"/>
    <x v="2"/>
    <n v="33065"/>
    <x v="0"/>
    <s v="OFF-PA-10001937"/>
    <x v="1"/>
    <x v="10"/>
    <x v="286"/>
    <x v="12"/>
    <n v="3"/>
    <n v="0.2"/>
    <n v="5.4432"/>
  </r>
  <r>
    <n v="1195"/>
    <s v="US-2012-130519"/>
    <x v="1"/>
    <x v="426"/>
    <d v="2012-09-15T00:00:00"/>
    <x v="3"/>
    <s v="NG-18355"/>
    <x v="243"/>
    <x v="1"/>
    <s v="United States"/>
    <s v="Coral Springs"/>
    <x v="2"/>
    <n v="33065"/>
    <x v="0"/>
    <s v="FUR-FU-10002268"/>
    <x v="0"/>
    <x v="5"/>
    <x v="860"/>
    <x v="581"/>
    <n v="4"/>
    <n v="0.2"/>
    <n v="2.553199999999999"/>
  </r>
  <r>
    <n v="1196"/>
    <s v="US-2012-130519"/>
    <x v="1"/>
    <x v="426"/>
    <d v="2012-09-15T00:00:00"/>
    <x v="3"/>
    <s v="NG-18355"/>
    <x v="243"/>
    <x v="1"/>
    <s v="United States"/>
    <s v="Coral Springs"/>
    <x v="2"/>
    <n v="33065"/>
    <x v="0"/>
    <s v="OFF-ST-10001321"/>
    <x v="1"/>
    <x v="4"/>
    <x v="416"/>
    <x v="1072"/>
    <n v="2"/>
    <n v="0.2"/>
    <n v="2.1588000000000021"/>
  </r>
  <r>
    <n v="1197"/>
    <s v="US-2012-130519"/>
    <x v="1"/>
    <x v="426"/>
    <d v="2012-09-15T00:00:00"/>
    <x v="3"/>
    <s v="NG-18355"/>
    <x v="243"/>
    <x v="1"/>
    <s v="United States"/>
    <s v="Coral Springs"/>
    <x v="2"/>
    <n v="33065"/>
    <x v="0"/>
    <s v="FUR-FU-10003394"/>
    <x v="0"/>
    <x v="5"/>
    <x v="578"/>
    <x v="1073"/>
    <n v="1"/>
    <n v="0.2"/>
    <n v="-2.098800000000006"/>
  </r>
  <r>
    <n v="1198"/>
    <s v="CA-2013-130946"/>
    <x v="0"/>
    <x v="143"/>
    <d v="2013-04-13T00:00:00"/>
    <x v="1"/>
    <s v="ZC-21910"/>
    <x v="233"/>
    <x v="0"/>
    <s v="United States"/>
    <s v="Houston"/>
    <x v="5"/>
    <n v="77041"/>
    <x v="2"/>
    <s v="TEC-AC-10001990"/>
    <x v="2"/>
    <x v="11"/>
    <x v="861"/>
    <x v="1074"/>
    <n v="9"/>
    <n v="0.2"/>
    <n v="64.789199999999951"/>
  </r>
  <r>
    <n v="1199"/>
    <s v="CA-2013-130946"/>
    <x v="0"/>
    <x v="143"/>
    <d v="2013-04-13T00:00:00"/>
    <x v="1"/>
    <s v="ZC-21910"/>
    <x v="233"/>
    <x v="0"/>
    <s v="United States"/>
    <s v="Houston"/>
    <x v="5"/>
    <n v="77041"/>
    <x v="2"/>
    <s v="FUR-CH-10004540"/>
    <x v="0"/>
    <x v="1"/>
    <x v="862"/>
    <x v="1075"/>
    <n v="4"/>
    <n v="0.3"/>
    <n v="-4.1135999999999981"/>
  </r>
  <r>
    <n v="1200"/>
    <s v="CA-2013-130946"/>
    <x v="0"/>
    <x v="143"/>
    <d v="2013-04-13T00:00:00"/>
    <x v="1"/>
    <s v="ZC-21910"/>
    <x v="233"/>
    <x v="0"/>
    <s v="United States"/>
    <s v="Houston"/>
    <x v="5"/>
    <n v="77041"/>
    <x v="2"/>
    <s v="OFF-BI-10004995"/>
    <x v="1"/>
    <x v="8"/>
    <x v="313"/>
    <x v="1076"/>
    <n v="4"/>
    <n v="0.8"/>
    <n v="-1850.9464000000007"/>
  </r>
  <r>
    <n v="1201"/>
    <s v="CA-2013-114727"/>
    <x v="0"/>
    <x v="427"/>
    <d v="2013-07-25T00:00:00"/>
    <x v="1"/>
    <s v="LS-16945"/>
    <x v="322"/>
    <x v="1"/>
    <s v="United States"/>
    <s v="Denver"/>
    <x v="22"/>
    <n v="80219"/>
    <x v="1"/>
    <s v="FUR-CH-10002335"/>
    <x v="0"/>
    <x v="1"/>
    <x v="623"/>
    <x v="730"/>
    <n v="3"/>
    <n v="0.2"/>
    <n v="40.800600000000003"/>
  </r>
  <r>
    <n v="1202"/>
    <s v="CA-2013-114727"/>
    <x v="0"/>
    <x v="427"/>
    <d v="2013-07-25T00:00:00"/>
    <x v="1"/>
    <s v="LS-16945"/>
    <x v="322"/>
    <x v="1"/>
    <s v="United States"/>
    <s v="Denver"/>
    <x v="22"/>
    <n v="80219"/>
    <x v="1"/>
    <s v="OFF-BI-10004967"/>
    <x v="1"/>
    <x v="8"/>
    <x v="253"/>
    <x v="1077"/>
    <n v="3"/>
    <n v="0.7"/>
    <n v="-1.4352"/>
  </r>
  <r>
    <n v="1203"/>
    <s v="CA-2013-114727"/>
    <x v="0"/>
    <x v="427"/>
    <d v="2013-07-25T00:00:00"/>
    <x v="1"/>
    <s v="LS-16945"/>
    <x v="322"/>
    <x v="1"/>
    <s v="United States"/>
    <s v="Denver"/>
    <x v="22"/>
    <n v="80219"/>
    <x v="1"/>
    <s v="FUR-CH-10002331"/>
    <x v="0"/>
    <x v="1"/>
    <x v="402"/>
    <x v="1078"/>
    <n v="3"/>
    <n v="0.2"/>
    <n v="10.679399999999873"/>
  </r>
  <r>
    <n v="1204"/>
    <s v="CA-2013-114727"/>
    <x v="0"/>
    <x v="427"/>
    <d v="2013-07-25T00:00:00"/>
    <x v="1"/>
    <s v="LS-16945"/>
    <x v="322"/>
    <x v="1"/>
    <s v="United States"/>
    <s v="Denver"/>
    <x v="22"/>
    <n v="80219"/>
    <x v="1"/>
    <s v="OFF-ST-10002292"/>
    <x v="1"/>
    <x v="4"/>
    <x v="863"/>
    <x v="1079"/>
    <n v="2"/>
    <n v="0.2"/>
    <n v="0"/>
  </r>
  <r>
    <n v="1205"/>
    <s v="CA-2013-114727"/>
    <x v="0"/>
    <x v="427"/>
    <d v="2013-07-25T00:00:00"/>
    <x v="1"/>
    <s v="LS-16945"/>
    <x v="322"/>
    <x v="1"/>
    <s v="United States"/>
    <s v="Denver"/>
    <x v="22"/>
    <n v="80219"/>
    <x v="1"/>
    <s v="OFF-ST-10000689"/>
    <x v="1"/>
    <x v="4"/>
    <x v="421"/>
    <x v="1080"/>
    <n v="3"/>
    <n v="0.2"/>
    <n v="-33.804000000000002"/>
  </r>
  <r>
    <n v="1206"/>
    <s v="CA-2014-133235"/>
    <x v="3"/>
    <x v="378"/>
    <d v="2014-08-05T00:00:00"/>
    <x v="2"/>
    <s v="LH-16750"/>
    <x v="405"/>
    <x v="0"/>
    <s v="United States"/>
    <s v="Charlotte"/>
    <x v="3"/>
    <n v="28205"/>
    <x v="0"/>
    <s v="TEC-PH-10002660"/>
    <x v="2"/>
    <x v="7"/>
    <x v="697"/>
    <x v="1081"/>
    <n v="5"/>
    <n v="0.2"/>
    <n v="16.997500000000016"/>
  </r>
  <r>
    <n v="1207"/>
    <s v="CA-2013-137050"/>
    <x v="0"/>
    <x v="216"/>
    <d v="2013-07-19T00:00:00"/>
    <x v="0"/>
    <s v="SW-20755"/>
    <x v="406"/>
    <x v="1"/>
    <s v="United States"/>
    <s v="New York City"/>
    <x v="15"/>
    <n v="10009"/>
    <x v="3"/>
    <s v="OFF-ST-10004634"/>
    <x v="1"/>
    <x v="4"/>
    <x v="597"/>
    <x v="1082"/>
    <n v="1"/>
    <n v="0"/>
    <n v="3.3629999999999995"/>
  </r>
  <r>
    <n v="1208"/>
    <s v="CA-2013-137050"/>
    <x v="0"/>
    <x v="216"/>
    <d v="2013-07-19T00:00:00"/>
    <x v="0"/>
    <s v="SW-20755"/>
    <x v="406"/>
    <x v="1"/>
    <s v="United States"/>
    <s v="New York City"/>
    <x v="15"/>
    <n v="10009"/>
    <x v="3"/>
    <s v="OFF-BI-10002160"/>
    <x v="1"/>
    <x v="8"/>
    <x v="312"/>
    <x v="1083"/>
    <n v="3"/>
    <n v="0.2"/>
    <n v="3.2003999999999997"/>
  </r>
  <r>
    <n v="1209"/>
    <s v="CA-2013-137050"/>
    <x v="0"/>
    <x v="216"/>
    <d v="2013-07-19T00:00:00"/>
    <x v="0"/>
    <s v="SW-20755"/>
    <x v="406"/>
    <x v="1"/>
    <s v="United States"/>
    <s v="New York City"/>
    <x v="15"/>
    <n v="10009"/>
    <x v="3"/>
    <s v="OFF-FA-10002988"/>
    <x v="1"/>
    <x v="13"/>
    <x v="131"/>
    <x v="1084"/>
    <n v="7"/>
    <n v="0"/>
    <n v="6.8942999999999994"/>
  </r>
  <r>
    <n v="1210"/>
    <s v="CA-2013-137050"/>
    <x v="0"/>
    <x v="216"/>
    <d v="2013-07-19T00:00:00"/>
    <x v="0"/>
    <s v="SW-20755"/>
    <x v="406"/>
    <x v="1"/>
    <s v="United States"/>
    <s v="New York City"/>
    <x v="15"/>
    <n v="10009"/>
    <x v="3"/>
    <s v="OFF-AR-10004999"/>
    <x v="1"/>
    <x v="6"/>
    <x v="864"/>
    <x v="1085"/>
    <n v="7"/>
    <n v="0"/>
    <n v="10.465"/>
  </r>
  <r>
    <n v="1211"/>
    <s v="CA-2013-137050"/>
    <x v="0"/>
    <x v="216"/>
    <d v="2013-07-19T00:00:00"/>
    <x v="0"/>
    <s v="SW-20755"/>
    <x v="406"/>
    <x v="1"/>
    <s v="United States"/>
    <s v="New York City"/>
    <x v="15"/>
    <n v="10009"/>
    <x v="3"/>
    <s v="OFF-BI-10001031"/>
    <x v="1"/>
    <x v="8"/>
    <x v="865"/>
    <x v="1086"/>
    <n v="2"/>
    <n v="0.2"/>
    <n v="2.8835999999999995"/>
  </r>
  <r>
    <n v="1212"/>
    <s v="CA-2013-137050"/>
    <x v="0"/>
    <x v="216"/>
    <d v="2013-07-19T00:00:00"/>
    <x v="0"/>
    <s v="SW-20755"/>
    <x v="406"/>
    <x v="1"/>
    <s v="United States"/>
    <s v="New York City"/>
    <x v="15"/>
    <n v="10009"/>
    <x v="3"/>
    <s v="FUR-BO-10004695"/>
    <x v="0"/>
    <x v="0"/>
    <x v="198"/>
    <x v="1087"/>
    <n v="4"/>
    <n v="0.2"/>
    <n v="21.717599999999948"/>
  </r>
  <r>
    <n v="1213"/>
    <s v="US-2014-118087"/>
    <x v="3"/>
    <x v="428"/>
    <d v="2014-09-14T00:00:00"/>
    <x v="1"/>
    <s v="SP-20620"/>
    <x v="407"/>
    <x v="1"/>
    <s v="United States"/>
    <s v="Philadelphia"/>
    <x v="9"/>
    <n v="19134"/>
    <x v="3"/>
    <s v="FUR-CH-10004860"/>
    <x v="0"/>
    <x v="1"/>
    <x v="210"/>
    <x v="1088"/>
    <n v="2"/>
    <n v="0.3"/>
    <n v="-48.470400000000019"/>
  </r>
  <r>
    <n v="1214"/>
    <s v="US-2014-118087"/>
    <x v="3"/>
    <x v="428"/>
    <d v="2014-09-14T00:00:00"/>
    <x v="1"/>
    <s v="SP-20620"/>
    <x v="407"/>
    <x v="1"/>
    <s v="United States"/>
    <s v="Philadelphia"/>
    <x v="9"/>
    <n v="19134"/>
    <x v="3"/>
    <s v="OFF-BI-10002432"/>
    <x v="1"/>
    <x v="8"/>
    <x v="866"/>
    <x v="1089"/>
    <n v="2"/>
    <n v="0.7"/>
    <n v="-2.3275999999999994"/>
  </r>
  <r>
    <n v="1215"/>
    <s v="US-2014-118087"/>
    <x v="3"/>
    <x v="428"/>
    <d v="2014-09-14T00:00:00"/>
    <x v="1"/>
    <s v="SP-20620"/>
    <x v="407"/>
    <x v="1"/>
    <s v="United States"/>
    <s v="Philadelphia"/>
    <x v="9"/>
    <n v="19134"/>
    <x v="3"/>
    <s v="OFF-BI-10000069"/>
    <x v="1"/>
    <x v="8"/>
    <x v="486"/>
    <x v="1090"/>
    <n v="1"/>
    <n v="0.7"/>
    <n v="-3.6024000000000012"/>
  </r>
  <r>
    <n v="1216"/>
    <s v="US-2014-118087"/>
    <x v="3"/>
    <x v="428"/>
    <d v="2014-09-14T00:00:00"/>
    <x v="1"/>
    <s v="SP-20620"/>
    <x v="407"/>
    <x v="1"/>
    <s v="United States"/>
    <s v="Philadelphia"/>
    <x v="9"/>
    <n v="19134"/>
    <x v="3"/>
    <s v="OFF-AR-10003602"/>
    <x v="1"/>
    <x v="6"/>
    <x v="239"/>
    <x v="1091"/>
    <n v="1"/>
    <n v="0.2"/>
    <n v="1.5767999999999998"/>
  </r>
  <r>
    <n v="1217"/>
    <s v="US-2014-118087"/>
    <x v="3"/>
    <x v="428"/>
    <d v="2014-09-14T00:00:00"/>
    <x v="1"/>
    <s v="SP-20620"/>
    <x v="407"/>
    <x v="1"/>
    <s v="United States"/>
    <s v="Philadelphia"/>
    <x v="9"/>
    <n v="19134"/>
    <x v="3"/>
    <s v="TEC-AC-10004469"/>
    <x v="2"/>
    <x v="11"/>
    <x v="238"/>
    <x v="1092"/>
    <n v="3"/>
    <n v="0.2"/>
    <n v="28.764000000000006"/>
  </r>
  <r>
    <n v="1218"/>
    <s v="US-2014-118087"/>
    <x v="3"/>
    <x v="428"/>
    <d v="2014-09-14T00:00:00"/>
    <x v="1"/>
    <s v="SP-20620"/>
    <x v="407"/>
    <x v="1"/>
    <s v="United States"/>
    <s v="Philadelphia"/>
    <x v="9"/>
    <n v="19134"/>
    <x v="3"/>
    <s v="FUR-FU-10001867"/>
    <x v="0"/>
    <x v="5"/>
    <x v="867"/>
    <x v="1093"/>
    <n v="2"/>
    <n v="0.2"/>
    <n v="1.7024000000000008"/>
  </r>
  <r>
    <n v="1219"/>
    <s v="US-2014-118087"/>
    <x v="3"/>
    <x v="428"/>
    <d v="2014-09-14T00:00:00"/>
    <x v="1"/>
    <s v="SP-20620"/>
    <x v="407"/>
    <x v="1"/>
    <s v="United States"/>
    <s v="Philadelphia"/>
    <x v="9"/>
    <n v="19134"/>
    <x v="3"/>
    <s v="TEC-AC-10003174"/>
    <x v="2"/>
    <x v="11"/>
    <x v="614"/>
    <x v="1059"/>
    <n v="3"/>
    <n v="0.2"/>
    <n v="64.674000000000007"/>
  </r>
  <r>
    <n v="1220"/>
    <s v="US-2014-118087"/>
    <x v="3"/>
    <x v="428"/>
    <d v="2014-09-14T00:00:00"/>
    <x v="1"/>
    <s v="SP-20620"/>
    <x v="407"/>
    <x v="1"/>
    <s v="United States"/>
    <s v="Philadelphia"/>
    <x v="9"/>
    <n v="19134"/>
    <x v="3"/>
    <s v="TEC-PH-10002200"/>
    <x v="2"/>
    <x v="7"/>
    <x v="868"/>
    <x v="1094"/>
    <n v="7"/>
    <n v="0.4"/>
    <n v="-386.3915999999997"/>
  </r>
  <r>
    <n v="1221"/>
    <s v="CA-2011-110184"/>
    <x v="2"/>
    <x v="136"/>
    <d v="2011-07-16T00:00:00"/>
    <x v="1"/>
    <s v="BF-11170"/>
    <x v="408"/>
    <x v="2"/>
    <s v="United States"/>
    <s v="Los Angeles"/>
    <x v="1"/>
    <n v="90036"/>
    <x v="1"/>
    <s v="OFF-ST-10000107"/>
    <x v="1"/>
    <x v="4"/>
    <x v="17"/>
    <x v="1095"/>
    <n v="9"/>
    <n v="0"/>
    <n v="44.954999999999977"/>
  </r>
  <r>
    <n v="1222"/>
    <s v="CA-2011-110184"/>
    <x v="2"/>
    <x v="136"/>
    <d v="2011-07-16T00:00:00"/>
    <x v="1"/>
    <s v="BF-11170"/>
    <x v="408"/>
    <x v="2"/>
    <s v="United States"/>
    <s v="Los Angeles"/>
    <x v="1"/>
    <n v="90036"/>
    <x v="1"/>
    <s v="TEC-PH-10000439"/>
    <x v="2"/>
    <x v="7"/>
    <x v="869"/>
    <x v="1096"/>
    <n v="8"/>
    <n v="0.2"/>
    <n v="28.792799999999971"/>
  </r>
  <r>
    <n v="1223"/>
    <s v="CA-2013-126004"/>
    <x v="0"/>
    <x v="429"/>
    <d v="2013-12-06T00:00:00"/>
    <x v="2"/>
    <s v="BM-11140"/>
    <x v="78"/>
    <x v="0"/>
    <s v="United States"/>
    <s v="New York City"/>
    <x v="15"/>
    <n v="10024"/>
    <x v="3"/>
    <s v="FUR-FU-10001602"/>
    <x v="0"/>
    <x v="5"/>
    <x v="759"/>
    <x v="1097"/>
    <n v="3"/>
    <n v="0"/>
    <n v="20.482199999999992"/>
  </r>
  <r>
    <n v="1224"/>
    <s v="CA-2013-126004"/>
    <x v="0"/>
    <x v="429"/>
    <d v="2013-12-06T00:00:00"/>
    <x v="2"/>
    <s v="BM-11140"/>
    <x v="78"/>
    <x v="0"/>
    <s v="United States"/>
    <s v="New York City"/>
    <x v="15"/>
    <n v="10024"/>
    <x v="3"/>
    <s v="TEC-AC-10001432"/>
    <x v="2"/>
    <x v="11"/>
    <x v="471"/>
    <x v="1098"/>
    <n v="1"/>
    <n v="0"/>
    <n v="34.38600000000001"/>
  </r>
  <r>
    <n v="1225"/>
    <s v="CA-2013-126004"/>
    <x v="0"/>
    <x v="429"/>
    <d v="2013-12-06T00:00:00"/>
    <x v="2"/>
    <s v="BM-11140"/>
    <x v="78"/>
    <x v="0"/>
    <s v="United States"/>
    <s v="New York City"/>
    <x v="15"/>
    <n v="10024"/>
    <x v="3"/>
    <s v="OFF-BI-10004656"/>
    <x v="1"/>
    <x v="8"/>
    <x v="855"/>
    <x v="1099"/>
    <n v="1"/>
    <n v="0.2"/>
    <n v="0.60479999999999989"/>
  </r>
  <r>
    <n v="1226"/>
    <s v="CA-2013-126004"/>
    <x v="0"/>
    <x v="429"/>
    <d v="2013-12-06T00:00:00"/>
    <x v="2"/>
    <s v="BM-11140"/>
    <x v="78"/>
    <x v="0"/>
    <s v="United States"/>
    <s v="New York City"/>
    <x v="15"/>
    <n v="10024"/>
    <x v="3"/>
    <s v="OFF-PA-10001685"/>
    <x v="1"/>
    <x v="10"/>
    <x v="33"/>
    <x v="1100"/>
    <n v="4"/>
    <n v="0"/>
    <n v="19.874400000000001"/>
  </r>
  <r>
    <n v="1227"/>
    <s v="CA-2013-126004"/>
    <x v="0"/>
    <x v="429"/>
    <d v="2013-12-06T00:00:00"/>
    <x v="2"/>
    <s v="BM-11140"/>
    <x v="78"/>
    <x v="0"/>
    <s v="United States"/>
    <s v="New York City"/>
    <x v="15"/>
    <n v="10024"/>
    <x v="3"/>
    <s v="OFF-ST-10001418"/>
    <x v="1"/>
    <x v="4"/>
    <x v="870"/>
    <x v="1101"/>
    <n v="3"/>
    <n v="0"/>
    <n v="3.6587999999999994"/>
  </r>
  <r>
    <n v="1228"/>
    <s v="CA-2013-126004"/>
    <x v="0"/>
    <x v="429"/>
    <d v="2013-12-06T00:00:00"/>
    <x v="2"/>
    <s v="BM-11140"/>
    <x v="78"/>
    <x v="0"/>
    <s v="United States"/>
    <s v="New York City"/>
    <x v="15"/>
    <n v="10024"/>
    <x v="3"/>
    <s v="OFF-ST-10000676"/>
    <x v="1"/>
    <x v="4"/>
    <x v="871"/>
    <x v="1102"/>
    <n v="2"/>
    <n v="0"/>
    <n v="11.631599999999992"/>
  </r>
  <r>
    <n v="1229"/>
    <s v="CA-2014-100013"/>
    <x v="3"/>
    <x v="44"/>
    <d v="2014-11-12T00:00:00"/>
    <x v="1"/>
    <s v="ZC-21910"/>
    <x v="233"/>
    <x v="0"/>
    <s v="United States"/>
    <s v="Los Angeles"/>
    <x v="1"/>
    <n v="90045"/>
    <x v="1"/>
    <s v="OFF-EN-10001219"/>
    <x v="1"/>
    <x v="12"/>
    <x v="583"/>
    <x v="770"/>
    <n v="2"/>
    <n v="0"/>
    <n v="7.4871999999999996"/>
  </r>
  <r>
    <n v="1230"/>
    <s v="CA-2014-100013"/>
    <x v="3"/>
    <x v="44"/>
    <d v="2014-11-12T00:00:00"/>
    <x v="1"/>
    <s v="ZC-21910"/>
    <x v="233"/>
    <x v="0"/>
    <s v="United States"/>
    <s v="Los Angeles"/>
    <x v="1"/>
    <n v="90045"/>
    <x v="1"/>
    <s v="FUR-FU-10001424"/>
    <x v="0"/>
    <x v="5"/>
    <x v="691"/>
    <x v="992"/>
    <n v="1"/>
    <n v="0"/>
    <n v="2.9681999999999995"/>
  </r>
  <r>
    <n v="1231"/>
    <s v="CA-2014-100013"/>
    <x v="3"/>
    <x v="44"/>
    <d v="2014-11-12T00:00:00"/>
    <x v="1"/>
    <s v="ZC-21910"/>
    <x v="233"/>
    <x v="0"/>
    <s v="United States"/>
    <s v="Los Angeles"/>
    <x v="1"/>
    <n v="90045"/>
    <x v="1"/>
    <s v="OFF-AR-10001022"/>
    <x v="1"/>
    <x v="6"/>
    <x v="872"/>
    <x v="1103"/>
    <n v="2"/>
    <n v="0"/>
    <n v="1.7607999999999997"/>
  </r>
  <r>
    <n v="1232"/>
    <s v="CA-2012-132570"/>
    <x v="1"/>
    <x v="89"/>
    <d v="2012-11-02T00:00:00"/>
    <x v="0"/>
    <s v="KT-16480"/>
    <x v="409"/>
    <x v="0"/>
    <s v="United States"/>
    <s v="Buffalo"/>
    <x v="15"/>
    <n v="14215"/>
    <x v="3"/>
    <s v="OFF-AR-10000369"/>
    <x v="1"/>
    <x v="6"/>
    <x v="377"/>
    <x v="1104"/>
    <n v="2"/>
    <n v="0"/>
    <n v="0.72279999999999989"/>
  </r>
  <r>
    <n v="1233"/>
    <s v="CA-2012-132570"/>
    <x v="1"/>
    <x v="89"/>
    <d v="2012-11-02T00:00:00"/>
    <x v="0"/>
    <s v="KT-16480"/>
    <x v="409"/>
    <x v="0"/>
    <s v="United States"/>
    <s v="Buffalo"/>
    <x v="15"/>
    <n v="14215"/>
    <x v="3"/>
    <s v="OFF-EN-10003055"/>
    <x v="1"/>
    <x v="12"/>
    <x v="873"/>
    <x v="1105"/>
    <n v="2"/>
    <n v="0"/>
    <n v="35.981999999999992"/>
  </r>
  <r>
    <n v="1234"/>
    <s v="CA-2013-153682"/>
    <x v="0"/>
    <x v="198"/>
    <d v="2013-06-02T00:00:00"/>
    <x v="2"/>
    <s v="BG-11695"/>
    <x v="410"/>
    <x v="1"/>
    <s v="United States"/>
    <s v="Cincinnati"/>
    <x v="24"/>
    <n v="45231"/>
    <x v="3"/>
    <s v="TEC-CO-10001046"/>
    <x v="2"/>
    <x v="16"/>
    <x v="874"/>
    <x v="1106"/>
    <n v="2"/>
    <n v="0.4"/>
    <n v="69.99899999999991"/>
  </r>
  <r>
    <n v="1235"/>
    <s v="CA-2013-144344"/>
    <x v="0"/>
    <x v="99"/>
    <d v="2013-10-29T00:00:00"/>
    <x v="3"/>
    <s v="PG-18820"/>
    <x v="310"/>
    <x v="0"/>
    <s v="United States"/>
    <s v="Boynton Beach"/>
    <x v="2"/>
    <n v="33437"/>
    <x v="0"/>
    <s v="FUR-FU-10000076"/>
    <x v="0"/>
    <x v="5"/>
    <x v="875"/>
    <x v="1107"/>
    <n v="3"/>
    <n v="0.2"/>
    <n v="13.786200000000006"/>
  </r>
  <r>
    <n v="1236"/>
    <s v="CA-2013-144344"/>
    <x v="0"/>
    <x v="99"/>
    <d v="2013-10-29T00:00:00"/>
    <x v="3"/>
    <s v="PG-18820"/>
    <x v="310"/>
    <x v="0"/>
    <s v="United States"/>
    <s v="Boynton Beach"/>
    <x v="2"/>
    <n v="33437"/>
    <x v="0"/>
    <s v="OFF-BI-10003719"/>
    <x v="1"/>
    <x v="8"/>
    <x v="684"/>
    <x v="1108"/>
    <n v="5"/>
    <n v="0.7"/>
    <n v="-29.940000000000012"/>
  </r>
  <r>
    <n v="1237"/>
    <s v="CA-2013-144344"/>
    <x v="0"/>
    <x v="99"/>
    <d v="2013-10-29T00:00:00"/>
    <x v="3"/>
    <s v="PG-18820"/>
    <x v="310"/>
    <x v="0"/>
    <s v="United States"/>
    <s v="Boynton Beach"/>
    <x v="2"/>
    <n v="33437"/>
    <x v="0"/>
    <s v="FUR-FU-10003268"/>
    <x v="0"/>
    <x v="5"/>
    <x v="876"/>
    <x v="1109"/>
    <n v="2"/>
    <n v="0.2"/>
    <n v="0"/>
  </r>
  <r>
    <n v="1238"/>
    <s v="CA-2013-144344"/>
    <x v="0"/>
    <x v="99"/>
    <d v="2013-10-29T00:00:00"/>
    <x v="3"/>
    <s v="PG-18820"/>
    <x v="310"/>
    <x v="0"/>
    <s v="United States"/>
    <s v="Boynton Beach"/>
    <x v="2"/>
    <n v="33437"/>
    <x v="0"/>
    <s v="FUR-FU-10003553"/>
    <x v="0"/>
    <x v="5"/>
    <x v="563"/>
    <x v="1110"/>
    <n v="3"/>
    <n v="0.2"/>
    <n v="41.262"/>
  </r>
  <r>
    <n v="1239"/>
    <s v="CA-2011-127012"/>
    <x v="2"/>
    <x v="430"/>
    <d v="2011-08-15T00:00:00"/>
    <x v="1"/>
    <s v="GM-14680"/>
    <x v="411"/>
    <x v="0"/>
    <s v="United States"/>
    <s v="Seattle"/>
    <x v="4"/>
    <n v="98105"/>
    <x v="1"/>
    <s v="FUR-FU-10003691"/>
    <x v="0"/>
    <x v="5"/>
    <x v="877"/>
    <x v="1111"/>
    <n v="1"/>
    <n v="0"/>
    <n v="5.4340000000000002"/>
  </r>
  <r>
    <n v="1240"/>
    <s v="CA-2011-127012"/>
    <x v="2"/>
    <x v="430"/>
    <d v="2011-08-15T00:00:00"/>
    <x v="1"/>
    <s v="GM-14680"/>
    <x v="411"/>
    <x v="0"/>
    <s v="United States"/>
    <s v="Seattle"/>
    <x v="4"/>
    <n v="98105"/>
    <x v="1"/>
    <s v="OFF-AR-10003903"/>
    <x v="1"/>
    <x v="6"/>
    <x v="878"/>
    <x v="1112"/>
    <n v="1"/>
    <n v="0"/>
    <n v="10.652200000000001"/>
  </r>
  <r>
    <n v="1241"/>
    <s v="CA-2011-127012"/>
    <x v="2"/>
    <x v="430"/>
    <d v="2011-08-15T00:00:00"/>
    <x v="1"/>
    <s v="GM-14680"/>
    <x v="411"/>
    <x v="0"/>
    <s v="United States"/>
    <s v="Seattle"/>
    <x v="4"/>
    <n v="98105"/>
    <x v="1"/>
    <s v="OFF-FA-10004854"/>
    <x v="1"/>
    <x v="13"/>
    <x v="268"/>
    <x v="1113"/>
    <n v="2"/>
    <n v="0"/>
    <n v="10.7912"/>
  </r>
  <r>
    <n v="1242"/>
    <s v="CA-2013-128727"/>
    <x v="0"/>
    <x v="48"/>
    <d v="2013-09-05T00:00:00"/>
    <x v="1"/>
    <s v="MO-17800"/>
    <x v="246"/>
    <x v="2"/>
    <s v="United States"/>
    <s v="New York City"/>
    <x v="15"/>
    <n v="10024"/>
    <x v="3"/>
    <s v="TEC-PH-10003442"/>
    <x v="2"/>
    <x v="7"/>
    <x v="879"/>
    <x v="1114"/>
    <n v="4"/>
    <n v="0"/>
    <n v="5.5"/>
  </r>
  <r>
    <n v="1243"/>
    <s v="US-2013-162859"/>
    <x v="0"/>
    <x v="431"/>
    <d v="2013-02-22T00:00:00"/>
    <x v="1"/>
    <s v="PG-18820"/>
    <x v="310"/>
    <x v="0"/>
    <s v="United States"/>
    <s v="New York City"/>
    <x v="15"/>
    <n v="10009"/>
    <x v="3"/>
    <s v="OFF-BI-10004519"/>
    <x v="1"/>
    <x v="8"/>
    <x v="880"/>
    <x v="1115"/>
    <n v="3"/>
    <n v="0.2"/>
    <n v="124.48499999999999"/>
  </r>
  <r>
    <n v="1244"/>
    <s v="US-2013-162859"/>
    <x v="0"/>
    <x v="431"/>
    <d v="2013-02-22T00:00:00"/>
    <x v="1"/>
    <s v="PG-18820"/>
    <x v="310"/>
    <x v="0"/>
    <s v="United States"/>
    <s v="New York City"/>
    <x v="15"/>
    <n v="10009"/>
    <x v="3"/>
    <s v="OFF-FA-10000304"/>
    <x v="1"/>
    <x v="13"/>
    <x v="52"/>
    <x v="525"/>
    <n v="4"/>
    <n v="0"/>
    <n v="3.5752000000000006"/>
  </r>
  <r>
    <n v="1245"/>
    <s v="CA-2014-133641"/>
    <x v="3"/>
    <x v="304"/>
    <d v="2014-05-22T00:00:00"/>
    <x v="1"/>
    <s v="EJ-14155"/>
    <x v="412"/>
    <x v="0"/>
    <s v="United States"/>
    <s v="Gulfport"/>
    <x v="35"/>
    <n v="39503"/>
    <x v="0"/>
    <s v="OFF-EN-10004955"/>
    <x v="1"/>
    <x v="12"/>
    <x v="881"/>
    <x v="1116"/>
    <n v="9"/>
    <n v="0"/>
    <n v="23.8581"/>
  </r>
  <r>
    <n v="1246"/>
    <s v="CA-2011-168494"/>
    <x v="2"/>
    <x v="432"/>
    <d v="2011-12-14T00:00:00"/>
    <x v="0"/>
    <s v="NP-18700"/>
    <x v="413"/>
    <x v="0"/>
    <s v="United States"/>
    <s v="Fresno"/>
    <x v="1"/>
    <n v="93727"/>
    <x v="1"/>
    <s v="FUR-TA-10004619"/>
    <x v="0"/>
    <x v="3"/>
    <x v="882"/>
    <x v="1117"/>
    <n v="6"/>
    <n v="0.2"/>
    <n v="95.585999999999899"/>
  </r>
  <r>
    <n v="1247"/>
    <s v="CA-2011-168494"/>
    <x v="2"/>
    <x v="432"/>
    <d v="2011-12-14T00:00:00"/>
    <x v="0"/>
    <s v="NP-18700"/>
    <x v="413"/>
    <x v="0"/>
    <s v="United States"/>
    <s v="Fresno"/>
    <x v="1"/>
    <n v="93727"/>
    <x v="1"/>
    <s v="FUR-TA-10003473"/>
    <x v="0"/>
    <x v="3"/>
    <x v="214"/>
    <x v="1118"/>
    <n v="12"/>
    <n v="0.2"/>
    <n v="135.4068000000002"/>
  </r>
  <r>
    <n v="1248"/>
    <s v="CA-2011-168494"/>
    <x v="2"/>
    <x v="432"/>
    <d v="2011-12-14T00:00:00"/>
    <x v="0"/>
    <s v="NP-18700"/>
    <x v="413"/>
    <x v="0"/>
    <s v="United States"/>
    <s v="Fresno"/>
    <x v="1"/>
    <n v="93727"/>
    <x v="1"/>
    <s v="FUR-BO-10004467"/>
    <x v="0"/>
    <x v="0"/>
    <x v="883"/>
    <x v="1119"/>
    <n v="3"/>
    <n v="0.15"/>
    <n v="11.998799999999989"/>
  </r>
  <r>
    <n v="1249"/>
    <s v="CA-2014-115602"/>
    <x v="3"/>
    <x v="404"/>
    <d v="2014-12-25T00:00:00"/>
    <x v="1"/>
    <s v="DJ-13630"/>
    <x v="264"/>
    <x v="0"/>
    <s v="United States"/>
    <s v="New York City"/>
    <x v="15"/>
    <n v="10009"/>
    <x v="3"/>
    <s v="OFF-AR-10002280"/>
    <x v="1"/>
    <x v="6"/>
    <x v="33"/>
    <x v="1120"/>
    <n v="6"/>
    <n v="0"/>
    <n v="17.468999999999998"/>
  </r>
  <r>
    <n v="1250"/>
    <s v="CA-2014-115602"/>
    <x v="3"/>
    <x v="404"/>
    <d v="2014-12-25T00:00:00"/>
    <x v="1"/>
    <s v="DJ-13630"/>
    <x v="264"/>
    <x v="0"/>
    <s v="United States"/>
    <s v="New York City"/>
    <x v="15"/>
    <n v="10009"/>
    <x v="3"/>
    <s v="FUR-CH-10001708"/>
    <x v="0"/>
    <x v="1"/>
    <x v="884"/>
    <x v="1121"/>
    <n v="9"/>
    <n v="0.1"/>
    <n v="139.57019999999989"/>
  </r>
  <r>
    <n v="1251"/>
    <s v="CA-2014-115602"/>
    <x v="3"/>
    <x v="404"/>
    <d v="2014-12-25T00:00:00"/>
    <x v="1"/>
    <s v="DJ-13630"/>
    <x v="264"/>
    <x v="0"/>
    <s v="United States"/>
    <s v="New York City"/>
    <x v="15"/>
    <n v="10009"/>
    <x v="3"/>
    <s v="OFF-AP-10000891"/>
    <x v="1"/>
    <x v="9"/>
    <x v="163"/>
    <x v="1122"/>
    <n v="13"/>
    <n v="0"/>
    <n v="511.36799999999999"/>
  </r>
  <r>
    <n v="1252"/>
    <s v="CA-2014-115602"/>
    <x v="3"/>
    <x v="404"/>
    <d v="2014-12-25T00:00:00"/>
    <x v="1"/>
    <s v="DJ-13630"/>
    <x v="264"/>
    <x v="0"/>
    <s v="United States"/>
    <s v="New York City"/>
    <x v="15"/>
    <n v="10009"/>
    <x v="3"/>
    <s v="OFF-AR-10000462"/>
    <x v="1"/>
    <x v="6"/>
    <x v="885"/>
    <x v="1123"/>
    <n v="2"/>
    <n v="0"/>
    <n v="1.3760000000000003"/>
  </r>
  <r>
    <n v="1253"/>
    <s v="CA-2012-154956"/>
    <x v="1"/>
    <x v="433"/>
    <d v="2012-07-09T00:00:00"/>
    <x v="1"/>
    <s v="IM-15070"/>
    <x v="5"/>
    <x v="0"/>
    <s v="United States"/>
    <s v="Milwaukee"/>
    <x v="6"/>
    <n v="53209"/>
    <x v="2"/>
    <s v="TEC-PH-10004165"/>
    <x v="2"/>
    <x v="7"/>
    <x v="886"/>
    <x v="1124"/>
    <n v="4"/>
    <n v="0"/>
    <n v="285.9896"/>
  </r>
  <r>
    <n v="1254"/>
    <s v="CA-2014-144638"/>
    <x v="3"/>
    <x v="434"/>
    <d v="2014-03-15T00:00:00"/>
    <x v="1"/>
    <s v="MH-18115"/>
    <x v="414"/>
    <x v="2"/>
    <s v="United States"/>
    <s v="Chester"/>
    <x v="9"/>
    <n v="19013"/>
    <x v="3"/>
    <s v="OFF-AR-10003958"/>
    <x v="1"/>
    <x v="6"/>
    <x v="679"/>
    <x v="797"/>
    <n v="2"/>
    <n v="0.2"/>
    <n v="0.59039999999999915"/>
  </r>
  <r>
    <n v="1255"/>
    <s v="CA-2014-144638"/>
    <x v="3"/>
    <x v="434"/>
    <d v="2014-03-15T00:00:00"/>
    <x v="1"/>
    <s v="MH-18115"/>
    <x v="414"/>
    <x v="2"/>
    <s v="United States"/>
    <s v="Chester"/>
    <x v="9"/>
    <n v="19013"/>
    <x v="3"/>
    <s v="TEC-PH-10000149"/>
    <x v="2"/>
    <x v="7"/>
    <x v="419"/>
    <x v="1125"/>
    <n v="3"/>
    <n v="0.4"/>
    <n v="-8.3790000000000031"/>
  </r>
  <r>
    <n v="1256"/>
    <s v="CA-2014-144638"/>
    <x v="3"/>
    <x v="434"/>
    <d v="2014-03-15T00:00:00"/>
    <x v="1"/>
    <s v="MH-18115"/>
    <x v="414"/>
    <x v="2"/>
    <s v="United States"/>
    <s v="Chester"/>
    <x v="9"/>
    <n v="19013"/>
    <x v="3"/>
    <s v="FUR-FU-10003724"/>
    <x v="0"/>
    <x v="5"/>
    <x v="887"/>
    <x v="1126"/>
    <n v="1"/>
    <n v="0.2"/>
    <n v="0.50219999999999976"/>
  </r>
  <r>
    <n v="1257"/>
    <s v="CA-2014-144638"/>
    <x v="3"/>
    <x v="434"/>
    <d v="2014-03-15T00:00:00"/>
    <x v="1"/>
    <s v="MH-18115"/>
    <x v="414"/>
    <x v="2"/>
    <s v="United States"/>
    <s v="Chester"/>
    <x v="9"/>
    <n v="19013"/>
    <x v="3"/>
    <s v="FUR-FU-10003535"/>
    <x v="0"/>
    <x v="5"/>
    <x v="888"/>
    <x v="1127"/>
    <n v="2"/>
    <n v="0.2"/>
    <n v="11.516399999999999"/>
  </r>
  <r>
    <n v="1258"/>
    <s v="US-2013-168620"/>
    <x v="0"/>
    <x v="435"/>
    <d v="2013-12-29T00:00:00"/>
    <x v="0"/>
    <s v="RB-19795"/>
    <x v="176"/>
    <x v="2"/>
    <s v="United States"/>
    <s v="Charlotte"/>
    <x v="3"/>
    <n v="28205"/>
    <x v="0"/>
    <s v="OFF-BI-10001575"/>
    <x v="1"/>
    <x v="8"/>
    <x v="577"/>
    <x v="1128"/>
    <n v="3"/>
    <n v="0.7"/>
    <n v="-20.446799999999996"/>
  </r>
  <r>
    <n v="1259"/>
    <s v="US-2013-168620"/>
    <x v="0"/>
    <x v="435"/>
    <d v="2013-12-29T00:00:00"/>
    <x v="0"/>
    <s v="RB-19795"/>
    <x v="176"/>
    <x v="2"/>
    <s v="United States"/>
    <s v="Charlotte"/>
    <x v="3"/>
    <n v="28205"/>
    <x v="0"/>
    <s v="OFF-ST-10003716"/>
    <x v="1"/>
    <x v="4"/>
    <x v="889"/>
    <x v="1129"/>
    <n v="3"/>
    <n v="0.2"/>
    <n v="-47.254199999999997"/>
  </r>
  <r>
    <n v="1260"/>
    <s v="US-2013-168620"/>
    <x v="0"/>
    <x v="435"/>
    <d v="2013-12-29T00:00:00"/>
    <x v="0"/>
    <s v="RB-19795"/>
    <x v="176"/>
    <x v="2"/>
    <s v="United States"/>
    <s v="Charlotte"/>
    <x v="3"/>
    <n v="28205"/>
    <x v="0"/>
    <s v="TEC-AC-10004469"/>
    <x v="2"/>
    <x v="11"/>
    <x v="238"/>
    <x v="1130"/>
    <n v="8"/>
    <n v="0.2"/>
    <n v="76.704000000000008"/>
  </r>
  <r>
    <n v="1261"/>
    <s v="CA-2014-117079"/>
    <x v="3"/>
    <x v="436"/>
    <d v="2014-10-28T00:00:00"/>
    <x v="1"/>
    <s v="JR-15700"/>
    <x v="415"/>
    <x v="0"/>
    <s v="United States"/>
    <s v="Jacksonville"/>
    <x v="2"/>
    <n v="32216"/>
    <x v="0"/>
    <s v="TEC-PH-10004586"/>
    <x v="2"/>
    <x v="7"/>
    <x v="890"/>
    <x v="1131"/>
    <n v="3"/>
    <n v="0.2"/>
    <n v="107.98499999999996"/>
  </r>
  <r>
    <n v="1262"/>
    <s v="US-2013-144393"/>
    <x v="0"/>
    <x v="99"/>
    <d v="2013-11-05T00:00:00"/>
    <x v="1"/>
    <s v="SM-20950"/>
    <x v="416"/>
    <x v="1"/>
    <s v="United States"/>
    <s v="Greenville"/>
    <x v="3"/>
    <n v="27834"/>
    <x v="0"/>
    <s v="OFF-BI-10004236"/>
    <x v="1"/>
    <x v="8"/>
    <x v="891"/>
    <x v="1132"/>
    <n v="4"/>
    <n v="0.7"/>
    <n v="-14.0928"/>
  </r>
  <r>
    <n v="1263"/>
    <s v="CA-2014-105053"/>
    <x v="3"/>
    <x v="437"/>
    <d v="2014-07-10T00:00:00"/>
    <x v="0"/>
    <s v="CS-12355"/>
    <x v="394"/>
    <x v="0"/>
    <s v="United States"/>
    <s v="Long Beach"/>
    <x v="15"/>
    <n v="11561"/>
    <x v="3"/>
    <s v="OFF-BI-10001634"/>
    <x v="1"/>
    <x v="8"/>
    <x v="24"/>
    <x v="1133"/>
    <n v="3"/>
    <n v="0.2"/>
    <n v="6.3336000000000006"/>
  </r>
  <r>
    <n v="1264"/>
    <s v="CA-2013-155992"/>
    <x v="0"/>
    <x v="393"/>
    <d v="2013-10-03T00:00:00"/>
    <x v="2"/>
    <s v="CC-12220"/>
    <x v="417"/>
    <x v="0"/>
    <s v="United States"/>
    <s v="La Porte"/>
    <x v="14"/>
    <n v="46350"/>
    <x v="2"/>
    <s v="TEC-PH-10000215"/>
    <x v="2"/>
    <x v="7"/>
    <x v="139"/>
    <x v="1134"/>
    <n v="2"/>
    <n v="0"/>
    <n v="18.873000000000005"/>
  </r>
  <r>
    <n v="1265"/>
    <s v="CA-2013-155992"/>
    <x v="0"/>
    <x v="393"/>
    <d v="2013-10-03T00:00:00"/>
    <x v="2"/>
    <s v="CC-12220"/>
    <x v="417"/>
    <x v="0"/>
    <s v="United States"/>
    <s v="La Porte"/>
    <x v="14"/>
    <n v="46350"/>
    <x v="2"/>
    <s v="FUR-FU-10003724"/>
    <x v="0"/>
    <x v="5"/>
    <x v="887"/>
    <x v="1135"/>
    <n v="5"/>
    <n v="0"/>
    <n v="10.880999999999998"/>
  </r>
  <r>
    <n v="1266"/>
    <s v="CA-2014-110380"/>
    <x v="3"/>
    <x v="264"/>
    <d v="2014-09-08T00:00:00"/>
    <x v="1"/>
    <s v="PF-19225"/>
    <x v="418"/>
    <x v="0"/>
    <s v="United States"/>
    <s v="San Francisco"/>
    <x v="1"/>
    <n v="94122"/>
    <x v="1"/>
    <s v="OFF-AR-10000422"/>
    <x v="1"/>
    <x v="6"/>
    <x v="892"/>
    <x v="1136"/>
    <n v="3"/>
    <n v="0"/>
    <n v="1.7738999999999998"/>
  </r>
  <r>
    <n v="1267"/>
    <s v="US-2011-167738"/>
    <x v="2"/>
    <x v="163"/>
    <d v="2011-12-29T00:00:00"/>
    <x v="1"/>
    <s v="JC-16105"/>
    <x v="36"/>
    <x v="1"/>
    <s v="United States"/>
    <s v="Los Angeles"/>
    <x v="1"/>
    <n v="90045"/>
    <x v="1"/>
    <s v="OFF-ST-10003306"/>
    <x v="1"/>
    <x v="4"/>
    <x v="380"/>
    <x v="1137"/>
    <n v="1"/>
    <n v="0"/>
    <n v="41.429399999999987"/>
  </r>
  <r>
    <n v="1268"/>
    <s v="US-2011-167738"/>
    <x v="2"/>
    <x v="163"/>
    <d v="2011-12-29T00:00:00"/>
    <x v="1"/>
    <s v="JC-16105"/>
    <x v="36"/>
    <x v="1"/>
    <s v="United States"/>
    <s v="Los Angeles"/>
    <x v="1"/>
    <n v="90045"/>
    <x v="1"/>
    <s v="FUR-CH-10001146"/>
    <x v="0"/>
    <x v="1"/>
    <x v="64"/>
    <x v="1138"/>
    <n v="6"/>
    <n v="0.2"/>
    <n v="18.266999999999967"/>
  </r>
  <r>
    <n v="1269"/>
    <s v="CA-2014-121412"/>
    <x v="3"/>
    <x v="397"/>
    <d v="2014-09-28T00:00:00"/>
    <x v="1"/>
    <s v="BG-11695"/>
    <x v="410"/>
    <x v="1"/>
    <s v="United States"/>
    <s v="Louisville"/>
    <x v="22"/>
    <n v="80027"/>
    <x v="1"/>
    <s v="FUR-FU-10000246"/>
    <x v="0"/>
    <x v="5"/>
    <x v="386"/>
    <x v="1139"/>
    <n v="3"/>
    <n v="0.2"/>
    <n v="3.665999999999995"/>
  </r>
  <r>
    <n v="1270"/>
    <s v="CA-2014-100426"/>
    <x v="3"/>
    <x v="400"/>
    <d v="2014-06-09T00:00:00"/>
    <x v="1"/>
    <s v="DC-12850"/>
    <x v="419"/>
    <x v="0"/>
    <s v="United States"/>
    <s v="Florence"/>
    <x v="19"/>
    <n v="35630"/>
    <x v="0"/>
    <s v="OFF-PA-10002870"/>
    <x v="1"/>
    <x v="10"/>
    <x v="893"/>
    <x v="1140"/>
    <n v="2"/>
    <n v="0"/>
    <n v="5.6159999999999997"/>
  </r>
  <r>
    <n v="1271"/>
    <s v="US-2013-103646"/>
    <x v="0"/>
    <x v="438"/>
    <d v="2013-04-27T00:00:00"/>
    <x v="1"/>
    <s v="SP-20545"/>
    <x v="259"/>
    <x v="1"/>
    <s v="United States"/>
    <s v="Chicago"/>
    <x v="10"/>
    <n v="60623"/>
    <x v="2"/>
    <s v="OFF-ST-10000563"/>
    <x v="1"/>
    <x v="4"/>
    <x v="894"/>
    <x v="1141"/>
    <n v="4"/>
    <n v="0.2"/>
    <n v="-12.792000000000002"/>
  </r>
  <r>
    <n v="1272"/>
    <s v="US-2013-103646"/>
    <x v="0"/>
    <x v="438"/>
    <d v="2013-04-27T00:00:00"/>
    <x v="1"/>
    <s v="SP-20545"/>
    <x v="259"/>
    <x v="1"/>
    <s v="United States"/>
    <s v="Chicago"/>
    <x v="10"/>
    <n v="60623"/>
    <x v="2"/>
    <s v="OFF-AP-10004487"/>
    <x v="1"/>
    <x v="9"/>
    <x v="715"/>
    <x v="1142"/>
    <n v="3"/>
    <n v="0.8"/>
    <n v="-126.85920000000002"/>
  </r>
  <r>
    <n v="1273"/>
    <s v="US-2013-103646"/>
    <x v="0"/>
    <x v="438"/>
    <d v="2013-04-27T00:00:00"/>
    <x v="1"/>
    <s v="SP-20545"/>
    <x v="259"/>
    <x v="1"/>
    <s v="United States"/>
    <s v="Chicago"/>
    <x v="10"/>
    <n v="60623"/>
    <x v="2"/>
    <s v="OFF-BI-10002854"/>
    <x v="1"/>
    <x v="8"/>
    <x v="895"/>
    <x v="1143"/>
    <n v="8"/>
    <n v="0.8"/>
    <n v="-67.27200000000002"/>
  </r>
  <r>
    <n v="1274"/>
    <s v="CA-2013-119186"/>
    <x v="0"/>
    <x v="439"/>
    <d v="2013-05-27T00:00:00"/>
    <x v="3"/>
    <s v="MS-17710"/>
    <x v="384"/>
    <x v="0"/>
    <s v="United States"/>
    <s v="Fort Worth"/>
    <x v="5"/>
    <n v="76106"/>
    <x v="2"/>
    <s v="OFF-PA-10004621"/>
    <x v="1"/>
    <x v="10"/>
    <x v="738"/>
    <x v="563"/>
    <n v="2"/>
    <n v="0.2"/>
    <n v="3.6288"/>
  </r>
  <r>
    <n v="1275"/>
    <s v="CA-2013-119186"/>
    <x v="0"/>
    <x v="439"/>
    <d v="2013-05-27T00:00:00"/>
    <x v="3"/>
    <s v="MS-17710"/>
    <x v="384"/>
    <x v="0"/>
    <s v="United States"/>
    <s v="Fort Worth"/>
    <x v="5"/>
    <n v="76106"/>
    <x v="2"/>
    <s v="FUR-CH-10001973"/>
    <x v="0"/>
    <x v="1"/>
    <x v="896"/>
    <x v="1144"/>
    <n v="5"/>
    <n v="0.3"/>
    <n v="-88.783999999999978"/>
  </r>
  <r>
    <n v="1276"/>
    <s v="CA-2013-119186"/>
    <x v="0"/>
    <x v="439"/>
    <d v="2013-05-27T00:00:00"/>
    <x v="3"/>
    <s v="MS-17710"/>
    <x v="384"/>
    <x v="0"/>
    <s v="United States"/>
    <s v="Fort Worth"/>
    <x v="5"/>
    <n v="76106"/>
    <x v="2"/>
    <s v="OFF-PA-10004040"/>
    <x v="1"/>
    <x v="10"/>
    <x v="99"/>
    <x v="646"/>
    <n v="3"/>
    <n v="0.2"/>
    <n v="5.2026000000000003"/>
  </r>
  <r>
    <n v="1277"/>
    <s v="CA-2013-119186"/>
    <x v="0"/>
    <x v="439"/>
    <d v="2013-05-27T00:00:00"/>
    <x v="3"/>
    <s v="MS-17710"/>
    <x v="384"/>
    <x v="0"/>
    <s v="United States"/>
    <s v="Fort Worth"/>
    <x v="5"/>
    <n v="76106"/>
    <x v="2"/>
    <s v="TEC-AC-10000580"/>
    <x v="2"/>
    <x v="11"/>
    <x v="897"/>
    <x v="1145"/>
    <n v="1"/>
    <n v="0.2"/>
    <n v="-7.1990999999999961"/>
  </r>
  <r>
    <n v="1278"/>
    <s v="CA-2013-148698"/>
    <x v="0"/>
    <x v="440"/>
    <d v="2013-05-08T00:00:00"/>
    <x v="1"/>
    <s v="BD-11770"/>
    <x v="420"/>
    <x v="0"/>
    <s v="United States"/>
    <s v="Houston"/>
    <x v="5"/>
    <n v="77070"/>
    <x v="2"/>
    <s v="OFF-AR-10004022"/>
    <x v="1"/>
    <x v="6"/>
    <x v="898"/>
    <x v="1146"/>
    <n v="3"/>
    <n v="0.2"/>
    <n v="5.3969999999999914"/>
  </r>
  <r>
    <n v="1279"/>
    <s v="CA-2011-163293"/>
    <x v="2"/>
    <x v="78"/>
    <d v="2011-09-11T00:00:00"/>
    <x v="2"/>
    <s v="KC-16255"/>
    <x v="346"/>
    <x v="1"/>
    <s v="United States"/>
    <s v="Macon"/>
    <x v="32"/>
    <n v="31204"/>
    <x v="0"/>
    <s v="TEC-AC-10004209"/>
    <x v="2"/>
    <x v="11"/>
    <x v="899"/>
    <x v="1147"/>
    <n v="3"/>
    <n v="0"/>
    <n v="12.8583"/>
  </r>
  <r>
    <n v="1280"/>
    <s v="CA-2011-163293"/>
    <x v="2"/>
    <x v="78"/>
    <d v="2011-09-11T00:00:00"/>
    <x v="2"/>
    <s v="KC-16255"/>
    <x v="346"/>
    <x v="1"/>
    <s v="United States"/>
    <s v="Macon"/>
    <x v="32"/>
    <n v="31204"/>
    <x v="0"/>
    <s v="TEC-AC-10000023"/>
    <x v="2"/>
    <x v="11"/>
    <x v="900"/>
    <x v="1148"/>
    <n v="4"/>
    <n v="0"/>
    <n v="30.196799999999996"/>
  </r>
  <r>
    <n v="1281"/>
    <s v="CA-2013-160815"/>
    <x v="0"/>
    <x v="64"/>
    <d v="2013-09-07T00:00:00"/>
    <x v="2"/>
    <s v="TR-21325"/>
    <x v="309"/>
    <x v="0"/>
    <s v="United States"/>
    <s v="Cedar Rapids"/>
    <x v="23"/>
    <n v="52402"/>
    <x v="2"/>
    <s v="TEC-PH-10003505"/>
    <x v="2"/>
    <x v="7"/>
    <x v="901"/>
    <x v="1149"/>
    <n v="3"/>
    <n v="0"/>
    <n v="80.735999999999976"/>
  </r>
  <r>
    <n v="1282"/>
    <s v="CA-2014-122154"/>
    <x v="3"/>
    <x v="359"/>
    <d v="2014-04-12T00:00:00"/>
    <x v="2"/>
    <s v="SA-20830"/>
    <x v="193"/>
    <x v="0"/>
    <s v="United States"/>
    <s v="Jacksonville"/>
    <x v="2"/>
    <n v="32216"/>
    <x v="0"/>
    <s v="OFF-LA-10000121"/>
    <x v="1"/>
    <x v="2"/>
    <x v="902"/>
    <x v="1150"/>
    <n v="3"/>
    <n v="0.2"/>
    <n v="4.9139999999999988"/>
  </r>
  <r>
    <n v="1283"/>
    <s v="CA-2014-122154"/>
    <x v="3"/>
    <x v="359"/>
    <d v="2014-04-12T00:00:00"/>
    <x v="2"/>
    <s v="SA-20830"/>
    <x v="193"/>
    <x v="0"/>
    <s v="United States"/>
    <s v="Jacksonville"/>
    <x v="2"/>
    <n v="32216"/>
    <x v="0"/>
    <s v="OFF-BI-10002026"/>
    <x v="1"/>
    <x v="8"/>
    <x v="903"/>
    <x v="1151"/>
    <n v="1"/>
    <n v="0.7"/>
    <n v="-13.363000000000003"/>
  </r>
  <r>
    <n v="1284"/>
    <s v="CA-2014-122154"/>
    <x v="3"/>
    <x v="359"/>
    <d v="2014-04-12T00:00:00"/>
    <x v="2"/>
    <s v="SA-20830"/>
    <x v="193"/>
    <x v="0"/>
    <s v="United States"/>
    <s v="Jacksonville"/>
    <x v="2"/>
    <n v="32216"/>
    <x v="0"/>
    <s v="OFF-PA-10000994"/>
    <x v="1"/>
    <x v="10"/>
    <x v="904"/>
    <x v="1152"/>
    <n v="3"/>
    <n v="0.2"/>
    <n v="88.073999999999984"/>
  </r>
  <r>
    <n v="1285"/>
    <s v="US-2012-149692"/>
    <x v="1"/>
    <x v="401"/>
    <d v="2012-12-12T00:00:00"/>
    <x v="1"/>
    <s v="KW-16435"/>
    <x v="147"/>
    <x v="0"/>
    <s v="United States"/>
    <s v="Austin"/>
    <x v="5"/>
    <n v="78745"/>
    <x v="2"/>
    <s v="OFF-BI-10002813"/>
    <x v="1"/>
    <x v="8"/>
    <x v="905"/>
    <x v="1153"/>
    <n v="7"/>
    <n v="0.8"/>
    <n v="-4.8510000000000009"/>
  </r>
  <r>
    <n v="1286"/>
    <s v="CA-2013-119445"/>
    <x v="0"/>
    <x v="190"/>
    <d v="2013-07-04T00:00:00"/>
    <x v="1"/>
    <s v="GM-14500"/>
    <x v="421"/>
    <x v="0"/>
    <s v="United States"/>
    <s v="Providence"/>
    <x v="34"/>
    <n v="2908"/>
    <x v="3"/>
    <s v="OFF-ST-10000617"/>
    <x v="1"/>
    <x v="4"/>
    <x v="379"/>
    <x v="81"/>
    <n v="5"/>
    <n v="0"/>
    <n v="1.0429999999999984"/>
  </r>
  <r>
    <n v="1287"/>
    <s v="CA-2012-124268"/>
    <x v="1"/>
    <x v="433"/>
    <d v="2012-07-08T00:00:00"/>
    <x v="1"/>
    <s v="AD-10180"/>
    <x v="57"/>
    <x v="2"/>
    <s v="United States"/>
    <s v="New York City"/>
    <x v="15"/>
    <n v="10035"/>
    <x v="3"/>
    <s v="OFF-AR-10004817"/>
    <x v="1"/>
    <x v="6"/>
    <x v="906"/>
    <x v="1154"/>
    <n v="3"/>
    <n v="0"/>
    <n v="4.4891999999999985"/>
  </r>
  <r>
    <n v="1288"/>
    <s v="CA-2013-154711"/>
    <x v="0"/>
    <x v="441"/>
    <d v="2013-11-27T00:00:00"/>
    <x v="1"/>
    <s v="TB-21355"/>
    <x v="422"/>
    <x v="1"/>
    <s v="United States"/>
    <s v="New York City"/>
    <x v="15"/>
    <n v="10009"/>
    <x v="3"/>
    <s v="FUR-FU-10000397"/>
    <x v="0"/>
    <x v="5"/>
    <x v="63"/>
    <x v="1155"/>
    <n v="2"/>
    <n v="0"/>
    <n v="11.166400000000003"/>
  </r>
  <r>
    <n v="1289"/>
    <s v="CA-2013-154711"/>
    <x v="0"/>
    <x v="441"/>
    <d v="2013-11-27T00:00:00"/>
    <x v="1"/>
    <s v="TB-21355"/>
    <x v="422"/>
    <x v="1"/>
    <s v="United States"/>
    <s v="New York City"/>
    <x v="15"/>
    <n v="10009"/>
    <x v="3"/>
    <s v="OFF-BI-10000605"/>
    <x v="1"/>
    <x v="8"/>
    <x v="531"/>
    <x v="854"/>
    <n v="4"/>
    <n v="0.2"/>
    <n v="4.1147999999999989"/>
  </r>
  <r>
    <n v="1290"/>
    <s v="CA-2013-154711"/>
    <x v="0"/>
    <x v="441"/>
    <d v="2013-11-27T00:00:00"/>
    <x v="1"/>
    <s v="TB-21355"/>
    <x v="422"/>
    <x v="1"/>
    <s v="United States"/>
    <s v="New York City"/>
    <x v="15"/>
    <n v="10009"/>
    <x v="3"/>
    <s v="OFF-AR-10001860"/>
    <x v="1"/>
    <x v="6"/>
    <x v="907"/>
    <x v="1156"/>
    <n v="3"/>
    <n v="0"/>
    <n v="7.4952000000000005"/>
  </r>
  <r>
    <n v="1291"/>
    <s v="CA-2013-163384"/>
    <x v="0"/>
    <x v="338"/>
    <d v="2013-11-13T00:00:00"/>
    <x v="2"/>
    <s v="CC-12430"/>
    <x v="254"/>
    <x v="2"/>
    <s v="United States"/>
    <s v="San Francisco"/>
    <x v="1"/>
    <n v="94122"/>
    <x v="1"/>
    <s v="OFF-BI-10004970"/>
    <x v="1"/>
    <x v="8"/>
    <x v="908"/>
    <x v="1157"/>
    <n v="4"/>
    <n v="0.2"/>
    <n v="4.4603999999999999"/>
  </r>
  <r>
    <n v="1292"/>
    <s v="CA-2013-163384"/>
    <x v="0"/>
    <x v="338"/>
    <d v="2013-11-13T00:00:00"/>
    <x v="2"/>
    <s v="CC-12430"/>
    <x v="254"/>
    <x v="2"/>
    <s v="United States"/>
    <s v="San Francisco"/>
    <x v="1"/>
    <n v="94122"/>
    <x v="1"/>
    <s v="OFF-PA-10003172"/>
    <x v="1"/>
    <x v="10"/>
    <x v="846"/>
    <x v="56"/>
    <n v="5"/>
    <n v="0"/>
    <n v="15.552000000000001"/>
  </r>
  <r>
    <n v="1293"/>
    <s v="CA-2012-101707"/>
    <x v="1"/>
    <x v="375"/>
    <d v="2012-09-01T00:00:00"/>
    <x v="1"/>
    <s v="PF-19165"/>
    <x v="58"/>
    <x v="0"/>
    <s v="United States"/>
    <s v="San Diego"/>
    <x v="1"/>
    <n v="92105"/>
    <x v="1"/>
    <s v="OFF-SU-10001218"/>
    <x v="1"/>
    <x v="14"/>
    <x v="133"/>
    <x v="1158"/>
    <n v="3"/>
    <n v="0"/>
    <n v="9.2232000000000021"/>
  </r>
  <r>
    <n v="1294"/>
    <s v="CA-2012-101707"/>
    <x v="1"/>
    <x v="375"/>
    <d v="2012-09-01T00:00:00"/>
    <x v="1"/>
    <s v="PF-19165"/>
    <x v="58"/>
    <x v="0"/>
    <s v="United States"/>
    <s v="San Diego"/>
    <x v="1"/>
    <n v="92105"/>
    <x v="1"/>
    <s v="OFF-PA-10002968"/>
    <x v="1"/>
    <x v="10"/>
    <x v="909"/>
    <x v="1159"/>
    <n v="5"/>
    <n v="0"/>
    <n v="52.531999999999996"/>
  </r>
  <r>
    <n v="1295"/>
    <s v="CA-2012-101707"/>
    <x v="1"/>
    <x v="375"/>
    <d v="2012-09-01T00:00:00"/>
    <x v="1"/>
    <s v="PF-19165"/>
    <x v="58"/>
    <x v="0"/>
    <s v="United States"/>
    <s v="San Diego"/>
    <x v="1"/>
    <n v="92105"/>
    <x v="1"/>
    <s v="OFF-LA-10000134"/>
    <x v="1"/>
    <x v="2"/>
    <x v="85"/>
    <x v="1160"/>
    <n v="1"/>
    <n v="0"/>
    <n v="1.4783999999999999"/>
  </r>
  <r>
    <n v="1296"/>
    <s v="CA-2012-138898"/>
    <x v="1"/>
    <x v="442"/>
    <d v="2012-05-29T00:00:00"/>
    <x v="1"/>
    <s v="JH-16180"/>
    <x v="423"/>
    <x v="0"/>
    <s v="United States"/>
    <s v="Pueblo"/>
    <x v="22"/>
    <n v="81001"/>
    <x v="1"/>
    <s v="OFF-AP-10004487"/>
    <x v="1"/>
    <x v="9"/>
    <x v="715"/>
    <x v="1161"/>
    <n v="13"/>
    <n v="0.2"/>
    <n v="84.572799999999944"/>
  </r>
  <r>
    <n v="1297"/>
    <s v="CA-2014-115427"/>
    <x v="3"/>
    <x v="247"/>
    <d v="2015-01-04T00:00:00"/>
    <x v="1"/>
    <s v="EB-13975"/>
    <x v="424"/>
    <x v="1"/>
    <s v="United States"/>
    <s v="Fairfield"/>
    <x v="1"/>
    <n v="94533"/>
    <x v="1"/>
    <s v="OFF-BI-10002103"/>
    <x v="1"/>
    <x v="8"/>
    <x v="525"/>
    <x v="1162"/>
    <n v="2"/>
    <n v="0.2"/>
    <n v="4.5187999999999997"/>
  </r>
  <r>
    <n v="1298"/>
    <s v="CA-2014-115427"/>
    <x v="3"/>
    <x v="247"/>
    <d v="2015-01-04T00:00:00"/>
    <x v="1"/>
    <s v="EB-13975"/>
    <x v="424"/>
    <x v="1"/>
    <s v="United States"/>
    <s v="Fairfield"/>
    <x v="1"/>
    <n v="94533"/>
    <x v="1"/>
    <s v="OFF-BI-10004632"/>
    <x v="1"/>
    <x v="8"/>
    <x v="910"/>
    <x v="1163"/>
    <n v="2"/>
    <n v="0.2"/>
    <n v="6.4749999999999979"/>
  </r>
  <r>
    <n v="1299"/>
    <s v="CA-2013-134425"/>
    <x v="0"/>
    <x v="16"/>
    <d v="2013-12-13T00:00:00"/>
    <x v="0"/>
    <s v="QJ-19255"/>
    <x v="425"/>
    <x v="1"/>
    <s v="United States"/>
    <s v="Saint Paul"/>
    <x v="11"/>
    <n v="55106"/>
    <x v="2"/>
    <s v="TEC-PH-10003555"/>
    <x v="2"/>
    <x v="7"/>
    <x v="457"/>
    <x v="1164"/>
    <n v="5"/>
    <n v="0"/>
    <n v="2.2990000000000066"/>
  </r>
  <r>
    <n v="1300"/>
    <s v="CA-2012-121391"/>
    <x v="1"/>
    <x v="242"/>
    <d v="2012-10-07T00:00:00"/>
    <x v="2"/>
    <s v="AA-10315"/>
    <x v="397"/>
    <x v="0"/>
    <s v="United States"/>
    <s v="San Francisco"/>
    <x v="1"/>
    <n v="94109"/>
    <x v="1"/>
    <s v="OFF-ST-10001590"/>
    <x v="1"/>
    <x v="4"/>
    <x v="146"/>
    <x v="1165"/>
    <n v="2"/>
    <n v="0"/>
    <n v="7.0095999999999989"/>
  </r>
  <r>
    <n v="1301"/>
    <s v="CA-2013-137043"/>
    <x v="0"/>
    <x v="443"/>
    <d v="2013-12-26T00:00:00"/>
    <x v="0"/>
    <s v="LC-17140"/>
    <x v="95"/>
    <x v="0"/>
    <s v="United States"/>
    <s v="Springfield"/>
    <x v="17"/>
    <n v="22153"/>
    <x v="0"/>
    <s v="FUR-FU-10003664"/>
    <x v="0"/>
    <x v="5"/>
    <x v="35"/>
    <x v="1166"/>
    <n v="6"/>
    <n v="0"/>
    <n v="166.10039999999995"/>
  </r>
  <r>
    <n v="1302"/>
    <s v="CA-2013-137043"/>
    <x v="0"/>
    <x v="443"/>
    <d v="2013-12-26T00:00:00"/>
    <x v="0"/>
    <s v="LC-17140"/>
    <x v="95"/>
    <x v="0"/>
    <s v="United States"/>
    <s v="Springfield"/>
    <x v="17"/>
    <n v="22153"/>
    <x v="0"/>
    <s v="FUR-FU-10003664"/>
    <x v="0"/>
    <x v="5"/>
    <x v="35"/>
    <x v="1167"/>
    <n v="3"/>
    <n v="0"/>
    <n v="83.050199999999975"/>
  </r>
  <r>
    <n v="1303"/>
    <s v="CA-2012-115847"/>
    <x v="1"/>
    <x v="444"/>
    <d v="2012-09-24T00:00:00"/>
    <x v="0"/>
    <s v="TC-21535"/>
    <x v="426"/>
    <x v="2"/>
    <s v="United States"/>
    <s v="Arlington"/>
    <x v="17"/>
    <n v="22204"/>
    <x v="0"/>
    <s v="FUR-BO-10003433"/>
    <x v="0"/>
    <x v="0"/>
    <x v="911"/>
    <x v="1168"/>
    <n v="2"/>
    <n v="0"/>
    <n v="4.3371999999999957"/>
  </r>
  <r>
    <n v="1304"/>
    <s v="US-2014-126179"/>
    <x v="3"/>
    <x v="445"/>
    <d v="2014-07-08T00:00:00"/>
    <x v="1"/>
    <s v="CS-12460"/>
    <x v="427"/>
    <x v="0"/>
    <s v="United States"/>
    <s v="Columbus"/>
    <x v="32"/>
    <n v="31907"/>
    <x v="0"/>
    <s v="FUR-FU-10002554"/>
    <x v="0"/>
    <x v="5"/>
    <x v="912"/>
    <x v="1169"/>
    <n v="1"/>
    <n v="0"/>
    <n v="5.5176999999999978"/>
  </r>
  <r>
    <n v="1305"/>
    <s v="US-2014-126179"/>
    <x v="3"/>
    <x v="445"/>
    <d v="2014-07-08T00:00:00"/>
    <x v="1"/>
    <s v="CS-12460"/>
    <x v="427"/>
    <x v="0"/>
    <s v="United States"/>
    <s v="Columbus"/>
    <x v="32"/>
    <n v="31907"/>
    <x v="0"/>
    <s v="TEC-PH-10001557"/>
    <x v="2"/>
    <x v="7"/>
    <x v="658"/>
    <x v="1170"/>
    <n v="3"/>
    <n v="0"/>
    <n v="77.751899999999992"/>
  </r>
  <r>
    <n v="1306"/>
    <s v="CA-2013-101966"/>
    <x v="0"/>
    <x v="216"/>
    <d v="2013-07-17T00:00:00"/>
    <x v="0"/>
    <s v="BM-11785"/>
    <x v="298"/>
    <x v="0"/>
    <s v="United States"/>
    <s v="Houston"/>
    <x v="5"/>
    <n v="77036"/>
    <x v="2"/>
    <s v="TEC-PH-10003437"/>
    <x v="2"/>
    <x v="7"/>
    <x v="913"/>
    <x v="1171"/>
    <n v="7"/>
    <n v="0.2"/>
    <n v="52.492999999999967"/>
  </r>
  <r>
    <n v="1307"/>
    <s v="CA-2013-141397"/>
    <x v="0"/>
    <x v="23"/>
    <d v="2013-06-22T00:00:00"/>
    <x v="2"/>
    <s v="RC-19825"/>
    <x v="116"/>
    <x v="0"/>
    <s v="United States"/>
    <s v="Pasadena"/>
    <x v="1"/>
    <n v="91104"/>
    <x v="1"/>
    <s v="OFF-PA-10002986"/>
    <x v="1"/>
    <x v="10"/>
    <x v="477"/>
    <x v="1172"/>
    <n v="7"/>
    <n v="0"/>
    <n v="22.444800000000001"/>
  </r>
  <r>
    <n v="1308"/>
    <s v="CA-2013-141397"/>
    <x v="0"/>
    <x v="23"/>
    <d v="2013-06-22T00:00:00"/>
    <x v="2"/>
    <s v="RC-19825"/>
    <x v="116"/>
    <x v="0"/>
    <s v="United States"/>
    <s v="Pasadena"/>
    <x v="1"/>
    <n v="91104"/>
    <x v="1"/>
    <s v="OFF-BI-10000320"/>
    <x v="1"/>
    <x v="8"/>
    <x v="768"/>
    <x v="1173"/>
    <n v="3"/>
    <n v="0.2"/>
    <n v="6.4206000000000012"/>
  </r>
  <r>
    <n v="1309"/>
    <s v="CA-2013-141397"/>
    <x v="0"/>
    <x v="23"/>
    <d v="2013-06-22T00:00:00"/>
    <x v="2"/>
    <s v="RC-19825"/>
    <x v="116"/>
    <x v="0"/>
    <s v="United States"/>
    <s v="Pasadena"/>
    <x v="1"/>
    <n v="91104"/>
    <x v="1"/>
    <s v="OFF-AP-10003971"/>
    <x v="1"/>
    <x v="9"/>
    <x v="914"/>
    <x v="1174"/>
    <n v="2"/>
    <n v="0"/>
    <n v="5.6628000000000007"/>
  </r>
  <r>
    <n v="1310"/>
    <s v="CA-2013-141397"/>
    <x v="0"/>
    <x v="23"/>
    <d v="2013-06-22T00:00:00"/>
    <x v="2"/>
    <s v="RC-19825"/>
    <x v="116"/>
    <x v="0"/>
    <s v="United States"/>
    <s v="Pasadena"/>
    <x v="1"/>
    <n v="91104"/>
    <x v="1"/>
    <s v="OFF-ST-10001469"/>
    <x v="1"/>
    <x v="4"/>
    <x v="394"/>
    <x v="427"/>
    <n v="3"/>
    <n v="0"/>
    <n v="9.716399999999993"/>
  </r>
  <r>
    <n v="1311"/>
    <s v="CA-2013-141397"/>
    <x v="0"/>
    <x v="23"/>
    <d v="2013-06-22T00:00:00"/>
    <x v="2"/>
    <s v="RC-19825"/>
    <x v="116"/>
    <x v="0"/>
    <s v="United States"/>
    <s v="Pasadena"/>
    <x v="1"/>
    <n v="91104"/>
    <x v="1"/>
    <s v="FUR-CH-10003846"/>
    <x v="0"/>
    <x v="1"/>
    <x v="915"/>
    <x v="224"/>
    <n v="2"/>
    <n v="0.2"/>
    <n v="-8.0783999999999949"/>
  </r>
  <r>
    <n v="1312"/>
    <s v="CA-2013-141082"/>
    <x v="0"/>
    <x v="10"/>
    <d v="2013-12-14T00:00:00"/>
    <x v="1"/>
    <s v="FM-14380"/>
    <x v="248"/>
    <x v="0"/>
    <s v="United States"/>
    <s v="Lawrence"/>
    <x v="31"/>
    <n v="1841"/>
    <x v="3"/>
    <s v="OFF-LA-10001404"/>
    <x v="1"/>
    <x v="2"/>
    <x v="916"/>
    <x v="1175"/>
    <n v="1"/>
    <n v="0"/>
    <n v="1.7343"/>
  </r>
  <r>
    <n v="1313"/>
    <s v="CA-2013-141082"/>
    <x v="0"/>
    <x v="10"/>
    <d v="2013-12-14T00:00:00"/>
    <x v="1"/>
    <s v="FM-14380"/>
    <x v="248"/>
    <x v="0"/>
    <s v="United States"/>
    <s v="Lawrence"/>
    <x v="31"/>
    <n v="1841"/>
    <x v="3"/>
    <s v="OFF-LA-10001474"/>
    <x v="1"/>
    <x v="2"/>
    <x v="917"/>
    <x v="1176"/>
    <n v="4"/>
    <n v="0"/>
    <n v="56.175200000000004"/>
  </r>
  <r>
    <n v="1314"/>
    <s v="US-2013-134488"/>
    <x v="0"/>
    <x v="446"/>
    <d v="2013-10-02T00:00:00"/>
    <x v="1"/>
    <s v="PK-19075"/>
    <x v="7"/>
    <x v="0"/>
    <s v="United States"/>
    <s v="Columbus"/>
    <x v="24"/>
    <n v="43229"/>
    <x v="3"/>
    <s v="FUR-CH-10003199"/>
    <x v="0"/>
    <x v="1"/>
    <x v="631"/>
    <x v="1177"/>
    <n v="2"/>
    <n v="0.3"/>
    <n v="-13.317599999999999"/>
  </r>
  <r>
    <n v="1315"/>
    <s v="CA-2013-145919"/>
    <x v="0"/>
    <x v="122"/>
    <d v="2013-12-24T00:00:00"/>
    <x v="1"/>
    <s v="HG-14965"/>
    <x v="428"/>
    <x v="1"/>
    <s v="United States"/>
    <s v="Los Angeles"/>
    <x v="1"/>
    <n v="90032"/>
    <x v="1"/>
    <s v="OFF-PA-10003072"/>
    <x v="1"/>
    <x v="10"/>
    <x v="918"/>
    <x v="789"/>
    <n v="6"/>
    <n v="0"/>
    <n v="18.662400000000002"/>
  </r>
  <r>
    <n v="1316"/>
    <s v="CA-2013-145919"/>
    <x v="0"/>
    <x v="122"/>
    <d v="2013-12-24T00:00:00"/>
    <x v="1"/>
    <s v="HG-14965"/>
    <x v="428"/>
    <x v="1"/>
    <s v="United States"/>
    <s v="Los Angeles"/>
    <x v="1"/>
    <n v="90032"/>
    <x v="1"/>
    <s v="FUR-FU-10004960"/>
    <x v="0"/>
    <x v="5"/>
    <x v="919"/>
    <x v="1178"/>
    <n v="8"/>
    <n v="0"/>
    <n v="62.505600000000001"/>
  </r>
  <r>
    <n v="1317"/>
    <s v="CA-2013-145919"/>
    <x v="0"/>
    <x v="122"/>
    <d v="2013-12-24T00:00:00"/>
    <x v="1"/>
    <s v="HG-14965"/>
    <x v="428"/>
    <x v="1"/>
    <s v="United States"/>
    <s v="Los Angeles"/>
    <x v="1"/>
    <n v="90032"/>
    <x v="1"/>
    <s v="OFF-SU-10003505"/>
    <x v="1"/>
    <x v="14"/>
    <x v="408"/>
    <x v="1179"/>
    <n v="5"/>
    <n v="0"/>
    <n v="28.964999999999961"/>
  </r>
  <r>
    <n v="1318"/>
    <s v="CA-2014-157651"/>
    <x v="3"/>
    <x v="389"/>
    <d v="2014-12-15T00:00:00"/>
    <x v="1"/>
    <s v="HA-14920"/>
    <x v="66"/>
    <x v="0"/>
    <s v="United States"/>
    <s v="Philadelphia"/>
    <x v="9"/>
    <n v="19120"/>
    <x v="3"/>
    <s v="TEC-AC-10003116"/>
    <x v="2"/>
    <x v="11"/>
    <x v="920"/>
    <x v="1180"/>
    <n v="1"/>
    <n v="0.2"/>
    <n v="3.3724999999999992"/>
  </r>
  <r>
    <n v="1319"/>
    <s v="CA-2011-160773"/>
    <x v="2"/>
    <x v="268"/>
    <d v="2011-07-05T00:00:00"/>
    <x v="1"/>
    <s v="LW-16825"/>
    <x v="429"/>
    <x v="1"/>
    <s v="United States"/>
    <s v="Deltona"/>
    <x v="2"/>
    <n v="32725"/>
    <x v="0"/>
    <s v="TEC-PH-10004586"/>
    <x v="2"/>
    <x v="7"/>
    <x v="890"/>
    <x v="1181"/>
    <n v="2"/>
    <n v="0.2"/>
    <n v="71.989999999999981"/>
  </r>
  <r>
    <n v="1320"/>
    <s v="CA-2011-160773"/>
    <x v="2"/>
    <x v="268"/>
    <d v="2011-07-05T00:00:00"/>
    <x v="1"/>
    <s v="LW-16825"/>
    <x v="429"/>
    <x v="1"/>
    <s v="United States"/>
    <s v="Deltona"/>
    <x v="2"/>
    <n v="32725"/>
    <x v="0"/>
    <s v="OFF-BI-10000546"/>
    <x v="1"/>
    <x v="8"/>
    <x v="609"/>
    <x v="1182"/>
    <n v="6"/>
    <n v="0.7"/>
    <n v="-3.6288"/>
  </r>
  <r>
    <n v="1321"/>
    <s v="CA-2014-167703"/>
    <x v="3"/>
    <x v="447"/>
    <d v="2014-02-09T00:00:00"/>
    <x v="1"/>
    <s v="MC-17575"/>
    <x v="430"/>
    <x v="0"/>
    <s v="United States"/>
    <s v="Cincinnati"/>
    <x v="24"/>
    <n v="45231"/>
    <x v="3"/>
    <s v="OFF-BI-10002071"/>
    <x v="1"/>
    <x v="8"/>
    <x v="692"/>
    <x v="1183"/>
    <n v="3"/>
    <n v="0.7"/>
    <n v="-4.1831999999999976"/>
  </r>
  <r>
    <n v="1322"/>
    <s v="CA-2014-167703"/>
    <x v="3"/>
    <x v="447"/>
    <d v="2014-02-09T00:00:00"/>
    <x v="1"/>
    <s v="MC-17575"/>
    <x v="430"/>
    <x v="0"/>
    <s v="United States"/>
    <s v="Cincinnati"/>
    <x v="24"/>
    <n v="45231"/>
    <x v="3"/>
    <s v="OFF-ST-10001490"/>
    <x v="1"/>
    <x v="4"/>
    <x v="513"/>
    <x v="1184"/>
    <n v="2"/>
    <n v="0.2"/>
    <n v="35.69399999999996"/>
  </r>
  <r>
    <n v="1323"/>
    <s v="CA-2014-121804"/>
    <x v="3"/>
    <x v="448"/>
    <d v="2014-03-09T00:00:00"/>
    <x v="1"/>
    <s v="LP-17095"/>
    <x v="431"/>
    <x v="0"/>
    <s v="United States"/>
    <s v="Murray"/>
    <x v="0"/>
    <n v="42071"/>
    <x v="0"/>
    <s v="OFF-AP-10004859"/>
    <x v="1"/>
    <x v="9"/>
    <x v="921"/>
    <x v="1185"/>
    <n v="5"/>
    <n v="0"/>
    <n v="19.656000000000002"/>
  </r>
  <r>
    <n v="1324"/>
    <s v="CA-2014-162635"/>
    <x v="3"/>
    <x v="449"/>
    <d v="2014-10-11T00:00:00"/>
    <x v="2"/>
    <s v="EB-14170"/>
    <x v="432"/>
    <x v="0"/>
    <s v="United States"/>
    <s v="Wilmington"/>
    <x v="3"/>
    <n v="28403"/>
    <x v="0"/>
    <s v="OFF-PA-10002659"/>
    <x v="1"/>
    <x v="10"/>
    <x v="922"/>
    <x v="1186"/>
    <n v="4"/>
    <n v="0.2"/>
    <n v="3.5151999999999988"/>
  </r>
  <r>
    <n v="1325"/>
    <s v="CA-2011-107153"/>
    <x v="2"/>
    <x v="450"/>
    <d v="2011-10-03T00:00:00"/>
    <x v="1"/>
    <s v="GZ-14545"/>
    <x v="433"/>
    <x v="1"/>
    <s v="United States"/>
    <s v="Lawrence"/>
    <x v="31"/>
    <n v="1841"/>
    <x v="3"/>
    <s v="OFF-ST-10001321"/>
    <x v="1"/>
    <x v="4"/>
    <x v="416"/>
    <x v="193"/>
    <n v="3"/>
    <n v="0"/>
    <n v="12.490200000000003"/>
  </r>
  <r>
    <n v="1326"/>
    <s v="US-2011-117058"/>
    <x v="2"/>
    <x v="279"/>
    <d v="2011-05-30T00:00:00"/>
    <x v="2"/>
    <s v="LE-16810"/>
    <x v="97"/>
    <x v="0"/>
    <s v="United States"/>
    <s v="Chicago"/>
    <x v="10"/>
    <n v="60653"/>
    <x v="2"/>
    <s v="OFF-BI-10004139"/>
    <x v="1"/>
    <x v="8"/>
    <x v="923"/>
    <x v="1187"/>
    <n v="6"/>
    <n v="0.8"/>
    <n v="-30.555000000000007"/>
  </r>
  <r>
    <n v="1327"/>
    <s v="CA-2012-120439"/>
    <x v="1"/>
    <x v="451"/>
    <d v="2012-06-18T00:00:00"/>
    <x v="1"/>
    <s v="AD-10180"/>
    <x v="57"/>
    <x v="2"/>
    <s v="United States"/>
    <s v="Philadelphia"/>
    <x v="9"/>
    <n v="19120"/>
    <x v="3"/>
    <s v="FUR-FU-10001867"/>
    <x v="0"/>
    <x v="5"/>
    <x v="867"/>
    <x v="1188"/>
    <n v="6"/>
    <n v="0.2"/>
    <n v="5.1072000000000024"/>
  </r>
  <r>
    <n v="1328"/>
    <s v="CA-2013-128258"/>
    <x v="0"/>
    <x v="452"/>
    <d v="2013-04-02T00:00:00"/>
    <x v="2"/>
    <s v="CP-12085"/>
    <x v="434"/>
    <x v="1"/>
    <s v="United States"/>
    <s v="Norwich"/>
    <x v="29"/>
    <n v="6360"/>
    <x v="3"/>
    <s v="OFF-PA-10004156"/>
    <x v="1"/>
    <x v="10"/>
    <x v="743"/>
    <x v="1189"/>
    <n v="1"/>
    <n v="0"/>
    <n v="5.5565999999999995"/>
  </r>
  <r>
    <n v="1329"/>
    <s v="CA-2014-106033"/>
    <x v="3"/>
    <x v="453"/>
    <d v="2014-10-19T00:00:00"/>
    <x v="0"/>
    <s v="FG-14260"/>
    <x v="435"/>
    <x v="2"/>
    <s v="United States"/>
    <s v="San Francisco"/>
    <x v="1"/>
    <n v="94110"/>
    <x v="1"/>
    <s v="OFF-AR-10002818"/>
    <x v="1"/>
    <x v="6"/>
    <x v="924"/>
    <x v="1190"/>
    <n v="4"/>
    <n v="0"/>
    <n v="26.375999999999998"/>
  </r>
  <r>
    <n v="1330"/>
    <s v="CA-2013-142762"/>
    <x v="0"/>
    <x v="454"/>
    <d v="2013-05-28T00:00:00"/>
    <x v="1"/>
    <s v="LD-17005"/>
    <x v="436"/>
    <x v="0"/>
    <s v="United States"/>
    <s v="San Francisco"/>
    <x v="1"/>
    <n v="94109"/>
    <x v="1"/>
    <s v="FUR-FU-10003691"/>
    <x v="0"/>
    <x v="5"/>
    <x v="877"/>
    <x v="1191"/>
    <n v="3"/>
    <n v="0"/>
    <n v="16.302"/>
  </r>
  <r>
    <n v="1331"/>
    <s v="CA-2014-127705"/>
    <x v="3"/>
    <x v="455"/>
    <d v="2014-06-07T00:00:00"/>
    <x v="1"/>
    <s v="AB-10255"/>
    <x v="437"/>
    <x v="2"/>
    <s v="United States"/>
    <s v="Lorain"/>
    <x v="24"/>
    <n v="44052"/>
    <x v="3"/>
    <s v="TEC-PH-10000347"/>
    <x v="2"/>
    <x v="7"/>
    <x v="495"/>
    <x v="1192"/>
    <n v="1"/>
    <n v="0.4"/>
    <n v="-0.64350000000000018"/>
  </r>
  <r>
    <n v="1332"/>
    <s v="CA-2014-127705"/>
    <x v="3"/>
    <x v="455"/>
    <d v="2014-06-07T00:00:00"/>
    <x v="1"/>
    <s v="AB-10255"/>
    <x v="437"/>
    <x v="2"/>
    <s v="United States"/>
    <s v="Lorain"/>
    <x v="24"/>
    <n v="44052"/>
    <x v="3"/>
    <s v="OFF-ST-10004507"/>
    <x v="1"/>
    <x v="4"/>
    <x v="452"/>
    <x v="1193"/>
    <n v="2"/>
    <n v="0.2"/>
    <n v="2.4009999999999998"/>
  </r>
  <r>
    <n v="1333"/>
    <s v="CA-2011-122567"/>
    <x v="2"/>
    <x v="456"/>
    <d v="2011-02-22T00:00:00"/>
    <x v="1"/>
    <s v="MN-17935"/>
    <x v="438"/>
    <x v="0"/>
    <s v="United States"/>
    <s v="Dallas"/>
    <x v="5"/>
    <n v="75220"/>
    <x v="2"/>
    <s v="OFF-BI-10002012"/>
    <x v="1"/>
    <x v="8"/>
    <x v="742"/>
    <x v="1194"/>
    <n v="3"/>
    <n v="0.8"/>
    <n v="-1.7280000000000002"/>
  </r>
  <r>
    <n v="1334"/>
    <s v="CA-2011-122567"/>
    <x v="2"/>
    <x v="456"/>
    <d v="2011-02-22T00:00:00"/>
    <x v="1"/>
    <s v="MN-17935"/>
    <x v="438"/>
    <x v="0"/>
    <s v="United States"/>
    <s v="Dallas"/>
    <x v="5"/>
    <n v="75220"/>
    <x v="2"/>
    <s v="OFF-AP-10001303"/>
    <x v="1"/>
    <x v="9"/>
    <x v="925"/>
    <x v="1195"/>
    <n v="2"/>
    <n v="0.8"/>
    <n v="-13.930000000000003"/>
  </r>
  <r>
    <n v="1335"/>
    <s v="CA-2011-121664"/>
    <x v="2"/>
    <x v="457"/>
    <d v="2011-05-10T00:00:00"/>
    <x v="1"/>
    <s v="HP-14815"/>
    <x v="6"/>
    <x v="2"/>
    <s v="United States"/>
    <s v="Los Angeles"/>
    <x v="1"/>
    <n v="90049"/>
    <x v="1"/>
    <s v="OFF-BI-10003684"/>
    <x v="1"/>
    <x v="8"/>
    <x v="707"/>
    <x v="1196"/>
    <n v="8"/>
    <n v="0.2"/>
    <n v="52.775999999999996"/>
  </r>
  <r>
    <n v="1336"/>
    <s v="CA-2013-122133"/>
    <x v="0"/>
    <x v="458"/>
    <d v="2013-05-24T00:00:00"/>
    <x v="1"/>
    <s v="JR-15670"/>
    <x v="439"/>
    <x v="0"/>
    <s v="United States"/>
    <s v="Middletown"/>
    <x v="29"/>
    <n v="6457"/>
    <x v="3"/>
    <s v="OFF-ST-10002574"/>
    <x v="1"/>
    <x v="4"/>
    <x v="926"/>
    <x v="1197"/>
    <n v="4"/>
    <n v="0"/>
    <n v="0"/>
  </r>
  <r>
    <n v="1337"/>
    <s v="US-2014-123281"/>
    <x v="3"/>
    <x v="459"/>
    <d v="2014-04-08T00:00:00"/>
    <x v="1"/>
    <s v="JF-15190"/>
    <x v="440"/>
    <x v="0"/>
    <s v="United States"/>
    <s v="Los Angeles"/>
    <x v="1"/>
    <n v="90008"/>
    <x v="1"/>
    <s v="FUR-FU-10003724"/>
    <x v="0"/>
    <x v="5"/>
    <x v="887"/>
    <x v="1198"/>
    <n v="3"/>
    <n v="0"/>
    <n v="6.5285999999999991"/>
  </r>
  <r>
    <n v="1338"/>
    <s v="CA-2014-100524"/>
    <x v="3"/>
    <x v="185"/>
    <d v="2014-04-03T00:00:00"/>
    <x v="0"/>
    <s v="CM-12115"/>
    <x v="441"/>
    <x v="0"/>
    <s v="United States"/>
    <s v="New York City"/>
    <x v="15"/>
    <n v="10011"/>
    <x v="3"/>
    <s v="FUR-FU-10004018"/>
    <x v="0"/>
    <x v="5"/>
    <x v="927"/>
    <x v="1199"/>
    <n v="2"/>
    <n v="0"/>
    <n v="8.0406000000000013"/>
  </r>
  <r>
    <n v="1339"/>
    <s v="CA-2014-100524"/>
    <x v="3"/>
    <x v="185"/>
    <d v="2014-04-03T00:00:00"/>
    <x v="0"/>
    <s v="CM-12115"/>
    <x v="441"/>
    <x v="0"/>
    <s v="United States"/>
    <s v="New York City"/>
    <x v="15"/>
    <n v="10011"/>
    <x v="3"/>
    <s v="TEC-PH-10002549"/>
    <x v="2"/>
    <x v="7"/>
    <x v="928"/>
    <x v="1200"/>
    <n v="3"/>
    <n v="0"/>
    <n v="176.17080000000001"/>
  </r>
  <r>
    <n v="1340"/>
    <s v="CA-2014-100524"/>
    <x v="3"/>
    <x v="185"/>
    <d v="2014-04-03T00:00:00"/>
    <x v="0"/>
    <s v="CM-12115"/>
    <x v="441"/>
    <x v="0"/>
    <s v="United States"/>
    <s v="New York City"/>
    <x v="15"/>
    <n v="10011"/>
    <x v="3"/>
    <s v="OFF-PA-10004911"/>
    <x v="1"/>
    <x v="10"/>
    <x v="929"/>
    <x v="1201"/>
    <n v="8"/>
    <n v="0"/>
    <n v="36.019200000000005"/>
  </r>
  <r>
    <n v="1341"/>
    <s v="CA-2014-113481"/>
    <x v="3"/>
    <x v="460"/>
    <d v="2014-01-05T00:00:00"/>
    <x v="2"/>
    <s v="AS-10045"/>
    <x v="442"/>
    <x v="1"/>
    <s v="United States"/>
    <s v="Jacksonville"/>
    <x v="3"/>
    <n v="28540"/>
    <x v="0"/>
    <s v="TEC-MA-10002178"/>
    <x v="2"/>
    <x v="15"/>
    <x v="930"/>
    <x v="1202"/>
    <n v="2"/>
    <n v="0.5"/>
    <n v="-27.827999999999975"/>
  </r>
  <r>
    <n v="1342"/>
    <s v="CA-2014-113481"/>
    <x v="3"/>
    <x v="460"/>
    <d v="2014-01-05T00:00:00"/>
    <x v="2"/>
    <s v="AS-10045"/>
    <x v="442"/>
    <x v="1"/>
    <s v="United States"/>
    <s v="Jacksonville"/>
    <x v="3"/>
    <n v="28540"/>
    <x v="0"/>
    <s v="OFF-BI-10003694"/>
    <x v="1"/>
    <x v="8"/>
    <x v="850"/>
    <x v="1203"/>
    <n v="5"/>
    <n v="0.7"/>
    <n v="-12.527999999999995"/>
  </r>
  <r>
    <n v="1343"/>
    <s v="CA-2014-113481"/>
    <x v="3"/>
    <x v="460"/>
    <d v="2014-01-05T00:00:00"/>
    <x v="2"/>
    <s v="AS-10045"/>
    <x v="442"/>
    <x v="1"/>
    <s v="United States"/>
    <s v="Jacksonville"/>
    <x v="3"/>
    <n v="28540"/>
    <x v="0"/>
    <s v="OFF-BI-10000474"/>
    <x v="1"/>
    <x v="8"/>
    <x v="27"/>
    <x v="1204"/>
    <n v="6"/>
    <n v="0.7"/>
    <n v="-21.159599999999998"/>
  </r>
  <r>
    <n v="1344"/>
    <s v="CA-2012-131758"/>
    <x v="1"/>
    <x v="71"/>
    <d v="2012-06-01T00:00:00"/>
    <x v="1"/>
    <s v="KB-16315"/>
    <x v="41"/>
    <x v="0"/>
    <s v="United States"/>
    <s v="Freeport"/>
    <x v="15"/>
    <n v="11520"/>
    <x v="3"/>
    <s v="OFF-AR-10000411"/>
    <x v="1"/>
    <x v="6"/>
    <x v="931"/>
    <x v="1205"/>
    <n v="3"/>
    <n v="0"/>
    <n v="14.345999999999995"/>
  </r>
  <r>
    <n v="1345"/>
    <s v="CA-2012-131758"/>
    <x v="1"/>
    <x v="71"/>
    <d v="2012-06-01T00:00:00"/>
    <x v="1"/>
    <s v="KB-16315"/>
    <x v="41"/>
    <x v="0"/>
    <s v="United States"/>
    <s v="Freeport"/>
    <x v="15"/>
    <n v="11520"/>
    <x v="3"/>
    <s v="OFF-LA-10000262"/>
    <x v="1"/>
    <x v="2"/>
    <x v="932"/>
    <x v="1206"/>
    <n v="5"/>
    <n v="0"/>
    <n v="6.0029999999999992"/>
  </r>
  <r>
    <n v="1346"/>
    <s v="CA-2011-118339"/>
    <x v="2"/>
    <x v="461"/>
    <d v="2011-03-24T00:00:00"/>
    <x v="1"/>
    <s v="BN-11515"/>
    <x v="202"/>
    <x v="0"/>
    <s v="United States"/>
    <s v="Lakeville"/>
    <x v="11"/>
    <n v="55044"/>
    <x v="2"/>
    <s v="OFF-AP-10001154"/>
    <x v="1"/>
    <x v="9"/>
    <x v="584"/>
    <x v="1207"/>
    <n v="2"/>
    <n v="0"/>
    <n v="36.574200000000005"/>
  </r>
  <r>
    <n v="1347"/>
    <s v="CA-2011-118339"/>
    <x v="2"/>
    <x v="461"/>
    <d v="2011-03-24T00:00:00"/>
    <x v="1"/>
    <s v="BN-11515"/>
    <x v="202"/>
    <x v="0"/>
    <s v="United States"/>
    <s v="Lakeville"/>
    <x v="11"/>
    <n v="55044"/>
    <x v="2"/>
    <s v="OFF-PA-10000466"/>
    <x v="1"/>
    <x v="10"/>
    <x v="933"/>
    <x v="1208"/>
    <n v="7"/>
    <n v="0"/>
    <n v="23.59"/>
  </r>
  <r>
    <n v="1348"/>
    <s v="CA-2011-118339"/>
    <x v="2"/>
    <x v="461"/>
    <d v="2011-03-24T00:00:00"/>
    <x v="1"/>
    <s v="BN-11515"/>
    <x v="202"/>
    <x v="0"/>
    <s v="United States"/>
    <s v="Lakeville"/>
    <x v="11"/>
    <n v="55044"/>
    <x v="2"/>
    <s v="OFF-AR-10003829"/>
    <x v="1"/>
    <x v="6"/>
    <x v="934"/>
    <x v="1209"/>
    <n v="6"/>
    <n v="0"/>
    <n v="5.7071999999999976"/>
  </r>
  <r>
    <n v="1349"/>
    <s v="CA-2011-118339"/>
    <x v="2"/>
    <x v="461"/>
    <d v="2011-03-24T00:00:00"/>
    <x v="1"/>
    <s v="BN-11515"/>
    <x v="202"/>
    <x v="0"/>
    <s v="United States"/>
    <s v="Lakeville"/>
    <x v="11"/>
    <n v="55044"/>
    <x v="2"/>
    <s v="OFF-BI-10001758"/>
    <x v="1"/>
    <x v="8"/>
    <x v="935"/>
    <x v="1210"/>
    <n v="10"/>
    <n v="0"/>
    <n v="25.097999999999999"/>
  </r>
  <r>
    <n v="1350"/>
    <s v="CA-2011-118339"/>
    <x v="2"/>
    <x v="461"/>
    <d v="2011-03-24T00:00:00"/>
    <x v="1"/>
    <s v="BN-11515"/>
    <x v="202"/>
    <x v="0"/>
    <s v="United States"/>
    <s v="Lakeville"/>
    <x v="11"/>
    <n v="55044"/>
    <x v="2"/>
    <s v="OFF-BI-10000136"/>
    <x v="1"/>
    <x v="8"/>
    <x v="936"/>
    <x v="1211"/>
    <n v="6"/>
    <n v="0"/>
    <n v="17.2224"/>
  </r>
  <r>
    <n v="1351"/>
    <s v="CA-2011-153976"/>
    <x v="2"/>
    <x v="462"/>
    <d v="2011-10-08T00:00:00"/>
    <x v="0"/>
    <s v="BP-11290"/>
    <x v="443"/>
    <x v="0"/>
    <s v="United States"/>
    <s v="Evanston"/>
    <x v="10"/>
    <n v="60201"/>
    <x v="2"/>
    <s v="FUR-CH-10002880"/>
    <x v="0"/>
    <x v="1"/>
    <x v="801"/>
    <x v="1212"/>
    <n v="3"/>
    <n v="0.3"/>
    <n v="-70.104300000000023"/>
  </r>
  <r>
    <n v="1352"/>
    <s v="CA-2013-162901"/>
    <x v="0"/>
    <x v="463"/>
    <d v="2013-04-01T00:00:00"/>
    <x v="2"/>
    <s v="AS-10045"/>
    <x v="442"/>
    <x v="1"/>
    <s v="United States"/>
    <s v="Arlington"/>
    <x v="17"/>
    <n v="22204"/>
    <x v="0"/>
    <s v="OFF-ST-10000649"/>
    <x v="1"/>
    <x v="4"/>
    <x v="937"/>
    <x v="1213"/>
    <n v="2"/>
    <n v="0"/>
    <n v="7.8500000000000014"/>
  </r>
  <r>
    <n v="1353"/>
    <s v="CA-2014-162978"/>
    <x v="3"/>
    <x v="464"/>
    <d v="2014-05-10T00:00:00"/>
    <x v="1"/>
    <s v="LW-16990"/>
    <x v="352"/>
    <x v="1"/>
    <s v="United States"/>
    <s v="San Francisco"/>
    <x v="1"/>
    <n v="94109"/>
    <x v="1"/>
    <s v="TEC-PH-10003092"/>
    <x v="2"/>
    <x v="7"/>
    <x v="516"/>
    <x v="1214"/>
    <n v="5"/>
    <n v="0.2"/>
    <n v="20.695499999999988"/>
  </r>
  <r>
    <n v="1354"/>
    <s v="CA-2014-162978"/>
    <x v="3"/>
    <x v="464"/>
    <d v="2014-05-10T00:00:00"/>
    <x v="1"/>
    <s v="LW-16990"/>
    <x v="352"/>
    <x v="1"/>
    <s v="United States"/>
    <s v="San Francisco"/>
    <x v="1"/>
    <n v="94109"/>
    <x v="1"/>
    <s v="OFF-PA-10002250"/>
    <x v="1"/>
    <x v="10"/>
    <x v="699"/>
    <x v="1215"/>
    <n v="3"/>
    <n v="0"/>
    <n v="8.4527999999999999"/>
  </r>
  <r>
    <n v="1355"/>
    <s v="CA-2014-162978"/>
    <x v="3"/>
    <x v="464"/>
    <d v="2014-05-10T00:00:00"/>
    <x v="1"/>
    <s v="LW-16990"/>
    <x v="352"/>
    <x v="1"/>
    <s v="United States"/>
    <s v="San Francisco"/>
    <x v="1"/>
    <n v="94109"/>
    <x v="1"/>
    <s v="FUR-TA-10003473"/>
    <x v="0"/>
    <x v="3"/>
    <x v="214"/>
    <x v="1216"/>
    <n v="1"/>
    <n v="0.2"/>
    <n v="11.283900000000017"/>
  </r>
  <r>
    <n v="1356"/>
    <s v="US-2011-160444"/>
    <x v="2"/>
    <x v="260"/>
    <d v="2011-07-05T00:00:00"/>
    <x v="3"/>
    <s v="DC-12850"/>
    <x v="419"/>
    <x v="0"/>
    <s v="United States"/>
    <s v="Houston"/>
    <x v="5"/>
    <n v="77036"/>
    <x v="2"/>
    <s v="OFF-ST-10001522"/>
    <x v="1"/>
    <x v="4"/>
    <x v="195"/>
    <x v="1217"/>
    <n v="3"/>
    <n v="0.2"/>
    <n v="-44.155200000000022"/>
  </r>
  <r>
    <n v="1357"/>
    <s v="US-2011-160444"/>
    <x v="2"/>
    <x v="260"/>
    <d v="2011-07-05T00:00:00"/>
    <x v="3"/>
    <s v="DC-12850"/>
    <x v="419"/>
    <x v="0"/>
    <s v="United States"/>
    <s v="Houston"/>
    <x v="5"/>
    <n v="77036"/>
    <x v="2"/>
    <s v="OFF-ST-10000563"/>
    <x v="1"/>
    <x v="4"/>
    <x v="894"/>
    <x v="1218"/>
    <n v="11"/>
    <n v="0.2"/>
    <n v="-35.178000000000004"/>
  </r>
  <r>
    <n v="1358"/>
    <s v="CA-2013-145247"/>
    <x v="0"/>
    <x v="465"/>
    <d v="2013-05-08T00:00:00"/>
    <x v="2"/>
    <s v="ND-18370"/>
    <x v="444"/>
    <x v="0"/>
    <s v="United States"/>
    <s v="Louisville"/>
    <x v="0"/>
    <n v="40214"/>
    <x v="0"/>
    <s v="OFF-PA-10003641"/>
    <x v="1"/>
    <x v="10"/>
    <x v="938"/>
    <x v="1219"/>
    <n v="3"/>
    <n v="0"/>
    <n v="36.404399999999995"/>
  </r>
  <r>
    <n v="1359"/>
    <s v="CA-2014-160045"/>
    <x v="3"/>
    <x v="466"/>
    <d v="2014-04-28T00:00:00"/>
    <x v="2"/>
    <s v="LB-16735"/>
    <x v="445"/>
    <x v="0"/>
    <s v="United States"/>
    <s v="Fort Worth"/>
    <x v="5"/>
    <n v="76106"/>
    <x v="2"/>
    <s v="FUR-FU-10000010"/>
    <x v="0"/>
    <x v="5"/>
    <x v="522"/>
    <x v="1220"/>
    <n v="1"/>
    <n v="0.6"/>
    <n v="-1.4413"/>
  </r>
  <r>
    <n v="1360"/>
    <s v="US-2011-151925"/>
    <x v="2"/>
    <x v="467"/>
    <d v="2011-10-01T00:00:00"/>
    <x v="0"/>
    <s v="KT-16465"/>
    <x v="446"/>
    <x v="0"/>
    <s v="United States"/>
    <s v="Los Angeles"/>
    <x v="1"/>
    <n v="90049"/>
    <x v="1"/>
    <s v="FUR-CH-10002961"/>
    <x v="0"/>
    <x v="1"/>
    <x v="939"/>
    <x v="1221"/>
    <n v="2"/>
    <n v="0.2"/>
    <n v="0"/>
  </r>
  <r>
    <n v="1361"/>
    <s v="CA-2014-125199"/>
    <x v="3"/>
    <x v="15"/>
    <d v="2014-10-26T00:00:00"/>
    <x v="1"/>
    <s v="HM-14860"/>
    <x v="447"/>
    <x v="1"/>
    <s v="United States"/>
    <s v="Philadelphia"/>
    <x v="9"/>
    <n v="19120"/>
    <x v="3"/>
    <s v="OFF-AR-10002956"/>
    <x v="1"/>
    <x v="6"/>
    <x v="660"/>
    <x v="1222"/>
    <n v="7"/>
    <n v="0.2"/>
    <n v="9.2441999999999993"/>
  </r>
  <r>
    <n v="1362"/>
    <s v="CA-2014-125199"/>
    <x v="3"/>
    <x v="15"/>
    <d v="2014-10-26T00:00:00"/>
    <x v="1"/>
    <s v="HM-14860"/>
    <x v="447"/>
    <x v="1"/>
    <s v="United States"/>
    <s v="Philadelphia"/>
    <x v="9"/>
    <n v="19120"/>
    <x v="3"/>
    <s v="OFF-PA-10004041"/>
    <x v="1"/>
    <x v="10"/>
    <x v="940"/>
    <x v="208"/>
    <n v="4"/>
    <n v="0.2"/>
    <n v="7.3999999999999995"/>
  </r>
  <r>
    <n v="1363"/>
    <s v="CA-2014-125199"/>
    <x v="3"/>
    <x v="15"/>
    <d v="2014-10-26T00:00:00"/>
    <x v="1"/>
    <s v="HM-14860"/>
    <x v="447"/>
    <x v="1"/>
    <s v="United States"/>
    <s v="Philadelphia"/>
    <x v="9"/>
    <n v="19120"/>
    <x v="3"/>
    <s v="TEC-PH-10001336"/>
    <x v="2"/>
    <x v="7"/>
    <x v="941"/>
    <x v="1223"/>
    <n v="4"/>
    <n v="0.4"/>
    <n v="-56.755600000000015"/>
  </r>
  <r>
    <n v="1364"/>
    <s v="US-2014-155425"/>
    <x v="3"/>
    <x v="468"/>
    <d v="2014-11-12T00:00:00"/>
    <x v="2"/>
    <s v="AB-10600"/>
    <x v="448"/>
    <x v="1"/>
    <s v="United States"/>
    <s v="Tucson"/>
    <x v="16"/>
    <n v="85705"/>
    <x v="1"/>
    <s v="OFF-BI-10001036"/>
    <x v="1"/>
    <x v="8"/>
    <x v="618"/>
    <x v="1224"/>
    <n v="14"/>
    <n v="0.7"/>
    <n v="-25.591999999999999"/>
  </r>
  <r>
    <n v="1365"/>
    <s v="US-2014-155425"/>
    <x v="3"/>
    <x v="468"/>
    <d v="2014-11-12T00:00:00"/>
    <x v="2"/>
    <s v="AB-10600"/>
    <x v="448"/>
    <x v="1"/>
    <s v="United States"/>
    <s v="Tucson"/>
    <x v="16"/>
    <n v="85705"/>
    <x v="1"/>
    <s v="TEC-MA-10003183"/>
    <x v="2"/>
    <x v="15"/>
    <x v="942"/>
    <x v="1225"/>
    <n v="2"/>
    <n v="0.7"/>
    <n v="-63.995999999999981"/>
  </r>
  <r>
    <n v="1366"/>
    <s v="US-2014-155425"/>
    <x v="3"/>
    <x v="468"/>
    <d v="2014-11-12T00:00:00"/>
    <x v="2"/>
    <s v="AB-10600"/>
    <x v="448"/>
    <x v="1"/>
    <s v="United States"/>
    <s v="Tucson"/>
    <x v="16"/>
    <n v="85705"/>
    <x v="1"/>
    <s v="TEC-AC-10001314"/>
    <x v="2"/>
    <x v="11"/>
    <x v="943"/>
    <x v="1226"/>
    <n v="6"/>
    <n v="0.2"/>
    <n v="-35.992800000000038"/>
  </r>
  <r>
    <n v="1367"/>
    <s v="US-2014-155425"/>
    <x v="3"/>
    <x v="468"/>
    <d v="2014-11-12T00:00:00"/>
    <x v="2"/>
    <s v="AB-10600"/>
    <x v="448"/>
    <x v="1"/>
    <s v="United States"/>
    <s v="Tucson"/>
    <x v="16"/>
    <n v="85705"/>
    <x v="1"/>
    <s v="TEC-PH-10002563"/>
    <x v="2"/>
    <x v="7"/>
    <x v="201"/>
    <x v="1227"/>
    <n v="2"/>
    <n v="0.2"/>
    <n v="15.118800000000007"/>
  </r>
  <r>
    <n v="1368"/>
    <s v="US-2014-155425"/>
    <x v="3"/>
    <x v="468"/>
    <d v="2014-11-12T00:00:00"/>
    <x v="2"/>
    <s v="AB-10600"/>
    <x v="448"/>
    <x v="1"/>
    <s v="United States"/>
    <s v="Tucson"/>
    <x v="16"/>
    <n v="85705"/>
    <x v="1"/>
    <s v="FUR-CH-10003312"/>
    <x v="0"/>
    <x v="1"/>
    <x v="296"/>
    <x v="185"/>
    <n v="4"/>
    <n v="0.2"/>
    <n v="-146.10960000000014"/>
  </r>
  <r>
    <n v="1369"/>
    <s v="CA-2014-133249"/>
    <x v="3"/>
    <x v="141"/>
    <d v="2014-07-12T00:00:00"/>
    <x v="2"/>
    <s v="SZ-20035"/>
    <x v="449"/>
    <x v="2"/>
    <s v="United States"/>
    <s v="Pico Rivera"/>
    <x v="1"/>
    <n v="90660"/>
    <x v="1"/>
    <s v="FUR-FU-10001588"/>
    <x v="0"/>
    <x v="5"/>
    <x v="284"/>
    <x v="1228"/>
    <n v="5"/>
    <n v="0"/>
    <n v="62.736999999999995"/>
  </r>
  <r>
    <n v="1370"/>
    <s v="US-2012-103471"/>
    <x v="1"/>
    <x v="100"/>
    <d v="2012-12-28T00:00:00"/>
    <x v="1"/>
    <s v="JR-15670"/>
    <x v="439"/>
    <x v="0"/>
    <s v="United States"/>
    <s v="Colorado Springs"/>
    <x v="22"/>
    <n v="80906"/>
    <x v="1"/>
    <s v="FUR-BO-10002613"/>
    <x v="0"/>
    <x v="0"/>
    <x v="177"/>
    <x v="1229"/>
    <n v="7"/>
    <n v="0.7"/>
    <n v="-786.74400000000026"/>
  </r>
  <r>
    <n v="1371"/>
    <s v="US-2012-103471"/>
    <x v="1"/>
    <x v="100"/>
    <d v="2012-12-28T00:00:00"/>
    <x v="1"/>
    <s v="JR-15670"/>
    <x v="439"/>
    <x v="0"/>
    <s v="United States"/>
    <s v="Colorado Springs"/>
    <x v="22"/>
    <n v="80906"/>
    <x v="1"/>
    <s v="OFF-AR-10003405"/>
    <x v="1"/>
    <x v="6"/>
    <x v="622"/>
    <x v="1230"/>
    <n v="3"/>
    <n v="0.2"/>
    <n v="1.5794999999999986"/>
  </r>
  <r>
    <n v="1372"/>
    <s v="CA-2014-136672"/>
    <x v="3"/>
    <x v="469"/>
    <d v="2014-03-13T00:00:00"/>
    <x v="1"/>
    <s v="MG-17890"/>
    <x v="450"/>
    <x v="2"/>
    <s v="United States"/>
    <s v="Clinton"/>
    <x v="39"/>
    <n v="20735"/>
    <x v="3"/>
    <s v="TEC-AC-10004510"/>
    <x v="2"/>
    <x v="11"/>
    <x v="944"/>
    <x v="1231"/>
    <n v="3"/>
    <n v="0"/>
    <n v="4.9079999999999977"/>
  </r>
  <r>
    <n v="1373"/>
    <s v="US-2011-157021"/>
    <x v="2"/>
    <x v="470"/>
    <d v="2011-04-06T00:00:00"/>
    <x v="0"/>
    <s v="KM-16720"/>
    <x v="27"/>
    <x v="0"/>
    <s v="United States"/>
    <s v="Vallejo"/>
    <x v="1"/>
    <n v="94591"/>
    <x v="1"/>
    <s v="OFF-LA-10002312"/>
    <x v="1"/>
    <x v="2"/>
    <x v="574"/>
    <x v="461"/>
    <n v="2"/>
    <n v="0"/>
    <n v="14.8"/>
  </r>
  <r>
    <n v="1374"/>
    <s v="US-2011-157021"/>
    <x v="2"/>
    <x v="470"/>
    <d v="2011-04-06T00:00:00"/>
    <x v="0"/>
    <s v="KM-16720"/>
    <x v="27"/>
    <x v="0"/>
    <s v="United States"/>
    <s v="Vallejo"/>
    <x v="1"/>
    <n v="94591"/>
    <x v="1"/>
    <s v="OFF-BI-10000042"/>
    <x v="1"/>
    <x v="8"/>
    <x v="945"/>
    <x v="1232"/>
    <n v="4"/>
    <n v="0.2"/>
    <n v="5.5535999999999994"/>
  </r>
  <r>
    <n v="1375"/>
    <s v="CA-2012-120362"/>
    <x v="1"/>
    <x v="471"/>
    <d v="2012-09-19T00:00:00"/>
    <x v="1"/>
    <s v="CA-12265"/>
    <x v="244"/>
    <x v="0"/>
    <s v="United States"/>
    <s v="Provo"/>
    <x v="7"/>
    <n v="84604"/>
    <x v="1"/>
    <s v="FUR-TA-10003008"/>
    <x v="0"/>
    <x v="3"/>
    <x v="946"/>
    <x v="1233"/>
    <n v="5"/>
    <n v="0"/>
    <n v="118.65750000000006"/>
  </r>
  <r>
    <n v="1376"/>
    <s v="CA-2011-126361"/>
    <x v="2"/>
    <x v="472"/>
    <d v="2011-08-09T00:00:00"/>
    <x v="0"/>
    <s v="VD-21670"/>
    <x v="104"/>
    <x v="0"/>
    <s v="United States"/>
    <s v="Pleasant Grove"/>
    <x v="7"/>
    <n v="84062"/>
    <x v="1"/>
    <s v="OFF-AP-10003590"/>
    <x v="1"/>
    <x v="9"/>
    <x v="947"/>
    <x v="1234"/>
    <n v="3"/>
    <n v="0"/>
    <n v="305.13000000000011"/>
  </r>
  <r>
    <n v="1377"/>
    <s v="CA-2011-126361"/>
    <x v="2"/>
    <x v="472"/>
    <d v="2011-08-09T00:00:00"/>
    <x v="0"/>
    <s v="VD-21670"/>
    <x v="104"/>
    <x v="0"/>
    <s v="United States"/>
    <s v="Pleasant Grove"/>
    <x v="7"/>
    <n v="84062"/>
    <x v="1"/>
    <s v="OFF-PA-10000806"/>
    <x v="1"/>
    <x v="10"/>
    <x v="948"/>
    <x v="990"/>
    <n v="8"/>
    <n v="0"/>
    <n v="219.44159999999999"/>
  </r>
  <r>
    <n v="1378"/>
    <s v="CA-2011-126361"/>
    <x v="2"/>
    <x v="472"/>
    <d v="2011-08-09T00:00:00"/>
    <x v="0"/>
    <s v="VD-21670"/>
    <x v="104"/>
    <x v="0"/>
    <s v="United States"/>
    <s v="Pleasant Grove"/>
    <x v="7"/>
    <n v="84062"/>
    <x v="1"/>
    <s v="OFF-AR-10000896"/>
    <x v="1"/>
    <x v="6"/>
    <x v="949"/>
    <x v="1235"/>
    <n v="5"/>
    <n v="0"/>
    <n v="4.2639999999999993"/>
  </r>
  <r>
    <n v="1379"/>
    <s v="CA-2011-126361"/>
    <x v="2"/>
    <x v="472"/>
    <d v="2011-08-09T00:00:00"/>
    <x v="0"/>
    <s v="VD-21670"/>
    <x v="104"/>
    <x v="0"/>
    <s v="United States"/>
    <s v="Pleasant Grove"/>
    <x v="7"/>
    <n v="84062"/>
    <x v="1"/>
    <s v="TEC-PH-10002310"/>
    <x v="2"/>
    <x v="7"/>
    <x v="950"/>
    <x v="1236"/>
    <n v="5"/>
    <n v="0.2"/>
    <n v="34.996499999999969"/>
  </r>
  <r>
    <n v="1380"/>
    <s v="CA-2011-126361"/>
    <x v="2"/>
    <x v="472"/>
    <d v="2011-08-09T00:00:00"/>
    <x v="0"/>
    <s v="VD-21670"/>
    <x v="104"/>
    <x v="0"/>
    <s v="United States"/>
    <s v="Pleasant Grove"/>
    <x v="7"/>
    <n v="84062"/>
    <x v="1"/>
    <s v="OFF-ST-10002289"/>
    <x v="1"/>
    <x v="4"/>
    <x v="951"/>
    <x v="1237"/>
    <n v="5"/>
    <n v="0"/>
    <n v="7.9449999999999932"/>
  </r>
  <r>
    <n v="1381"/>
    <s v="CA-2011-126361"/>
    <x v="2"/>
    <x v="472"/>
    <d v="2011-08-09T00:00:00"/>
    <x v="0"/>
    <s v="VD-21670"/>
    <x v="104"/>
    <x v="0"/>
    <s v="United States"/>
    <s v="Pleasant Grove"/>
    <x v="7"/>
    <n v="84062"/>
    <x v="1"/>
    <s v="OFF-BI-10002852"/>
    <x v="1"/>
    <x v="8"/>
    <x v="91"/>
    <x v="1238"/>
    <n v="1"/>
    <n v="0.2"/>
    <n v="4.7792000000000003"/>
  </r>
  <r>
    <n v="1382"/>
    <s v="US-2013-100566"/>
    <x v="0"/>
    <x v="323"/>
    <d v="2013-09-10T00:00:00"/>
    <x v="1"/>
    <s v="JK-16120"/>
    <x v="451"/>
    <x v="2"/>
    <s v="United States"/>
    <s v="Aurora"/>
    <x v="10"/>
    <n v="60505"/>
    <x v="2"/>
    <s v="FUR-FU-10003394"/>
    <x v="0"/>
    <x v="5"/>
    <x v="578"/>
    <x v="1239"/>
    <n v="3"/>
    <n v="0.6"/>
    <n v="-90.24839999999999"/>
  </r>
  <r>
    <n v="1383"/>
    <s v="US-2013-108504"/>
    <x v="0"/>
    <x v="473"/>
    <d v="2013-02-05T00:00:00"/>
    <x v="3"/>
    <s v="PP-18955"/>
    <x v="452"/>
    <x v="2"/>
    <s v="United States"/>
    <s v="Smyrna"/>
    <x v="32"/>
    <n v="30080"/>
    <x v="0"/>
    <s v="OFF-ST-10002344"/>
    <x v="1"/>
    <x v="4"/>
    <x v="856"/>
    <x v="1240"/>
    <n v="1"/>
    <n v="0"/>
    <n v="1.6196000000000055"/>
  </r>
  <r>
    <n v="1384"/>
    <s v="US-2013-108504"/>
    <x v="0"/>
    <x v="473"/>
    <d v="2013-02-05T00:00:00"/>
    <x v="3"/>
    <s v="PP-18955"/>
    <x v="452"/>
    <x v="2"/>
    <s v="United States"/>
    <s v="Smyrna"/>
    <x v="32"/>
    <n v="30080"/>
    <x v="0"/>
    <s v="OFF-PA-10001289"/>
    <x v="1"/>
    <x v="10"/>
    <x v="952"/>
    <x v="1241"/>
    <n v="9"/>
    <n v="0"/>
    <n v="170.9316"/>
  </r>
  <r>
    <n v="1385"/>
    <s v="US-2013-108504"/>
    <x v="0"/>
    <x v="473"/>
    <d v="2013-02-05T00:00:00"/>
    <x v="3"/>
    <s v="PP-18955"/>
    <x v="452"/>
    <x v="2"/>
    <s v="United States"/>
    <s v="Smyrna"/>
    <x v="32"/>
    <n v="30080"/>
    <x v="0"/>
    <s v="OFF-FA-10000053"/>
    <x v="1"/>
    <x v="13"/>
    <x v="953"/>
    <x v="1242"/>
    <n v="5"/>
    <n v="0"/>
    <n v="0.18900000000000028"/>
  </r>
  <r>
    <n v="1386"/>
    <s v="US-2013-108504"/>
    <x v="0"/>
    <x v="473"/>
    <d v="2013-02-05T00:00:00"/>
    <x v="3"/>
    <s v="PP-18955"/>
    <x v="452"/>
    <x v="2"/>
    <s v="United States"/>
    <s v="Smyrna"/>
    <x v="32"/>
    <n v="30080"/>
    <x v="0"/>
    <s v="FUR-FU-10004091"/>
    <x v="0"/>
    <x v="5"/>
    <x v="954"/>
    <x v="609"/>
    <n v="3"/>
    <n v="0"/>
    <n v="7.1592000000000002"/>
  </r>
  <r>
    <n v="1387"/>
    <s v="US-2013-108504"/>
    <x v="0"/>
    <x v="473"/>
    <d v="2013-02-05T00:00:00"/>
    <x v="3"/>
    <s v="PP-18955"/>
    <x v="452"/>
    <x v="2"/>
    <s v="United States"/>
    <s v="Smyrna"/>
    <x v="32"/>
    <n v="30080"/>
    <x v="0"/>
    <s v="FUR-BO-10004015"/>
    <x v="0"/>
    <x v="0"/>
    <x v="569"/>
    <x v="1243"/>
    <n v="2"/>
    <n v="0"/>
    <n v="52.795599999999979"/>
  </r>
  <r>
    <n v="1388"/>
    <s v="US-2013-108504"/>
    <x v="0"/>
    <x v="473"/>
    <d v="2013-02-05T00:00:00"/>
    <x v="3"/>
    <s v="PP-18955"/>
    <x v="452"/>
    <x v="2"/>
    <s v="United States"/>
    <s v="Smyrna"/>
    <x v="32"/>
    <n v="30080"/>
    <x v="0"/>
    <s v="OFF-EN-10003001"/>
    <x v="1"/>
    <x v="12"/>
    <x v="955"/>
    <x v="1244"/>
    <n v="2"/>
    <n v="0"/>
    <n v="78.941199999999995"/>
  </r>
  <r>
    <n v="1389"/>
    <s v="US-2013-108504"/>
    <x v="0"/>
    <x v="473"/>
    <d v="2013-02-05T00:00:00"/>
    <x v="3"/>
    <s v="PP-18955"/>
    <x v="452"/>
    <x v="2"/>
    <s v="United States"/>
    <s v="Smyrna"/>
    <x v="32"/>
    <n v="30080"/>
    <x v="0"/>
    <s v="TEC-PH-10000215"/>
    <x v="2"/>
    <x v="7"/>
    <x v="139"/>
    <x v="1245"/>
    <n v="3"/>
    <n v="0"/>
    <n v="28.309500000000007"/>
  </r>
  <r>
    <n v="1390"/>
    <s v="US-2013-108504"/>
    <x v="0"/>
    <x v="473"/>
    <d v="2013-02-05T00:00:00"/>
    <x v="3"/>
    <s v="PP-18955"/>
    <x v="452"/>
    <x v="2"/>
    <s v="United States"/>
    <s v="Smyrna"/>
    <x v="32"/>
    <n v="30080"/>
    <x v="0"/>
    <s v="TEC-PH-10003645"/>
    <x v="2"/>
    <x v="7"/>
    <x v="294"/>
    <x v="1246"/>
    <n v="3"/>
    <n v="0"/>
    <n v="126.05580000000002"/>
  </r>
  <r>
    <n v="1391"/>
    <s v="US-2013-108504"/>
    <x v="0"/>
    <x v="473"/>
    <d v="2013-02-05T00:00:00"/>
    <x v="3"/>
    <s v="PP-18955"/>
    <x v="452"/>
    <x v="2"/>
    <s v="United States"/>
    <s v="Smyrna"/>
    <x v="32"/>
    <n v="30080"/>
    <x v="0"/>
    <s v="OFF-PA-10000357"/>
    <x v="1"/>
    <x v="10"/>
    <x v="442"/>
    <x v="1247"/>
    <n v="3"/>
    <n v="0"/>
    <n v="60.255300000000005"/>
  </r>
  <r>
    <n v="1392"/>
    <s v="US-2013-108504"/>
    <x v="0"/>
    <x v="473"/>
    <d v="2013-02-05T00:00:00"/>
    <x v="3"/>
    <s v="PP-18955"/>
    <x v="452"/>
    <x v="2"/>
    <s v="United States"/>
    <s v="Smyrna"/>
    <x v="32"/>
    <n v="30080"/>
    <x v="0"/>
    <s v="OFF-ST-10004804"/>
    <x v="1"/>
    <x v="4"/>
    <x v="230"/>
    <x v="1248"/>
    <n v="3"/>
    <n v="0"/>
    <n v="1.5444000000000031"/>
  </r>
  <r>
    <n v="1393"/>
    <s v="US-2013-108504"/>
    <x v="0"/>
    <x v="473"/>
    <d v="2013-02-05T00:00:00"/>
    <x v="3"/>
    <s v="PP-18955"/>
    <x v="452"/>
    <x v="2"/>
    <s v="United States"/>
    <s v="Smyrna"/>
    <x v="32"/>
    <n v="30080"/>
    <x v="0"/>
    <s v="OFF-PA-10003892"/>
    <x v="1"/>
    <x v="10"/>
    <x v="62"/>
    <x v="1249"/>
    <n v="7"/>
    <n v="0"/>
    <n v="160.91389999999998"/>
  </r>
  <r>
    <n v="1394"/>
    <s v="CA-2014-124828"/>
    <x v="3"/>
    <x v="445"/>
    <d v="2014-07-05T00:00:00"/>
    <x v="2"/>
    <s v="YS-21880"/>
    <x v="453"/>
    <x v="1"/>
    <s v="United States"/>
    <s v="Burlington"/>
    <x v="3"/>
    <n v="27217"/>
    <x v="0"/>
    <s v="OFF-AR-10003514"/>
    <x v="1"/>
    <x v="6"/>
    <x v="180"/>
    <x v="1250"/>
    <n v="3"/>
    <n v="0.2"/>
    <n v="1.5521999999999991"/>
  </r>
  <r>
    <n v="1395"/>
    <s v="US-2014-117247"/>
    <x v="3"/>
    <x v="449"/>
    <d v="2014-10-15T00:00:00"/>
    <x v="1"/>
    <s v="CK-12760"/>
    <x v="316"/>
    <x v="1"/>
    <s v="United States"/>
    <s v="Aurora"/>
    <x v="10"/>
    <n v="60505"/>
    <x v="2"/>
    <s v="FUR-TA-10002958"/>
    <x v="0"/>
    <x v="3"/>
    <x v="956"/>
    <x v="1251"/>
    <n v="5"/>
    <n v="0.5"/>
    <n v="-430.61700000000019"/>
  </r>
  <r>
    <n v="1396"/>
    <s v="US-2014-117247"/>
    <x v="3"/>
    <x v="449"/>
    <d v="2014-10-15T00:00:00"/>
    <x v="1"/>
    <s v="CK-12760"/>
    <x v="316"/>
    <x v="1"/>
    <s v="United States"/>
    <s v="Aurora"/>
    <x v="10"/>
    <n v="60505"/>
    <x v="2"/>
    <s v="FUR-TA-10001676"/>
    <x v="0"/>
    <x v="3"/>
    <x v="957"/>
    <x v="1252"/>
    <n v="3"/>
    <n v="0.5"/>
    <n v="-42.652799999999999"/>
  </r>
  <r>
    <n v="1397"/>
    <s v="CA-2013-124485"/>
    <x v="0"/>
    <x v="390"/>
    <d v="2013-11-27T00:00:00"/>
    <x v="2"/>
    <s v="NC-18340"/>
    <x v="396"/>
    <x v="0"/>
    <s v="United States"/>
    <s v="New York City"/>
    <x v="15"/>
    <n v="10035"/>
    <x v="3"/>
    <s v="OFF-BI-10000822"/>
    <x v="1"/>
    <x v="8"/>
    <x v="958"/>
    <x v="1253"/>
    <n v="4"/>
    <n v="0.2"/>
    <n v="6.025599999999999"/>
  </r>
  <r>
    <n v="1398"/>
    <s v="CA-2013-124485"/>
    <x v="0"/>
    <x v="390"/>
    <d v="2013-11-27T00:00:00"/>
    <x v="2"/>
    <s v="NC-18340"/>
    <x v="396"/>
    <x v="0"/>
    <s v="United States"/>
    <s v="New York City"/>
    <x v="15"/>
    <n v="10035"/>
    <x v="3"/>
    <s v="OFF-PA-10004971"/>
    <x v="1"/>
    <x v="10"/>
    <x v="604"/>
    <x v="1057"/>
    <n v="2"/>
    <n v="0"/>
    <n v="5.6644000000000005"/>
  </r>
  <r>
    <n v="1399"/>
    <s v="CA-2013-124485"/>
    <x v="0"/>
    <x v="390"/>
    <d v="2013-11-27T00:00:00"/>
    <x v="2"/>
    <s v="NC-18340"/>
    <x v="396"/>
    <x v="0"/>
    <s v="United States"/>
    <s v="New York City"/>
    <x v="15"/>
    <n v="10035"/>
    <x v="3"/>
    <s v="TEC-AC-10002323"/>
    <x v="2"/>
    <x v="11"/>
    <x v="175"/>
    <x v="1254"/>
    <n v="4"/>
    <n v="0"/>
    <n v="11.492000000000004"/>
  </r>
  <r>
    <n v="1400"/>
    <s v="CA-2013-124485"/>
    <x v="0"/>
    <x v="390"/>
    <d v="2013-11-27T00:00:00"/>
    <x v="2"/>
    <s v="NC-18340"/>
    <x v="396"/>
    <x v="0"/>
    <s v="United States"/>
    <s v="New York City"/>
    <x v="15"/>
    <n v="10035"/>
    <x v="3"/>
    <s v="OFF-PA-10004888"/>
    <x v="1"/>
    <x v="10"/>
    <x v="959"/>
    <x v="90"/>
    <n v="1"/>
    <n v="0"/>
    <n v="3.1104000000000003"/>
  </r>
  <r>
    <n v="1401"/>
    <s v="CA-2013-159212"/>
    <x v="0"/>
    <x v="474"/>
    <d v="2013-11-06T00:00:00"/>
    <x v="1"/>
    <s v="KM-16375"/>
    <x v="454"/>
    <x v="2"/>
    <s v="United States"/>
    <s v="Salem"/>
    <x v="17"/>
    <n v="24153"/>
    <x v="0"/>
    <s v="TEC-PH-10003988"/>
    <x v="2"/>
    <x v="7"/>
    <x v="47"/>
    <x v="48"/>
    <n v="2"/>
    <n v="0"/>
    <n v="6.104000000000001"/>
  </r>
  <r>
    <n v="1402"/>
    <s v="CA-2013-159212"/>
    <x v="0"/>
    <x v="474"/>
    <d v="2013-11-06T00:00:00"/>
    <x v="1"/>
    <s v="KM-16375"/>
    <x v="454"/>
    <x v="2"/>
    <s v="United States"/>
    <s v="Salem"/>
    <x v="17"/>
    <n v="24153"/>
    <x v="0"/>
    <s v="OFF-EN-10002230"/>
    <x v="1"/>
    <x v="12"/>
    <x v="550"/>
    <x v="1255"/>
    <n v="3"/>
    <n v="0"/>
    <n v="118.34129999999999"/>
  </r>
  <r>
    <n v="1403"/>
    <s v="US-2013-161396"/>
    <x v="0"/>
    <x v="475"/>
    <d v="2013-04-26T00:00:00"/>
    <x v="1"/>
    <s v="GM-14455"/>
    <x v="39"/>
    <x v="2"/>
    <s v="United States"/>
    <s v="Columbus"/>
    <x v="24"/>
    <n v="43229"/>
    <x v="3"/>
    <s v="FUR-TA-10002622"/>
    <x v="0"/>
    <x v="3"/>
    <x v="960"/>
    <x v="1256"/>
    <n v="2"/>
    <n v="0.4"/>
    <n v="-58.133199999999988"/>
  </r>
  <r>
    <n v="1404"/>
    <s v="US-2013-161396"/>
    <x v="0"/>
    <x v="475"/>
    <d v="2013-04-26T00:00:00"/>
    <x v="1"/>
    <s v="GM-14455"/>
    <x v="39"/>
    <x v="2"/>
    <s v="United States"/>
    <s v="Columbus"/>
    <x v="24"/>
    <n v="43229"/>
    <x v="3"/>
    <s v="OFF-PA-10000418"/>
    <x v="1"/>
    <x v="10"/>
    <x v="961"/>
    <x v="1257"/>
    <n v="5"/>
    <n v="0.2"/>
    <n v="146.79"/>
  </r>
  <r>
    <n v="1405"/>
    <s v="US-2011-118486"/>
    <x v="2"/>
    <x v="322"/>
    <d v="2011-04-08T00:00:00"/>
    <x v="2"/>
    <s v="SD-20485"/>
    <x v="174"/>
    <x v="2"/>
    <s v="United States"/>
    <s v="Philadelphia"/>
    <x v="9"/>
    <n v="19143"/>
    <x v="3"/>
    <s v="OFF-SU-10004498"/>
    <x v="1"/>
    <x v="14"/>
    <x v="500"/>
    <x v="1258"/>
    <n v="1"/>
    <n v="0.2"/>
    <n v="-2.1896000000000004"/>
  </r>
  <r>
    <n v="1406"/>
    <s v="US-2011-118486"/>
    <x v="2"/>
    <x v="322"/>
    <d v="2011-04-08T00:00:00"/>
    <x v="2"/>
    <s v="SD-20485"/>
    <x v="174"/>
    <x v="2"/>
    <s v="United States"/>
    <s v="Philadelphia"/>
    <x v="9"/>
    <n v="19143"/>
    <x v="3"/>
    <s v="FUR-TA-10001039"/>
    <x v="0"/>
    <x v="3"/>
    <x v="824"/>
    <x v="1259"/>
    <n v="3"/>
    <n v="0.4"/>
    <n v="-36.11160000000001"/>
  </r>
  <r>
    <n v="1407"/>
    <s v="US-2011-118486"/>
    <x v="2"/>
    <x v="322"/>
    <d v="2011-04-08T00:00:00"/>
    <x v="2"/>
    <s v="SD-20485"/>
    <x v="174"/>
    <x v="2"/>
    <s v="United States"/>
    <s v="Philadelphia"/>
    <x v="9"/>
    <n v="19143"/>
    <x v="3"/>
    <s v="TEC-AC-10004659"/>
    <x v="2"/>
    <x v="11"/>
    <x v="170"/>
    <x v="1260"/>
    <n v="2"/>
    <n v="0.2"/>
    <n v="21.896999999999991"/>
  </r>
  <r>
    <n v="1408"/>
    <s v="CA-2013-130407"/>
    <x v="0"/>
    <x v="476"/>
    <d v="2013-09-07T00:00:00"/>
    <x v="1"/>
    <s v="KD-16270"/>
    <x v="30"/>
    <x v="0"/>
    <s v="United States"/>
    <s v="New York City"/>
    <x v="15"/>
    <n v="10024"/>
    <x v="3"/>
    <s v="OFF-AR-10002240"/>
    <x v="1"/>
    <x v="6"/>
    <x v="962"/>
    <x v="1261"/>
    <n v="2"/>
    <n v="0"/>
    <n v="19.6248"/>
  </r>
  <r>
    <n v="1409"/>
    <s v="CA-2013-130407"/>
    <x v="0"/>
    <x v="476"/>
    <d v="2013-09-07T00:00:00"/>
    <x v="1"/>
    <s v="KD-16270"/>
    <x v="30"/>
    <x v="0"/>
    <s v="United States"/>
    <s v="New York City"/>
    <x v="15"/>
    <n v="10024"/>
    <x v="3"/>
    <s v="FUR-FU-10001967"/>
    <x v="0"/>
    <x v="5"/>
    <x v="293"/>
    <x v="372"/>
    <n v="2"/>
    <n v="0"/>
    <n v="9.9949999999999974"/>
  </r>
  <r>
    <n v="1410"/>
    <s v="US-2013-122245"/>
    <x v="0"/>
    <x v="477"/>
    <d v="2013-10-01T00:00:00"/>
    <x v="1"/>
    <s v="AB-10105"/>
    <x v="455"/>
    <x v="0"/>
    <s v="United States"/>
    <s v="Phoenix"/>
    <x v="16"/>
    <n v="85023"/>
    <x v="1"/>
    <s v="FUR-TA-10002356"/>
    <x v="0"/>
    <x v="3"/>
    <x v="728"/>
    <x v="865"/>
    <n v="3"/>
    <n v="0.5"/>
    <n v="-204.44580000000005"/>
  </r>
  <r>
    <n v="1411"/>
    <s v="CA-2014-105144"/>
    <x v="3"/>
    <x v="259"/>
    <d v="2014-11-12T00:00:00"/>
    <x v="1"/>
    <s v="SZ-20035"/>
    <x v="449"/>
    <x v="2"/>
    <s v="United States"/>
    <s v="Grand Prairie"/>
    <x v="5"/>
    <n v="75051"/>
    <x v="2"/>
    <s v="OFF-LA-10003923"/>
    <x v="1"/>
    <x v="2"/>
    <x v="424"/>
    <x v="208"/>
    <n v="2"/>
    <n v="0.2"/>
    <n v="8.879999999999999"/>
  </r>
  <r>
    <n v="1412"/>
    <s v="CA-2013-136329"/>
    <x v="0"/>
    <x v="478"/>
    <d v="2013-07-14T00:00:00"/>
    <x v="1"/>
    <s v="JD-15895"/>
    <x v="63"/>
    <x v="1"/>
    <s v="United States"/>
    <s v="New York City"/>
    <x v="15"/>
    <n v="10035"/>
    <x v="3"/>
    <s v="FUR-CH-10002335"/>
    <x v="0"/>
    <x v="1"/>
    <x v="623"/>
    <x v="1262"/>
    <n v="2"/>
    <n v="0.1"/>
    <n v="72.534400000000005"/>
  </r>
  <r>
    <n v="1413"/>
    <s v="CA-2013-136329"/>
    <x v="0"/>
    <x v="478"/>
    <d v="2013-07-14T00:00:00"/>
    <x v="1"/>
    <s v="JD-15895"/>
    <x v="63"/>
    <x v="1"/>
    <s v="United States"/>
    <s v="New York City"/>
    <x v="15"/>
    <n v="10035"/>
    <x v="3"/>
    <s v="FUR-FU-10000723"/>
    <x v="0"/>
    <x v="5"/>
    <x v="475"/>
    <x v="1263"/>
    <n v="4"/>
    <n v="0"/>
    <n v="14.875200000000007"/>
  </r>
  <r>
    <n v="1414"/>
    <s v="CA-2011-146640"/>
    <x v="2"/>
    <x v="479"/>
    <d v="2011-07-05T00:00:00"/>
    <x v="1"/>
    <s v="HA-14905"/>
    <x v="456"/>
    <x v="0"/>
    <s v="United States"/>
    <s v="New York City"/>
    <x v="15"/>
    <n v="10024"/>
    <x v="3"/>
    <s v="OFF-BI-10002867"/>
    <x v="1"/>
    <x v="8"/>
    <x v="963"/>
    <x v="1264"/>
    <n v="7"/>
    <n v="0.2"/>
    <n v="108.79959999999997"/>
  </r>
  <r>
    <n v="1415"/>
    <s v="CA-2014-115994"/>
    <x v="3"/>
    <x v="480"/>
    <d v="2014-02-01T00:00:00"/>
    <x v="0"/>
    <s v="BT-11305"/>
    <x v="457"/>
    <x v="2"/>
    <s v="United States"/>
    <s v="Costa Mesa"/>
    <x v="1"/>
    <n v="92627"/>
    <x v="1"/>
    <s v="TEC-AC-10000580"/>
    <x v="2"/>
    <x v="11"/>
    <x v="897"/>
    <x v="764"/>
    <n v="3"/>
    <n v="0"/>
    <n v="26.39670000000001"/>
  </r>
  <r>
    <n v="1416"/>
    <s v="CA-2014-115994"/>
    <x v="3"/>
    <x v="480"/>
    <d v="2014-02-01T00:00:00"/>
    <x v="0"/>
    <s v="BT-11305"/>
    <x v="457"/>
    <x v="2"/>
    <s v="United States"/>
    <s v="Costa Mesa"/>
    <x v="1"/>
    <n v="92627"/>
    <x v="1"/>
    <s v="FUR-FU-10003976"/>
    <x v="0"/>
    <x v="5"/>
    <x v="964"/>
    <x v="1265"/>
    <n v="3"/>
    <n v="0"/>
    <n v="12.831599999999996"/>
  </r>
  <r>
    <n v="1417"/>
    <s v="CA-2012-126697"/>
    <x v="1"/>
    <x v="481"/>
    <d v="2012-09-24T00:00:00"/>
    <x v="2"/>
    <s v="SV-20815"/>
    <x v="458"/>
    <x v="1"/>
    <s v="United States"/>
    <s v="Houston"/>
    <x v="5"/>
    <n v="77041"/>
    <x v="2"/>
    <s v="TEC-PH-10002922"/>
    <x v="2"/>
    <x v="7"/>
    <x v="965"/>
    <x v="1266"/>
    <n v="7"/>
    <n v="0.2"/>
    <n v="118.29299999999989"/>
  </r>
  <r>
    <n v="1418"/>
    <s v="CA-2012-126697"/>
    <x v="1"/>
    <x v="481"/>
    <d v="2012-09-24T00:00:00"/>
    <x v="2"/>
    <s v="SV-20815"/>
    <x v="458"/>
    <x v="1"/>
    <s v="United States"/>
    <s v="Houston"/>
    <x v="5"/>
    <n v="77041"/>
    <x v="2"/>
    <s v="TEC-AC-10004353"/>
    <x v="2"/>
    <x v="11"/>
    <x v="717"/>
    <x v="1267"/>
    <n v="3"/>
    <n v="0.2"/>
    <n v="32.130000000000003"/>
  </r>
  <r>
    <n v="1419"/>
    <s v="CA-2012-126697"/>
    <x v="1"/>
    <x v="481"/>
    <d v="2012-09-24T00:00:00"/>
    <x v="2"/>
    <s v="SV-20815"/>
    <x v="458"/>
    <x v="1"/>
    <s v="United States"/>
    <s v="Houston"/>
    <x v="5"/>
    <n v="77041"/>
    <x v="2"/>
    <s v="FUR-FU-10001706"/>
    <x v="0"/>
    <x v="5"/>
    <x v="50"/>
    <x v="1268"/>
    <n v="4"/>
    <n v="0.6"/>
    <n v="-1.4783999999999997"/>
  </r>
  <r>
    <n v="1420"/>
    <s v="CA-2012-124800"/>
    <x v="1"/>
    <x v="120"/>
    <d v="2012-09-30T00:00:00"/>
    <x v="1"/>
    <s v="RW-19540"/>
    <x v="459"/>
    <x v="1"/>
    <s v="United States"/>
    <s v="Mesa"/>
    <x v="16"/>
    <n v="85204"/>
    <x v="1"/>
    <s v="OFF-PA-10000501"/>
    <x v="1"/>
    <x v="10"/>
    <x v="966"/>
    <x v="1269"/>
    <n v="4"/>
    <n v="0.2"/>
    <n v="31.273599999999998"/>
  </r>
  <r>
    <n v="1421"/>
    <s v="CA-2012-124800"/>
    <x v="1"/>
    <x v="120"/>
    <d v="2012-09-30T00:00:00"/>
    <x v="1"/>
    <s v="RW-19540"/>
    <x v="459"/>
    <x v="1"/>
    <s v="United States"/>
    <s v="Mesa"/>
    <x v="16"/>
    <n v="85204"/>
    <x v="1"/>
    <s v="OFF-BI-10000778"/>
    <x v="1"/>
    <x v="8"/>
    <x v="258"/>
    <x v="1270"/>
    <n v="2"/>
    <n v="0.7"/>
    <n v="-48.391999999999982"/>
  </r>
  <r>
    <n v="1422"/>
    <s v="CA-2012-124800"/>
    <x v="1"/>
    <x v="120"/>
    <d v="2012-09-30T00:00:00"/>
    <x v="1"/>
    <s v="RW-19540"/>
    <x v="459"/>
    <x v="1"/>
    <s v="United States"/>
    <s v="Mesa"/>
    <x v="16"/>
    <n v="85204"/>
    <x v="1"/>
    <s v="OFF-AP-10004980"/>
    <x v="1"/>
    <x v="9"/>
    <x v="967"/>
    <x v="1271"/>
    <n v="2"/>
    <n v="0.2"/>
    <n v="14.409600000000003"/>
  </r>
  <r>
    <n v="1423"/>
    <s v="CA-2012-124800"/>
    <x v="1"/>
    <x v="120"/>
    <d v="2012-09-30T00:00:00"/>
    <x v="1"/>
    <s v="RW-19540"/>
    <x v="459"/>
    <x v="1"/>
    <s v="United States"/>
    <s v="Mesa"/>
    <x v="16"/>
    <n v="85204"/>
    <x v="1"/>
    <s v="OFF-BI-10003984"/>
    <x v="1"/>
    <x v="8"/>
    <x v="690"/>
    <x v="1272"/>
    <n v="9"/>
    <n v="0.7"/>
    <n v="-59.057100000000005"/>
  </r>
  <r>
    <n v="1424"/>
    <s v="CA-2012-124800"/>
    <x v="1"/>
    <x v="120"/>
    <d v="2012-09-30T00:00:00"/>
    <x v="1"/>
    <s v="RW-19540"/>
    <x v="459"/>
    <x v="1"/>
    <s v="United States"/>
    <s v="Mesa"/>
    <x v="16"/>
    <n v="85204"/>
    <x v="1"/>
    <s v="OFF-ST-10000798"/>
    <x v="1"/>
    <x v="4"/>
    <x v="348"/>
    <x v="1273"/>
    <n v="6"/>
    <n v="0.2"/>
    <n v="-1.4988000000000135"/>
  </r>
  <r>
    <n v="1425"/>
    <s v="CA-2012-124800"/>
    <x v="1"/>
    <x v="120"/>
    <d v="2012-09-30T00:00:00"/>
    <x v="1"/>
    <s v="RW-19540"/>
    <x v="459"/>
    <x v="1"/>
    <s v="United States"/>
    <s v="Mesa"/>
    <x v="16"/>
    <n v="85204"/>
    <x v="1"/>
    <s v="TEC-PH-10001750"/>
    <x v="2"/>
    <x v="7"/>
    <x v="968"/>
    <x v="1274"/>
    <n v="5"/>
    <n v="0.2"/>
    <n v="23.096500000000006"/>
  </r>
  <r>
    <n v="1426"/>
    <s v="CA-2012-124800"/>
    <x v="1"/>
    <x v="120"/>
    <d v="2012-09-30T00:00:00"/>
    <x v="1"/>
    <s v="RW-19540"/>
    <x v="459"/>
    <x v="1"/>
    <s v="United States"/>
    <s v="Mesa"/>
    <x v="16"/>
    <n v="85204"/>
    <x v="1"/>
    <s v="OFF-ST-10002743"/>
    <x v="1"/>
    <x v="4"/>
    <x v="413"/>
    <x v="1275"/>
    <n v="4"/>
    <n v="0.2"/>
    <n v="-86.366400000000027"/>
  </r>
  <r>
    <n v="1427"/>
    <s v="US-2012-164448"/>
    <x v="1"/>
    <x v="89"/>
    <d v="2012-11-04T00:00:00"/>
    <x v="0"/>
    <s v="DK-12835"/>
    <x v="460"/>
    <x v="1"/>
    <s v="United States"/>
    <s v="Salinas"/>
    <x v="1"/>
    <n v="93905"/>
    <x v="1"/>
    <s v="OFF-BI-10002949"/>
    <x v="1"/>
    <x v="8"/>
    <x v="520"/>
    <x v="1276"/>
    <n v="2"/>
    <n v="0.2"/>
    <n v="3.283199999999999"/>
  </r>
  <r>
    <n v="1428"/>
    <s v="US-2012-164448"/>
    <x v="1"/>
    <x v="89"/>
    <d v="2012-11-04T00:00:00"/>
    <x v="0"/>
    <s v="DK-12835"/>
    <x v="460"/>
    <x v="1"/>
    <s v="United States"/>
    <s v="Salinas"/>
    <x v="1"/>
    <n v="93905"/>
    <x v="1"/>
    <s v="OFF-EN-10002600"/>
    <x v="1"/>
    <x v="12"/>
    <x v="111"/>
    <x v="1277"/>
    <n v="5"/>
    <n v="0"/>
    <n v="7.08"/>
  </r>
  <r>
    <n v="1429"/>
    <s v="US-2012-164448"/>
    <x v="1"/>
    <x v="89"/>
    <d v="2012-11-04T00:00:00"/>
    <x v="0"/>
    <s v="DK-12835"/>
    <x v="460"/>
    <x v="1"/>
    <s v="United States"/>
    <s v="Salinas"/>
    <x v="1"/>
    <n v="93905"/>
    <x v="1"/>
    <s v="OFF-BI-10003708"/>
    <x v="1"/>
    <x v="8"/>
    <x v="969"/>
    <x v="1278"/>
    <n v="5"/>
    <n v="0.2"/>
    <n v="9.3124999999999982"/>
  </r>
  <r>
    <n v="1430"/>
    <s v="US-2012-164448"/>
    <x v="1"/>
    <x v="89"/>
    <d v="2012-11-04T00:00:00"/>
    <x v="0"/>
    <s v="DK-12835"/>
    <x v="460"/>
    <x v="1"/>
    <s v="United States"/>
    <s v="Salinas"/>
    <x v="1"/>
    <n v="93905"/>
    <x v="1"/>
    <s v="OFF-LA-10003510"/>
    <x v="1"/>
    <x v="2"/>
    <x v="575"/>
    <x v="1279"/>
    <n v="14"/>
    <n v="0"/>
    <n v="196.61320000000001"/>
  </r>
  <r>
    <n v="1431"/>
    <s v="CA-2014-122700"/>
    <x v="3"/>
    <x v="200"/>
    <d v="2014-12-01T00:00:00"/>
    <x v="1"/>
    <s v="LT-17110"/>
    <x v="299"/>
    <x v="0"/>
    <s v="United States"/>
    <s v="Columbus"/>
    <x v="24"/>
    <n v="43229"/>
    <x v="3"/>
    <s v="TEC-PH-10003092"/>
    <x v="2"/>
    <x v="7"/>
    <x v="516"/>
    <x v="1280"/>
    <n v="8"/>
    <n v="0.4"/>
    <n v="-40.47120000000001"/>
  </r>
  <r>
    <n v="1432"/>
    <s v="CA-2011-120768"/>
    <x v="2"/>
    <x v="174"/>
    <d v="2011-12-21T00:00:00"/>
    <x v="0"/>
    <s v="IM-15070"/>
    <x v="5"/>
    <x v="0"/>
    <s v="United States"/>
    <s v="Florence"/>
    <x v="19"/>
    <n v="35630"/>
    <x v="0"/>
    <s v="OFF-BI-10001191"/>
    <x v="1"/>
    <x v="8"/>
    <x v="970"/>
    <x v="1281"/>
    <n v="6"/>
    <n v="0"/>
    <n v="74.852400000000003"/>
  </r>
  <r>
    <n v="1433"/>
    <s v="CA-2011-120768"/>
    <x v="2"/>
    <x v="174"/>
    <d v="2011-12-21T00:00:00"/>
    <x v="0"/>
    <s v="IM-15070"/>
    <x v="5"/>
    <x v="0"/>
    <s v="United States"/>
    <s v="Florence"/>
    <x v="19"/>
    <n v="35630"/>
    <x v="0"/>
    <s v="OFF-SU-10004115"/>
    <x v="1"/>
    <x v="14"/>
    <x v="510"/>
    <x v="1282"/>
    <n v="1"/>
    <n v="0"/>
    <n v="1.9629000000000003"/>
  </r>
  <r>
    <n v="1434"/>
    <s v="CA-2011-120768"/>
    <x v="2"/>
    <x v="174"/>
    <d v="2011-12-21T00:00:00"/>
    <x v="0"/>
    <s v="IM-15070"/>
    <x v="5"/>
    <x v="0"/>
    <s v="United States"/>
    <s v="Florence"/>
    <x v="19"/>
    <n v="35630"/>
    <x v="0"/>
    <s v="FUR-CH-10000513"/>
    <x v="0"/>
    <x v="1"/>
    <x v="70"/>
    <x v="1283"/>
    <n v="14"/>
    <n v="0"/>
    <n v="163.78740000000002"/>
  </r>
  <r>
    <n v="1435"/>
    <s v="US-2013-153129"/>
    <x v="0"/>
    <x v="482"/>
    <d v="2013-12-31T00:00:00"/>
    <x v="1"/>
    <s v="FP-14320"/>
    <x v="224"/>
    <x v="0"/>
    <s v="United States"/>
    <s v="Seattle"/>
    <x v="4"/>
    <n v="98105"/>
    <x v="1"/>
    <s v="OFF-PA-10003673"/>
    <x v="1"/>
    <x v="10"/>
    <x v="971"/>
    <x v="1284"/>
    <n v="5"/>
    <n v="0"/>
    <n v="15.593999999999999"/>
  </r>
  <r>
    <n v="1436"/>
    <s v="CA-2014-106852"/>
    <x v="3"/>
    <x v="308"/>
    <d v="2014-06-28T00:00:00"/>
    <x v="1"/>
    <s v="ST-20530"/>
    <x v="461"/>
    <x v="0"/>
    <s v="United States"/>
    <s v="Parma"/>
    <x v="24"/>
    <n v="44134"/>
    <x v="3"/>
    <s v="OFF-PA-10001639"/>
    <x v="1"/>
    <x v="10"/>
    <x v="972"/>
    <x v="277"/>
    <n v="6"/>
    <n v="0.2"/>
    <n v="10.8864"/>
  </r>
  <r>
    <n v="1437"/>
    <s v="CA-2014-106852"/>
    <x v="3"/>
    <x v="308"/>
    <d v="2014-06-28T00:00:00"/>
    <x v="1"/>
    <s v="ST-20530"/>
    <x v="461"/>
    <x v="0"/>
    <s v="United States"/>
    <s v="Parma"/>
    <x v="24"/>
    <n v="44134"/>
    <x v="3"/>
    <s v="OFF-AR-10003829"/>
    <x v="1"/>
    <x v="6"/>
    <x v="934"/>
    <x v="797"/>
    <n v="2"/>
    <n v="0.2"/>
    <n v="0.59039999999999915"/>
  </r>
  <r>
    <n v="1438"/>
    <s v="CA-2012-139731"/>
    <x v="1"/>
    <x v="52"/>
    <d v="2012-10-15T00:00:00"/>
    <x v="3"/>
    <s v="JE-15745"/>
    <x v="32"/>
    <x v="0"/>
    <s v="United States"/>
    <s v="Amarillo"/>
    <x v="5"/>
    <n v="79109"/>
    <x v="2"/>
    <s v="TEC-AC-10004975"/>
    <x v="2"/>
    <x v="11"/>
    <x v="973"/>
    <x v="428"/>
    <n v="3"/>
    <n v="0.2"/>
    <n v="42.880500000000012"/>
  </r>
  <r>
    <n v="1439"/>
    <s v="CA-2012-139731"/>
    <x v="1"/>
    <x v="52"/>
    <d v="2012-10-15T00:00:00"/>
    <x v="3"/>
    <s v="JE-15745"/>
    <x v="32"/>
    <x v="0"/>
    <s v="United States"/>
    <s v="Amarillo"/>
    <x v="5"/>
    <n v="79109"/>
    <x v="2"/>
    <s v="FUR-CH-10002024"/>
    <x v="0"/>
    <x v="1"/>
    <x v="478"/>
    <x v="1285"/>
    <n v="5"/>
    <n v="0.3"/>
    <n v="-350.4899999999999"/>
  </r>
  <r>
    <n v="1440"/>
    <s v="CA-2014-122735"/>
    <x v="3"/>
    <x v="483"/>
    <d v="2014-04-16T00:00:00"/>
    <x v="0"/>
    <s v="BD-11320"/>
    <x v="217"/>
    <x v="0"/>
    <s v="United States"/>
    <s v="Providence"/>
    <x v="34"/>
    <n v="2908"/>
    <x v="3"/>
    <s v="OFF-BI-10004364"/>
    <x v="1"/>
    <x v="8"/>
    <x v="302"/>
    <x v="1286"/>
    <n v="5"/>
    <n v="0"/>
    <n v="13.365"/>
  </r>
  <r>
    <n v="1441"/>
    <s v="CA-2014-122735"/>
    <x v="3"/>
    <x v="483"/>
    <d v="2014-04-16T00:00:00"/>
    <x v="0"/>
    <s v="BD-11320"/>
    <x v="217"/>
    <x v="0"/>
    <s v="United States"/>
    <s v="Providence"/>
    <x v="34"/>
    <n v="2908"/>
    <x v="3"/>
    <s v="OFF-PA-10001712"/>
    <x v="1"/>
    <x v="10"/>
    <x v="974"/>
    <x v="792"/>
    <n v="4"/>
    <n v="0"/>
    <n v="17.981999999999999"/>
  </r>
  <r>
    <n v="1442"/>
    <s v="CA-2014-128160"/>
    <x v="3"/>
    <x v="484"/>
    <d v="2014-12-25T00:00:00"/>
    <x v="0"/>
    <s v="MM-17920"/>
    <x v="462"/>
    <x v="0"/>
    <s v="United States"/>
    <s v="San Francisco"/>
    <x v="1"/>
    <n v="94110"/>
    <x v="1"/>
    <s v="OFF-BI-10001510"/>
    <x v="1"/>
    <x v="8"/>
    <x v="702"/>
    <x v="1287"/>
    <n v="2"/>
    <n v="0.2"/>
    <n v="11.459999999999999"/>
  </r>
  <r>
    <n v="1443"/>
    <s v="CA-2014-117695"/>
    <x v="3"/>
    <x v="485"/>
    <d v="2014-08-09T00:00:00"/>
    <x v="2"/>
    <s v="PW-19030"/>
    <x v="463"/>
    <x v="1"/>
    <s v="United States"/>
    <s v="Richmond"/>
    <x v="0"/>
    <n v="40475"/>
    <x v="0"/>
    <s v="OFF-PA-10002713"/>
    <x v="1"/>
    <x v="10"/>
    <x v="317"/>
    <x v="1288"/>
    <n v="2"/>
    <n v="0"/>
    <n v="6.3295999999999992"/>
  </r>
  <r>
    <n v="1444"/>
    <s v="CA-2012-166135"/>
    <x v="1"/>
    <x v="486"/>
    <d v="2012-10-06T00:00:00"/>
    <x v="1"/>
    <s v="SC-20440"/>
    <x v="464"/>
    <x v="1"/>
    <s v="United States"/>
    <s v="Aurora"/>
    <x v="22"/>
    <n v="80013"/>
    <x v="1"/>
    <s v="OFF-ST-10002974"/>
    <x v="1"/>
    <x v="4"/>
    <x v="123"/>
    <x v="1289"/>
    <n v="4"/>
    <n v="0.2"/>
    <n v="17.42799999999999"/>
  </r>
  <r>
    <n v="1445"/>
    <s v="CA-2013-133725"/>
    <x v="0"/>
    <x v="454"/>
    <d v="2013-05-29T00:00:00"/>
    <x v="1"/>
    <s v="KL-16645"/>
    <x v="107"/>
    <x v="0"/>
    <s v="United States"/>
    <s v="Chicago"/>
    <x v="10"/>
    <n v="60623"/>
    <x v="2"/>
    <s v="TEC-PH-10004165"/>
    <x v="2"/>
    <x v="7"/>
    <x v="886"/>
    <x v="1290"/>
    <n v="9"/>
    <n v="0.2"/>
    <n v="148.49459999999993"/>
  </r>
  <r>
    <n v="1446"/>
    <s v="CA-2014-102337"/>
    <x v="3"/>
    <x v="487"/>
    <d v="2014-06-17T00:00:00"/>
    <x v="2"/>
    <s v="SD-20485"/>
    <x v="174"/>
    <x v="2"/>
    <s v="United States"/>
    <s v="Chicago"/>
    <x v="10"/>
    <n v="60653"/>
    <x v="2"/>
    <s v="OFF-ST-10004804"/>
    <x v="1"/>
    <x v="4"/>
    <x v="230"/>
    <x v="1291"/>
    <n v="4"/>
    <n v="0.2"/>
    <n v="-39.124799999999993"/>
  </r>
  <r>
    <n v="1447"/>
    <s v="CA-2014-102337"/>
    <x v="3"/>
    <x v="487"/>
    <d v="2014-06-17T00:00:00"/>
    <x v="2"/>
    <s v="SD-20485"/>
    <x v="174"/>
    <x v="2"/>
    <s v="United States"/>
    <s v="Chicago"/>
    <x v="10"/>
    <n v="60653"/>
    <x v="2"/>
    <s v="FUR-CH-10004289"/>
    <x v="0"/>
    <x v="1"/>
    <x v="975"/>
    <x v="1292"/>
    <n v="7"/>
    <n v="0.3"/>
    <n v="-87.341800000000035"/>
  </r>
  <r>
    <n v="1448"/>
    <s v="CA-2014-102337"/>
    <x v="3"/>
    <x v="487"/>
    <d v="2014-06-17T00:00:00"/>
    <x v="2"/>
    <s v="SD-20485"/>
    <x v="174"/>
    <x v="2"/>
    <s v="United States"/>
    <s v="Chicago"/>
    <x v="10"/>
    <n v="60653"/>
    <x v="2"/>
    <s v="TEC-PH-10002564"/>
    <x v="2"/>
    <x v="7"/>
    <x v="976"/>
    <x v="736"/>
    <n v="2"/>
    <n v="0.2"/>
    <n v="5.9979999999999922"/>
  </r>
  <r>
    <n v="1449"/>
    <s v="US-2011-112564"/>
    <x v="2"/>
    <x v="488"/>
    <d v="2011-04-24T00:00:00"/>
    <x v="2"/>
    <s v="TS-21160"/>
    <x v="378"/>
    <x v="1"/>
    <s v="United States"/>
    <s v="Philadelphia"/>
    <x v="9"/>
    <n v="19134"/>
    <x v="3"/>
    <s v="OFF-BI-10004876"/>
    <x v="1"/>
    <x v="8"/>
    <x v="977"/>
    <x v="1293"/>
    <n v="3"/>
    <n v="0.7"/>
    <n v="-1.7513999999999994"/>
  </r>
  <r>
    <n v="1450"/>
    <s v="CA-2012-145821"/>
    <x v="1"/>
    <x v="489"/>
    <d v="2012-05-07T00:00:00"/>
    <x v="1"/>
    <s v="JB-15400"/>
    <x v="80"/>
    <x v="1"/>
    <s v="United States"/>
    <s v="Los Angeles"/>
    <x v="1"/>
    <n v="90008"/>
    <x v="1"/>
    <s v="TEC-PH-10004348"/>
    <x v="2"/>
    <x v="7"/>
    <x v="978"/>
    <x v="1294"/>
    <n v="3"/>
    <n v="0.2"/>
    <n v="11.093999999999998"/>
  </r>
  <r>
    <n v="1451"/>
    <s v="US-2012-160150"/>
    <x v="1"/>
    <x v="490"/>
    <d v="2012-07-20T00:00:00"/>
    <x v="2"/>
    <s v="TS-21085"/>
    <x v="465"/>
    <x v="0"/>
    <s v="United States"/>
    <s v="Phoenix"/>
    <x v="16"/>
    <n v="85023"/>
    <x v="1"/>
    <s v="OFF-BI-10004352"/>
    <x v="1"/>
    <x v="8"/>
    <x v="979"/>
    <x v="1295"/>
    <n v="1"/>
    <n v="0.7"/>
    <n v="-1.3499999999999996"/>
  </r>
  <r>
    <n v="1452"/>
    <s v="CA-2013-133711"/>
    <x v="0"/>
    <x v="491"/>
    <d v="2013-11-30T00:00:00"/>
    <x v="2"/>
    <s v="MC-17425"/>
    <x v="466"/>
    <x v="1"/>
    <s v="United States"/>
    <s v="Mobile"/>
    <x v="19"/>
    <n v="36608"/>
    <x v="0"/>
    <s v="OFF-PA-10001685"/>
    <x v="1"/>
    <x v="10"/>
    <x v="33"/>
    <x v="558"/>
    <n v="7"/>
    <n v="0"/>
    <n v="34.780200000000001"/>
  </r>
  <r>
    <n v="1453"/>
    <s v="CA-2013-133711"/>
    <x v="0"/>
    <x v="491"/>
    <d v="2013-11-30T00:00:00"/>
    <x v="2"/>
    <s v="MC-17425"/>
    <x v="466"/>
    <x v="1"/>
    <s v="United States"/>
    <s v="Mobile"/>
    <x v="19"/>
    <n v="36608"/>
    <x v="0"/>
    <s v="OFF-BI-10000666"/>
    <x v="1"/>
    <x v="8"/>
    <x v="980"/>
    <x v="1296"/>
    <n v="3"/>
    <n v="0"/>
    <n v="45.839999999999996"/>
  </r>
  <r>
    <n v="1454"/>
    <s v="CA-2013-133711"/>
    <x v="0"/>
    <x v="491"/>
    <d v="2013-11-30T00:00:00"/>
    <x v="2"/>
    <s v="MC-17425"/>
    <x v="466"/>
    <x v="1"/>
    <s v="United States"/>
    <s v="Mobile"/>
    <x v="19"/>
    <n v="36608"/>
    <x v="0"/>
    <s v="OFF-BI-10004352"/>
    <x v="1"/>
    <x v="8"/>
    <x v="979"/>
    <x v="1297"/>
    <n v="5"/>
    <n v="0"/>
    <n v="16.875"/>
  </r>
  <r>
    <n v="1455"/>
    <s v="CA-2013-133711"/>
    <x v="0"/>
    <x v="491"/>
    <d v="2013-11-30T00:00:00"/>
    <x v="2"/>
    <s v="MC-17425"/>
    <x v="466"/>
    <x v="1"/>
    <s v="United States"/>
    <s v="Mobile"/>
    <x v="19"/>
    <n v="36608"/>
    <x v="0"/>
    <s v="TEC-MA-10000010"/>
    <x v="2"/>
    <x v="15"/>
    <x v="981"/>
    <x v="1298"/>
    <n v="8"/>
    <n v="0"/>
    <n v="1459.2"/>
  </r>
  <r>
    <n v="1456"/>
    <s v="CA-2014-148474"/>
    <x v="3"/>
    <x v="492"/>
    <d v="2014-06-20T00:00:00"/>
    <x v="1"/>
    <s v="ME-17320"/>
    <x v="467"/>
    <x v="2"/>
    <s v="United States"/>
    <s v="Columbus"/>
    <x v="32"/>
    <n v="31907"/>
    <x v="0"/>
    <s v="OFF-BI-10000977"/>
    <x v="1"/>
    <x v="8"/>
    <x v="982"/>
    <x v="1299"/>
    <n v="3"/>
    <n v="0"/>
    <n v="41.951999999999998"/>
  </r>
  <r>
    <n v="1457"/>
    <s v="CA-2014-148474"/>
    <x v="3"/>
    <x v="492"/>
    <d v="2014-06-20T00:00:00"/>
    <x v="1"/>
    <s v="ME-17320"/>
    <x v="467"/>
    <x v="2"/>
    <s v="United States"/>
    <s v="Columbus"/>
    <x v="32"/>
    <n v="31907"/>
    <x v="0"/>
    <s v="FUR-TA-10002530"/>
    <x v="0"/>
    <x v="3"/>
    <x v="983"/>
    <x v="1300"/>
    <n v="3"/>
    <n v="0"/>
    <n v="67.940999999999974"/>
  </r>
  <r>
    <n v="1458"/>
    <s v="CA-2012-111297"/>
    <x v="1"/>
    <x v="493"/>
    <d v="2012-08-21T00:00:00"/>
    <x v="1"/>
    <s v="SC-20440"/>
    <x v="464"/>
    <x v="1"/>
    <s v="United States"/>
    <s v="New Bedford"/>
    <x v="31"/>
    <n v="2740"/>
    <x v="3"/>
    <s v="OFF-BI-10002412"/>
    <x v="1"/>
    <x v="8"/>
    <x v="323"/>
    <x v="1301"/>
    <n v="9"/>
    <n v="0"/>
    <n v="23.49"/>
  </r>
  <r>
    <n v="1459"/>
    <s v="CA-2013-123722"/>
    <x v="0"/>
    <x v="477"/>
    <d v="2013-10-02T00:00:00"/>
    <x v="1"/>
    <s v="NH-18610"/>
    <x v="468"/>
    <x v="1"/>
    <s v="United States"/>
    <s v="Irving"/>
    <x v="5"/>
    <n v="75061"/>
    <x v="2"/>
    <s v="OFF-LA-10001569"/>
    <x v="1"/>
    <x v="2"/>
    <x v="633"/>
    <x v="801"/>
    <n v="4"/>
    <n v="0.2"/>
    <n v="5.1791999999999998"/>
  </r>
  <r>
    <n v="1460"/>
    <s v="CA-2011-155271"/>
    <x v="2"/>
    <x v="417"/>
    <d v="2011-05-04T00:00:00"/>
    <x v="3"/>
    <s v="AA-10480"/>
    <x v="4"/>
    <x v="0"/>
    <s v="United States"/>
    <s v="Middletown"/>
    <x v="29"/>
    <n v="6457"/>
    <x v="3"/>
    <s v="FUR-FU-10001473"/>
    <x v="0"/>
    <x v="5"/>
    <x v="984"/>
    <x v="1302"/>
    <n v="2"/>
    <n v="0"/>
    <n v="9.8856000000000002"/>
  </r>
  <r>
    <n v="1461"/>
    <s v="CA-2012-119907"/>
    <x v="1"/>
    <x v="494"/>
    <d v="2012-12-08T00:00:00"/>
    <x v="1"/>
    <s v="LC-17140"/>
    <x v="95"/>
    <x v="0"/>
    <s v="United States"/>
    <s v="Seattle"/>
    <x v="4"/>
    <n v="98103"/>
    <x v="1"/>
    <s v="OFF-BI-10001765"/>
    <x v="1"/>
    <x v="8"/>
    <x v="985"/>
    <x v="1303"/>
    <n v="2"/>
    <n v="0.2"/>
    <n v="19.398399999999995"/>
  </r>
  <r>
    <n v="1462"/>
    <s v="US-2013-128902"/>
    <x v="0"/>
    <x v="21"/>
    <d v="2013-03-16T00:00:00"/>
    <x v="1"/>
    <s v="MB-18085"/>
    <x v="469"/>
    <x v="0"/>
    <s v="United States"/>
    <s v="Vineland"/>
    <x v="30"/>
    <n v="8360"/>
    <x v="3"/>
    <s v="FUR-TA-10001095"/>
    <x v="0"/>
    <x v="3"/>
    <x v="611"/>
    <x v="1304"/>
    <n v="2"/>
    <n v="0.3"/>
    <n v="-31.372200000000007"/>
  </r>
  <r>
    <n v="1463"/>
    <s v="CA-2013-152289"/>
    <x v="0"/>
    <x v="370"/>
    <d v="2013-08-29T00:00:00"/>
    <x v="2"/>
    <s v="LC-16930"/>
    <x v="18"/>
    <x v="1"/>
    <s v="United States"/>
    <s v="Pasadena"/>
    <x v="5"/>
    <n v="77506"/>
    <x v="2"/>
    <s v="TEC-AC-10004571"/>
    <x v="2"/>
    <x v="11"/>
    <x v="404"/>
    <x v="1305"/>
    <n v="2"/>
    <n v="0.2"/>
    <n v="43.995600000000003"/>
  </r>
  <r>
    <n v="1464"/>
    <s v="CA-2013-152289"/>
    <x v="0"/>
    <x v="370"/>
    <d v="2013-08-29T00:00:00"/>
    <x v="2"/>
    <s v="LC-16930"/>
    <x v="18"/>
    <x v="1"/>
    <s v="United States"/>
    <s v="Pasadena"/>
    <x v="5"/>
    <n v="77506"/>
    <x v="2"/>
    <s v="FUR-CH-10002126"/>
    <x v="0"/>
    <x v="1"/>
    <x v="841"/>
    <x v="1306"/>
    <n v="6"/>
    <n v="0.3"/>
    <n v="-29.277599999999893"/>
  </r>
  <r>
    <n v="1465"/>
    <s v="US-2013-104794"/>
    <x v="0"/>
    <x v="186"/>
    <d v="2013-12-20T00:00:00"/>
    <x v="2"/>
    <s v="KD-16495"/>
    <x v="470"/>
    <x v="1"/>
    <s v="United States"/>
    <s v="New York City"/>
    <x v="15"/>
    <n v="10009"/>
    <x v="3"/>
    <s v="OFF-FA-10001754"/>
    <x v="1"/>
    <x v="13"/>
    <x v="791"/>
    <x v="1307"/>
    <n v="2"/>
    <n v="0"/>
    <n v="1.8032000000000001"/>
  </r>
  <r>
    <n v="1466"/>
    <s v="CA-2011-151708"/>
    <x v="2"/>
    <x v="233"/>
    <d v="2011-08-14T00:00:00"/>
    <x v="1"/>
    <s v="MB-17305"/>
    <x v="93"/>
    <x v="0"/>
    <s v="United States"/>
    <s v="Glendale"/>
    <x v="16"/>
    <n v="85301"/>
    <x v="1"/>
    <s v="FUR-FU-10001602"/>
    <x v="0"/>
    <x v="5"/>
    <x v="759"/>
    <x v="1308"/>
    <n v="4"/>
    <n v="0.2"/>
    <n v="-3.0344000000000122"/>
  </r>
  <r>
    <n v="1467"/>
    <s v="CA-2011-151708"/>
    <x v="2"/>
    <x v="233"/>
    <d v="2011-08-14T00:00:00"/>
    <x v="1"/>
    <s v="MB-17305"/>
    <x v="93"/>
    <x v="0"/>
    <s v="United States"/>
    <s v="Glendale"/>
    <x v="16"/>
    <n v="85301"/>
    <x v="1"/>
    <s v="TEC-AC-10001767"/>
    <x v="2"/>
    <x v="11"/>
    <x v="97"/>
    <x v="98"/>
    <n v="3"/>
    <n v="0.2"/>
    <n v="-10.797300000000011"/>
  </r>
  <r>
    <n v="1468"/>
    <s v="CA-2012-100769"/>
    <x v="1"/>
    <x v="495"/>
    <d v="2012-05-16T00:00:00"/>
    <x v="3"/>
    <s v="TH-21550"/>
    <x v="274"/>
    <x v="2"/>
    <s v="United States"/>
    <s v="Jacksonville"/>
    <x v="2"/>
    <n v="32216"/>
    <x v="0"/>
    <s v="TEC-AC-10002402"/>
    <x v="2"/>
    <x v="11"/>
    <x v="651"/>
    <x v="1309"/>
    <n v="4"/>
    <n v="0.2"/>
    <n v="31.995999999999974"/>
  </r>
  <r>
    <n v="1469"/>
    <s v="CA-2014-139199"/>
    <x v="3"/>
    <x v="34"/>
    <d v="2014-12-14T00:00:00"/>
    <x v="1"/>
    <s v="DK-12835"/>
    <x v="460"/>
    <x v="1"/>
    <s v="United States"/>
    <s v="Detroit"/>
    <x v="12"/>
    <n v="48234"/>
    <x v="2"/>
    <s v="FUR-CH-10000847"/>
    <x v="0"/>
    <x v="1"/>
    <x v="986"/>
    <x v="1310"/>
    <n v="3"/>
    <n v="0"/>
    <n v="226.96439999999998"/>
  </r>
  <r>
    <n v="1470"/>
    <s v="CA-2014-139199"/>
    <x v="3"/>
    <x v="34"/>
    <d v="2014-12-14T00:00:00"/>
    <x v="1"/>
    <s v="DK-12835"/>
    <x v="460"/>
    <x v="1"/>
    <s v="United States"/>
    <s v="Detroit"/>
    <x v="12"/>
    <n v="48234"/>
    <x v="2"/>
    <s v="OFF-BI-10003982"/>
    <x v="1"/>
    <x v="8"/>
    <x v="346"/>
    <x v="1311"/>
    <n v="2"/>
    <n v="0"/>
    <n v="19.523799999999998"/>
  </r>
  <r>
    <n v="1471"/>
    <s v="CA-2014-139199"/>
    <x v="3"/>
    <x v="34"/>
    <d v="2014-12-14T00:00:00"/>
    <x v="1"/>
    <s v="DK-12835"/>
    <x v="460"/>
    <x v="1"/>
    <s v="United States"/>
    <s v="Detroit"/>
    <x v="12"/>
    <n v="48234"/>
    <x v="2"/>
    <s v="OFF-PA-10001293"/>
    <x v="1"/>
    <x v="10"/>
    <x v="987"/>
    <x v="91"/>
    <n v="2"/>
    <n v="0"/>
    <n v="6.2208000000000006"/>
  </r>
  <r>
    <n v="1472"/>
    <s v="US-2012-161466"/>
    <x v="1"/>
    <x v="496"/>
    <d v="2012-09-27T00:00:00"/>
    <x v="0"/>
    <s v="ON-18715"/>
    <x v="21"/>
    <x v="1"/>
    <s v="United States"/>
    <s v="Philadelphia"/>
    <x v="9"/>
    <n v="19120"/>
    <x v="3"/>
    <s v="OFF-AR-10000634"/>
    <x v="1"/>
    <x v="6"/>
    <x v="988"/>
    <x v="1312"/>
    <n v="2"/>
    <n v="0.2"/>
    <n v="0.59920000000000018"/>
  </r>
  <r>
    <n v="1473"/>
    <s v="CA-2014-164959"/>
    <x v="3"/>
    <x v="497"/>
    <d v="2014-07-16T00:00:00"/>
    <x v="1"/>
    <s v="KN-16390"/>
    <x v="471"/>
    <x v="1"/>
    <s v="United States"/>
    <s v="Los Angeles"/>
    <x v="1"/>
    <n v="90004"/>
    <x v="1"/>
    <s v="OFF-LA-10004272"/>
    <x v="1"/>
    <x v="2"/>
    <x v="681"/>
    <x v="1313"/>
    <n v="3"/>
    <n v="0"/>
    <n v="4.0749000000000004"/>
  </r>
  <r>
    <n v="1474"/>
    <s v="US-2012-105676"/>
    <x v="1"/>
    <x v="494"/>
    <d v="2012-12-02T00:00:00"/>
    <x v="3"/>
    <s v="NM-18520"/>
    <x v="392"/>
    <x v="0"/>
    <s v="United States"/>
    <s v="Houston"/>
    <x v="5"/>
    <n v="77036"/>
    <x v="2"/>
    <s v="FUR-FU-10004270"/>
    <x v="0"/>
    <x v="5"/>
    <x v="989"/>
    <x v="1314"/>
    <n v="4"/>
    <n v="0.6"/>
    <n v="-4.0127999999999986"/>
  </r>
  <r>
    <n v="1475"/>
    <s v="CA-2013-113138"/>
    <x v="0"/>
    <x v="258"/>
    <d v="2013-11-26T00:00:00"/>
    <x v="1"/>
    <s v="NP-18685"/>
    <x v="472"/>
    <x v="2"/>
    <s v="United States"/>
    <s v="Niagara Falls"/>
    <x v="15"/>
    <n v="14304"/>
    <x v="3"/>
    <s v="OFF-AR-10003770"/>
    <x v="1"/>
    <x v="6"/>
    <x v="990"/>
    <x v="1315"/>
    <n v="6"/>
    <n v="0"/>
    <n v="5.0111999999999997"/>
  </r>
  <r>
    <n v="1476"/>
    <s v="CA-2013-113138"/>
    <x v="0"/>
    <x v="258"/>
    <d v="2013-11-26T00:00:00"/>
    <x v="1"/>
    <s v="NP-18685"/>
    <x v="472"/>
    <x v="2"/>
    <s v="United States"/>
    <s v="Niagara Falls"/>
    <x v="15"/>
    <n v="14304"/>
    <x v="3"/>
    <s v="OFF-BI-10000320"/>
    <x v="1"/>
    <x v="8"/>
    <x v="768"/>
    <x v="1173"/>
    <n v="3"/>
    <n v="0.2"/>
    <n v="6.4206000000000012"/>
  </r>
  <r>
    <n v="1477"/>
    <s v="US-2014-104955"/>
    <x v="3"/>
    <x v="498"/>
    <d v="2014-03-25T00:00:00"/>
    <x v="1"/>
    <s v="CG-12040"/>
    <x v="344"/>
    <x v="2"/>
    <s v="United States"/>
    <s v="New York City"/>
    <x v="15"/>
    <n v="10024"/>
    <x v="3"/>
    <s v="OFF-LA-10003121"/>
    <x v="1"/>
    <x v="2"/>
    <x v="991"/>
    <x v="1316"/>
    <n v="7"/>
    <n v="0"/>
    <n v="13.2986"/>
  </r>
  <r>
    <n v="1478"/>
    <s v="CA-2013-121958"/>
    <x v="0"/>
    <x v="373"/>
    <d v="2013-11-18T00:00:00"/>
    <x v="1"/>
    <s v="CS-12505"/>
    <x v="473"/>
    <x v="0"/>
    <s v="United States"/>
    <s v="Thomasville"/>
    <x v="3"/>
    <n v="27360"/>
    <x v="0"/>
    <s v="OFF-SU-10000381"/>
    <x v="1"/>
    <x v="14"/>
    <x v="654"/>
    <x v="1317"/>
    <n v="7"/>
    <n v="0.2"/>
    <n v="5.865299999999996"/>
  </r>
  <r>
    <n v="1479"/>
    <s v="CA-2014-121468"/>
    <x v="3"/>
    <x v="123"/>
    <d v="2014-11-21T00:00:00"/>
    <x v="2"/>
    <s v="KD-16345"/>
    <x v="44"/>
    <x v="0"/>
    <s v="United States"/>
    <s v="Westminster"/>
    <x v="1"/>
    <n v="92683"/>
    <x v="1"/>
    <s v="TEC-PH-10000376"/>
    <x v="2"/>
    <x v="7"/>
    <x v="428"/>
    <x v="1318"/>
    <n v="4"/>
    <n v="0.2"/>
    <n v="2.3976000000000006"/>
  </r>
  <r>
    <n v="1480"/>
    <s v="US-2013-108455"/>
    <x v="0"/>
    <x v="499"/>
    <d v="2013-12-09T00:00:00"/>
    <x v="1"/>
    <s v="MK-18160"/>
    <x v="177"/>
    <x v="0"/>
    <s v="United States"/>
    <s v="San Francisco"/>
    <x v="1"/>
    <n v="94122"/>
    <x v="1"/>
    <s v="OFF-PA-10002262"/>
    <x v="1"/>
    <x v="10"/>
    <x v="992"/>
    <x v="243"/>
    <n v="4"/>
    <n v="0"/>
    <n v="12.441600000000001"/>
  </r>
  <r>
    <n v="1481"/>
    <s v="US-2013-108455"/>
    <x v="0"/>
    <x v="499"/>
    <d v="2013-12-09T00:00:00"/>
    <x v="1"/>
    <s v="MK-18160"/>
    <x v="177"/>
    <x v="0"/>
    <s v="United States"/>
    <s v="San Francisco"/>
    <x v="1"/>
    <n v="94122"/>
    <x v="1"/>
    <s v="OFF-PA-10002464"/>
    <x v="1"/>
    <x v="10"/>
    <x v="993"/>
    <x v="1319"/>
    <n v="7"/>
    <n v="0"/>
    <n v="19.825400000000002"/>
  </r>
  <r>
    <n v="1482"/>
    <s v="US-2013-108455"/>
    <x v="0"/>
    <x v="499"/>
    <d v="2013-12-09T00:00:00"/>
    <x v="1"/>
    <s v="MK-18160"/>
    <x v="177"/>
    <x v="0"/>
    <s v="United States"/>
    <s v="San Francisco"/>
    <x v="1"/>
    <n v="94122"/>
    <x v="1"/>
    <s v="OFF-ST-10002214"/>
    <x v="1"/>
    <x v="4"/>
    <x v="994"/>
    <x v="1320"/>
    <n v="3"/>
    <n v="0"/>
    <n v="8.8061999999999987"/>
  </r>
  <r>
    <n v="1483"/>
    <s v="CA-2014-101210"/>
    <x v="3"/>
    <x v="326"/>
    <d v="2014-08-29T00:00:00"/>
    <x v="0"/>
    <s v="DW-13540"/>
    <x v="386"/>
    <x v="0"/>
    <s v="United States"/>
    <s v="Jackson"/>
    <x v="18"/>
    <n v="38301"/>
    <x v="0"/>
    <s v="OFF-AR-10003560"/>
    <x v="1"/>
    <x v="6"/>
    <x v="482"/>
    <x v="1276"/>
    <n v="2"/>
    <n v="0.2"/>
    <n v="1.702399999999999"/>
  </r>
  <r>
    <n v="1484"/>
    <s v="CA-2014-101210"/>
    <x v="3"/>
    <x v="326"/>
    <d v="2014-08-29T00:00:00"/>
    <x v="0"/>
    <s v="DW-13540"/>
    <x v="386"/>
    <x v="0"/>
    <s v="United States"/>
    <s v="Jackson"/>
    <x v="18"/>
    <n v="38301"/>
    <x v="0"/>
    <s v="OFF-PA-10000130"/>
    <x v="1"/>
    <x v="10"/>
    <x v="995"/>
    <x v="1321"/>
    <n v="1"/>
    <n v="0.2"/>
    <n v="1.0699999999999996"/>
  </r>
  <r>
    <n v="1485"/>
    <s v="US-2013-108098"/>
    <x v="0"/>
    <x v="500"/>
    <d v="2013-10-19T00:00:00"/>
    <x v="1"/>
    <s v="CP-12340"/>
    <x v="291"/>
    <x v="1"/>
    <s v="United States"/>
    <s v="Seattle"/>
    <x v="4"/>
    <n v="98115"/>
    <x v="1"/>
    <s v="TEC-AC-10000865"/>
    <x v="2"/>
    <x v="11"/>
    <x v="996"/>
    <x v="1322"/>
    <n v="3"/>
    <n v="0"/>
    <n v="30.089999999999982"/>
  </r>
  <r>
    <n v="1486"/>
    <s v="CA-2011-119032"/>
    <x v="2"/>
    <x v="501"/>
    <d v="2011-12-03T00:00:00"/>
    <x v="1"/>
    <s v="MS-17770"/>
    <x v="474"/>
    <x v="0"/>
    <s v="United States"/>
    <s v="New York City"/>
    <x v="15"/>
    <n v="10035"/>
    <x v="3"/>
    <s v="OFF-FA-10003021"/>
    <x v="1"/>
    <x v="13"/>
    <x v="33"/>
    <x v="1061"/>
    <n v="2"/>
    <n v="0"/>
    <n v="1.3159999999999998"/>
  </r>
  <r>
    <n v="1487"/>
    <s v="CA-2012-140410"/>
    <x v="1"/>
    <x v="502"/>
    <d v="2012-11-07T00:00:00"/>
    <x v="1"/>
    <s v="CM-12655"/>
    <x v="475"/>
    <x v="2"/>
    <s v="United States"/>
    <s v="Los Angeles"/>
    <x v="1"/>
    <n v="90008"/>
    <x v="1"/>
    <s v="TEC-PH-10003580"/>
    <x v="2"/>
    <x v="7"/>
    <x v="997"/>
    <x v="1323"/>
    <n v="7"/>
    <n v="0.2"/>
    <n v="106.12420000000014"/>
  </r>
  <r>
    <n v="1488"/>
    <s v="CA-2012-140410"/>
    <x v="1"/>
    <x v="502"/>
    <d v="2012-11-07T00:00:00"/>
    <x v="1"/>
    <s v="CM-12655"/>
    <x v="475"/>
    <x v="2"/>
    <s v="United States"/>
    <s v="Los Angeles"/>
    <x v="1"/>
    <n v="90008"/>
    <x v="1"/>
    <s v="TEC-AC-10001109"/>
    <x v="2"/>
    <x v="11"/>
    <x v="998"/>
    <x v="1324"/>
    <n v="3"/>
    <n v="0"/>
    <n v="37.787400000000005"/>
  </r>
  <r>
    <n v="1489"/>
    <s v="CA-2012-140410"/>
    <x v="1"/>
    <x v="502"/>
    <d v="2012-11-07T00:00:00"/>
    <x v="1"/>
    <s v="CM-12655"/>
    <x v="475"/>
    <x v="2"/>
    <s v="United States"/>
    <s v="Los Angeles"/>
    <x v="1"/>
    <n v="90008"/>
    <x v="1"/>
    <s v="FUR-FU-10003347"/>
    <x v="0"/>
    <x v="5"/>
    <x v="374"/>
    <x v="532"/>
    <n v="3"/>
    <n v="0"/>
    <n v="16.614000000000001"/>
  </r>
  <r>
    <n v="1490"/>
    <s v="CA-2011-136280"/>
    <x v="2"/>
    <x v="503"/>
    <d v="2011-12-06T00:00:00"/>
    <x v="1"/>
    <s v="Co-12640"/>
    <x v="476"/>
    <x v="0"/>
    <s v="United States"/>
    <s v="Philadelphia"/>
    <x v="9"/>
    <n v="19143"/>
    <x v="3"/>
    <s v="OFF-LA-10000452"/>
    <x v="1"/>
    <x v="2"/>
    <x v="804"/>
    <x v="1325"/>
    <n v="2"/>
    <n v="0.2"/>
    <n v="1.764"/>
  </r>
  <r>
    <n v="1491"/>
    <s v="CA-2014-151911"/>
    <x v="3"/>
    <x v="504"/>
    <d v="2014-05-06T00:00:00"/>
    <x v="0"/>
    <s v="DL-13495"/>
    <x v="393"/>
    <x v="1"/>
    <s v="United States"/>
    <s v="New York City"/>
    <x v="15"/>
    <n v="10024"/>
    <x v="3"/>
    <s v="OFF-EN-10002986"/>
    <x v="1"/>
    <x v="12"/>
    <x v="36"/>
    <x v="1326"/>
    <n v="4"/>
    <n v="0"/>
    <n v="28.332000000000001"/>
  </r>
  <r>
    <n v="1492"/>
    <s v="CA-2014-166436"/>
    <x v="3"/>
    <x v="221"/>
    <d v="2014-11-29T00:00:00"/>
    <x v="1"/>
    <s v="TS-21370"/>
    <x v="477"/>
    <x v="1"/>
    <s v="United States"/>
    <s v="New York City"/>
    <x v="15"/>
    <n v="10035"/>
    <x v="3"/>
    <s v="OFF-PA-10001838"/>
    <x v="1"/>
    <x v="10"/>
    <x v="999"/>
    <x v="490"/>
    <n v="1"/>
    <n v="0"/>
    <n v="2.8811999999999998"/>
  </r>
  <r>
    <n v="1493"/>
    <s v="CA-2014-166436"/>
    <x v="3"/>
    <x v="221"/>
    <d v="2014-11-29T00:00:00"/>
    <x v="1"/>
    <s v="TS-21370"/>
    <x v="477"/>
    <x v="1"/>
    <s v="United States"/>
    <s v="New York City"/>
    <x v="15"/>
    <n v="10035"/>
    <x v="3"/>
    <s v="FUR-CH-10000785"/>
    <x v="0"/>
    <x v="1"/>
    <x v="320"/>
    <x v="1327"/>
    <n v="6"/>
    <n v="0.1"/>
    <n v="173.74080000000001"/>
  </r>
  <r>
    <n v="1494"/>
    <s v="CA-2014-139661"/>
    <x v="3"/>
    <x v="505"/>
    <d v="2014-11-04T00:00:00"/>
    <x v="1"/>
    <s v="JW-15220"/>
    <x v="478"/>
    <x v="1"/>
    <s v="United States"/>
    <s v="Vancouver"/>
    <x v="4"/>
    <n v="98661"/>
    <x v="1"/>
    <s v="FUR-FU-10002885"/>
    <x v="0"/>
    <x v="5"/>
    <x v="755"/>
    <x v="1328"/>
    <n v="2"/>
    <n v="0"/>
    <n v="3.6632000000000007"/>
  </r>
  <r>
    <n v="1495"/>
    <s v="CA-2011-123925"/>
    <x v="2"/>
    <x v="506"/>
    <d v="2011-12-19T00:00:00"/>
    <x v="0"/>
    <s v="RF-19840"/>
    <x v="167"/>
    <x v="0"/>
    <s v="United States"/>
    <s v="Columbus"/>
    <x v="32"/>
    <n v="31907"/>
    <x v="0"/>
    <s v="OFF-AR-10002952"/>
    <x v="1"/>
    <x v="6"/>
    <x v="806"/>
    <x v="1329"/>
    <n v="3"/>
    <n v="0"/>
    <n v="11.213999999999999"/>
  </r>
  <r>
    <n v="1496"/>
    <s v="CA-2014-152485"/>
    <x v="3"/>
    <x v="507"/>
    <d v="2014-09-09T00:00:00"/>
    <x v="1"/>
    <s v="JD-15790"/>
    <x v="479"/>
    <x v="0"/>
    <s v="United States"/>
    <s v="Coppell"/>
    <x v="5"/>
    <n v="75019"/>
    <x v="2"/>
    <s v="OFF-AR-10003759"/>
    <x v="1"/>
    <x v="6"/>
    <x v="838"/>
    <x v="1330"/>
    <n v="7"/>
    <n v="0.2"/>
    <n v="3.1849999999999992"/>
  </r>
  <r>
    <n v="1497"/>
    <s v="CA-2014-152485"/>
    <x v="3"/>
    <x v="507"/>
    <d v="2014-09-09T00:00:00"/>
    <x v="1"/>
    <s v="JD-15790"/>
    <x v="479"/>
    <x v="0"/>
    <s v="United States"/>
    <s v="Coppell"/>
    <x v="5"/>
    <n v="75019"/>
    <x v="2"/>
    <s v="OFF-ST-10004950"/>
    <x v="1"/>
    <x v="4"/>
    <x v="1000"/>
    <x v="1331"/>
    <n v="1"/>
    <n v="0.2"/>
    <n v="-0.20980000000000043"/>
  </r>
  <r>
    <n v="1498"/>
    <s v="CA-2014-152485"/>
    <x v="3"/>
    <x v="507"/>
    <d v="2014-09-09T00:00:00"/>
    <x v="1"/>
    <s v="JD-15790"/>
    <x v="479"/>
    <x v="0"/>
    <s v="United States"/>
    <s v="Coppell"/>
    <x v="5"/>
    <n v="75019"/>
    <x v="2"/>
    <s v="OFF-AR-10001940"/>
    <x v="1"/>
    <x v="6"/>
    <x v="168"/>
    <x v="1332"/>
    <n v="5"/>
    <n v="0.2"/>
    <n v="3.7720000000000002"/>
  </r>
  <r>
    <n v="1499"/>
    <s v="CA-2013-141586"/>
    <x v="0"/>
    <x v="508"/>
    <d v="2013-10-21T00:00:00"/>
    <x v="2"/>
    <s v="NK-18490"/>
    <x v="71"/>
    <x v="2"/>
    <s v="United States"/>
    <s v="San Francisco"/>
    <x v="1"/>
    <n v="94122"/>
    <x v="1"/>
    <s v="OFF-BI-10003981"/>
    <x v="1"/>
    <x v="8"/>
    <x v="109"/>
    <x v="1333"/>
    <n v="5"/>
    <n v="0.2"/>
    <n v="6.5830000000000011"/>
  </r>
  <r>
    <n v="1500"/>
    <s v="CA-2014-130386"/>
    <x v="3"/>
    <x v="105"/>
    <d v="2014-11-19T00:00:00"/>
    <x v="1"/>
    <s v="NG-18430"/>
    <x v="159"/>
    <x v="0"/>
    <s v="United States"/>
    <s v="Austin"/>
    <x v="5"/>
    <n v="78745"/>
    <x v="2"/>
    <s v="OFF-PA-10002749"/>
    <x v="1"/>
    <x v="10"/>
    <x v="185"/>
    <x v="195"/>
    <n v="3"/>
    <n v="0.2"/>
    <n v="5.8203000000000005"/>
  </r>
  <r>
    <n v="1501"/>
    <s v="CA-2014-130386"/>
    <x v="3"/>
    <x v="105"/>
    <d v="2014-11-19T00:00:00"/>
    <x v="1"/>
    <s v="NG-18430"/>
    <x v="159"/>
    <x v="0"/>
    <s v="United States"/>
    <s v="Austin"/>
    <x v="5"/>
    <n v="78745"/>
    <x v="2"/>
    <s v="OFF-PA-10003823"/>
    <x v="1"/>
    <x v="10"/>
    <x v="1001"/>
    <x v="1334"/>
    <n v="9"/>
    <n v="0.2"/>
    <n v="69.704999999999984"/>
  </r>
  <r>
    <n v="1502"/>
    <s v="CA-2014-130386"/>
    <x v="3"/>
    <x v="105"/>
    <d v="2014-11-19T00:00:00"/>
    <x v="1"/>
    <s v="NG-18430"/>
    <x v="159"/>
    <x v="0"/>
    <s v="United States"/>
    <s v="Austin"/>
    <x v="5"/>
    <n v="78745"/>
    <x v="2"/>
    <s v="OFF-ST-10003716"/>
    <x v="1"/>
    <x v="4"/>
    <x v="889"/>
    <x v="1129"/>
    <n v="3"/>
    <n v="0.2"/>
    <n v="-47.254199999999997"/>
  </r>
  <r>
    <n v="1503"/>
    <s v="CA-2013-100468"/>
    <x v="0"/>
    <x v="390"/>
    <d v="2013-12-02T00:00:00"/>
    <x v="1"/>
    <s v="AT-10435"/>
    <x v="401"/>
    <x v="2"/>
    <s v="United States"/>
    <s v="Los Angeles"/>
    <x v="1"/>
    <n v="90045"/>
    <x v="1"/>
    <s v="TEC-PH-10001300"/>
    <x v="2"/>
    <x v="7"/>
    <x v="1002"/>
    <x v="1335"/>
    <n v="2"/>
    <n v="0.2"/>
    <n v="3.3519999999999985"/>
  </r>
  <r>
    <n v="1504"/>
    <s v="CA-2013-100468"/>
    <x v="0"/>
    <x v="390"/>
    <d v="2013-12-02T00:00:00"/>
    <x v="1"/>
    <s v="AT-10435"/>
    <x v="401"/>
    <x v="2"/>
    <s v="United States"/>
    <s v="Los Angeles"/>
    <x v="1"/>
    <n v="90045"/>
    <x v="1"/>
    <s v="FUR-FU-10000010"/>
    <x v="0"/>
    <x v="5"/>
    <x v="522"/>
    <x v="587"/>
    <n v="2"/>
    <n v="0"/>
    <n v="3.0813999999999995"/>
  </r>
  <r>
    <n v="1505"/>
    <s v="CA-2012-153388"/>
    <x v="1"/>
    <x v="509"/>
    <d v="2012-08-07T00:00:00"/>
    <x v="1"/>
    <s v="PC-19000"/>
    <x v="480"/>
    <x v="2"/>
    <s v="United States"/>
    <s v="Los Angeles"/>
    <x v="1"/>
    <n v="90004"/>
    <x v="1"/>
    <s v="OFF-AR-10001868"/>
    <x v="1"/>
    <x v="6"/>
    <x v="59"/>
    <x v="1336"/>
    <n v="4"/>
    <n v="0"/>
    <n v="3.36"/>
  </r>
  <r>
    <n v="1506"/>
    <s v="CA-2012-153388"/>
    <x v="1"/>
    <x v="509"/>
    <d v="2012-08-07T00:00:00"/>
    <x v="1"/>
    <s v="PC-19000"/>
    <x v="480"/>
    <x v="2"/>
    <s v="United States"/>
    <s v="Los Angeles"/>
    <x v="1"/>
    <n v="90004"/>
    <x v="1"/>
    <s v="FUR-TA-10003715"/>
    <x v="0"/>
    <x v="3"/>
    <x v="1003"/>
    <x v="1337"/>
    <n v="6"/>
    <n v="0.2"/>
    <n v="-175.87080000000009"/>
  </r>
  <r>
    <n v="1507"/>
    <s v="CA-2014-154935"/>
    <x v="3"/>
    <x v="165"/>
    <d v="2014-12-30T00:00:00"/>
    <x v="1"/>
    <s v="AR-10540"/>
    <x v="481"/>
    <x v="0"/>
    <s v="United States"/>
    <s v="New York City"/>
    <x v="15"/>
    <n v="10024"/>
    <x v="3"/>
    <s v="OFF-BI-10003708"/>
    <x v="1"/>
    <x v="8"/>
    <x v="969"/>
    <x v="602"/>
    <n v="3"/>
    <n v="0.2"/>
    <n v="5.5875000000000004"/>
  </r>
  <r>
    <n v="1508"/>
    <s v="CA-2013-134208"/>
    <x v="0"/>
    <x v="42"/>
    <d v="2013-09-24T00:00:00"/>
    <x v="1"/>
    <s v="CS-12505"/>
    <x v="473"/>
    <x v="0"/>
    <s v="United States"/>
    <s v="Columbus"/>
    <x v="32"/>
    <n v="31907"/>
    <x v="0"/>
    <s v="TEC-MA-10004458"/>
    <x v="2"/>
    <x v="15"/>
    <x v="1004"/>
    <x v="1338"/>
    <n v="4"/>
    <n v="0"/>
    <n v="190.07999999999998"/>
  </r>
  <r>
    <n v="1509"/>
    <s v="CA-2014-108294"/>
    <x v="3"/>
    <x v="389"/>
    <d v="2014-12-11T00:00:00"/>
    <x v="3"/>
    <s v="LS-16975"/>
    <x v="60"/>
    <x v="2"/>
    <s v="United States"/>
    <s v="Omaha"/>
    <x v="8"/>
    <n v="68104"/>
    <x v="2"/>
    <s v="OFF-BI-10004965"/>
    <x v="1"/>
    <x v="8"/>
    <x v="1005"/>
    <x v="1339"/>
    <n v="3"/>
    <n v="0"/>
    <n v="15.524999999999999"/>
  </r>
  <r>
    <n v="1510"/>
    <s v="CA-2014-103611"/>
    <x v="3"/>
    <x v="510"/>
    <d v="2014-09-16T00:00:00"/>
    <x v="2"/>
    <s v="JM-15535"/>
    <x v="341"/>
    <x v="0"/>
    <s v="United States"/>
    <s v="Los Angeles"/>
    <x v="1"/>
    <n v="90036"/>
    <x v="1"/>
    <s v="FUR-FU-10004270"/>
    <x v="0"/>
    <x v="5"/>
    <x v="989"/>
    <x v="1340"/>
    <n v="2"/>
    <n v="0"/>
    <n v="3.0095999999999998"/>
  </r>
  <r>
    <n v="1511"/>
    <s v="CA-2014-100384"/>
    <x v="3"/>
    <x v="92"/>
    <d v="2014-07-02T00:00:00"/>
    <x v="1"/>
    <s v="NH-18610"/>
    <x v="468"/>
    <x v="1"/>
    <s v="United States"/>
    <s v="Pomona"/>
    <x v="1"/>
    <n v="91767"/>
    <x v="1"/>
    <s v="OFF-AR-10002135"/>
    <x v="1"/>
    <x v="6"/>
    <x v="278"/>
    <x v="1341"/>
    <n v="8"/>
    <n v="0"/>
    <n v="111.82399999999996"/>
  </r>
  <r>
    <n v="1512"/>
    <s v="CA-2014-100384"/>
    <x v="3"/>
    <x v="92"/>
    <d v="2014-07-02T00:00:00"/>
    <x v="1"/>
    <s v="NH-18610"/>
    <x v="468"/>
    <x v="1"/>
    <s v="United States"/>
    <s v="Pomona"/>
    <x v="1"/>
    <n v="91767"/>
    <x v="1"/>
    <s v="OFF-AR-10003514"/>
    <x v="1"/>
    <x v="6"/>
    <x v="180"/>
    <x v="1342"/>
    <n v="9"/>
    <n v="0"/>
    <n v="11.820599999999997"/>
  </r>
  <r>
    <n v="1513"/>
    <s v="CA-2014-112809"/>
    <x v="3"/>
    <x v="238"/>
    <d v="2014-08-23T00:00:00"/>
    <x v="1"/>
    <s v="RA-19915"/>
    <x v="154"/>
    <x v="0"/>
    <s v="United States"/>
    <s v="Dallas"/>
    <x v="5"/>
    <n v="75220"/>
    <x v="2"/>
    <s v="OFF-ST-10002276"/>
    <x v="1"/>
    <x v="4"/>
    <x v="223"/>
    <x v="1343"/>
    <n v="3"/>
    <n v="0.2"/>
    <n v="12.504000000000005"/>
  </r>
  <r>
    <n v="1514"/>
    <s v="CA-2014-112809"/>
    <x v="3"/>
    <x v="238"/>
    <d v="2014-08-23T00:00:00"/>
    <x v="1"/>
    <s v="RA-19915"/>
    <x v="154"/>
    <x v="0"/>
    <s v="United States"/>
    <s v="Dallas"/>
    <x v="5"/>
    <n v="75220"/>
    <x v="2"/>
    <s v="OFF-BI-10001098"/>
    <x v="1"/>
    <x v="8"/>
    <x v="405"/>
    <x v="1344"/>
    <n v="5"/>
    <n v="0.8"/>
    <n v="-33.139000000000003"/>
  </r>
  <r>
    <n v="1515"/>
    <s v="CA-2014-112809"/>
    <x v="3"/>
    <x v="238"/>
    <d v="2014-08-23T00:00:00"/>
    <x v="1"/>
    <s v="RA-19915"/>
    <x v="154"/>
    <x v="0"/>
    <s v="United States"/>
    <s v="Dallas"/>
    <x v="5"/>
    <n v="75220"/>
    <x v="2"/>
    <s v="OFF-BI-10001636"/>
    <x v="1"/>
    <x v="8"/>
    <x v="668"/>
    <x v="1345"/>
    <n v="4"/>
    <n v="0.8"/>
    <n v="-11.4648"/>
  </r>
  <r>
    <n v="1516"/>
    <s v="US-2014-160759"/>
    <x v="3"/>
    <x v="157"/>
    <d v="2014-12-18T00:00:00"/>
    <x v="1"/>
    <s v="AI-10855"/>
    <x v="482"/>
    <x v="0"/>
    <s v="United States"/>
    <s v="Philadelphia"/>
    <x v="9"/>
    <n v="19120"/>
    <x v="3"/>
    <s v="FUR-CH-10002961"/>
    <x v="0"/>
    <x v="1"/>
    <x v="939"/>
    <x v="1346"/>
    <n v="1"/>
    <n v="0.3"/>
    <n v="-9.0980000000000025"/>
  </r>
  <r>
    <n v="1517"/>
    <s v="CA-2014-148446"/>
    <x v="3"/>
    <x v="389"/>
    <d v="2014-12-15T00:00:00"/>
    <x v="0"/>
    <s v="MC-17845"/>
    <x v="266"/>
    <x v="0"/>
    <s v="United States"/>
    <s v="North Las Vegas"/>
    <x v="33"/>
    <n v="89031"/>
    <x v="1"/>
    <s v="FUR-TA-10004256"/>
    <x v="0"/>
    <x v="3"/>
    <x v="484"/>
    <x v="1347"/>
    <n v="4"/>
    <n v="0"/>
    <n v="116.87199999999984"/>
  </r>
  <r>
    <n v="1518"/>
    <s v="CA-2011-111059"/>
    <x v="2"/>
    <x v="511"/>
    <d v="2011-02-07T00:00:00"/>
    <x v="0"/>
    <s v="TB-21400"/>
    <x v="483"/>
    <x v="0"/>
    <s v="United States"/>
    <s v="Seattle"/>
    <x v="4"/>
    <n v="98105"/>
    <x v="1"/>
    <s v="OFF-BI-10004593"/>
    <x v="1"/>
    <x v="8"/>
    <x v="267"/>
    <x v="1348"/>
    <n v="2"/>
    <n v="0.2"/>
    <n v="27.247999999999998"/>
  </r>
  <r>
    <n v="1519"/>
    <s v="CA-2011-111059"/>
    <x v="2"/>
    <x v="511"/>
    <d v="2011-02-07T00:00:00"/>
    <x v="0"/>
    <s v="TB-21400"/>
    <x v="483"/>
    <x v="0"/>
    <s v="United States"/>
    <s v="Seattle"/>
    <x v="4"/>
    <n v="98105"/>
    <x v="1"/>
    <s v="OFF-BI-10002827"/>
    <x v="1"/>
    <x v="8"/>
    <x v="549"/>
    <x v="1349"/>
    <n v="3"/>
    <n v="0.2"/>
    <n v="4.3133999999999997"/>
  </r>
  <r>
    <n v="1520"/>
    <s v="CA-2014-116204"/>
    <x v="3"/>
    <x v="512"/>
    <d v="2014-02-15T00:00:00"/>
    <x v="0"/>
    <s v="VW-21775"/>
    <x v="100"/>
    <x v="1"/>
    <s v="United States"/>
    <s v="San Francisco"/>
    <x v="1"/>
    <n v="94110"/>
    <x v="1"/>
    <s v="OFF-BI-10001759"/>
    <x v="1"/>
    <x v="8"/>
    <x v="725"/>
    <x v="1350"/>
    <n v="7"/>
    <n v="0.2"/>
    <n v="7.7343000000000011"/>
  </r>
  <r>
    <n v="1521"/>
    <s v="CA-2014-109946"/>
    <x v="3"/>
    <x v="513"/>
    <d v="2014-04-22T00:00:00"/>
    <x v="1"/>
    <s v="PL-18925"/>
    <x v="484"/>
    <x v="2"/>
    <s v="United States"/>
    <s v="Chicago"/>
    <x v="10"/>
    <n v="60610"/>
    <x v="2"/>
    <s v="OFF-AR-10001419"/>
    <x v="1"/>
    <x v="6"/>
    <x v="1006"/>
    <x v="1053"/>
    <n v="5"/>
    <n v="0.2"/>
    <n v="2.0649999999999986"/>
  </r>
  <r>
    <n v="1522"/>
    <s v="CA-2012-144806"/>
    <x v="1"/>
    <x v="401"/>
    <d v="2012-12-11T00:00:00"/>
    <x v="1"/>
    <s v="GH-14425"/>
    <x v="485"/>
    <x v="0"/>
    <s v="United States"/>
    <s v="Tucson"/>
    <x v="16"/>
    <n v="85705"/>
    <x v="1"/>
    <s v="FUR-FU-10002253"/>
    <x v="0"/>
    <x v="5"/>
    <x v="587"/>
    <x v="1351"/>
    <n v="6"/>
    <n v="0.2"/>
    <n v="48.951600000000013"/>
  </r>
  <r>
    <n v="1523"/>
    <s v="CA-2012-144806"/>
    <x v="1"/>
    <x v="401"/>
    <d v="2012-12-11T00:00:00"/>
    <x v="1"/>
    <s v="GH-14425"/>
    <x v="485"/>
    <x v="0"/>
    <s v="United States"/>
    <s v="Tucson"/>
    <x v="16"/>
    <n v="85705"/>
    <x v="1"/>
    <s v="OFF-PA-10002586"/>
    <x v="1"/>
    <x v="10"/>
    <x v="1007"/>
    <x v="548"/>
    <n v="5"/>
    <n v="0.2"/>
    <n v="6.7230000000000008"/>
  </r>
  <r>
    <n v="1524"/>
    <s v="CA-2012-144806"/>
    <x v="1"/>
    <x v="401"/>
    <d v="2012-12-11T00:00:00"/>
    <x v="1"/>
    <s v="GH-14425"/>
    <x v="485"/>
    <x v="0"/>
    <s v="United States"/>
    <s v="Tucson"/>
    <x v="16"/>
    <n v="85705"/>
    <x v="1"/>
    <s v="OFF-PA-10003039"/>
    <x v="1"/>
    <x v="10"/>
    <x v="330"/>
    <x v="658"/>
    <n v="8"/>
    <n v="0.2"/>
    <n v="61.959999999999987"/>
  </r>
  <r>
    <n v="1525"/>
    <s v="CA-2012-144806"/>
    <x v="1"/>
    <x v="401"/>
    <d v="2012-12-11T00:00:00"/>
    <x v="1"/>
    <s v="GH-14425"/>
    <x v="485"/>
    <x v="0"/>
    <s v="United States"/>
    <s v="Tucson"/>
    <x v="16"/>
    <n v="85705"/>
    <x v="1"/>
    <s v="OFF-ST-10004804"/>
    <x v="1"/>
    <x v="4"/>
    <x v="230"/>
    <x v="1352"/>
    <n v="6"/>
    <n v="0.2"/>
    <n v="-58.68719999999999"/>
  </r>
  <r>
    <n v="1526"/>
    <s v="CA-2012-144806"/>
    <x v="1"/>
    <x v="401"/>
    <d v="2012-12-11T00:00:00"/>
    <x v="1"/>
    <s v="GH-14425"/>
    <x v="485"/>
    <x v="0"/>
    <s v="United States"/>
    <s v="Tucson"/>
    <x v="16"/>
    <n v="85705"/>
    <x v="1"/>
    <s v="OFF-AR-10004042"/>
    <x v="1"/>
    <x v="6"/>
    <x v="30"/>
    <x v="31"/>
    <n v="6"/>
    <n v="0.2"/>
    <n v="9.7091999999999885"/>
  </r>
  <r>
    <n v="1527"/>
    <s v="CA-2013-122392"/>
    <x v="0"/>
    <x v="405"/>
    <d v="2013-07-28T00:00:00"/>
    <x v="1"/>
    <s v="CJ-12010"/>
    <x v="170"/>
    <x v="0"/>
    <s v="United States"/>
    <s v="Allentown"/>
    <x v="9"/>
    <n v="18103"/>
    <x v="3"/>
    <s v="OFF-AR-10002221"/>
    <x v="1"/>
    <x v="6"/>
    <x v="1008"/>
    <x v="1353"/>
    <n v="2"/>
    <n v="0.2"/>
    <n v="0.36400000000000032"/>
  </r>
  <r>
    <n v="1528"/>
    <s v="CA-2013-122392"/>
    <x v="0"/>
    <x v="405"/>
    <d v="2013-07-28T00:00:00"/>
    <x v="1"/>
    <s v="CJ-12010"/>
    <x v="170"/>
    <x v="0"/>
    <s v="United States"/>
    <s v="Allentown"/>
    <x v="9"/>
    <n v="18103"/>
    <x v="3"/>
    <s v="FUR-FU-10002456"/>
    <x v="0"/>
    <x v="5"/>
    <x v="1009"/>
    <x v="25"/>
    <n v="2"/>
    <n v="0.2"/>
    <n v="3.3488000000000011"/>
  </r>
  <r>
    <n v="1529"/>
    <s v="CA-2012-148432"/>
    <x v="1"/>
    <x v="209"/>
    <d v="2012-11-10T00:00:00"/>
    <x v="0"/>
    <s v="MC-18130"/>
    <x v="305"/>
    <x v="1"/>
    <s v="United States"/>
    <s v="Newark"/>
    <x v="13"/>
    <n v="19711"/>
    <x v="3"/>
    <s v="OFF-FA-10004968"/>
    <x v="1"/>
    <x v="13"/>
    <x v="1010"/>
    <x v="1354"/>
    <n v="7"/>
    <n v="0"/>
    <n v="0.5236000000000014"/>
  </r>
  <r>
    <n v="1530"/>
    <s v="CA-2012-148432"/>
    <x v="1"/>
    <x v="209"/>
    <d v="2012-11-10T00:00:00"/>
    <x v="0"/>
    <s v="MC-18130"/>
    <x v="305"/>
    <x v="1"/>
    <s v="United States"/>
    <s v="Newark"/>
    <x v="13"/>
    <n v="19711"/>
    <x v="3"/>
    <s v="OFF-PA-10001274"/>
    <x v="1"/>
    <x v="10"/>
    <x v="1011"/>
    <x v="549"/>
    <n v="2"/>
    <n v="0"/>
    <n v="3.4309999999999996"/>
  </r>
  <r>
    <n v="1531"/>
    <s v="CA-2012-103793"/>
    <x v="1"/>
    <x v="514"/>
    <d v="2012-03-31T00:00:00"/>
    <x v="1"/>
    <s v="BV-11245"/>
    <x v="296"/>
    <x v="1"/>
    <s v="United States"/>
    <s v="Miami"/>
    <x v="2"/>
    <n v="33142"/>
    <x v="0"/>
    <s v="OFF-PA-10001125"/>
    <x v="1"/>
    <x v="10"/>
    <x v="1012"/>
    <x v="1355"/>
    <n v="3"/>
    <n v="0.2"/>
    <n v="23.234999999999992"/>
  </r>
  <r>
    <n v="1532"/>
    <s v="CA-2014-159884"/>
    <x v="3"/>
    <x v="515"/>
    <d v="2014-09-06T00:00:00"/>
    <x v="1"/>
    <s v="JF-15490"/>
    <x v="223"/>
    <x v="0"/>
    <s v="United States"/>
    <s v="Tempe"/>
    <x v="16"/>
    <n v="85281"/>
    <x v="1"/>
    <s v="OFF-ST-10000344"/>
    <x v="1"/>
    <x v="4"/>
    <x v="1013"/>
    <x v="1356"/>
    <n v="1"/>
    <n v="0.2"/>
    <n v="0.80579999999999963"/>
  </r>
  <r>
    <n v="1533"/>
    <s v="CA-2014-159884"/>
    <x v="3"/>
    <x v="515"/>
    <d v="2014-09-06T00:00:00"/>
    <x v="1"/>
    <s v="JF-15490"/>
    <x v="223"/>
    <x v="0"/>
    <s v="United States"/>
    <s v="Tempe"/>
    <x v="16"/>
    <n v="85281"/>
    <x v="1"/>
    <s v="OFF-FA-10000585"/>
    <x v="1"/>
    <x v="13"/>
    <x v="202"/>
    <x v="1357"/>
    <n v="3"/>
    <n v="0.2"/>
    <n v="2.7222"/>
  </r>
  <r>
    <n v="1534"/>
    <s v="CA-2013-139885"/>
    <x v="0"/>
    <x v="429"/>
    <d v="2013-12-09T00:00:00"/>
    <x v="1"/>
    <s v="EB-13840"/>
    <x v="225"/>
    <x v="1"/>
    <s v="United States"/>
    <s v="New York City"/>
    <x v="15"/>
    <n v="10035"/>
    <x v="3"/>
    <s v="OFF-ST-10003324"/>
    <x v="1"/>
    <x v="4"/>
    <x v="1014"/>
    <x v="1358"/>
    <n v="6"/>
    <n v="0"/>
    <n v="0"/>
  </r>
  <r>
    <n v="1535"/>
    <s v="CA-2014-124086"/>
    <x v="3"/>
    <x v="516"/>
    <d v="2014-02-15T00:00:00"/>
    <x v="1"/>
    <s v="MP-18175"/>
    <x v="486"/>
    <x v="2"/>
    <s v="United States"/>
    <s v="Laguna Niguel"/>
    <x v="1"/>
    <n v="92677"/>
    <x v="1"/>
    <s v="FUR-BO-10004015"/>
    <x v="0"/>
    <x v="0"/>
    <x v="569"/>
    <x v="1359"/>
    <n v="2"/>
    <n v="0.15"/>
    <n v="16.798599999999979"/>
  </r>
  <r>
    <n v="1536"/>
    <s v="CA-2013-112389"/>
    <x v="0"/>
    <x v="517"/>
    <d v="2013-11-03T00:00:00"/>
    <x v="1"/>
    <s v="JM-15655"/>
    <x v="487"/>
    <x v="1"/>
    <s v="United States"/>
    <s v="Bridgeton"/>
    <x v="30"/>
    <n v="8302"/>
    <x v="3"/>
    <s v="OFF-ST-10000419"/>
    <x v="1"/>
    <x v="4"/>
    <x v="1015"/>
    <x v="1360"/>
    <n v="3"/>
    <n v="0"/>
    <n v="0.4073999999999991"/>
  </r>
  <r>
    <n v="1537"/>
    <s v="CA-2013-112389"/>
    <x v="0"/>
    <x v="517"/>
    <d v="2013-11-03T00:00:00"/>
    <x v="1"/>
    <s v="JM-15655"/>
    <x v="487"/>
    <x v="1"/>
    <s v="United States"/>
    <s v="Bridgeton"/>
    <x v="30"/>
    <n v="8302"/>
    <x v="3"/>
    <s v="OFF-AP-10001626"/>
    <x v="1"/>
    <x v="9"/>
    <x v="1016"/>
    <x v="1361"/>
    <n v="3"/>
    <n v="0"/>
    <n v="3.0342000000000002"/>
  </r>
  <r>
    <n v="1538"/>
    <s v="CA-2014-121888"/>
    <x v="3"/>
    <x v="175"/>
    <d v="2014-09-18T00:00:00"/>
    <x v="0"/>
    <s v="CL-11890"/>
    <x v="488"/>
    <x v="0"/>
    <s v="United States"/>
    <s v="Everett"/>
    <x v="31"/>
    <n v="2149"/>
    <x v="3"/>
    <s v="TEC-PH-10000439"/>
    <x v="2"/>
    <x v="7"/>
    <x v="869"/>
    <x v="1362"/>
    <n v="1"/>
    <n v="0"/>
    <n v="11.597099999999998"/>
  </r>
  <r>
    <n v="1539"/>
    <s v="CA-2014-121888"/>
    <x v="3"/>
    <x v="175"/>
    <d v="2014-09-18T00:00:00"/>
    <x v="0"/>
    <s v="CL-11890"/>
    <x v="488"/>
    <x v="0"/>
    <s v="United States"/>
    <s v="Everett"/>
    <x v="31"/>
    <n v="2149"/>
    <x v="3"/>
    <s v="OFF-AR-10003478"/>
    <x v="1"/>
    <x v="6"/>
    <x v="355"/>
    <x v="1363"/>
    <n v="2"/>
    <n v="0"/>
    <n v="6.5120000000000005"/>
  </r>
  <r>
    <n v="1540"/>
    <s v="CA-2014-121888"/>
    <x v="3"/>
    <x v="175"/>
    <d v="2014-09-18T00:00:00"/>
    <x v="0"/>
    <s v="CL-11890"/>
    <x v="488"/>
    <x v="0"/>
    <s v="United States"/>
    <s v="Everett"/>
    <x v="31"/>
    <n v="2149"/>
    <x v="3"/>
    <s v="FUR-BO-10002545"/>
    <x v="0"/>
    <x v="0"/>
    <x v="37"/>
    <x v="1364"/>
    <n v="3"/>
    <n v="0"/>
    <n v="203.56440000000003"/>
  </r>
  <r>
    <n v="1541"/>
    <s v="CA-2014-121888"/>
    <x v="3"/>
    <x v="175"/>
    <d v="2014-09-18T00:00:00"/>
    <x v="0"/>
    <s v="CL-11890"/>
    <x v="488"/>
    <x v="0"/>
    <s v="United States"/>
    <s v="Everett"/>
    <x v="31"/>
    <n v="2149"/>
    <x v="3"/>
    <s v="OFF-BI-10001765"/>
    <x v="1"/>
    <x v="8"/>
    <x v="985"/>
    <x v="1365"/>
    <n v="7"/>
    <n v="0"/>
    <n v="116.39039999999999"/>
  </r>
  <r>
    <n v="1542"/>
    <s v="CA-2011-166884"/>
    <x v="2"/>
    <x v="518"/>
    <d v="2011-03-16T00:00:00"/>
    <x v="0"/>
    <s v="CK-12205"/>
    <x v="237"/>
    <x v="0"/>
    <s v="United States"/>
    <s v="Columbus"/>
    <x v="24"/>
    <n v="43229"/>
    <x v="3"/>
    <s v="FUR-FU-10003981"/>
    <x v="0"/>
    <x v="5"/>
    <x v="322"/>
    <x v="1366"/>
    <n v="5"/>
    <n v="0.2"/>
    <n v="2.2880000000000003"/>
  </r>
  <r>
    <n v="1543"/>
    <s v="CA-2011-166884"/>
    <x v="2"/>
    <x v="518"/>
    <d v="2011-03-16T00:00:00"/>
    <x v="0"/>
    <s v="CK-12205"/>
    <x v="237"/>
    <x v="0"/>
    <s v="United States"/>
    <s v="Columbus"/>
    <x v="24"/>
    <n v="43229"/>
    <x v="3"/>
    <s v="OFF-FA-10001561"/>
    <x v="1"/>
    <x v="13"/>
    <x v="831"/>
    <x v="1367"/>
    <n v="6"/>
    <n v="0.2"/>
    <n v="1.7003999999999992"/>
  </r>
  <r>
    <n v="1544"/>
    <s v="CA-2011-107181"/>
    <x v="2"/>
    <x v="519"/>
    <d v="2011-02-09T00:00:00"/>
    <x v="1"/>
    <s v="DB-13270"/>
    <x v="489"/>
    <x v="2"/>
    <s v="United States"/>
    <s v="San Diego"/>
    <x v="1"/>
    <n v="92024"/>
    <x v="1"/>
    <s v="OFF-BI-10004230"/>
    <x v="1"/>
    <x v="8"/>
    <x v="649"/>
    <x v="1368"/>
    <n v="3"/>
    <n v="0.2"/>
    <n v="29.0136"/>
  </r>
  <r>
    <n v="1545"/>
    <s v="CA-2011-107181"/>
    <x v="2"/>
    <x v="519"/>
    <d v="2011-02-09T00:00:00"/>
    <x v="1"/>
    <s v="DB-13270"/>
    <x v="489"/>
    <x v="2"/>
    <s v="United States"/>
    <s v="San Diego"/>
    <x v="1"/>
    <n v="92024"/>
    <x v="1"/>
    <s v="OFF-PA-10000350"/>
    <x v="1"/>
    <x v="10"/>
    <x v="724"/>
    <x v="1369"/>
    <n v="4"/>
    <n v="0"/>
    <n v="16.0928"/>
  </r>
  <r>
    <n v="1546"/>
    <s v="CA-2011-150245"/>
    <x v="2"/>
    <x v="520"/>
    <d v="2012-01-04T00:00:00"/>
    <x v="0"/>
    <s v="PC-18745"/>
    <x v="331"/>
    <x v="1"/>
    <s v="United States"/>
    <s v="Watertown"/>
    <x v="15"/>
    <n v="13601"/>
    <x v="3"/>
    <s v="FUR-BO-10002613"/>
    <x v="0"/>
    <x v="0"/>
    <x v="177"/>
    <x v="1370"/>
    <n v="7"/>
    <n v="0.2"/>
    <n v="196.68599999999986"/>
  </r>
  <r>
    <n v="1547"/>
    <s v="CA-2012-111395"/>
    <x v="1"/>
    <x v="521"/>
    <d v="2012-11-27T00:00:00"/>
    <x v="1"/>
    <s v="VB-21745"/>
    <x v="146"/>
    <x v="1"/>
    <s v="United States"/>
    <s v="San Antonio"/>
    <x v="5"/>
    <n v="78207"/>
    <x v="2"/>
    <s v="OFF-PA-10000994"/>
    <x v="1"/>
    <x v="10"/>
    <x v="904"/>
    <x v="763"/>
    <n v="4"/>
    <n v="0.2"/>
    <n v="117.43199999999999"/>
  </r>
  <r>
    <n v="1548"/>
    <s v="CA-2012-111395"/>
    <x v="1"/>
    <x v="521"/>
    <d v="2012-11-27T00:00:00"/>
    <x v="1"/>
    <s v="VB-21745"/>
    <x v="146"/>
    <x v="1"/>
    <s v="United States"/>
    <s v="San Antonio"/>
    <x v="5"/>
    <n v="78207"/>
    <x v="2"/>
    <s v="OFF-BI-10002867"/>
    <x v="1"/>
    <x v="8"/>
    <x v="963"/>
    <x v="1371"/>
    <n v="2"/>
    <n v="0.8"/>
    <n v="-40.650400000000019"/>
  </r>
  <r>
    <n v="1549"/>
    <s v="CA-2012-111395"/>
    <x v="1"/>
    <x v="521"/>
    <d v="2012-11-27T00:00:00"/>
    <x v="1"/>
    <s v="VB-21745"/>
    <x v="146"/>
    <x v="1"/>
    <s v="United States"/>
    <s v="San Antonio"/>
    <x v="5"/>
    <n v="78207"/>
    <x v="2"/>
    <s v="OFF-ST-10001291"/>
    <x v="1"/>
    <x v="4"/>
    <x v="1017"/>
    <x v="1372"/>
    <n v="2"/>
    <n v="0.2"/>
    <n v="2.3673999999999991"/>
  </r>
  <r>
    <n v="1550"/>
    <s v="CA-2011-134278"/>
    <x v="2"/>
    <x v="522"/>
    <d v="2011-07-08T00:00:00"/>
    <x v="2"/>
    <s v="EP-13915"/>
    <x v="212"/>
    <x v="0"/>
    <s v="United States"/>
    <s v="New York City"/>
    <x v="15"/>
    <n v="10011"/>
    <x v="3"/>
    <s v="TEC-CO-10001046"/>
    <x v="2"/>
    <x v="16"/>
    <x v="874"/>
    <x v="1373"/>
    <n v="1"/>
    <n v="0.2"/>
    <n v="174.99749999999997"/>
  </r>
  <r>
    <n v="1551"/>
    <s v="US-2014-124926"/>
    <x v="3"/>
    <x v="38"/>
    <d v="2014-11-19T00:00:00"/>
    <x v="0"/>
    <s v="ME-17320"/>
    <x v="467"/>
    <x v="2"/>
    <s v="United States"/>
    <s v="Houston"/>
    <x v="5"/>
    <n v="77095"/>
    <x v="2"/>
    <s v="OFF-AP-10004868"/>
    <x v="1"/>
    <x v="9"/>
    <x v="1018"/>
    <x v="1374"/>
    <n v="6"/>
    <n v="0.8"/>
    <n v="-24.708599999999997"/>
  </r>
  <r>
    <n v="1552"/>
    <s v="CA-2013-159345"/>
    <x v="0"/>
    <x v="26"/>
    <d v="2013-06-23T00:00:00"/>
    <x v="1"/>
    <s v="IG-15085"/>
    <x v="490"/>
    <x v="0"/>
    <s v="United States"/>
    <s v="San Diego"/>
    <x v="1"/>
    <n v="92024"/>
    <x v="1"/>
    <s v="OFF-PA-10000806"/>
    <x v="1"/>
    <x v="10"/>
    <x v="948"/>
    <x v="1375"/>
    <n v="2"/>
    <n v="0"/>
    <n v="54.860399999999998"/>
  </r>
  <r>
    <n v="1553"/>
    <s v="CA-2011-130274"/>
    <x v="2"/>
    <x v="523"/>
    <d v="2011-05-05T00:00:00"/>
    <x v="2"/>
    <s v="JS-15940"/>
    <x v="185"/>
    <x v="2"/>
    <s v="United States"/>
    <s v="Appleton"/>
    <x v="6"/>
    <n v="54915"/>
    <x v="2"/>
    <s v="OFF-LA-10002195"/>
    <x v="1"/>
    <x v="2"/>
    <x v="1019"/>
    <x v="748"/>
    <n v="7"/>
    <n v="0"/>
    <n v="10.348799999999999"/>
  </r>
  <r>
    <n v="1554"/>
    <s v="CA-2014-158386"/>
    <x v="3"/>
    <x v="524"/>
    <d v="2014-10-22T00:00:00"/>
    <x v="1"/>
    <s v="BO-11425"/>
    <x v="491"/>
    <x v="0"/>
    <s v="United States"/>
    <s v="Richmond"/>
    <x v="0"/>
    <n v="40475"/>
    <x v="0"/>
    <s v="OFF-BI-10003719"/>
    <x v="1"/>
    <x v="8"/>
    <x v="684"/>
    <x v="1376"/>
    <n v="5"/>
    <n v="0"/>
    <n v="57.384999999999991"/>
  </r>
  <r>
    <n v="1555"/>
    <s v="CA-2012-111507"/>
    <x v="1"/>
    <x v="525"/>
    <d v="2012-02-13T00:00:00"/>
    <x v="1"/>
    <s v="VW-21775"/>
    <x v="100"/>
    <x v="1"/>
    <s v="United States"/>
    <s v="Bellevue"/>
    <x v="4"/>
    <n v="98006"/>
    <x v="1"/>
    <s v="OFF-AR-10001315"/>
    <x v="1"/>
    <x v="6"/>
    <x v="1020"/>
    <x v="267"/>
    <n v="3"/>
    <n v="0"/>
    <n v="1.5311999999999999"/>
  </r>
  <r>
    <n v="1556"/>
    <s v="CA-2014-120761"/>
    <x v="3"/>
    <x v="507"/>
    <d v="2014-09-09T00:00:00"/>
    <x v="1"/>
    <s v="AB-10150"/>
    <x v="492"/>
    <x v="0"/>
    <s v="United States"/>
    <s v="Long Beach"/>
    <x v="15"/>
    <n v="11561"/>
    <x v="3"/>
    <s v="TEC-AC-10000171"/>
    <x v="2"/>
    <x v="11"/>
    <x v="43"/>
    <x v="1377"/>
    <n v="4"/>
    <n v="0"/>
    <n v="39.5428"/>
  </r>
  <r>
    <n v="1557"/>
    <s v="CA-2013-109176"/>
    <x v="0"/>
    <x v="195"/>
    <d v="2013-05-16T00:00:00"/>
    <x v="1"/>
    <s v="JW-16075"/>
    <x v="493"/>
    <x v="0"/>
    <s v="United States"/>
    <s v="Philadelphia"/>
    <x v="9"/>
    <n v="19140"/>
    <x v="3"/>
    <s v="OFF-EN-10003134"/>
    <x v="1"/>
    <x v="12"/>
    <x v="33"/>
    <x v="564"/>
    <n v="1"/>
    <n v="0.2"/>
    <n v="3.504"/>
  </r>
  <r>
    <n v="1558"/>
    <s v="CA-2013-109176"/>
    <x v="0"/>
    <x v="195"/>
    <d v="2013-05-16T00:00:00"/>
    <x v="1"/>
    <s v="JW-16075"/>
    <x v="493"/>
    <x v="0"/>
    <s v="United States"/>
    <s v="Philadelphia"/>
    <x v="9"/>
    <n v="19140"/>
    <x v="3"/>
    <s v="OFF-AR-10001955"/>
    <x v="1"/>
    <x v="6"/>
    <x v="1021"/>
    <x v="1378"/>
    <n v="5"/>
    <n v="0.2"/>
    <n v="9.919999999999991"/>
  </r>
  <r>
    <n v="1559"/>
    <s v="CA-2012-112116"/>
    <x v="1"/>
    <x v="199"/>
    <d v="2012-03-18T00:00:00"/>
    <x v="0"/>
    <s v="JE-15475"/>
    <x v="188"/>
    <x v="0"/>
    <s v="United States"/>
    <s v="Seattle"/>
    <x v="4"/>
    <n v="98103"/>
    <x v="1"/>
    <s v="FUR-TA-10001039"/>
    <x v="0"/>
    <x v="3"/>
    <x v="824"/>
    <x v="1379"/>
    <n v="2"/>
    <n v="0"/>
    <n v="44.709600000000009"/>
  </r>
  <r>
    <n v="1560"/>
    <s v="CA-2013-126809"/>
    <x v="0"/>
    <x v="526"/>
    <d v="2013-04-14T00:00:00"/>
    <x v="1"/>
    <s v="EB-13750"/>
    <x v="494"/>
    <x v="1"/>
    <s v="United States"/>
    <s v="Seattle"/>
    <x v="4"/>
    <n v="98103"/>
    <x v="1"/>
    <s v="OFF-BI-10003712"/>
    <x v="1"/>
    <x v="8"/>
    <x v="689"/>
    <x v="1380"/>
    <n v="9"/>
    <n v="0.2"/>
    <n v="12.815099999999997"/>
  </r>
  <r>
    <n v="1561"/>
    <s v="CA-2011-105172"/>
    <x v="2"/>
    <x v="527"/>
    <d v="2011-04-09T00:00:00"/>
    <x v="1"/>
    <s v="PK-18910"/>
    <x v="324"/>
    <x v="2"/>
    <s v="United States"/>
    <s v="San Francisco"/>
    <x v="1"/>
    <n v="94109"/>
    <x v="1"/>
    <s v="OFF-LA-10001641"/>
    <x v="1"/>
    <x v="2"/>
    <x v="1022"/>
    <x v="1381"/>
    <n v="6"/>
    <n v="0"/>
    <n v="9.0719999999999992"/>
  </r>
  <r>
    <n v="1562"/>
    <s v="CA-2014-107293"/>
    <x v="3"/>
    <x v="528"/>
    <d v="2014-09-07T00:00:00"/>
    <x v="2"/>
    <s v="CS-12400"/>
    <x v="37"/>
    <x v="2"/>
    <s v="United States"/>
    <s v="Seattle"/>
    <x v="4"/>
    <n v="98115"/>
    <x v="1"/>
    <s v="OFF-AR-10003732"/>
    <x v="1"/>
    <x v="6"/>
    <x v="321"/>
    <x v="1104"/>
    <n v="1"/>
    <n v="0"/>
    <n v="0.72279999999999989"/>
  </r>
  <r>
    <n v="1563"/>
    <s v="US-2014-102890"/>
    <x v="3"/>
    <x v="160"/>
    <d v="2014-07-01T00:00:00"/>
    <x v="3"/>
    <s v="SG-20470"/>
    <x v="495"/>
    <x v="0"/>
    <s v="United States"/>
    <s v="New York City"/>
    <x v="15"/>
    <n v="10011"/>
    <x v="3"/>
    <s v="FUR-TA-10000577"/>
    <x v="0"/>
    <x v="3"/>
    <x v="3"/>
    <x v="24"/>
    <n v="5"/>
    <n v="0.4"/>
    <n v="-295.97849999999994"/>
  </r>
  <r>
    <n v="1564"/>
    <s v="CA-2012-158554"/>
    <x v="1"/>
    <x v="529"/>
    <d v="2012-11-09T00:00:00"/>
    <x v="3"/>
    <s v="CM-12190"/>
    <x v="496"/>
    <x v="0"/>
    <s v="United States"/>
    <s v="Philadelphia"/>
    <x v="9"/>
    <n v="19134"/>
    <x v="3"/>
    <s v="OFF-PA-10004000"/>
    <x v="1"/>
    <x v="10"/>
    <x v="203"/>
    <x v="1382"/>
    <n v="3"/>
    <n v="0.2"/>
    <n v="4.1151"/>
  </r>
  <r>
    <n v="1565"/>
    <s v="CA-2011-116239"/>
    <x v="2"/>
    <x v="530"/>
    <d v="2011-03-04T00:00:00"/>
    <x v="3"/>
    <s v="CL-12565"/>
    <x v="52"/>
    <x v="0"/>
    <s v="United States"/>
    <s v="Columbia"/>
    <x v="20"/>
    <n v="29203"/>
    <x v="0"/>
    <s v="OFF-ST-10001370"/>
    <x v="1"/>
    <x v="4"/>
    <x v="1023"/>
    <x v="1383"/>
    <n v="5"/>
    <n v="0"/>
    <n v="17.744999999999962"/>
  </r>
  <r>
    <n v="1566"/>
    <s v="CA-2012-132101"/>
    <x v="1"/>
    <x v="531"/>
    <d v="2012-03-25T00:00:00"/>
    <x v="1"/>
    <s v="JO-15550"/>
    <x v="270"/>
    <x v="2"/>
    <s v="United States"/>
    <s v="Seattle"/>
    <x v="4"/>
    <n v="98105"/>
    <x v="1"/>
    <s v="TEC-PH-10004539"/>
    <x v="2"/>
    <x v="7"/>
    <x v="852"/>
    <x v="1384"/>
    <n v="3"/>
    <n v="0.2"/>
    <n v="39.687899999999985"/>
  </r>
  <r>
    <n v="1567"/>
    <s v="CA-2012-129112"/>
    <x v="1"/>
    <x v="239"/>
    <d v="2012-11-30T00:00:00"/>
    <x v="2"/>
    <s v="AW-10840"/>
    <x v="497"/>
    <x v="0"/>
    <s v="United States"/>
    <s v="Allen"/>
    <x v="5"/>
    <n v="75002"/>
    <x v="2"/>
    <s v="TEC-AC-10003038"/>
    <x v="2"/>
    <x v="11"/>
    <x v="1024"/>
    <x v="1385"/>
    <n v="3"/>
    <n v="0.2"/>
    <n v="-0.26850000000000307"/>
  </r>
  <r>
    <n v="1568"/>
    <s v="CA-2012-129112"/>
    <x v="1"/>
    <x v="239"/>
    <d v="2012-11-30T00:00:00"/>
    <x v="2"/>
    <s v="AW-10840"/>
    <x v="497"/>
    <x v="0"/>
    <s v="United States"/>
    <s v="Allen"/>
    <x v="5"/>
    <n v="75002"/>
    <x v="2"/>
    <s v="OFF-BI-10000088"/>
    <x v="1"/>
    <x v="8"/>
    <x v="1025"/>
    <x v="1386"/>
    <n v="4"/>
    <n v="0.8"/>
    <n v="-13.615200000000002"/>
  </r>
  <r>
    <n v="1569"/>
    <s v="US-2014-152002"/>
    <x v="3"/>
    <x v="532"/>
    <d v="2014-06-12T00:00:00"/>
    <x v="3"/>
    <s v="DV-13465"/>
    <x v="231"/>
    <x v="0"/>
    <s v="United States"/>
    <s v="Los Angeles"/>
    <x v="1"/>
    <n v="90004"/>
    <x v="1"/>
    <s v="OFF-PA-10000357"/>
    <x v="1"/>
    <x v="10"/>
    <x v="442"/>
    <x v="1247"/>
    <n v="3"/>
    <n v="0"/>
    <n v="60.255300000000005"/>
  </r>
  <r>
    <n v="1570"/>
    <s v="CA-2014-165029"/>
    <x v="3"/>
    <x v="200"/>
    <d v="2014-12-01T00:00:00"/>
    <x v="1"/>
    <s v="AH-10075"/>
    <x v="340"/>
    <x v="1"/>
    <s v="United States"/>
    <s v="Atlanta"/>
    <x v="32"/>
    <n v="30318"/>
    <x v="0"/>
    <s v="OFF-AR-10003504"/>
    <x v="1"/>
    <x v="6"/>
    <x v="1026"/>
    <x v="1387"/>
    <n v="3"/>
    <n v="0"/>
    <n v="3.7235999999999989"/>
  </r>
  <r>
    <n v="1571"/>
    <s v="US-2011-157385"/>
    <x v="2"/>
    <x v="533"/>
    <d v="2011-11-25T00:00:00"/>
    <x v="2"/>
    <s v="SC-20095"/>
    <x v="183"/>
    <x v="0"/>
    <s v="United States"/>
    <s v="Los Angeles"/>
    <x v="1"/>
    <n v="90004"/>
    <x v="1"/>
    <s v="FUR-CH-10000863"/>
    <x v="0"/>
    <x v="1"/>
    <x v="83"/>
    <x v="891"/>
    <n v="5"/>
    <n v="0.2"/>
    <n v="-67.941000000000003"/>
  </r>
  <r>
    <n v="1572"/>
    <s v="US-2011-157385"/>
    <x v="2"/>
    <x v="533"/>
    <d v="2011-11-25T00:00:00"/>
    <x v="2"/>
    <s v="SC-20095"/>
    <x v="183"/>
    <x v="0"/>
    <s v="United States"/>
    <s v="Los Angeles"/>
    <x v="1"/>
    <n v="90004"/>
    <x v="1"/>
    <s v="OFF-EN-10003160"/>
    <x v="1"/>
    <x v="12"/>
    <x v="1027"/>
    <x v="1388"/>
    <n v="3"/>
    <n v="0"/>
    <n v="10.4832"/>
  </r>
  <r>
    <n v="1573"/>
    <s v="US-2011-157385"/>
    <x v="2"/>
    <x v="533"/>
    <d v="2011-11-25T00:00:00"/>
    <x v="2"/>
    <s v="SC-20095"/>
    <x v="183"/>
    <x v="0"/>
    <s v="United States"/>
    <s v="Los Angeles"/>
    <x v="1"/>
    <n v="90004"/>
    <x v="1"/>
    <s v="TEC-AC-10003280"/>
    <x v="2"/>
    <x v="11"/>
    <x v="1028"/>
    <x v="809"/>
    <n v="1"/>
    <n v="0"/>
    <n v="6.2978999999999985"/>
  </r>
  <r>
    <n v="1574"/>
    <s v="US-2011-157385"/>
    <x v="2"/>
    <x v="533"/>
    <d v="2011-11-25T00:00:00"/>
    <x v="2"/>
    <s v="SC-20095"/>
    <x v="183"/>
    <x v="0"/>
    <s v="United States"/>
    <s v="Los Angeles"/>
    <x v="1"/>
    <n v="90004"/>
    <x v="1"/>
    <s v="FUR-CH-10000595"/>
    <x v="0"/>
    <x v="1"/>
    <x v="463"/>
    <x v="1389"/>
    <n v="2"/>
    <n v="0.2"/>
    <n v="23.839999999999975"/>
  </r>
  <r>
    <n v="1575"/>
    <s v="CA-2011-101602"/>
    <x v="2"/>
    <x v="534"/>
    <d v="2011-12-18T00:00:00"/>
    <x v="2"/>
    <s v="MC-18100"/>
    <x v="498"/>
    <x v="0"/>
    <s v="United States"/>
    <s v="El Paso"/>
    <x v="5"/>
    <n v="79907"/>
    <x v="2"/>
    <s v="TEC-PH-10000169"/>
    <x v="2"/>
    <x v="7"/>
    <x v="1029"/>
    <x v="1390"/>
    <n v="3"/>
    <n v="0.2"/>
    <n v="-9.153000000000004"/>
  </r>
  <r>
    <n v="1576"/>
    <s v="CA-2011-101602"/>
    <x v="2"/>
    <x v="534"/>
    <d v="2011-12-18T00:00:00"/>
    <x v="2"/>
    <s v="MC-18100"/>
    <x v="498"/>
    <x v="0"/>
    <s v="United States"/>
    <s v="El Paso"/>
    <x v="5"/>
    <n v="79907"/>
    <x v="2"/>
    <s v="FUR-CH-10004675"/>
    <x v="0"/>
    <x v="1"/>
    <x v="629"/>
    <x v="1391"/>
    <n v="5"/>
    <n v="0.3"/>
    <n v="-21.807999999999993"/>
  </r>
  <r>
    <n v="1577"/>
    <s v="CA-2013-109057"/>
    <x v="0"/>
    <x v="183"/>
    <d v="2013-04-28T00:00:00"/>
    <x v="1"/>
    <s v="TT-21460"/>
    <x v="499"/>
    <x v="2"/>
    <s v="United States"/>
    <s v="Aurora"/>
    <x v="10"/>
    <n v="60505"/>
    <x v="2"/>
    <s v="OFF-ST-10002406"/>
    <x v="1"/>
    <x v="4"/>
    <x v="324"/>
    <x v="1392"/>
    <n v="2"/>
    <n v="0.2"/>
    <n v="2.3952000000000018"/>
  </r>
  <r>
    <n v="1578"/>
    <s v="CA-2013-154403"/>
    <x v="0"/>
    <x v="454"/>
    <d v="2013-05-28T00:00:00"/>
    <x v="1"/>
    <s v="AP-10720"/>
    <x v="399"/>
    <x v="2"/>
    <s v="United States"/>
    <s v="Florence"/>
    <x v="19"/>
    <n v="35630"/>
    <x v="0"/>
    <s v="OFF-PA-10001526"/>
    <x v="1"/>
    <x v="10"/>
    <x v="1030"/>
    <x v="1393"/>
    <n v="1"/>
    <n v="0"/>
    <n v="2.4402000000000004"/>
  </r>
  <r>
    <n v="1579"/>
    <s v="CA-2013-102456"/>
    <x v="0"/>
    <x v="535"/>
    <d v="2013-03-02T00:00:00"/>
    <x v="2"/>
    <s v="DL-12865"/>
    <x v="297"/>
    <x v="0"/>
    <s v="United States"/>
    <s v="New York City"/>
    <x v="15"/>
    <n v="10011"/>
    <x v="3"/>
    <s v="OFF-AP-10004336"/>
    <x v="1"/>
    <x v="9"/>
    <x v="1031"/>
    <x v="1394"/>
    <n v="3"/>
    <n v="0"/>
    <n v="49.555199999999978"/>
  </r>
  <r>
    <n v="1580"/>
    <s v="CA-2012-131338"/>
    <x v="1"/>
    <x v="101"/>
    <d v="2012-08-12T00:00:00"/>
    <x v="2"/>
    <s v="NP-18325"/>
    <x v="268"/>
    <x v="0"/>
    <s v="United States"/>
    <s v="New York City"/>
    <x v="15"/>
    <n v="10024"/>
    <x v="3"/>
    <s v="TEC-PH-10003012"/>
    <x v="2"/>
    <x v="7"/>
    <x v="344"/>
    <x v="673"/>
    <n v="2"/>
    <n v="0"/>
    <n v="89.314199999999971"/>
  </r>
  <r>
    <n v="1581"/>
    <s v="CA-2012-131338"/>
    <x v="1"/>
    <x v="101"/>
    <d v="2012-08-12T00:00:00"/>
    <x v="2"/>
    <s v="NP-18325"/>
    <x v="268"/>
    <x v="0"/>
    <s v="United States"/>
    <s v="New York City"/>
    <x v="15"/>
    <n v="10024"/>
    <x v="3"/>
    <s v="FUR-TA-10002607"/>
    <x v="0"/>
    <x v="3"/>
    <x v="221"/>
    <x v="1395"/>
    <n v="9"/>
    <n v="0.4"/>
    <n v="-153.12239999999997"/>
  </r>
  <r>
    <n v="1582"/>
    <s v="CA-2012-131338"/>
    <x v="1"/>
    <x v="101"/>
    <d v="2012-08-12T00:00:00"/>
    <x v="2"/>
    <s v="NP-18325"/>
    <x v="268"/>
    <x v="0"/>
    <s v="United States"/>
    <s v="New York City"/>
    <x v="15"/>
    <n v="10024"/>
    <x v="3"/>
    <s v="OFF-ST-10000642"/>
    <x v="1"/>
    <x v="4"/>
    <x v="192"/>
    <x v="108"/>
    <n v="2"/>
    <n v="0"/>
    <n v="2.9371999999999971"/>
  </r>
  <r>
    <n v="1583"/>
    <s v="CA-2012-131338"/>
    <x v="1"/>
    <x v="101"/>
    <d v="2012-08-12T00:00:00"/>
    <x v="2"/>
    <s v="NP-18325"/>
    <x v="268"/>
    <x v="0"/>
    <s v="United States"/>
    <s v="New York City"/>
    <x v="15"/>
    <n v="10024"/>
    <x v="3"/>
    <s v="OFF-BI-10000545"/>
    <x v="1"/>
    <x v="8"/>
    <x v="685"/>
    <x v="1396"/>
    <n v="2"/>
    <n v="0.2"/>
    <n v="456.58800000000002"/>
  </r>
  <r>
    <n v="1584"/>
    <s v="CA-2012-131338"/>
    <x v="1"/>
    <x v="101"/>
    <d v="2012-08-12T00:00:00"/>
    <x v="2"/>
    <s v="NP-18325"/>
    <x v="268"/>
    <x v="0"/>
    <s v="United States"/>
    <s v="New York City"/>
    <x v="15"/>
    <n v="10024"/>
    <x v="3"/>
    <s v="FUR-FU-10002157"/>
    <x v="0"/>
    <x v="5"/>
    <x v="116"/>
    <x v="116"/>
    <n v="3"/>
    <n v="0"/>
    <n v="18.345599999999997"/>
  </r>
  <r>
    <n v="1585"/>
    <s v="CA-2012-131338"/>
    <x v="1"/>
    <x v="101"/>
    <d v="2012-08-12T00:00:00"/>
    <x v="2"/>
    <s v="NP-18325"/>
    <x v="268"/>
    <x v="0"/>
    <s v="United States"/>
    <s v="New York City"/>
    <x v="15"/>
    <n v="10024"/>
    <x v="3"/>
    <s v="FUR-FU-10001706"/>
    <x v="0"/>
    <x v="5"/>
    <x v="50"/>
    <x v="51"/>
    <n v="2"/>
    <n v="0"/>
    <n v="2.9567999999999999"/>
  </r>
  <r>
    <n v="1586"/>
    <s v="CA-2012-131338"/>
    <x v="1"/>
    <x v="101"/>
    <d v="2012-08-12T00:00:00"/>
    <x v="2"/>
    <s v="NP-18325"/>
    <x v="268"/>
    <x v="0"/>
    <s v="United States"/>
    <s v="New York City"/>
    <x v="15"/>
    <n v="10024"/>
    <x v="3"/>
    <s v="TEC-PH-10000984"/>
    <x v="2"/>
    <x v="7"/>
    <x v="465"/>
    <x v="508"/>
    <n v="5"/>
    <n v="0"/>
    <n v="274.38600000000008"/>
  </r>
  <r>
    <n v="1587"/>
    <s v="CA-2012-131338"/>
    <x v="1"/>
    <x v="101"/>
    <d v="2012-08-12T00:00:00"/>
    <x v="2"/>
    <s v="NP-18325"/>
    <x v="268"/>
    <x v="0"/>
    <s v="United States"/>
    <s v="New York City"/>
    <x v="15"/>
    <n v="10024"/>
    <x v="3"/>
    <s v="OFF-PA-10001357"/>
    <x v="1"/>
    <x v="10"/>
    <x v="1032"/>
    <x v="140"/>
    <n v="3"/>
    <n v="0"/>
    <n v="68.975999999999999"/>
  </r>
  <r>
    <n v="1588"/>
    <s v="CA-2012-131338"/>
    <x v="1"/>
    <x v="101"/>
    <d v="2012-08-12T00:00:00"/>
    <x v="2"/>
    <s v="NP-18325"/>
    <x v="268"/>
    <x v="0"/>
    <s v="United States"/>
    <s v="New York City"/>
    <x v="15"/>
    <n v="10024"/>
    <x v="3"/>
    <s v="OFF-FA-10000992"/>
    <x v="1"/>
    <x v="13"/>
    <x v="1033"/>
    <x v="1397"/>
    <n v="3"/>
    <n v="0"/>
    <n v="5.0054999999999996"/>
  </r>
  <r>
    <n v="1589"/>
    <s v="CA-2012-131338"/>
    <x v="1"/>
    <x v="101"/>
    <d v="2012-08-12T00:00:00"/>
    <x v="2"/>
    <s v="NP-18325"/>
    <x v="268"/>
    <x v="0"/>
    <s v="United States"/>
    <s v="New York City"/>
    <x v="15"/>
    <n v="10024"/>
    <x v="3"/>
    <s v="TEC-AC-10002600"/>
    <x v="2"/>
    <x v="11"/>
    <x v="382"/>
    <x v="414"/>
    <n v="4"/>
    <n v="0"/>
    <n v="34.692000000000007"/>
  </r>
  <r>
    <n v="1590"/>
    <s v="CA-2013-109911"/>
    <x v="0"/>
    <x v="536"/>
    <d v="2013-05-17T00:00:00"/>
    <x v="1"/>
    <s v="VG-21805"/>
    <x v="500"/>
    <x v="1"/>
    <s v="United States"/>
    <s v="Virginia Beach"/>
    <x v="17"/>
    <n v="23464"/>
    <x v="0"/>
    <s v="OFF-AR-10001662"/>
    <x v="1"/>
    <x v="6"/>
    <x v="443"/>
    <x v="1398"/>
    <n v="4"/>
    <n v="0"/>
    <n v="2.9592000000000009"/>
  </r>
  <r>
    <n v="1591"/>
    <s v="US-2013-132423"/>
    <x v="0"/>
    <x v="173"/>
    <d v="2013-04-20T00:00:00"/>
    <x v="1"/>
    <s v="MY-18295"/>
    <x v="501"/>
    <x v="1"/>
    <s v="United States"/>
    <s v="Grapevine"/>
    <x v="5"/>
    <n v="76051"/>
    <x v="2"/>
    <s v="OFF-AR-10001221"/>
    <x v="1"/>
    <x v="6"/>
    <x v="1034"/>
    <x v="1399"/>
    <n v="7"/>
    <n v="0.2"/>
    <n v="5.8603999999999967"/>
  </r>
  <r>
    <n v="1592"/>
    <s v="US-2013-132423"/>
    <x v="0"/>
    <x v="173"/>
    <d v="2013-04-20T00:00:00"/>
    <x v="1"/>
    <s v="MY-18295"/>
    <x v="501"/>
    <x v="1"/>
    <s v="United States"/>
    <s v="Grapevine"/>
    <x v="5"/>
    <n v="76051"/>
    <x v="2"/>
    <s v="OFF-FA-10002988"/>
    <x v="1"/>
    <x v="13"/>
    <x v="131"/>
    <x v="1400"/>
    <n v="5"/>
    <n v="0.2"/>
    <n v="2.9144999999999994"/>
  </r>
  <r>
    <n v="1593"/>
    <s v="CA-2012-122826"/>
    <x v="1"/>
    <x v="537"/>
    <d v="2012-06-25T00:00:00"/>
    <x v="0"/>
    <s v="RD-19480"/>
    <x v="502"/>
    <x v="0"/>
    <s v="United States"/>
    <s v="Olympia"/>
    <x v="4"/>
    <n v="98502"/>
    <x v="1"/>
    <s v="TEC-PH-10004830"/>
    <x v="2"/>
    <x v="7"/>
    <x v="1035"/>
    <x v="1401"/>
    <n v="4"/>
    <n v="0.2"/>
    <n v="22.676399999999994"/>
  </r>
  <r>
    <n v="1594"/>
    <s v="CA-2011-117317"/>
    <x v="2"/>
    <x v="538"/>
    <d v="2011-10-19T00:00:00"/>
    <x v="3"/>
    <s v="JF-15490"/>
    <x v="223"/>
    <x v="0"/>
    <s v="United States"/>
    <s v="Los Angeles"/>
    <x v="1"/>
    <n v="90032"/>
    <x v="1"/>
    <s v="OFF-PA-10004519"/>
    <x v="1"/>
    <x v="10"/>
    <x v="1036"/>
    <x v="1402"/>
    <n v="3"/>
    <n v="0"/>
    <n v="6.5856000000000012"/>
  </r>
  <r>
    <n v="1595"/>
    <s v="CA-2012-118423"/>
    <x v="1"/>
    <x v="539"/>
    <d v="2012-03-27T00:00:00"/>
    <x v="2"/>
    <s v="DP-13390"/>
    <x v="503"/>
    <x v="2"/>
    <s v="United States"/>
    <s v="Peoria"/>
    <x v="10"/>
    <n v="61604"/>
    <x v="2"/>
    <s v="FUR-BO-10000362"/>
    <x v="0"/>
    <x v="0"/>
    <x v="1037"/>
    <x v="1403"/>
    <n v="3"/>
    <n v="0.3"/>
    <n v="-35.905799999999999"/>
  </r>
  <r>
    <n v="1596"/>
    <s v="CA-2014-149181"/>
    <x v="3"/>
    <x v="540"/>
    <d v="2014-05-13T00:00:00"/>
    <x v="1"/>
    <s v="MD-17350"/>
    <x v="198"/>
    <x v="0"/>
    <s v="United States"/>
    <s v="Columbus"/>
    <x v="24"/>
    <n v="43229"/>
    <x v="3"/>
    <s v="FUR-CH-10004540"/>
    <x v="0"/>
    <x v="1"/>
    <x v="862"/>
    <x v="1404"/>
    <n v="2"/>
    <n v="0.3"/>
    <n v="-2.0567999999999991"/>
  </r>
  <r>
    <n v="1597"/>
    <s v="CA-2014-132234"/>
    <x v="3"/>
    <x v="524"/>
    <d v="2014-10-19T00:00:00"/>
    <x v="2"/>
    <s v="MY-17380"/>
    <x v="199"/>
    <x v="1"/>
    <s v="United States"/>
    <s v="New York City"/>
    <x v="15"/>
    <n v="10011"/>
    <x v="3"/>
    <s v="FUR-FU-10001290"/>
    <x v="0"/>
    <x v="5"/>
    <x v="447"/>
    <x v="1405"/>
    <n v="13"/>
    <n v="0"/>
    <n v="175.13599999999997"/>
  </r>
  <r>
    <n v="1598"/>
    <s v="CA-2014-158876"/>
    <x v="3"/>
    <x v="123"/>
    <d v="2014-11-22T00:00:00"/>
    <x v="0"/>
    <s v="AB-10150"/>
    <x v="492"/>
    <x v="0"/>
    <s v="United States"/>
    <s v="Carrollton"/>
    <x v="5"/>
    <n v="75007"/>
    <x v="2"/>
    <s v="OFF-PA-10000308"/>
    <x v="1"/>
    <x v="10"/>
    <x v="1038"/>
    <x v="1406"/>
    <n v="4"/>
    <n v="0.2"/>
    <n v="5.2799999999999994"/>
  </r>
  <r>
    <n v="1599"/>
    <s v="CA-2014-158876"/>
    <x v="3"/>
    <x v="123"/>
    <d v="2014-11-22T00:00:00"/>
    <x v="0"/>
    <s v="AB-10150"/>
    <x v="492"/>
    <x v="0"/>
    <s v="United States"/>
    <s v="Carrollton"/>
    <x v="5"/>
    <n v="75007"/>
    <x v="2"/>
    <s v="OFF-SU-10001165"/>
    <x v="1"/>
    <x v="14"/>
    <x v="1039"/>
    <x v="1407"/>
    <n v="1"/>
    <n v="0.2"/>
    <n v="0.50039999999999996"/>
  </r>
  <r>
    <n v="1600"/>
    <s v="CA-2014-158876"/>
    <x v="3"/>
    <x v="123"/>
    <d v="2014-11-22T00:00:00"/>
    <x v="0"/>
    <s v="AB-10150"/>
    <x v="492"/>
    <x v="0"/>
    <s v="United States"/>
    <s v="Carrollton"/>
    <x v="5"/>
    <n v="75007"/>
    <x v="2"/>
    <s v="OFF-AR-10003373"/>
    <x v="1"/>
    <x v="6"/>
    <x v="287"/>
    <x v="306"/>
    <n v="4"/>
    <n v="0.2"/>
    <n v="8.674399999999995"/>
  </r>
  <r>
    <n v="1601"/>
    <s v="CA-2014-158876"/>
    <x v="3"/>
    <x v="123"/>
    <d v="2014-11-22T00:00:00"/>
    <x v="0"/>
    <s v="AB-10150"/>
    <x v="492"/>
    <x v="0"/>
    <s v="United States"/>
    <s v="Carrollton"/>
    <x v="5"/>
    <n v="75007"/>
    <x v="2"/>
    <s v="FUR-FU-10001967"/>
    <x v="0"/>
    <x v="5"/>
    <x v="293"/>
    <x v="314"/>
    <n v="2"/>
    <n v="0.6"/>
    <n v="-13.992999999999999"/>
  </r>
  <r>
    <n v="1602"/>
    <s v="CA-2013-164672"/>
    <x v="0"/>
    <x v="541"/>
    <d v="2013-05-14T00:00:00"/>
    <x v="0"/>
    <s v="GB-14530"/>
    <x v="334"/>
    <x v="1"/>
    <s v="United States"/>
    <s v="Dover"/>
    <x v="13"/>
    <n v="19901"/>
    <x v="3"/>
    <s v="FUR-FU-10001488"/>
    <x v="0"/>
    <x v="5"/>
    <x v="1040"/>
    <x v="46"/>
    <n v="2"/>
    <n v="0"/>
    <n v="42.391999999999996"/>
  </r>
  <r>
    <n v="1603"/>
    <s v="US-2013-132857"/>
    <x v="0"/>
    <x v="25"/>
    <d v="2013-12-18T00:00:00"/>
    <x v="1"/>
    <s v="CA-12775"/>
    <x v="222"/>
    <x v="0"/>
    <s v="United States"/>
    <s v="Smyrna"/>
    <x v="18"/>
    <n v="37167"/>
    <x v="0"/>
    <s v="OFF-AR-10003251"/>
    <x v="1"/>
    <x v="6"/>
    <x v="1041"/>
    <x v="408"/>
    <n v="3"/>
    <n v="0.2"/>
    <n v="1.6679999999999997"/>
  </r>
  <r>
    <n v="1604"/>
    <s v="CA-2014-116645"/>
    <x v="3"/>
    <x v="329"/>
    <d v="2014-12-05T00:00:00"/>
    <x v="1"/>
    <s v="ME-17725"/>
    <x v="250"/>
    <x v="0"/>
    <s v="United States"/>
    <s v="Newark"/>
    <x v="13"/>
    <n v="19711"/>
    <x v="3"/>
    <s v="OFF-AR-10001044"/>
    <x v="1"/>
    <x v="6"/>
    <x v="1042"/>
    <x v="1408"/>
    <n v="6"/>
    <n v="0"/>
    <n v="45.222599999999993"/>
  </r>
  <r>
    <n v="1605"/>
    <s v="US-2013-115819"/>
    <x v="0"/>
    <x v="475"/>
    <d v="2013-04-25T00:00:00"/>
    <x v="0"/>
    <s v="JO-15280"/>
    <x v="123"/>
    <x v="0"/>
    <s v="United States"/>
    <s v="Los Angeles"/>
    <x v="1"/>
    <n v="90049"/>
    <x v="1"/>
    <s v="TEC-PH-10004700"/>
    <x v="2"/>
    <x v="7"/>
    <x v="843"/>
    <x v="1409"/>
    <n v="5"/>
    <n v="0.2"/>
    <n v="12.986999999999995"/>
  </r>
  <r>
    <n v="1606"/>
    <s v="US-2013-115819"/>
    <x v="0"/>
    <x v="475"/>
    <d v="2013-04-25T00:00:00"/>
    <x v="0"/>
    <s v="JO-15280"/>
    <x v="123"/>
    <x v="0"/>
    <s v="United States"/>
    <s v="Los Angeles"/>
    <x v="1"/>
    <n v="90049"/>
    <x v="1"/>
    <s v="OFF-AR-10000823"/>
    <x v="1"/>
    <x v="6"/>
    <x v="1043"/>
    <x v="1410"/>
    <n v="3"/>
    <n v="0"/>
    <n v="1.5288000000000002"/>
  </r>
  <r>
    <n v="1607"/>
    <s v="US-2013-115819"/>
    <x v="0"/>
    <x v="475"/>
    <d v="2013-04-25T00:00:00"/>
    <x v="0"/>
    <s v="JO-15280"/>
    <x v="123"/>
    <x v="0"/>
    <s v="United States"/>
    <s v="Los Angeles"/>
    <x v="1"/>
    <n v="90049"/>
    <x v="1"/>
    <s v="OFF-AR-10004456"/>
    <x v="1"/>
    <x v="6"/>
    <x v="1044"/>
    <x v="1411"/>
    <n v="5"/>
    <n v="0"/>
    <n v="21.227999999999998"/>
  </r>
  <r>
    <n v="1608"/>
    <s v="US-2013-115819"/>
    <x v="0"/>
    <x v="475"/>
    <d v="2013-04-25T00:00:00"/>
    <x v="0"/>
    <s v="JO-15280"/>
    <x v="123"/>
    <x v="0"/>
    <s v="United States"/>
    <s v="Los Angeles"/>
    <x v="1"/>
    <n v="90049"/>
    <x v="1"/>
    <s v="OFF-BI-10000050"/>
    <x v="1"/>
    <x v="8"/>
    <x v="343"/>
    <x v="572"/>
    <n v="1"/>
    <n v="0.2"/>
    <n v="1.9709999999999996"/>
  </r>
  <r>
    <n v="1609"/>
    <s v="US-2013-115819"/>
    <x v="0"/>
    <x v="475"/>
    <d v="2013-04-25T00:00:00"/>
    <x v="0"/>
    <s v="JO-15280"/>
    <x v="123"/>
    <x v="0"/>
    <s v="United States"/>
    <s v="Los Angeles"/>
    <x v="1"/>
    <n v="90049"/>
    <x v="1"/>
    <s v="OFF-PA-10002377"/>
    <x v="1"/>
    <x v="10"/>
    <x v="557"/>
    <x v="20"/>
    <n v="4"/>
    <n v="0"/>
    <n v="10.223999999999998"/>
  </r>
  <r>
    <n v="1610"/>
    <s v="US-2013-115819"/>
    <x v="0"/>
    <x v="475"/>
    <d v="2013-04-25T00:00:00"/>
    <x v="0"/>
    <s v="JO-15280"/>
    <x v="123"/>
    <x v="0"/>
    <s v="United States"/>
    <s v="Los Angeles"/>
    <x v="1"/>
    <n v="90049"/>
    <x v="1"/>
    <s v="OFF-BI-10000591"/>
    <x v="1"/>
    <x v="8"/>
    <x v="1045"/>
    <x v="1412"/>
    <n v="3"/>
    <n v="0.2"/>
    <n v="3.2675999999999994"/>
  </r>
  <r>
    <n v="1611"/>
    <s v="CA-2011-156349"/>
    <x v="2"/>
    <x v="542"/>
    <d v="2011-05-30T00:00:00"/>
    <x v="1"/>
    <s v="ML-17395"/>
    <x v="504"/>
    <x v="1"/>
    <s v="United States"/>
    <s v="Los Angeles"/>
    <x v="1"/>
    <n v="90008"/>
    <x v="1"/>
    <s v="FUR-BO-10000362"/>
    <x v="0"/>
    <x v="0"/>
    <x v="1037"/>
    <x v="1413"/>
    <n v="2"/>
    <n v="0.15"/>
    <n v="27.356800000000007"/>
  </r>
  <r>
    <n v="1612"/>
    <s v="CA-2011-156349"/>
    <x v="2"/>
    <x v="542"/>
    <d v="2011-05-30T00:00:00"/>
    <x v="1"/>
    <s v="ML-17395"/>
    <x v="504"/>
    <x v="1"/>
    <s v="United States"/>
    <s v="Los Angeles"/>
    <x v="1"/>
    <n v="90008"/>
    <x v="1"/>
    <s v="TEC-PH-10000441"/>
    <x v="2"/>
    <x v="7"/>
    <x v="1046"/>
    <x v="1227"/>
    <n v="2"/>
    <n v="0.2"/>
    <n v="20.158400000000015"/>
  </r>
  <r>
    <n v="1613"/>
    <s v="CA-2011-156349"/>
    <x v="2"/>
    <x v="542"/>
    <d v="2011-05-30T00:00:00"/>
    <x v="1"/>
    <s v="ML-17395"/>
    <x v="504"/>
    <x v="1"/>
    <s v="United States"/>
    <s v="Los Angeles"/>
    <x v="1"/>
    <n v="90008"/>
    <x v="1"/>
    <s v="TEC-PH-10002726"/>
    <x v="2"/>
    <x v="7"/>
    <x v="66"/>
    <x v="1414"/>
    <n v="2"/>
    <n v="0.2"/>
    <n v="31.494"/>
  </r>
  <r>
    <n v="1614"/>
    <s v="CA-2014-138380"/>
    <x v="3"/>
    <x v="202"/>
    <d v="2014-12-26T00:00:00"/>
    <x v="1"/>
    <s v="YS-21880"/>
    <x v="453"/>
    <x v="1"/>
    <s v="United States"/>
    <s v="Oakland"/>
    <x v="1"/>
    <n v="94601"/>
    <x v="1"/>
    <s v="OFF-ST-10003306"/>
    <x v="1"/>
    <x v="4"/>
    <x v="380"/>
    <x v="1415"/>
    <n v="7"/>
    <n v="0"/>
    <n v="290.00579999999991"/>
  </r>
  <r>
    <n v="1615"/>
    <s v="US-2013-113509"/>
    <x v="0"/>
    <x v="543"/>
    <d v="2013-03-20T00:00:00"/>
    <x v="1"/>
    <s v="PL-18925"/>
    <x v="484"/>
    <x v="2"/>
    <s v="United States"/>
    <s v="Philadelphia"/>
    <x v="9"/>
    <n v="19143"/>
    <x v="3"/>
    <s v="TEC-AC-10004855"/>
    <x v="2"/>
    <x v="11"/>
    <x v="1047"/>
    <x v="367"/>
    <n v="3"/>
    <n v="0.2"/>
    <n v="-13.646100000000001"/>
  </r>
  <r>
    <n v="1616"/>
    <s v="CA-2012-130022"/>
    <x v="1"/>
    <x v="544"/>
    <d v="2012-08-16T00:00:00"/>
    <x v="1"/>
    <s v="JK-16120"/>
    <x v="451"/>
    <x v="2"/>
    <s v="United States"/>
    <s v="Eagan"/>
    <x v="11"/>
    <n v="55122"/>
    <x v="2"/>
    <s v="OFF-LA-10002787"/>
    <x v="1"/>
    <x v="2"/>
    <x v="542"/>
    <x v="1416"/>
    <n v="1"/>
    <n v="0"/>
    <n v="1.7999999999999998"/>
  </r>
  <r>
    <n v="1617"/>
    <s v="CA-2012-130022"/>
    <x v="1"/>
    <x v="544"/>
    <d v="2012-08-16T00:00:00"/>
    <x v="1"/>
    <s v="JK-16120"/>
    <x v="451"/>
    <x v="2"/>
    <s v="United States"/>
    <s v="Eagan"/>
    <x v="11"/>
    <n v="55122"/>
    <x v="2"/>
    <s v="OFF-LA-10002043"/>
    <x v="1"/>
    <x v="2"/>
    <x v="252"/>
    <x v="1417"/>
    <n v="4"/>
    <n v="0"/>
    <n v="19.872"/>
  </r>
  <r>
    <n v="1618"/>
    <s v="CA-2012-130022"/>
    <x v="1"/>
    <x v="544"/>
    <d v="2012-08-16T00:00:00"/>
    <x v="1"/>
    <s v="JK-16120"/>
    <x v="451"/>
    <x v="2"/>
    <s v="United States"/>
    <s v="Eagan"/>
    <x v="11"/>
    <n v="55122"/>
    <x v="2"/>
    <s v="OFF-AR-10001915"/>
    <x v="1"/>
    <x v="6"/>
    <x v="1048"/>
    <x v="1418"/>
    <n v="3"/>
    <n v="0"/>
    <n v="12.511800000000001"/>
  </r>
  <r>
    <n v="1619"/>
    <s v="US-2013-118780"/>
    <x v="0"/>
    <x v="545"/>
    <d v="2013-09-15T00:00:00"/>
    <x v="0"/>
    <s v="PN-18775"/>
    <x v="43"/>
    <x v="2"/>
    <s v="United States"/>
    <s v="New York City"/>
    <x v="15"/>
    <n v="10011"/>
    <x v="3"/>
    <s v="OFF-ST-10000352"/>
    <x v="1"/>
    <x v="4"/>
    <x v="1049"/>
    <x v="1419"/>
    <n v="2"/>
    <n v="0"/>
    <n v="8.9220000000000041"/>
  </r>
  <r>
    <n v="1620"/>
    <s v="US-2013-118780"/>
    <x v="0"/>
    <x v="545"/>
    <d v="2013-09-15T00:00:00"/>
    <x v="0"/>
    <s v="PN-18775"/>
    <x v="43"/>
    <x v="2"/>
    <s v="United States"/>
    <s v="New York City"/>
    <x v="15"/>
    <n v="10011"/>
    <x v="3"/>
    <s v="OFF-PA-10000575"/>
    <x v="1"/>
    <x v="10"/>
    <x v="1050"/>
    <x v="1420"/>
    <n v="1"/>
    <n v="0"/>
    <n v="3.0773999999999999"/>
  </r>
  <r>
    <n v="1621"/>
    <s v="CA-2014-108560"/>
    <x v="3"/>
    <x v="141"/>
    <d v="2014-07-16T00:00:00"/>
    <x v="1"/>
    <s v="JC-15385"/>
    <x v="505"/>
    <x v="0"/>
    <s v="United States"/>
    <s v="Kent"/>
    <x v="4"/>
    <n v="98031"/>
    <x v="1"/>
    <s v="FUR-FU-10002937"/>
    <x v="0"/>
    <x v="5"/>
    <x v="1051"/>
    <x v="1421"/>
    <n v="2"/>
    <n v="0"/>
    <n v="99.23"/>
  </r>
  <r>
    <n v="1622"/>
    <s v="CA-2014-108560"/>
    <x v="3"/>
    <x v="141"/>
    <d v="2014-07-16T00:00:00"/>
    <x v="1"/>
    <s v="JC-15385"/>
    <x v="505"/>
    <x v="0"/>
    <s v="United States"/>
    <s v="Kent"/>
    <x v="4"/>
    <n v="98031"/>
    <x v="1"/>
    <s v="OFF-LA-10003930"/>
    <x v="1"/>
    <x v="2"/>
    <x v="503"/>
    <x v="1422"/>
    <n v="8"/>
    <n v="0"/>
    <n v="385.37520000000001"/>
  </r>
  <r>
    <n v="1623"/>
    <s v="CA-2014-108560"/>
    <x v="3"/>
    <x v="141"/>
    <d v="2014-07-16T00:00:00"/>
    <x v="1"/>
    <s v="JC-15385"/>
    <x v="505"/>
    <x v="0"/>
    <s v="United States"/>
    <s v="Kent"/>
    <x v="4"/>
    <n v="98031"/>
    <x v="1"/>
    <s v="OFF-BI-10001107"/>
    <x v="1"/>
    <x v="8"/>
    <x v="492"/>
    <x v="1423"/>
    <n v="2"/>
    <n v="0.2"/>
    <n v="7.8191999999999995"/>
  </r>
  <r>
    <n v="1624"/>
    <s v="CA-2014-108560"/>
    <x v="3"/>
    <x v="141"/>
    <d v="2014-07-16T00:00:00"/>
    <x v="1"/>
    <s v="JC-15385"/>
    <x v="505"/>
    <x v="0"/>
    <s v="United States"/>
    <s v="Kent"/>
    <x v="4"/>
    <n v="98031"/>
    <x v="1"/>
    <s v="TEC-AC-10003063"/>
    <x v="2"/>
    <x v="11"/>
    <x v="1052"/>
    <x v="1424"/>
    <n v="2"/>
    <n v="0"/>
    <n v="10.5"/>
  </r>
  <r>
    <n v="1625"/>
    <s v="CA-2012-157084"/>
    <x v="1"/>
    <x v="546"/>
    <d v="2012-12-24T00:00:00"/>
    <x v="1"/>
    <s v="JG-15160"/>
    <x v="506"/>
    <x v="0"/>
    <s v="United States"/>
    <s v="Los Angeles"/>
    <x v="1"/>
    <n v="90049"/>
    <x v="1"/>
    <s v="TEC-PH-10002922"/>
    <x v="2"/>
    <x v="7"/>
    <x v="965"/>
    <x v="1425"/>
    <n v="5"/>
    <n v="0.2"/>
    <n v="84.494999999999948"/>
  </r>
  <r>
    <n v="1626"/>
    <s v="CA-2012-157084"/>
    <x v="1"/>
    <x v="546"/>
    <d v="2012-12-24T00:00:00"/>
    <x v="1"/>
    <s v="JG-15160"/>
    <x v="506"/>
    <x v="0"/>
    <s v="United States"/>
    <s v="Los Angeles"/>
    <x v="1"/>
    <n v="90049"/>
    <x v="1"/>
    <s v="TEC-AC-10002049"/>
    <x v="2"/>
    <x v="11"/>
    <x v="1053"/>
    <x v="1426"/>
    <n v="3"/>
    <n v="0"/>
    <n v="556.97400000000005"/>
  </r>
  <r>
    <n v="1627"/>
    <s v="CA-2012-164539"/>
    <x v="1"/>
    <x v="547"/>
    <d v="2012-11-22T00:00:00"/>
    <x v="1"/>
    <s v="PO-19180"/>
    <x v="178"/>
    <x v="2"/>
    <s v="United States"/>
    <s v="New York City"/>
    <x v="15"/>
    <n v="10011"/>
    <x v="3"/>
    <s v="OFF-AP-10002457"/>
    <x v="1"/>
    <x v="9"/>
    <x v="544"/>
    <x v="1427"/>
    <n v="5"/>
    <n v="0"/>
    <n v="141.27749999999997"/>
  </r>
  <r>
    <n v="1628"/>
    <s v="CA-2012-143119"/>
    <x v="1"/>
    <x v="496"/>
    <d v="2012-09-30T00:00:00"/>
    <x v="1"/>
    <s v="MC-17275"/>
    <x v="507"/>
    <x v="0"/>
    <s v="United States"/>
    <s v="Lafayette"/>
    <x v="28"/>
    <n v="70506"/>
    <x v="0"/>
    <s v="FUR-CH-10001270"/>
    <x v="0"/>
    <x v="1"/>
    <x v="851"/>
    <x v="1428"/>
    <n v="6"/>
    <n v="0"/>
    <n v="155.24999999999994"/>
  </r>
  <r>
    <n v="1629"/>
    <s v="CA-2014-101049"/>
    <x v="3"/>
    <x v="548"/>
    <d v="2014-06-26T00:00:00"/>
    <x v="0"/>
    <s v="AS-10240"/>
    <x v="238"/>
    <x v="0"/>
    <s v="United States"/>
    <s v="Cleveland"/>
    <x v="24"/>
    <n v="44105"/>
    <x v="3"/>
    <s v="FUR-FU-10004415"/>
    <x v="0"/>
    <x v="5"/>
    <x v="1054"/>
    <x v="1429"/>
    <n v="5"/>
    <n v="0.2"/>
    <n v="2.4639999999999986"/>
  </r>
  <r>
    <n v="1630"/>
    <s v="CA-2014-101049"/>
    <x v="3"/>
    <x v="548"/>
    <d v="2014-06-26T00:00:00"/>
    <x v="0"/>
    <s v="AS-10240"/>
    <x v="238"/>
    <x v="0"/>
    <s v="United States"/>
    <s v="Cleveland"/>
    <x v="24"/>
    <n v="44105"/>
    <x v="3"/>
    <s v="OFF-BI-10001510"/>
    <x v="1"/>
    <x v="8"/>
    <x v="702"/>
    <x v="1430"/>
    <n v="6"/>
    <n v="0.7"/>
    <n v="-34.38000000000001"/>
  </r>
  <r>
    <n v="1631"/>
    <s v="CA-2013-106530"/>
    <x v="0"/>
    <x v="541"/>
    <d v="2013-05-09T00:00:00"/>
    <x v="3"/>
    <s v="CL-12565"/>
    <x v="52"/>
    <x v="0"/>
    <s v="United States"/>
    <s v="Cleveland"/>
    <x v="24"/>
    <n v="44105"/>
    <x v="3"/>
    <s v="OFF-ST-10002011"/>
    <x v="1"/>
    <x v="4"/>
    <x v="1055"/>
    <x v="1431"/>
    <n v="3"/>
    <n v="0.2"/>
    <n v="88.029900000000055"/>
  </r>
  <r>
    <n v="1632"/>
    <s v="CA-2013-106530"/>
    <x v="0"/>
    <x v="541"/>
    <d v="2013-05-09T00:00:00"/>
    <x v="3"/>
    <s v="CL-12565"/>
    <x v="52"/>
    <x v="0"/>
    <s v="United States"/>
    <s v="Cleveland"/>
    <x v="24"/>
    <n v="44105"/>
    <x v="3"/>
    <s v="OFF-PA-10002986"/>
    <x v="1"/>
    <x v="10"/>
    <x v="477"/>
    <x v="1432"/>
    <n v="2"/>
    <n v="0.2"/>
    <n v="3.7407999999999997"/>
  </r>
  <r>
    <n v="1633"/>
    <s v="CA-2013-106530"/>
    <x v="0"/>
    <x v="541"/>
    <d v="2013-05-09T00:00:00"/>
    <x v="3"/>
    <s v="CL-12565"/>
    <x v="52"/>
    <x v="0"/>
    <s v="United States"/>
    <s v="Cleveland"/>
    <x v="24"/>
    <n v="44105"/>
    <x v="3"/>
    <s v="OFF-PA-10004451"/>
    <x v="1"/>
    <x v="10"/>
    <x v="493"/>
    <x v="563"/>
    <n v="2"/>
    <n v="0.2"/>
    <n v="3.6288"/>
  </r>
  <r>
    <n v="1634"/>
    <s v="CA-2013-106530"/>
    <x v="0"/>
    <x v="541"/>
    <d v="2013-05-09T00:00:00"/>
    <x v="3"/>
    <s v="CL-12565"/>
    <x v="52"/>
    <x v="0"/>
    <s v="United States"/>
    <s v="Cleveland"/>
    <x v="24"/>
    <n v="44105"/>
    <x v="3"/>
    <s v="OFF-ST-10000649"/>
    <x v="1"/>
    <x v="4"/>
    <x v="937"/>
    <x v="1433"/>
    <n v="2"/>
    <n v="0.2"/>
    <n v="1.5700000000000012"/>
  </r>
  <r>
    <n v="1635"/>
    <s v="CA-2013-106530"/>
    <x v="0"/>
    <x v="541"/>
    <d v="2013-05-09T00:00:00"/>
    <x v="3"/>
    <s v="CL-12565"/>
    <x v="52"/>
    <x v="0"/>
    <s v="United States"/>
    <s v="Cleveland"/>
    <x v="24"/>
    <n v="44105"/>
    <x v="3"/>
    <s v="TEC-AC-10001465"/>
    <x v="2"/>
    <x v="11"/>
    <x v="473"/>
    <x v="518"/>
    <n v="2"/>
    <n v="0.2"/>
    <n v="7.263999999999994"/>
  </r>
  <r>
    <n v="1636"/>
    <s v="CA-2011-168984"/>
    <x v="2"/>
    <x v="35"/>
    <d v="2011-12-02T00:00:00"/>
    <x v="1"/>
    <s v="NW-18400"/>
    <x v="508"/>
    <x v="0"/>
    <s v="United States"/>
    <s v="Tigard"/>
    <x v="21"/>
    <n v="97224"/>
    <x v="1"/>
    <s v="OFF-PA-10001166"/>
    <x v="1"/>
    <x v="10"/>
    <x v="769"/>
    <x v="12"/>
    <n v="3"/>
    <n v="0.2"/>
    <n v="5.4432"/>
  </r>
  <r>
    <n v="1637"/>
    <s v="CA-2011-168984"/>
    <x v="2"/>
    <x v="35"/>
    <d v="2011-12-02T00:00:00"/>
    <x v="1"/>
    <s v="NW-18400"/>
    <x v="508"/>
    <x v="0"/>
    <s v="United States"/>
    <s v="Tigard"/>
    <x v="21"/>
    <n v="97224"/>
    <x v="1"/>
    <s v="OFF-ST-10001097"/>
    <x v="1"/>
    <x v="4"/>
    <x v="740"/>
    <x v="1434"/>
    <n v="5"/>
    <n v="0.2"/>
    <n v="-167.27"/>
  </r>
  <r>
    <n v="1638"/>
    <s v="CA-2011-168984"/>
    <x v="2"/>
    <x v="35"/>
    <d v="2011-12-02T00:00:00"/>
    <x v="1"/>
    <s v="NW-18400"/>
    <x v="508"/>
    <x v="0"/>
    <s v="United States"/>
    <s v="Tigard"/>
    <x v="21"/>
    <n v="97224"/>
    <x v="1"/>
    <s v="TEC-PH-10000038"/>
    <x v="2"/>
    <x v="7"/>
    <x v="1056"/>
    <x v="1435"/>
    <n v="4"/>
    <n v="0.2"/>
    <n v="-87.667200000000037"/>
  </r>
  <r>
    <n v="1639"/>
    <s v="CA-2013-157266"/>
    <x v="0"/>
    <x v="439"/>
    <d v="2013-06-02T00:00:00"/>
    <x v="1"/>
    <s v="TB-21280"/>
    <x v="509"/>
    <x v="0"/>
    <s v="United States"/>
    <s v="Washington"/>
    <x v="40"/>
    <n v="20016"/>
    <x v="3"/>
    <s v="OFF-PA-10002689"/>
    <x v="1"/>
    <x v="10"/>
    <x v="1057"/>
    <x v="541"/>
    <n v="3"/>
    <n v="0"/>
    <n v="9.3312000000000008"/>
  </r>
  <r>
    <n v="1640"/>
    <s v="CA-2013-157266"/>
    <x v="0"/>
    <x v="439"/>
    <d v="2013-06-02T00:00:00"/>
    <x v="1"/>
    <s v="TB-21280"/>
    <x v="509"/>
    <x v="0"/>
    <s v="United States"/>
    <s v="Washington"/>
    <x v="40"/>
    <n v="20016"/>
    <x v="3"/>
    <s v="OFF-BI-10004728"/>
    <x v="1"/>
    <x v="8"/>
    <x v="539"/>
    <x v="1328"/>
    <n v="2"/>
    <n v="0"/>
    <n v="4.4344000000000001"/>
  </r>
  <r>
    <n v="1641"/>
    <s v="CA-2013-157266"/>
    <x v="0"/>
    <x v="439"/>
    <d v="2013-06-02T00:00:00"/>
    <x v="1"/>
    <s v="TB-21280"/>
    <x v="509"/>
    <x v="0"/>
    <s v="United States"/>
    <s v="Washington"/>
    <x v="40"/>
    <n v="20016"/>
    <x v="3"/>
    <s v="OFF-PA-10004675"/>
    <x v="1"/>
    <x v="10"/>
    <x v="69"/>
    <x v="1436"/>
    <n v="2"/>
    <n v="0"/>
    <n v="5.8419999999999996"/>
  </r>
  <r>
    <n v="1642"/>
    <s v="CA-2013-157266"/>
    <x v="0"/>
    <x v="439"/>
    <d v="2013-06-02T00:00:00"/>
    <x v="1"/>
    <s v="TB-21280"/>
    <x v="509"/>
    <x v="0"/>
    <s v="United States"/>
    <s v="Washington"/>
    <x v="40"/>
    <n v="20016"/>
    <x v="3"/>
    <s v="FUR-FU-10000629"/>
    <x v="0"/>
    <x v="5"/>
    <x v="93"/>
    <x v="1437"/>
    <n v="3"/>
    <n v="0"/>
    <n v="17.375399999999999"/>
  </r>
  <r>
    <n v="1643"/>
    <s v="US-2011-134712"/>
    <x v="2"/>
    <x v="503"/>
    <d v="2011-12-04T00:00:00"/>
    <x v="1"/>
    <s v="BS-11380"/>
    <x v="510"/>
    <x v="1"/>
    <s v="United States"/>
    <s v="Skokie"/>
    <x v="10"/>
    <n v="60076"/>
    <x v="2"/>
    <s v="OFF-FA-10003112"/>
    <x v="1"/>
    <x v="13"/>
    <x v="33"/>
    <x v="1438"/>
    <n v="2"/>
    <n v="0.2"/>
    <n v="3.944999999999999"/>
  </r>
  <r>
    <n v="1644"/>
    <s v="CA-2012-111829"/>
    <x v="1"/>
    <x v="531"/>
    <d v="2012-03-20T00:00:00"/>
    <x v="2"/>
    <s v="FH-14365"/>
    <x v="92"/>
    <x v="1"/>
    <s v="United States"/>
    <s v="Seattle"/>
    <x v="4"/>
    <n v="98115"/>
    <x v="1"/>
    <s v="OFF-ST-10000142"/>
    <x v="1"/>
    <x v="4"/>
    <x v="399"/>
    <x v="1439"/>
    <n v="3"/>
    <n v="0"/>
    <n v="349.33919999999995"/>
  </r>
  <r>
    <n v="1645"/>
    <s v="CA-2012-111829"/>
    <x v="1"/>
    <x v="531"/>
    <d v="2012-03-20T00:00:00"/>
    <x v="2"/>
    <s v="FH-14365"/>
    <x v="92"/>
    <x v="1"/>
    <s v="United States"/>
    <s v="Seattle"/>
    <x v="4"/>
    <n v="98115"/>
    <x v="1"/>
    <s v="TEC-CO-10001766"/>
    <x v="2"/>
    <x v="16"/>
    <x v="1058"/>
    <x v="1440"/>
    <n v="7"/>
    <n v="0"/>
    <n v="1480.4670999999998"/>
  </r>
  <r>
    <n v="1646"/>
    <s v="CA-2012-111829"/>
    <x v="1"/>
    <x v="531"/>
    <d v="2012-03-20T00:00:00"/>
    <x v="2"/>
    <s v="FH-14365"/>
    <x v="92"/>
    <x v="1"/>
    <s v="United States"/>
    <s v="Seattle"/>
    <x v="4"/>
    <n v="98115"/>
    <x v="1"/>
    <s v="OFF-PA-10004359"/>
    <x v="1"/>
    <x v="10"/>
    <x v="1059"/>
    <x v="1441"/>
    <n v="2"/>
    <n v="0"/>
    <n v="100.65599999999999"/>
  </r>
  <r>
    <n v="1647"/>
    <s v="CA-2012-105221"/>
    <x v="1"/>
    <x v="549"/>
    <d v="2012-11-03T00:00:00"/>
    <x v="2"/>
    <s v="VM-21685"/>
    <x v="91"/>
    <x v="2"/>
    <s v="United States"/>
    <s v="Philadelphia"/>
    <x v="9"/>
    <n v="19140"/>
    <x v="3"/>
    <s v="TEC-AC-10002323"/>
    <x v="2"/>
    <x v="11"/>
    <x v="175"/>
    <x v="1442"/>
    <n v="2"/>
    <n v="0.2"/>
    <n v="-3.0939999999999994"/>
  </r>
  <r>
    <n v="1648"/>
    <s v="CA-2012-105221"/>
    <x v="1"/>
    <x v="549"/>
    <d v="2012-11-03T00:00:00"/>
    <x v="2"/>
    <s v="VM-21685"/>
    <x v="91"/>
    <x v="2"/>
    <s v="United States"/>
    <s v="Philadelphia"/>
    <x v="9"/>
    <n v="19140"/>
    <x v="3"/>
    <s v="OFF-FA-10001135"/>
    <x v="1"/>
    <x v="13"/>
    <x v="1060"/>
    <x v="1443"/>
    <n v="2"/>
    <n v="0.2"/>
    <n v="-0.71279999999999988"/>
  </r>
  <r>
    <n v="1649"/>
    <s v="CA-2012-120341"/>
    <x v="1"/>
    <x v="120"/>
    <d v="2012-09-29T00:00:00"/>
    <x v="0"/>
    <s v="SF-20200"/>
    <x v="227"/>
    <x v="0"/>
    <s v="United States"/>
    <s v="Philadelphia"/>
    <x v="9"/>
    <n v="19143"/>
    <x v="3"/>
    <s v="OFF-BI-10004224"/>
    <x v="1"/>
    <x v="8"/>
    <x v="1061"/>
    <x v="1444"/>
    <n v="6"/>
    <n v="0.7"/>
    <n v="-100.91999999999999"/>
  </r>
  <r>
    <n v="1650"/>
    <s v="CA-2012-120341"/>
    <x v="1"/>
    <x v="120"/>
    <d v="2012-09-29T00:00:00"/>
    <x v="0"/>
    <s v="SF-20200"/>
    <x v="227"/>
    <x v="0"/>
    <s v="United States"/>
    <s v="Philadelphia"/>
    <x v="9"/>
    <n v="19143"/>
    <x v="3"/>
    <s v="TEC-PH-10003357"/>
    <x v="2"/>
    <x v="7"/>
    <x v="1062"/>
    <x v="1445"/>
    <n v="1"/>
    <n v="0.4"/>
    <n v="-9.178799999999999"/>
  </r>
  <r>
    <n v="1651"/>
    <s v="CA-2011-135699"/>
    <x v="2"/>
    <x v="550"/>
    <d v="2011-08-29T00:00:00"/>
    <x v="3"/>
    <s v="HH-15010"/>
    <x v="511"/>
    <x v="1"/>
    <s v="United States"/>
    <s v="San Francisco"/>
    <x v="1"/>
    <n v="94110"/>
    <x v="1"/>
    <s v="OFF-PA-10004475"/>
    <x v="1"/>
    <x v="10"/>
    <x v="1063"/>
    <x v="1446"/>
    <n v="2"/>
    <n v="0"/>
    <n v="53.860799999999998"/>
  </r>
  <r>
    <n v="1652"/>
    <s v="CA-2011-135699"/>
    <x v="2"/>
    <x v="550"/>
    <d v="2011-08-29T00:00:00"/>
    <x v="3"/>
    <s v="HH-15010"/>
    <x v="511"/>
    <x v="1"/>
    <s v="United States"/>
    <s v="San Francisco"/>
    <x v="1"/>
    <n v="94110"/>
    <x v="1"/>
    <s v="OFF-PA-10003001"/>
    <x v="1"/>
    <x v="10"/>
    <x v="1064"/>
    <x v="522"/>
    <n v="2"/>
    <n v="0"/>
    <n v="6.4127999999999998"/>
  </r>
  <r>
    <n v="1653"/>
    <s v="US-2014-132444"/>
    <x v="3"/>
    <x v="551"/>
    <d v="2014-11-22T00:00:00"/>
    <x v="2"/>
    <s v="CD-12280"/>
    <x v="512"/>
    <x v="0"/>
    <s v="United States"/>
    <s v="Seattle"/>
    <x v="4"/>
    <n v="98105"/>
    <x v="1"/>
    <s v="OFF-ST-10003442"/>
    <x v="1"/>
    <x v="4"/>
    <x v="86"/>
    <x v="1447"/>
    <n v="6"/>
    <n v="0"/>
    <n v="45.813600000000001"/>
  </r>
  <r>
    <n v="1654"/>
    <s v="US-2014-132444"/>
    <x v="3"/>
    <x v="551"/>
    <d v="2014-11-22T00:00:00"/>
    <x v="2"/>
    <s v="CD-12280"/>
    <x v="512"/>
    <x v="0"/>
    <s v="United States"/>
    <s v="Seattle"/>
    <x v="4"/>
    <n v="98105"/>
    <x v="1"/>
    <s v="TEC-AC-10003832"/>
    <x v="2"/>
    <x v="11"/>
    <x v="458"/>
    <x v="612"/>
    <n v="4"/>
    <n v="0"/>
    <n v="54.333200000000005"/>
  </r>
  <r>
    <n v="1655"/>
    <s v="US-2014-132444"/>
    <x v="3"/>
    <x v="551"/>
    <d v="2014-11-22T00:00:00"/>
    <x v="2"/>
    <s v="CD-12280"/>
    <x v="512"/>
    <x v="0"/>
    <s v="United States"/>
    <s v="Seattle"/>
    <x v="4"/>
    <n v="98105"/>
    <x v="1"/>
    <s v="OFF-FA-10000611"/>
    <x v="1"/>
    <x v="13"/>
    <x v="1065"/>
    <x v="1448"/>
    <n v="2"/>
    <n v="0"/>
    <n v="1.4207999999999998"/>
  </r>
  <r>
    <n v="1656"/>
    <s v="US-2014-132444"/>
    <x v="3"/>
    <x v="551"/>
    <d v="2014-11-22T00:00:00"/>
    <x v="2"/>
    <s v="CD-12280"/>
    <x v="512"/>
    <x v="0"/>
    <s v="United States"/>
    <s v="Seattle"/>
    <x v="4"/>
    <n v="98105"/>
    <x v="1"/>
    <s v="OFF-BI-10001116"/>
    <x v="1"/>
    <x v="8"/>
    <x v="1066"/>
    <x v="582"/>
    <n v="2"/>
    <n v="0.2"/>
    <n v="2.9568000000000003"/>
  </r>
  <r>
    <n v="1657"/>
    <s v="US-2014-132444"/>
    <x v="3"/>
    <x v="551"/>
    <d v="2014-11-22T00:00:00"/>
    <x v="2"/>
    <s v="CD-12280"/>
    <x v="512"/>
    <x v="0"/>
    <s v="United States"/>
    <s v="Seattle"/>
    <x v="4"/>
    <n v="98105"/>
    <x v="1"/>
    <s v="OFF-ST-10000563"/>
    <x v="1"/>
    <x v="4"/>
    <x v="894"/>
    <x v="1449"/>
    <n v="3"/>
    <n v="0"/>
    <n v="9.5940000000000012"/>
  </r>
  <r>
    <n v="1658"/>
    <s v="CA-2011-127159"/>
    <x v="2"/>
    <x v="552"/>
    <d v="2011-05-15T00:00:00"/>
    <x v="2"/>
    <s v="HL-15040"/>
    <x v="332"/>
    <x v="0"/>
    <s v="United States"/>
    <s v="Milwaukee"/>
    <x v="6"/>
    <n v="53209"/>
    <x v="2"/>
    <s v="FUR-FU-10000010"/>
    <x v="0"/>
    <x v="5"/>
    <x v="522"/>
    <x v="1450"/>
    <n v="7"/>
    <n v="0"/>
    <n v="10.784899999999999"/>
  </r>
  <r>
    <n v="1659"/>
    <s v="CA-2014-161809"/>
    <x v="3"/>
    <x v="176"/>
    <d v="2014-01-27T00:00:00"/>
    <x v="1"/>
    <s v="TH-21100"/>
    <x v="513"/>
    <x v="0"/>
    <s v="United States"/>
    <s v="Los Angeles"/>
    <x v="1"/>
    <n v="90045"/>
    <x v="1"/>
    <s v="TEC-PH-10004922"/>
    <x v="2"/>
    <x v="7"/>
    <x v="1067"/>
    <x v="1451"/>
    <n v="3"/>
    <n v="0.2"/>
    <n v="10.048500000000004"/>
  </r>
  <r>
    <n v="1660"/>
    <s v="CA-2014-127285"/>
    <x v="3"/>
    <x v="505"/>
    <d v="2014-11-07T00:00:00"/>
    <x v="1"/>
    <s v="MM-18055"/>
    <x v="514"/>
    <x v="0"/>
    <s v="United States"/>
    <s v="Seattle"/>
    <x v="4"/>
    <n v="98115"/>
    <x v="1"/>
    <s v="OFF-BI-10004330"/>
    <x v="1"/>
    <x v="8"/>
    <x v="795"/>
    <x v="1294"/>
    <n v="3"/>
    <n v="0.2"/>
    <n v="27.734999999999996"/>
  </r>
  <r>
    <n v="1661"/>
    <s v="CA-2014-127285"/>
    <x v="3"/>
    <x v="505"/>
    <d v="2014-11-07T00:00:00"/>
    <x v="1"/>
    <s v="MM-18055"/>
    <x v="514"/>
    <x v="0"/>
    <s v="United States"/>
    <s v="Seattle"/>
    <x v="4"/>
    <n v="98115"/>
    <x v="1"/>
    <s v="OFF-BI-10002072"/>
    <x v="1"/>
    <x v="8"/>
    <x v="830"/>
    <x v="1162"/>
    <n v="2"/>
    <n v="0.2"/>
    <n v="5.2139999999999995"/>
  </r>
  <r>
    <n v="1662"/>
    <s v="CA-2014-144526"/>
    <x v="3"/>
    <x v="504"/>
    <d v="2014-05-07T00:00:00"/>
    <x v="1"/>
    <s v="QJ-19255"/>
    <x v="425"/>
    <x v="1"/>
    <s v="United States"/>
    <s v="Philadelphia"/>
    <x v="9"/>
    <n v="19143"/>
    <x v="3"/>
    <s v="TEC-PH-10002549"/>
    <x v="2"/>
    <x v="7"/>
    <x v="928"/>
    <x v="1452"/>
    <n v="5"/>
    <n v="0.4"/>
    <n v="-158.10199999999998"/>
  </r>
  <r>
    <n v="1663"/>
    <s v="CA-2014-144526"/>
    <x v="3"/>
    <x v="504"/>
    <d v="2014-05-07T00:00:00"/>
    <x v="1"/>
    <s v="QJ-19255"/>
    <x v="425"/>
    <x v="1"/>
    <s v="United States"/>
    <s v="Philadelphia"/>
    <x v="9"/>
    <n v="19143"/>
    <x v="3"/>
    <s v="OFF-BI-10002353"/>
    <x v="1"/>
    <x v="8"/>
    <x v="1068"/>
    <x v="1453"/>
    <n v="3"/>
    <n v="0.7"/>
    <n v="-9.2639999999999993"/>
  </r>
  <r>
    <n v="1664"/>
    <s v="CA-2013-128531"/>
    <x v="0"/>
    <x v="390"/>
    <d v="2013-11-27T00:00:00"/>
    <x v="0"/>
    <s v="NS-18505"/>
    <x v="515"/>
    <x v="0"/>
    <s v="United States"/>
    <s v="Dallas"/>
    <x v="5"/>
    <n v="75217"/>
    <x v="2"/>
    <s v="OFF-ST-10001325"/>
    <x v="1"/>
    <x v="4"/>
    <x v="466"/>
    <x v="1454"/>
    <n v="5"/>
    <n v="0.2"/>
    <n v="3.6679999999999993"/>
  </r>
  <r>
    <n v="1665"/>
    <s v="CA-2013-128531"/>
    <x v="0"/>
    <x v="390"/>
    <d v="2013-11-27T00:00:00"/>
    <x v="0"/>
    <s v="NS-18505"/>
    <x v="515"/>
    <x v="0"/>
    <s v="United States"/>
    <s v="Dallas"/>
    <x v="5"/>
    <n v="75217"/>
    <x v="2"/>
    <s v="TEC-AC-10002049"/>
    <x v="2"/>
    <x v="11"/>
    <x v="688"/>
    <x v="1455"/>
    <n v="3"/>
    <n v="0.2"/>
    <n v="-7.4394000000000347"/>
  </r>
  <r>
    <n v="1666"/>
    <s v="CA-2013-128531"/>
    <x v="0"/>
    <x v="390"/>
    <d v="2013-11-27T00:00:00"/>
    <x v="0"/>
    <s v="NS-18505"/>
    <x v="515"/>
    <x v="0"/>
    <s v="United States"/>
    <s v="Dallas"/>
    <x v="5"/>
    <n v="75217"/>
    <x v="2"/>
    <s v="OFF-FA-10002676"/>
    <x v="1"/>
    <x v="13"/>
    <x v="1069"/>
    <x v="1456"/>
    <n v="3"/>
    <n v="0.2"/>
    <n v="0.86879999999999979"/>
  </r>
  <r>
    <n v="1667"/>
    <s v="CA-2013-128531"/>
    <x v="0"/>
    <x v="390"/>
    <d v="2013-11-27T00:00:00"/>
    <x v="0"/>
    <s v="NS-18505"/>
    <x v="515"/>
    <x v="0"/>
    <s v="United States"/>
    <s v="Dallas"/>
    <x v="5"/>
    <n v="75217"/>
    <x v="2"/>
    <s v="TEC-AC-10003023"/>
    <x v="2"/>
    <x v="11"/>
    <x v="1070"/>
    <x v="1457"/>
    <n v="2"/>
    <n v="0.2"/>
    <n v="-2.374800000000004"/>
  </r>
  <r>
    <n v="1668"/>
    <s v="CA-2013-128531"/>
    <x v="0"/>
    <x v="390"/>
    <d v="2013-11-27T00:00:00"/>
    <x v="0"/>
    <s v="NS-18505"/>
    <x v="515"/>
    <x v="0"/>
    <s v="United States"/>
    <s v="Dallas"/>
    <x v="5"/>
    <n v="75217"/>
    <x v="2"/>
    <s v="OFF-PA-10000167"/>
    <x v="1"/>
    <x v="10"/>
    <x v="1071"/>
    <x v="1355"/>
    <n v="3"/>
    <n v="0.2"/>
    <n v="23.234999999999992"/>
  </r>
  <r>
    <n v="1669"/>
    <s v="CA-2013-128531"/>
    <x v="0"/>
    <x v="390"/>
    <d v="2013-11-27T00:00:00"/>
    <x v="0"/>
    <s v="NS-18505"/>
    <x v="515"/>
    <x v="0"/>
    <s v="United States"/>
    <s v="Dallas"/>
    <x v="5"/>
    <n v="75217"/>
    <x v="2"/>
    <s v="OFF-AR-10003405"/>
    <x v="1"/>
    <x v="6"/>
    <x v="622"/>
    <x v="1230"/>
    <n v="3"/>
    <n v="0.2"/>
    <n v="1.5794999999999986"/>
  </r>
  <r>
    <n v="1670"/>
    <s v="US-2012-157154"/>
    <x v="1"/>
    <x v="553"/>
    <d v="2012-01-15T00:00:00"/>
    <x v="1"/>
    <s v="MM-17920"/>
    <x v="462"/>
    <x v="0"/>
    <s v="United States"/>
    <s v="New York City"/>
    <x v="15"/>
    <n v="10011"/>
    <x v="3"/>
    <s v="FUR-TA-10001889"/>
    <x v="0"/>
    <x v="3"/>
    <x v="406"/>
    <x v="1458"/>
    <n v="4"/>
    <n v="0.4"/>
    <n v="-373.3048"/>
  </r>
  <r>
    <n v="1671"/>
    <s v="CA-2014-159457"/>
    <x v="3"/>
    <x v="15"/>
    <d v="2014-10-27T00:00:00"/>
    <x v="1"/>
    <s v="RD-19480"/>
    <x v="502"/>
    <x v="0"/>
    <s v="United States"/>
    <s v="Houston"/>
    <x v="5"/>
    <n v="77095"/>
    <x v="2"/>
    <s v="TEC-PH-10002185"/>
    <x v="2"/>
    <x v="7"/>
    <x v="1072"/>
    <x v="1459"/>
    <n v="3"/>
    <n v="0.2"/>
    <n v="5.2125000000000004"/>
  </r>
  <r>
    <n v="1672"/>
    <s v="CA-2013-107615"/>
    <x v="0"/>
    <x v="554"/>
    <d v="2013-03-26T00:00:00"/>
    <x v="2"/>
    <s v="RB-19645"/>
    <x v="516"/>
    <x v="1"/>
    <s v="United States"/>
    <s v="North Las Vegas"/>
    <x v="33"/>
    <n v="89031"/>
    <x v="1"/>
    <s v="TEC-AC-10001013"/>
    <x v="2"/>
    <x v="11"/>
    <x v="813"/>
    <x v="1460"/>
    <n v="2"/>
    <n v="0"/>
    <n v="19.331399999999995"/>
  </r>
  <r>
    <n v="1673"/>
    <s v="CA-2014-111647"/>
    <x v="3"/>
    <x v="445"/>
    <d v="2014-07-08T00:00:00"/>
    <x v="1"/>
    <s v="RD-19585"/>
    <x v="361"/>
    <x v="0"/>
    <s v="United States"/>
    <s v="Plano"/>
    <x v="5"/>
    <n v="75023"/>
    <x v="2"/>
    <s v="TEC-PH-10002726"/>
    <x v="2"/>
    <x v="7"/>
    <x v="66"/>
    <x v="68"/>
    <n v="4"/>
    <n v="0.2"/>
    <n v="62.988"/>
  </r>
  <r>
    <n v="1674"/>
    <s v="CA-2012-150560"/>
    <x v="1"/>
    <x v="555"/>
    <d v="2012-12-12T00:00:00"/>
    <x v="2"/>
    <s v="SW-20455"/>
    <x v="517"/>
    <x v="0"/>
    <s v="United States"/>
    <s v="Suffolk"/>
    <x v="17"/>
    <n v="23434"/>
    <x v="0"/>
    <s v="OFF-LA-10003930"/>
    <x v="1"/>
    <x v="2"/>
    <x v="503"/>
    <x v="1461"/>
    <n v="2"/>
    <n v="0"/>
    <n v="96.343800000000002"/>
  </r>
  <r>
    <n v="1675"/>
    <s v="CA-2012-143077"/>
    <x v="1"/>
    <x v="14"/>
    <d v="2012-09-21T00:00:00"/>
    <x v="1"/>
    <s v="SF-20965"/>
    <x v="245"/>
    <x v="1"/>
    <s v="United States"/>
    <s v="Houston"/>
    <x v="5"/>
    <n v="77041"/>
    <x v="2"/>
    <s v="FUR-FU-10003535"/>
    <x v="0"/>
    <x v="5"/>
    <x v="888"/>
    <x v="1462"/>
    <n v="2"/>
    <n v="0.6"/>
    <n v="-10.419600000000003"/>
  </r>
  <r>
    <n v="1676"/>
    <s v="CA-2012-143077"/>
    <x v="1"/>
    <x v="14"/>
    <d v="2012-09-21T00:00:00"/>
    <x v="1"/>
    <s v="SF-20965"/>
    <x v="245"/>
    <x v="1"/>
    <s v="United States"/>
    <s v="Houston"/>
    <x v="5"/>
    <n v="77041"/>
    <x v="2"/>
    <s v="OFF-BI-10000088"/>
    <x v="1"/>
    <x v="8"/>
    <x v="1025"/>
    <x v="1463"/>
    <n v="3"/>
    <n v="0.8"/>
    <n v="-10.211400000000005"/>
  </r>
  <r>
    <n v="1677"/>
    <s v="CA-2013-122728"/>
    <x v="0"/>
    <x v="556"/>
    <d v="2013-05-25T00:00:00"/>
    <x v="1"/>
    <s v="EB-13930"/>
    <x v="518"/>
    <x v="0"/>
    <s v="United States"/>
    <s v="San Francisco"/>
    <x v="1"/>
    <n v="94110"/>
    <x v="1"/>
    <s v="OFF-ST-10000604"/>
    <x v="1"/>
    <x v="4"/>
    <x v="54"/>
    <x v="1464"/>
    <n v="3"/>
    <n v="0"/>
    <n v="26.069999999999993"/>
  </r>
  <r>
    <n v="1678"/>
    <s v="CA-2013-122728"/>
    <x v="0"/>
    <x v="556"/>
    <d v="2013-05-25T00:00:00"/>
    <x v="1"/>
    <s v="EB-13930"/>
    <x v="518"/>
    <x v="0"/>
    <s v="United States"/>
    <s v="San Francisco"/>
    <x v="1"/>
    <n v="94110"/>
    <x v="1"/>
    <s v="OFF-PA-10004040"/>
    <x v="1"/>
    <x v="10"/>
    <x v="99"/>
    <x v="1465"/>
    <n v="3"/>
    <n v="0"/>
    <n v="8.7906000000000013"/>
  </r>
  <r>
    <n v="1679"/>
    <s v="CA-2011-122882"/>
    <x v="2"/>
    <x v="557"/>
    <d v="2011-09-13T00:00:00"/>
    <x v="1"/>
    <s v="SB-20290"/>
    <x v="115"/>
    <x v="1"/>
    <s v="United States"/>
    <s v="Philadelphia"/>
    <x v="9"/>
    <n v="19134"/>
    <x v="3"/>
    <s v="OFF-ST-10002344"/>
    <x v="1"/>
    <x v="4"/>
    <x v="856"/>
    <x v="1466"/>
    <n v="1"/>
    <n v="0.2"/>
    <n v="-14.576399999999996"/>
  </r>
  <r>
    <n v="1680"/>
    <s v="CA-2011-122882"/>
    <x v="2"/>
    <x v="557"/>
    <d v="2011-09-13T00:00:00"/>
    <x v="1"/>
    <s v="SB-20290"/>
    <x v="115"/>
    <x v="1"/>
    <s v="United States"/>
    <s v="Philadelphia"/>
    <x v="9"/>
    <n v="19134"/>
    <x v="3"/>
    <s v="TEC-PH-10003589"/>
    <x v="2"/>
    <x v="7"/>
    <x v="818"/>
    <x v="1467"/>
    <n v="3"/>
    <n v="0.4"/>
    <n v="4.3175999999999988"/>
  </r>
  <r>
    <n v="1681"/>
    <s v="CA-2011-122882"/>
    <x v="2"/>
    <x v="557"/>
    <d v="2011-09-13T00:00:00"/>
    <x v="1"/>
    <s v="SB-20290"/>
    <x v="115"/>
    <x v="1"/>
    <s v="United States"/>
    <s v="Philadelphia"/>
    <x v="9"/>
    <n v="19134"/>
    <x v="3"/>
    <s v="FUR-FU-10000758"/>
    <x v="0"/>
    <x v="5"/>
    <x v="1073"/>
    <x v="1468"/>
    <n v="2"/>
    <n v="0.2"/>
    <n v="8.4735999999999958"/>
  </r>
  <r>
    <n v="1682"/>
    <s v="CA-2011-122882"/>
    <x v="2"/>
    <x v="557"/>
    <d v="2011-09-13T00:00:00"/>
    <x v="1"/>
    <s v="SB-20290"/>
    <x v="115"/>
    <x v="1"/>
    <s v="United States"/>
    <s v="Philadelphia"/>
    <x v="9"/>
    <n v="19134"/>
    <x v="3"/>
    <s v="TEC-MA-10004679"/>
    <x v="2"/>
    <x v="15"/>
    <x v="1074"/>
    <x v="1469"/>
    <n v="4"/>
    <n v="0.7"/>
    <n v="-559.35599999999988"/>
  </r>
  <r>
    <n v="1683"/>
    <s v="US-2013-101497"/>
    <x v="0"/>
    <x v="321"/>
    <d v="2013-10-02T00:00:00"/>
    <x v="0"/>
    <s v="PS-18760"/>
    <x v="519"/>
    <x v="0"/>
    <s v="United States"/>
    <s v="Los Angeles"/>
    <x v="1"/>
    <n v="90008"/>
    <x v="1"/>
    <s v="OFF-PA-10000176"/>
    <x v="1"/>
    <x v="10"/>
    <x v="634"/>
    <x v="1470"/>
    <n v="1"/>
    <n v="0"/>
    <n v="9.105599999999999"/>
  </r>
  <r>
    <n v="1684"/>
    <s v="CA-2013-147585"/>
    <x v="0"/>
    <x v="77"/>
    <d v="2013-11-13T00:00:00"/>
    <x v="1"/>
    <s v="CB-12535"/>
    <x v="118"/>
    <x v="1"/>
    <s v="United States"/>
    <s v="San Francisco"/>
    <x v="1"/>
    <n v="94110"/>
    <x v="1"/>
    <s v="FUR-FU-10002597"/>
    <x v="0"/>
    <x v="5"/>
    <x v="621"/>
    <x v="1471"/>
    <n v="3"/>
    <n v="0"/>
    <n v="6.224400000000001"/>
  </r>
  <r>
    <n v="1685"/>
    <s v="CA-2014-149489"/>
    <x v="3"/>
    <x v="558"/>
    <d v="2014-04-28T00:00:00"/>
    <x v="2"/>
    <s v="DK-12835"/>
    <x v="460"/>
    <x v="1"/>
    <s v="United States"/>
    <s v="Philadelphia"/>
    <x v="9"/>
    <n v="19143"/>
    <x v="3"/>
    <s v="OFF-AP-10002495"/>
    <x v="1"/>
    <x v="9"/>
    <x v="1075"/>
    <x v="1472"/>
    <n v="2"/>
    <n v="0.2"/>
    <n v="12.409999999999989"/>
  </r>
  <r>
    <n v="1686"/>
    <s v="CA-2014-149489"/>
    <x v="3"/>
    <x v="558"/>
    <d v="2014-04-28T00:00:00"/>
    <x v="2"/>
    <s v="DK-12835"/>
    <x v="460"/>
    <x v="1"/>
    <s v="United States"/>
    <s v="Philadelphia"/>
    <x v="9"/>
    <n v="19143"/>
    <x v="3"/>
    <s v="OFF-BI-10002813"/>
    <x v="1"/>
    <x v="8"/>
    <x v="905"/>
    <x v="1473"/>
    <n v="2"/>
    <n v="0.7"/>
    <n v="-0.98999999999999977"/>
  </r>
  <r>
    <n v="1687"/>
    <s v="CA-2014-149489"/>
    <x v="3"/>
    <x v="558"/>
    <d v="2014-04-28T00:00:00"/>
    <x v="2"/>
    <s v="DK-12835"/>
    <x v="460"/>
    <x v="1"/>
    <s v="United States"/>
    <s v="Philadelphia"/>
    <x v="9"/>
    <n v="19143"/>
    <x v="3"/>
    <s v="OFF-BI-10002414"/>
    <x v="1"/>
    <x v="8"/>
    <x v="1076"/>
    <x v="1474"/>
    <n v="2"/>
    <n v="0.7"/>
    <n v="-5.7637999999999998"/>
  </r>
  <r>
    <n v="1688"/>
    <s v="CA-2014-143798"/>
    <x v="3"/>
    <x v="389"/>
    <d v="2014-12-13T00:00:00"/>
    <x v="2"/>
    <s v="AW-10840"/>
    <x v="497"/>
    <x v="0"/>
    <s v="United States"/>
    <s v="Philadelphia"/>
    <x v="9"/>
    <n v="19140"/>
    <x v="3"/>
    <s v="OFF-PA-10000788"/>
    <x v="1"/>
    <x v="10"/>
    <x v="731"/>
    <x v="563"/>
    <n v="2"/>
    <n v="0.2"/>
    <n v="3.6288"/>
  </r>
  <r>
    <n v="1689"/>
    <s v="CA-2014-143798"/>
    <x v="3"/>
    <x v="389"/>
    <d v="2014-12-13T00:00:00"/>
    <x v="2"/>
    <s v="AW-10840"/>
    <x v="497"/>
    <x v="0"/>
    <s v="United States"/>
    <s v="Philadelphia"/>
    <x v="9"/>
    <n v="19140"/>
    <x v="3"/>
    <s v="FUR-FU-10004306"/>
    <x v="0"/>
    <x v="5"/>
    <x v="616"/>
    <x v="721"/>
    <n v="2"/>
    <n v="0.2"/>
    <n v="23.315999999999988"/>
  </r>
  <r>
    <n v="1690"/>
    <s v="CA-2011-142839"/>
    <x v="2"/>
    <x v="559"/>
    <d v="2011-08-20T00:00:00"/>
    <x v="1"/>
    <s v="TS-21610"/>
    <x v="59"/>
    <x v="0"/>
    <s v="United States"/>
    <s v="Philadelphia"/>
    <x v="9"/>
    <n v="19143"/>
    <x v="3"/>
    <s v="FUR-TA-10001539"/>
    <x v="0"/>
    <x v="3"/>
    <x v="10"/>
    <x v="1475"/>
    <n v="6"/>
    <n v="0.4"/>
    <n v="-227.49120000000016"/>
  </r>
  <r>
    <n v="1691"/>
    <s v="CA-2014-129833"/>
    <x v="3"/>
    <x v="34"/>
    <d v="2014-12-16T00:00:00"/>
    <x v="1"/>
    <s v="HF-14995"/>
    <x v="520"/>
    <x v="0"/>
    <s v="United States"/>
    <s v="Indianapolis"/>
    <x v="14"/>
    <n v="46203"/>
    <x v="2"/>
    <s v="OFF-PA-10000575"/>
    <x v="1"/>
    <x v="10"/>
    <x v="1050"/>
    <x v="1476"/>
    <n v="5"/>
    <n v="0"/>
    <n v="15.387"/>
  </r>
  <r>
    <n v="1692"/>
    <s v="CA-2014-129833"/>
    <x v="3"/>
    <x v="34"/>
    <d v="2014-12-16T00:00:00"/>
    <x v="1"/>
    <s v="HF-14995"/>
    <x v="520"/>
    <x v="0"/>
    <s v="United States"/>
    <s v="Indianapolis"/>
    <x v="14"/>
    <n v="46203"/>
    <x v="2"/>
    <s v="OFF-BI-10004182"/>
    <x v="1"/>
    <x v="8"/>
    <x v="73"/>
    <x v="1477"/>
    <n v="5"/>
    <n v="0"/>
    <n v="5.0960000000000001"/>
  </r>
  <r>
    <n v="1693"/>
    <s v="US-2013-154361"/>
    <x v="0"/>
    <x v="560"/>
    <d v="2013-03-20T00:00:00"/>
    <x v="1"/>
    <s v="HZ-14950"/>
    <x v="521"/>
    <x v="0"/>
    <s v="United States"/>
    <s v="Columbus"/>
    <x v="24"/>
    <n v="43229"/>
    <x v="3"/>
    <s v="FUR-FU-10004020"/>
    <x v="0"/>
    <x v="5"/>
    <x v="488"/>
    <x v="1478"/>
    <n v="5"/>
    <n v="0.2"/>
    <n v="6.2904999999999998"/>
  </r>
  <r>
    <n v="1694"/>
    <s v="US-2013-158708"/>
    <x v="0"/>
    <x v="190"/>
    <d v="2013-06-30T00:00:00"/>
    <x v="0"/>
    <s v="AB-10255"/>
    <x v="437"/>
    <x v="2"/>
    <s v="United States"/>
    <s v="Plano"/>
    <x v="5"/>
    <n v="75023"/>
    <x v="2"/>
    <s v="TEC-AC-10003133"/>
    <x v="2"/>
    <x v="11"/>
    <x v="1077"/>
    <x v="1479"/>
    <n v="2"/>
    <n v="0.2"/>
    <n v="3.5742000000000012"/>
  </r>
  <r>
    <n v="1695"/>
    <s v="CA-2012-156335"/>
    <x v="1"/>
    <x v="12"/>
    <d v="2012-09-28T00:00:00"/>
    <x v="0"/>
    <s v="PO-19195"/>
    <x v="285"/>
    <x v="2"/>
    <s v="United States"/>
    <s v="Bayonne"/>
    <x v="30"/>
    <n v="7002"/>
    <x v="3"/>
    <s v="TEC-AC-10002006"/>
    <x v="2"/>
    <x v="11"/>
    <x v="1078"/>
    <x v="1480"/>
    <n v="4"/>
    <n v="0"/>
    <n v="19.827599999999997"/>
  </r>
  <r>
    <n v="1696"/>
    <s v="CA-2012-156335"/>
    <x v="1"/>
    <x v="12"/>
    <d v="2012-09-28T00:00:00"/>
    <x v="0"/>
    <s v="PO-19195"/>
    <x v="285"/>
    <x v="2"/>
    <s v="United States"/>
    <s v="Bayonne"/>
    <x v="30"/>
    <n v="7002"/>
    <x v="3"/>
    <s v="OFF-BI-10003314"/>
    <x v="1"/>
    <x v="8"/>
    <x v="305"/>
    <x v="1481"/>
    <n v="3"/>
    <n v="0"/>
    <n v="7.0853999999999999"/>
  </r>
  <r>
    <n v="1697"/>
    <s v="CA-2012-156335"/>
    <x v="1"/>
    <x v="12"/>
    <d v="2012-09-28T00:00:00"/>
    <x v="0"/>
    <s v="PO-19195"/>
    <x v="285"/>
    <x v="2"/>
    <s v="United States"/>
    <s v="Bayonne"/>
    <x v="30"/>
    <n v="7002"/>
    <x v="3"/>
    <s v="TEC-PH-10002726"/>
    <x v="2"/>
    <x v="7"/>
    <x v="66"/>
    <x v="1482"/>
    <n v="2"/>
    <n v="0"/>
    <n v="52.49"/>
  </r>
  <r>
    <n v="1698"/>
    <s v="CA-2012-148376"/>
    <x v="1"/>
    <x v="17"/>
    <d v="2012-12-31T00:00:00"/>
    <x v="1"/>
    <s v="AG-10900"/>
    <x v="151"/>
    <x v="0"/>
    <s v="United States"/>
    <s v="Los Angeles"/>
    <x v="1"/>
    <n v="90008"/>
    <x v="1"/>
    <s v="OFF-AP-10000240"/>
    <x v="1"/>
    <x v="9"/>
    <x v="644"/>
    <x v="1483"/>
    <n v="2"/>
    <n v="0"/>
    <n v="31.018399999999986"/>
  </r>
  <r>
    <n v="1699"/>
    <s v="CA-2012-148376"/>
    <x v="1"/>
    <x v="17"/>
    <d v="2012-12-31T00:00:00"/>
    <x v="1"/>
    <s v="AG-10900"/>
    <x v="151"/>
    <x v="0"/>
    <s v="United States"/>
    <s v="Los Angeles"/>
    <x v="1"/>
    <n v="90008"/>
    <x v="1"/>
    <s v="OFF-LA-10002381"/>
    <x v="1"/>
    <x v="2"/>
    <x v="1079"/>
    <x v="748"/>
    <n v="7"/>
    <n v="0"/>
    <n v="10.348799999999999"/>
  </r>
  <r>
    <n v="1700"/>
    <s v="CA-2011-135657"/>
    <x v="2"/>
    <x v="561"/>
    <d v="2011-06-07T00:00:00"/>
    <x v="0"/>
    <s v="SC-20725"/>
    <x v="56"/>
    <x v="0"/>
    <s v="United States"/>
    <s v="Seattle"/>
    <x v="4"/>
    <n v="98115"/>
    <x v="1"/>
    <s v="FUR-TA-10004086"/>
    <x v="0"/>
    <x v="3"/>
    <x v="824"/>
    <x v="1484"/>
    <n v="6"/>
    <n v="0"/>
    <n v="113.49359999999999"/>
  </r>
  <r>
    <n v="1701"/>
    <s v="CA-2012-114069"/>
    <x v="1"/>
    <x v="562"/>
    <d v="2012-07-15T00:00:00"/>
    <x v="0"/>
    <s v="ND-18370"/>
    <x v="444"/>
    <x v="0"/>
    <s v="United States"/>
    <s v="New York City"/>
    <x v="15"/>
    <n v="10035"/>
    <x v="3"/>
    <s v="OFF-BI-10000320"/>
    <x v="1"/>
    <x v="8"/>
    <x v="768"/>
    <x v="929"/>
    <n v="2"/>
    <n v="0.2"/>
    <n v="4.2804000000000002"/>
  </r>
  <r>
    <n v="1702"/>
    <s v="CA-2012-114069"/>
    <x v="1"/>
    <x v="562"/>
    <d v="2012-07-15T00:00:00"/>
    <x v="0"/>
    <s v="ND-18370"/>
    <x v="444"/>
    <x v="0"/>
    <s v="United States"/>
    <s v="New York City"/>
    <x v="15"/>
    <n v="10035"/>
    <x v="3"/>
    <s v="FUR-CH-10000595"/>
    <x v="0"/>
    <x v="1"/>
    <x v="463"/>
    <x v="1485"/>
    <n v="9"/>
    <n v="0.1"/>
    <n v="321.83999999999992"/>
  </r>
  <r>
    <n v="1703"/>
    <s v="CA-2012-114069"/>
    <x v="1"/>
    <x v="562"/>
    <d v="2012-07-15T00:00:00"/>
    <x v="0"/>
    <s v="ND-18370"/>
    <x v="444"/>
    <x v="0"/>
    <s v="United States"/>
    <s v="New York City"/>
    <x v="15"/>
    <n v="10035"/>
    <x v="3"/>
    <s v="OFF-PA-10000349"/>
    <x v="1"/>
    <x v="10"/>
    <x v="33"/>
    <x v="745"/>
    <n v="2"/>
    <n v="0"/>
    <n v="4.6812000000000005"/>
  </r>
  <r>
    <n v="1704"/>
    <s v="CA-2011-139857"/>
    <x v="2"/>
    <x v="563"/>
    <d v="2011-02-07T00:00:00"/>
    <x v="1"/>
    <s v="CD-12790"/>
    <x v="522"/>
    <x v="2"/>
    <s v="United States"/>
    <s v="San Diego"/>
    <x v="1"/>
    <n v="92037"/>
    <x v="1"/>
    <s v="OFF-FA-10001843"/>
    <x v="1"/>
    <x v="13"/>
    <x v="33"/>
    <x v="1486"/>
    <n v="5"/>
    <n v="0"/>
    <n v="5.8045"/>
  </r>
  <r>
    <n v="1705"/>
    <s v="CA-2013-106306"/>
    <x v="0"/>
    <x v="387"/>
    <d v="2013-03-09T00:00:00"/>
    <x v="3"/>
    <s v="PG-18820"/>
    <x v="310"/>
    <x v="0"/>
    <s v="United States"/>
    <s v="Glendale"/>
    <x v="16"/>
    <n v="85301"/>
    <x v="1"/>
    <s v="OFF-BI-10003676"/>
    <x v="1"/>
    <x v="8"/>
    <x v="816"/>
    <x v="1487"/>
    <n v="3"/>
    <n v="0.7"/>
    <n v="-7.1147999999999989"/>
  </r>
  <r>
    <n v="1706"/>
    <s v="CA-2012-100545"/>
    <x v="1"/>
    <x v="6"/>
    <d v="2012-11-26T00:00:00"/>
    <x v="1"/>
    <s v="IM-15070"/>
    <x v="5"/>
    <x v="0"/>
    <s v="United States"/>
    <s v="Philadelphia"/>
    <x v="9"/>
    <n v="19120"/>
    <x v="3"/>
    <s v="OFF-BI-10003638"/>
    <x v="1"/>
    <x v="8"/>
    <x v="607"/>
    <x v="1488"/>
    <n v="2"/>
    <n v="0.7"/>
    <n v="-9.2880000000000003"/>
  </r>
  <r>
    <n v="1707"/>
    <s v="CA-2014-123491"/>
    <x v="3"/>
    <x v="505"/>
    <d v="2014-11-06T00:00:00"/>
    <x v="1"/>
    <s v="JK-15205"/>
    <x v="523"/>
    <x v="0"/>
    <s v="United States"/>
    <s v="San Francisco"/>
    <x v="1"/>
    <n v="94122"/>
    <x v="1"/>
    <s v="OFF-LA-10003077"/>
    <x v="1"/>
    <x v="2"/>
    <x v="1080"/>
    <x v="1489"/>
    <n v="6"/>
    <n v="0"/>
    <n v="20.614199999999997"/>
  </r>
  <r>
    <n v="1708"/>
    <s v="CA-2014-123491"/>
    <x v="3"/>
    <x v="505"/>
    <d v="2014-11-06T00:00:00"/>
    <x v="1"/>
    <s v="JK-15205"/>
    <x v="523"/>
    <x v="0"/>
    <s v="United States"/>
    <s v="San Francisco"/>
    <x v="1"/>
    <n v="94122"/>
    <x v="1"/>
    <s v="TEC-PH-10003505"/>
    <x v="2"/>
    <x v="7"/>
    <x v="901"/>
    <x v="1490"/>
    <n v="2"/>
    <n v="0.2"/>
    <n v="16.703999999999986"/>
  </r>
  <r>
    <n v="1709"/>
    <s v="CA-2014-123491"/>
    <x v="3"/>
    <x v="505"/>
    <d v="2014-11-06T00:00:00"/>
    <x v="1"/>
    <s v="JK-15205"/>
    <x v="523"/>
    <x v="0"/>
    <s v="United States"/>
    <s v="San Francisco"/>
    <x v="1"/>
    <n v="94122"/>
    <x v="1"/>
    <s v="OFF-PA-10003424"/>
    <x v="1"/>
    <x v="10"/>
    <x v="1081"/>
    <x v="1491"/>
    <n v="2"/>
    <n v="0"/>
    <n v="3.71"/>
  </r>
  <r>
    <n v="1710"/>
    <s v="CA-2014-123491"/>
    <x v="3"/>
    <x v="505"/>
    <d v="2014-11-06T00:00:00"/>
    <x v="1"/>
    <s v="JK-15205"/>
    <x v="523"/>
    <x v="0"/>
    <s v="United States"/>
    <s v="San Francisco"/>
    <x v="1"/>
    <n v="94122"/>
    <x v="1"/>
    <s v="FUR-CH-10003061"/>
    <x v="0"/>
    <x v="1"/>
    <x v="51"/>
    <x v="1492"/>
    <n v="1"/>
    <n v="0.2"/>
    <n v="-0.89990000000001302"/>
  </r>
  <r>
    <n v="1711"/>
    <s v="CA-2014-123491"/>
    <x v="3"/>
    <x v="505"/>
    <d v="2014-11-06T00:00:00"/>
    <x v="1"/>
    <s v="JK-15205"/>
    <x v="523"/>
    <x v="0"/>
    <s v="United States"/>
    <s v="San Francisco"/>
    <x v="1"/>
    <n v="94122"/>
    <x v="1"/>
    <s v="OFF-AR-10003514"/>
    <x v="1"/>
    <x v="6"/>
    <x v="180"/>
    <x v="189"/>
    <n v="5"/>
    <n v="0"/>
    <n v="6.5669999999999984"/>
  </r>
  <r>
    <n v="1712"/>
    <s v="CA-2014-123491"/>
    <x v="3"/>
    <x v="505"/>
    <d v="2014-11-06T00:00:00"/>
    <x v="1"/>
    <s v="JK-15205"/>
    <x v="523"/>
    <x v="0"/>
    <s v="United States"/>
    <s v="San Francisco"/>
    <x v="1"/>
    <n v="94122"/>
    <x v="1"/>
    <s v="OFF-AP-10002684"/>
    <x v="1"/>
    <x v="9"/>
    <x v="165"/>
    <x v="1493"/>
    <n v="14"/>
    <n v="0"/>
    <n v="510.63599999999985"/>
  </r>
  <r>
    <n v="1713"/>
    <s v="CA-2012-145401"/>
    <x v="1"/>
    <x v="564"/>
    <d v="2012-02-04T00:00:00"/>
    <x v="1"/>
    <s v="JP-15520"/>
    <x v="187"/>
    <x v="0"/>
    <s v="United States"/>
    <s v="Houston"/>
    <x v="5"/>
    <n v="77070"/>
    <x v="2"/>
    <s v="OFF-PA-10004405"/>
    <x v="1"/>
    <x v="10"/>
    <x v="1082"/>
    <x v="1494"/>
    <n v="6"/>
    <n v="0.2"/>
    <n v="5.0064000000000002"/>
  </r>
  <r>
    <n v="1714"/>
    <s v="US-2014-124968"/>
    <x v="3"/>
    <x v="565"/>
    <d v="2014-09-14T00:00:00"/>
    <x v="0"/>
    <s v="MM-18055"/>
    <x v="514"/>
    <x v="0"/>
    <s v="United States"/>
    <s v="Chicago"/>
    <x v="10"/>
    <n v="60610"/>
    <x v="2"/>
    <s v="FUR-TA-10004289"/>
    <x v="0"/>
    <x v="3"/>
    <x v="187"/>
    <x v="1495"/>
    <n v="7"/>
    <n v="0.5"/>
    <n v="-566.5625"/>
  </r>
  <r>
    <n v="1715"/>
    <s v="CA-2014-104003"/>
    <x v="3"/>
    <x v="566"/>
    <d v="2014-10-14T00:00:00"/>
    <x v="1"/>
    <s v="DC-13285"/>
    <x v="290"/>
    <x v="0"/>
    <s v="United States"/>
    <s v="San Francisco"/>
    <x v="1"/>
    <n v="94110"/>
    <x v="1"/>
    <s v="FUR-BO-10003965"/>
    <x v="0"/>
    <x v="0"/>
    <x v="1083"/>
    <x v="1496"/>
    <n v="2"/>
    <n v="0.15"/>
    <n v="-14.478399999999979"/>
  </r>
  <r>
    <n v="1716"/>
    <s v="CA-2013-154788"/>
    <x v="0"/>
    <x v="567"/>
    <d v="2013-05-05T00:00:00"/>
    <x v="1"/>
    <s v="JL-15835"/>
    <x v="252"/>
    <x v="0"/>
    <s v="United States"/>
    <s v="New York City"/>
    <x v="15"/>
    <n v="10011"/>
    <x v="3"/>
    <s v="OFF-BI-10003314"/>
    <x v="1"/>
    <x v="8"/>
    <x v="305"/>
    <x v="326"/>
    <n v="2"/>
    <n v="0.2"/>
    <n v="2.7956000000000003"/>
  </r>
  <r>
    <n v="1717"/>
    <s v="CA-2013-169943"/>
    <x v="0"/>
    <x v="288"/>
    <d v="2013-05-25T00:00:00"/>
    <x v="1"/>
    <s v="BN-11515"/>
    <x v="202"/>
    <x v="0"/>
    <s v="United States"/>
    <s v="New York City"/>
    <x v="15"/>
    <n v="10011"/>
    <x v="3"/>
    <s v="OFF-AP-10001563"/>
    <x v="1"/>
    <x v="9"/>
    <x v="530"/>
    <x v="1497"/>
    <n v="5"/>
    <n v="0"/>
    <n v="70.440999999999974"/>
  </r>
  <r>
    <n v="1718"/>
    <s v="CA-2013-169943"/>
    <x v="0"/>
    <x v="288"/>
    <d v="2013-05-25T00:00:00"/>
    <x v="1"/>
    <s v="BN-11515"/>
    <x v="202"/>
    <x v="0"/>
    <s v="United States"/>
    <s v="New York City"/>
    <x v="15"/>
    <n v="10011"/>
    <x v="3"/>
    <s v="OFF-ST-10004123"/>
    <x v="1"/>
    <x v="4"/>
    <x v="72"/>
    <x v="1498"/>
    <n v="5"/>
    <n v="0"/>
    <n v="0"/>
  </r>
  <r>
    <n v="1719"/>
    <s v="CA-2013-169943"/>
    <x v="0"/>
    <x v="288"/>
    <d v="2013-05-25T00:00:00"/>
    <x v="1"/>
    <s v="BN-11515"/>
    <x v="202"/>
    <x v="0"/>
    <s v="United States"/>
    <s v="New York City"/>
    <x v="15"/>
    <n v="10011"/>
    <x v="3"/>
    <s v="FUR-FU-10002088"/>
    <x v="0"/>
    <x v="5"/>
    <x v="1084"/>
    <x v="1499"/>
    <n v="4"/>
    <n v="0"/>
    <n v="15.086400000000001"/>
  </r>
  <r>
    <n v="1720"/>
    <s v="CA-2013-169943"/>
    <x v="0"/>
    <x v="288"/>
    <d v="2013-05-25T00:00:00"/>
    <x v="1"/>
    <s v="BN-11515"/>
    <x v="202"/>
    <x v="0"/>
    <s v="United States"/>
    <s v="New York City"/>
    <x v="15"/>
    <n v="10011"/>
    <x v="3"/>
    <s v="FUR-FU-10000010"/>
    <x v="0"/>
    <x v="5"/>
    <x v="522"/>
    <x v="1500"/>
    <n v="8"/>
    <n v="0"/>
    <n v="12.325599999999998"/>
  </r>
  <r>
    <n v="1721"/>
    <s v="CA-2013-169943"/>
    <x v="0"/>
    <x v="288"/>
    <d v="2013-05-25T00:00:00"/>
    <x v="1"/>
    <s v="BN-11515"/>
    <x v="202"/>
    <x v="0"/>
    <s v="United States"/>
    <s v="New York City"/>
    <x v="15"/>
    <n v="10011"/>
    <x v="3"/>
    <s v="OFF-BI-10002824"/>
    <x v="1"/>
    <x v="8"/>
    <x v="523"/>
    <x v="1501"/>
    <n v="4"/>
    <n v="0.2"/>
    <n v="14.919999999999995"/>
  </r>
  <r>
    <n v="1722"/>
    <s v="US-2012-123218"/>
    <x v="1"/>
    <x v="139"/>
    <d v="2012-12-25T00:00:00"/>
    <x v="1"/>
    <s v="KD-16345"/>
    <x v="44"/>
    <x v="0"/>
    <s v="United States"/>
    <s v="Chicago"/>
    <x v="10"/>
    <n v="60623"/>
    <x v="2"/>
    <s v="TEC-PH-10001061"/>
    <x v="2"/>
    <x v="7"/>
    <x v="822"/>
    <x v="1305"/>
    <n v="2"/>
    <n v="0.2"/>
    <n v="11.998799999999996"/>
  </r>
  <r>
    <n v="1723"/>
    <s v="US-2012-123218"/>
    <x v="1"/>
    <x v="139"/>
    <d v="2012-12-25T00:00:00"/>
    <x v="1"/>
    <s v="KD-16345"/>
    <x v="44"/>
    <x v="0"/>
    <s v="United States"/>
    <s v="Chicago"/>
    <x v="10"/>
    <n v="60623"/>
    <x v="2"/>
    <s v="TEC-AC-10000736"/>
    <x v="2"/>
    <x v="11"/>
    <x v="1085"/>
    <x v="1309"/>
    <n v="4"/>
    <n v="0.2"/>
    <n v="51.193599999999996"/>
  </r>
  <r>
    <n v="1724"/>
    <s v="US-2012-123218"/>
    <x v="1"/>
    <x v="139"/>
    <d v="2012-12-25T00:00:00"/>
    <x v="1"/>
    <s v="KD-16345"/>
    <x v="44"/>
    <x v="0"/>
    <s v="United States"/>
    <s v="Chicago"/>
    <x v="10"/>
    <n v="60623"/>
    <x v="2"/>
    <s v="FUR-BO-10003966"/>
    <x v="0"/>
    <x v="0"/>
    <x v="1086"/>
    <x v="1403"/>
    <n v="3"/>
    <n v="0.3"/>
    <n v="-71.811600000000027"/>
  </r>
  <r>
    <n v="1725"/>
    <s v="CA-2012-127453"/>
    <x v="1"/>
    <x v="546"/>
    <d v="2012-12-20T00:00:00"/>
    <x v="2"/>
    <s v="JK-15370"/>
    <x v="271"/>
    <x v="0"/>
    <s v="United States"/>
    <s v="Philadelphia"/>
    <x v="9"/>
    <n v="19143"/>
    <x v="3"/>
    <s v="OFF-AP-10000828"/>
    <x v="1"/>
    <x v="9"/>
    <x v="1087"/>
    <x v="1502"/>
    <n v="3"/>
    <n v="0.2"/>
    <n v="43.43519999999998"/>
  </r>
  <r>
    <n v="1726"/>
    <s v="CA-2012-127453"/>
    <x v="1"/>
    <x v="546"/>
    <d v="2012-12-20T00:00:00"/>
    <x v="2"/>
    <s v="JK-15370"/>
    <x v="271"/>
    <x v="0"/>
    <s v="United States"/>
    <s v="Philadelphia"/>
    <x v="9"/>
    <n v="19143"/>
    <x v="3"/>
    <s v="OFF-AP-10002906"/>
    <x v="1"/>
    <x v="9"/>
    <x v="1088"/>
    <x v="1503"/>
    <n v="2"/>
    <n v="0.2"/>
    <n v="0.44399999999999973"/>
  </r>
  <r>
    <n v="1727"/>
    <s v="CA-2012-127453"/>
    <x v="1"/>
    <x v="546"/>
    <d v="2012-12-20T00:00:00"/>
    <x v="2"/>
    <s v="JK-15370"/>
    <x v="271"/>
    <x v="0"/>
    <s v="United States"/>
    <s v="Philadelphia"/>
    <x v="9"/>
    <n v="19143"/>
    <x v="3"/>
    <s v="OFF-AP-10003860"/>
    <x v="1"/>
    <x v="9"/>
    <x v="1089"/>
    <x v="1504"/>
    <n v="4"/>
    <n v="0.2"/>
    <n v="7.7728000000000002"/>
  </r>
  <r>
    <n v="1728"/>
    <s v="US-2014-164056"/>
    <x v="3"/>
    <x v="568"/>
    <d v="2014-05-05T00:00:00"/>
    <x v="0"/>
    <s v="FM-14215"/>
    <x v="524"/>
    <x v="1"/>
    <s v="United States"/>
    <s v="Dublin"/>
    <x v="24"/>
    <n v="43017"/>
    <x v="3"/>
    <s v="FUR-TA-10001307"/>
    <x v="0"/>
    <x v="3"/>
    <x v="1090"/>
    <x v="1505"/>
    <n v="5"/>
    <n v="0.4"/>
    <n v="-69.889999999999986"/>
  </r>
  <r>
    <n v="1729"/>
    <s v="CA-2013-106894"/>
    <x v="0"/>
    <x v="569"/>
    <d v="2013-02-07T00:00:00"/>
    <x v="3"/>
    <s v="CA-12265"/>
    <x v="244"/>
    <x v="0"/>
    <s v="United States"/>
    <s v="Springfield"/>
    <x v="17"/>
    <n v="22153"/>
    <x v="0"/>
    <s v="TEC-AC-10003063"/>
    <x v="2"/>
    <x v="11"/>
    <x v="1052"/>
    <x v="1506"/>
    <n v="4"/>
    <n v="0"/>
    <n v="21"/>
  </r>
  <r>
    <n v="1730"/>
    <s v="CA-2013-106894"/>
    <x v="0"/>
    <x v="569"/>
    <d v="2013-02-07T00:00:00"/>
    <x v="3"/>
    <s v="CA-12265"/>
    <x v="244"/>
    <x v="0"/>
    <s v="United States"/>
    <s v="Springfield"/>
    <x v="17"/>
    <n v="22153"/>
    <x v="0"/>
    <s v="OFF-LA-10001045"/>
    <x v="1"/>
    <x v="2"/>
    <x v="701"/>
    <x v="1507"/>
    <n v="3"/>
    <n v="0"/>
    <n v="3.6017999999999999"/>
  </r>
  <r>
    <n v="1731"/>
    <s v="CA-2011-125136"/>
    <x v="2"/>
    <x v="450"/>
    <d v="2011-10-03T00:00:00"/>
    <x v="1"/>
    <s v="KD-16495"/>
    <x v="470"/>
    <x v="1"/>
    <s v="United States"/>
    <s v="Fayetteville"/>
    <x v="3"/>
    <n v="28314"/>
    <x v="0"/>
    <s v="OFF-PA-10001457"/>
    <x v="1"/>
    <x v="10"/>
    <x v="1091"/>
    <x v="1508"/>
    <n v="8"/>
    <n v="0.2"/>
    <n v="31.283199999999987"/>
  </r>
  <r>
    <n v="1732"/>
    <s v="CA-2011-125136"/>
    <x v="2"/>
    <x v="450"/>
    <d v="2011-10-03T00:00:00"/>
    <x v="1"/>
    <s v="KD-16495"/>
    <x v="470"/>
    <x v="1"/>
    <s v="United States"/>
    <s v="Fayetteville"/>
    <x v="3"/>
    <n v="28314"/>
    <x v="0"/>
    <s v="OFF-PA-10001804"/>
    <x v="1"/>
    <x v="10"/>
    <x v="128"/>
    <x v="1432"/>
    <n v="2"/>
    <n v="0.2"/>
    <n v="3.7407999999999997"/>
  </r>
  <r>
    <n v="1733"/>
    <s v="US-2013-131149"/>
    <x v="0"/>
    <x v="212"/>
    <d v="2013-07-15T00:00:00"/>
    <x v="1"/>
    <s v="LH-17155"/>
    <x v="109"/>
    <x v="0"/>
    <s v="United States"/>
    <s v="Dallas"/>
    <x v="5"/>
    <n v="75081"/>
    <x v="2"/>
    <s v="OFF-ST-10000689"/>
    <x v="1"/>
    <x v="4"/>
    <x v="421"/>
    <x v="1080"/>
    <n v="3"/>
    <n v="0.2"/>
    <n v="-33.804000000000002"/>
  </r>
  <r>
    <n v="1734"/>
    <s v="US-2013-131149"/>
    <x v="0"/>
    <x v="212"/>
    <d v="2013-07-15T00:00:00"/>
    <x v="1"/>
    <s v="LH-17155"/>
    <x v="109"/>
    <x v="0"/>
    <s v="United States"/>
    <s v="Dallas"/>
    <x v="5"/>
    <n v="75081"/>
    <x v="2"/>
    <s v="OFF-AR-10002135"/>
    <x v="1"/>
    <x v="6"/>
    <x v="278"/>
    <x v="1509"/>
    <n v="4"/>
    <n v="0.2"/>
    <n v="17.351999999999975"/>
  </r>
  <r>
    <n v="1735"/>
    <s v="CA-2014-101483"/>
    <x v="3"/>
    <x v="570"/>
    <d v="2014-08-02T00:00:00"/>
    <x v="0"/>
    <s v="AG-10675"/>
    <x v="165"/>
    <x v="0"/>
    <s v="United States"/>
    <s v="Jacksonville"/>
    <x v="3"/>
    <n v="28540"/>
    <x v="0"/>
    <s v="OFF-AP-10002082"/>
    <x v="1"/>
    <x v="9"/>
    <x v="1092"/>
    <x v="1510"/>
    <n v="2"/>
    <n v="0.2"/>
    <n v="6.5339999999999971"/>
  </r>
  <r>
    <n v="1736"/>
    <s v="CA-2014-101483"/>
    <x v="3"/>
    <x v="570"/>
    <d v="2014-08-02T00:00:00"/>
    <x v="0"/>
    <s v="AG-10675"/>
    <x v="165"/>
    <x v="0"/>
    <s v="United States"/>
    <s v="Jacksonville"/>
    <x v="3"/>
    <n v="28540"/>
    <x v="0"/>
    <s v="TEC-PH-10003442"/>
    <x v="2"/>
    <x v="7"/>
    <x v="879"/>
    <x v="1114"/>
    <n v="5"/>
    <n v="0.2"/>
    <n v="1.375"/>
  </r>
  <r>
    <n v="1737"/>
    <s v="CA-2014-101483"/>
    <x v="3"/>
    <x v="570"/>
    <d v="2014-08-02T00:00:00"/>
    <x v="0"/>
    <s v="AG-10675"/>
    <x v="165"/>
    <x v="0"/>
    <s v="United States"/>
    <s v="Jacksonville"/>
    <x v="3"/>
    <n v="28540"/>
    <x v="0"/>
    <s v="OFF-AR-10002833"/>
    <x v="1"/>
    <x v="6"/>
    <x v="6"/>
    <x v="972"/>
    <n v="3"/>
    <n v="0.2"/>
    <n v="0.3822000000000001"/>
  </r>
  <r>
    <n v="1738"/>
    <s v="CA-2012-130204"/>
    <x v="1"/>
    <x v="37"/>
    <d v="2012-09-09T00:00:00"/>
    <x v="1"/>
    <s v="DB-13120"/>
    <x v="106"/>
    <x v="1"/>
    <s v="United States"/>
    <s v="San Francisco"/>
    <x v="1"/>
    <n v="94122"/>
    <x v="1"/>
    <s v="OFF-ST-10001325"/>
    <x v="1"/>
    <x v="4"/>
    <x v="466"/>
    <x v="974"/>
    <n v="3"/>
    <n v="0"/>
    <n v="8.4888000000000012"/>
  </r>
  <r>
    <n v="1739"/>
    <s v="CA-2012-130204"/>
    <x v="1"/>
    <x v="37"/>
    <d v="2012-09-09T00:00:00"/>
    <x v="1"/>
    <s v="DB-13120"/>
    <x v="106"/>
    <x v="1"/>
    <s v="United States"/>
    <s v="San Francisco"/>
    <x v="1"/>
    <n v="94122"/>
    <x v="1"/>
    <s v="TEC-AC-10003038"/>
    <x v="2"/>
    <x v="11"/>
    <x v="1024"/>
    <x v="1511"/>
    <n v="2"/>
    <n v="0"/>
    <n v="3.400999999999998"/>
  </r>
  <r>
    <n v="1740"/>
    <s v="CA-2012-130204"/>
    <x v="1"/>
    <x v="37"/>
    <d v="2012-09-09T00:00:00"/>
    <x v="1"/>
    <s v="DB-13120"/>
    <x v="106"/>
    <x v="1"/>
    <s v="United States"/>
    <s v="San Francisco"/>
    <x v="1"/>
    <n v="94122"/>
    <x v="1"/>
    <s v="TEC-AC-10003590"/>
    <x v="2"/>
    <x v="11"/>
    <x v="1093"/>
    <x v="1512"/>
    <n v="5"/>
    <n v="0"/>
    <n v="46.601999999999997"/>
  </r>
  <r>
    <n v="1741"/>
    <s v="CA-2011-110527"/>
    <x v="2"/>
    <x v="128"/>
    <d v="2011-08-16T00:00:00"/>
    <x v="1"/>
    <s v="ED-13885"/>
    <x v="525"/>
    <x v="2"/>
    <s v="United States"/>
    <s v="San Diego"/>
    <x v="1"/>
    <n v="92037"/>
    <x v="1"/>
    <s v="OFF-LA-10000262"/>
    <x v="1"/>
    <x v="2"/>
    <x v="932"/>
    <x v="1513"/>
    <n v="8"/>
    <n v="0"/>
    <n v="9.6047999999999991"/>
  </r>
  <r>
    <n v="1742"/>
    <s v="CA-2014-152807"/>
    <x v="3"/>
    <x v="505"/>
    <d v="2014-11-04T00:00:00"/>
    <x v="1"/>
    <s v="MC-18100"/>
    <x v="498"/>
    <x v="0"/>
    <s v="United States"/>
    <s v="Philadelphia"/>
    <x v="9"/>
    <n v="19140"/>
    <x v="3"/>
    <s v="OFF-PA-10004355"/>
    <x v="1"/>
    <x v="10"/>
    <x v="1094"/>
    <x v="561"/>
    <n v="4"/>
    <n v="0.2"/>
    <n v="7.2576000000000001"/>
  </r>
  <r>
    <n v="1743"/>
    <s v="CA-2014-152807"/>
    <x v="3"/>
    <x v="505"/>
    <d v="2014-11-04T00:00:00"/>
    <x v="1"/>
    <s v="MC-18100"/>
    <x v="498"/>
    <x v="0"/>
    <s v="United States"/>
    <s v="Philadelphia"/>
    <x v="9"/>
    <n v="19140"/>
    <x v="3"/>
    <s v="FUR-FU-10004415"/>
    <x v="0"/>
    <x v="5"/>
    <x v="1054"/>
    <x v="1514"/>
    <n v="2"/>
    <n v="0.2"/>
    <n v="0.98559999999999937"/>
  </r>
  <r>
    <n v="1744"/>
    <s v="CA-2014-152807"/>
    <x v="3"/>
    <x v="505"/>
    <d v="2014-11-04T00:00:00"/>
    <x v="1"/>
    <s v="MC-18100"/>
    <x v="498"/>
    <x v="0"/>
    <s v="United States"/>
    <s v="Philadelphia"/>
    <x v="9"/>
    <n v="19140"/>
    <x v="3"/>
    <s v="OFF-ST-10002486"/>
    <x v="1"/>
    <x v="4"/>
    <x v="693"/>
    <x v="1515"/>
    <n v="2"/>
    <n v="0.2"/>
    <n v="-2.5128000000000008"/>
  </r>
  <r>
    <n v="1745"/>
    <s v="CA-2014-152807"/>
    <x v="3"/>
    <x v="505"/>
    <d v="2014-11-04T00:00:00"/>
    <x v="1"/>
    <s v="MC-18100"/>
    <x v="498"/>
    <x v="0"/>
    <s v="United States"/>
    <s v="Philadelphia"/>
    <x v="9"/>
    <n v="19140"/>
    <x v="3"/>
    <s v="TEC-AC-10001142"/>
    <x v="2"/>
    <x v="11"/>
    <x v="546"/>
    <x v="1516"/>
    <n v="7"/>
    <n v="0.2"/>
    <n v="-55.300000000000068"/>
  </r>
  <r>
    <n v="1746"/>
    <s v="CA-2011-133270"/>
    <x v="2"/>
    <x v="571"/>
    <d v="2011-06-09T00:00:00"/>
    <x v="2"/>
    <s v="BM-11785"/>
    <x v="298"/>
    <x v="0"/>
    <s v="United States"/>
    <s v="Rochester"/>
    <x v="15"/>
    <n v="14609"/>
    <x v="3"/>
    <s v="OFF-AR-10002656"/>
    <x v="1"/>
    <x v="6"/>
    <x v="157"/>
    <x v="522"/>
    <n v="2"/>
    <n v="0"/>
    <n v="4.9431999999999992"/>
  </r>
  <r>
    <n v="1747"/>
    <s v="CA-2013-155670"/>
    <x v="0"/>
    <x v="572"/>
    <d v="2013-08-18T00:00:00"/>
    <x v="0"/>
    <s v="EM-14065"/>
    <x v="191"/>
    <x v="0"/>
    <s v="United States"/>
    <s v="Jacksonville"/>
    <x v="3"/>
    <n v="28540"/>
    <x v="0"/>
    <s v="OFF-BI-10000138"/>
    <x v="1"/>
    <x v="8"/>
    <x v="600"/>
    <x v="1517"/>
    <n v="8"/>
    <n v="0.7"/>
    <n v="-8.2367999999999988"/>
  </r>
  <r>
    <n v="1748"/>
    <s v="CA-2013-155670"/>
    <x v="0"/>
    <x v="572"/>
    <d v="2013-08-18T00:00:00"/>
    <x v="0"/>
    <s v="EM-14065"/>
    <x v="191"/>
    <x v="0"/>
    <s v="United States"/>
    <s v="Jacksonville"/>
    <x v="3"/>
    <n v="28540"/>
    <x v="0"/>
    <s v="OFF-PA-10004947"/>
    <x v="1"/>
    <x v="10"/>
    <x v="33"/>
    <x v="1518"/>
    <n v="3"/>
    <n v="0.2"/>
    <n v="3.2099999999999982"/>
  </r>
  <r>
    <n v="1749"/>
    <s v="US-2011-157406"/>
    <x v="2"/>
    <x v="573"/>
    <d v="2011-04-29T00:00:00"/>
    <x v="1"/>
    <s v="DA-13450"/>
    <x v="526"/>
    <x v="2"/>
    <s v="United States"/>
    <s v="Houston"/>
    <x v="5"/>
    <n v="77095"/>
    <x v="2"/>
    <s v="OFF-PA-10003543"/>
    <x v="1"/>
    <x v="10"/>
    <x v="716"/>
    <x v="563"/>
    <n v="2"/>
    <n v="0.2"/>
    <n v="3.6288"/>
  </r>
  <r>
    <n v="1750"/>
    <s v="US-2011-157406"/>
    <x v="2"/>
    <x v="573"/>
    <d v="2011-04-29T00:00:00"/>
    <x v="1"/>
    <s v="DA-13450"/>
    <x v="526"/>
    <x v="2"/>
    <s v="United States"/>
    <s v="Houston"/>
    <x v="5"/>
    <n v="77095"/>
    <x v="2"/>
    <s v="OFF-AR-10002221"/>
    <x v="1"/>
    <x v="6"/>
    <x v="1008"/>
    <x v="875"/>
    <n v="3"/>
    <n v="0.2"/>
    <n v="0.54600000000000071"/>
  </r>
  <r>
    <n v="1751"/>
    <s v="CA-2012-139094"/>
    <x v="1"/>
    <x v="6"/>
    <d v="2012-11-27T00:00:00"/>
    <x v="1"/>
    <s v="MO-17800"/>
    <x v="246"/>
    <x v="2"/>
    <s v="United States"/>
    <s v="San Antonio"/>
    <x v="5"/>
    <n v="78207"/>
    <x v="2"/>
    <s v="FUR-TA-10004607"/>
    <x v="0"/>
    <x v="3"/>
    <x v="1095"/>
    <x v="1519"/>
    <n v="2"/>
    <n v="0.3"/>
    <n v="-32.522600000000011"/>
  </r>
  <r>
    <n v="1752"/>
    <s v="CA-2014-168837"/>
    <x v="3"/>
    <x v="336"/>
    <d v="2014-10-18T00:00:00"/>
    <x v="2"/>
    <s v="JW-15955"/>
    <x v="527"/>
    <x v="0"/>
    <s v="United States"/>
    <s v="Oakland"/>
    <x v="1"/>
    <n v="94601"/>
    <x v="1"/>
    <s v="FUR-FU-10001918"/>
    <x v="0"/>
    <x v="5"/>
    <x v="280"/>
    <x v="1520"/>
    <n v="2"/>
    <n v="0"/>
    <n v="3.6894000000000009"/>
  </r>
  <r>
    <n v="1753"/>
    <s v="CA-2014-116715"/>
    <x v="3"/>
    <x v="574"/>
    <d v="2014-12-06T00:00:00"/>
    <x v="2"/>
    <s v="VW-21775"/>
    <x v="100"/>
    <x v="1"/>
    <s v="United States"/>
    <s v="San Francisco"/>
    <x v="1"/>
    <n v="94122"/>
    <x v="1"/>
    <s v="OFF-ST-10004340"/>
    <x v="1"/>
    <x v="4"/>
    <x v="809"/>
    <x v="1521"/>
    <n v="9"/>
    <n v="0"/>
    <n v="151.09740000000002"/>
  </r>
  <r>
    <n v="1754"/>
    <s v="CA-2014-116715"/>
    <x v="3"/>
    <x v="574"/>
    <d v="2014-12-06T00:00:00"/>
    <x v="2"/>
    <s v="VW-21775"/>
    <x v="100"/>
    <x v="1"/>
    <s v="United States"/>
    <s v="San Francisco"/>
    <x v="1"/>
    <n v="94122"/>
    <x v="1"/>
    <s v="OFF-PA-10004475"/>
    <x v="1"/>
    <x v="10"/>
    <x v="1063"/>
    <x v="1446"/>
    <n v="2"/>
    <n v="0"/>
    <n v="53.860799999999998"/>
  </r>
  <r>
    <n v="1755"/>
    <s v="CA-2014-116715"/>
    <x v="3"/>
    <x v="574"/>
    <d v="2014-12-06T00:00:00"/>
    <x v="2"/>
    <s v="VW-21775"/>
    <x v="100"/>
    <x v="1"/>
    <s v="United States"/>
    <s v="San Francisco"/>
    <x v="1"/>
    <n v="94122"/>
    <x v="1"/>
    <s v="OFF-PA-10003893"/>
    <x v="1"/>
    <x v="10"/>
    <x v="1096"/>
    <x v="18"/>
    <n v="2"/>
    <n v="0"/>
    <n v="3.8519999999999994"/>
  </r>
  <r>
    <n v="1756"/>
    <s v="CA-2012-135622"/>
    <x v="1"/>
    <x v="575"/>
    <d v="2012-12-11T00:00:00"/>
    <x v="0"/>
    <s v="TT-21460"/>
    <x v="499"/>
    <x v="2"/>
    <s v="United States"/>
    <s v="Fort Worth"/>
    <x v="5"/>
    <n v="76106"/>
    <x v="2"/>
    <s v="OFF-PA-10000100"/>
    <x v="1"/>
    <x v="10"/>
    <x v="825"/>
    <x v="1522"/>
    <n v="11"/>
    <n v="0.2"/>
    <n v="130.75810000000001"/>
  </r>
  <r>
    <n v="1757"/>
    <s v="CA-2012-135622"/>
    <x v="1"/>
    <x v="575"/>
    <d v="2012-12-11T00:00:00"/>
    <x v="0"/>
    <s v="TT-21460"/>
    <x v="499"/>
    <x v="2"/>
    <s v="United States"/>
    <s v="Fort Worth"/>
    <x v="5"/>
    <n v="76106"/>
    <x v="2"/>
    <s v="TEC-PH-10001817"/>
    <x v="2"/>
    <x v="7"/>
    <x v="1097"/>
    <x v="1523"/>
    <n v="6"/>
    <n v="0.2"/>
    <n v="150.36000000000013"/>
  </r>
  <r>
    <n v="1758"/>
    <s v="US-2012-107349"/>
    <x v="1"/>
    <x v="562"/>
    <d v="2012-07-15T00:00:00"/>
    <x v="2"/>
    <s v="SL-20155"/>
    <x v="359"/>
    <x v="2"/>
    <s v="United States"/>
    <s v="Houston"/>
    <x v="5"/>
    <n v="77095"/>
    <x v="2"/>
    <s v="OFF-BI-10001765"/>
    <x v="1"/>
    <x v="8"/>
    <x v="985"/>
    <x v="1524"/>
    <n v="6"/>
    <n v="0.8"/>
    <n v="-66.508800000000036"/>
  </r>
  <r>
    <n v="1759"/>
    <s v="CA-2011-139017"/>
    <x v="2"/>
    <x v="218"/>
    <d v="2011-05-17T00:00:00"/>
    <x v="1"/>
    <s v="RM-19375"/>
    <x v="528"/>
    <x v="0"/>
    <s v="United States"/>
    <s v="Houston"/>
    <x v="5"/>
    <n v="77095"/>
    <x v="2"/>
    <s v="TEC-AC-10001013"/>
    <x v="2"/>
    <x v="11"/>
    <x v="813"/>
    <x v="1525"/>
    <n v="2"/>
    <n v="0.2"/>
    <n v="7.615399999999994"/>
  </r>
  <r>
    <n v="1760"/>
    <s v="CA-2011-141817"/>
    <x v="2"/>
    <x v="576"/>
    <d v="2011-01-13T00:00:00"/>
    <x v="1"/>
    <s v="MB-18085"/>
    <x v="469"/>
    <x v="0"/>
    <s v="United States"/>
    <s v="Philadelphia"/>
    <x v="9"/>
    <n v="19143"/>
    <x v="3"/>
    <s v="OFF-AR-10003478"/>
    <x v="1"/>
    <x v="6"/>
    <x v="355"/>
    <x v="1526"/>
    <n v="3"/>
    <n v="0.2"/>
    <n v="4.8840000000000003"/>
  </r>
  <r>
    <n v="1761"/>
    <s v="CA-2012-130785"/>
    <x v="1"/>
    <x v="577"/>
    <d v="2012-09-09T00:00:00"/>
    <x v="1"/>
    <s v="AG-10900"/>
    <x v="151"/>
    <x v="0"/>
    <s v="United States"/>
    <s v="San Diego"/>
    <x v="1"/>
    <n v="92105"/>
    <x v="1"/>
    <s v="FUR-BO-10000330"/>
    <x v="0"/>
    <x v="0"/>
    <x v="1098"/>
    <x v="1527"/>
    <n v="4"/>
    <n v="0.15"/>
    <n v="-4.8391999999999769"/>
  </r>
  <r>
    <n v="1762"/>
    <s v="CA-2012-130785"/>
    <x v="1"/>
    <x v="577"/>
    <d v="2012-09-09T00:00:00"/>
    <x v="1"/>
    <s v="AG-10900"/>
    <x v="151"/>
    <x v="0"/>
    <s v="United States"/>
    <s v="San Diego"/>
    <x v="1"/>
    <n v="92105"/>
    <x v="1"/>
    <s v="OFF-BI-10001900"/>
    <x v="1"/>
    <x v="8"/>
    <x v="1099"/>
    <x v="1528"/>
    <n v="6"/>
    <n v="0.2"/>
    <n v="9.7037999999999993"/>
  </r>
  <r>
    <n v="1763"/>
    <s v="CA-2012-130785"/>
    <x v="1"/>
    <x v="577"/>
    <d v="2012-09-09T00:00:00"/>
    <x v="1"/>
    <s v="AG-10900"/>
    <x v="151"/>
    <x v="0"/>
    <s v="United States"/>
    <s v="San Diego"/>
    <x v="1"/>
    <n v="92105"/>
    <x v="1"/>
    <s v="FUR-BO-10003159"/>
    <x v="0"/>
    <x v="0"/>
    <x v="1100"/>
    <x v="1529"/>
    <n v="3"/>
    <n v="0.15"/>
    <n v="-20.696400000000025"/>
  </r>
  <r>
    <n v="1764"/>
    <s v="CA-2013-110254"/>
    <x v="0"/>
    <x v="578"/>
    <d v="2013-08-09T00:00:00"/>
    <x v="1"/>
    <s v="ML-17755"/>
    <x v="529"/>
    <x v="2"/>
    <s v="United States"/>
    <s v="Suffolk"/>
    <x v="17"/>
    <n v="23434"/>
    <x v="0"/>
    <s v="OFF-SU-10002573"/>
    <x v="1"/>
    <x v="14"/>
    <x v="350"/>
    <x v="1530"/>
    <n v="2"/>
    <n v="0"/>
    <n v="10.517999999999997"/>
  </r>
  <r>
    <n v="1765"/>
    <s v="CA-2013-110254"/>
    <x v="0"/>
    <x v="578"/>
    <d v="2013-08-09T00:00:00"/>
    <x v="1"/>
    <s v="ML-17755"/>
    <x v="529"/>
    <x v="2"/>
    <s v="United States"/>
    <s v="Suffolk"/>
    <x v="17"/>
    <n v="23434"/>
    <x v="0"/>
    <s v="OFF-LA-10004484"/>
    <x v="1"/>
    <x v="2"/>
    <x v="612"/>
    <x v="1531"/>
    <n v="1"/>
    <n v="0"/>
    <n v="1.8997999999999999"/>
  </r>
  <r>
    <n v="1766"/>
    <s v="CA-2013-110254"/>
    <x v="0"/>
    <x v="578"/>
    <d v="2013-08-09T00:00:00"/>
    <x v="1"/>
    <s v="ML-17755"/>
    <x v="529"/>
    <x v="2"/>
    <s v="United States"/>
    <s v="Suffolk"/>
    <x v="17"/>
    <n v="23434"/>
    <x v="0"/>
    <s v="FUR-FU-10001591"/>
    <x v="0"/>
    <x v="5"/>
    <x v="1101"/>
    <x v="1532"/>
    <n v="9"/>
    <n v="0"/>
    <n v="46.116000000000007"/>
  </r>
  <r>
    <n v="1767"/>
    <s v="CA-2013-110254"/>
    <x v="0"/>
    <x v="578"/>
    <d v="2013-08-09T00:00:00"/>
    <x v="1"/>
    <s v="ML-17755"/>
    <x v="529"/>
    <x v="2"/>
    <s v="United States"/>
    <s v="Suffolk"/>
    <x v="17"/>
    <n v="23434"/>
    <x v="0"/>
    <s v="OFF-LA-10002034"/>
    <x v="1"/>
    <x v="2"/>
    <x v="1102"/>
    <x v="765"/>
    <n v="2"/>
    <n v="0"/>
    <n v="4.8117999999999999"/>
  </r>
  <r>
    <n v="1768"/>
    <s v="US-2011-158057"/>
    <x v="2"/>
    <x v="579"/>
    <d v="2011-03-26T00:00:00"/>
    <x v="1"/>
    <s v="CC-12685"/>
    <x v="530"/>
    <x v="0"/>
    <s v="United States"/>
    <s v="Greensboro"/>
    <x v="3"/>
    <n v="27405"/>
    <x v="0"/>
    <s v="OFF-BI-10004410"/>
    <x v="1"/>
    <x v="8"/>
    <x v="48"/>
    <x v="1533"/>
    <n v="4"/>
    <n v="0.7"/>
    <n v="-5.8603999999999985"/>
  </r>
  <r>
    <n v="1769"/>
    <s v="US-2011-158057"/>
    <x v="2"/>
    <x v="579"/>
    <d v="2011-03-26T00:00:00"/>
    <x v="1"/>
    <s v="CC-12685"/>
    <x v="530"/>
    <x v="0"/>
    <s v="United States"/>
    <s v="Greensboro"/>
    <x v="3"/>
    <n v="27405"/>
    <x v="0"/>
    <s v="OFF-BI-10002735"/>
    <x v="1"/>
    <x v="8"/>
    <x v="141"/>
    <x v="1534"/>
    <n v="5"/>
    <n v="0.7"/>
    <n v="-39.456499999999991"/>
  </r>
  <r>
    <n v="1770"/>
    <s v="CA-2014-146024"/>
    <x v="3"/>
    <x v="580"/>
    <d v="2014-03-09T00:00:00"/>
    <x v="1"/>
    <s v="SC-20770"/>
    <x v="34"/>
    <x v="1"/>
    <s v="United States"/>
    <s v="Dallas"/>
    <x v="5"/>
    <n v="75081"/>
    <x v="2"/>
    <s v="OFF-SU-10001935"/>
    <x v="1"/>
    <x v="14"/>
    <x v="33"/>
    <x v="1535"/>
    <n v="4"/>
    <n v="0.2"/>
    <n v="-1.3952000000000013"/>
  </r>
  <r>
    <n v="1771"/>
    <s v="CA-2014-146024"/>
    <x v="3"/>
    <x v="580"/>
    <d v="2014-03-09T00:00:00"/>
    <x v="1"/>
    <s v="SC-20770"/>
    <x v="34"/>
    <x v="1"/>
    <s v="United States"/>
    <s v="Dallas"/>
    <x v="5"/>
    <n v="75081"/>
    <x v="2"/>
    <s v="OFF-BI-10003291"/>
    <x v="1"/>
    <x v="8"/>
    <x v="44"/>
    <x v="1536"/>
    <n v="7"/>
    <n v="0.8"/>
    <n v="-20.166300000000007"/>
  </r>
  <r>
    <n v="1772"/>
    <s v="CA-2013-129686"/>
    <x v="0"/>
    <x v="581"/>
    <d v="2013-11-30T00:00:00"/>
    <x v="0"/>
    <s v="GG-14650"/>
    <x v="55"/>
    <x v="1"/>
    <s v="United States"/>
    <s v="Chicago"/>
    <x v="10"/>
    <n v="60623"/>
    <x v="2"/>
    <s v="OFF-ST-10004337"/>
    <x v="1"/>
    <x v="4"/>
    <x v="839"/>
    <x v="1537"/>
    <n v="2"/>
    <n v="0.2"/>
    <n v="-24.496000000000002"/>
  </r>
  <r>
    <n v="1773"/>
    <s v="CA-2013-129686"/>
    <x v="0"/>
    <x v="581"/>
    <d v="2013-11-30T00:00:00"/>
    <x v="0"/>
    <s v="GG-14650"/>
    <x v="55"/>
    <x v="1"/>
    <s v="United States"/>
    <s v="Chicago"/>
    <x v="10"/>
    <n v="60623"/>
    <x v="2"/>
    <s v="TEC-AC-10001266"/>
    <x v="2"/>
    <x v="11"/>
    <x v="196"/>
    <x v="1538"/>
    <n v="6"/>
    <n v="0.2"/>
    <n v="19.499999999999993"/>
  </r>
  <r>
    <n v="1774"/>
    <s v="CA-2011-118976"/>
    <x v="2"/>
    <x v="582"/>
    <d v="2011-05-03T00:00:00"/>
    <x v="1"/>
    <s v="MY-18295"/>
    <x v="501"/>
    <x v="1"/>
    <s v="United States"/>
    <s v="Baltimore"/>
    <x v="39"/>
    <n v="21215"/>
    <x v="3"/>
    <s v="OFF-BI-10001628"/>
    <x v="1"/>
    <x v="8"/>
    <x v="1103"/>
    <x v="1539"/>
    <n v="2"/>
    <n v="0"/>
    <n v="9.3869999999999987"/>
  </r>
  <r>
    <n v="1775"/>
    <s v="CA-2011-118976"/>
    <x v="2"/>
    <x v="582"/>
    <d v="2011-05-03T00:00:00"/>
    <x v="1"/>
    <s v="MY-18295"/>
    <x v="501"/>
    <x v="1"/>
    <s v="United States"/>
    <s v="Baltimore"/>
    <x v="39"/>
    <n v="21215"/>
    <x v="3"/>
    <s v="OFF-ST-10000877"/>
    <x v="1"/>
    <x v="4"/>
    <x v="1104"/>
    <x v="1540"/>
    <n v="9"/>
    <n v="0"/>
    <n v="129.37860000000001"/>
  </r>
  <r>
    <n v="1776"/>
    <s v="CA-2011-118976"/>
    <x v="2"/>
    <x v="582"/>
    <d v="2011-05-03T00:00:00"/>
    <x v="1"/>
    <s v="MY-18295"/>
    <x v="501"/>
    <x v="1"/>
    <s v="United States"/>
    <s v="Baltimore"/>
    <x v="39"/>
    <n v="21215"/>
    <x v="3"/>
    <s v="OFF-AR-10004752"/>
    <x v="1"/>
    <x v="6"/>
    <x v="1105"/>
    <x v="1541"/>
    <n v="2"/>
    <n v="0"/>
    <n v="1.4952000000000001"/>
  </r>
  <r>
    <n v="1777"/>
    <s v="CA-2011-118976"/>
    <x v="2"/>
    <x v="582"/>
    <d v="2011-05-03T00:00:00"/>
    <x v="1"/>
    <s v="MY-18295"/>
    <x v="501"/>
    <x v="1"/>
    <s v="United States"/>
    <s v="Baltimore"/>
    <x v="39"/>
    <n v="21215"/>
    <x v="3"/>
    <s v="OFF-LA-10000452"/>
    <x v="1"/>
    <x v="2"/>
    <x v="804"/>
    <x v="982"/>
    <n v="1"/>
    <n v="0"/>
    <n v="1.512"/>
  </r>
  <r>
    <n v="1778"/>
    <s v="CA-2012-105347"/>
    <x v="1"/>
    <x v="27"/>
    <d v="2012-11-28T00:00:00"/>
    <x v="1"/>
    <s v="DP-13000"/>
    <x v="24"/>
    <x v="0"/>
    <s v="United States"/>
    <s v="Los Angeles"/>
    <x v="1"/>
    <n v="90004"/>
    <x v="1"/>
    <s v="OFF-PA-10000675"/>
    <x v="1"/>
    <x v="10"/>
    <x v="1106"/>
    <x v="1542"/>
    <n v="9"/>
    <n v="0"/>
    <n v="180.76590000000002"/>
  </r>
  <r>
    <n v="1779"/>
    <s v="CA-2012-105347"/>
    <x v="1"/>
    <x v="27"/>
    <d v="2012-11-28T00:00:00"/>
    <x v="1"/>
    <s v="DP-13000"/>
    <x v="24"/>
    <x v="0"/>
    <s v="United States"/>
    <s v="Los Angeles"/>
    <x v="1"/>
    <n v="90004"/>
    <x v="1"/>
    <s v="OFF-AR-10003045"/>
    <x v="1"/>
    <x v="6"/>
    <x v="420"/>
    <x v="456"/>
    <n v="5"/>
    <n v="0"/>
    <n v="6.6150000000000002"/>
  </r>
  <r>
    <n v="1780"/>
    <s v="CA-2013-124667"/>
    <x v="0"/>
    <x v="583"/>
    <d v="2013-11-17T00:00:00"/>
    <x v="1"/>
    <s v="BD-11770"/>
    <x v="420"/>
    <x v="0"/>
    <s v="United States"/>
    <s v="New York City"/>
    <x v="15"/>
    <n v="10011"/>
    <x v="3"/>
    <s v="TEC-AC-10003447"/>
    <x v="2"/>
    <x v="11"/>
    <x v="798"/>
    <x v="1543"/>
    <n v="3"/>
    <n v="0"/>
    <n v="14.992499999999996"/>
  </r>
  <r>
    <n v="1781"/>
    <s v="CA-2013-124667"/>
    <x v="0"/>
    <x v="583"/>
    <d v="2013-11-17T00:00:00"/>
    <x v="1"/>
    <s v="BD-11770"/>
    <x v="420"/>
    <x v="0"/>
    <s v="United States"/>
    <s v="New York City"/>
    <x v="15"/>
    <n v="10011"/>
    <x v="3"/>
    <s v="OFF-ST-10002276"/>
    <x v="1"/>
    <x v="4"/>
    <x v="223"/>
    <x v="1544"/>
    <n v="1"/>
    <n v="0"/>
    <n v="20.840000000000003"/>
  </r>
  <r>
    <n v="1782"/>
    <s v="CA-2012-111094"/>
    <x v="1"/>
    <x v="584"/>
    <d v="2012-07-13T00:00:00"/>
    <x v="1"/>
    <s v="CB-12535"/>
    <x v="118"/>
    <x v="1"/>
    <s v="United States"/>
    <s v="Franklin"/>
    <x v="31"/>
    <n v="2038"/>
    <x v="3"/>
    <s v="OFF-PA-10001609"/>
    <x v="1"/>
    <x v="10"/>
    <x v="1107"/>
    <x v="1545"/>
    <n v="2"/>
    <n v="0"/>
    <n v="3.0267999999999997"/>
  </r>
  <r>
    <n v="1783"/>
    <s v="CA-2012-111094"/>
    <x v="1"/>
    <x v="584"/>
    <d v="2012-07-13T00:00:00"/>
    <x v="1"/>
    <s v="CB-12535"/>
    <x v="118"/>
    <x v="1"/>
    <s v="United States"/>
    <s v="Franklin"/>
    <x v="31"/>
    <n v="2038"/>
    <x v="3"/>
    <s v="OFF-BI-10001597"/>
    <x v="1"/>
    <x v="8"/>
    <x v="790"/>
    <x v="1546"/>
    <n v="3"/>
    <n v="0"/>
    <n v="59.011199999999988"/>
  </r>
  <r>
    <n v="1784"/>
    <s v="CA-2014-166317"/>
    <x v="3"/>
    <x v="585"/>
    <d v="2014-09-27T00:00:00"/>
    <x v="1"/>
    <s v="JE-15610"/>
    <x v="531"/>
    <x v="1"/>
    <s v="United States"/>
    <s v="Milwaukee"/>
    <x v="6"/>
    <n v="53209"/>
    <x v="2"/>
    <s v="OFF-PA-10004475"/>
    <x v="1"/>
    <x v="10"/>
    <x v="1063"/>
    <x v="1547"/>
    <n v="4"/>
    <n v="0"/>
    <n v="107.7216"/>
  </r>
  <r>
    <n v="1785"/>
    <s v="CA-2014-166317"/>
    <x v="3"/>
    <x v="585"/>
    <d v="2014-09-27T00:00:00"/>
    <x v="1"/>
    <s v="JE-15610"/>
    <x v="531"/>
    <x v="1"/>
    <s v="United States"/>
    <s v="Milwaukee"/>
    <x v="6"/>
    <n v="53209"/>
    <x v="2"/>
    <s v="TEC-AC-10004510"/>
    <x v="2"/>
    <x v="11"/>
    <x v="944"/>
    <x v="1548"/>
    <n v="6"/>
    <n v="0"/>
    <n v="9.8159999999999954"/>
  </r>
  <r>
    <n v="1786"/>
    <s v="CA-2014-166317"/>
    <x v="3"/>
    <x v="585"/>
    <d v="2014-09-27T00:00:00"/>
    <x v="1"/>
    <s v="JE-15610"/>
    <x v="531"/>
    <x v="1"/>
    <s v="United States"/>
    <s v="Milwaukee"/>
    <x v="6"/>
    <n v="53209"/>
    <x v="2"/>
    <s v="OFF-BI-10002976"/>
    <x v="1"/>
    <x v="8"/>
    <x v="849"/>
    <x v="1549"/>
    <n v="8"/>
    <n v="0"/>
    <n v="15.5288"/>
  </r>
  <r>
    <n v="1787"/>
    <s v="CA-2014-166317"/>
    <x v="3"/>
    <x v="585"/>
    <d v="2014-09-27T00:00:00"/>
    <x v="1"/>
    <s v="JE-15610"/>
    <x v="531"/>
    <x v="1"/>
    <s v="United States"/>
    <s v="Milwaukee"/>
    <x v="6"/>
    <n v="53209"/>
    <x v="2"/>
    <s v="TEC-PH-10001615"/>
    <x v="2"/>
    <x v="7"/>
    <x v="1108"/>
    <x v="284"/>
    <n v="3"/>
    <n v="0"/>
    <n v="25.221299999999989"/>
  </r>
  <r>
    <n v="1788"/>
    <s v="CA-2012-154326"/>
    <x v="1"/>
    <x v="586"/>
    <d v="2012-02-19T00:00:00"/>
    <x v="1"/>
    <s v="RP-19855"/>
    <x v="532"/>
    <x v="1"/>
    <s v="United States"/>
    <s v="Kenosha"/>
    <x v="6"/>
    <n v="53142"/>
    <x v="2"/>
    <s v="TEC-PH-10001819"/>
    <x v="2"/>
    <x v="7"/>
    <x v="805"/>
    <x v="1550"/>
    <n v="3"/>
    <n v="0"/>
    <n v="64.785599999999988"/>
  </r>
  <r>
    <n v="1789"/>
    <s v="CA-2012-154326"/>
    <x v="1"/>
    <x v="586"/>
    <d v="2012-02-19T00:00:00"/>
    <x v="1"/>
    <s v="RP-19855"/>
    <x v="532"/>
    <x v="1"/>
    <s v="United States"/>
    <s v="Kenosha"/>
    <x v="6"/>
    <n v="53142"/>
    <x v="2"/>
    <s v="TEC-PH-10000560"/>
    <x v="2"/>
    <x v="7"/>
    <x v="745"/>
    <x v="1551"/>
    <n v="2"/>
    <n v="0"/>
    <n v="195.99440000000004"/>
  </r>
  <r>
    <n v="1790"/>
    <s v="CA-2012-154326"/>
    <x v="1"/>
    <x v="586"/>
    <d v="2012-02-19T00:00:00"/>
    <x v="1"/>
    <s v="RP-19855"/>
    <x v="532"/>
    <x v="1"/>
    <s v="United States"/>
    <s v="Kenosha"/>
    <x v="6"/>
    <n v="53142"/>
    <x v="2"/>
    <s v="TEC-AC-10004568"/>
    <x v="2"/>
    <x v="11"/>
    <x v="1109"/>
    <x v="1552"/>
    <n v="5"/>
    <n v="0"/>
    <n v="26.590499999999988"/>
  </r>
  <r>
    <n v="1791"/>
    <s v="CA-2011-102008"/>
    <x v="2"/>
    <x v="587"/>
    <d v="2011-10-04T00:00:00"/>
    <x v="1"/>
    <s v="RA-19915"/>
    <x v="154"/>
    <x v="0"/>
    <s v="United States"/>
    <s v="New York City"/>
    <x v="15"/>
    <n v="10011"/>
    <x v="3"/>
    <s v="OFF-PA-10004092"/>
    <x v="1"/>
    <x v="10"/>
    <x v="588"/>
    <x v="1553"/>
    <n v="1"/>
    <n v="0"/>
    <n v="24.47"/>
  </r>
  <r>
    <n v="1792"/>
    <s v="CA-2011-120474"/>
    <x v="2"/>
    <x v="588"/>
    <d v="2011-12-03T00:00:00"/>
    <x v="2"/>
    <s v="RP-19390"/>
    <x v="261"/>
    <x v="0"/>
    <s v="United States"/>
    <s v="Madison"/>
    <x v="6"/>
    <n v="53711"/>
    <x v="2"/>
    <s v="FUR-CH-10001854"/>
    <x v="0"/>
    <x v="1"/>
    <x v="1110"/>
    <x v="1554"/>
    <n v="8"/>
    <n v="0"/>
    <n v="673.88160000000016"/>
  </r>
  <r>
    <n v="1793"/>
    <s v="CA-2011-120474"/>
    <x v="2"/>
    <x v="588"/>
    <d v="2011-12-03T00:00:00"/>
    <x v="2"/>
    <s v="RP-19390"/>
    <x v="261"/>
    <x v="0"/>
    <s v="United States"/>
    <s v="Madison"/>
    <x v="6"/>
    <n v="53711"/>
    <x v="2"/>
    <s v="OFF-AR-10000475"/>
    <x v="1"/>
    <x v="6"/>
    <x v="1111"/>
    <x v="1555"/>
    <n v="4"/>
    <n v="0"/>
    <n v="12.592800000000004"/>
  </r>
  <r>
    <n v="1794"/>
    <s v="CA-2011-104773"/>
    <x v="2"/>
    <x v="589"/>
    <d v="2011-12-13T00:00:00"/>
    <x v="1"/>
    <s v="TB-21175"/>
    <x v="533"/>
    <x v="1"/>
    <s v="United States"/>
    <s v="Houston"/>
    <x v="5"/>
    <n v="77041"/>
    <x v="2"/>
    <s v="OFF-ST-10000777"/>
    <x v="1"/>
    <x v="4"/>
    <x v="117"/>
    <x v="1556"/>
    <n v="2"/>
    <n v="0.2"/>
    <n v="6.0416000000000025"/>
  </r>
  <r>
    <n v="1795"/>
    <s v="CA-2013-140774"/>
    <x v="0"/>
    <x v="64"/>
    <d v="2013-09-11T00:00:00"/>
    <x v="1"/>
    <s v="BE-11455"/>
    <x v="534"/>
    <x v="2"/>
    <s v="United States"/>
    <s v="Olathe"/>
    <x v="41"/>
    <n v="66062"/>
    <x v="2"/>
    <s v="OFF-AR-10004022"/>
    <x v="1"/>
    <x v="6"/>
    <x v="898"/>
    <x v="1557"/>
    <n v="3"/>
    <n v="0"/>
    <n v="26.984999999999992"/>
  </r>
  <r>
    <n v="1796"/>
    <s v="US-2014-139465"/>
    <x v="3"/>
    <x v="151"/>
    <d v="2014-08-31T00:00:00"/>
    <x v="2"/>
    <s v="MR-17545"/>
    <x v="280"/>
    <x v="2"/>
    <s v="United States"/>
    <s v="New York City"/>
    <x v="15"/>
    <n v="10024"/>
    <x v="3"/>
    <s v="OFF-ST-10002352"/>
    <x v="1"/>
    <x v="4"/>
    <x v="847"/>
    <x v="1558"/>
    <n v="8"/>
    <n v="0"/>
    <n v="16.598399999999998"/>
  </r>
  <r>
    <n v="1797"/>
    <s v="US-2014-139465"/>
    <x v="3"/>
    <x v="151"/>
    <d v="2014-08-31T00:00:00"/>
    <x v="2"/>
    <s v="MR-17545"/>
    <x v="280"/>
    <x v="2"/>
    <s v="United States"/>
    <s v="New York City"/>
    <x v="15"/>
    <n v="10024"/>
    <x v="3"/>
    <s v="TEC-PH-10000455"/>
    <x v="2"/>
    <x v="7"/>
    <x v="1112"/>
    <x v="1559"/>
    <n v="3"/>
    <n v="0"/>
    <n v="100.91129999999997"/>
  </r>
  <r>
    <n v="1798"/>
    <s v="US-2014-139465"/>
    <x v="3"/>
    <x v="151"/>
    <d v="2014-08-31T00:00:00"/>
    <x v="2"/>
    <s v="MR-17545"/>
    <x v="280"/>
    <x v="2"/>
    <s v="United States"/>
    <s v="New York City"/>
    <x v="15"/>
    <n v="10024"/>
    <x v="3"/>
    <s v="OFF-BI-10003910"/>
    <x v="1"/>
    <x v="8"/>
    <x v="8"/>
    <x v="1560"/>
    <n v="6"/>
    <n v="0.2"/>
    <n v="11.565"/>
  </r>
  <r>
    <n v="1799"/>
    <s v="CA-2013-100965"/>
    <x v="0"/>
    <x v="274"/>
    <d v="2013-07-12T00:00:00"/>
    <x v="1"/>
    <s v="RM-19375"/>
    <x v="528"/>
    <x v="0"/>
    <s v="United States"/>
    <s v="San Jose"/>
    <x v="1"/>
    <n v="95123"/>
    <x v="1"/>
    <s v="FUR-FU-10003039"/>
    <x v="0"/>
    <x v="5"/>
    <x v="479"/>
    <x v="1561"/>
    <n v="5"/>
    <n v="0"/>
    <n v="73.320999999999998"/>
  </r>
  <r>
    <n v="1800"/>
    <s v="CA-2013-121034"/>
    <x v="0"/>
    <x v="590"/>
    <d v="2013-08-11T00:00:00"/>
    <x v="0"/>
    <s v="JF-15565"/>
    <x v="535"/>
    <x v="0"/>
    <s v="United States"/>
    <s v="Dallas"/>
    <x v="5"/>
    <n v="75081"/>
    <x v="2"/>
    <s v="OFF-FA-10000585"/>
    <x v="1"/>
    <x v="13"/>
    <x v="202"/>
    <x v="1515"/>
    <n v="4"/>
    <n v="0.2"/>
    <n v="3.6295999999999995"/>
  </r>
  <r>
    <n v="1801"/>
    <s v="CA-2013-121034"/>
    <x v="0"/>
    <x v="590"/>
    <d v="2013-08-11T00:00:00"/>
    <x v="0"/>
    <s v="JF-15565"/>
    <x v="535"/>
    <x v="0"/>
    <s v="United States"/>
    <s v="Dallas"/>
    <x v="5"/>
    <n v="75081"/>
    <x v="2"/>
    <s v="OFF-PA-10001994"/>
    <x v="1"/>
    <x v="10"/>
    <x v="1113"/>
    <x v="1562"/>
    <n v="3"/>
    <n v="0.2"/>
    <n v="17.534399999999998"/>
  </r>
  <r>
    <n v="1802"/>
    <s v="CA-2013-149461"/>
    <x v="0"/>
    <x v="373"/>
    <d v="2013-11-20T00:00:00"/>
    <x v="1"/>
    <s v="AS-10135"/>
    <x v="216"/>
    <x v="2"/>
    <s v="United States"/>
    <s v="Auburn"/>
    <x v="4"/>
    <n v="98002"/>
    <x v="1"/>
    <s v="FUR-FU-10004270"/>
    <x v="0"/>
    <x v="5"/>
    <x v="989"/>
    <x v="1563"/>
    <n v="1"/>
    <n v="0"/>
    <n v="1.5047999999999999"/>
  </r>
  <r>
    <n v="1803"/>
    <s v="CA-2014-158379"/>
    <x v="3"/>
    <x v="585"/>
    <d v="2014-09-27T00:00:00"/>
    <x v="0"/>
    <s v="JA-15970"/>
    <x v="350"/>
    <x v="0"/>
    <s v="United States"/>
    <s v="Philadelphia"/>
    <x v="9"/>
    <n v="19134"/>
    <x v="3"/>
    <s v="OFF-BI-10002498"/>
    <x v="1"/>
    <x v="8"/>
    <x v="435"/>
    <x v="1564"/>
    <n v="1"/>
    <n v="0.7"/>
    <n v="-4.2987000000000002"/>
  </r>
  <r>
    <n v="1804"/>
    <s v="CA-2014-158379"/>
    <x v="3"/>
    <x v="585"/>
    <d v="2014-09-27T00:00:00"/>
    <x v="0"/>
    <s v="JA-15970"/>
    <x v="350"/>
    <x v="0"/>
    <s v="United States"/>
    <s v="Philadelphia"/>
    <x v="9"/>
    <n v="19134"/>
    <x v="3"/>
    <s v="OFF-SU-10002881"/>
    <x v="1"/>
    <x v="14"/>
    <x v="461"/>
    <x v="1565"/>
    <n v="7"/>
    <n v="0.2"/>
    <n v="-1049.3406"/>
  </r>
  <r>
    <n v="1805"/>
    <s v="CA-2014-158379"/>
    <x v="3"/>
    <x v="585"/>
    <d v="2014-09-27T00:00:00"/>
    <x v="0"/>
    <s v="JA-15970"/>
    <x v="350"/>
    <x v="0"/>
    <s v="United States"/>
    <s v="Philadelphia"/>
    <x v="9"/>
    <n v="19134"/>
    <x v="3"/>
    <s v="TEC-AC-10002926"/>
    <x v="2"/>
    <x v="11"/>
    <x v="1114"/>
    <x v="1566"/>
    <n v="2"/>
    <n v="0.2"/>
    <n v="22.995400000000004"/>
  </r>
  <r>
    <n v="1806"/>
    <s v="US-2013-116729"/>
    <x v="0"/>
    <x v="591"/>
    <d v="2013-12-29T00:00:00"/>
    <x v="2"/>
    <s v="GK-14620"/>
    <x v="136"/>
    <x v="1"/>
    <s v="United States"/>
    <s v="Los Angeles"/>
    <x v="1"/>
    <n v="90049"/>
    <x v="1"/>
    <s v="TEC-PH-10002200"/>
    <x v="2"/>
    <x v="7"/>
    <x v="868"/>
    <x v="1567"/>
    <n v="7"/>
    <n v="0.2"/>
    <n v="257.59440000000029"/>
  </r>
  <r>
    <n v="1807"/>
    <s v="US-2013-116729"/>
    <x v="0"/>
    <x v="591"/>
    <d v="2013-12-29T00:00:00"/>
    <x v="2"/>
    <s v="GK-14620"/>
    <x v="136"/>
    <x v="1"/>
    <s v="United States"/>
    <s v="Los Angeles"/>
    <x v="1"/>
    <n v="90049"/>
    <x v="1"/>
    <s v="OFF-PA-10002005"/>
    <x v="1"/>
    <x v="10"/>
    <x v="505"/>
    <x v="1568"/>
    <n v="7"/>
    <n v="0"/>
    <n v="21.772800000000004"/>
  </r>
  <r>
    <n v="1808"/>
    <s v="US-2013-116729"/>
    <x v="0"/>
    <x v="591"/>
    <d v="2013-12-29T00:00:00"/>
    <x v="2"/>
    <s v="GK-14620"/>
    <x v="136"/>
    <x v="1"/>
    <s v="United States"/>
    <s v="Los Angeles"/>
    <x v="1"/>
    <n v="90049"/>
    <x v="1"/>
    <s v="TEC-AC-10001465"/>
    <x v="2"/>
    <x v="11"/>
    <x v="473"/>
    <x v="1569"/>
    <n v="7"/>
    <n v="0"/>
    <n v="76.271999999999977"/>
  </r>
  <r>
    <n v="1809"/>
    <s v="CA-2013-164938"/>
    <x v="0"/>
    <x v="592"/>
    <d v="2013-02-13T00:00:00"/>
    <x v="2"/>
    <s v="PB-19210"/>
    <x v="536"/>
    <x v="1"/>
    <s v="United States"/>
    <s v="Tulsa"/>
    <x v="26"/>
    <n v="74133"/>
    <x v="2"/>
    <s v="TEC-PH-10004897"/>
    <x v="2"/>
    <x v="7"/>
    <x v="1115"/>
    <x v="1570"/>
    <n v="7"/>
    <n v="0"/>
    <n v="0.69929999999999914"/>
  </r>
  <r>
    <n v="1810"/>
    <s v="CA-2013-165484"/>
    <x v="0"/>
    <x v="248"/>
    <d v="2013-10-30T00:00:00"/>
    <x v="1"/>
    <s v="HK-14890"/>
    <x v="96"/>
    <x v="1"/>
    <s v="United States"/>
    <s v="Chicago"/>
    <x v="10"/>
    <n v="60610"/>
    <x v="2"/>
    <s v="FUR-FU-10001196"/>
    <x v="0"/>
    <x v="5"/>
    <x v="1116"/>
    <x v="1571"/>
    <n v="7"/>
    <n v="0.6"/>
    <n v="-12.116999999999999"/>
  </r>
  <r>
    <n v="1811"/>
    <s v="CA-2013-165484"/>
    <x v="0"/>
    <x v="248"/>
    <d v="2013-10-30T00:00:00"/>
    <x v="1"/>
    <s v="HK-14890"/>
    <x v="96"/>
    <x v="1"/>
    <s v="United States"/>
    <s v="Chicago"/>
    <x v="10"/>
    <n v="60610"/>
    <x v="2"/>
    <s v="OFF-PA-10000595"/>
    <x v="1"/>
    <x v="10"/>
    <x v="1117"/>
    <x v="1572"/>
    <n v="3"/>
    <n v="0.2"/>
    <n v="17.815199999999997"/>
  </r>
  <r>
    <n v="1812"/>
    <s v="CA-2011-132612"/>
    <x v="2"/>
    <x v="3"/>
    <d v="2011-06-11T00:00:00"/>
    <x v="0"/>
    <s v="FO-14305"/>
    <x v="383"/>
    <x v="0"/>
    <s v="United States"/>
    <s v="Harrisonburg"/>
    <x v="17"/>
    <n v="22801"/>
    <x v="0"/>
    <s v="FUR-TA-10004534"/>
    <x v="0"/>
    <x v="3"/>
    <x v="121"/>
    <x v="1573"/>
    <n v="7"/>
    <n v="0"/>
    <n v="245.0209999999999"/>
  </r>
  <r>
    <n v="1813"/>
    <s v="US-2014-161193"/>
    <x v="3"/>
    <x v="225"/>
    <d v="2014-11-27T00:00:00"/>
    <x v="1"/>
    <s v="BT-11680"/>
    <x v="537"/>
    <x v="0"/>
    <s v="United States"/>
    <s v="Newark"/>
    <x v="24"/>
    <n v="43055"/>
    <x v="3"/>
    <s v="FUR-FU-10001861"/>
    <x v="0"/>
    <x v="5"/>
    <x v="272"/>
    <x v="292"/>
    <n v="5"/>
    <n v="0.2"/>
    <n v="28.129999999999995"/>
  </r>
  <r>
    <n v="1814"/>
    <s v="US-2014-161193"/>
    <x v="3"/>
    <x v="225"/>
    <d v="2014-11-27T00:00:00"/>
    <x v="1"/>
    <s v="BT-11680"/>
    <x v="537"/>
    <x v="0"/>
    <s v="United States"/>
    <s v="Newark"/>
    <x v="24"/>
    <n v="43055"/>
    <x v="3"/>
    <s v="FUR-FU-10000206"/>
    <x v="0"/>
    <x v="5"/>
    <x v="392"/>
    <x v="1574"/>
    <n v="2"/>
    <n v="0.2"/>
    <n v="1.5713999999999997"/>
  </r>
  <r>
    <n v="1815"/>
    <s v="CA-2012-131597"/>
    <x v="1"/>
    <x v="471"/>
    <d v="2012-09-18T00:00:00"/>
    <x v="1"/>
    <s v="SP-20620"/>
    <x v="407"/>
    <x v="1"/>
    <s v="United States"/>
    <s v="Los Angeles"/>
    <x v="1"/>
    <n v="90045"/>
    <x v="1"/>
    <s v="FUR-TA-10002607"/>
    <x v="0"/>
    <x v="3"/>
    <x v="221"/>
    <x v="1575"/>
    <n v="3"/>
    <n v="0.2"/>
    <n v="-8.5067999999999913"/>
  </r>
  <r>
    <n v="1816"/>
    <s v="CA-2012-164833"/>
    <x v="1"/>
    <x v="593"/>
    <d v="2012-06-04T00:00:00"/>
    <x v="3"/>
    <s v="LL-16840"/>
    <x v="328"/>
    <x v="0"/>
    <s v="United States"/>
    <s v="Seattle"/>
    <x v="4"/>
    <n v="98105"/>
    <x v="1"/>
    <s v="OFF-LA-10000443"/>
    <x v="1"/>
    <x v="2"/>
    <x v="1118"/>
    <x v="1576"/>
    <n v="2"/>
    <n v="0"/>
    <n v="3.4685999999999999"/>
  </r>
  <r>
    <n v="1817"/>
    <s v="CA-2012-164833"/>
    <x v="1"/>
    <x v="593"/>
    <d v="2012-06-04T00:00:00"/>
    <x v="3"/>
    <s v="LL-16840"/>
    <x v="328"/>
    <x v="0"/>
    <s v="United States"/>
    <s v="Seattle"/>
    <x v="4"/>
    <n v="98105"/>
    <x v="1"/>
    <s v="OFF-AR-10004685"/>
    <x v="1"/>
    <x v="6"/>
    <x v="181"/>
    <x v="1577"/>
    <n v="2"/>
    <n v="0"/>
    <n v="3.0557999999999996"/>
  </r>
  <r>
    <n v="1818"/>
    <s v="CA-2012-125423"/>
    <x v="1"/>
    <x v="350"/>
    <d v="2012-12-15T00:00:00"/>
    <x v="0"/>
    <s v="MC-17575"/>
    <x v="430"/>
    <x v="0"/>
    <s v="United States"/>
    <s v="Los Angeles"/>
    <x v="1"/>
    <n v="90036"/>
    <x v="1"/>
    <s v="OFF-LA-10001771"/>
    <x v="1"/>
    <x v="2"/>
    <x v="1119"/>
    <x v="745"/>
    <n v="2"/>
    <n v="0"/>
    <n v="4.5815999999999999"/>
  </r>
  <r>
    <n v="1819"/>
    <s v="US-2011-130379"/>
    <x v="2"/>
    <x v="594"/>
    <d v="2011-05-29T00:00:00"/>
    <x v="1"/>
    <s v="JL-15235"/>
    <x v="538"/>
    <x v="0"/>
    <s v="United States"/>
    <s v="Chicago"/>
    <x v="10"/>
    <n v="60623"/>
    <x v="2"/>
    <s v="OFF-AP-10001394"/>
    <x v="1"/>
    <x v="9"/>
    <x v="1120"/>
    <x v="1578"/>
    <n v="2"/>
    <n v="0.8"/>
    <n v="-166.32000000000005"/>
  </r>
  <r>
    <n v="1820"/>
    <s v="US-2011-130379"/>
    <x v="2"/>
    <x v="594"/>
    <d v="2011-05-29T00:00:00"/>
    <x v="1"/>
    <s v="JL-15235"/>
    <x v="538"/>
    <x v="0"/>
    <s v="United States"/>
    <s v="Chicago"/>
    <x v="10"/>
    <n v="60623"/>
    <x v="2"/>
    <s v="FUR-FU-10002553"/>
    <x v="0"/>
    <x v="5"/>
    <x v="1121"/>
    <x v="1579"/>
    <n v="2"/>
    <n v="0.6"/>
    <n v="-24.188999999999993"/>
  </r>
  <r>
    <n v="1821"/>
    <s v="CA-2013-168956"/>
    <x v="0"/>
    <x v="595"/>
    <d v="2013-02-20T00:00:00"/>
    <x v="1"/>
    <s v="EA-14035"/>
    <x v="105"/>
    <x v="1"/>
    <s v="United States"/>
    <s v="Chicago"/>
    <x v="10"/>
    <n v="60623"/>
    <x v="2"/>
    <s v="OFF-AP-10004233"/>
    <x v="1"/>
    <x v="9"/>
    <x v="1122"/>
    <x v="1580"/>
    <n v="6"/>
    <n v="0.8"/>
    <n v="-225.55680000000007"/>
  </r>
  <r>
    <n v="1822"/>
    <s v="CA-2013-168956"/>
    <x v="0"/>
    <x v="595"/>
    <d v="2013-02-20T00:00:00"/>
    <x v="1"/>
    <s v="EA-14035"/>
    <x v="105"/>
    <x v="1"/>
    <s v="United States"/>
    <s v="Chicago"/>
    <x v="10"/>
    <n v="60623"/>
    <x v="2"/>
    <s v="OFF-FA-10000304"/>
    <x v="1"/>
    <x v="13"/>
    <x v="52"/>
    <x v="1535"/>
    <n v="4"/>
    <n v="0.2"/>
    <n v="1.8312000000000004"/>
  </r>
  <r>
    <n v="1823"/>
    <s v="CA-2013-168956"/>
    <x v="0"/>
    <x v="595"/>
    <d v="2013-02-20T00:00:00"/>
    <x v="1"/>
    <s v="EA-14035"/>
    <x v="105"/>
    <x v="1"/>
    <s v="United States"/>
    <s v="Chicago"/>
    <x v="10"/>
    <n v="60623"/>
    <x v="2"/>
    <s v="FUR-CH-10004754"/>
    <x v="0"/>
    <x v="1"/>
    <x v="1123"/>
    <x v="1581"/>
    <n v="3"/>
    <n v="0.3"/>
    <n v="-2.6981999999999999"/>
  </r>
  <r>
    <n v="1824"/>
    <s v="CA-2013-168956"/>
    <x v="0"/>
    <x v="595"/>
    <d v="2013-02-20T00:00:00"/>
    <x v="1"/>
    <s v="EA-14035"/>
    <x v="105"/>
    <x v="1"/>
    <s v="United States"/>
    <s v="Chicago"/>
    <x v="10"/>
    <n v="60623"/>
    <x v="2"/>
    <s v="OFF-PA-10000809"/>
    <x v="1"/>
    <x v="10"/>
    <x v="1124"/>
    <x v="1182"/>
    <n v="1"/>
    <n v="0.2"/>
    <n v="1.8144"/>
  </r>
  <r>
    <n v="1825"/>
    <s v="CA-2013-167507"/>
    <x v="0"/>
    <x v="596"/>
    <d v="2013-12-29T00:00:00"/>
    <x v="1"/>
    <s v="SA-20830"/>
    <x v="193"/>
    <x v="0"/>
    <s v="United States"/>
    <s v="Redmond"/>
    <x v="21"/>
    <n v="97756"/>
    <x v="1"/>
    <s v="OFF-BI-10003694"/>
    <x v="1"/>
    <x v="8"/>
    <x v="850"/>
    <x v="1582"/>
    <n v="10"/>
    <n v="0.7"/>
    <n v="-25.05599999999999"/>
  </r>
  <r>
    <n v="1826"/>
    <s v="CA-2013-167507"/>
    <x v="0"/>
    <x v="596"/>
    <d v="2013-12-29T00:00:00"/>
    <x v="1"/>
    <s v="SA-20830"/>
    <x v="193"/>
    <x v="0"/>
    <s v="United States"/>
    <s v="Redmond"/>
    <x v="21"/>
    <n v="97756"/>
    <x v="1"/>
    <s v="FUR-FU-10001935"/>
    <x v="0"/>
    <x v="5"/>
    <x v="341"/>
    <x v="1583"/>
    <n v="4"/>
    <n v="0.2"/>
    <n v="3.108000000000001"/>
  </r>
  <r>
    <n v="1827"/>
    <s v="CA-2013-167507"/>
    <x v="0"/>
    <x v="596"/>
    <d v="2013-12-29T00:00:00"/>
    <x v="1"/>
    <s v="SA-20830"/>
    <x v="193"/>
    <x v="0"/>
    <s v="United States"/>
    <s v="Redmond"/>
    <x v="21"/>
    <n v="97756"/>
    <x v="1"/>
    <s v="FUR-FU-10002878"/>
    <x v="0"/>
    <x v="5"/>
    <x v="1125"/>
    <x v="1584"/>
    <n v="1"/>
    <n v="0.2"/>
    <n v="4.8416000000000006"/>
  </r>
  <r>
    <n v="1828"/>
    <s v="CA-2013-109344"/>
    <x v="0"/>
    <x v="597"/>
    <d v="2013-02-11T00:00:00"/>
    <x v="0"/>
    <s v="CH-12070"/>
    <x v="539"/>
    <x v="2"/>
    <s v="United States"/>
    <s v="Raleigh"/>
    <x v="3"/>
    <n v="27604"/>
    <x v="0"/>
    <s v="TEC-PH-10002624"/>
    <x v="2"/>
    <x v="7"/>
    <x v="1126"/>
    <x v="1585"/>
    <n v="3"/>
    <n v="0.2"/>
    <n v="126.8972999999998"/>
  </r>
  <r>
    <n v="1829"/>
    <s v="US-2012-140851"/>
    <x v="1"/>
    <x v="562"/>
    <d v="2012-07-15T00:00:00"/>
    <x v="0"/>
    <s v="ND-18460"/>
    <x v="540"/>
    <x v="1"/>
    <s v="United States"/>
    <s v="Macon"/>
    <x v="32"/>
    <n v="31204"/>
    <x v="0"/>
    <s v="OFF-PA-10000019"/>
    <x v="1"/>
    <x v="10"/>
    <x v="704"/>
    <x v="789"/>
    <n v="6"/>
    <n v="0"/>
    <n v="18.662400000000002"/>
  </r>
  <r>
    <n v="1830"/>
    <s v="CA-2011-103373"/>
    <x v="2"/>
    <x v="598"/>
    <d v="2011-05-24T00:00:00"/>
    <x v="1"/>
    <s v="BS-11755"/>
    <x v="94"/>
    <x v="0"/>
    <s v="United States"/>
    <s v="Cleveland"/>
    <x v="24"/>
    <n v="44105"/>
    <x v="3"/>
    <s v="TEC-PH-10002885"/>
    <x v="2"/>
    <x v="7"/>
    <x v="1127"/>
    <x v="1586"/>
    <n v="2"/>
    <n v="0.4"/>
    <n v="-168.95579999999995"/>
  </r>
  <r>
    <n v="1831"/>
    <s v="CA-2014-145884"/>
    <x v="3"/>
    <x v="208"/>
    <d v="2014-10-22T00:00:00"/>
    <x v="3"/>
    <s v="SL-20155"/>
    <x v="359"/>
    <x v="2"/>
    <s v="United States"/>
    <s v="Muskogee"/>
    <x v="26"/>
    <n v="74403"/>
    <x v="2"/>
    <s v="TEC-PH-10000895"/>
    <x v="2"/>
    <x v="7"/>
    <x v="1128"/>
    <x v="1587"/>
    <n v="8"/>
    <n v="0"/>
    <n v="374.37920000000008"/>
  </r>
  <r>
    <n v="1832"/>
    <s v="CA-2014-145884"/>
    <x v="3"/>
    <x v="208"/>
    <d v="2014-10-22T00:00:00"/>
    <x v="3"/>
    <s v="SL-20155"/>
    <x v="359"/>
    <x v="2"/>
    <s v="United States"/>
    <s v="Muskogee"/>
    <x v="26"/>
    <n v="74403"/>
    <x v="2"/>
    <s v="FUR-TA-10002356"/>
    <x v="0"/>
    <x v="3"/>
    <x v="728"/>
    <x v="1588"/>
    <n v="1"/>
    <n v="0"/>
    <n v="62.906399999999991"/>
  </r>
  <r>
    <n v="1833"/>
    <s v="CA-2012-131422"/>
    <x v="1"/>
    <x v="599"/>
    <d v="2012-11-09T00:00:00"/>
    <x v="1"/>
    <s v="GB-14530"/>
    <x v="334"/>
    <x v="1"/>
    <s v="United States"/>
    <s v="Monroe"/>
    <x v="3"/>
    <n v="28110"/>
    <x v="0"/>
    <s v="FUR-CH-10001270"/>
    <x v="0"/>
    <x v="1"/>
    <x v="851"/>
    <x v="724"/>
    <n v="3"/>
    <n v="0.2"/>
    <n v="25.874999999999972"/>
  </r>
  <r>
    <n v="1834"/>
    <s v="CA-2014-162691"/>
    <x v="3"/>
    <x v="378"/>
    <d v="2014-08-08T00:00:00"/>
    <x v="1"/>
    <s v="AS-10045"/>
    <x v="442"/>
    <x v="1"/>
    <s v="United States"/>
    <s v="Austin"/>
    <x v="5"/>
    <n v="78745"/>
    <x v="2"/>
    <s v="TEC-MA-10000488"/>
    <x v="2"/>
    <x v="15"/>
    <x v="1129"/>
    <x v="1589"/>
    <n v="3"/>
    <n v="0.4"/>
    <n v="-263.99670000000026"/>
  </r>
  <r>
    <n v="1835"/>
    <s v="CA-2014-162691"/>
    <x v="3"/>
    <x v="378"/>
    <d v="2014-08-08T00:00:00"/>
    <x v="1"/>
    <s v="AS-10045"/>
    <x v="442"/>
    <x v="1"/>
    <s v="United States"/>
    <s v="Austin"/>
    <x v="5"/>
    <n v="78745"/>
    <x v="2"/>
    <s v="OFF-PA-10003729"/>
    <x v="1"/>
    <x v="10"/>
    <x v="1130"/>
    <x v="1590"/>
    <n v="7"/>
    <n v="0.2"/>
    <n v="12.700800000000001"/>
  </r>
  <r>
    <n v="1836"/>
    <s v="CA-2011-141278"/>
    <x v="2"/>
    <x v="261"/>
    <d v="2011-06-24T00:00:00"/>
    <x v="2"/>
    <s v="RM-19375"/>
    <x v="528"/>
    <x v="0"/>
    <s v="United States"/>
    <s v="Meriden"/>
    <x v="29"/>
    <n v="6450"/>
    <x v="3"/>
    <s v="OFF-AR-10003056"/>
    <x v="1"/>
    <x v="6"/>
    <x v="18"/>
    <x v="1591"/>
    <n v="5"/>
    <n v="0"/>
    <n v="6.2059999999999977"/>
  </r>
  <r>
    <n v="1837"/>
    <s v="CA-2014-122693"/>
    <x v="3"/>
    <x v="600"/>
    <d v="2014-02-22T00:00:00"/>
    <x v="0"/>
    <s v="NH-18610"/>
    <x v="468"/>
    <x v="1"/>
    <s v="United States"/>
    <s v="Roswell"/>
    <x v="32"/>
    <n v="30076"/>
    <x v="0"/>
    <s v="OFF-AP-10002518"/>
    <x v="1"/>
    <x v="9"/>
    <x v="158"/>
    <x v="1592"/>
    <n v="7"/>
    <n v="0"/>
    <n v="361.29939999999988"/>
  </r>
  <r>
    <n v="1838"/>
    <s v="CA-2011-117345"/>
    <x v="2"/>
    <x v="601"/>
    <d v="2011-08-05T00:00:00"/>
    <x v="1"/>
    <s v="BF-10975"/>
    <x v="541"/>
    <x v="1"/>
    <s v="United States"/>
    <s v="Charlotte"/>
    <x v="3"/>
    <n v="28205"/>
    <x v="0"/>
    <s v="OFF-LA-10000240"/>
    <x v="1"/>
    <x v="2"/>
    <x v="2"/>
    <x v="1593"/>
    <n v="3"/>
    <n v="0.2"/>
    <n v="5.9210999999999983"/>
  </r>
  <r>
    <n v="1839"/>
    <s v="CA-2011-117345"/>
    <x v="2"/>
    <x v="601"/>
    <d v="2011-08-05T00:00:00"/>
    <x v="1"/>
    <s v="BF-10975"/>
    <x v="541"/>
    <x v="1"/>
    <s v="United States"/>
    <s v="Charlotte"/>
    <x v="3"/>
    <n v="28205"/>
    <x v="0"/>
    <s v="FUR-FU-10000629"/>
    <x v="0"/>
    <x v="5"/>
    <x v="93"/>
    <x v="1594"/>
    <n v="4"/>
    <n v="0.2"/>
    <n v="12.135200000000001"/>
  </r>
  <r>
    <n v="1840"/>
    <s v="CA-2011-117345"/>
    <x v="2"/>
    <x v="601"/>
    <d v="2011-08-05T00:00:00"/>
    <x v="1"/>
    <s v="BF-10975"/>
    <x v="541"/>
    <x v="1"/>
    <s v="United States"/>
    <s v="Charlotte"/>
    <x v="3"/>
    <n v="28205"/>
    <x v="0"/>
    <s v="OFF-AP-10001005"/>
    <x v="1"/>
    <x v="9"/>
    <x v="1131"/>
    <x v="1595"/>
    <n v="1"/>
    <n v="0.2"/>
    <n v="10.224499999999994"/>
  </r>
  <r>
    <n v="1841"/>
    <s v="CA-2011-117345"/>
    <x v="2"/>
    <x v="601"/>
    <d v="2011-08-05T00:00:00"/>
    <x v="1"/>
    <s v="BF-10975"/>
    <x v="541"/>
    <x v="1"/>
    <s v="United States"/>
    <s v="Charlotte"/>
    <x v="3"/>
    <n v="28205"/>
    <x v="0"/>
    <s v="OFF-PA-10002377"/>
    <x v="1"/>
    <x v="10"/>
    <x v="127"/>
    <x v="128"/>
    <n v="2"/>
    <n v="0.2"/>
    <n v="29.363999999999997"/>
  </r>
  <r>
    <n v="1842"/>
    <s v="CA-2013-157763"/>
    <x v="0"/>
    <x v="427"/>
    <d v="2013-07-24T00:00:00"/>
    <x v="1"/>
    <s v="KH-16330"/>
    <x v="542"/>
    <x v="1"/>
    <s v="United States"/>
    <s v="Bowling Green"/>
    <x v="0"/>
    <n v="42104"/>
    <x v="0"/>
    <s v="FUR-CH-10000988"/>
    <x v="0"/>
    <x v="1"/>
    <x v="1132"/>
    <x v="1596"/>
    <n v="1"/>
    <n v="0"/>
    <n v="39.4268"/>
  </r>
  <r>
    <n v="1843"/>
    <s v="CA-2012-135391"/>
    <x v="1"/>
    <x v="97"/>
    <d v="2012-02-11T00:00:00"/>
    <x v="0"/>
    <s v="FA-14230"/>
    <x v="135"/>
    <x v="1"/>
    <s v="United States"/>
    <s v="San Antonio"/>
    <x v="5"/>
    <n v="78207"/>
    <x v="2"/>
    <s v="OFF-LA-10001074"/>
    <x v="1"/>
    <x v="2"/>
    <x v="297"/>
    <x v="110"/>
    <n v="4"/>
    <n v="0.2"/>
    <n v="13.532399999999996"/>
  </r>
  <r>
    <n v="1844"/>
    <s v="CA-2012-135391"/>
    <x v="1"/>
    <x v="97"/>
    <d v="2012-02-11T00:00:00"/>
    <x v="0"/>
    <s v="FA-14230"/>
    <x v="135"/>
    <x v="1"/>
    <s v="United States"/>
    <s v="San Antonio"/>
    <x v="5"/>
    <n v="78207"/>
    <x v="2"/>
    <s v="FUR-FU-10001986"/>
    <x v="0"/>
    <x v="5"/>
    <x v="1133"/>
    <x v="1597"/>
    <n v="2"/>
    <n v="0.6"/>
    <n v="-30.588000000000001"/>
  </r>
  <r>
    <n v="1845"/>
    <s v="US-2014-113852"/>
    <x v="3"/>
    <x v="570"/>
    <d v="2014-08-03T00:00:00"/>
    <x v="1"/>
    <s v="GW-14605"/>
    <x v="543"/>
    <x v="0"/>
    <s v="United States"/>
    <s v="Seattle"/>
    <x v="4"/>
    <n v="98115"/>
    <x v="1"/>
    <s v="TEC-AC-10003027"/>
    <x v="2"/>
    <x v="11"/>
    <x v="25"/>
    <x v="26"/>
    <n v="3"/>
    <n v="0"/>
    <n v="11.774100000000004"/>
  </r>
  <r>
    <n v="1846"/>
    <s v="US-2014-158512"/>
    <x v="3"/>
    <x v="602"/>
    <d v="2014-01-18T00:00:00"/>
    <x v="0"/>
    <s v="DA-13450"/>
    <x v="526"/>
    <x v="2"/>
    <s v="United States"/>
    <s v="Washington"/>
    <x v="40"/>
    <n v="20016"/>
    <x v="3"/>
    <s v="OFF-PA-10001804"/>
    <x v="1"/>
    <x v="10"/>
    <x v="128"/>
    <x v="1598"/>
    <n v="6"/>
    <n v="0"/>
    <n v="19.238399999999999"/>
  </r>
  <r>
    <n v="1847"/>
    <s v="US-2014-158512"/>
    <x v="3"/>
    <x v="602"/>
    <d v="2014-01-18T00:00:00"/>
    <x v="0"/>
    <s v="DA-13450"/>
    <x v="526"/>
    <x v="2"/>
    <s v="United States"/>
    <s v="Washington"/>
    <x v="40"/>
    <n v="20016"/>
    <x v="3"/>
    <s v="FUR-FU-10004973"/>
    <x v="0"/>
    <x v="5"/>
    <x v="1134"/>
    <x v="1023"/>
    <n v="2"/>
    <n v="0"/>
    <n v="15.825600000000001"/>
  </r>
  <r>
    <n v="1848"/>
    <s v="CA-2014-128370"/>
    <x v="3"/>
    <x v="18"/>
    <d v="2014-09-11T00:00:00"/>
    <x v="3"/>
    <s v="FH-14275"/>
    <x v="395"/>
    <x v="1"/>
    <s v="United States"/>
    <s v="Los Angeles"/>
    <x v="1"/>
    <n v="90004"/>
    <x v="1"/>
    <s v="FUR-CH-10002602"/>
    <x v="0"/>
    <x v="1"/>
    <x v="288"/>
    <x v="1599"/>
    <n v="3"/>
    <n v="0.2"/>
    <n v="27.176400000000015"/>
  </r>
  <r>
    <n v="1849"/>
    <s v="CA-2014-128370"/>
    <x v="3"/>
    <x v="18"/>
    <d v="2014-09-11T00:00:00"/>
    <x v="3"/>
    <s v="FH-14275"/>
    <x v="395"/>
    <x v="1"/>
    <s v="United States"/>
    <s v="Los Angeles"/>
    <x v="1"/>
    <n v="90004"/>
    <x v="1"/>
    <s v="OFF-BI-10004140"/>
    <x v="1"/>
    <x v="8"/>
    <x v="304"/>
    <x v="1600"/>
    <n v="2"/>
    <n v="0.2"/>
    <n v="2.2449999999999992"/>
  </r>
  <r>
    <n v="1850"/>
    <s v="CA-2012-160472"/>
    <x v="1"/>
    <x v="603"/>
    <d v="2012-07-25T00:00:00"/>
    <x v="0"/>
    <s v="RK-19300"/>
    <x v="343"/>
    <x v="0"/>
    <s v="United States"/>
    <s v="South Bend"/>
    <x v="14"/>
    <n v="46614"/>
    <x v="2"/>
    <s v="OFF-ST-10000464"/>
    <x v="1"/>
    <x v="4"/>
    <x v="1135"/>
    <x v="1601"/>
    <n v="1"/>
    <n v="0"/>
    <n v="9.732800000000001"/>
  </r>
  <r>
    <n v="1851"/>
    <s v="CA-2012-160472"/>
    <x v="1"/>
    <x v="603"/>
    <d v="2012-07-25T00:00:00"/>
    <x v="0"/>
    <s v="RK-19300"/>
    <x v="343"/>
    <x v="0"/>
    <s v="United States"/>
    <s v="South Bend"/>
    <x v="14"/>
    <n v="46614"/>
    <x v="2"/>
    <s v="TEC-AC-10002253"/>
    <x v="2"/>
    <x v="11"/>
    <x v="572"/>
    <x v="1602"/>
    <n v="5"/>
    <n v="0"/>
    <n v="124.68000000000004"/>
  </r>
  <r>
    <n v="1852"/>
    <s v="CA-2012-160472"/>
    <x v="1"/>
    <x v="603"/>
    <d v="2012-07-25T00:00:00"/>
    <x v="0"/>
    <s v="RK-19300"/>
    <x v="343"/>
    <x v="0"/>
    <s v="United States"/>
    <s v="South Bend"/>
    <x v="14"/>
    <n v="46614"/>
    <x v="2"/>
    <s v="OFF-PA-10000528"/>
    <x v="1"/>
    <x v="10"/>
    <x v="1136"/>
    <x v="1603"/>
    <n v="5"/>
    <n v="0"/>
    <n v="11.879999999999999"/>
  </r>
  <r>
    <n v="1853"/>
    <s v="CA-2012-160472"/>
    <x v="1"/>
    <x v="603"/>
    <d v="2012-07-25T00:00:00"/>
    <x v="0"/>
    <s v="RK-19300"/>
    <x v="343"/>
    <x v="0"/>
    <s v="United States"/>
    <s v="South Bend"/>
    <x v="14"/>
    <n v="46614"/>
    <x v="2"/>
    <s v="OFF-EN-10000483"/>
    <x v="1"/>
    <x v="12"/>
    <x v="369"/>
    <x v="1604"/>
    <n v="7"/>
    <n v="0"/>
    <n v="49.10499999999999"/>
  </r>
  <r>
    <n v="1854"/>
    <s v="CA-2012-160472"/>
    <x v="1"/>
    <x v="603"/>
    <d v="2012-07-25T00:00:00"/>
    <x v="0"/>
    <s v="RK-19300"/>
    <x v="343"/>
    <x v="0"/>
    <s v="United States"/>
    <s v="South Bend"/>
    <x v="14"/>
    <n v="46614"/>
    <x v="2"/>
    <s v="OFF-PA-10003129"/>
    <x v="1"/>
    <x v="10"/>
    <x v="1137"/>
    <x v="619"/>
    <n v="2"/>
    <n v="0"/>
    <n v="45.975399999999993"/>
  </r>
  <r>
    <n v="1855"/>
    <s v="CA-2012-160472"/>
    <x v="1"/>
    <x v="603"/>
    <d v="2012-07-25T00:00:00"/>
    <x v="0"/>
    <s v="RK-19300"/>
    <x v="343"/>
    <x v="0"/>
    <s v="United States"/>
    <s v="South Bend"/>
    <x v="14"/>
    <n v="46614"/>
    <x v="2"/>
    <s v="OFF-ST-10003442"/>
    <x v="1"/>
    <x v="4"/>
    <x v="86"/>
    <x v="1605"/>
    <n v="5"/>
    <n v="0"/>
    <n v="38.177999999999997"/>
  </r>
  <r>
    <n v="1856"/>
    <s v="CA-2011-114643"/>
    <x v="2"/>
    <x v="604"/>
    <d v="2011-06-17T00:00:00"/>
    <x v="1"/>
    <s v="FM-14215"/>
    <x v="524"/>
    <x v="1"/>
    <s v="United States"/>
    <s v="Los Angeles"/>
    <x v="1"/>
    <n v="90032"/>
    <x v="1"/>
    <s v="OFF-AR-10003631"/>
    <x v="1"/>
    <x v="6"/>
    <x v="33"/>
    <x v="1606"/>
    <n v="3"/>
    <n v="0"/>
    <n v="4.7915999999999999"/>
  </r>
  <r>
    <n v="1857"/>
    <s v="US-2014-158218"/>
    <x v="3"/>
    <x v="605"/>
    <d v="2014-05-16T00:00:00"/>
    <x v="0"/>
    <s v="AC-10420"/>
    <x v="141"/>
    <x v="1"/>
    <s v="United States"/>
    <s v="Houston"/>
    <x v="5"/>
    <n v="77041"/>
    <x v="2"/>
    <s v="OFF-ST-10000563"/>
    <x v="1"/>
    <x v="4"/>
    <x v="894"/>
    <x v="1607"/>
    <n v="5"/>
    <n v="0.2"/>
    <n v="-15.990000000000002"/>
  </r>
  <r>
    <n v="1858"/>
    <s v="US-2014-158218"/>
    <x v="3"/>
    <x v="605"/>
    <d v="2014-05-16T00:00:00"/>
    <x v="0"/>
    <s v="AC-10420"/>
    <x v="141"/>
    <x v="1"/>
    <s v="United States"/>
    <s v="Houston"/>
    <x v="5"/>
    <n v="77041"/>
    <x v="2"/>
    <s v="OFF-BI-10002133"/>
    <x v="1"/>
    <x v="8"/>
    <x v="1138"/>
    <x v="1608"/>
    <n v="4"/>
    <n v="0.8"/>
    <n v="-53.072000000000017"/>
  </r>
  <r>
    <n v="1859"/>
    <s v="CA-2012-121608"/>
    <x v="1"/>
    <x v="37"/>
    <d v="2012-09-05T00:00:00"/>
    <x v="2"/>
    <s v="JB-15400"/>
    <x v="80"/>
    <x v="1"/>
    <s v="United States"/>
    <s v="Bristol"/>
    <x v="29"/>
    <n v="6010"/>
    <x v="3"/>
    <s v="OFF-AP-10002311"/>
    <x v="1"/>
    <x v="9"/>
    <x v="14"/>
    <x v="1609"/>
    <n v="2"/>
    <n v="0"/>
    <n v="60.552800000000005"/>
  </r>
  <r>
    <n v="1860"/>
    <s v="CA-2012-121608"/>
    <x v="1"/>
    <x v="37"/>
    <d v="2012-09-05T00:00:00"/>
    <x v="2"/>
    <s v="JB-15400"/>
    <x v="80"/>
    <x v="1"/>
    <s v="United States"/>
    <s v="Bristol"/>
    <x v="29"/>
    <n v="6010"/>
    <x v="3"/>
    <s v="TEC-PH-10004959"/>
    <x v="2"/>
    <x v="7"/>
    <x v="1139"/>
    <x v="1610"/>
    <n v="1"/>
    <n v="0"/>
    <n v="25.122500000000002"/>
  </r>
  <r>
    <n v="1861"/>
    <s v="US-2014-121251"/>
    <x v="3"/>
    <x v="606"/>
    <d v="2014-03-28T00:00:00"/>
    <x v="2"/>
    <s v="GM-14440"/>
    <x v="306"/>
    <x v="0"/>
    <s v="United States"/>
    <s v="New York City"/>
    <x v="15"/>
    <n v="10009"/>
    <x v="3"/>
    <s v="FUR-BO-10001918"/>
    <x v="0"/>
    <x v="0"/>
    <x v="1140"/>
    <x v="1611"/>
    <n v="2"/>
    <n v="0.2"/>
    <n v="-28.976400000000012"/>
  </r>
  <r>
    <n v="1862"/>
    <s v="US-2014-121251"/>
    <x v="3"/>
    <x v="606"/>
    <d v="2014-03-28T00:00:00"/>
    <x v="2"/>
    <s v="GM-14440"/>
    <x v="306"/>
    <x v="0"/>
    <s v="United States"/>
    <s v="New York City"/>
    <x v="15"/>
    <n v="10009"/>
    <x v="3"/>
    <s v="TEC-PH-10004896"/>
    <x v="2"/>
    <x v="7"/>
    <x v="172"/>
    <x v="668"/>
    <n v="4"/>
    <n v="0"/>
    <n v="33.588800000000006"/>
  </r>
  <r>
    <n v="1863"/>
    <s v="CA-2011-151078"/>
    <x v="2"/>
    <x v="607"/>
    <d v="2011-11-12T00:00:00"/>
    <x v="3"/>
    <s v="RF-19840"/>
    <x v="167"/>
    <x v="0"/>
    <s v="United States"/>
    <s v="San Antonio"/>
    <x v="5"/>
    <n v="78207"/>
    <x v="2"/>
    <s v="OFF-ST-10001328"/>
    <x v="1"/>
    <x v="4"/>
    <x v="176"/>
    <x v="1612"/>
    <n v="4"/>
    <n v="0.2"/>
    <n v="4.9632000000000005"/>
  </r>
  <r>
    <n v="1864"/>
    <s v="US-2013-100839"/>
    <x v="0"/>
    <x v="63"/>
    <d v="2013-10-18T00:00:00"/>
    <x v="1"/>
    <s v="NC-18625"/>
    <x v="544"/>
    <x v="1"/>
    <s v="United States"/>
    <s v="Aurora"/>
    <x v="22"/>
    <n v="80013"/>
    <x v="1"/>
    <s v="FUR-TA-10004575"/>
    <x v="0"/>
    <x v="3"/>
    <x v="306"/>
    <x v="1613"/>
    <n v="5"/>
    <n v="0.5"/>
    <n v="-465.5680000000001"/>
  </r>
  <r>
    <n v="1865"/>
    <s v="US-2013-100839"/>
    <x v="0"/>
    <x v="63"/>
    <d v="2013-10-18T00:00:00"/>
    <x v="1"/>
    <s v="NC-18625"/>
    <x v="544"/>
    <x v="1"/>
    <s v="United States"/>
    <s v="Aurora"/>
    <x v="22"/>
    <n v="80013"/>
    <x v="1"/>
    <s v="FUR-FU-10001617"/>
    <x v="0"/>
    <x v="5"/>
    <x v="1141"/>
    <x v="1614"/>
    <n v="3"/>
    <n v="0.2"/>
    <n v="4.3679999999999986"/>
  </r>
  <r>
    <n v="1866"/>
    <s v="US-2014-116659"/>
    <x v="3"/>
    <x v="105"/>
    <d v="2014-11-13T00:00:00"/>
    <x v="3"/>
    <s v="NG-18355"/>
    <x v="243"/>
    <x v="1"/>
    <s v="United States"/>
    <s v="Newark"/>
    <x v="24"/>
    <n v="43055"/>
    <x v="3"/>
    <s v="TEC-PH-10002824"/>
    <x v="2"/>
    <x v="7"/>
    <x v="1142"/>
    <x v="1615"/>
    <n v="3"/>
    <n v="0.4"/>
    <n v="-92.695500000000038"/>
  </r>
  <r>
    <n v="1867"/>
    <s v="CA-2014-118857"/>
    <x v="3"/>
    <x v="4"/>
    <d v="2014-04-19T00:00:00"/>
    <x v="2"/>
    <s v="AH-10075"/>
    <x v="340"/>
    <x v="1"/>
    <s v="United States"/>
    <s v="Henderson"/>
    <x v="33"/>
    <n v="89015"/>
    <x v="1"/>
    <s v="FUR-FU-10004460"/>
    <x v="0"/>
    <x v="5"/>
    <x v="785"/>
    <x v="1616"/>
    <n v="5"/>
    <n v="0"/>
    <n v="70.72199999999998"/>
  </r>
  <r>
    <n v="1868"/>
    <s v="CA-2012-127110"/>
    <x v="1"/>
    <x v="608"/>
    <d v="2012-07-01T00:00:00"/>
    <x v="1"/>
    <s v="CH-12070"/>
    <x v="539"/>
    <x v="2"/>
    <s v="United States"/>
    <s v="Philadelphia"/>
    <x v="9"/>
    <n v="19143"/>
    <x v="3"/>
    <s v="OFF-PA-10003309"/>
    <x v="1"/>
    <x v="10"/>
    <x v="1143"/>
    <x v="277"/>
    <n v="6"/>
    <n v="0.2"/>
    <n v="10.8864"/>
  </r>
  <r>
    <n v="1869"/>
    <s v="CA-2012-127110"/>
    <x v="1"/>
    <x v="608"/>
    <d v="2012-07-01T00:00:00"/>
    <x v="1"/>
    <s v="CH-12070"/>
    <x v="539"/>
    <x v="2"/>
    <s v="United States"/>
    <s v="Philadelphia"/>
    <x v="9"/>
    <n v="19143"/>
    <x v="3"/>
    <s v="OFF-ST-10002554"/>
    <x v="1"/>
    <x v="4"/>
    <x v="1144"/>
    <x v="1617"/>
    <n v="2"/>
    <n v="0.2"/>
    <n v="-17.607599999999998"/>
  </r>
  <r>
    <n v="1870"/>
    <s v="CA-2013-148201"/>
    <x v="0"/>
    <x v="370"/>
    <d v="2013-08-30T00:00:00"/>
    <x v="0"/>
    <s v="CC-12145"/>
    <x v="230"/>
    <x v="0"/>
    <s v="United States"/>
    <s v="Seattle"/>
    <x v="4"/>
    <n v="98103"/>
    <x v="1"/>
    <s v="OFF-PA-10000019"/>
    <x v="1"/>
    <x v="10"/>
    <x v="704"/>
    <x v="90"/>
    <n v="1"/>
    <n v="0"/>
    <n v="3.1104000000000003"/>
  </r>
  <r>
    <n v="1871"/>
    <s v="CA-2011-116932"/>
    <x v="2"/>
    <x v="609"/>
    <d v="2011-07-25T00:00:00"/>
    <x v="1"/>
    <s v="ME-18010"/>
    <x v="545"/>
    <x v="1"/>
    <s v="United States"/>
    <s v="San Francisco"/>
    <x v="1"/>
    <n v="94122"/>
    <x v="1"/>
    <s v="OFF-AR-10002067"/>
    <x v="1"/>
    <x v="6"/>
    <x v="1145"/>
    <x v="1618"/>
    <n v="5"/>
    <n v="0"/>
    <n v="25.792000000000002"/>
  </r>
  <r>
    <n v="1872"/>
    <s v="CA-2011-116932"/>
    <x v="2"/>
    <x v="609"/>
    <d v="2011-07-25T00:00:00"/>
    <x v="1"/>
    <s v="ME-18010"/>
    <x v="545"/>
    <x v="1"/>
    <s v="United States"/>
    <s v="San Francisco"/>
    <x v="1"/>
    <n v="94122"/>
    <x v="1"/>
    <s v="FUR-CH-10001215"/>
    <x v="0"/>
    <x v="1"/>
    <x v="440"/>
    <x v="479"/>
    <n v="2"/>
    <n v="0.2"/>
    <n v="50.097999999999985"/>
  </r>
  <r>
    <n v="1873"/>
    <s v="CA-2011-116932"/>
    <x v="2"/>
    <x v="609"/>
    <d v="2011-07-25T00:00:00"/>
    <x v="1"/>
    <s v="ME-18010"/>
    <x v="545"/>
    <x v="1"/>
    <s v="United States"/>
    <s v="San Francisco"/>
    <x v="1"/>
    <n v="94122"/>
    <x v="1"/>
    <s v="FUR-TA-10004175"/>
    <x v="0"/>
    <x v="3"/>
    <x v="1146"/>
    <x v="1619"/>
    <n v="1"/>
    <n v="0.2"/>
    <n v="27.284800000000004"/>
  </r>
  <r>
    <n v="1874"/>
    <s v="CA-2014-142888"/>
    <x v="3"/>
    <x v="610"/>
    <d v="2014-11-26T00:00:00"/>
    <x v="1"/>
    <s v="BP-11230"/>
    <x v="546"/>
    <x v="0"/>
    <s v="United States"/>
    <s v="Spokane"/>
    <x v="4"/>
    <n v="99207"/>
    <x v="1"/>
    <s v="FUR-TA-10004767"/>
    <x v="0"/>
    <x v="3"/>
    <x v="1147"/>
    <x v="558"/>
    <n v="1"/>
    <n v="0"/>
    <n v="20.584199999999996"/>
  </r>
  <r>
    <n v="1875"/>
    <s v="CA-2011-147914"/>
    <x v="2"/>
    <x v="611"/>
    <d v="2011-06-09T00:00:00"/>
    <x v="1"/>
    <s v="MP-17470"/>
    <x v="88"/>
    <x v="2"/>
    <s v="United States"/>
    <s v="Columbus"/>
    <x v="24"/>
    <n v="43229"/>
    <x v="3"/>
    <s v="OFF-PA-10001685"/>
    <x v="1"/>
    <x v="10"/>
    <x v="33"/>
    <x v="1620"/>
    <n v="2"/>
    <n v="0.2"/>
    <n v="5.8812000000000006"/>
  </r>
  <r>
    <n v="1876"/>
    <s v="US-2013-112977"/>
    <x v="0"/>
    <x v="612"/>
    <d v="2013-03-17T00:00:00"/>
    <x v="1"/>
    <s v="CJ-12010"/>
    <x v="170"/>
    <x v="0"/>
    <s v="United States"/>
    <s v="Long Beach"/>
    <x v="15"/>
    <n v="11561"/>
    <x v="3"/>
    <s v="FUR-BO-10003272"/>
    <x v="0"/>
    <x v="0"/>
    <x v="582"/>
    <x v="1621"/>
    <n v="1"/>
    <n v="0.2"/>
    <n v="-22.098000000000013"/>
  </r>
  <r>
    <n v="1877"/>
    <s v="CA-2014-112039"/>
    <x v="3"/>
    <x v="613"/>
    <d v="2014-03-30T00:00:00"/>
    <x v="1"/>
    <s v="JC-15775"/>
    <x v="547"/>
    <x v="0"/>
    <s v="United States"/>
    <s v="San Antonio"/>
    <x v="5"/>
    <n v="78207"/>
    <x v="2"/>
    <s v="TEC-PH-10000984"/>
    <x v="2"/>
    <x v="7"/>
    <x v="465"/>
    <x v="553"/>
    <n v="3"/>
    <n v="0.2"/>
    <n v="47.037600000000026"/>
  </r>
  <r>
    <n v="1878"/>
    <s v="CA-2014-118885"/>
    <x v="3"/>
    <x v="614"/>
    <d v="2015-01-03T00:00:00"/>
    <x v="1"/>
    <s v="JG-15160"/>
    <x v="506"/>
    <x v="0"/>
    <s v="United States"/>
    <s v="Los Angeles"/>
    <x v="1"/>
    <n v="90049"/>
    <x v="1"/>
    <s v="FUR-CH-10002880"/>
    <x v="0"/>
    <x v="1"/>
    <x v="801"/>
    <x v="1622"/>
    <n v="4"/>
    <n v="0.2"/>
    <n v="-44.276400000000024"/>
  </r>
  <r>
    <n v="1879"/>
    <s v="CA-2014-118885"/>
    <x v="3"/>
    <x v="614"/>
    <d v="2015-01-03T00:00:00"/>
    <x v="1"/>
    <s v="JG-15160"/>
    <x v="506"/>
    <x v="0"/>
    <s v="United States"/>
    <s v="Los Angeles"/>
    <x v="1"/>
    <n v="90049"/>
    <x v="1"/>
    <s v="TEC-PH-10002563"/>
    <x v="2"/>
    <x v="7"/>
    <x v="201"/>
    <x v="214"/>
    <n v="3"/>
    <n v="0.2"/>
    <n v="22.678200000000018"/>
  </r>
  <r>
    <n v="1880"/>
    <s v="US-2014-166611"/>
    <x v="3"/>
    <x v="615"/>
    <d v="2014-04-03T00:00:00"/>
    <x v="1"/>
    <s v="CK-12760"/>
    <x v="316"/>
    <x v="1"/>
    <s v="United States"/>
    <s v="Jacksonville"/>
    <x v="2"/>
    <n v="32216"/>
    <x v="0"/>
    <s v="OFF-BI-10001191"/>
    <x v="1"/>
    <x v="8"/>
    <x v="970"/>
    <x v="1623"/>
    <n v="9"/>
    <n v="0.7"/>
    <n v="-48.119399999999985"/>
  </r>
  <r>
    <n v="1881"/>
    <s v="CA-2012-109512"/>
    <x v="1"/>
    <x v="616"/>
    <d v="2012-03-05T00:00:00"/>
    <x v="3"/>
    <s v="LF-17185"/>
    <x v="166"/>
    <x v="0"/>
    <s v="United States"/>
    <s v="New York City"/>
    <x v="15"/>
    <n v="10011"/>
    <x v="3"/>
    <s v="OFF-EN-10002621"/>
    <x v="1"/>
    <x v="12"/>
    <x v="33"/>
    <x v="1624"/>
    <n v="3"/>
    <n v="0"/>
    <n v="14.669999999999998"/>
  </r>
  <r>
    <n v="1882"/>
    <s v="CA-2012-109512"/>
    <x v="1"/>
    <x v="616"/>
    <d v="2012-03-05T00:00:00"/>
    <x v="3"/>
    <s v="LF-17185"/>
    <x v="166"/>
    <x v="0"/>
    <s v="United States"/>
    <s v="New York City"/>
    <x v="15"/>
    <n v="10011"/>
    <x v="3"/>
    <s v="FUR-CH-10001146"/>
    <x v="0"/>
    <x v="1"/>
    <x v="64"/>
    <x v="1625"/>
    <n v="7"/>
    <n v="0.1"/>
    <n v="63.934499999999971"/>
  </r>
  <r>
    <n v="1883"/>
    <s v="CA-2012-109512"/>
    <x v="1"/>
    <x v="616"/>
    <d v="2012-03-05T00:00:00"/>
    <x v="3"/>
    <s v="LF-17185"/>
    <x v="166"/>
    <x v="0"/>
    <s v="United States"/>
    <s v="New York City"/>
    <x v="15"/>
    <n v="10011"/>
    <x v="3"/>
    <s v="OFF-ST-10000689"/>
    <x v="1"/>
    <x v="4"/>
    <x v="421"/>
    <x v="1626"/>
    <n v="4"/>
    <n v="0"/>
    <n v="67.608000000000004"/>
  </r>
  <r>
    <n v="1884"/>
    <s v="CA-2013-118570"/>
    <x v="0"/>
    <x v="373"/>
    <d v="2013-11-18T00:00:00"/>
    <x v="1"/>
    <s v="CC-12430"/>
    <x v="254"/>
    <x v="2"/>
    <s v="United States"/>
    <s v="Philadelphia"/>
    <x v="9"/>
    <n v="19143"/>
    <x v="3"/>
    <s v="OFF-PA-10001289"/>
    <x v="1"/>
    <x v="10"/>
    <x v="952"/>
    <x v="1627"/>
    <n v="7"/>
    <n v="0.2"/>
    <n v="78.6828"/>
  </r>
  <r>
    <n v="1885"/>
    <s v="CA-2014-154718"/>
    <x v="3"/>
    <x v="617"/>
    <d v="2014-01-24T00:00:00"/>
    <x v="0"/>
    <s v="DL-12865"/>
    <x v="297"/>
    <x v="0"/>
    <s v="United States"/>
    <s v="Keller"/>
    <x v="5"/>
    <n v="76248"/>
    <x v="2"/>
    <s v="OFF-LA-10003714"/>
    <x v="1"/>
    <x v="2"/>
    <x v="1148"/>
    <x v="1628"/>
    <n v="2"/>
    <n v="0.2"/>
    <n v="2.0999999999999996"/>
  </r>
  <r>
    <n v="1886"/>
    <s v="CA-2013-147578"/>
    <x v="0"/>
    <x v="183"/>
    <d v="2013-04-27T00:00:00"/>
    <x v="0"/>
    <s v="PG-18895"/>
    <x v="38"/>
    <x v="0"/>
    <s v="United States"/>
    <s v="San Francisco"/>
    <x v="1"/>
    <n v="94122"/>
    <x v="1"/>
    <s v="FUR-FU-10001889"/>
    <x v="0"/>
    <x v="5"/>
    <x v="1149"/>
    <x v="1629"/>
    <n v="3"/>
    <n v="0"/>
    <n v="10.4148"/>
  </r>
  <r>
    <n v="1887"/>
    <s v="CA-2011-140165"/>
    <x v="2"/>
    <x v="8"/>
    <d v="2011-05-15T00:00:00"/>
    <x v="2"/>
    <s v="EH-14005"/>
    <x v="382"/>
    <x v="2"/>
    <s v="United States"/>
    <s v="Hialeah"/>
    <x v="2"/>
    <n v="33012"/>
    <x v="0"/>
    <s v="OFF-FA-10002815"/>
    <x v="1"/>
    <x v="13"/>
    <x v="33"/>
    <x v="1630"/>
    <n v="2"/>
    <n v="0.2"/>
    <n v="2.3976000000000002"/>
  </r>
  <r>
    <n v="1888"/>
    <s v="CA-2011-140165"/>
    <x v="2"/>
    <x v="8"/>
    <d v="2011-05-15T00:00:00"/>
    <x v="2"/>
    <s v="EH-14005"/>
    <x v="382"/>
    <x v="2"/>
    <s v="United States"/>
    <s v="Hialeah"/>
    <x v="2"/>
    <n v="33012"/>
    <x v="0"/>
    <s v="OFF-BI-10004519"/>
    <x v="1"/>
    <x v="8"/>
    <x v="880"/>
    <x v="1631"/>
    <n v="8"/>
    <n v="0.7"/>
    <n v="-331.95999999999992"/>
  </r>
  <r>
    <n v="1889"/>
    <s v="CA-2011-142587"/>
    <x v="2"/>
    <x v="618"/>
    <d v="2011-10-22T00:00:00"/>
    <x v="2"/>
    <s v="TB-21520"/>
    <x v="14"/>
    <x v="0"/>
    <s v="United States"/>
    <s v="Fairfield"/>
    <x v="24"/>
    <n v="45014"/>
    <x v="3"/>
    <s v="OFF-AP-10004708"/>
    <x v="1"/>
    <x v="9"/>
    <x v="508"/>
    <x v="1632"/>
    <n v="4"/>
    <n v="0.2"/>
    <n v="13.701599999999988"/>
  </r>
  <r>
    <n v="1890"/>
    <s v="CA-2011-142587"/>
    <x v="2"/>
    <x v="618"/>
    <d v="2011-10-22T00:00:00"/>
    <x v="2"/>
    <s v="TB-21520"/>
    <x v="14"/>
    <x v="0"/>
    <s v="United States"/>
    <s v="Fairfield"/>
    <x v="24"/>
    <n v="45014"/>
    <x v="3"/>
    <s v="FUR-TA-10000617"/>
    <x v="0"/>
    <x v="3"/>
    <x v="338"/>
    <x v="1633"/>
    <n v="3"/>
    <n v="0.4"/>
    <n v="-122.87700000000004"/>
  </r>
  <r>
    <n v="1891"/>
    <s v="CA-2011-157623"/>
    <x v="2"/>
    <x v="619"/>
    <d v="2011-03-18T00:00:00"/>
    <x v="1"/>
    <s v="DK-13225"/>
    <x v="158"/>
    <x v="1"/>
    <s v="United States"/>
    <s v="Huntington Beach"/>
    <x v="1"/>
    <n v="92646"/>
    <x v="1"/>
    <s v="OFF-PA-10001204"/>
    <x v="1"/>
    <x v="10"/>
    <x v="518"/>
    <x v="232"/>
    <n v="2"/>
    <n v="0"/>
    <n v="4.7519999999999998"/>
  </r>
  <r>
    <n v="1892"/>
    <s v="CA-2011-157623"/>
    <x v="2"/>
    <x v="619"/>
    <d v="2011-03-18T00:00:00"/>
    <x v="1"/>
    <s v="DK-13225"/>
    <x v="158"/>
    <x v="1"/>
    <s v="United States"/>
    <s v="Huntington Beach"/>
    <x v="1"/>
    <n v="92646"/>
    <x v="1"/>
    <s v="OFF-AR-10003723"/>
    <x v="1"/>
    <x v="6"/>
    <x v="1150"/>
    <x v="1634"/>
    <n v="1"/>
    <n v="0"/>
    <n v="1.2505999999999999"/>
  </r>
  <r>
    <n v="1893"/>
    <s v="CA-2014-145310"/>
    <x v="3"/>
    <x v="66"/>
    <d v="2014-12-25T00:00:00"/>
    <x v="0"/>
    <s v="JP-15520"/>
    <x v="187"/>
    <x v="0"/>
    <s v="United States"/>
    <s v="Port Orange"/>
    <x v="2"/>
    <n v="32127"/>
    <x v="0"/>
    <s v="OFF-EN-10002621"/>
    <x v="1"/>
    <x v="12"/>
    <x v="33"/>
    <x v="1635"/>
    <n v="1"/>
    <n v="0.2"/>
    <n v="2.9339999999999997"/>
  </r>
  <r>
    <n v="1894"/>
    <s v="CA-2013-100083"/>
    <x v="0"/>
    <x v="390"/>
    <d v="2013-11-30T00:00:00"/>
    <x v="1"/>
    <s v="CD-11980"/>
    <x v="263"/>
    <x v="0"/>
    <s v="United States"/>
    <s v="Medford"/>
    <x v="21"/>
    <n v="97504"/>
    <x v="1"/>
    <s v="OFF-PA-10000241"/>
    <x v="1"/>
    <x v="10"/>
    <x v="1151"/>
    <x v="1636"/>
    <n v="1"/>
    <n v="0.2"/>
    <n v="7.7449999999999983"/>
  </r>
  <r>
    <n v="1895"/>
    <s v="US-2014-108063"/>
    <x v="3"/>
    <x v="574"/>
    <d v="2014-12-06T00:00:00"/>
    <x v="2"/>
    <s v="AS-10090"/>
    <x v="548"/>
    <x v="0"/>
    <s v="United States"/>
    <s v="Charlottesville"/>
    <x v="17"/>
    <n v="22901"/>
    <x v="0"/>
    <s v="OFF-AR-10001446"/>
    <x v="1"/>
    <x v="6"/>
    <x v="1152"/>
    <x v="1637"/>
    <n v="3"/>
    <n v="0"/>
    <n v="10.395"/>
  </r>
  <r>
    <n v="1896"/>
    <s v="CA-2012-109197"/>
    <x v="1"/>
    <x v="620"/>
    <d v="2013-01-04T00:00:00"/>
    <x v="1"/>
    <s v="JO-15280"/>
    <x v="123"/>
    <x v="0"/>
    <s v="United States"/>
    <s v="Missoula"/>
    <x v="37"/>
    <n v="59801"/>
    <x v="1"/>
    <s v="OFF-BI-10004632"/>
    <x v="1"/>
    <x v="8"/>
    <x v="564"/>
    <x v="1638"/>
    <n v="2"/>
    <n v="0.2"/>
    <n v="152.49499999999998"/>
  </r>
  <r>
    <n v="1897"/>
    <s v="CA-2014-141789"/>
    <x v="3"/>
    <x v="621"/>
    <d v="2014-10-07T00:00:00"/>
    <x v="2"/>
    <s v="AC-10450"/>
    <x v="549"/>
    <x v="0"/>
    <s v="United States"/>
    <s v="Minneapolis"/>
    <x v="11"/>
    <n v="55407"/>
    <x v="2"/>
    <s v="OFF-BI-10001359"/>
    <x v="1"/>
    <x v="8"/>
    <x v="1153"/>
    <x v="1639"/>
    <n v="2"/>
    <n v="0"/>
    <n v="843.17059999999992"/>
  </r>
  <r>
    <n v="1898"/>
    <s v="CA-2011-169775"/>
    <x v="2"/>
    <x v="550"/>
    <d v="2011-09-02T00:00:00"/>
    <x v="0"/>
    <s v="RA-19945"/>
    <x v="362"/>
    <x v="0"/>
    <s v="United States"/>
    <s v="Miami"/>
    <x v="2"/>
    <n v="33178"/>
    <x v="0"/>
    <s v="OFF-EN-10001749"/>
    <x v="1"/>
    <x v="12"/>
    <x v="1154"/>
    <x v="1640"/>
    <n v="2"/>
    <n v="0.2"/>
    <n v="10.805399999999997"/>
  </r>
  <r>
    <n v="1899"/>
    <s v="CA-2011-169775"/>
    <x v="2"/>
    <x v="550"/>
    <d v="2011-09-02T00:00:00"/>
    <x v="0"/>
    <s v="RA-19945"/>
    <x v="362"/>
    <x v="0"/>
    <s v="United States"/>
    <s v="Miami"/>
    <x v="2"/>
    <n v="33178"/>
    <x v="0"/>
    <s v="OFF-BI-10004390"/>
    <x v="1"/>
    <x v="8"/>
    <x v="1155"/>
    <x v="1641"/>
    <n v="4"/>
    <n v="0.7"/>
    <n v="-336.78399999999988"/>
  </r>
  <r>
    <n v="1900"/>
    <s v="CA-2011-169775"/>
    <x v="2"/>
    <x v="550"/>
    <d v="2011-09-02T00:00:00"/>
    <x v="0"/>
    <s v="RA-19945"/>
    <x v="362"/>
    <x v="0"/>
    <s v="United States"/>
    <s v="Miami"/>
    <x v="2"/>
    <n v="33178"/>
    <x v="0"/>
    <s v="FUR-TA-10001857"/>
    <x v="0"/>
    <x v="3"/>
    <x v="433"/>
    <x v="1642"/>
    <n v="3"/>
    <n v="0.45"/>
    <n v="-110.76450000000001"/>
  </r>
  <r>
    <n v="1901"/>
    <s v="CA-2013-140543"/>
    <x v="0"/>
    <x v="622"/>
    <d v="2013-07-04T00:00:00"/>
    <x v="0"/>
    <s v="Co-12640"/>
    <x v="476"/>
    <x v="0"/>
    <s v="United States"/>
    <s v="Florence"/>
    <x v="20"/>
    <n v="29501"/>
    <x v="0"/>
    <s v="OFF-ST-10000563"/>
    <x v="1"/>
    <x v="4"/>
    <x v="894"/>
    <x v="1643"/>
    <n v="6"/>
    <n v="0"/>
    <n v="19.188000000000002"/>
  </r>
  <r>
    <n v="1902"/>
    <s v="CA-2013-151141"/>
    <x v="0"/>
    <x v="623"/>
    <d v="2013-08-24T00:00:00"/>
    <x v="2"/>
    <s v="DW-13480"/>
    <x v="108"/>
    <x v="2"/>
    <s v="United States"/>
    <s v="Detroit"/>
    <x v="12"/>
    <n v="48205"/>
    <x v="2"/>
    <s v="TEC-PH-10004924"/>
    <x v="2"/>
    <x v="7"/>
    <x v="1156"/>
    <x v="1644"/>
    <n v="2"/>
    <n v="0"/>
    <n v="3.9906000000000006"/>
  </r>
  <r>
    <n v="1903"/>
    <s v="CA-2014-167094"/>
    <x v="3"/>
    <x v="208"/>
    <d v="2014-10-23T00:00:00"/>
    <x v="2"/>
    <s v="DK-12835"/>
    <x v="460"/>
    <x v="1"/>
    <s v="United States"/>
    <s v="Springfield"/>
    <x v="21"/>
    <n v="97477"/>
    <x v="1"/>
    <s v="OFF-PA-10003953"/>
    <x v="1"/>
    <x v="10"/>
    <x v="638"/>
    <x v="1182"/>
    <n v="1"/>
    <n v="0.2"/>
    <n v="1.8144"/>
  </r>
  <r>
    <n v="1904"/>
    <s v="CA-2014-167094"/>
    <x v="3"/>
    <x v="208"/>
    <d v="2014-10-23T00:00:00"/>
    <x v="2"/>
    <s v="DK-12835"/>
    <x v="460"/>
    <x v="1"/>
    <s v="United States"/>
    <s v="Springfield"/>
    <x v="21"/>
    <n v="97477"/>
    <x v="1"/>
    <s v="FUR-CH-10000155"/>
    <x v="0"/>
    <x v="1"/>
    <x v="1157"/>
    <x v="1645"/>
    <n v="2"/>
    <n v="0.2"/>
    <n v="47.848000000000013"/>
  </r>
  <r>
    <n v="1905"/>
    <s v="CA-2014-167094"/>
    <x v="3"/>
    <x v="208"/>
    <d v="2014-10-23T00:00:00"/>
    <x v="2"/>
    <s v="DK-12835"/>
    <x v="460"/>
    <x v="1"/>
    <s v="United States"/>
    <s v="Springfield"/>
    <x v="21"/>
    <n v="97477"/>
    <x v="1"/>
    <s v="TEC-AC-10003116"/>
    <x v="2"/>
    <x v="11"/>
    <x v="920"/>
    <x v="1646"/>
    <n v="2"/>
    <n v="0.2"/>
    <n v="6.7449999999999983"/>
  </r>
  <r>
    <n v="1906"/>
    <s v="CA-2014-154410"/>
    <x v="3"/>
    <x v="208"/>
    <d v="2014-10-25T00:00:00"/>
    <x v="2"/>
    <s v="MD-17860"/>
    <x v="550"/>
    <x v="1"/>
    <s v="United States"/>
    <s v="Indianapolis"/>
    <x v="14"/>
    <n v="46203"/>
    <x v="2"/>
    <s v="OFF-ST-10002743"/>
    <x v="1"/>
    <x v="4"/>
    <x v="413"/>
    <x v="1647"/>
    <n v="8"/>
    <n v="0"/>
    <n v="9.091199999999958"/>
  </r>
  <r>
    <n v="1907"/>
    <s v="US-2013-150567"/>
    <x v="0"/>
    <x v="624"/>
    <d v="2013-05-22T00:00:00"/>
    <x v="1"/>
    <s v="RP-19855"/>
    <x v="532"/>
    <x v="1"/>
    <s v="United States"/>
    <s v="Apopka"/>
    <x v="2"/>
    <n v="32712"/>
    <x v="0"/>
    <s v="OFF-BI-10001757"/>
    <x v="1"/>
    <x v="8"/>
    <x v="1158"/>
    <x v="1648"/>
    <n v="2"/>
    <n v="0.7"/>
    <n v="-2.1648000000000005"/>
  </r>
  <r>
    <n v="1908"/>
    <s v="US-2013-150567"/>
    <x v="0"/>
    <x v="624"/>
    <d v="2013-05-22T00:00:00"/>
    <x v="1"/>
    <s v="RP-19855"/>
    <x v="532"/>
    <x v="1"/>
    <s v="United States"/>
    <s v="Apopka"/>
    <x v="2"/>
    <n v="32712"/>
    <x v="0"/>
    <s v="OFF-BI-10000069"/>
    <x v="1"/>
    <x v="8"/>
    <x v="486"/>
    <x v="1649"/>
    <n v="6"/>
    <n v="0.7"/>
    <n v="-21.61440000000001"/>
  </r>
  <r>
    <n v="1909"/>
    <s v="CA-2012-157959"/>
    <x v="1"/>
    <x v="302"/>
    <d v="2012-02-04T00:00:00"/>
    <x v="2"/>
    <s v="RW-19540"/>
    <x v="459"/>
    <x v="1"/>
    <s v="United States"/>
    <s v="Los Angeles"/>
    <x v="1"/>
    <n v="90008"/>
    <x v="1"/>
    <s v="FUR-FU-10004093"/>
    <x v="0"/>
    <x v="5"/>
    <x v="1159"/>
    <x v="1650"/>
    <n v="4"/>
    <n v="0"/>
    <n v="41.075999999999993"/>
  </r>
  <r>
    <n v="1910"/>
    <s v="CA-2014-105886"/>
    <x v="3"/>
    <x v="404"/>
    <d v="2014-12-24T00:00:00"/>
    <x v="1"/>
    <s v="DB-13660"/>
    <x v="551"/>
    <x v="0"/>
    <s v="United States"/>
    <s v="Oceanside"/>
    <x v="15"/>
    <n v="11572"/>
    <x v="3"/>
    <s v="FUR-FU-10001037"/>
    <x v="0"/>
    <x v="5"/>
    <x v="1160"/>
    <x v="1651"/>
    <n v="2"/>
    <n v="0"/>
    <n v="8.532"/>
  </r>
  <r>
    <n v="1911"/>
    <s v="CA-2013-105963"/>
    <x v="0"/>
    <x v="625"/>
    <d v="2013-11-23T00:00:00"/>
    <x v="1"/>
    <s v="SC-20770"/>
    <x v="34"/>
    <x v="1"/>
    <s v="United States"/>
    <s v="Los Angeles"/>
    <x v="1"/>
    <n v="90008"/>
    <x v="1"/>
    <s v="TEC-AC-10003832"/>
    <x v="2"/>
    <x v="11"/>
    <x v="458"/>
    <x v="641"/>
    <n v="3"/>
    <n v="0"/>
    <n v="40.749900000000004"/>
  </r>
  <r>
    <n v="1912"/>
    <s v="CA-2014-121503"/>
    <x v="3"/>
    <x v="445"/>
    <d v="2014-07-07T00:00:00"/>
    <x v="0"/>
    <s v="FH-14275"/>
    <x v="395"/>
    <x v="1"/>
    <s v="United States"/>
    <s v="Houston"/>
    <x v="5"/>
    <n v="77041"/>
    <x v="2"/>
    <s v="OFF-PA-10001878"/>
    <x v="1"/>
    <x v="10"/>
    <x v="1161"/>
    <x v="1652"/>
    <n v="7"/>
    <n v="0.2"/>
    <n v="92.43989999999998"/>
  </r>
  <r>
    <n v="1913"/>
    <s v="CA-2014-121503"/>
    <x v="3"/>
    <x v="445"/>
    <d v="2014-07-07T00:00:00"/>
    <x v="0"/>
    <s v="FH-14275"/>
    <x v="395"/>
    <x v="1"/>
    <s v="United States"/>
    <s v="Houston"/>
    <x v="5"/>
    <n v="77041"/>
    <x v="2"/>
    <s v="TEC-MA-10003674"/>
    <x v="2"/>
    <x v="15"/>
    <x v="1162"/>
    <x v="1653"/>
    <n v="3"/>
    <n v="0.4"/>
    <n v="49.760999999999967"/>
  </r>
  <r>
    <n v="1914"/>
    <s v="CA-2011-103366"/>
    <x v="2"/>
    <x v="626"/>
    <d v="2011-01-18T00:00:00"/>
    <x v="2"/>
    <s v="EH-13990"/>
    <x v="552"/>
    <x v="0"/>
    <s v="United States"/>
    <s v="Roswell"/>
    <x v="32"/>
    <n v="30076"/>
    <x v="0"/>
    <s v="TEC-AC-10003628"/>
    <x v="2"/>
    <x v="11"/>
    <x v="244"/>
    <x v="179"/>
    <n v="5"/>
    <n v="0"/>
    <n v="65.978000000000009"/>
  </r>
  <r>
    <n v="1915"/>
    <s v="CA-2014-124597"/>
    <x v="3"/>
    <x v="504"/>
    <d v="2014-05-06T00:00:00"/>
    <x v="1"/>
    <s v="AS-10630"/>
    <x v="357"/>
    <x v="2"/>
    <s v="United States"/>
    <s v="Boynton Beach"/>
    <x v="2"/>
    <n v="33437"/>
    <x v="0"/>
    <s v="OFF-LA-10003190"/>
    <x v="1"/>
    <x v="2"/>
    <x v="1163"/>
    <x v="877"/>
    <n v="2"/>
    <n v="0.2"/>
    <n v="1.6704000000000001"/>
  </r>
  <r>
    <n v="1916"/>
    <s v="CA-2014-124597"/>
    <x v="3"/>
    <x v="504"/>
    <d v="2014-05-06T00:00:00"/>
    <x v="1"/>
    <s v="AS-10630"/>
    <x v="357"/>
    <x v="2"/>
    <s v="United States"/>
    <s v="Boynton Beach"/>
    <x v="2"/>
    <n v="33437"/>
    <x v="0"/>
    <s v="OFF-AR-10002280"/>
    <x v="1"/>
    <x v="6"/>
    <x v="33"/>
    <x v="1654"/>
    <n v="3"/>
    <n v="0.2"/>
    <n v="4.8524999999999991"/>
  </r>
  <r>
    <n v="1917"/>
    <s v="CA-2014-124597"/>
    <x v="3"/>
    <x v="504"/>
    <d v="2014-05-06T00:00:00"/>
    <x v="1"/>
    <s v="AS-10630"/>
    <x v="357"/>
    <x v="2"/>
    <s v="United States"/>
    <s v="Boynton Beach"/>
    <x v="2"/>
    <n v="33437"/>
    <x v="0"/>
    <s v="OFF-LA-10001569"/>
    <x v="1"/>
    <x v="2"/>
    <x v="633"/>
    <x v="1655"/>
    <n v="3"/>
    <n v="0.2"/>
    <n v="3.8843999999999994"/>
  </r>
  <r>
    <n v="1918"/>
    <s v="CA-2012-105634"/>
    <x v="1"/>
    <x v="627"/>
    <d v="2012-11-14T00:00:00"/>
    <x v="1"/>
    <s v="HA-14905"/>
    <x v="456"/>
    <x v="0"/>
    <s v="United States"/>
    <s v="Franklin"/>
    <x v="31"/>
    <n v="2038"/>
    <x v="3"/>
    <s v="OFF-AR-10001573"/>
    <x v="1"/>
    <x v="6"/>
    <x v="368"/>
    <x v="1656"/>
    <n v="5"/>
    <n v="0"/>
    <n v="3.3784999999999989"/>
  </r>
  <r>
    <n v="1919"/>
    <s v="CA-2012-123673"/>
    <x v="1"/>
    <x v="628"/>
    <d v="2012-11-01T00:00:00"/>
    <x v="0"/>
    <s v="CH-12070"/>
    <x v="539"/>
    <x v="2"/>
    <s v="United States"/>
    <s v="Detroit"/>
    <x v="12"/>
    <n v="48227"/>
    <x v="2"/>
    <s v="TEC-PH-10001809"/>
    <x v="2"/>
    <x v="7"/>
    <x v="1164"/>
    <x v="1657"/>
    <n v="2"/>
    <n v="0"/>
    <n v="74.974999999999994"/>
  </r>
  <r>
    <n v="1920"/>
    <s v="US-2014-111423"/>
    <x v="3"/>
    <x v="629"/>
    <d v="2014-08-20T00:00:00"/>
    <x v="2"/>
    <s v="EH-13765"/>
    <x v="553"/>
    <x v="1"/>
    <s v="United States"/>
    <s v="Watertown"/>
    <x v="15"/>
    <n v="13601"/>
    <x v="3"/>
    <s v="OFF-BI-10003091"/>
    <x v="1"/>
    <x v="8"/>
    <x v="1165"/>
    <x v="1658"/>
    <n v="5"/>
    <n v="0.2"/>
    <n v="302.37299999999993"/>
  </r>
  <r>
    <n v="1921"/>
    <s v="US-2014-111423"/>
    <x v="3"/>
    <x v="629"/>
    <d v="2014-08-20T00:00:00"/>
    <x v="2"/>
    <s v="EH-13765"/>
    <x v="553"/>
    <x v="1"/>
    <s v="United States"/>
    <s v="Watertown"/>
    <x v="15"/>
    <n v="13601"/>
    <x v="3"/>
    <s v="FUR-CH-10003981"/>
    <x v="0"/>
    <x v="1"/>
    <x v="1166"/>
    <x v="1659"/>
    <n v="2"/>
    <n v="0.1"/>
    <n v="97.652399999999943"/>
  </r>
  <r>
    <n v="1922"/>
    <s v="CA-2012-125178"/>
    <x v="1"/>
    <x v="292"/>
    <d v="2012-10-09T00:00:00"/>
    <x v="1"/>
    <s v="MZ-17515"/>
    <x v="89"/>
    <x v="1"/>
    <s v="United States"/>
    <s v="Reading"/>
    <x v="9"/>
    <n v="19601"/>
    <x v="3"/>
    <s v="OFF-ST-10002562"/>
    <x v="1"/>
    <x v="4"/>
    <x v="33"/>
    <x v="1660"/>
    <n v="2"/>
    <n v="0.2"/>
    <n v="1.5007999999999999"/>
  </r>
  <r>
    <n v="1923"/>
    <s v="CA-2013-156685"/>
    <x v="0"/>
    <x v="630"/>
    <d v="2013-07-11T00:00:00"/>
    <x v="0"/>
    <s v="SC-20230"/>
    <x v="554"/>
    <x v="1"/>
    <s v="United States"/>
    <s v="Arlington"/>
    <x v="5"/>
    <n v="76017"/>
    <x v="2"/>
    <s v="TEC-PH-10004345"/>
    <x v="2"/>
    <x v="7"/>
    <x v="1167"/>
    <x v="1661"/>
    <n v="9"/>
    <n v="0.2"/>
    <n v="107.95499999999998"/>
  </r>
  <r>
    <n v="1924"/>
    <s v="CA-2013-156685"/>
    <x v="0"/>
    <x v="630"/>
    <d v="2013-07-11T00:00:00"/>
    <x v="0"/>
    <s v="SC-20230"/>
    <x v="554"/>
    <x v="1"/>
    <s v="United States"/>
    <s v="Arlington"/>
    <x v="5"/>
    <n v="76017"/>
    <x v="2"/>
    <s v="OFF-AR-10000588"/>
    <x v="1"/>
    <x v="6"/>
    <x v="393"/>
    <x v="1662"/>
    <n v="3"/>
    <n v="0.2"/>
    <n v="3.571200000000001"/>
  </r>
  <r>
    <n v="1925"/>
    <s v="CA-2014-126865"/>
    <x v="3"/>
    <x v="256"/>
    <d v="2014-12-08T00:00:00"/>
    <x v="0"/>
    <s v="NP-18325"/>
    <x v="268"/>
    <x v="0"/>
    <s v="United States"/>
    <s v="San Diego"/>
    <x v="1"/>
    <n v="92024"/>
    <x v="1"/>
    <s v="OFF-PA-10003039"/>
    <x v="1"/>
    <x v="10"/>
    <x v="330"/>
    <x v="1663"/>
    <n v="3"/>
    <n v="0"/>
    <n v="41.822999999999993"/>
  </r>
  <r>
    <n v="1926"/>
    <s v="CA-2014-102834"/>
    <x v="3"/>
    <x v="631"/>
    <d v="2014-03-14T00:00:00"/>
    <x v="1"/>
    <s v="LW-16990"/>
    <x v="352"/>
    <x v="1"/>
    <s v="United States"/>
    <s v="San Francisco"/>
    <x v="1"/>
    <n v="94110"/>
    <x v="1"/>
    <s v="TEC-AC-10001908"/>
    <x v="2"/>
    <x v="11"/>
    <x v="292"/>
    <x v="1664"/>
    <n v="2"/>
    <n v="0"/>
    <n v="69.992999999999995"/>
  </r>
  <r>
    <n v="1927"/>
    <s v="US-2013-139710"/>
    <x v="0"/>
    <x v="632"/>
    <d v="2013-06-16T00:00:00"/>
    <x v="1"/>
    <s v="GM-14680"/>
    <x v="411"/>
    <x v="0"/>
    <s v="United States"/>
    <s v="Los Angeles"/>
    <x v="1"/>
    <n v="90045"/>
    <x v="1"/>
    <s v="TEC-PH-10001198"/>
    <x v="2"/>
    <x v="7"/>
    <x v="1168"/>
    <x v="1665"/>
    <n v="3"/>
    <n v="0.2"/>
    <n v="19.966499999999982"/>
  </r>
  <r>
    <n v="1928"/>
    <s v="CA-2014-121538"/>
    <x v="3"/>
    <x v="354"/>
    <d v="2014-12-02T00:00:00"/>
    <x v="2"/>
    <s v="RH-19495"/>
    <x v="302"/>
    <x v="0"/>
    <s v="United States"/>
    <s v="Denver"/>
    <x v="22"/>
    <n v="80219"/>
    <x v="1"/>
    <s v="OFF-PA-10004071"/>
    <x v="1"/>
    <x v="10"/>
    <x v="412"/>
    <x v="1666"/>
    <n v="2"/>
    <n v="0.2"/>
    <n v="31.068799999999996"/>
  </r>
  <r>
    <n v="1929"/>
    <s v="US-2014-101539"/>
    <x v="3"/>
    <x v="633"/>
    <d v="2014-03-19T00:00:00"/>
    <x v="0"/>
    <s v="VM-21685"/>
    <x v="91"/>
    <x v="2"/>
    <s v="United States"/>
    <s v="Seattle"/>
    <x v="4"/>
    <n v="98105"/>
    <x v="1"/>
    <s v="OFF-PA-10001972"/>
    <x v="1"/>
    <x v="10"/>
    <x v="1169"/>
    <x v="90"/>
    <n v="1"/>
    <n v="0"/>
    <n v="3.1104000000000003"/>
  </r>
  <r>
    <n v="1930"/>
    <s v="US-2014-101539"/>
    <x v="3"/>
    <x v="633"/>
    <d v="2014-03-19T00:00:00"/>
    <x v="0"/>
    <s v="VM-21685"/>
    <x v="91"/>
    <x v="2"/>
    <s v="United States"/>
    <s v="Seattle"/>
    <x v="4"/>
    <n v="98105"/>
    <x v="1"/>
    <s v="OFF-ST-10004180"/>
    <x v="1"/>
    <x v="4"/>
    <x v="241"/>
    <x v="1667"/>
    <n v="1"/>
    <n v="0"/>
    <n v="1.8603999999999985"/>
  </r>
  <r>
    <n v="1931"/>
    <s v="US-2014-101539"/>
    <x v="3"/>
    <x v="633"/>
    <d v="2014-03-19T00:00:00"/>
    <x v="0"/>
    <s v="VM-21685"/>
    <x v="91"/>
    <x v="2"/>
    <s v="United States"/>
    <s v="Seattle"/>
    <x v="4"/>
    <n v="98105"/>
    <x v="1"/>
    <s v="TEC-PH-10004165"/>
    <x v="2"/>
    <x v="7"/>
    <x v="886"/>
    <x v="1668"/>
    <n v="3"/>
    <n v="0.2"/>
    <n v="49.498199999999969"/>
  </r>
  <r>
    <n v="1932"/>
    <s v="CA-2013-152121"/>
    <x v="0"/>
    <x v="581"/>
    <d v="2013-11-30T00:00:00"/>
    <x v="0"/>
    <s v="CC-12670"/>
    <x v="113"/>
    <x v="0"/>
    <s v="United States"/>
    <s v="Scottsdale"/>
    <x v="16"/>
    <n v="85254"/>
    <x v="1"/>
    <s v="TEC-PH-10002483"/>
    <x v="2"/>
    <x v="7"/>
    <x v="1170"/>
    <x v="1669"/>
    <n v="1"/>
    <n v="0.2"/>
    <n v="23.799300000000002"/>
  </r>
  <r>
    <n v="1933"/>
    <s v="CA-2014-161200"/>
    <x v="3"/>
    <x v="634"/>
    <d v="2014-08-11T00:00:00"/>
    <x v="0"/>
    <s v="SV-20365"/>
    <x v="277"/>
    <x v="0"/>
    <s v="United States"/>
    <s v="Lafayette"/>
    <x v="28"/>
    <n v="70506"/>
    <x v="0"/>
    <s v="FUR-BO-10000468"/>
    <x v="0"/>
    <x v="0"/>
    <x v="1171"/>
    <x v="1670"/>
    <n v="3"/>
    <n v="0"/>
    <n v="23.318400000000011"/>
  </r>
  <r>
    <n v="1934"/>
    <s v="CA-2014-161200"/>
    <x v="3"/>
    <x v="634"/>
    <d v="2014-08-11T00:00:00"/>
    <x v="0"/>
    <s v="SV-20365"/>
    <x v="277"/>
    <x v="0"/>
    <s v="United States"/>
    <s v="Lafayette"/>
    <x v="28"/>
    <n v="70506"/>
    <x v="0"/>
    <s v="FUR-FU-10001706"/>
    <x v="0"/>
    <x v="5"/>
    <x v="50"/>
    <x v="1671"/>
    <n v="5"/>
    <n v="0"/>
    <n v="7.3919999999999995"/>
  </r>
  <r>
    <n v="1935"/>
    <s v="CA-2014-101245"/>
    <x v="3"/>
    <x v="344"/>
    <d v="2014-12-04T00:00:00"/>
    <x v="1"/>
    <s v="LW-16990"/>
    <x v="352"/>
    <x v="1"/>
    <s v="United States"/>
    <s v="San Francisco"/>
    <x v="1"/>
    <n v="94109"/>
    <x v="1"/>
    <s v="OFF-PA-10003129"/>
    <x v="1"/>
    <x v="10"/>
    <x v="1137"/>
    <x v="1672"/>
    <n v="5"/>
    <n v="0"/>
    <n v="114.93849999999998"/>
  </r>
  <r>
    <n v="1936"/>
    <s v="CA-2014-101245"/>
    <x v="3"/>
    <x v="344"/>
    <d v="2014-12-04T00:00:00"/>
    <x v="1"/>
    <s v="LW-16990"/>
    <x v="352"/>
    <x v="1"/>
    <s v="United States"/>
    <s v="San Francisco"/>
    <x v="1"/>
    <n v="94109"/>
    <x v="1"/>
    <s v="TEC-AC-10001284"/>
    <x v="2"/>
    <x v="11"/>
    <x v="1172"/>
    <x v="1673"/>
    <n v="8"/>
    <n v="0"/>
    <n v="59.817599999999999"/>
  </r>
  <r>
    <n v="1937"/>
    <s v="CA-2012-141768"/>
    <x v="1"/>
    <x v="442"/>
    <d v="2012-05-27T00:00:00"/>
    <x v="0"/>
    <s v="NP-18685"/>
    <x v="472"/>
    <x v="2"/>
    <s v="United States"/>
    <s v="San Francisco"/>
    <x v="1"/>
    <n v="94109"/>
    <x v="1"/>
    <s v="FUR-FU-10002268"/>
    <x v="0"/>
    <x v="5"/>
    <x v="860"/>
    <x v="1674"/>
    <n v="3"/>
    <n v="0"/>
    <n v="4.8608999999999991"/>
  </r>
  <r>
    <n v="1938"/>
    <s v="CA-2013-112109"/>
    <x v="0"/>
    <x v="630"/>
    <d v="2013-07-13T00:00:00"/>
    <x v="1"/>
    <s v="JE-15715"/>
    <x v="555"/>
    <x v="0"/>
    <s v="United States"/>
    <s v="Broomfield"/>
    <x v="22"/>
    <n v="80020"/>
    <x v="1"/>
    <s v="OFF-BI-10002082"/>
    <x v="1"/>
    <x v="8"/>
    <x v="1173"/>
    <x v="1675"/>
    <n v="2"/>
    <n v="0.7"/>
    <n v="-13.311999999999998"/>
  </r>
  <r>
    <n v="1939"/>
    <s v="CA-2013-112109"/>
    <x v="0"/>
    <x v="630"/>
    <d v="2013-07-13T00:00:00"/>
    <x v="1"/>
    <s v="JE-15715"/>
    <x v="555"/>
    <x v="0"/>
    <s v="United States"/>
    <s v="Broomfield"/>
    <x v="22"/>
    <n v="80020"/>
    <x v="1"/>
    <s v="OFF-ST-10001505"/>
    <x v="1"/>
    <x v="4"/>
    <x v="1174"/>
    <x v="1399"/>
    <n v="7"/>
    <n v="0.2"/>
    <n v="-1.2558000000000051"/>
  </r>
  <r>
    <n v="1940"/>
    <s v="CA-2013-112109"/>
    <x v="0"/>
    <x v="630"/>
    <d v="2013-07-13T00:00:00"/>
    <x v="1"/>
    <s v="JE-15715"/>
    <x v="555"/>
    <x v="0"/>
    <s v="United States"/>
    <s v="Broomfield"/>
    <x v="22"/>
    <n v="80020"/>
    <x v="1"/>
    <s v="OFF-BI-10001634"/>
    <x v="1"/>
    <x v="8"/>
    <x v="24"/>
    <x v="1676"/>
    <n v="4"/>
    <n v="0.7"/>
    <n v="-6.1151999999999997"/>
  </r>
  <r>
    <n v="1941"/>
    <s v="CA-2013-112109"/>
    <x v="0"/>
    <x v="630"/>
    <d v="2013-07-13T00:00:00"/>
    <x v="1"/>
    <s v="JE-15715"/>
    <x v="555"/>
    <x v="0"/>
    <s v="United States"/>
    <s v="Broomfield"/>
    <x v="22"/>
    <n v="80020"/>
    <x v="1"/>
    <s v="FUR-CH-10004287"/>
    <x v="0"/>
    <x v="1"/>
    <x v="156"/>
    <x v="1677"/>
    <n v="3"/>
    <n v="0.2"/>
    <n v="74.573999999999955"/>
  </r>
  <r>
    <n v="1942"/>
    <s v="CA-2014-144064"/>
    <x v="3"/>
    <x v="635"/>
    <d v="2014-09-02T00:00:00"/>
    <x v="2"/>
    <s v="CP-12085"/>
    <x v="434"/>
    <x v="1"/>
    <s v="United States"/>
    <s v="Quincy"/>
    <x v="10"/>
    <n v="62301"/>
    <x v="2"/>
    <s v="OFF-LA-10004544"/>
    <x v="1"/>
    <x v="2"/>
    <x v="197"/>
    <x v="659"/>
    <n v="4"/>
    <n v="0.2"/>
    <n v="17.759999999999998"/>
  </r>
  <r>
    <n v="1943"/>
    <s v="CA-2014-144064"/>
    <x v="3"/>
    <x v="635"/>
    <d v="2014-09-02T00:00:00"/>
    <x v="2"/>
    <s v="CP-12085"/>
    <x v="434"/>
    <x v="1"/>
    <s v="United States"/>
    <s v="Quincy"/>
    <x v="10"/>
    <n v="62301"/>
    <x v="2"/>
    <s v="OFF-ST-10004507"/>
    <x v="1"/>
    <x v="4"/>
    <x v="452"/>
    <x v="1193"/>
    <n v="2"/>
    <n v="0.2"/>
    <n v="2.4009999999999998"/>
  </r>
  <r>
    <n v="1944"/>
    <s v="CA-2014-144064"/>
    <x v="3"/>
    <x v="635"/>
    <d v="2014-09-02T00:00:00"/>
    <x v="2"/>
    <s v="CP-12085"/>
    <x v="434"/>
    <x v="1"/>
    <s v="United States"/>
    <s v="Quincy"/>
    <x v="10"/>
    <n v="62301"/>
    <x v="2"/>
    <s v="OFF-BI-10002012"/>
    <x v="1"/>
    <x v="8"/>
    <x v="742"/>
    <x v="1678"/>
    <n v="9"/>
    <n v="0.8"/>
    <n v="-5.1840000000000011"/>
  </r>
  <r>
    <n v="1945"/>
    <s v="CA-2013-108581"/>
    <x v="0"/>
    <x v="23"/>
    <d v="2013-06-27T00:00:00"/>
    <x v="1"/>
    <s v="EA-14035"/>
    <x v="105"/>
    <x v="1"/>
    <s v="United States"/>
    <s v="Carrollton"/>
    <x v="5"/>
    <n v="75007"/>
    <x v="2"/>
    <s v="TEC-AC-10001109"/>
    <x v="2"/>
    <x v="11"/>
    <x v="998"/>
    <x v="1679"/>
    <n v="4"/>
    <n v="0.2"/>
    <n v="26.391200000000001"/>
  </r>
  <r>
    <n v="1946"/>
    <s v="CA-2013-108581"/>
    <x v="0"/>
    <x v="23"/>
    <d v="2013-06-27T00:00:00"/>
    <x v="1"/>
    <s v="EA-14035"/>
    <x v="105"/>
    <x v="1"/>
    <s v="United States"/>
    <s v="Carrollton"/>
    <x v="5"/>
    <n v="75007"/>
    <x v="2"/>
    <s v="OFF-PA-10000809"/>
    <x v="1"/>
    <x v="10"/>
    <x v="1124"/>
    <x v="563"/>
    <n v="2"/>
    <n v="0.2"/>
    <n v="3.6288"/>
  </r>
  <r>
    <n v="1947"/>
    <s v="CA-2014-157987"/>
    <x v="3"/>
    <x v="264"/>
    <d v="2014-09-07T00:00:00"/>
    <x v="1"/>
    <s v="AC-10615"/>
    <x v="556"/>
    <x v="1"/>
    <s v="United States"/>
    <s v="New York City"/>
    <x v="15"/>
    <n v="10009"/>
    <x v="3"/>
    <s v="OFF-AR-10000658"/>
    <x v="1"/>
    <x v="6"/>
    <x v="328"/>
    <x v="795"/>
    <n v="2"/>
    <n v="0"/>
    <n v="6.468"/>
  </r>
  <r>
    <n v="1948"/>
    <s v="CA-2014-157987"/>
    <x v="3"/>
    <x v="264"/>
    <d v="2014-09-07T00:00:00"/>
    <x v="1"/>
    <s v="AC-10615"/>
    <x v="556"/>
    <x v="1"/>
    <s v="United States"/>
    <s v="New York City"/>
    <x v="15"/>
    <n v="10009"/>
    <x v="3"/>
    <s v="FUR-FU-10001196"/>
    <x v="0"/>
    <x v="5"/>
    <x v="1116"/>
    <x v="1042"/>
    <n v="2"/>
    <n v="0"/>
    <n v="3.4619999999999997"/>
  </r>
  <r>
    <n v="1949"/>
    <s v="CA-2014-157987"/>
    <x v="3"/>
    <x v="264"/>
    <d v="2014-09-07T00:00:00"/>
    <x v="1"/>
    <s v="AC-10615"/>
    <x v="556"/>
    <x v="1"/>
    <s v="United States"/>
    <s v="New York City"/>
    <x v="15"/>
    <n v="10009"/>
    <x v="3"/>
    <s v="FUR-TA-10001889"/>
    <x v="0"/>
    <x v="3"/>
    <x v="406"/>
    <x v="1680"/>
    <n v="1"/>
    <n v="0.4"/>
    <n v="-93.3262"/>
  </r>
  <r>
    <n v="1950"/>
    <s v="CA-2014-157987"/>
    <x v="3"/>
    <x v="264"/>
    <d v="2014-09-07T00:00:00"/>
    <x v="1"/>
    <s v="AC-10615"/>
    <x v="556"/>
    <x v="1"/>
    <s v="United States"/>
    <s v="New York City"/>
    <x v="15"/>
    <n v="10009"/>
    <x v="3"/>
    <s v="OFF-AP-10000358"/>
    <x v="1"/>
    <x v="9"/>
    <x v="95"/>
    <x v="1681"/>
    <n v="1"/>
    <n v="0"/>
    <n v="3.7641999999999989"/>
  </r>
  <r>
    <n v="1951"/>
    <s v="CA-2014-157987"/>
    <x v="3"/>
    <x v="264"/>
    <d v="2014-09-07T00:00:00"/>
    <x v="1"/>
    <s v="AC-10615"/>
    <x v="556"/>
    <x v="1"/>
    <s v="United States"/>
    <s v="New York City"/>
    <x v="15"/>
    <n v="10009"/>
    <x v="3"/>
    <s v="OFF-BI-10004970"/>
    <x v="1"/>
    <x v="8"/>
    <x v="908"/>
    <x v="1682"/>
    <n v="8"/>
    <n v="0.2"/>
    <n v="8.9207999999999998"/>
  </r>
  <r>
    <n v="1952"/>
    <s v="CA-2014-157987"/>
    <x v="3"/>
    <x v="264"/>
    <d v="2014-09-07T00:00:00"/>
    <x v="1"/>
    <s v="AC-10615"/>
    <x v="556"/>
    <x v="1"/>
    <s v="United States"/>
    <s v="New York City"/>
    <x v="15"/>
    <n v="10009"/>
    <x v="3"/>
    <s v="TEC-PH-10003885"/>
    <x v="2"/>
    <x v="7"/>
    <x v="772"/>
    <x v="933"/>
    <n v="3"/>
    <n v="0"/>
    <n v="57.41129999999999"/>
  </r>
  <r>
    <n v="1953"/>
    <s v="CA-2014-157987"/>
    <x v="3"/>
    <x v="264"/>
    <d v="2014-09-07T00:00:00"/>
    <x v="1"/>
    <s v="AC-10615"/>
    <x v="556"/>
    <x v="1"/>
    <s v="United States"/>
    <s v="New York City"/>
    <x v="15"/>
    <n v="10009"/>
    <x v="3"/>
    <s v="OFF-LA-10001641"/>
    <x v="1"/>
    <x v="2"/>
    <x v="1022"/>
    <x v="1381"/>
    <n v="6"/>
    <n v="0"/>
    <n v="9.0719999999999992"/>
  </r>
  <r>
    <n v="1954"/>
    <s v="CA-2014-157987"/>
    <x v="3"/>
    <x v="264"/>
    <d v="2014-09-07T00:00:00"/>
    <x v="1"/>
    <s v="AC-10615"/>
    <x v="556"/>
    <x v="1"/>
    <s v="United States"/>
    <s v="New York City"/>
    <x v="15"/>
    <n v="10009"/>
    <x v="3"/>
    <s v="FUR-CH-10003379"/>
    <x v="0"/>
    <x v="1"/>
    <x v="459"/>
    <x v="1683"/>
    <n v="5"/>
    <n v="0.1"/>
    <n v="213.73500000000001"/>
  </r>
  <r>
    <n v="1955"/>
    <s v="CA-2014-157987"/>
    <x v="3"/>
    <x v="264"/>
    <d v="2014-09-07T00:00:00"/>
    <x v="1"/>
    <s v="AC-10615"/>
    <x v="556"/>
    <x v="1"/>
    <s v="United States"/>
    <s v="New York City"/>
    <x v="15"/>
    <n v="10009"/>
    <x v="3"/>
    <s v="OFF-AR-10004582"/>
    <x v="1"/>
    <x v="6"/>
    <x v="1175"/>
    <x v="1684"/>
    <n v="3"/>
    <n v="0"/>
    <n v="2.2139999999999995"/>
  </r>
  <r>
    <n v="1956"/>
    <s v="CA-2014-157987"/>
    <x v="3"/>
    <x v="264"/>
    <d v="2014-09-07T00:00:00"/>
    <x v="1"/>
    <s v="AC-10615"/>
    <x v="556"/>
    <x v="1"/>
    <s v="United States"/>
    <s v="New York City"/>
    <x v="15"/>
    <n v="10009"/>
    <x v="3"/>
    <s v="TEC-AC-10002842"/>
    <x v="2"/>
    <x v="11"/>
    <x v="1176"/>
    <x v="1685"/>
    <n v="2"/>
    <n v="0"/>
    <n v="38.080000000000013"/>
  </r>
  <r>
    <n v="1957"/>
    <s v="CA-2014-157987"/>
    <x v="3"/>
    <x v="264"/>
    <d v="2014-09-07T00:00:00"/>
    <x v="1"/>
    <s v="AC-10615"/>
    <x v="556"/>
    <x v="1"/>
    <s v="United States"/>
    <s v="New York City"/>
    <x v="15"/>
    <n v="10009"/>
    <x v="3"/>
    <s v="TEC-AC-10000109"/>
    <x v="2"/>
    <x v="11"/>
    <x v="200"/>
    <x v="767"/>
    <n v="3"/>
    <n v="0"/>
    <n v="40.31280000000001"/>
  </r>
  <r>
    <n v="1958"/>
    <s v="CA-2014-157987"/>
    <x v="3"/>
    <x v="264"/>
    <d v="2014-09-07T00:00:00"/>
    <x v="1"/>
    <s v="AC-10615"/>
    <x v="556"/>
    <x v="1"/>
    <s v="United States"/>
    <s v="New York City"/>
    <x v="15"/>
    <n v="10009"/>
    <x v="3"/>
    <s v="OFF-PA-10003893"/>
    <x v="1"/>
    <x v="10"/>
    <x v="1096"/>
    <x v="860"/>
    <n v="4"/>
    <n v="0"/>
    <n v="7.7039999999999988"/>
  </r>
  <r>
    <n v="1959"/>
    <s v="CA-2014-110905"/>
    <x v="3"/>
    <x v="18"/>
    <d v="2014-09-16T00:00:00"/>
    <x v="0"/>
    <s v="RW-19690"/>
    <x v="355"/>
    <x v="0"/>
    <s v="United States"/>
    <s v="Springfield"/>
    <x v="25"/>
    <n v="65807"/>
    <x v="2"/>
    <s v="OFF-BI-10003669"/>
    <x v="1"/>
    <x v="8"/>
    <x v="796"/>
    <x v="1686"/>
    <n v="3"/>
    <n v="0"/>
    <n v="7.7759999999999998"/>
  </r>
  <r>
    <n v="1960"/>
    <s v="CA-2014-110905"/>
    <x v="3"/>
    <x v="18"/>
    <d v="2014-09-16T00:00:00"/>
    <x v="0"/>
    <s v="RW-19690"/>
    <x v="355"/>
    <x v="0"/>
    <s v="United States"/>
    <s v="Springfield"/>
    <x v="25"/>
    <n v="65807"/>
    <x v="2"/>
    <s v="OFF-AP-10004785"/>
    <x v="1"/>
    <x v="9"/>
    <x v="1177"/>
    <x v="1687"/>
    <n v="3"/>
    <n v="0"/>
    <n v="14.615700000000004"/>
  </r>
  <r>
    <n v="1961"/>
    <s v="CA-2014-110905"/>
    <x v="3"/>
    <x v="18"/>
    <d v="2014-09-16T00:00:00"/>
    <x v="0"/>
    <s v="RW-19690"/>
    <x v="355"/>
    <x v="0"/>
    <s v="United States"/>
    <s v="Springfield"/>
    <x v="25"/>
    <n v="65807"/>
    <x v="2"/>
    <s v="TEC-AC-10003023"/>
    <x v="2"/>
    <x v="11"/>
    <x v="1070"/>
    <x v="1688"/>
    <n v="5"/>
    <n v="0"/>
    <n v="53.432999999999993"/>
  </r>
  <r>
    <n v="1962"/>
    <s v="CA-2014-110905"/>
    <x v="3"/>
    <x v="18"/>
    <d v="2014-09-16T00:00:00"/>
    <x v="0"/>
    <s v="RW-19690"/>
    <x v="355"/>
    <x v="0"/>
    <s v="United States"/>
    <s v="Springfield"/>
    <x v="25"/>
    <n v="65807"/>
    <x v="2"/>
    <s v="TEC-AC-10002217"/>
    <x v="2"/>
    <x v="11"/>
    <x v="1178"/>
    <x v="1689"/>
    <n v="6"/>
    <n v="0"/>
    <n v="6.7680000000000007"/>
  </r>
  <r>
    <n v="1963"/>
    <s v="CA-2014-110905"/>
    <x v="3"/>
    <x v="18"/>
    <d v="2014-09-16T00:00:00"/>
    <x v="0"/>
    <s v="RW-19690"/>
    <x v="355"/>
    <x v="0"/>
    <s v="United States"/>
    <s v="Springfield"/>
    <x v="25"/>
    <n v="65807"/>
    <x v="2"/>
    <s v="OFF-BI-10002954"/>
    <x v="1"/>
    <x v="8"/>
    <x v="1179"/>
    <x v="1690"/>
    <n v="3"/>
    <n v="0"/>
    <n v="6.5808"/>
  </r>
  <r>
    <n v="1964"/>
    <s v="CA-2014-110905"/>
    <x v="3"/>
    <x v="18"/>
    <d v="2014-09-16T00:00:00"/>
    <x v="0"/>
    <s v="RW-19690"/>
    <x v="355"/>
    <x v="0"/>
    <s v="United States"/>
    <s v="Springfield"/>
    <x v="25"/>
    <n v="65807"/>
    <x v="2"/>
    <s v="OFF-PA-10002586"/>
    <x v="1"/>
    <x v="10"/>
    <x v="1007"/>
    <x v="1691"/>
    <n v="5"/>
    <n v="0"/>
    <n v="11.703000000000001"/>
  </r>
  <r>
    <n v="1965"/>
    <s v="CA-2014-110905"/>
    <x v="3"/>
    <x v="18"/>
    <d v="2014-09-16T00:00:00"/>
    <x v="0"/>
    <s v="RW-19690"/>
    <x v="355"/>
    <x v="0"/>
    <s v="United States"/>
    <s v="Springfield"/>
    <x v="25"/>
    <n v="65807"/>
    <x v="2"/>
    <s v="OFF-ST-10000025"/>
    <x v="1"/>
    <x v="4"/>
    <x v="615"/>
    <x v="1692"/>
    <n v="3"/>
    <n v="0"/>
    <n v="17.177399999999977"/>
  </r>
  <r>
    <n v="1966"/>
    <s v="CA-2014-110905"/>
    <x v="3"/>
    <x v="18"/>
    <d v="2014-09-16T00:00:00"/>
    <x v="0"/>
    <s v="RW-19690"/>
    <x v="355"/>
    <x v="0"/>
    <s v="United States"/>
    <s v="Springfield"/>
    <x v="25"/>
    <n v="65807"/>
    <x v="2"/>
    <s v="OFF-AP-10003281"/>
    <x v="1"/>
    <x v="9"/>
    <x v="1180"/>
    <x v="1693"/>
    <n v="2"/>
    <n v="0"/>
    <n v="7.2539999999999978"/>
  </r>
  <r>
    <n v="1967"/>
    <s v="CA-2014-165841"/>
    <x v="3"/>
    <x v="202"/>
    <d v="2014-12-29T00:00:00"/>
    <x v="1"/>
    <s v="DB-13210"/>
    <x v="203"/>
    <x v="0"/>
    <s v="United States"/>
    <s v="Paterson"/>
    <x v="30"/>
    <n v="7501"/>
    <x v="3"/>
    <s v="TEC-PH-10002103"/>
    <x v="2"/>
    <x v="7"/>
    <x v="534"/>
    <x v="1694"/>
    <n v="3"/>
    <n v="0"/>
    <n v="78.951599999999999"/>
  </r>
  <r>
    <n v="1968"/>
    <s v="CA-2014-165841"/>
    <x v="3"/>
    <x v="202"/>
    <d v="2014-12-29T00:00:00"/>
    <x v="1"/>
    <s v="DB-13210"/>
    <x v="203"/>
    <x v="0"/>
    <s v="United States"/>
    <s v="Paterson"/>
    <x v="30"/>
    <n v="7501"/>
    <x v="3"/>
    <s v="OFF-SU-10000898"/>
    <x v="1"/>
    <x v="14"/>
    <x v="1181"/>
    <x v="1695"/>
    <n v="5"/>
    <n v="0"/>
    <n v="20.154999999999994"/>
  </r>
  <r>
    <n v="1969"/>
    <s v="CA-2014-165841"/>
    <x v="3"/>
    <x v="202"/>
    <d v="2014-12-29T00:00:00"/>
    <x v="1"/>
    <s v="DB-13210"/>
    <x v="203"/>
    <x v="0"/>
    <s v="United States"/>
    <s v="Paterson"/>
    <x v="30"/>
    <n v="7501"/>
    <x v="3"/>
    <s v="OFF-PA-10001144"/>
    <x v="1"/>
    <x v="10"/>
    <x v="161"/>
    <x v="1696"/>
    <n v="3"/>
    <n v="0"/>
    <n v="79.891199999999998"/>
  </r>
  <r>
    <n v="1970"/>
    <s v="CA-2014-117485"/>
    <x v="3"/>
    <x v="397"/>
    <d v="2014-09-30T00:00:00"/>
    <x v="1"/>
    <s v="BD-11320"/>
    <x v="217"/>
    <x v="0"/>
    <s v="United States"/>
    <s v="Tulsa"/>
    <x v="26"/>
    <n v="74133"/>
    <x v="2"/>
    <s v="TEC-AC-10004659"/>
    <x v="2"/>
    <x v="11"/>
    <x v="170"/>
    <x v="410"/>
    <n v="4"/>
    <n v="0"/>
    <n v="102.18599999999998"/>
  </r>
  <r>
    <n v="1971"/>
    <s v="CA-2014-140242"/>
    <x v="3"/>
    <x v="636"/>
    <d v="2014-05-12T00:00:00"/>
    <x v="1"/>
    <s v="ML-17755"/>
    <x v="529"/>
    <x v="2"/>
    <s v="United States"/>
    <s v="Chicago"/>
    <x v="10"/>
    <n v="60623"/>
    <x v="2"/>
    <s v="OFF-AR-10004752"/>
    <x v="1"/>
    <x v="6"/>
    <x v="1105"/>
    <x v="1697"/>
    <n v="3"/>
    <n v="0.2"/>
    <n v="0.64079999999999981"/>
  </r>
  <r>
    <n v="1972"/>
    <s v="CA-2014-140242"/>
    <x v="3"/>
    <x v="636"/>
    <d v="2014-05-12T00:00:00"/>
    <x v="1"/>
    <s v="ML-17755"/>
    <x v="529"/>
    <x v="2"/>
    <s v="United States"/>
    <s v="Chicago"/>
    <x v="10"/>
    <n v="60623"/>
    <x v="2"/>
    <s v="TEC-AC-10004659"/>
    <x v="2"/>
    <x v="11"/>
    <x v="170"/>
    <x v="177"/>
    <n v="7"/>
    <n v="0.2"/>
    <n v="76.639499999999984"/>
  </r>
  <r>
    <n v="1973"/>
    <s v="CA-2011-148950"/>
    <x v="2"/>
    <x v="637"/>
    <d v="2011-12-19T00:00:00"/>
    <x v="1"/>
    <s v="JD-16015"/>
    <x v="557"/>
    <x v="0"/>
    <s v="United States"/>
    <s v="Chicago"/>
    <x v="10"/>
    <n v="60610"/>
    <x v="2"/>
    <s v="OFF-BI-10001249"/>
    <x v="1"/>
    <x v="8"/>
    <x v="1182"/>
    <x v="1698"/>
    <n v="4"/>
    <n v="0.8"/>
    <n v="-8.6768000000000018"/>
  </r>
  <r>
    <n v="1974"/>
    <s v="CA-2011-148950"/>
    <x v="2"/>
    <x v="637"/>
    <d v="2011-12-19T00:00:00"/>
    <x v="1"/>
    <s v="JD-16015"/>
    <x v="557"/>
    <x v="0"/>
    <s v="United States"/>
    <s v="Chicago"/>
    <x v="10"/>
    <n v="60610"/>
    <x v="2"/>
    <s v="OFF-FA-10003059"/>
    <x v="1"/>
    <x v="13"/>
    <x v="794"/>
    <x v="1699"/>
    <n v="2"/>
    <n v="0.2"/>
    <n v="0.4705999999999998"/>
  </r>
  <r>
    <n v="1975"/>
    <s v="CA-2011-148950"/>
    <x v="2"/>
    <x v="637"/>
    <d v="2011-12-19T00:00:00"/>
    <x v="1"/>
    <s v="JD-16015"/>
    <x v="557"/>
    <x v="0"/>
    <s v="United States"/>
    <s v="Chicago"/>
    <x v="10"/>
    <n v="60610"/>
    <x v="2"/>
    <s v="TEC-AC-10002718"/>
    <x v="2"/>
    <x v="11"/>
    <x v="1183"/>
    <x v="1700"/>
    <n v="3"/>
    <n v="0.2"/>
    <n v="-2.188500000000003"/>
  </r>
  <r>
    <n v="1976"/>
    <s v="CA-2011-110408"/>
    <x v="2"/>
    <x v="638"/>
    <d v="2011-10-20T00:00:00"/>
    <x v="0"/>
    <s v="AS-10225"/>
    <x v="127"/>
    <x v="1"/>
    <s v="United States"/>
    <s v="Montgomery"/>
    <x v="19"/>
    <n v="36116"/>
    <x v="0"/>
    <s v="OFF-ST-10001522"/>
    <x v="1"/>
    <x v="4"/>
    <x v="195"/>
    <x v="1701"/>
    <n v="3"/>
    <n v="0"/>
    <n v="11.038799999999981"/>
  </r>
  <r>
    <n v="1977"/>
    <s v="CA-2011-110408"/>
    <x v="2"/>
    <x v="638"/>
    <d v="2011-10-20T00:00:00"/>
    <x v="0"/>
    <s v="AS-10225"/>
    <x v="127"/>
    <x v="1"/>
    <s v="United States"/>
    <s v="Montgomery"/>
    <x v="19"/>
    <n v="36116"/>
    <x v="0"/>
    <s v="TEC-PH-10002352"/>
    <x v="2"/>
    <x v="7"/>
    <x v="1184"/>
    <x v="1702"/>
    <n v="5"/>
    <n v="0"/>
    <n v="362.68699999999995"/>
  </r>
  <r>
    <n v="1978"/>
    <s v="CA-2011-110408"/>
    <x v="2"/>
    <x v="638"/>
    <d v="2011-10-20T00:00:00"/>
    <x v="0"/>
    <s v="AS-10225"/>
    <x v="127"/>
    <x v="1"/>
    <s v="United States"/>
    <s v="Montgomery"/>
    <x v="19"/>
    <n v="36116"/>
    <x v="0"/>
    <s v="FUR-CH-10003774"/>
    <x v="0"/>
    <x v="1"/>
    <x v="1185"/>
    <x v="1703"/>
    <n v="6"/>
    <n v="0"/>
    <n v="70.964399999999983"/>
  </r>
  <r>
    <n v="1979"/>
    <s v="CA-2012-109939"/>
    <x v="1"/>
    <x v="412"/>
    <d v="2012-05-12T00:00:00"/>
    <x v="1"/>
    <s v="AA-10375"/>
    <x v="211"/>
    <x v="0"/>
    <s v="United States"/>
    <s v="Salem"/>
    <x v="21"/>
    <n v="97301"/>
    <x v="1"/>
    <s v="OFF-AR-10000127"/>
    <x v="1"/>
    <x v="6"/>
    <x v="1186"/>
    <x v="797"/>
    <n v="2"/>
    <n v="0.2"/>
    <n v="0.59039999999999915"/>
  </r>
  <r>
    <n v="1980"/>
    <s v="CA-2013-112669"/>
    <x v="0"/>
    <x v="167"/>
    <d v="2013-04-15T00:00:00"/>
    <x v="3"/>
    <s v="KT-16465"/>
    <x v="446"/>
    <x v="0"/>
    <s v="United States"/>
    <s v="Glendale"/>
    <x v="16"/>
    <n v="85301"/>
    <x v="1"/>
    <s v="FUR-CH-10004086"/>
    <x v="0"/>
    <x v="1"/>
    <x v="281"/>
    <x v="1704"/>
    <n v="4"/>
    <n v="0.2"/>
    <n v="105.02279999999996"/>
  </r>
  <r>
    <n v="1981"/>
    <s v="CA-2013-112669"/>
    <x v="0"/>
    <x v="167"/>
    <d v="2013-04-15T00:00:00"/>
    <x v="3"/>
    <s v="KT-16465"/>
    <x v="446"/>
    <x v="0"/>
    <s v="United States"/>
    <s v="Glendale"/>
    <x v="16"/>
    <n v="85301"/>
    <x v="1"/>
    <s v="OFF-ST-10001228"/>
    <x v="1"/>
    <x v="4"/>
    <x v="228"/>
    <x v="1705"/>
    <n v="4"/>
    <n v="0.2"/>
    <n v="4.2976000000000028"/>
  </r>
  <r>
    <n v="1982"/>
    <s v="CA-2012-119592"/>
    <x v="1"/>
    <x v="639"/>
    <d v="2012-12-16T00:00:00"/>
    <x v="0"/>
    <s v="MM-18280"/>
    <x v="152"/>
    <x v="1"/>
    <s v="United States"/>
    <s v="Columbus"/>
    <x v="32"/>
    <n v="31907"/>
    <x v="0"/>
    <s v="OFF-BI-10004187"/>
    <x v="1"/>
    <x v="8"/>
    <x v="33"/>
    <x v="1061"/>
    <n v="2"/>
    <n v="0"/>
    <n v="1.8047999999999997"/>
  </r>
  <r>
    <n v="1983"/>
    <s v="CA-2011-122749"/>
    <x v="2"/>
    <x v="640"/>
    <d v="2011-12-09T00:00:00"/>
    <x v="1"/>
    <s v="NG-18430"/>
    <x v="159"/>
    <x v="0"/>
    <s v="United States"/>
    <s v="Oklahoma City"/>
    <x v="26"/>
    <n v="73120"/>
    <x v="2"/>
    <s v="TEC-PH-10003811"/>
    <x v="2"/>
    <x v="7"/>
    <x v="1187"/>
    <x v="1706"/>
    <n v="4"/>
    <n v="0"/>
    <n v="134.3888"/>
  </r>
  <r>
    <n v="1984"/>
    <s v="CA-2011-164721"/>
    <x v="2"/>
    <x v="641"/>
    <d v="2011-11-27T00:00:00"/>
    <x v="0"/>
    <s v="LW-16825"/>
    <x v="429"/>
    <x v="1"/>
    <s v="United States"/>
    <s v="Brentwood"/>
    <x v="1"/>
    <n v="94513"/>
    <x v="1"/>
    <s v="OFF-AP-10000240"/>
    <x v="1"/>
    <x v="9"/>
    <x v="644"/>
    <x v="1707"/>
    <n v="6"/>
    <n v="0"/>
    <n v="93.055199999999957"/>
  </r>
  <r>
    <n v="1985"/>
    <s v="CA-2011-164721"/>
    <x v="2"/>
    <x v="641"/>
    <d v="2011-11-27T00:00:00"/>
    <x v="0"/>
    <s v="LW-16825"/>
    <x v="429"/>
    <x v="1"/>
    <s v="United States"/>
    <s v="Brentwood"/>
    <x v="1"/>
    <n v="94513"/>
    <x v="1"/>
    <s v="FUR-FU-10001940"/>
    <x v="0"/>
    <x v="5"/>
    <x v="33"/>
    <x v="1708"/>
    <n v="3"/>
    <n v="0"/>
    <n v="10.507200000000001"/>
  </r>
  <r>
    <n v="1986"/>
    <s v="CA-2011-164721"/>
    <x v="2"/>
    <x v="641"/>
    <d v="2011-11-27T00:00:00"/>
    <x v="0"/>
    <s v="LW-16825"/>
    <x v="429"/>
    <x v="1"/>
    <s v="United States"/>
    <s v="Brentwood"/>
    <x v="1"/>
    <n v="94513"/>
    <x v="1"/>
    <s v="OFF-PA-10000575"/>
    <x v="1"/>
    <x v="10"/>
    <x v="1050"/>
    <x v="1709"/>
    <n v="4"/>
    <n v="0"/>
    <n v="12.3096"/>
  </r>
  <r>
    <n v="1987"/>
    <s v="CA-2013-147417"/>
    <x v="0"/>
    <x v="197"/>
    <d v="2013-07-28T00:00:00"/>
    <x v="2"/>
    <s v="CB-12415"/>
    <x v="558"/>
    <x v="0"/>
    <s v="United States"/>
    <s v="Columbus"/>
    <x v="24"/>
    <n v="43229"/>
    <x v="3"/>
    <s v="TEC-CO-10001449"/>
    <x v="2"/>
    <x v="16"/>
    <x v="303"/>
    <x v="1710"/>
    <n v="4"/>
    <n v="0.4"/>
    <n v="191.99680000000001"/>
  </r>
  <r>
    <n v="1988"/>
    <s v="CA-2012-127509"/>
    <x v="1"/>
    <x v="529"/>
    <d v="2012-11-13T00:00:00"/>
    <x v="1"/>
    <s v="AS-10090"/>
    <x v="548"/>
    <x v="0"/>
    <s v="United States"/>
    <s v="Springfield"/>
    <x v="25"/>
    <n v="65807"/>
    <x v="2"/>
    <s v="OFF-BI-10002393"/>
    <x v="1"/>
    <x v="8"/>
    <x v="1188"/>
    <x v="1711"/>
    <n v="3"/>
    <n v="0"/>
    <n v="7.9212000000000007"/>
  </r>
  <r>
    <n v="1989"/>
    <s v="CA-2012-127509"/>
    <x v="1"/>
    <x v="529"/>
    <d v="2012-11-13T00:00:00"/>
    <x v="1"/>
    <s v="AS-10090"/>
    <x v="548"/>
    <x v="0"/>
    <s v="United States"/>
    <s v="Springfield"/>
    <x v="25"/>
    <n v="65807"/>
    <x v="2"/>
    <s v="FUR-TA-10002855"/>
    <x v="0"/>
    <x v="3"/>
    <x v="1189"/>
    <x v="1712"/>
    <n v="7"/>
    <n v="0"/>
    <n v="215.11979999999994"/>
  </r>
  <r>
    <n v="1990"/>
    <s v="CA-2012-127509"/>
    <x v="1"/>
    <x v="529"/>
    <d v="2012-11-13T00:00:00"/>
    <x v="1"/>
    <s v="AS-10090"/>
    <x v="548"/>
    <x v="0"/>
    <s v="United States"/>
    <s v="Springfield"/>
    <x v="25"/>
    <n v="65807"/>
    <x v="2"/>
    <s v="OFF-EN-10000781"/>
    <x v="1"/>
    <x v="12"/>
    <x v="746"/>
    <x v="1713"/>
    <n v="3"/>
    <n v="0"/>
    <n v="12.323399999999999"/>
  </r>
  <r>
    <n v="1991"/>
    <s v="CA-2012-127509"/>
    <x v="1"/>
    <x v="529"/>
    <d v="2012-11-13T00:00:00"/>
    <x v="1"/>
    <s v="AS-10090"/>
    <x v="548"/>
    <x v="0"/>
    <s v="United States"/>
    <s v="Springfield"/>
    <x v="25"/>
    <n v="65807"/>
    <x v="2"/>
    <s v="OFF-PA-10002160"/>
    <x v="1"/>
    <x v="10"/>
    <x v="1190"/>
    <x v="1714"/>
    <n v="3"/>
    <n v="0"/>
    <n v="8.4966000000000008"/>
  </r>
  <r>
    <n v="1992"/>
    <s v="CA-2014-111374"/>
    <x v="3"/>
    <x v="642"/>
    <d v="2014-03-01T00:00:00"/>
    <x v="1"/>
    <s v="CB-12415"/>
    <x v="558"/>
    <x v="0"/>
    <s v="United States"/>
    <s v="Philadelphia"/>
    <x v="9"/>
    <n v="19134"/>
    <x v="3"/>
    <s v="OFF-BI-10004970"/>
    <x v="1"/>
    <x v="8"/>
    <x v="908"/>
    <x v="1715"/>
    <n v="4"/>
    <n v="0.7"/>
    <n v="-3.7995999999999981"/>
  </r>
  <r>
    <n v="1993"/>
    <s v="CA-2014-133648"/>
    <x v="3"/>
    <x v="643"/>
    <d v="2014-07-03T00:00:00"/>
    <x v="1"/>
    <s v="ML-17755"/>
    <x v="529"/>
    <x v="2"/>
    <s v="United States"/>
    <s v="Springfield"/>
    <x v="21"/>
    <n v="97477"/>
    <x v="1"/>
    <s v="OFF-LA-10003923"/>
    <x v="1"/>
    <x v="2"/>
    <x v="424"/>
    <x v="1716"/>
    <n v="6"/>
    <n v="0.2"/>
    <n v="26.640000000000004"/>
  </r>
  <r>
    <n v="1994"/>
    <s v="CA-2014-133648"/>
    <x v="3"/>
    <x v="643"/>
    <d v="2014-07-03T00:00:00"/>
    <x v="1"/>
    <s v="ML-17755"/>
    <x v="529"/>
    <x v="2"/>
    <s v="United States"/>
    <s v="Springfield"/>
    <x v="21"/>
    <n v="97477"/>
    <x v="1"/>
    <s v="OFF-AR-10002257"/>
    <x v="1"/>
    <x v="6"/>
    <x v="1191"/>
    <x v="758"/>
    <n v="2"/>
    <n v="0.2"/>
    <n v="0.73479999999999923"/>
  </r>
  <r>
    <n v="1995"/>
    <s v="CA-2014-133648"/>
    <x v="3"/>
    <x v="643"/>
    <d v="2014-07-03T00:00:00"/>
    <x v="1"/>
    <s v="ML-17755"/>
    <x v="529"/>
    <x v="2"/>
    <s v="United States"/>
    <s v="Springfield"/>
    <x v="21"/>
    <n v="97477"/>
    <x v="1"/>
    <s v="OFF-FA-10004395"/>
    <x v="1"/>
    <x v="13"/>
    <x v="1192"/>
    <x v="1717"/>
    <n v="3"/>
    <n v="0.2"/>
    <n v="-2.1194999999999999"/>
  </r>
  <r>
    <n v="1996"/>
    <s v="US-2014-147221"/>
    <x v="3"/>
    <x v="574"/>
    <d v="2014-12-05T00:00:00"/>
    <x v="0"/>
    <s v="JS-16030"/>
    <x v="559"/>
    <x v="0"/>
    <s v="United States"/>
    <s v="Houston"/>
    <x v="5"/>
    <n v="77036"/>
    <x v="2"/>
    <s v="OFF-AP-10002534"/>
    <x v="1"/>
    <x v="9"/>
    <x v="1193"/>
    <x v="1718"/>
    <n v="5"/>
    <n v="0.8"/>
    <n v="-766.01199999999994"/>
  </r>
  <r>
    <n v="1997"/>
    <s v="US-2014-147221"/>
    <x v="3"/>
    <x v="574"/>
    <d v="2014-12-05T00:00:00"/>
    <x v="0"/>
    <s v="JS-16030"/>
    <x v="559"/>
    <x v="0"/>
    <s v="United States"/>
    <s v="Houston"/>
    <x v="5"/>
    <n v="77036"/>
    <x v="2"/>
    <s v="FUR-FU-10004020"/>
    <x v="0"/>
    <x v="5"/>
    <x v="488"/>
    <x v="1719"/>
    <n v="4"/>
    <n v="0.6"/>
    <n v="-3.719599999999998"/>
  </r>
  <r>
    <n v="1998"/>
    <s v="CA-2011-131905"/>
    <x v="2"/>
    <x v="644"/>
    <d v="2011-02-10T00:00:00"/>
    <x v="2"/>
    <s v="ND-18460"/>
    <x v="540"/>
    <x v="1"/>
    <s v="United States"/>
    <s v="Chesapeake"/>
    <x v="17"/>
    <n v="23320"/>
    <x v="0"/>
    <s v="OFF-LA-10002787"/>
    <x v="1"/>
    <x v="2"/>
    <x v="542"/>
    <x v="1720"/>
    <n v="4"/>
    <n v="0"/>
    <n v="7.1999999999999993"/>
  </r>
  <r>
    <n v="1999"/>
    <s v="CA-2011-131905"/>
    <x v="2"/>
    <x v="644"/>
    <d v="2011-02-10T00:00:00"/>
    <x v="2"/>
    <s v="ND-18460"/>
    <x v="540"/>
    <x v="1"/>
    <s v="United States"/>
    <s v="Chesapeake"/>
    <x v="17"/>
    <n v="23320"/>
    <x v="0"/>
    <s v="TEC-PH-10003645"/>
    <x v="2"/>
    <x v="7"/>
    <x v="294"/>
    <x v="1721"/>
    <n v="1"/>
    <n v="0"/>
    <n v="42.018600000000006"/>
  </r>
  <r>
    <n v="2000"/>
    <s v="CA-2011-131905"/>
    <x v="2"/>
    <x v="644"/>
    <d v="2011-02-10T00:00:00"/>
    <x v="2"/>
    <s v="ND-18460"/>
    <x v="540"/>
    <x v="1"/>
    <s v="United States"/>
    <s v="Chesapeake"/>
    <x v="17"/>
    <n v="23320"/>
    <x v="0"/>
    <s v="TEC-PH-10001615"/>
    <x v="2"/>
    <x v="7"/>
    <x v="1108"/>
    <x v="1722"/>
    <n v="5"/>
    <n v="0"/>
    <n v="42.035499999999985"/>
  </r>
  <r>
    <n v="2001"/>
    <s v="CA-2014-166128"/>
    <x v="3"/>
    <x v="645"/>
    <d v="2014-04-19T00:00:00"/>
    <x v="1"/>
    <s v="LW-17215"/>
    <x v="560"/>
    <x v="0"/>
    <s v="United States"/>
    <s v="Pasadena"/>
    <x v="1"/>
    <n v="91104"/>
    <x v="1"/>
    <s v="TEC-AC-10001767"/>
    <x v="2"/>
    <x v="11"/>
    <x v="97"/>
    <x v="1723"/>
    <n v="5"/>
    <n v="0"/>
    <n v="21.994499999999988"/>
  </r>
  <r>
    <n v="2002"/>
    <s v="CA-2014-166128"/>
    <x v="3"/>
    <x v="645"/>
    <d v="2014-04-19T00:00:00"/>
    <x v="1"/>
    <s v="LW-17215"/>
    <x v="560"/>
    <x v="0"/>
    <s v="United States"/>
    <s v="Pasadena"/>
    <x v="1"/>
    <n v="91104"/>
    <x v="1"/>
    <s v="OFF-AR-10001221"/>
    <x v="1"/>
    <x v="6"/>
    <x v="1034"/>
    <x v="1085"/>
    <n v="7"/>
    <n v="0"/>
    <n v="14.232399999999998"/>
  </r>
  <r>
    <n v="2003"/>
    <s v="CA-2014-163510"/>
    <x v="3"/>
    <x v="53"/>
    <d v="2014-12-29T00:00:00"/>
    <x v="0"/>
    <s v="JW-15955"/>
    <x v="527"/>
    <x v="0"/>
    <s v="United States"/>
    <s v="Louisville"/>
    <x v="0"/>
    <n v="40214"/>
    <x v="0"/>
    <s v="OFF-ST-10000563"/>
    <x v="1"/>
    <x v="4"/>
    <x v="894"/>
    <x v="1449"/>
    <n v="3"/>
    <n v="0"/>
    <n v="9.5940000000000012"/>
  </r>
  <r>
    <n v="2004"/>
    <s v="CA-2014-163510"/>
    <x v="3"/>
    <x v="53"/>
    <d v="2014-12-29T00:00:00"/>
    <x v="0"/>
    <s v="JW-15955"/>
    <x v="527"/>
    <x v="0"/>
    <s v="United States"/>
    <s v="Louisville"/>
    <x v="0"/>
    <n v="40214"/>
    <x v="0"/>
    <s v="FUR-CH-10001146"/>
    <x v="0"/>
    <x v="1"/>
    <x v="64"/>
    <x v="1724"/>
    <n v="5"/>
    <n v="0"/>
    <n v="76.112499999999983"/>
  </r>
  <r>
    <n v="2005"/>
    <s v="US-2014-143028"/>
    <x v="3"/>
    <x v="645"/>
    <d v="2014-04-19T00:00:00"/>
    <x v="1"/>
    <s v="SC-20050"/>
    <x v="337"/>
    <x v="2"/>
    <s v="United States"/>
    <s v="Lubbock"/>
    <x v="5"/>
    <n v="79424"/>
    <x v="2"/>
    <s v="OFF-BI-10004738"/>
    <x v="1"/>
    <x v="8"/>
    <x v="92"/>
    <x v="524"/>
    <n v="3"/>
    <n v="0.8"/>
    <n v="-17.045999999999999"/>
  </r>
  <r>
    <n v="2006"/>
    <s v="CA-2011-111150"/>
    <x v="2"/>
    <x v="520"/>
    <d v="2012-01-04T00:00:00"/>
    <x v="1"/>
    <s v="RW-19630"/>
    <x v="338"/>
    <x v="1"/>
    <s v="United States"/>
    <s v="Columbia"/>
    <x v="25"/>
    <n v="65203"/>
    <x v="2"/>
    <s v="OFF-AR-10000034"/>
    <x v="1"/>
    <x v="6"/>
    <x v="744"/>
    <x v="1725"/>
    <n v="7"/>
    <n v="0"/>
    <n v="11.575199999999999"/>
  </r>
  <r>
    <n v="2007"/>
    <s v="CA-2011-111150"/>
    <x v="2"/>
    <x v="520"/>
    <d v="2012-01-04T00:00:00"/>
    <x v="1"/>
    <s v="RW-19630"/>
    <x v="338"/>
    <x v="1"/>
    <s v="United States"/>
    <s v="Columbia"/>
    <x v="25"/>
    <n v="65203"/>
    <x v="2"/>
    <s v="TEC-AC-10000290"/>
    <x v="2"/>
    <x v="11"/>
    <x v="232"/>
    <x v="1726"/>
    <n v="7"/>
    <n v="0"/>
    <n v="16.160200000000003"/>
  </r>
  <r>
    <n v="2008"/>
    <s v="CA-2014-165386"/>
    <x v="3"/>
    <x v="646"/>
    <d v="2014-08-05T00:00:00"/>
    <x v="2"/>
    <s v="CM-12190"/>
    <x v="496"/>
    <x v="0"/>
    <s v="United States"/>
    <s v="Chicago"/>
    <x v="10"/>
    <n v="60623"/>
    <x v="2"/>
    <s v="FUR-BO-10003034"/>
    <x v="0"/>
    <x v="0"/>
    <x v="1194"/>
    <x v="1727"/>
    <n v="2"/>
    <n v="0.3"/>
    <n v="-36.674399999999991"/>
  </r>
  <r>
    <n v="2009"/>
    <s v="CA-2011-116407"/>
    <x v="2"/>
    <x v="647"/>
    <d v="2011-11-21T00:00:00"/>
    <x v="1"/>
    <s v="JF-15190"/>
    <x v="440"/>
    <x v="0"/>
    <s v="United States"/>
    <s v="Johnson City"/>
    <x v="18"/>
    <n v="37604"/>
    <x v="0"/>
    <s v="OFF-AR-10001315"/>
    <x v="1"/>
    <x v="6"/>
    <x v="1020"/>
    <x v="1728"/>
    <n v="3"/>
    <n v="0.2"/>
    <n v="0.47519999999999984"/>
  </r>
  <r>
    <n v="2010"/>
    <s v="CA-2011-116407"/>
    <x v="2"/>
    <x v="647"/>
    <d v="2011-11-21T00:00:00"/>
    <x v="1"/>
    <s v="JF-15190"/>
    <x v="440"/>
    <x v="0"/>
    <s v="United States"/>
    <s v="Johnson City"/>
    <x v="18"/>
    <n v="37604"/>
    <x v="0"/>
    <s v="OFF-AP-10002118"/>
    <x v="1"/>
    <x v="9"/>
    <x v="77"/>
    <x v="1729"/>
    <n v="2"/>
    <n v="0.2"/>
    <n v="29.142400000000009"/>
  </r>
  <r>
    <n v="2011"/>
    <s v="CA-2011-116407"/>
    <x v="2"/>
    <x v="647"/>
    <d v="2011-11-21T00:00:00"/>
    <x v="1"/>
    <s v="JF-15190"/>
    <x v="440"/>
    <x v="0"/>
    <s v="United States"/>
    <s v="Johnson City"/>
    <x v="18"/>
    <n v="37604"/>
    <x v="0"/>
    <s v="OFF-PA-10002137"/>
    <x v="1"/>
    <x v="10"/>
    <x v="560"/>
    <x v="1730"/>
    <n v="4"/>
    <n v="0.2"/>
    <n v="7.7799999999999976"/>
  </r>
  <r>
    <n v="2012"/>
    <s v="CA-2012-155761"/>
    <x v="1"/>
    <x v="555"/>
    <d v="2012-12-11T00:00:00"/>
    <x v="3"/>
    <s v="SC-20800"/>
    <x v="561"/>
    <x v="0"/>
    <s v="United States"/>
    <s v="Houston"/>
    <x v="5"/>
    <n v="77041"/>
    <x v="2"/>
    <s v="TEC-AC-10001606"/>
    <x v="2"/>
    <x v="11"/>
    <x v="585"/>
    <x v="1305"/>
    <n v="2"/>
    <n v="0.2"/>
    <n v="35.996400000000001"/>
  </r>
  <r>
    <n v="2013"/>
    <s v="CA-2012-155761"/>
    <x v="1"/>
    <x v="555"/>
    <d v="2012-12-11T00:00:00"/>
    <x v="3"/>
    <s v="SC-20800"/>
    <x v="561"/>
    <x v="0"/>
    <s v="United States"/>
    <s v="Houston"/>
    <x v="5"/>
    <n v="77041"/>
    <x v="2"/>
    <s v="OFF-ST-10000943"/>
    <x v="1"/>
    <x v="4"/>
    <x v="1195"/>
    <x v="1731"/>
    <n v="3"/>
    <n v="0.2"/>
    <n v="4.6344000000000012"/>
  </r>
  <r>
    <n v="2014"/>
    <s v="CA-2013-145905"/>
    <x v="0"/>
    <x v="31"/>
    <d v="2013-09-24T00:00:00"/>
    <x v="1"/>
    <s v="AM-10705"/>
    <x v="562"/>
    <x v="0"/>
    <s v="United States"/>
    <s v="Auburn"/>
    <x v="19"/>
    <n v="36830"/>
    <x v="0"/>
    <s v="FUR-CH-10001854"/>
    <x v="0"/>
    <x v="1"/>
    <x v="1110"/>
    <x v="1732"/>
    <n v="1"/>
    <n v="0"/>
    <n v="84.23520000000002"/>
  </r>
  <r>
    <n v="2015"/>
    <s v="CA-2013-145905"/>
    <x v="0"/>
    <x v="31"/>
    <d v="2013-09-24T00:00:00"/>
    <x v="1"/>
    <s v="AM-10705"/>
    <x v="562"/>
    <x v="0"/>
    <s v="United States"/>
    <s v="Auburn"/>
    <x v="19"/>
    <n v="36830"/>
    <x v="0"/>
    <s v="OFF-PA-10000533"/>
    <x v="1"/>
    <x v="10"/>
    <x v="1196"/>
    <x v="1733"/>
    <n v="2"/>
    <n v="0"/>
    <n v="6.0167999999999999"/>
  </r>
  <r>
    <n v="2016"/>
    <s v="CA-2013-145905"/>
    <x v="0"/>
    <x v="31"/>
    <d v="2013-09-24T00:00:00"/>
    <x v="1"/>
    <s v="AM-10705"/>
    <x v="562"/>
    <x v="0"/>
    <s v="United States"/>
    <s v="Auburn"/>
    <x v="19"/>
    <n v="36830"/>
    <x v="0"/>
    <s v="OFF-ST-10003716"/>
    <x v="1"/>
    <x v="4"/>
    <x v="889"/>
    <x v="1734"/>
    <n v="4"/>
    <n v="0"/>
    <n v="117.0104"/>
  </r>
  <r>
    <n v="2017"/>
    <s v="CA-2012-113110"/>
    <x v="1"/>
    <x v="531"/>
    <d v="2012-03-23T00:00:00"/>
    <x v="1"/>
    <s v="BK-11260"/>
    <x v="318"/>
    <x v="0"/>
    <s v="United States"/>
    <s v="San Bernardino"/>
    <x v="1"/>
    <n v="92404"/>
    <x v="1"/>
    <s v="OFF-BI-10000088"/>
    <x v="1"/>
    <x v="8"/>
    <x v="1025"/>
    <x v="683"/>
    <n v="2"/>
    <n v="0.2"/>
    <n v="6.3684000000000003"/>
  </r>
  <r>
    <n v="2018"/>
    <s v="CA-2012-113110"/>
    <x v="1"/>
    <x v="531"/>
    <d v="2012-03-23T00:00:00"/>
    <x v="1"/>
    <s v="BK-11260"/>
    <x v="318"/>
    <x v="0"/>
    <s v="United States"/>
    <s v="San Bernardino"/>
    <x v="1"/>
    <n v="92404"/>
    <x v="1"/>
    <s v="OFF-LA-10000240"/>
    <x v="1"/>
    <x v="2"/>
    <x v="2"/>
    <x v="2"/>
    <n v="2"/>
    <n v="0"/>
    <n v="6.8713999999999995"/>
  </r>
  <r>
    <n v="2019"/>
    <s v="CA-2012-113110"/>
    <x v="1"/>
    <x v="531"/>
    <d v="2012-03-23T00:00:00"/>
    <x v="1"/>
    <s v="BK-11260"/>
    <x v="318"/>
    <x v="0"/>
    <s v="United States"/>
    <s v="San Bernardino"/>
    <x v="1"/>
    <n v="92404"/>
    <x v="1"/>
    <s v="OFF-SU-10001165"/>
    <x v="1"/>
    <x v="14"/>
    <x v="1039"/>
    <x v="1735"/>
    <n v="4"/>
    <n v="0"/>
    <n v="8.6736000000000004"/>
  </r>
  <r>
    <n v="2020"/>
    <s v="CA-2012-113110"/>
    <x v="1"/>
    <x v="531"/>
    <d v="2012-03-23T00:00:00"/>
    <x v="1"/>
    <s v="BK-11260"/>
    <x v="318"/>
    <x v="0"/>
    <s v="United States"/>
    <s v="San Bernardino"/>
    <x v="1"/>
    <n v="92404"/>
    <x v="1"/>
    <s v="OFF-PA-10002749"/>
    <x v="1"/>
    <x v="10"/>
    <x v="185"/>
    <x v="1736"/>
    <n v="6"/>
    <n v="0"/>
    <n v="19.668600000000001"/>
  </r>
  <r>
    <n v="2021"/>
    <s v="CA-2013-168354"/>
    <x v="0"/>
    <x v="251"/>
    <d v="2013-09-22T00:00:00"/>
    <x v="2"/>
    <s v="RH-19510"/>
    <x v="563"/>
    <x v="2"/>
    <s v="United States"/>
    <s v="Providence"/>
    <x v="34"/>
    <n v="2908"/>
    <x v="3"/>
    <s v="OFF-ST-10001490"/>
    <x v="1"/>
    <x v="4"/>
    <x v="513"/>
    <x v="1737"/>
    <n v="9"/>
    <n v="0"/>
    <n v="481.86899999999986"/>
  </r>
  <r>
    <n v="2022"/>
    <s v="CA-2013-168354"/>
    <x v="0"/>
    <x v="251"/>
    <d v="2013-09-22T00:00:00"/>
    <x v="2"/>
    <s v="RH-19510"/>
    <x v="563"/>
    <x v="2"/>
    <s v="United States"/>
    <s v="Providence"/>
    <x v="34"/>
    <n v="2908"/>
    <x v="3"/>
    <s v="OFF-PA-10002377"/>
    <x v="1"/>
    <x v="10"/>
    <x v="557"/>
    <x v="342"/>
    <n v="3"/>
    <n v="0"/>
    <n v="7.6679999999999993"/>
  </r>
  <r>
    <n v="2023"/>
    <s v="CA-2013-168354"/>
    <x v="0"/>
    <x v="251"/>
    <d v="2013-09-22T00:00:00"/>
    <x v="2"/>
    <s v="RH-19510"/>
    <x v="563"/>
    <x v="2"/>
    <s v="United States"/>
    <s v="Providence"/>
    <x v="34"/>
    <n v="2908"/>
    <x v="3"/>
    <s v="OFF-BI-10004826"/>
    <x v="1"/>
    <x v="8"/>
    <x v="721"/>
    <x v="1738"/>
    <n v="3"/>
    <n v="0"/>
    <n v="23.774400000000004"/>
  </r>
  <r>
    <n v="2024"/>
    <s v="CA-2013-168354"/>
    <x v="0"/>
    <x v="251"/>
    <d v="2013-09-22T00:00:00"/>
    <x v="2"/>
    <s v="RH-19510"/>
    <x v="563"/>
    <x v="2"/>
    <s v="United States"/>
    <s v="Providence"/>
    <x v="34"/>
    <n v="2908"/>
    <x v="3"/>
    <s v="FUR-CH-10004675"/>
    <x v="0"/>
    <x v="1"/>
    <x v="629"/>
    <x v="1739"/>
    <n v="4"/>
    <n v="0"/>
    <n v="244.24959999999999"/>
  </r>
  <r>
    <n v="2025"/>
    <s v="US-2014-111241"/>
    <x v="3"/>
    <x v="648"/>
    <d v="2014-08-23T00:00:00"/>
    <x v="0"/>
    <s v="GM-14500"/>
    <x v="421"/>
    <x v="0"/>
    <s v="United States"/>
    <s v="Fresno"/>
    <x v="1"/>
    <n v="93727"/>
    <x v="1"/>
    <s v="OFF-BI-10002867"/>
    <x v="1"/>
    <x v="8"/>
    <x v="963"/>
    <x v="1740"/>
    <n v="5"/>
    <n v="0.2"/>
    <n v="77.71399999999997"/>
  </r>
  <r>
    <n v="2026"/>
    <s v="CA-2012-114237"/>
    <x v="1"/>
    <x v="649"/>
    <d v="2012-03-15T00:00:00"/>
    <x v="2"/>
    <s v="MC-17275"/>
    <x v="507"/>
    <x v="0"/>
    <s v="United States"/>
    <s v="Seattle"/>
    <x v="4"/>
    <n v="98103"/>
    <x v="1"/>
    <s v="FUR-BO-10004409"/>
    <x v="0"/>
    <x v="0"/>
    <x v="625"/>
    <x v="1741"/>
    <n v="2"/>
    <n v="0"/>
    <n v="39.748800000000003"/>
  </r>
  <r>
    <n v="2027"/>
    <s v="CA-2013-113516"/>
    <x v="0"/>
    <x v="162"/>
    <d v="2013-09-11T00:00:00"/>
    <x v="0"/>
    <s v="VM-21685"/>
    <x v="91"/>
    <x v="2"/>
    <s v="United States"/>
    <s v="Lancaster"/>
    <x v="1"/>
    <n v="93534"/>
    <x v="1"/>
    <s v="OFF-BI-10002225"/>
    <x v="1"/>
    <x v="8"/>
    <x v="336"/>
    <x v="1742"/>
    <n v="2"/>
    <n v="0.2"/>
    <n v="11.558399999999999"/>
  </r>
  <r>
    <n v="2028"/>
    <s v="CA-2013-113516"/>
    <x v="0"/>
    <x v="162"/>
    <d v="2013-09-11T00:00:00"/>
    <x v="0"/>
    <s v="VM-21685"/>
    <x v="91"/>
    <x v="2"/>
    <s v="United States"/>
    <s v="Lancaster"/>
    <x v="1"/>
    <n v="93534"/>
    <x v="1"/>
    <s v="OFF-BI-10001989"/>
    <x v="1"/>
    <x v="8"/>
    <x v="537"/>
    <x v="1743"/>
    <n v="4"/>
    <n v="0.2"/>
    <n v="23.497599999999995"/>
  </r>
  <r>
    <n v="2029"/>
    <s v="CA-2012-117961"/>
    <x v="1"/>
    <x v="650"/>
    <d v="2012-11-30T00:00:00"/>
    <x v="1"/>
    <s v="GP-14740"/>
    <x v="323"/>
    <x v="1"/>
    <s v="United States"/>
    <s v="Leominster"/>
    <x v="31"/>
    <n v="1453"/>
    <x v="3"/>
    <s v="OFF-BI-10000343"/>
    <x v="1"/>
    <x v="8"/>
    <x v="184"/>
    <x v="1674"/>
    <n v="3"/>
    <n v="0"/>
    <n v="6.9230999999999998"/>
  </r>
  <r>
    <n v="2030"/>
    <s v="CA-2012-117961"/>
    <x v="1"/>
    <x v="650"/>
    <d v="2012-11-30T00:00:00"/>
    <x v="1"/>
    <s v="GP-14740"/>
    <x v="323"/>
    <x v="1"/>
    <s v="United States"/>
    <s v="Leominster"/>
    <x v="31"/>
    <n v="1453"/>
    <x v="3"/>
    <s v="OFF-ST-10001172"/>
    <x v="1"/>
    <x v="4"/>
    <x v="1197"/>
    <x v="1744"/>
    <n v="5"/>
    <n v="0"/>
    <n v="25.175999999999998"/>
  </r>
  <r>
    <n v="2031"/>
    <s v="CA-2012-117961"/>
    <x v="1"/>
    <x v="650"/>
    <d v="2012-11-30T00:00:00"/>
    <x v="1"/>
    <s v="GP-14740"/>
    <x v="323"/>
    <x v="1"/>
    <s v="United States"/>
    <s v="Leominster"/>
    <x v="31"/>
    <n v="1453"/>
    <x v="3"/>
    <s v="OFF-BI-10003707"/>
    <x v="1"/>
    <x v="8"/>
    <x v="776"/>
    <x v="1745"/>
    <n v="4"/>
    <n v="0"/>
    <n v="30.52"/>
  </r>
  <r>
    <n v="2032"/>
    <s v="CA-2012-117961"/>
    <x v="1"/>
    <x v="650"/>
    <d v="2012-11-30T00:00:00"/>
    <x v="1"/>
    <s v="GP-14740"/>
    <x v="323"/>
    <x v="1"/>
    <s v="United States"/>
    <s v="Leominster"/>
    <x v="31"/>
    <n v="1453"/>
    <x v="3"/>
    <s v="OFF-PA-10001274"/>
    <x v="1"/>
    <x v="10"/>
    <x v="1011"/>
    <x v="1031"/>
    <n v="3"/>
    <n v="0"/>
    <n v="5.1464999999999996"/>
  </r>
  <r>
    <n v="2033"/>
    <s v="CA-2013-128923"/>
    <x v="0"/>
    <x v="10"/>
    <d v="2013-12-14T00:00:00"/>
    <x v="1"/>
    <s v="GB-14530"/>
    <x v="334"/>
    <x v="1"/>
    <s v="United States"/>
    <s v="Fort Worth"/>
    <x v="5"/>
    <n v="76106"/>
    <x v="2"/>
    <s v="OFF-PA-10002250"/>
    <x v="1"/>
    <x v="10"/>
    <x v="699"/>
    <x v="1746"/>
    <n v="2"/>
    <n v="0.2"/>
    <n v="3.2871999999999999"/>
  </r>
  <r>
    <n v="2034"/>
    <s v="CA-2013-128923"/>
    <x v="0"/>
    <x v="10"/>
    <d v="2013-12-14T00:00:00"/>
    <x v="1"/>
    <s v="GB-14530"/>
    <x v="334"/>
    <x v="1"/>
    <s v="United States"/>
    <s v="Fort Worth"/>
    <x v="5"/>
    <n v="76106"/>
    <x v="2"/>
    <s v="OFF-AR-10000475"/>
    <x v="1"/>
    <x v="6"/>
    <x v="1111"/>
    <x v="1747"/>
    <n v="1"/>
    <n v="0.2"/>
    <n v="0.8162000000000007"/>
  </r>
  <r>
    <n v="2035"/>
    <s v="CA-2014-162481"/>
    <x v="3"/>
    <x v="145"/>
    <d v="2014-09-30T00:00:00"/>
    <x v="1"/>
    <s v="CT-11995"/>
    <x v="564"/>
    <x v="0"/>
    <s v="United States"/>
    <s v="Rochester"/>
    <x v="11"/>
    <n v="55901"/>
    <x v="2"/>
    <s v="OFF-BI-10002976"/>
    <x v="1"/>
    <x v="8"/>
    <x v="849"/>
    <x v="341"/>
    <n v="2"/>
    <n v="0"/>
    <n v="3.8822000000000001"/>
  </r>
  <r>
    <n v="2036"/>
    <s v="CA-2014-162481"/>
    <x v="3"/>
    <x v="145"/>
    <d v="2014-09-30T00:00:00"/>
    <x v="1"/>
    <s v="CT-11995"/>
    <x v="564"/>
    <x v="0"/>
    <s v="United States"/>
    <s v="Rochester"/>
    <x v="11"/>
    <n v="55901"/>
    <x v="2"/>
    <s v="FUR-CH-10003061"/>
    <x v="0"/>
    <x v="1"/>
    <x v="51"/>
    <x v="1748"/>
    <n v="3"/>
    <n v="0"/>
    <n v="51.294299999999964"/>
  </r>
  <r>
    <n v="2037"/>
    <s v="CA-2012-119214"/>
    <x v="1"/>
    <x v="651"/>
    <d v="2012-01-27T00:00:00"/>
    <x v="1"/>
    <s v="CW-11905"/>
    <x v="194"/>
    <x v="2"/>
    <s v="United States"/>
    <s v="Bozeman"/>
    <x v="37"/>
    <n v="59715"/>
    <x v="1"/>
    <s v="OFF-PA-10002893"/>
    <x v="1"/>
    <x v="10"/>
    <x v="359"/>
    <x v="1749"/>
    <n v="3"/>
    <n v="0"/>
    <n v="13.9392"/>
  </r>
  <r>
    <n v="2038"/>
    <s v="CA-2012-119214"/>
    <x v="1"/>
    <x v="651"/>
    <d v="2012-01-27T00:00:00"/>
    <x v="1"/>
    <s v="CW-11905"/>
    <x v="194"/>
    <x v="2"/>
    <s v="United States"/>
    <s v="Bozeman"/>
    <x v="37"/>
    <n v="59715"/>
    <x v="1"/>
    <s v="OFF-LA-10003077"/>
    <x v="1"/>
    <x v="2"/>
    <x v="1080"/>
    <x v="2"/>
    <n v="2"/>
    <n v="0"/>
    <n v="6.8713999999999995"/>
  </r>
  <r>
    <n v="2039"/>
    <s v="CA-2012-122287"/>
    <x v="1"/>
    <x v="652"/>
    <d v="2012-06-23T00:00:00"/>
    <x v="1"/>
    <s v="SN-20560"/>
    <x v="381"/>
    <x v="2"/>
    <s v="United States"/>
    <s v="Peoria"/>
    <x v="16"/>
    <n v="85345"/>
    <x v="1"/>
    <s v="OFF-PA-10001661"/>
    <x v="1"/>
    <x v="10"/>
    <x v="1198"/>
    <x v="1655"/>
    <n v="3"/>
    <n v="0.2"/>
    <n v="4.3326000000000002"/>
  </r>
  <r>
    <n v="2040"/>
    <s v="CA-2012-122287"/>
    <x v="1"/>
    <x v="652"/>
    <d v="2012-06-23T00:00:00"/>
    <x v="1"/>
    <s v="SN-20560"/>
    <x v="381"/>
    <x v="2"/>
    <s v="United States"/>
    <s v="Peoria"/>
    <x v="16"/>
    <n v="85345"/>
    <x v="1"/>
    <s v="OFF-BI-10004656"/>
    <x v="1"/>
    <x v="8"/>
    <x v="855"/>
    <x v="1750"/>
    <n v="7"/>
    <n v="0.7"/>
    <n v="-3.3263999999999996"/>
  </r>
  <r>
    <n v="2041"/>
    <s v="CA-2012-122287"/>
    <x v="1"/>
    <x v="652"/>
    <d v="2012-06-23T00:00:00"/>
    <x v="1"/>
    <s v="SN-20560"/>
    <x v="381"/>
    <x v="2"/>
    <s v="United States"/>
    <s v="Peoria"/>
    <x v="16"/>
    <n v="85345"/>
    <x v="1"/>
    <s v="OFF-BI-10003707"/>
    <x v="1"/>
    <x v="8"/>
    <x v="776"/>
    <x v="1751"/>
    <n v="2"/>
    <n v="0.7"/>
    <n v="-6.1039999999999974"/>
  </r>
  <r>
    <n v="2042"/>
    <s v="CA-2012-122287"/>
    <x v="1"/>
    <x v="652"/>
    <d v="2012-06-23T00:00:00"/>
    <x v="1"/>
    <s v="SN-20560"/>
    <x v="381"/>
    <x v="2"/>
    <s v="United States"/>
    <s v="Peoria"/>
    <x v="16"/>
    <n v="85345"/>
    <x v="1"/>
    <s v="FUR-FU-10004973"/>
    <x v="0"/>
    <x v="5"/>
    <x v="1134"/>
    <x v="1752"/>
    <n v="5"/>
    <n v="0.2"/>
    <n v="20.724000000000007"/>
  </r>
  <r>
    <n v="2043"/>
    <s v="CA-2012-104493"/>
    <x v="1"/>
    <x v="653"/>
    <d v="2012-10-08T00:00:00"/>
    <x v="1"/>
    <s v="EB-13705"/>
    <x v="182"/>
    <x v="1"/>
    <s v="United States"/>
    <s v="San Diego"/>
    <x v="1"/>
    <n v="92105"/>
    <x v="1"/>
    <s v="OFF-BI-10004817"/>
    <x v="1"/>
    <x v="8"/>
    <x v="1199"/>
    <x v="1753"/>
    <n v="6"/>
    <n v="0.2"/>
    <n v="20.1264"/>
  </r>
  <r>
    <n v="2044"/>
    <s v="US-2014-158946"/>
    <x v="3"/>
    <x v="551"/>
    <d v="2014-11-24T00:00:00"/>
    <x v="1"/>
    <s v="JW-15220"/>
    <x v="478"/>
    <x v="1"/>
    <s v="United States"/>
    <s v="Lakewood"/>
    <x v="24"/>
    <n v="44107"/>
    <x v="3"/>
    <s v="OFF-AR-10001860"/>
    <x v="1"/>
    <x v="6"/>
    <x v="907"/>
    <x v="1754"/>
    <n v="7"/>
    <n v="0.2"/>
    <n v="7.7728000000000002"/>
  </r>
  <r>
    <n v="2045"/>
    <s v="CA-2011-129168"/>
    <x v="2"/>
    <x v="654"/>
    <d v="2011-08-23T00:00:00"/>
    <x v="1"/>
    <s v="KB-16585"/>
    <x v="10"/>
    <x v="1"/>
    <s v="United States"/>
    <s v="Houston"/>
    <x v="5"/>
    <n v="77095"/>
    <x v="2"/>
    <s v="OFF-PA-10001639"/>
    <x v="1"/>
    <x v="10"/>
    <x v="972"/>
    <x v="12"/>
    <n v="3"/>
    <n v="0.2"/>
    <n v="5.4432"/>
  </r>
  <r>
    <n v="2046"/>
    <s v="CA-2013-131835"/>
    <x v="0"/>
    <x v="19"/>
    <d v="2013-07-22T00:00:00"/>
    <x v="1"/>
    <s v="MC-17590"/>
    <x v="565"/>
    <x v="1"/>
    <s v="United States"/>
    <s v="Perth Amboy"/>
    <x v="30"/>
    <n v="8861"/>
    <x v="3"/>
    <s v="OFF-AP-10004487"/>
    <x v="1"/>
    <x v="9"/>
    <x v="715"/>
    <x v="1755"/>
    <n v="2"/>
    <n v="0"/>
    <n v="45.539199999999994"/>
  </r>
  <r>
    <n v="2047"/>
    <s v="CA-2013-131835"/>
    <x v="0"/>
    <x v="19"/>
    <d v="2013-07-22T00:00:00"/>
    <x v="1"/>
    <s v="MC-17590"/>
    <x v="565"/>
    <x v="1"/>
    <s v="United States"/>
    <s v="Perth Amboy"/>
    <x v="30"/>
    <n v="8861"/>
    <x v="3"/>
    <s v="TEC-PH-10001760"/>
    <x v="2"/>
    <x v="7"/>
    <x v="254"/>
    <x v="1756"/>
    <n v="3"/>
    <n v="0"/>
    <n v="280.59000000000003"/>
  </r>
  <r>
    <n v="2048"/>
    <s v="CA-2013-131835"/>
    <x v="0"/>
    <x v="19"/>
    <d v="2013-07-22T00:00:00"/>
    <x v="1"/>
    <s v="MC-17590"/>
    <x v="565"/>
    <x v="1"/>
    <s v="United States"/>
    <s v="Perth Amboy"/>
    <x v="30"/>
    <n v="8861"/>
    <x v="3"/>
    <s v="OFF-PA-10004071"/>
    <x v="1"/>
    <x v="10"/>
    <x v="412"/>
    <x v="447"/>
    <n v="1"/>
    <n v="0"/>
    <n v="26.630399999999998"/>
  </r>
  <r>
    <n v="2049"/>
    <s v="CA-2012-142237"/>
    <x v="1"/>
    <x v="655"/>
    <d v="2012-07-13T00:00:00"/>
    <x v="2"/>
    <s v="CK-12595"/>
    <x v="242"/>
    <x v="0"/>
    <s v="United States"/>
    <s v="Philadelphia"/>
    <x v="9"/>
    <n v="19134"/>
    <x v="3"/>
    <s v="FUR-FU-10004848"/>
    <x v="0"/>
    <x v="5"/>
    <x v="28"/>
    <x v="1757"/>
    <n v="7"/>
    <n v="0.2"/>
    <n v="36.224999999999966"/>
  </r>
  <r>
    <n v="2050"/>
    <s v="CA-2012-142237"/>
    <x v="1"/>
    <x v="655"/>
    <d v="2012-07-13T00:00:00"/>
    <x v="2"/>
    <s v="CK-12595"/>
    <x v="242"/>
    <x v="0"/>
    <s v="United States"/>
    <s v="Philadelphia"/>
    <x v="9"/>
    <n v="19134"/>
    <x v="3"/>
    <s v="OFF-BI-10004022"/>
    <x v="1"/>
    <x v="8"/>
    <x v="748"/>
    <x v="1293"/>
    <n v="3"/>
    <n v="0.7"/>
    <n v="-2.0015999999999998"/>
  </r>
  <r>
    <n v="2051"/>
    <s v="CA-2012-142237"/>
    <x v="1"/>
    <x v="655"/>
    <d v="2012-07-13T00:00:00"/>
    <x v="2"/>
    <s v="CK-12595"/>
    <x v="242"/>
    <x v="0"/>
    <s v="United States"/>
    <s v="Philadelphia"/>
    <x v="9"/>
    <n v="19134"/>
    <x v="3"/>
    <s v="OFF-BI-10003669"/>
    <x v="1"/>
    <x v="8"/>
    <x v="796"/>
    <x v="1758"/>
    <n v="4"/>
    <n v="0.7"/>
    <n v="-4.7519999999999989"/>
  </r>
  <r>
    <n v="2052"/>
    <s v="CA-2012-142237"/>
    <x v="1"/>
    <x v="655"/>
    <d v="2012-07-13T00:00:00"/>
    <x v="2"/>
    <s v="CK-12595"/>
    <x v="242"/>
    <x v="0"/>
    <s v="United States"/>
    <s v="Philadelphia"/>
    <x v="9"/>
    <n v="19134"/>
    <x v="3"/>
    <s v="FUR-CH-10003833"/>
    <x v="0"/>
    <x v="1"/>
    <x v="1200"/>
    <x v="1759"/>
    <n v="8"/>
    <n v="0.3"/>
    <n v="-73.175999999999988"/>
  </r>
  <r>
    <n v="2053"/>
    <s v="CA-2012-142237"/>
    <x v="1"/>
    <x v="655"/>
    <d v="2012-07-13T00:00:00"/>
    <x v="2"/>
    <s v="CK-12595"/>
    <x v="242"/>
    <x v="0"/>
    <s v="United States"/>
    <s v="Philadelphia"/>
    <x v="9"/>
    <n v="19134"/>
    <x v="3"/>
    <s v="OFF-AR-10003732"/>
    <x v="1"/>
    <x v="6"/>
    <x v="321"/>
    <x v="1760"/>
    <n v="5"/>
    <n v="0.2"/>
    <n v="0.83399999999999963"/>
  </r>
  <r>
    <n v="2054"/>
    <s v="CA-2012-142237"/>
    <x v="1"/>
    <x v="655"/>
    <d v="2012-07-13T00:00:00"/>
    <x v="2"/>
    <s v="CK-12595"/>
    <x v="242"/>
    <x v="0"/>
    <s v="United States"/>
    <s v="Philadelphia"/>
    <x v="9"/>
    <n v="19134"/>
    <x v="3"/>
    <s v="FUR-FU-10003142"/>
    <x v="0"/>
    <x v="5"/>
    <x v="1201"/>
    <x v="869"/>
    <n v="6"/>
    <n v="0.2"/>
    <n v="3.4847999999999981"/>
  </r>
  <r>
    <n v="2055"/>
    <s v="CA-2013-136434"/>
    <x v="0"/>
    <x v="49"/>
    <d v="2013-12-08T00:00:00"/>
    <x v="1"/>
    <s v="RD-19480"/>
    <x v="502"/>
    <x v="0"/>
    <s v="United States"/>
    <s v="Richmond"/>
    <x v="14"/>
    <n v="47374"/>
    <x v="2"/>
    <s v="FUR-FU-10001196"/>
    <x v="0"/>
    <x v="5"/>
    <x v="1116"/>
    <x v="1761"/>
    <n v="3"/>
    <n v="0"/>
    <n v="5.1929999999999996"/>
  </r>
  <r>
    <n v="2056"/>
    <s v="CA-2014-120376"/>
    <x v="3"/>
    <x v="66"/>
    <d v="2014-12-26T00:00:00"/>
    <x v="2"/>
    <s v="TP-21130"/>
    <x v="236"/>
    <x v="0"/>
    <s v="United States"/>
    <s v="Detroit"/>
    <x v="12"/>
    <n v="48227"/>
    <x v="2"/>
    <s v="TEC-AC-10001114"/>
    <x v="2"/>
    <x v="11"/>
    <x v="1202"/>
    <x v="1723"/>
    <n v="5"/>
    <n v="0"/>
    <n v="63.983999999999988"/>
  </r>
  <r>
    <n v="2057"/>
    <s v="CA-2014-120376"/>
    <x v="3"/>
    <x v="66"/>
    <d v="2014-12-26T00:00:00"/>
    <x v="2"/>
    <s v="TP-21130"/>
    <x v="236"/>
    <x v="0"/>
    <s v="United States"/>
    <s v="Detroit"/>
    <x v="12"/>
    <n v="48227"/>
    <x v="2"/>
    <s v="FUR-CH-10002335"/>
    <x v="0"/>
    <x v="1"/>
    <x v="623"/>
    <x v="1762"/>
    <n v="7"/>
    <n v="0"/>
    <n v="412.5394"/>
  </r>
  <r>
    <n v="2058"/>
    <s v="CA-2014-120376"/>
    <x v="3"/>
    <x v="66"/>
    <d v="2014-12-26T00:00:00"/>
    <x v="2"/>
    <s v="TP-21130"/>
    <x v="236"/>
    <x v="0"/>
    <s v="United States"/>
    <s v="Detroit"/>
    <x v="12"/>
    <n v="48227"/>
    <x v="2"/>
    <s v="TEC-AC-10000844"/>
    <x v="2"/>
    <x v="11"/>
    <x v="106"/>
    <x v="1763"/>
    <n v="1"/>
    <n v="0"/>
    <n v="30.596399999999996"/>
  </r>
  <r>
    <n v="2059"/>
    <s v="CA-2014-120376"/>
    <x v="3"/>
    <x v="66"/>
    <d v="2014-12-26T00:00:00"/>
    <x v="2"/>
    <s v="TP-21130"/>
    <x v="236"/>
    <x v="0"/>
    <s v="United States"/>
    <s v="Detroit"/>
    <x v="12"/>
    <n v="48227"/>
    <x v="2"/>
    <s v="FUR-TA-10004534"/>
    <x v="0"/>
    <x v="3"/>
    <x v="121"/>
    <x v="1764"/>
    <n v="2"/>
    <n v="0"/>
    <n v="70.005999999999972"/>
  </r>
  <r>
    <n v="2060"/>
    <s v="CA-2011-106439"/>
    <x v="2"/>
    <x v="656"/>
    <d v="2011-11-04T00:00:00"/>
    <x v="1"/>
    <s v="GG-14650"/>
    <x v="55"/>
    <x v="1"/>
    <s v="United States"/>
    <s v="Los Angeles"/>
    <x v="1"/>
    <n v="90049"/>
    <x v="1"/>
    <s v="OFF-FA-10002975"/>
    <x v="1"/>
    <x v="13"/>
    <x v="33"/>
    <x v="1189"/>
    <n v="3"/>
    <n v="0"/>
    <n v="5.2164000000000001"/>
  </r>
  <r>
    <n v="2061"/>
    <s v="CA-2011-106439"/>
    <x v="2"/>
    <x v="656"/>
    <d v="2011-11-04T00:00:00"/>
    <x v="1"/>
    <s v="GG-14650"/>
    <x v="55"/>
    <x v="1"/>
    <s v="United States"/>
    <s v="Los Angeles"/>
    <x v="1"/>
    <n v="90049"/>
    <x v="1"/>
    <s v="OFF-ST-10003996"/>
    <x v="1"/>
    <x v="4"/>
    <x v="1203"/>
    <x v="1765"/>
    <n v="5"/>
    <n v="0"/>
    <n v="20.877999999999997"/>
  </r>
  <r>
    <n v="2062"/>
    <s v="CA-2011-106439"/>
    <x v="2"/>
    <x v="656"/>
    <d v="2011-11-04T00:00:00"/>
    <x v="1"/>
    <s v="GG-14650"/>
    <x v="55"/>
    <x v="1"/>
    <s v="United States"/>
    <s v="Los Angeles"/>
    <x v="1"/>
    <n v="90049"/>
    <x v="1"/>
    <s v="OFF-BI-10002571"/>
    <x v="1"/>
    <x v="8"/>
    <x v="1204"/>
    <x v="1766"/>
    <n v="2"/>
    <n v="0.2"/>
    <n v="5.3891999999999989"/>
  </r>
  <r>
    <n v="2063"/>
    <s v="CA-2011-106439"/>
    <x v="2"/>
    <x v="656"/>
    <d v="2011-11-04T00:00:00"/>
    <x v="1"/>
    <s v="GG-14650"/>
    <x v="55"/>
    <x v="1"/>
    <s v="United States"/>
    <s v="Los Angeles"/>
    <x v="1"/>
    <n v="90049"/>
    <x v="1"/>
    <s v="OFF-PA-10000477"/>
    <x v="1"/>
    <x v="10"/>
    <x v="1205"/>
    <x v="1767"/>
    <n v="13"/>
    <n v="0"/>
    <n v="30.427800000000005"/>
  </r>
  <r>
    <n v="2064"/>
    <s v="CA-2011-106439"/>
    <x v="2"/>
    <x v="656"/>
    <d v="2011-11-04T00:00:00"/>
    <x v="1"/>
    <s v="GG-14650"/>
    <x v="55"/>
    <x v="1"/>
    <s v="United States"/>
    <s v="Los Angeles"/>
    <x v="1"/>
    <n v="90049"/>
    <x v="1"/>
    <s v="OFF-BI-10004209"/>
    <x v="1"/>
    <x v="8"/>
    <x v="1206"/>
    <x v="1768"/>
    <n v="3"/>
    <n v="0.2"/>
    <n v="6.0299999999999994"/>
  </r>
  <r>
    <n v="2065"/>
    <s v="CA-2011-106439"/>
    <x v="2"/>
    <x v="656"/>
    <d v="2011-11-04T00:00:00"/>
    <x v="1"/>
    <s v="GG-14650"/>
    <x v="55"/>
    <x v="1"/>
    <s v="United States"/>
    <s v="Los Angeles"/>
    <x v="1"/>
    <n v="90049"/>
    <x v="1"/>
    <s v="OFF-ST-10001963"/>
    <x v="1"/>
    <x v="4"/>
    <x v="532"/>
    <x v="1769"/>
    <n v="4"/>
    <n v="0"/>
    <n v="12.169199999999989"/>
  </r>
  <r>
    <n v="2066"/>
    <s v="CA-2011-106439"/>
    <x v="2"/>
    <x v="656"/>
    <d v="2011-11-04T00:00:00"/>
    <x v="1"/>
    <s v="GG-14650"/>
    <x v="55"/>
    <x v="1"/>
    <s v="United States"/>
    <s v="Los Angeles"/>
    <x v="1"/>
    <n v="90049"/>
    <x v="1"/>
    <s v="FUR-CH-10003833"/>
    <x v="0"/>
    <x v="1"/>
    <x v="1200"/>
    <x v="1770"/>
    <n v="3"/>
    <n v="0.2"/>
    <n v="-9.1470000000000056"/>
  </r>
  <r>
    <n v="2067"/>
    <s v="CA-2011-106439"/>
    <x v="2"/>
    <x v="656"/>
    <d v="2011-11-04T00:00:00"/>
    <x v="1"/>
    <s v="GG-14650"/>
    <x v="55"/>
    <x v="1"/>
    <s v="United States"/>
    <s v="Los Angeles"/>
    <x v="1"/>
    <n v="90049"/>
    <x v="1"/>
    <s v="TEC-AC-10004568"/>
    <x v="2"/>
    <x v="11"/>
    <x v="1109"/>
    <x v="1771"/>
    <n v="9"/>
    <n v="0"/>
    <n v="47.862899999999982"/>
  </r>
  <r>
    <n v="2068"/>
    <s v="CA-2011-106439"/>
    <x v="2"/>
    <x v="656"/>
    <d v="2011-11-04T00:00:00"/>
    <x v="1"/>
    <s v="GG-14650"/>
    <x v="55"/>
    <x v="1"/>
    <s v="United States"/>
    <s v="Los Angeles"/>
    <x v="1"/>
    <n v="90049"/>
    <x v="1"/>
    <s v="OFF-AR-10001419"/>
    <x v="1"/>
    <x v="6"/>
    <x v="1006"/>
    <x v="714"/>
    <n v="3"/>
    <n v="0"/>
    <n v="3.7169999999999996"/>
  </r>
  <r>
    <n v="2069"/>
    <s v="CA-2012-133452"/>
    <x v="1"/>
    <x v="657"/>
    <d v="2012-04-19T00:00:00"/>
    <x v="1"/>
    <s v="ZC-21910"/>
    <x v="233"/>
    <x v="0"/>
    <s v="United States"/>
    <s v="Pomona"/>
    <x v="1"/>
    <n v="91767"/>
    <x v="1"/>
    <s v="TEC-AC-10002800"/>
    <x v="2"/>
    <x v="11"/>
    <x v="1207"/>
    <x v="1772"/>
    <n v="4"/>
    <n v="0"/>
    <n v="69.98599999999999"/>
  </r>
  <r>
    <n v="2070"/>
    <s v="CA-2012-133452"/>
    <x v="1"/>
    <x v="657"/>
    <d v="2012-04-19T00:00:00"/>
    <x v="1"/>
    <s v="ZC-21910"/>
    <x v="233"/>
    <x v="0"/>
    <s v="United States"/>
    <s v="Pomona"/>
    <x v="1"/>
    <n v="91767"/>
    <x v="1"/>
    <s v="FUR-TA-10003954"/>
    <x v="0"/>
    <x v="3"/>
    <x v="1208"/>
    <x v="1773"/>
    <n v="3"/>
    <n v="0.2"/>
    <n v="-97.739399999999989"/>
  </r>
  <r>
    <n v="2071"/>
    <s v="CA-2013-146521"/>
    <x v="0"/>
    <x v="658"/>
    <d v="2013-07-24T00:00:00"/>
    <x v="0"/>
    <s v="CC-12610"/>
    <x v="566"/>
    <x v="1"/>
    <s v="United States"/>
    <s v="Philadelphia"/>
    <x v="9"/>
    <n v="19134"/>
    <x v="3"/>
    <s v="OFF-BI-10000301"/>
    <x v="1"/>
    <x v="8"/>
    <x v="619"/>
    <x v="1774"/>
    <n v="1"/>
    <n v="0.7"/>
    <n v="-1.294"/>
  </r>
  <r>
    <n v="2072"/>
    <s v="US-2014-110996"/>
    <x v="3"/>
    <x v="225"/>
    <d v="2014-11-26T00:00:00"/>
    <x v="1"/>
    <s v="KA-16525"/>
    <x v="567"/>
    <x v="0"/>
    <s v="United States"/>
    <s v="Ontario"/>
    <x v="1"/>
    <n v="91761"/>
    <x v="1"/>
    <s v="FUR-CH-10003956"/>
    <x v="0"/>
    <x v="1"/>
    <x v="363"/>
    <x v="514"/>
    <n v="5"/>
    <n v="0.2"/>
    <n v="-46.137000000000029"/>
  </r>
  <r>
    <n v="2073"/>
    <s v="CA-2013-129693"/>
    <x v="0"/>
    <x v="491"/>
    <d v="2013-12-03T00:00:00"/>
    <x v="1"/>
    <s v="TC-20980"/>
    <x v="568"/>
    <x v="1"/>
    <s v="United States"/>
    <s v="Seattle"/>
    <x v="4"/>
    <n v="98105"/>
    <x v="1"/>
    <s v="OFF-BI-10002954"/>
    <x v="1"/>
    <x v="8"/>
    <x v="1179"/>
    <x v="1775"/>
    <n v="2"/>
    <n v="0.2"/>
    <n v="2.5591999999999997"/>
  </r>
  <r>
    <n v="2074"/>
    <s v="CA-2014-122504"/>
    <x v="3"/>
    <x v="659"/>
    <d v="2014-11-13T00:00:00"/>
    <x v="0"/>
    <s v="DB-13270"/>
    <x v="489"/>
    <x v="2"/>
    <s v="United States"/>
    <s v="Brentwood"/>
    <x v="1"/>
    <n v="94513"/>
    <x v="1"/>
    <s v="TEC-AC-10003289"/>
    <x v="2"/>
    <x v="11"/>
    <x v="1209"/>
    <x v="1543"/>
    <n v="3"/>
    <n v="0"/>
    <n v="13.793099999999999"/>
  </r>
  <r>
    <n v="2075"/>
    <s v="CA-2014-122504"/>
    <x v="3"/>
    <x v="659"/>
    <d v="2014-11-13T00:00:00"/>
    <x v="0"/>
    <s v="DB-13270"/>
    <x v="489"/>
    <x v="2"/>
    <s v="United States"/>
    <s v="Brentwood"/>
    <x v="1"/>
    <n v="94513"/>
    <x v="1"/>
    <s v="TEC-PH-10002468"/>
    <x v="2"/>
    <x v="7"/>
    <x v="1210"/>
    <x v="1776"/>
    <n v="7"/>
    <n v="0.2"/>
    <n v="66.635100000000023"/>
  </r>
  <r>
    <n v="2076"/>
    <s v="CA-2011-131051"/>
    <x v="2"/>
    <x v="588"/>
    <d v="2011-12-05T00:00:00"/>
    <x v="1"/>
    <s v="TR-21325"/>
    <x v="309"/>
    <x v="0"/>
    <s v="United States"/>
    <s v="San Francisco"/>
    <x v="1"/>
    <n v="94122"/>
    <x v="1"/>
    <s v="FUR-FU-10001861"/>
    <x v="0"/>
    <x v="5"/>
    <x v="272"/>
    <x v="1777"/>
    <n v="3"/>
    <n v="0"/>
    <n v="28.517999999999994"/>
  </r>
  <r>
    <n v="2077"/>
    <s v="CA-2014-140676"/>
    <x v="3"/>
    <x v="510"/>
    <d v="2014-09-16T00:00:00"/>
    <x v="2"/>
    <s v="BF-11080"/>
    <x v="569"/>
    <x v="0"/>
    <s v="United States"/>
    <s v="Baltimore"/>
    <x v="39"/>
    <n v="21215"/>
    <x v="3"/>
    <s v="OFF-PA-10004082"/>
    <x v="1"/>
    <x v="10"/>
    <x v="224"/>
    <x v="1778"/>
    <n v="5"/>
    <n v="0"/>
    <n v="19.950000000000003"/>
  </r>
  <r>
    <n v="2078"/>
    <s v="CA-2014-140676"/>
    <x v="3"/>
    <x v="510"/>
    <d v="2014-09-16T00:00:00"/>
    <x v="2"/>
    <s v="BF-11080"/>
    <x v="569"/>
    <x v="0"/>
    <s v="United States"/>
    <s v="Baltimore"/>
    <x v="39"/>
    <n v="21215"/>
    <x v="3"/>
    <s v="OFF-AP-10000358"/>
    <x v="1"/>
    <x v="9"/>
    <x v="95"/>
    <x v="1779"/>
    <n v="7"/>
    <n v="0"/>
    <n v="26.349399999999992"/>
  </r>
  <r>
    <n v="2079"/>
    <s v="CA-2014-140676"/>
    <x v="3"/>
    <x v="510"/>
    <d v="2014-09-16T00:00:00"/>
    <x v="2"/>
    <s v="BF-11080"/>
    <x v="569"/>
    <x v="0"/>
    <s v="United States"/>
    <s v="Baltimore"/>
    <x v="39"/>
    <n v="21215"/>
    <x v="3"/>
    <s v="OFF-PA-10004243"/>
    <x v="1"/>
    <x v="10"/>
    <x v="271"/>
    <x v="453"/>
    <n v="5"/>
    <n v="0"/>
    <n v="45.527999999999992"/>
  </r>
  <r>
    <n v="2080"/>
    <s v="CA-2012-120103"/>
    <x v="1"/>
    <x v="100"/>
    <d v="2012-12-29T00:00:00"/>
    <x v="1"/>
    <s v="MS-17365"/>
    <x v="333"/>
    <x v="0"/>
    <s v="United States"/>
    <s v="Phoenix"/>
    <x v="16"/>
    <n v="85023"/>
    <x v="1"/>
    <s v="OFF-PA-10001295"/>
    <x v="1"/>
    <x v="10"/>
    <x v="1211"/>
    <x v="1780"/>
    <n v="7"/>
    <n v="0.2"/>
    <n v="37.181199999999997"/>
  </r>
  <r>
    <n v="2081"/>
    <s v="CA-2012-120103"/>
    <x v="1"/>
    <x v="100"/>
    <d v="2012-12-29T00:00:00"/>
    <x v="1"/>
    <s v="MS-17365"/>
    <x v="333"/>
    <x v="0"/>
    <s v="United States"/>
    <s v="Phoenix"/>
    <x v="16"/>
    <n v="85023"/>
    <x v="1"/>
    <s v="TEC-PH-10002170"/>
    <x v="2"/>
    <x v="7"/>
    <x v="594"/>
    <x v="1781"/>
    <n v="2"/>
    <n v="0.2"/>
    <n v="11.198400000000003"/>
  </r>
  <r>
    <n v="2082"/>
    <s v="CA-2012-120103"/>
    <x v="1"/>
    <x v="100"/>
    <d v="2012-12-29T00:00:00"/>
    <x v="1"/>
    <s v="MS-17365"/>
    <x v="333"/>
    <x v="0"/>
    <s v="United States"/>
    <s v="Phoenix"/>
    <x v="16"/>
    <n v="85023"/>
    <x v="1"/>
    <s v="FUR-FU-10002885"/>
    <x v="0"/>
    <x v="5"/>
    <x v="755"/>
    <x v="326"/>
    <n v="2"/>
    <n v="0.2"/>
    <n v="1.7352000000000005"/>
  </r>
  <r>
    <n v="2083"/>
    <s v="CA-2014-104647"/>
    <x v="3"/>
    <x v="660"/>
    <d v="2014-03-02T00:00:00"/>
    <x v="1"/>
    <s v="CK-12595"/>
    <x v="242"/>
    <x v="0"/>
    <s v="United States"/>
    <s v="Los Angeles"/>
    <x v="1"/>
    <n v="90008"/>
    <x v="1"/>
    <s v="OFF-PA-10002870"/>
    <x v="1"/>
    <x v="10"/>
    <x v="893"/>
    <x v="782"/>
    <n v="6"/>
    <n v="0"/>
    <n v="16.847999999999999"/>
  </r>
  <r>
    <n v="2084"/>
    <s v="CA-2011-110352"/>
    <x v="2"/>
    <x v="533"/>
    <d v="2011-11-29T00:00:00"/>
    <x v="1"/>
    <s v="ED-13885"/>
    <x v="525"/>
    <x v="2"/>
    <s v="United States"/>
    <s v="Houston"/>
    <x v="5"/>
    <n v="77036"/>
    <x v="2"/>
    <s v="OFF-LA-10003923"/>
    <x v="1"/>
    <x v="2"/>
    <x v="424"/>
    <x v="208"/>
    <n v="2"/>
    <n v="0.2"/>
    <n v="8.879999999999999"/>
  </r>
  <r>
    <n v="2085"/>
    <s v="CA-2013-140501"/>
    <x v="0"/>
    <x v="661"/>
    <d v="2013-06-29T00:00:00"/>
    <x v="1"/>
    <s v="IM-15070"/>
    <x v="5"/>
    <x v="0"/>
    <s v="United States"/>
    <s v="New York City"/>
    <x v="15"/>
    <n v="10009"/>
    <x v="3"/>
    <s v="OFF-LA-10003510"/>
    <x v="1"/>
    <x v="2"/>
    <x v="575"/>
    <x v="1176"/>
    <n v="4"/>
    <n v="0"/>
    <n v="56.175200000000004"/>
  </r>
  <r>
    <n v="2086"/>
    <s v="CA-2013-140501"/>
    <x v="0"/>
    <x v="661"/>
    <d v="2013-06-29T00:00:00"/>
    <x v="1"/>
    <s v="IM-15070"/>
    <x v="5"/>
    <x v="0"/>
    <s v="United States"/>
    <s v="New York City"/>
    <x v="15"/>
    <n v="10009"/>
    <x v="3"/>
    <s v="OFF-LA-10000248"/>
    <x v="1"/>
    <x v="2"/>
    <x v="1212"/>
    <x v="1782"/>
    <n v="5"/>
    <n v="0"/>
    <n v="8.6715"/>
  </r>
  <r>
    <n v="2087"/>
    <s v="CA-2013-140501"/>
    <x v="0"/>
    <x v="661"/>
    <d v="2013-06-29T00:00:00"/>
    <x v="1"/>
    <s v="IM-15070"/>
    <x v="5"/>
    <x v="0"/>
    <s v="United States"/>
    <s v="New York City"/>
    <x v="15"/>
    <n v="10009"/>
    <x v="3"/>
    <s v="OFF-ST-10000060"/>
    <x v="1"/>
    <x v="4"/>
    <x v="387"/>
    <x v="1783"/>
    <n v="5"/>
    <n v="0"/>
    <n v="38.988000000000014"/>
  </r>
  <r>
    <n v="2088"/>
    <s v="CA-2013-140501"/>
    <x v="0"/>
    <x v="661"/>
    <d v="2013-06-29T00:00:00"/>
    <x v="1"/>
    <s v="IM-15070"/>
    <x v="5"/>
    <x v="0"/>
    <s v="United States"/>
    <s v="New York City"/>
    <x v="15"/>
    <n v="10009"/>
    <x v="3"/>
    <s v="OFF-PA-10003129"/>
    <x v="1"/>
    <x v="10"/>
    <x v="1137"/>
    <x v="64"/>
    <n v="3"/>
    <n v="0"/>
    <n v="68.963099999999997"/>
  </r>
  <r>
    <n v="2089"/>
    <s v="CA-2013-140501"/>
    <x v="0"/>
    <x v="661"/>
    <d v="2013-06-29T00:00:00"/>
    <x v="1"/>
    <s v="IM-15070"/>
    <x v="5"/>
    <x v="0"/>
    <s v="United States"/>
    <s v="New York City"/>
    <x v="15"/>
    <n v="10009"/>
    <x v="3"/>
    <s v="OFF-FA-10004076"/>
    <x v="1"/>
    <x v="13"/>
    <x v="1213"/>
    <x v="536"/>
    <n v="2"/>
    <n v="0"/>
    <n v="1.4651999999999998"/>
  </r>
  <r>
    <n v="2090"/>
    <s v="CA-2012-139290"/>
    <x v="1"/>
    <x v="662"/>
    <d v="2012-10-30T00:00:00"/>
    <x v="1"/>
    <s v="MY-17380"/>
    <x v="199"/>
    <x v="1"/>
    <s v="United States"/>
    <s v="Rancho Cucamonga"/>
    <x v="1"/>
    <n v="91730"/>
    <x v="1"/>
    <s v="OFF-LA-10004008"/>
    <x v="1"/>
    <x v="2"/>
    <x v="1214"/>
    <x v="1784"/>
    <n v="2"/>
    <n v="0"/>
    <n v="2.6495999999999995"/>
  </r>
  <r>
    <n v="2091"/>
    <s v="CA-2014-166142"/>
    <x v="3"/>
    <x v="663"/>
    <d v="2014-07-20T00:00:00"/>
    <x v="1"/>
    <s v="MM-17260"/>
    <x v="570"/>
    <x v="0"/>
    <s v="United States"/>
    <s v="Wilmington"/>
    <x v="13"/>
    <n v="19805"/>
    <x v="3"/>
    <s v="OFF-BI-10004094"/>
    <x v="1"/>
    <x v="8"/>
    <x v="603"/>
    <x v="1785"/>
    <n v="3"/>
    <n v="0"/>
    <n v="13.009499999999999"/>
  </r>
  <r>
    <n v="2092"/>
    <s v="CA-2014-166142"/>
    <x v="3"/>
    <x v="663"/>
    <d v="2014-07-20T00:00:00"/>
    <x v="1"/>
    <s v="MM-17260"/>
    <x v="570"/>
    <x v="0"/>
    <s v="United States"/>
    <s v="Wilmington"/>
    <x v="13"/>
    <n v="19805"/>
    <x v="3"/>
    <s v="FUR-TA-10004607"/>
    <x v="0"/>
    <x v="3"/>
    <x v="1095"/>
    <x v="1786"/>
    <n v="3"/>
    <n v="0.3"/>
    <n v="-48.783900000000031"/>
  </r>
  <r>
    <n v="2093"/>
    <s v="CA-2011-145926"/>
    <x v="2"/>
    <x v="664"/>
    <d v="2011-11-21T00:00:00"/>
    <x v="1"/>
    <s v="MP-17470"/>
    <x v="88"/>
    <x v="2"/>
    <s v="United States"/>
    <s v="Moorhead"/>
    <x v="11"/>
    <n v="56560"/>
    <x v="2"/>
    <s v="FUR-CH-10004289"/>
    <x v="0"/>
    <x v="1"/>
    <x v="975"/>
    <x v="1787"/>
    <n v="5"/>
    <n v="0"/>
    <n v="81.58299999999997"/>
  </r>
  <r>
    <n v="2094"/>
    <s v="CA-2012-149678"/>
    <x v="1"/>
    <x v="657"/>
    <d v="2012-04-15T00:00:00"/>
    <x v="0"/>
    <s v="AW-10840"/>
    <x v="497"/>
    <x v="0"/>
    <s v="United States"/>
    <s v="Farmington"/>
    <x v="27"/>
    <n v="87401"/>
    <x v="1"/>
    <s v="OFF-SU-10004498"/>
    <x v="1"/>
    <x v="14"/>
    <x v="500"/>
    <x v="1788"/>
    <n v="1"/>
    <n v="0"/>
    <n v="0.38640000000000008"/>
  </r>
  <r>
    <n v="2095"/>
    <s v="US-2012-164357"/>
    <x v="1"/>
    <x v="665"/>
    <d v="2012-11-29T00:00:00"/>
    <x v="1"/>
    <s v="SF-20065"/>
    <x v="11"/>
    <x v="0"/>
    <s v="United States"/>
    <s v="Wilmington"/>
    <x v="3"/>
    <n v="28403"/>
    <x v="0"/>
    <s v="OFF-AR-10001177"/>
    <x v="1"/>
    <x v="6"/>
    <x v="1215"/>
    <x v="1332"/>
    <n v="5"/>
    <n v="0.2"/>
    <n v="1.4759999999999982"/>
  </r>
  <r>
    <n v="2096"/>
    <s v="US-2013-146570"/>
    <x v="0"/>
    <x v="666"/>
    <d v="2013-05-21T00:00:00"/>
    <x v="1"/>
    <s v="SN-20710"/>
    <x v="17"/>
    <x v="2"/>
    <s v="United States"/>
    <s v="Jackson"/>
    <x v="35"/>
    <n v="39212"/>
    <x v="0"/>
    <s v="OFF-BI-10001718"/>
    <x v="1"/>
    <x v="8"/>
    <x v="1216"/>
    <x v="1789"/>
    <n v="8"/>
    <n v="0"/>
    <n v="240.56479999999999"/>
  </r>
  <r>
    <n v="2097"/>
    <s v="US-2013-146570"/>
    <x v="0"/>
    <x v="666"/>
    <d v="2013-05-21T00:00:00"/>
    <x v="1"/>
    <s v="SN-20710"/>
    <x v="17"/>
    <x v="2"/>
    <s v="United States"/>
    <s v="Jackson"/>
    <x v="35"/>
    <n v="39212"/>
    <x v="0"/>
    <s v="OFF-AR-10004602"/>
    <x v="1"/>
    <x v="6"/>
    <x v="1217"/>
    <x v="1377"/>
    <n v="4"/>
    <n v="0"/>
    <n v="25.748800000000003"/>
  </r>
  <r>
    <n v="2098"/>
    <s v="US-2013-146570"/>
    <x v="0"/>
    <x v="666"/>
    <d v="2013-05-21T00:00:00"/>
    <x v="1"/>
    <s v="SN-20710"/>
    <x v="17"/>
    <x v="2"/>
    <s v="United States"/>
    <s v="Jackson"/>
    <x v="35"/>
    <n v="39212"/>
    <x v="0"/>
    <s v="OFF-AR-10003856"/>
    <x v="1"/>
    <x v="6"/>
    <x v="444"/>
    <x v="484"/>
    <n v="3"/>
    <n v="0"/>
    <n v="2.1683999999999997"/>
  </r>
  <r>
    <n v="2099"/>
    <s v="CA-2014-124401"/>
    <x v="3"/>
    <x v="210"/>
    <d v="2014-09-13T00:00:00"/>
    <x v="1"/>
    <s v="RD-19900"/>
    <x v="76"/>
    <x v="0"/>
    <s v="United States"/>
    <s v="Portland"/>
    <x v="21"/>
    <n v="97206"/>
    <x v="1"/>
    <s v="OFF-ST-10000649"/>
    <x v="1"/>
    <x v="4"/>
    <x v="937"/>
    <x v="1023"/>
    <n v="3"/>
    <n v="0.2"/>
    <n v="2.3550000000000022"/>
  </r>
  <r>
    <n v="2100"/>
    <s v="CA-2014-124401"/>
    <x v="3"/>
    <x v="210"/>
    <d v="2014-09-13T00:00:00"/>
    <x v="1"/>
    <s v="RD-19900"/>
    <x v="76"/>
    <x v="0"/>
    <s v="United States"/>
    <s v="Portland"/>
    <x v="21"/>
    <n v="97206"/>
    <x v="1"/>
    <s v="TEC-AC-10002926"/>
    <x v="2"/>
    <x v="11"/>
    <x v="1114"/>
    <x v="1790"/>
    <n v="7"/>
    <n v="0.2"/>
    <n v="80.48390000000002"/>
  </r>
  <r>
    <n v="2101"/>
    <s v="US-2011-140116"/>
    <x v="2"/>
    <x v="418"/>
    <d v="2011-03-17T00:00:00"/>
    <x v="1"/>
    <s v="KT-16480"/>
    <x v="409"/>
    <x v="0"/>
    <s v="United States"/>
    <s v="Denver"/>
    <x v="22"/>
    <n v="80219"/>
    <x v="1"/>
    <s v="OFF-ST-10000078"/>
    <x v="1"/>
    <x v="4"/>
    <x v="1218"/>
    <x v="1791"/>
    <n v="3"/>
    <n v="0.2"/>
    <n v="-15.910200000000088"/>
  </r>
  <r>
    <n v="2102"/>
    <s v="US-2011-140116"/>
    <x v="2"/>
    <x v="418"/>
    <d v="2011-03-17T00:00:00"/>
    <x v="1"/>
    <s v="KT-16480"/>
    <x v="409"/>
    <x v="0"/>
    <s v="United States"/>
    <s v="Denver"/>
    <x v="22"/>
    <n v="80219"/>
    <x v="1"/>
    <s v="OFF-AR-10001044"/>
    <x v="1"/>
    <x v="6"/>
    <x v="1042"/>
    <x v="1792"/>
    <n v="4"/>
    <n v="0.2"/>
    <n v="9.3563999999999936"/>
  </r>
  <r>
    <n v="2103"/>
    <s v="CA-2011-123295"/>
    <x v="2"/>
    <x v="667"/>
    <d v="2011-07-18T00:00:00"/>
    <x v="3"/>
    <s v="AH-10120"/>
    <x v="571"/>
    <x v="2"/>
    <s v="United States"/>
    <s v="Tucson"/>
    <x v="16"/>
    <n v="85705"/>
    <x v="1"/>
    <s v="FUR-CH-10002372"/>
    <x v="0"/>
    <x v="1"/>
    <x v="390"/>
    <x v="1793"/>
    <n v="4"/>
    <n v="0.2"/>
    <n v="-25.913599999999988"/>
  </r>
  <r>
    <n v="2104"/>
    <s v="CA-2014-167101"/>
    <x v="3"/>
    <x v="668"/>
    <d v="2014-03-29T00:00:00"/>
    <x v="0"/>
    <s v="BM-11650"/>
    <x v="312"/>
    <x v="1"/>
    <s v="United States"/>
    <s v="New York City"/>
    <x v="15"/>
    <n v="10009"/>
    <x v="3"/>
    <s v="OFF-PA-10000357"/>
    <x v="1"/>
    <x v="10"/>
    <x v="1219"/>
    <x v="1794"/>
    <n v="4"/>
    <n v="0"/>
    <n v="106.52159999999999"/>
  </r>
  <r>
    <n v="2105"/>
    <s v="CA-2014-167101"/>
    <x v="3"/>
    <x v="668"/>
    <d v="2014-03-29T00:00:00"/>
    <x v="0"/>
    <s v="BM-11650"/>
    <x v="312"/>
    <x v="1"/>
    <s v="United States"/>
    <s v="New York City"/>
    <x v="15"/>
    <n v="10009"/>
    <x v="3"/>
    <s v="TEC-AC-10001266"/>
    <x v="2"/>
    <x v="11"/>
    <x v="196"/>
    <x v="1795"/>
    <n v="2"/>
    <n v="0"/>
    <n v="11.7"/>
  </r>
  <r>
    <n v="2106"/>
    <s v="US-2011-167633"/>
    <x v="2"/>
    <x v="587"/>
    <d v="2011-10-05T00:00:00"/>
    <x v="1"/>
    <s v="BW-11200"/>
    <x v="572"/>
    <x v="0"/>
    <s v="United States"/>
    <s v="Boynton Beach"/>
    <x v="2"/>
    <n v="33437"/>
    <x v="0"/>
    <s v="OFF-PA-10004888"/>
    <x v="1"/>
    <x v="10"/>
    <x v="959"/>
    <x v="12"/>
    <n v="3"/>
    <n v="0.2"/>
    <n v="5.4432"/>
  </r>
  <r>
    <n v="2107"/>
    <s v="US-2011-152723"/>
    <x v="2"/>
    <x v="467"/>
    <d v="2011-09-26T00:00:00"/>
    <x v="3"/>
    <s v="HG-14965"/>
    <x v="428"/>
    <x v="1"/>
    <s v="United States"/>
    <s v="Mesquite"/>
    <x v="5"/>
    <n v="75150"/>
    <x v="2"/>
    <s v="OFF-BI-10003460"/>
    <x v="1"/>
    <x v="8"/>
    <x v="234"/>
    <x v="1796"/>
    <n v="1"/>
    <n v="0.8"/>
    <n v="-1.4016000000000002"/>
  </r>
  <r>
    <n v="2108"/>
    <s v="CA-2012-164882"/>
    <x v="1"/>
    <x v="89"/>
    <d v="2012-10-31T00:00:00"/>
    <x v="3"/>
    <s v="SG-20080"/>
    <x v="65"/>
    <x v="0"/>
    <s v="United States"/>
    <s v="Redlands"/>
    <x v="1"/>
    <n v="92374"/>
    <x v="1"/>
    <s v="OFF-PA-10000157"/>
    <x v="1"/>
    <x v="10"/>
    <x v="364"/>
    <x v="1024"/>
    <n v="1"/>
    <n v="0"/>
    <n v="9.3905999999999992"/>
  </r>
  <r>
    <n v="2109"/>
    <s v="CA-2012-164882"/>
    <x v="1"/>
    <x v="89"/>
    <d v="2012-10-31T00:00:00"/>
    <x v="3"/>
    <s v="SG-20080"/>
    <x v="65"/>
    <x v="0"/>
    <s v="United States"/>
    <s v="Redlands"/>
    <x v="1"/>
    <n v="92374"/>
    <x v="1"/>
    <s v="OFF-BI-10004519"/>
    <x v="1"/>
    <x v="8"/>
    <x v="880"/>
    <x v="1115"/>
    <n v="3"/>
    <n v="0.2"/>
    <n v="124.48499999999999"/>
  </r>
  <r>
    <n v="2110"/>
    <s v="CA-2012-164882"/>
    <x v="1"/>
    <x v="89"/>
    <d v="2012-10-31T00:00:00"/>
    <x v="3"/>
    <s v="SG-20080"/>
    <x v="65"/>
    <x v="0"/>
    <s v="United States"/>
    <s v="Redlands"/>
    <x v="1"/>
    <n v="92374"/>
    <x v="1"/>
    <s v="OFF-AR-10004272"/>
    <x v="1"/>
    <x v="6"/>
    <x v="1220"/>
    <x v="1325"/>
    <n v="3"/>
    <n v="0"/>
    <n v="1.2599999999999998"/>
  </r>
  <r>
    <n v="2111"/>
    <s v="CA-2012-164882"/>
    <x v="1"/>
    <x v="89"/>
    <d v="2012-10-31T00:00:00"/>
    <x v="3"/>
    <s v="SG-20080"/>
    <x v="65"/>
    <x v="0"/>
    <s v="United States"/>
    <s v="Redlands"/>
    <x v="1"/>
    <n v="92374"/>
    <x v="1"/>
    <s v="OFF-FA-10000585"/>
    <x v="1"/>
    <x v="13"/>
    <x v="202"/>
    <x v="1797"/>
    <n v="5"/>
    <n v="0"/>
    <n v="8.0269999999999992"/>
  </r>
  <r>
    <n v="2112"/>
    <s v="CA-2012-164882"/>
    <x v="1"/>
    <x v="89"/>
    <d v="2012-10-31T00:00:00"/>
    <x v="3"/>
    <s v="SG-20080"/>
    <x v="65"/>
    <x v="0"/>
    <s v="United States"/>
    <s v="Redlands"/>
    <x v="1"/>
    <n v="92374"/>
    <x v="1"/>
    <s v="FUR-CH-10004218"/>
    <x v="0"/>
    <x v="1"/>
    <x v="38"/>
    <x v="831"/>
    <n v="4"/>
    <n v="0.2"/>
    <n v="20.196000000000012"/>
  </r>
  <r>
    <n v="2113"/>
    <s v="CA-2012-164882"/>
    <x v="1"/>
    <x v="89"/>
    <d v="2012-10-31T00:00:00"/>
    <x v="3"/>
    <s v="SG-20080"/>
    <x v="65"/>
    <x v="0"/>
    <s v="United States"/>
    <s v="Redlands"/>
    <x v="1"/>
    <n v="92374"/>
    <x v="1"/>
    <s v="OFF-SU-10004231"/>
    <x v="1"/>
    <x v="14"/>
    <x v="552"/>
    <x v="1286"/>
    <n v="3"/>
    <n v="0"/>
    <n v="8.0190000000000001"/>
  </r>
  <r>
    <n v="2114"/>
    <s v="CA-2012-164882"/>
    <x v="1"/>
    <x v="89"/>
    <d v="2012-10-31T00:00:00"/>
    <x v="3"/>
    <s v="SG-20080"/>
    <x v="65"/>
    <x v="0"/>
    <s v="United States"/>
    <s v="Redlands"/>
    <x v="1"/>
    <n v="92374"/>
    <x v="1"/>
    <s v="TEC-PH-10001578"/>
    <x v="2"/>
    <x v="7"/>
    <x v="1221"/>
    <x v="1798"/>
    <n v="4"/>
    <n v="0.2"/>
    <n v="145.78199999999993"/>
  </r>
  <r>
    <n v="2115"/>
    <s v="CA-2012-164882"/>
    <x v="1"/>
    <x v="89"/>
    <d v="2012-10-31T00:00:00"/>
    <x v="3"/>
    <s v="SG-20080"/>
    <x v="65"/>
    <x v="0"/>
    <s v="United States"/>
    <s v="Redlands"/>
    <x v="1"/>
    <n v="92374"/>
    <x v="1"/>
    <s v="OFF-ST-10003638"/>
    <x v="1"/>
    <x v="4"/>
    <x v="1222"/>
    <x v="1799"/>
    <n v="2"/>
    <n v="0"/>
    <n v="12.646799999999999"/>
  </r>
  <r>
    <n v="2116"/>
    <s v="CA-2012-164882"/>
    <x v="1"/>
    <x v="89"/>
    <d v="2012-10-31T00:00:00"/>
    <x v="3"/>
    <s v="SG-20080"/>
    <x v="65"/>
    <x v="0"/>
    <s v="United States"/>
    <s v="Redlands"/>
    <x v="1"/>
    <n v="92374"/>
    <x v="1"/>
    <s v="FUR-BO-10002213"/>
    <x v="0"/>
    <x v="0"/>
    <x v="1223"/>
    <x v="1800"/>
    <n v="1"/>
    <n v="0.15"/>
    <n v="20.03919999999998"/>
  </r>
  <r>
    <n v="2117"/>
    <s v="CA-2012-159786"/>
    <x v="1"/>
    <x v="88"/>
    <d v="2012-10-17T00:00:00"/>
    <x v="0"/>
    <s v="RK-19300"/>
    <x v="343"/>
    <x v="0"/>
    <s v="United States"/>
    <s v="Rochester"/>
    <x v="15"/>
    <n v="14609"/>
    <x v="3"/>
    <s v="FUR-TA-10001307"/>
    <x v="0"/>
    <x v="3"/>
    <x v="1090"/>
    <x v="1801"/>
    <n v="1"/>
    <n v="0.4"/>
    <n v="-13.978000000000009"/>
  </r>
  <r>
    <n v="2118"/>
    <s v="CA-2013-130267"/>
    <x v="0"/>
    <x v="251"/>
    <d v="2013-09-24T00:00:00"/>
    <x v="1"/>
    <s v="SW-20245"/>
    <x v="573"/>
    <x v="0"/>
    <s v="United States"/>
    <s v="Stockton"/>
    <x v="1"/>
    <n v="95207"/>
    <x v="1"/>
    <s v="OFF-PA-10002222"/>
    <x v="1"/>
    <x v="10"/>
    <x v="389"/>
    <x v="1802"/>
    <n v="7"/>
    <n v="0"/>
    <n v="73.544799999999995"/>
  </r>
  <r>
    <n v="2119"/>
    <s v="CA-2014-155460"/>
    <x v="3"/>
    <x v="669"/>
    <d v="2014-04-16T00:00:00"/>
    <x v="2"/>
    <s v="RW-19630"/>
    <x v="338"/>
    <x v="1"/>
    <s v="United States"/>
    <s v="Seattle"/>
    <x v="4"/>
    <n v="98105"/>
    <x v="1"/>
    <s v="OFF-PA-10002479"/>
    <x v="1"/>
    <x v="10"/>
    <x v="217"/>
    <x v="267"/>
    <n v="1"/>
    <n v="0"/>
    <n v="2.3759999999999999"/>
  </r>
  <r>
    <n v="2120"/>
    <s v="CA-2014-155460"/>
    <x v="3"/>
    <x v="669"/>
    <d v="2014-04-16T00:00:00"/>
    <x v="2"/>
    <s v="RW-19630"/>
    <x v="338"/>
    <x v="1"/>
    <s v="United States"/>
    <s v="Seattle"/>
    <x v="4"/>
    <n v="98105"/>
    <x v="1"/>
    <s v="OFF-BI-10003091"/>
    <x v="1"/>
    <x v="8"/>
    <x v="1165"/>
    <x v="1658"/>
    <n v="5"/>
    <n v="0.2"/>
    <n v="302.37299999999993"/>
  </r>
  <r>
    <n v="2121"/>
    <s v="US-2014-168690"/>
    <x v="3"/>
    <x v="363"/>
    <d v="2014-01-14T00:00:00"/>
    <x v="1"/>
    <s v="TS-21085"/>
    <x v="465"/>
    <x v="0"/>
    <s v="United States"/>
    <s v="Ormond Beach"/>
    <x v="2"/>
    <n v="32174"/>
    <x v="0"/>
    <s v="OFF-BI-10000145"/>
    <x v="1"/>
    <x v="8"/>
    <x v="735"/>
    <x v="1803"/>
    <n v="3"/>
    <n v="0.7"/>
    <n v="-1.9656000000000002"/>
  </r>
  <r>
    <n v="2122"/>
    <s v="CA-2014-158246"/>
    <x v="3"/>
    <x v="45"/>
    <d v="2014-11-12T00:00:00"/>
    <x v="2"/>
    <s v="JB-15400"/>
    <x v="80"/>
    <x v="1"/>
    <s v="United States"/>
    <s v="Sunnyvale"/>
    <x v="1"/>
    <n v="94086"/>
    <x v="1"/>
    <s v="FUR-CH-10003061"/>
    <x v="0"/>
    <x v="1"/>
    <x v="51"/>
    <x v="1804"/>
    <n v="3"/>
    <n v="0.2"/>
    <n v="-2.6997000000000355"/>
  </r>
  <r>
    <n v="2123"/>
    <s v="CA-2014-167381"/>
    <x v="3"/>
    <x v="585"/>
    <d v="2014-09-25T00:00:00"/>
    <x v="0"/>
    <s v="EH-14005"/>
    <x v="382"/>
    <x v="2"/>
    <s v="United States"/>
    <s v="Lansing"/>
    <x v="12"/>
    <n v="48911"/>
    <x v="2"/>
    <s v="FUR-BO-10001972"/>
    <x v="0"/>
    <x v="0"/>
    <x v="362"/>
    <x v="1805"/>
    <n v="2"/>
    <n v="0"/>
    <n v="41.133199999999988"/>
  </r>
  <r>
    <n v="2124"/>
    <s v="CA-2014-167381"/>
    <x v="3"/>
    <x v="585"/>
    <d v="2014-09-25T00:00:00"/>
    <x v="0"/>
    <s v="EH-14005"/>
    <x v="382"/>
    <x v="2"/>
    <s v="United States"/>
    <s v="Lansing"/>
    <x v="12"/>
    <n v="48911"/>
    <x v="2"/>
    <s v="OFF-LA-10000134"/>
    <x v="1"/>
    <x v="2"/>
    <x v="85"/>
    <x v="1806"/>
    <n v="9"/>
    <n v="0"/>
    <n v="13.3056"/>
  </r>
  <r>
    <n v="2125"/>
    <s v="CA-2014-144862"/>
    <x v="3"/>
    <x v="96"/>
    <d v="2014-12-06T00:00:00"/>
    <x v="1"/>
    <s v="EH-14005"/>
    <x v="382"/>
    <x v="2"/>
    <s v="United States"/>
    <s v="Philadelphia"/>
    <x v="9"/>
    <n v="19143"/>
    <x v="3"/>
    <s v="OFF-EN-10003040"/>
    <x v="1"/>
    <x v="12"/>
    <x v="1224"/>
    <x v="1807"/>
    <n v="5"/>
    <n v="0.2"/>
    <n v="35.329499999999996"/>
  </r>
  <r>
    <n v="2126"/>
    <s v="CA-2014-144862"/>
    <x v="3"/>
    <x v="96"/>
    <d v="2014-12-06T00:00:00"/>
    <x v="1"/>
    <s v="EH-14005"/>
    <x v="382"/>
    <x v="2"/>
    <s v="United States"/>
    <s v="Philadelphia"/>
    <x v="9"/>
    <n v="19143"/>
    <x v="3"/>
    <s v="TEC-PH-10000923"/>
    <x v="2"/>
    <x v="7"/>
    <x v="1225"/>
    <x v="1581"/>
    <n v="7"/>
    <n v="0.4"/>
    <n v="9.4436999999999998"/>
  </r>
  <r>
    <n v="2127"/>
    <s v="CA-2011-126032"/>
    <x v="2"/>
    <x v="670"/>
    <d v="2011-06-28T00:00:00"/>
    <x v="1"/>
    <s v="BS-11665"/>
    <x v="574"/>
    <x v="0"/>
    <s v="United States"/>
    <s v="Philadelphia"/>
    <x v="9"/>
    <n v="19143"/>
    <x v="3"/>
    <s v="TEC-AC-10000158"/>
    <x v="2"/>
    <x v="11"/>
    <x v="353"/>
    <x v="1808"/>
    <n v="3"/>
    <n v="0.2"/>
    <n v="1.079699999999999"/>
  </r>
  <r>
    <n v="2128"/>
    <s v="CA-2012-134859"/>
    <x v="1"/>
    <x v="242"/>
    <d v="2012-10-09T00:00:00"/>
    <x v="1"/>
    <s v="JK-16120"/>
    <x v="451"/>
    <x v="2"/>
    <s v="United States"/>
    <s v="Philadelphia"/>
    <x v="9"/>
    <n v="19134"/>
    <x v="3"/>
    <s v="FUR-FU-10003623"/>
    <x v="0"/>
    <x v="5"/>
    <x v="1226"/>
    <x v="1809"/>
    <n v="3"/>
    <n v="0.2"/>
    <n v="6.4943999999999953"/>
  </r>
  <r>
    <n v="2129"/>
    <s v="CA-2012-134859"/>
    <x v="1"/>
    <x v="242"/>
    <d v="2012-10-09T00:00:00"/>
    <x v="1"/>
    <s v="JK-16120"/>
    <x v="451"/>
    <x v="2"/>
    <s v="United States"/>
    <s v="Philadelphia"/>
    <x v="9"/>
    <n v="19134"/>
    <x v="3"/>
    <s v="OFF-PA-10001293"/>
    <x v="1"/>
    <x v="10"/>
    <x v="987"/>
    <x v="561"/>
    <n v="4"/>
    <n v="0.2"/>
    <n v="7.2576000000000001"/>
  </r>
  <r>
    <n v="2130"/>
    <s v="US-2011-114188"/>
    <x v="2"/>
    <x v="671"/>
    <d v="2011-05-22T00:00:00"/>
    <x v="0"/>
    <s v="RF-19345"/>
    <x v="575"/>
    <x v="1"/>
    <s v="United States"/>
    <s v="Dover"/>
    <x v="38"/>
    <n v="3820"/>
    <x v="3"/>
    <s v="OFF-AP-10000124"/>
    <x v="1"/>
    <x v="9"/>
    <x v="1227"/>
    <x v="1810"/>
    <n v="4"/>
    <n v="0"/>
    <n v="9.3184000000000005"/>
  </r>
  <r>
    <n v="2131"/>
    <s v="US-2011-114188"/>
    <x v="2"/>
    <x v="671"/>
    <d v="2011-05-22T00:00:00"/>
    <x v="0"/>
    <s v="RF-19345"/>
    <x v="575"/>
    <x v="1"/>
    <s v="United States"/>
    <s v="Dover"/>
    <x v="38"/>
    <n v="3820"/>
    <x v="3"/>
    <s v="OFF-AR-10004511"/>
    <x v="1"/>
    <x v="6"/>
    <x v="1228"/>
    <x v="1811"/>
    <n v="9"/>
    <n v="0"/>
    <n v="11.9412"/>
  </r>
  <r>
    <n v="2132"/>
    <s v="US-2011-114188"/>
    <x v="2"/>
    <x v="671"/>
    <d v="2011-05-22T00:00:00"/>
    <x v="0"/>
    <s v="RF-19345"/>
    <x v="575"/>
    <x v="1"/>
    <s v="United States"/>
    <s v="Dover"/>
    <x v="38"/>
    <n v="3820"/>
    <x v="3"/>
    <s v="FUR-FU-10000076"/>
    <x v="0"/>
    <x v="5"/>
    <x v="875"/>
    <x v="395"/>
    <n v="7"/>
    <n v="0"/>
    <n v="60.139800000000015"/>
  </r>
  <r>
    <n v="2133"/>
    <s v="CA-2012-156524"/>
    <x v="1"/>
    <x v="312"/>
    <d v="2012-11-26T00:00:00"/>
    <x v="1"/>
    <s v="DL-12865"/>
    <x v="297"/>
    <x v="0"/>
    <s v="United States"/>
    <s v="New York City"/>
    <x v="15"/>
    <n v="10011"/>
    <x v="3"/>
    <s v="OFF-PA-10003883"/>
    <x v="1"/>
    <x v="10"/>
    <x v="1229"/>
    <x v="1812"/>
    <n v="3"/>
    <n v="0"/>
    <n v="9.0389999999999997"/>
  </r>
  <r>
    <n v="2134"/>
    <s v="CA-2012-122210"/>
    <x v="1"/>
    <x v="672"/>
    <d v="2012-12-04T00:00:00"/>
    <x v="1"/>
    <s v="WB-21850"/>
    <x v="576"/>
    <x v="0"/>
    <s v="United States"/>
    <s v="Philadelphia"/>
    <x v="9"/>
    <n v="19134"/>
    <x v="3"/>
    <s v="OFF-BI-10003656"/>
    <x v="1"/>
    <x v="8"/>
    <x v="13"/>
    <x v="1813"/>
    <n v="3"/>
    <n v="0.7"/>
    <n v="-122.39280000000002"/>
  </r>
  <r>
    <n v="2135"/>
    <s v="CA-2012-122210"/>
    <x v="1"/>
    <x v="672"/>
    <d v="2012-12-04T00:00:00"/>
    <x v="1"/>
    <s v="WB-21850"/>
    <x v="576"/>
    <x v="0"/>
    <s v="United States"/>
    <s v="Philadelphia"/>
    <x v="9"/>
    <n v="19134"/>
    <x v="3"/>
    <s v="OFF-FA-10000053"/>
    <x v="1"/>
    <x v="13"/>
    <x v="953"/>
    <x v="1814"/>
    <n v="7"/>
    <n v="0.2"/>
    <n v="-2.3813999999999993"/>
  </r>
  <r>
    <n v="2136"/>
    <s v="CA-2012-122210"/>
    <x v="1"/>
    <x v="672"/>
    <d v="2012-12-04T00:00:00"/>
    <x v="1"/>
    <s v="WB-21850"/>
    <x v="576"/>
    <x v="0"/>
    <s v="United States"/>
    <s v="Philadelphia"/>
    <x v="9"/>
    <n v="19134"/>
    <x v="3"/>
    <s v="TEC-PH-10002807"/>
    <x v="2"/>
    <x v="7"/>
    <x v="1230"/>
    <x v="1815"/>
    <n v="4"/>
    <n v="0.4"/>
    <n v="15.819999999999993"/>
  </r>
  <r>
    <n v="2137"/>
    <s v="CA-2012-156377"/>
    <x v="1"/>
    <x v="620"/>
    <d v="2013-01-05T00:00:00"/>
    <x v="1"/>
    <s v="TB-21625"/>
    <x v="577"/>
    <x v="0"/>
    <s v="United States"/>
    <s v="Grand Prairie"/>
    <x v="5"/>
    <n v="75051"/>
    <x v="2"/>
    <s v="FUR-FU-10002364"/>
    <x v="0"/>
    <x v="5"/>
    <x v="1231"/>
    <x v="1816"/>
    <n v="5"/>
    <n v="0.6"/>
    <n v="-11.439000000000004"/>
  </r>
  <r>
    <n v="2138"/>
    <s v="CA-2012-156377"/>
    <x v="1"/>
    <x v="620"/>
    <d v="2013-01-05T00:00:00"/>
    <x v="1"/>
    <s v="TB-21625"/>
    <x v="577"/>
    <x v="0"/>
    <s v="United States"/>
    <s v="Grand Prairie"/>
    <x v="5"/>
    <n v="75051"/>
    <x v="2"/>
    <s v="OFF-BI-10002954"/>
    <x v="1"/>
    <x v="8"/>
    <x v="1179"/>
    <x v="1817"/>
    <n v="4"/>
    <n v="0.8"/>
    <n v="-5.8496000000000024"/>
  </r>
  <r>
    <n v="2139"/>
    <s v="US-2014-157896"/>
    <x v="3"/>
    <x v="673"/>
    <d v="2014-11-17T00:00:00"/>
    <x v="3"/>
    <s v="CB-12415"/>
    <x v="558"/>
    <x v="0"/>
    <s v="United States"/>
    <s v="New York City"/>
    <x v="15"/>
    <n v="10009"/>
    <x v="3"/>
    <s v="OFF-PA-10004092"/>
    <x v="1"/>
    <x v="10"/>
    <x v="588"/>
    <x v="678"/>
    <n v="3"/>
    <n v="0"/>
    <n v="73.41"/>
  </r>
  <r>
    <n v="2140"/>
    <s v="CA-2011-159520"/>
    <x v="2"/>
    <x v="571"/>
    <d v="2011-06-11T00:00:00"/>
    <x v="1"/>
    <s v="GT-14635"/>
    <x v="265"/>
    <x v="1"/>
    <s v="United States"/>
    <s v="Long Beach"/>
    <x v="15"/>
    <n v="11561"/>
    <x v="3"/>
    <s v="OFF-BI-10003982"/>
    <x v="1"/>
    <x v="8"/>
    <x v="346"/>
    <x v="1818"/>
    <n v="9"/>
    <n v="0.2"/>
    <n v="50.471099999999993"/>
  </r>
  <r>
    <n v="2141"/>
    <s v="CA-2011-159520"/>
    <x v="2"/>
    <x v="571"/>
    <d v="2011-06-11T00:00:00"/>
    <x v="1"/>
    <s v="GT-14635"/>
    <x v="265"/>
    <x v="1"/>
    <s v="United States"/>
    <s v="Long Beach"/>
    <x v="15"/>
    <n v="11561"/>
    <x v="3"/>
    <s v="OFF-SU-10001664"/>
    <x v="1"/>
    <x v="14"/>
    <x v="1232"/>
    <x v="1819"/>
    <n v="2"/>
    <n v="0"/>
    <n v="4.4564000000000004"/>
  </r>
  <r>
    <n v="2142"/>
    <s v="CA-2011-159520"/>
    <x v="2"/>
    <x v="571"/>
    <d v="2011-06-11T00:00:00"/>
    <x v="1"/>
    <s v="GT-14635"/>
    <x v="265"/>
    <x v="1"/>
    <s v="United States"/>
    <s v="Long Beach"/>
    <x v="15"/>
    <n v="11561"/>
    <x v="3"/>
    <s v="FUR-TA-10003238"/>
    <x v="0"/>
    <x v="3"/>
    <x v="1233"/>
    <x v="1820"/>
    <n v="3"/>
    <n v="0.4"/>
    <n v="-347.11740000000009"/>
  </r>
  <r>
    <n v="2143"/>
    <s v="CA-2013-155481"/>
    <x v="0"/>
    <x v="142"/>
    <d v="2013-09-06T00:00:00"/>
    <x v="1"/>
    <s v="DK-13225"/>
    <x v="158"/>
    <x v="1"/>
    <s v="United States"/>
    <s v="Philadelphia"/>
    <x v="9"/>
    <n v="19140"/>
    <x v="3"/>
    <s v="OFF-PA-10004675"/>
    <x v="1"/>
    <x v="10"/>
    <x v="69"/>
    <x v="429"/>
    <n v="6"/>
    <n v="0.2"/>
    <n v="9.9059999999999988"/>
  </r>
  <r>
    <n v="2144"/>
    <s v="CA-2013-155481"/>
    <x v="0"/>
    <x v="142"/>
    <d v="2013-09-06T00:00:00"/>
    <x v="1"/>
    <s v="DK-13225"/>
    <x v="158"/>
    <x v="1"/>
    <s v="United States"/>
    <s v="Philadelphia"/>
    <x v="9"/>
    <n v="19140"/>
    <x v="3"/>
    <s v="TEC-PH-10002293"/>
    <x v="2"/>
    <x v="7"/>
    <x v="126"/>
    <x v="1821"/>
    <n v="2"/>
    <n v="0.4"/>
    <n v="-4.7975999999999974"/>
  </r>
  <r>
    <n v="2145"/>
    <s v="CA-2013-155481"/>
    <x v="0"/>
    <x v="142"/>
    <d v="2013-09-06T00:00:00"/>
    <x v="1"/>
    <s v="DK-13225"/>
    <x v="158"/>
    <x v="1"/>
    <s v="United States"/>
    <s v="Philadelphia"/>
    <x v="9"/>
    <n v="19140"/>
    <x v="3"/>
    <s v="OFF-FA-10002780"/>
    <x v="1"/>
    <x v="13"/>
    <x v="33"/>
    <x v="1822"/>
    <n v="7"/>
    <n v="0.2"/>
    <n v="5.4235999999999995"/>
  </r>
  <r>
    <n v="2146"/>
    <s v="US-2013-152051"/>
    <x v="0"/>
    <x v="674"/>
    <d v="2013-06-30T00:00:00"/>
    <x v="1"/>
    <s v="TS-21160"/>
    <x v="378"/>
    <x v="1"/>
    <s v="United States"/>
    <s v="York"/>
    <x v="9"/>
    <n v="17403"/>
    <x v="3"/>
    <s v="FUR-CH-10002965"/>
    <x v="0"/>
    <x v="1"/>
    <x v="226"/>
    <x v="1823"/>
    <n v="3"/>
    <n v="0.3"/>
    <n v="-18.088200000000001"/>
  </r>
  <r>
    <n v="2147"/>
    <s v="US-2013-152051"/>
    <x v="0"/>
    <x v="674"/>
    <d v="2013-06-30T00:00:00"/>
    <x v="1"/>
    <s v="TS-21160"/>
    <x v="378"/>
    <x v="1"/>
    <s v="United States"/>
    <s v="York"/>
    <x v="9"/>
    <n v="17403"/>
    <x v="3"/>
    <s v="OFF-BI-10004781"/>
    <x v="1"/>
    <x v="8"/>
    <x v="132"/>
    <x v="1824"/>
    <n v="4"/>
    <n v="0.7"/>
    <n v="-27.93119999999999"/>
  </r>
  <r>
    <n v="2148"/>
    <s v="US-2013-152051"/>
    <x v="0"/>
    <x v="674"/>
    <d v="2013-06-30T00:00:00"/>
    <x v="1"/>
    <s v="TS-21160"/>
    <x v="378"/>
    <x v="1"/>
    <s v="United States"/>
    <s v="York"/>
    <x v="9"/>
    <n v="17403"/>
    <x v="3"/>
    <s v="OFF-ST-10001713"/>
    <x v="1"/>
    <x v="4"/>
    <x v="45"/>
    <x v="1825"/>
    <n v="6"/>
    <n v="0.2"/>
    <n v="-50.870400000000018"/>
  </r>
  <r>
    <n v="2149"/>
    <s v="CA-2011-141607"/>
    <x v="2"/>
    <x v="432"/>
    <d v="2011-12-17T00:00:00"/>
    <x v="1"/>
    <s v="WB-21850"/>
    <x v="576"/>
    <x v="0"/>
    <s v="United States"/>
    <s v="Concord"/>
    <x v="1"/>
    <n v="94521"/>
    <x v="1"/>
    <s v="FUR-FU-10003975"/>
    <x v="0"/>
    <x v="5"/>
    <x v="775"/>
    <x v="1826"/>
    <n v="1"/>
    <n v="0"/>
    <n v="4.330999999999996"/>
  </r>
  <r>
    <n v="2150"/>
    <s v="CA-2014-102771"/>
    <x v="3"/>
    <x v="185"/>
    <d v="2014-04-06T00:00:00"/>
    <x v="1"/>
    <s v="DO-13435"/>
    <x v="157"/>
    <x v="0"/>
    <s v="United States"/>
    <s v="New York City"/>
    <x v="15"/>
    <n v="10035"/>
    <x v="3"/>
    <s v="TEC-PH-10001536"/>
    <x v="2"/>
    <x v="7"/>
    <x v="1234"/>
    <x v="1827"/>
    <n v="5"/>
    <n v="0"/>
    <n v="22.086999999999996"/>
  </r>
  <r>
    <n v="2151"/>
    <s v="US-2014-139969"/>
    <x v="3"/>
    <x v="123"/>
    <d v="2014-11-27T00:00:00"/>
    <x v="1"/>
    <s v="AF-10870"/>
    <x v="578"/>
    <x v="0"/>
    <s v="United States"/>
    <s v="College Station"/>
    <x v="5"/>
    <n v="77840"/>
    <x v="2"/>
    <s v="FUR-CH-10001973"/>
    <x v="0"/>
    <x v="1"/>
    <x v="896"/>
    <x v="1828"/>
    <n v="3"/>
    <n v="0.3"/>
    <n v="-53.270399999999995"/>
  </r>
  <r>
    <n v="2152"/>
    <s v="CA-2011-167360"/>
    <x v="2"/>
    <x v="156"/>
    <d v="2011-11-29T00:00:00"/>
    <x v="0"/>
    <s v="RB-19435"/>
    <x v="579"/>
    <x v="0"/>
    <s v="United States"/>
    <s v="Saint Louis"/>
    <x v="25"/>
    <n v="63116"/>
    <x v="2"/>
    <s v="TEC-AC-10001772"/>
    <x v="2"/>
    <x v="11"/>
    <x v="400"/>
    <x v="1829"/>
    <n v="7"/>
    <n v="0"/>
    <n v="43.598100000000002"/>
  </r>
  <r>
    <n v="2153"/>
    <s v="CA-2012-123505"/>
    <x v="1"/>
    <x v="6"/>
    <d v="2012-11-26T00:00:00"/>
    <x v="1"/>
    <s v="AR-10540"/>
    <x v="481"/>
    <x v="0"/>
    <s v="United States"/>
    <s v="Quincy"/>
    <x v="31"/>
    <n v="2169"/>
    <x v="3"/>
    <s v="OFF-PA-10002586"/>
    <x v="1"/>
    <x v="10"/>
    <x v="1007"/>
    <x v="1830"/>
    <n v="3"/>
    <n v="0"/>
    <n v="7.0218000000000007"/>
  </r>
  <r>
    <n v="2154"/>
    <s v="CA-2013-117282"/>
    <x v="0"/>
    <x v="216"/>
    <d v="2013-07-19T00:00:00"/>
    <x v="1"/>
    <s v="DR-12880"/>
    <x v="112"/>
    <x v="1"/>
    <s v="United States"/>
    <s v="New York City"/>
    <x v="15"/>
    <n v="10009"/>
    <x v="3"/>
    <s v="OFF-BI-10004094"/>
    <x v="1"/>
    <x v="8"/>
    <x v="603"/>
    <x v="1831"/>
    <n v="2"/>
    <n v="0.2"/>
    <n v="5.133"/>
  </r>
  <r>
    <n v="2155"/>
    <s v="US-2013-120460"/>
    <x v="0"/>
    <x v="567"/>
    <d v="2013-05-06T00:00:00"/>
    <x v="1"/>
    <s v="BF-11170"/>
    <x v="408"/>
    <x v="2"/>
    <s v="United States"/>
    <s v="Dallas"/>
    <x v="5"/>
    <n v="75081"/>
    <x v="2"/>
    <s v="FUR-FU-10004973"/>
    <x v="0"/>
    <x v="5"/>
    <x v="1134"/>
    <x v="1832"/>
    <n v="3"/>
    <n v="0.6"/>
    <n v="-10.173599999999997"/>
  </r>
  <r>
    <n v="2156"/>
    <s v="CA-2013-111115"/>
    <x v="0"/>
    <x v="197"/>
    <d v="2013-07-28T00:00:00"/>
    <x v="0"/>
    <s v="LB-16735"/>
    <x v="445"/>
    <x v="0"/>
    <s v="United States"/>
    <s v="Los Angeles"/>
    <x v="1"/>
    <n v="90032"/>
    <x v="1"/>
    <s v="OFF-FA-10000624"/>
    <x v="1"/>
    <x v="13"/>
    <x v="291"/>
    <x v="1385"/>
    <n v="6"/>
    <n v="0"/>
    <n v="10.74"/>
  </r>
  <r>
    <n v="2157"/>
    <s v="CA-2011-124646"/>
    <x v="2"/>
    <x v="169"/>
    <d v="2011-06-24T00:00:00"/>
    <x v="2"/>
    <s v="DV-13465"/>
    <x v="231"/>
    <x v="0"/>
    <s v="United States"/>
    <s v="Minneapolis"/>
    <x v="11"/>
    <n v="55407"/>
    <x v="2"/>
    <s v="OFF-ST-10001097"/>
    <x v="1"/>
    <x v="4"/>
    <x v="740"/>
    <x v="881"/>
    <n v="3"/>
    <n v="0"/>
    <n v="0"/>
  </r>
  <r>
    <n v="2158"/>
    <s v="CA-2011-124646"/>
    <x v="2"/>
    <x v="169"/>
    <d v="2011-06-24T00:00:00"/>
    <x v="2"/>
    <s v="DV-13465"/>
    <x v="231"/>
    <x v="0"/>
    <s v="United States"/>
    <s v="Minneapolis"/>
    <x v="11"/>
    <n v="55407"/>
    <x v="2"/>
    <s v="OFF-ST-10001469"/>
    <x v="1"/>
    <x v="4"/>
    <x v="394"/>
    <x v="427"/>
    <n v="3"/>
    <n v="0"/>
    <n v="9.716399999999993"/>
  </r>
  <r>
    <n v="2159"/>
    <s v="CA-2014-148166"/>
    <x v="3"/>
    <x v="208"/>
    <d v="2014-10-27T00:00:00"/>
    <x v="1"/>
    <s v="NK-18490"/>
    <x v="71"/>
    <x v="2"/>
    <s v="United States"/>
    <s v="Deltona"/>
    <x v="2"/>
    <n v="32725"/>
    <x v="0"/>
    <s v="OFF-AR-10004956"/>
    <x v="1"/>
    <x v="6"/>
    <x v="1235"/>
    <x v="329"/>
    <n v="4"/>
    <n v="0.2"/>
    <n v="2.0087999999999973"/>
  </r>
  <r>
    <n v="2160"/>
    <s v="CA-2013-159737"/>
    <x v="0"/>
    <x v="323"/>
    <d v="2013-09-10T00:00:00"/>
    <x v="1"/>
    <s v="CS-11950"/>
    <x v="229"/>
    <x v="0"/>
    <s v="United States"/>
    <s v="Chicago"/>
    <x v="10"/>
    <n v="60610"/>
    <x v="2"/>
    <s v="OFF-BI-10004236"/>
    <x v="1"/>
    <x v="8"/>
    <x v="891"/>
    <x v="1833"/>
    <n v="3"/>
    <n v="0.8"/>
    <n v="-14.973600000000001"/>
  </r>
  <r>
    <n v="2161"/>
    <s v="CA-2013-141019"/>
    <x v="0"/>
    <x v="675"/>
    <d v="2013-05-15T00:00:00"/>
    <x v="3"/>
    <s v="LH-17155"/>
    <x v="109"/>
    <x v="0"/>
    <s v="United States"/>
    <s v="Cincinnati"/>
    <x v="24"/>
    <n v="45231"/>
    <x v="3"/>
    <s v="FUR-FU-10002937"/>
    <x v="0"/>
    <x v="5"/>
    <x v="1051"/>
    <x v="1834"/>
    <n v="1"/>
    <n v="0.2"/>
    <n v="29.768999999999998"/>
  </r>
  <r>
    <n v="2162"/>
    <s v="CA-2013-101938"/>
    <x v="0"/>
    <x v="676"/>
    <d v="2013-01-12T00:00:00"/>
    <x v="1"/>
    <s v="DW-13480"/>
    <x v="108"/>
    <x v="2"/>
    <s v="United States"/>
    <s v="Oakland"/>
    <x v="1"/>
    <n v="94601"/>
    <x v="1"/>
    <s v="OFF-AR-10003696"/>
    <x v="1"/>
    <x v="6"/>
    <x v="1236"/>
    <x v="1835"/>
    <n v="1"/>
    <n v="0"/>
    <n v="10.028199999999998"/>
  </r>
  <r>
    <n v="2163"/>
    <s v="CA-2014-166296"/>
    <x v="3"/>
    <x v="677"/>
    <d v="2014-03-20T00:00:00"/>
    <x v="1"/>
    <s v="KF-16285"/>
    <x v="580"/>
    <x v="2"/>
    <s v="United States"/>
    <s v="Manteca"/>
    <x v="1"/>
    <n v="95336"/>
    <x v="1"/>
    <s v="OFF-PA-10004359"/>
    <x v="1"/>
    <x v="10"/>
    <x v="1059"/>
    <x v="1836"/>
    <n v="3"/>
    <n v="0"/>
    <n v="150.98399999999998"/>
  </r>
  <r>
    <n v="2164"/>
    <s v="CA-2013-154018"/>
    <x v="0"/>
    <x v="63"/>
    <d v="2013-10-20T00:00:00"/>
    <x v="1"/>
    <s v="HA-14920"/>
    <x v="66"/>
    <x v="0"/>
    <s v="United States"/>
    <s v="Laredo"/>
    <x v="5"/>
    <n v="78041"/>
    <x v="2"/>
    <s v="TEC-AC-10002402"/>
    <x v="2"/>
    <x v="11"/>
    <x v="651"/>
    <x v="1837"/>
    <n v="3"/>
    <n v="0.2"/>
    <n v="23.996999999999986"/>
  </r>
  <r>
    <n v="2165"/>
    <s v="CA-2013-154018"/>
    <x v="0"/>
    <x v="63"/>
    <d v="2013-10-20T00:00:00"/>
    <x v="1"/>
    <s v="HA-14920"/>
    <x v="66"/>
    <x v="0"/>
    <s v="United States"/>
    <s v="Laredo"/>
    <x v="5"/>
    <n v="78041"/>
    <x v="2"/>
    <s v="OFF-PA-10000551"/>
    <x v="1"/>
    <x v="10"/>
    <x v="1237"/>
    <x v="1838"/>
    <n v="2"/>
    <n v="0.2"/>
    <n v="3.0043999999999995"/>
  </r>
  <r>
    <n v="2166"/>
    <s v="CA-2013-154018"/>
    <x v="0"/>
    <x v="63"/>
    <d v="2013-10-20T00:00:00"/>
    <x v="1"/>
    <s v="HA-14920"/>
    <x v="66"/>
    <x v="0"/>
    <s v="United States"/>
    <s v="Laredo"/>
    <x v="5"/>
    <n v="78041"/>
    <x v="2"/>
    <s v="FUR-FU-10003394"/>
    <x v="0"/>
    <x v="5"/>
    <x v="578"/>
    <x v="1839"/>
    <n v="5"/>
    <n v="0.6"/>
    <n v="-150.41399999999999"/>
  </r>
  <r>
    <n v="2167"/>
    <s v="CA-2013-154018"/>
    <x v="0"/>
    <x v="63"/>
    <d v="2013-10-20T00:00:00"/>
    <x v="1"/>
    <s v="HA-14920"/>
    <x v="66"/>
    <x v="0"/>
    <s v="United States"/>
    <s v="Laredo"/>
    <x v="5"/>
    <n v="78041"/>
    <x v="2"/>
    <s v="OFF-AR-10002067"/>
    <x v="1"/>
    <x v="6"/>
    <x v="1145"/>
    <x v="1840"/>
    <n v="1"/>
    <n v="0.2"/>
    <n v="1.1904000000000003"/>
  </r>
  <r>
    <n v="2168"/>
    <s v="CA-2013-154018"/>
    <x v="0"/>
    <x v="63"/>
    <d v="2013-10-20T00:00:00"/>
    <x v="1"/>
    <s v="HA-14920"/>
    <x v="66"/>
    <x v="0"/>
    <s v="United States"/>
    <s v="Laredo"/>
    <x v="5"/>
    <n v="78041"/>
    <x v="2"/>
    <s v="OFF-BI-10004140"/>
    <x v="1"/>
    <x v="8"/>
    <x v="304"/>
    <x v="1841"/>
    <n v="7"/>
    <n v="0.8"/>
    <n v="-11.000500000000008"/>
  </r>
  <r>
    <n v="2169"/>
    <s v="CA-2014-117870"/>
    <x v="3"/>
    <x v="678"/>
    <d v="2014-01-31T00:00:00"/>
    <x v="0"/>
    <s v="JH-15820"/>
    <x v="581"/>
    <x v="0"/>
    <s v="United States"/>
    <s v="Kent"/>
    <x v="24"/>
    <n v="44240"/>
    <x v="3"/>
    <s v="OFF-AR-10004078"/>
    <x v="1"/>
    <x v="6"/>
    <x v="507"/>
    <x v="261"/>
    <n v="3"/>
    <n v="0.2"/>
    <n v="1.7519999999999998"/>
  </r>
  <r>
    <n v="2170"/>
    <s v="CA-2014-117870"/>
    <x v="3"/>
    <x v="678"/>
    <d v="2014-01-31T00:00:00"/>
    <x v="0"/>
    <s v="JH-15820"/>
    <x v="581"/>
    <x v="0"/>
    <s v="United States"/>
    <s v="Kent"/>
    <x v="24"/>
    <n v="44240"/>
    <x v="3"/>
    <s v="TEC-AC-10000927"/>
    <x v="2"/>
    <x v="11"/>
    <x v="694"/>
    <x v="981"/>
    <n v="3"/>
    <n v="0.2"/>
    <n v="-8.9970000000000034"/>
  </r>
  <r>
    <n v="2171"/>
    <s v="CA-2014-117870"/>
    <x v="3"/>
    <x v="678"/>
    <d v="2014-01-31T00:00:00"/>
    <x v="0"/>
    <s v="JH-15820"/>
    <x v="581"/>
    <x v="0"/>
    <s v="United States"/>
    <s v="Kent"/>
    <x v="24"/>
    <n v="44240"/>
    <x v="3"/>
    <s v="TEC-PH-10003931"/>
    <x v="2"/>
    <x v="7"/>
    <x v="159"/>
    <x v="715"/>
    <n v="3"/>
    <n v="0.4"/>
    <n v="-26.995499999999993"/>
  </r>
  <r>
    <n v="2172"/>
    <s v="US-2014-137491"/>
    <x v="3"/>
    <x v="123"/>
    <d v="2014-11-26T00:00:00"/>
    <x v="1"/>
    <s v="LC-16930"/>
    <x v="18"/>
    <x v="1"/>
    <s v="United States"/>
    <s v="San Angelo"/>
    <x v="5"/>
    <n v="76903"/>
    <x v="2"/>
    <s v="FUR-CH-10004675"/>
    <x v="0"/>
    <x v="1"/>
    <x v="629"/>
    <x v="1842"/>
    <n v="2"/>
    <n v="0.3"/>
    <n v="-8.7232000000000198"/>
  </r>
  <r>
    <n v="2173"/>
    <s v="CA-2011-152296"/>
    <x v="2"/>
    <x v="601"/>
    <d v="2011-08-03T00:00:00"/>
    <x v="2"/>
    <s v="IL-15100"/>
    <x v="582"/>
    <x v="0"/>
    <s v="United States"/>
    <s v="San Francisco"/>
    <x v="1"/>
    <n v="94122"/>
    <x v="1"/>
    <s v="OFF-BI-10004506"/>
    <x v="1"/>
    <x v="8"/>
    <x v="1238"/>
    <x v="1843"/>
    <n v="3"/>
    <n v="0.2"/>
    <n v="6.9131999999999998"/>
  </r>
  <r>
    <n v="2174"/>
    <s v="CA-2013-112025"/>
    <x v="0"/>
    <x v="679"/>
    <d v="2013-08-05T00:00:00"/>
    <x v="1"/>
    <s v="LS-16975"/>
    <x v="60"/>
    <x v="2"/>
    <s v="United States"/>
    <s v="Houston"/>
    <x v="5"/>
    <n v="77070"/>
    <x v="2"/>
    <s v="OFF-BI-10002353"/>
    <x v="1"/>
    <x v="8"/>
    <x v="1068"/>
    <x v="1844"/>
    <n v="3"/>
    <n v="0.8"/>
    <n v="-13.895999999999997"/>
  </r>
  <r>
    <n v="2175"/>
    <s v="CA-2012-132507"/>
    <x v="1"/>
    <x v="117"/>
    <d v="2012-08-03T00:00:00"/>
    <x v="0"/>
    <s v="CC-12610"/>
    <x v="566"/>
    <x v="1"/>
    <s v="United States"/>
    <s v="Houston"/>
    <x v="5"/>
    <n v="77041"/>
    <x v="2"/>
    <s v="OFF-ST-10000943"/>
    <x v="1"/>
    <x v="4"/>
    <x v="1195"/>
    <x v="1845"/>
    <n v="4"/>
    <n v="0.2"/>
    <n v="6.1792000000000016"/>
  </r>
  <r>
    <n v="2176"/>
    <s v="CA-2013-125738"/>
    <x v="0"/>
    <x v="680"/>
    <d v="2013-10-22T00:00:00"/>
    <x v="1"/>
    <s v="PB-18805"/>
    <x v="583"/>
    <x v="2"/>
    <s v="United States"/>
    <s v="Salt Lake City"/>
    <x v="7"/>
    <n v="84106"/>
    <x v="1"/>
    <s v="OFF-PA-10000740"/>
    <x v="1"/>
    <x v="10"/>
    <x v="1239"/>
    <x v="1846"/>
    <n v="2"/>
    <n v="0"/>
    <n v="21.012799999999999"/>
  </r>
  <r>
    <n v="2177"/>
    <s v="CA-2013-125738"/>
    <x v="0"/>
    <x v="680"/>
    <d v="2013-10-22T00:00:00"/>
    <x v="1"/>
    <s v="PB-18805"/>
    <x v="583"/>
    <x v="2"/>
    <s v="United States"/>
    <s v="Salt Lake City"/>
    <x v="7"/>
    <n v="84106"/>
    <x v="1"/>
    <s v="OFF-PA-10003001"/>
    <x v="1"/>
    <x v="10"/>
    <x v="1064"/>
    <x v="1847"/>
    <n v="9"/>
    <n v="0"/>
    <n v="28.857599999999998"/>
  </r>
  <r>
    <n v="2178"/>
    <s v="CA-2013-125738"/>
    <x v="0"/>
    <x v="680"/>
    <d v="2013-10-22T00:00:00"/>
    <x v="1"/>
    <s v="PB-18805"/>
    <x v="583"/>
    <x v="2"/>
    <s v="United States"/>
    <s v="Salt Lake City"/>
    <x v="7"/>
    <n v="84106"/>
    <x v="1"/>
    <s v="OFF-BI-10001628"/>
    <x v="1"/>
    <x v="8"/>
    <x v="1103"/>
    <x v="1848"/>
    <n v="5"/>
    <n v="0.2"/>
    <n v="13.037499999999998"/>
  </r>
  <r>
    <n v="2179"/>
    <s v="CA-2013-125738"/>
    <x v="0"/>
    <x v="680"/>
    <d v="2013-10-22T00:00:00"/>
    <x v="1"/>
    <s v="PB-18805"/>
    <x v="583"/>
    <x v="2"/>
    <s v="United States"/>
    <s v="Salt Lake City"/>
    <x v="7"/>
    <n v="84106"/>
    <x v="1"/>
    <s v="OFF-PA-10001509"/>
    <x v="1"/>
    <x v="10"/>
    <x v="417"/>
    <x v="1849"/>
    <n v="8"/>
    <n v="0"/>
    <n v="32.935999999999993"/>
  </r>
  <r>
    <n v="2180"/>
    <s v="CA-2013-128818"/>
    <x v="0"/>
    <x v="681"/>
    <d v="2013-05-12T00:00:00"/>
    <x v="1"/>
    <s v="CJ-12010"/>
    <x v="170"/>
    <x v="0"/>
    <s v="United States"/>
    <s v="New York City"/>
    <x v="15"/>
    <n v="10009"/>
    <x v="3"/>
    <s v="OFF-BI-10000309"/>
    <x v="1"/>
    <x v="8"/>
    <x v="334"/>
    <x v="1850"/>
    <n v="7"/>
    <n v="0.2"/>
    <n v="30.896599999999996"/>
  </r>
  <r>
    <n v="2181"/>
    <s v="CA-2013-128818"/>
    <x v="0"/>
    <x v="681"/>
    <d v="2013-05-12T00:00:00"/>
    <x v="1"/>
    <s v="CJ-12010"/>
    <x v="170"/>
    <x v="0"/>
    <s v="United States"/>
    <s v="New York City"/>
    <x v="15"/>
    <n v="10009"/>
    <x v="3"/>
    <s v="OFF-LA-10003923"/>
    <x v="1"/>
    <x v="2"/>
    <x v="424"/>
    <x v="1851"/>
    <n v="3"/>
    <n v="0"/>
    <n v="22.200000000000003"/>
  </r>
  <r>
    <n v="2182"/>
    <s v="CA-2013-128818"/>
    <x v="0"/>
    <x v="681"/>
    <d v="2013-05-12T00:00:00"/>
    <x v="1"/>
    <s v="CJ-12010"/>
    <x v="170"/>
    <x v="0"/>
    <s v="United States"/>
    <s v="New York City"/>
    <x v="15"/>
    <n v="10009"/>
    <x v="3"/>
    <s v="FUR-CH-10002084"/>
    <x v="0"/>
    <x v="1"/>
    <x v="1240"/>
    <x v="1852"/>
    <n v="4"/>
    <n v="0.1"/>
    <n v="59.035200000000003"/>
  </r>
  <r>
    <n v="2183"/>
    <s v="CA-2013-128818"/>
    <x v="0"/>
    <x v="681"/>
    <d v="2013-05-12T00:00:00"/>
    <x v="1"/>
    <s v="CJ-12010"/>
    <x v="170"/>
    <x v="0"/>
    <s v="United States"/>
    <s v="New York City"/>
    <x v="15"/>
    <n v="10009"/>
    <x v="3"/>
    <s v="TEC-MA-10000488"/>
    <x v="2"/>
    <x v="15"/>
    <x v="1129"/>
    <x v="1853"/>
    <n v="5"/>
    <n v="0"/>
    <n v="1159.9854999999998"/>
  </r>
  <r>
    <n v="2184"/>
    <s v="CA-2013-128818"/>
    <x v="0"/>
    <x v="681"/>
    <d v="2013-05-12T00:00:00"/>
    <x v="1"/>
    <s v="CJ-12010"/>
    <x v="170"/>
    <x v="0"/>
    <s v="United States"/>
    <s v="New York City"/>
    <x v="15"/>
    <n v="10009"/>
    <x v="3"/>
    <s v="TEC-AC-10001767"/>
    <x v="2"/>
    <x v="11"/>
    <x v="97"/>
    <x v="1723"/>
    <n v="5"/>
    <n v="0"/>
    <n v="21.994499999999988"/>
  </r>
  <r>
    <n v="2185"/>
    <s v="CA-2013-128818"/>
    <x v="0"/>
    <x v="681"/>
    <d v="2013-05-12T00:00:00"/>
    <x v="1"/>
    <s v="CJ-12010"/>
    <x v="170"/>
    <x v="0"/>
    <s v="United States"/>
    <s v="New York City"/>
    <x v="15"/>
    <n v="10009"/>
    <x v="3"/>
    <s v="FUR-FU-10001940"/>
    <x v="0"/>
    <x v="5"/>
    <x v="33"/>
    <x v="1854"/>
    <n v="8"/>
    <n v="0"/>
    <n v="28.019200000000005"/>
  </r>
  <r>
    <n v="2186"/>
    <s v="CA-2014-124576"/>
    <x v="3"/>
    <x v="378"/>
    <d v="2014-08-05T00:00:00"/>
    <x v="0"/>
    <s v="HK-14890"/>
    <x v="96"/>
    <x v="1"/>
    <s v="United States"/>
    <s v="Salinas"/>
    <x v="1"/>
    <n v="93905"/>
    <x v="1"/>
    <s v="OFF-BI-10002735"/>
    <x v="1"/>
    <x v="8"/>
    <x v="141"/>
    <x v="1855"/>
    <n v="2"/>
    <n v="0.2"/>
    <n v="18.5274"/>
  </r>
  <r>
    <n v="2187"/>
    <s v="CA-2013-101378"/>
    <x v="0"/>
    <x v="216"/>
    <d v="2013-07-15T00:00:00"/>
    <x v="3"/>
    <s v="RH-19600"/>
    <x v="584"/>
    <x v="0"/>
    <s v="United States"/>
    <s v="Huntsville"/>
    <x v="19"/>
    <n v="35810"/>
    <x v="0"/>
    <s v="TEC-AC-10002345"/>
    <x v="2"/>
    <x v="11"/>
    <x v="173"/>
    <x v="180"/>
    <n v="2"/>
    <n v="0"/>
    <n v="7.25"/>
  </r>
  <r>
    <n v="2188"/>
    <s v="CA-2014-143063"/>
    <x v="3"/>
    <x v="682"/>
    <d v="2014-08-16T00:00:00"/>
    <x v="1"/>
    <s v="IL-15100"/>
    <x v="582"/>
    <x v="0"/>
    <s v="United States"/>
    <s v="Columbus"/>
    <x v="14"/>
    <n v="47201"/>
    <x v="2"/>
    <s v="OFF-EN-10003134"/>
    <x v="1"/>
    <x v="12"/>
    <x v="33"/>
    <x v="1856"/>
    <n v="6"/>
    <n v="0"/>
    <n v="35.04"/>
  </r>
  <r>
    <n v="2189"/>
    <s v="CA-2014-143063"/>
    <x v="3"/>
    <x v="682"/>
    <d v="2014-08-16T00:00:00"/>
    <x v="1"/>
    <s v="IL-15100"/>
    <x v="582"/>
    <x v="0"/>
    <s v="United States"/>
    <s v="Columbus"/>
    <x v="14"/>
    <n v="47201"/>
    <x v="2"/>
    <s v="FUR-FU-10003708"/>
    <x v="0"/>
    <x v="5"/>
    <x v="71"/>
    <x v="1857"/>
    <n v="2"/>
    <n v="0"/>
    <n v="25.472999999999999"/>
  </r>
  <r>
    <n v="2190"/>
    <s v="CA-2014-143063"/>
    <x v="3"/>
    <x v="682"/>
    <d v="2014-08-16T00:00:00"/>
    <x v="1"/>
    <s v="IL-15100"/>
    <x v="582"/>
    <x v="0"/>
    <s v="United States"/>
    <s v="Columbus"/>
    <x v="14"/>
    <n v="47201"/>
    <x v="2"/>
    <s v="TEC-PH-10003645"/>
    <x v="2"/>
    <x v="7"/>
    <x v="294"/>
    <x v="1858"/>
    <n v="9"/>
    <n v="0"/>
    <n v="378.16740000000004"/>
  </r>
  <r>
    <n v="2191"/>
    <s v="CA-2013-118913"/>
    <x v="0"/>
    <x v="674"/>
    <d v="2013-06-30T00:00:00"/>
    <x v="1"/>
    <s v="AS-10240"/>
    <x v="238"/>
    <x v="0"/>
    <s v="United States"/>
    <s v="Los Angeles"/>
    <x v="1"/>
    <n v="90049"/>
    <x v="1"/>
    <s v="OFF-AP-10000692"/>
    <x v="1"/>
    <x v="9"/>
    <x v="1241"/>
    <x v="1859"/>
    <n v="3"/>
    <n v="0"/>
    <n v="17.026800000000001"/>
  </r>
  <r>
    <n v="2192"/>
    <s v="CA-2013-128412"/>
    <x v="0"/>
    <x v="107"/>
    <d v="2013-12-18T00:00:00"/>
    <x v="1"/>
    <s v="AP-10915"/>
    <x v="275"/>
    <x v="0"/>
    <s v="United States"/>
    <s v="Seattle"/>
    <x v="4"/>
    <n v="98105"/>
    <x v="1"/>
    <s v="OFF-BI-10001718"/>
    <x v="1"/>
    <x v="8"/>
    <x v="1216"/>
    <x v="1860"/>
    <n v="3"/>
    <n v="0.2"/>
    <n v="51.823799999999999"/>
  </r>
  <r>
    <n v="2193"/>
    <s v="CA-2013-128412"/>
    <x v="0"/>
    <x v="107"/>
    <d v="2013-12-18T00:00:00"/>
    <x v="1"/>
    <s v="AP-10915"/>
    <x v="275"/>
    <x v="0"/>
    <s v="United States"/>
    <s v="Seattle"/>
    <x v="4"/>
    <n v="98105"/>
    <x v="1"/>
    <s v="OFF-AP-10002082"/>
    <x v="1"/>
    <x v="9"/>
    <x v="1092"/>
    <x v="1861"/>
    <n v="3"/>
    <n v="0"/>
    <n v="22.869"/>
  </r>
  <r>
    <n v="2194"/>
    <s v="CA-2013-128412"/>
    <x v="0"/>
    <x v="107"/>
    <d v="2013-12-18T00:00:00"/>
    <x v="1"/>
    <s v="AP-10915"/>
    <x v="275"/>
    <x v="0"/>
    <s v="United States"/>
    <s v="Seattle"/>
    <x v="4"/>
    <n v="98105"/>
    <x v="1"/>
    <s v="OFF-PA-10001125"/>
    <x v="1"/>
    <x v="10"/>
    <x v="1012"/>
    <x v="1862"/>
    <n v="4"/>
    <n v="0"/>
    <n v="55.763999999999996"/>
  </r>
  <r>
    <n v="2195"/>
    <s v="CA-2013-128412"/>
    <x v="0"/>
    <x v="107"/>
    <d v="2013-12-18T00:00:00"/>
    <x v="1"/>
    <s v="AP-10915"/>
    <x v="275"/>
    <x v="0"/>
    <s v="United States"/>
    <s v="Seattle"/>
    <x v="4"/>
    <n v="98105"/>
    <x v="1"/>
    <s v="OFF-AP-10000252"/>
    <x v="1"/>
    <x v="9"/>
    <x v="1242"/>
    <x v="1863"/>
    <n v="3"/>
    <n v="0"/>
    <n v="12.285"/>
  </r>
  <r>
    <n v="2196"/>
    <s v="CA-2013-128412"/>
    <x v="0"/>
    <x v="107"/>
    <d v="2013-12-18T00:00:00"/>
    <x v="1"/>
    <s v="AP-10915"/>
    <x v="275"/>
    <x v="0"/>
    <s v="United States"/>
    <s v="Seattle"/>
    <x v="4"/>
    <n v="98105"/>
    <x v="1"/>
    <s v="TEC-AC-10003038"/>
    <x v="2"/>
    <x v="11"/>
    <x v="1024"/>
    <x v="915"/>
    <n v="5"/>
    <n v="0"/>
    <n v="8.5024999999999942"/>
  </r>
  <r>
    <n v="2197"/>
    <s v="CA-2013-136483"/>
    <x v="0"/>
    <x v="49"/>
    <d v="2013-12-07T00:00:00"/>
    <x v="1"/>
    <s v="AG-10390"/>
    <x v="369"/>
    <x v="0"/>
    <s v="United States"/>
    <s v="Knoxville"/>
    <x v="18"/>
    <n v="37918"/>
    <x v="0"/>
    <s v="OFF-AR-10000940"/>
    <x v="1"/>
    <x v="6"/>
    <x v="134"/>
    <x v="1864"/>
    <n v="2"/>
    <n v="0.2"/>
    <n v="0.41160000000000019"/>
  </r>
  <r>
    <n v="2198"/>
    <s v="CA-2011-163013"/>
    <x v="2"/>
    <x v="683"/>
    <d v="2011-12-04T00:00:00"/>
    <x v="1"/>
    <s v="BF-11080"/>
    <x v="569"/>
    <x v="0"/>
    <s v="United States"/>
    <s v="Montgomery"/>
    <x v="19"/>
    <n v="36116"/>
    <x v="0"/>
    <s v="OFF-AR-10001954"/>
    <x v="1"/>
    <x v="6"/>
    <x v="558"/>
    <x v="1865"/>
    <n v="3"/>
    <n v="0"/>
    <n v="3.9609000000000001"/>
  </r>
  <r>
    <n v="2199"/>
    <s v="CA-2012-135363"/>
    <x v="1"/>
    <x v="262"/>
    <d v="2012-04-02T00:00:00"/>
    <x v="1"/>
    <s v="CK-12205"/>
    <x v="237"/>
    <x v="0"/>
    <s v="United States"/>
    <s v="Philadelphia"/>
    <x v="9"/>
    <n v="19120"/>
    <x v="3"/>
    <s v="OFF-PA-10003177"/>
    <x v="1"/>
    <x v="10"/>
    <x v="89"/>
    <x v="12"/>
    <n v="3"/>
    <n v="0.2"/>
    <n v="5.4432"/>
  </r>
  <r>
    <n v="2200"/>
    <s v="CA-2012-135363"/>
    <x v="1"/>
    <x v="262"/>
    <d v="2012-04-02T00:00:00"/>
    <x v="1"/>
    <s v="CK-12205"/>
    <x v="237"/>
    <x v="0"/>
    <s v="United States"/>
    <s v="Philadelphia"/>
    <x v="9"/>
    <n v="19120"/>
    <x v="3"/>
    <s v="OFF-PA-10000533"/>
    <x v="1"/>
    <x v="10"/>
    <x v="1196"/>
    <x v="1866"/>
    <n v="1"/>
    <n v="0.2"/>
    <n v="1.7003999999999999"/>
  </r>
  <r>
    <n v="2201"/>
    <s v="US-2011-165659"/>
    <x v="2"/>
    <x v="106"/>
    <d v="2011-06-06T00:00:00"/>
    <x v="1"/>
    <s v="LT-17110"/>
    <x v="299"/>
    <x v="0"/>
    <s v="United States"/>
    <s v="Little Rock"/>
    <x v="36"/>
    <n v="72209"/>
    <x v="0"/>
    <s v="FUR-FU-10001935"/>
    <x v="0"/>
    <x v="5"/>
    <x v="341"/>
    <x v="500"/>
    <n v="6"/>
    <n v="0"/>
    <n v="9.1020000000000021"/>
  </r>
  <r>
    <n v="2202"/>
    <s v="US-2011-165659"/>
    <x v="2"/>
    <x v="106"/>
    <d v="2011-06-06T00:00:00"/>
    <x v="1"/>
    <s v="LT-17110"/>
    <x v="299"/>
    <x v="0"/>
    <s v="United States"/>
    <s v="Little Rock"/>
    <x v="36"/>
    <n v="72209"/>
    <x v="0"/>
    <s v="TEC-PH-10002563"/>
    <x v="2"/>
    <x v="7"/>
    <x v="201"/>
    <x v="1867"/>
    <n v="7"/>
    <n v="0"/>
    <n v="229.30180000000001"/>
  </r>
  <r>
    <n v="2203"/>
    <s v="CA-2012-138002"/>
    <x v="1"/>
    <x v="684"/>
    <d v="2012-09-12T00:00:00"/>
    <x v="1"/>
    <s v="BT-11305"/>
    <x v="457"/>
    <x v="2"/>
    <s v="United States"/>
    <s v="Seattle"/>
    <x v="4"/>
    <n v="98103"/>
    <x v="1"/>
    <s v="OFF-BI-10002160"/>
    <x v="1"/>
    <x v="8"/>
    <x v="312"/>
    <x v="861"/>
    <n v="2"/>
    <n v="0.2"/>
    <n v="2.1335999999999999"/>
  </r>
  <r>
    <n v="2204"/>
    <s v="CA-2012-138002"/>
    <x v="1"/>
    <x v="684"/>
    <d v="2012-09-12T00:00:00"/>
    <x v="1"/>
    <s v="BT-11305"/>
    <x v="457"/>
    <x v="2"/>
    <s v="United States"/>
    <s v="Seattle"/>
    <x v="4"/>
    <n v="98103"/>
    <x v="1"/>
    <s v="FUR-FU-10004748"/>
    <x v="0"/>
    <x v="5"/>
    <x v="1243"/>
    <x v="1868"/>
    <n v="3"/>
    <n v="0"/>
    <n v="74.809799999999996"/>
  </r>
  <r>
    <n v="2205"/>
    <s v="CA-2012-128860"/>
    <x v="1"/>
    <x v="685"/>
    <d v="2012-07-05T00:00:00"/>
    <x v="1"/>
    <s v="SC-20725"/>
    <x v="56"/>
    <x v="0"/>
    <s v="United States"/>
    <s v="Lancaster"/>
    <x v="9"/>
    <n v="17602"/>
    <x v="3"/>
    <s v="FUR-FU-10001473"/>
    <x v="0"/>
    <x v="5"/>
    <x v="1244"/>
    <x v="1869"/>
    <n v="1"/>
    <n v="0.2"/>
    <n v="1.7591000000000001"/>
  </r>
  <r>
    <n v="2206"/>
    <s v="CA-2013-164350"/>
    <x v="0"/>
    <x v="545"/>
    <d v="2013-09-13T00:00:00"/>
    <x v="0"/>
    <s v="CG-12040"/>
    <x v="344"/>
    <x v="2"/>
    <s v="United States"/>
    <s v="Bristol"/>
    <x v="18"/>
    <n v="37620"/>
    <x v="0"/>
    <s v="OFF-AR-10000538"/>
    <x v="1"/>
    <x v="6"/>
    <x v="1245"/>
    <x v="1870"/>
    <n v="3"/>
    <n v="0.2"/>
    <n v="8.4449999999999896"/>
  </r>
  <r>
    <n v="2207"/>
    <s v="US-2011-103905"/>
    <x v="2"/>
    <x v="686"/>
    <d v="2011-07-20T00:00:00"/>
    <x v="1"/>
    <s v="AW-10930"/>
    <x v="585"/>
    <x v="2"/>
    <s v="United States"/>
    <s v="Aurora"/>
    <x v="10"/>
    <n v="60505"/>
    <x v="2"/>
    <s v="OFF-BI-10001098"/>
    <x v="1"/>
    <x v="8"/>
    <x v="405"/>
    <x v="1871"/>
    <n v="7"/>
    <n v="0.8"/>
    <n v="-46.394600000000011"/>
  </r>
  <r>
    <n v="2208"/>
    <s v="US-2011-103905"/>
    <x v="2"/>
    <x v="686"/>
    <d v="2011-07-20T00:00:00"/>
    <x v="1"/>
    <s v="AW-10930"/>
    <x v="585"/>
    <x v="2"/>
    <s v="United States"/>
    <s v="Aurora"/>
    <x v="10"/>
    <n v="60505"/>
    <x v="2"/>
    <s v="TEC-PH-10001552"/>
    <x v="2"/>
    <x v="7"/>
    <x v="178"/>
    <x v="1872"/>
    <n v="4"/>
    <n v="0.2"/>
    <n v="3.8272000000000013"/>
  </r>
  <r>
    <n v="2209"/>
    <s v="CA-2012-129854"/>
    <x v="1"/>
    <x v="421"/>
    <d v="2012-08-26T00:00:00"/>
    <x v="1"/>
    <s v="RB-19705"/>
    <x v="42"/>
    <x v="2"/>
    <s v="United States"/>
    <s v="New York City"/>
    <x v="15"/>
    <n v="10009"/>
    <x v="3"/>
    <s v="OFF-AR-10000390"/>
    <x v="1"/>
    <x v="6"/>
    <x v="105"/>
    <x v="1873"/>
    <n v="4"/>
    <n v="0"/>
    <n v="7.5991999999999997"/>
  </r>
  <r>
    <n v="2210"/>
    <s v="CA-2011-125556"/>
    <x v="2"/>
    <x v="687"/>
    <d v="2011-11-16T00:00:00"/>
    <x v="0"/>
    <s v="ML-17410"/>
    <x v="586"/>
    <x v="0"/>
    <s v="United States"/>
    <s v="Fairfield"/>
    <x v="29"/>
    <n v="6824"/>
    <x v="3"/>
    <s v="TEC-PH-10001079"/>
    <x v="2"/>
    <x v="7"/>
    <x v="1246"/>
    <x v="1874"/>
    <n v="7"/>
    <n v="0"/>
    <n v="233.22039999999998"/>
  </r>
  <r>
    <n v="2211"/>
    <s v="CA-2011-125556"/>
    <x v="2"/>
    <x v="687"/>
    <d v="2011-11-16T00:00:00"/>
    <x v="0"/>
    <s v="ML-17410"/>
    <x v="586"/>
    <x v="0"/>
    <s v="United States"/>
    <s v="Fairfield"/>
    <x v="29"/>
    <n v="6824"/>
    <x v="3"/>
    <s v="OFF-BI-10003460"/>
    <x v="1"/>
    <x v="8"/>
    <x v="234"/>
    <x v="1875"/>
    <n v="10"/>
    <n v="0"/>
    <n v="21.023999999999997"/>
  </r>
  <r>
    <n v="2212"/>
    <s v="CA-2013-162313"/>
    <x v="0"/>
    <x v="581"/>
    <d v="2013-12-01T00:00:00"/>
    <x v="2"/>
    <s v="VB-21745"/>
    <x v="146"/>
    <x v="1"/>
    <s v="United States"/>
    <s v="Lincoln Park"/>
    <x v="12"/>
    <n v="48146"/>
    <x v="2"/>
    <s v="OFF-AP-10003842"/>
    <x v="1"/>
    <x v="9"/>
    <x v="1247"/>
    <x v="1876"/>
    <n v="6"/>
    <n v="0.1"/>
    <n v="29.7408"/>
  </r>
  <r>
    <n v="2213"/>
    <s v="CA-2014-107874"/>
    <x v="3"/>
    <x v="610"/>
    <d v="2014-11-26T00:00:00"/>
    <x v="1"/>
    <s v="SW-20275"/>
    <x v="349"/>
    <x v="0"/>
    <s v="United States"/>
    <s v="New York City"/>
    <x v="15"/>
    <n v="10035"/>
    <x v="3"/>
    <s v="FUR-FU-10003535"/>
    <x v="0"/>
    <x v="5"/>
    <x v="888"/>
    <x v="1877"/>
    <n v="1"/>
    <n v="0"/>
    <n v="11.2422"/>
  </r>
  <r>
    <n v="2214"/>
    <s v="CA-2014-129378"/>
    <x v="3"/>
    <x v="172"/>
    <d v="2014-10-03T00:00:00"/>
    <x v="2"/>
    <s v="NS-18505"/>
    <x v="515"/>
    <x v="0"/>
    <s v="United States"/>
    <s v="San Jose"/>
    <x v="1"/>
    <n v="95123"/>
    <x v="1"/>
    <s v="OFF-BI-10002012"/>
    <x v="1"/>
    <x v="8"/>
    <x v="742"/>
    <x v="1878"/>
    <n v="1"/>
    <n v="0.2"/>
    <n v="0.504"/>
  </r>
  <r>
    <n v="2215"/>
    <s v="CA-2014-129378"/>
    <x v="3"/>
    <x v="172"/>
    <d v="2014-10-03T00:00:00"/>
    <x v="2"/>
    <s v="NS-18505"/>
    <x v="515"/>
    <x v="0"/>
    <s v="United States"/>
    <s v="San Jose"/>
    <x v="1"/>
    <n v="95123"/>
    <x v="1"/>
    <s v="OFF-BI-10001922"/>
    <x v="1"/>
    <x v="8"/>
    <x v="302"/>
    <x v="1879"/>
    <n v="13"/>
    <n v="0.2"/>
    <n v="20.849399999999996"/>
  </r>
  <r>
    <n v="2216"/>
    <s v="CA-2014-129378"/>
    <x v="3"/>
    <x v="172"/>
    <d v="2014-10-03T00:00:00"/>
    <x v="2"/>
    <s v="NS-18505"/>
    <x v="515"/>
    <x v="0"/>
    <s v="United States"/>
    <s v="San Jose"/>
    <x v="1"/>
    <n v="95123"/>
    <x v="1"/>
    <s v="OFF-AP-10000576"/>
    <x v="1"/>
    <x v="9"/>
    <x v="842"/>
    <x v="1805"/>
    <n v="2"/>
    <n v="0"/>
    <n v="60.490000000000009"/>
  </r>
  <r>
    <n v="2217"/>
    <s v="CA-2014-129378"/>
    <x v="3"/>
    <x v="172"/>
    <d v="2014-10-03T00:00:00"/>
    <x v="2"/>
    <s v="NS-18505"/>
    <x v="515"/>
    <x v="0"/>
    <s v="United States"/>
    <s v="San Jose"/>
    <x v="1"/>
    <n v="95123"/>
    <x v="1"/>
    <s v="FUR-CH-10000553"/>
    <x v="0"/>
    <x v="1"/>
    <x v="1248"/>
    <x v="1880"/>
    <n v="4"/>
    <n v="0.2"/>
    <n v="9.5031999999999925"/>
  </r>
  <r>
    <n v="2218"/>
    <s v="CA-2011-151953"/>
    <x v="2"/>
    <x v="59"/>
    <d v="2011-09-25T00:00:00"/>
    <x v="1"/>
    <s v="DB-13555"/>
    <x v="587"/>
    <x v="1"/>
    <s v="United States"/>
    <s v="Jacksonville"/>
    <x v="2"/>
    <n v="32216"/>
    <x v="0"/>
    <s v="OFF-AR-10003469"/>
    <x v="1"/>
    <x v="6"/>
    <x v="1249"/>
    <x v="1881"/>
    <n v="2"/>
    <n v="0.2"/>
    <n v="0.98559999999999992"/>
  </r>
  <r>
    <n v="2219"/>
    <s v="CA-2014-130841"/>
    <x v="3"/>
    <x v="688"/>
    <d v="2014-08-02T00:00:00"/>
    <x v="1"/>
    <s v="MH-17620"/>
    <x v="588"/>
    <x v="1"/>
    <s v="United States"/>
    <s v="San Francisco"/>
    <x v="1"/>
    <n v="94110"/>
    <x v="1"/>
    <s v="OFF-BI-10000145"/>
    <x v="1"/>
    <x v="8"/>
    <x v="735"/>
    <x v="1882"/>
    <n v="4"/>
    <n v="0.2"/>
    <n v="3.6191999999999993"/>
  </r>
  <r>
    <n v="2220"/>
    <s v="CA-2014-130841"/>
    <x v="3"/>
    <x v="688"/>
    <d v="2014-08-02T00:00:00"/>
    <x v="1"/>
    <s v="MH-17620"/>
    <x v="588"/>
    <x v="1"/>
    <s v="United States"/>
    <s v="San Francisco"/>
    <x v="1"/>
    <n v="94110"/>
    <x v="1"/>
    <s v="OFF-ST-10001580"/>
    <x v="1"/>
    <x v="4"/>
    <x v="351"/>
    <x v="1883"/>
    <n v="1"/>
    <n v="0"/>
    <n v="4.1943999999999999"/>
  </r>
  <r>
    <n v="2221"/>
    <s v="CA-2014-130841"/>
    <x v="3"/>
    <x v="688"/>
    <d v="2014-08-02T00:00:00"/>
    <x v="1"/>
    <s v="MH-17620"/>
    <x v="588"/>
    <x v="1"/>
    <s v="United States"/>
    <s v="San Francisco"/>
    <x v="1"/>
    <n v="94110"/>
    <x v="1"/>
    <s v="TEC-PH-10001817"/>
    <x v="2"/>
    <x v="7"/>
    <x v="1097"/>
    <x v="1884"/>
    <n v="4"/>
    <n v="0.2"/>
    <n v="100.24000000000007"/>
  </r>
  <r>
    <n v="2222"/>
    <s v="CA-2012-131884"/>
    <x v="1"/>
    <x v="401"/>
    <d v="2012-12-06T00:00:00"/>
    <x v="3"/>
    <s v="DK-13375"/>
    <x v="589"/>
    <x v="0"/>
    <s v="United States"/>
    <s v="Marion"/>
    <x v="24"/>
    <n v="43302"/>
    <x v="3"/>
    <s v="TEC-PH-10001578"/>
    <x v="2"/>
    <x v="7"/>
    <x v="1221"/>
    <x v="1885"/>
    <n v="2"/>
    <n v="0.4"/>
    <n v="-89.089000000000055"/>
  </r>
  <r>
    <n v="2223"/>
    <s v="CA-2012-131884"/>
    <x v="1"/>
    <x v="401"/>
    <d v="2012-12-06T00:00:00"/>
    <x v="3"/>
    <s v="DK-13375"/>
    <x v="589"/>
    <x v="0"/>
    <s v="United States"/>
    <s v="Marion"/>
    <x v="24"/>
    <n v="43302"/>
    <x v="3"/>
    <s v="OFF-AR-10004078"/>
    <x v="1"/>
    <x v="6"/>
    <x v="507"/>
    <x v="1886"/>
    <n v="8"/>
    <n v="0.2"/>
    <n v="4.6719999999999988"/>
  </r>
  <r>
    <n v="2224"/>
    <s v="CA-2012-131884"/>
    <x v="1"/>
    <x v="401"/>
    <d v="2012-12-06T00:00:00"/>
    <x v="3"/>
    <s v="DK-13375"/>
    <x v="589"/>
    <x v="0"/>
    <s v="United States"/>
    <s v="Marion"/>
    <x v="24"/>
    <n v="43302"/>
    <x v="3"/>
    <s v="FUR-CH-10004860"/>
    <x v="0"/>
    <x v="1"/>
    <x v="210"/>
    <x v="1887"/>
    <n v="1"/>
    <n v="0.3"/>
    <n v="-24.23520000000001"/>
  </r>
  <r>
    <n v="2225"/>
    <s v="CA-2014-121909"/>
    <x v="3"/>
    <x v="689"/>
    <d v="2014-08-06T00:00:00"/>
    <x v="1"/>
    <s v="EA-14035"/>
    <x v="105"/>
    <x v="1"/>
    <s v="United States"/>
    <s v="Philadelphia"/>
    <x v="9"/>
    <n v="19134"/>
    <x v="3"/>
    <s v="OFF-PA-10003790"/>
    <x v="1"/>
    <x v="10"/>
    <x v="1250"/>
    <x v="1572"/>
    <n v="3"/>
    <n v="0.2"/>
    <n v="17.815199999999997"/>
  </r>
  <r>
    <n v="2226"/>
    <s v="CA-2013-106383"/>
    <x v="0"/>
    <x v="690"/>
    <d v="2013-03-22T00:00:00"/>
    <x v="0"/>
    <s v="BT-11440"/>
    <x v="590"/>
    <x v="0"/>
    <s v="United States"/>
    <s v="Littleton"/>
    <x v="22"/>
    <n v="80122"/>
    <x v="1"/>
    <s v="FUR-BO-10002202"/>
    <x v="0"/>
    <x v="0"/>
    <x v="1251"/>
    <x v="1888"/>
    <n v="1"/>
    <n v="0.7"/>
    <n v="-98.801799999999986"/>
  </r>
  <r>
    <n v="2227"/>
    <s v="CA-2014-130771"/>
    <x v="3"/>
    <x v="570"/>
    <d v="2014-08-04T00:00:00"/>
    <x v="1"/>
    <s v="LA-16780"/>
    <x v="156"/>
    <x v="1"/>
    <s v="United States"/>
    <s v="Austin"/>
    <x v="5"/>
    <n v="78745"/>
    <x v="2"/>
    <s v="OFF-FA-10003059"/>
    <x v="1"/>
    <x v="13"/>
    <x v="794"/>
    <x v="1699"/>
    <n v="2"/>
    <n v="0.2"/>
    <n v="0.4705999999999998"/>
  </r>
  <r>
    <n v="2228"/>
    <s v="CA-2014-130771"/>
    <x v="3"/>
    <x v="570"/>
    <d v="2014-08-04T00:00:00"/>
    <x v="1"/>
    <s v="LA-16780"/>
    <x v="156"/>
    <x v="1"/>
    <s v="United States"/>
    <s v="Austin"/>
    <x v="5"/>
    <n v="78745"/>
    <x v="2"/>
    <s v="TEC-PH-10002496"/>
    <x v="2"/>
    <x v="7"/>
    <x v="490"/>
    <x v="1889"/>
    <n v="1"/>
    <n v="0.2"/>
    <n v="15.598999999999993"/>
  </r>
  <r>
    <n v="2229"/>
    <s v="CA-2013-139157"/>
    <x v="0"/>
    <x v="393"/>
    <d v="2013-10-06T00:00:00"/>
    <x v="1"/>
    <s v="GM-14680"/>
    <x v="411"/>
    <x v="0"/>
    <s v="United States"/>
    <s v="New York City"/>
    <x v="15"/>
    <n v="10024"/>
    <x v="3"/>
    <s v="FUR-TA-10003238"/>
    <x v="0"/>
    <x v="3"/>
    <x v="1233"/>
    <x v="1890"/>
    <n v="1"/>
    <n v="0.4"/>
    <n v="-115.70580000000004"/>
  </r>
  <r>
    <n v="2230"/>
    <s v="CA-2011-128055"/>
    <x v="2"/>
    <x v="691"/>
    <d v="2011-04-05T00:00:00"/>
    <x v="1"/>
    <s v="AA-10315"/>
    <x v="397"/>
    <x v="0"/>
    <s v="United States"/>
    <s v="San Francisco"/>
    <x v="1"/>
    <n v="94122"/>
    <x v="1"/>
    <s v="OFF-BI-10004390"/>
    <x v="1"/>
    <x v="8"/>
    <x v="1155"/>
    <x v="1891"/>
    <n v="2"/>
    <n v="0.2"/>
    <n v="252.58799999999999"/>
  </r>
  <r>
    <n v="2231"/>
    <s v="CA-2011-128055"/>
    <x v="2"/>
    <x v="691"/>
    <d v="2011-04-05T00:00:00"/>
    <x v="1"/>
    <s v="AA-10315"/>
    <x v="397"/>
    <x v="0"/>
    <s v="United States"/>
    <s v="San Francisco"/>
    <x v="1"/>
    <n v="94122"/>
    <x v="1"/>
    <s v="OFF-AP-10002765"/>
    <x v="1"/>
    <x v="9"/>
    <x v="1252"/>
    <x v="1892"/>
    <n v="2"/>
    <n v="0"/>
    <n v="14.834400000000002"/>
  </r>
  <r>
    <n v="2232"/>
    <s v="CA-2014-157091"/>
    <x v="3"/>
    <x v="335"/>
    <d v="2014-07-02T00:00:00"/>
    <x v="1"/>
    <s v="DB-13405"/>
    <x v="591"/>
    <x v="0"/>
    <s v="United States"/>
    <s v="La Porte"/>
    <x v="14"/>
    <n v="46350"/>
    <x v="2"/>
    <s v="FUR-FU-10000293"/>
    <x v="0"/>
    <x v="5"/>
    <x v="783"/>
    <x v="1893"/>
    <n v="5"/>
    <n v="0"/>
    <n v="31.586999999999961"/>
  </r>
  <r>
    <n v="2233"/>
    <s v="CA-2014-132122"/>
    <x v="3"/>
    <x v="362"/>
    <d v="2014-07-15T00:00:00"/>
    <x v="1"/>
    <s v="JH-15820"/>
    <x v="581"/>
    <x v="0"/>
    <s v="United States"/>
    <s v="Chicago"/>
    <x v="10"/>
    <n v="60610"/>
    <x v="2"/>
    <s v="OFF-ST-10003692"/>
    <x v="1"/>
    <x v="4"/>
    <x v="1253"/>
    <x v="1894"/>
    <n v="5"/>
    <n v="0.2"/>
    <n v="14.307499999999997"/>
  </r>
  <r>
    <n v="2234"/>
    <s v="CA-2012-123232"/>
    <x v="1"/>
    <x v="639"/>
    <d v="2012-12-16T00:00:00"/>
    <x v="0"/>
    <s v="DJ-13630"/>
    <x v="264"/>
    <x v="0"/>
    <s v="United States"/>
    <s v="Portland"/>
    <x v="21"/>
    <n v="97206"/>
    <x v="1"/>
    <s v="TEC-PH-10001051"/>
    <x v="2"/>
    <x v="7"/>
    <x v="1254"/>
    <x v="1895"/>
    <n v="4"/>
    <n v="0.2"/>
    <n v="35.996399999999952"/>
  </r>
  <r>
    <n v="2235"/>
    <s v="CA-2014-104066"/>
    <x v="3"/>
    <x v="256"/>
    <d v="2014-12-11T00:00:00"/>
    <x v="1"/>
    <s v="QJ-19255"/>
    <x v="425"/>
    <x v="1"/>
    <s v="United States"/>
    <s v="Burlington"/>
    <x v="42"/>
    <s v="05408"/>
    <x v="3"/>
    <s v="TEC-AC-10001013"/>
    <x v="2"/>
    <x v="11"/>
    <x v="813"/>
    <x v="1896"/>
    <n v="7"/>
    <n v="0"/>
    <n v="67.659899999999979"/>
  </r>
  <r>
    <n v="2236"/>
    <s v="CA-2012-145849"/>
    <x v="1"/>
    <x v="426"/>
    <d v="2012-09-17T00:00:00"/>
    <x v="0"/>
    <s v="CT-11995"/>
    <x v="564"/>
    <x v="0"/>
    <s v="United States"/>
    <s v="Indianapolis"/>
    <x v="14"/>
    <n v="46203"/>
    <x v="2"/>
    <s v="OFF-ST-10000025"/>
    <x v="1"/>
    <x v="4"/>
    <x v="615"/>
    <x v="1897"/>
    <n v="2"/>
    <n v="0"/>
    <n v="11.451599999999985"/>
  </r>
  <r>
    <n v="2237"/>
    <s v="CA-2012-145849"/>
    <x v="1"/>
    <x v="426"/>
    <d v="2012-09-17T00:00:00"/>
    <x v="0"/>
    <s v="CT-11995"/>
    <x v="564"/>
    <x v="0"/>
    <s v="United States"/>
    <s v="Indianapolis"/>
    <x v="14"/>
    <n v="46203"/>
    <x v="2"/>
    <s v="OFF-AR-10000817"/>
    <x v="1"/>
    <x v="6"/>
    <x v="1255"/>
    <x v="1898"/>
    <n v="8"/>
    <n v="0"/>
    <n v="8.2687999999999988"/>
  </r>
  <r>
    <n v="2238"/>
    <s v="CA-2013-122322"/>
    <x v="0"/>
    <x v="692"/>
    <d v="2013-07-22T00:00:00"/>
    <x v="1"/>
    <s v="RH-19510"/>
    <x v="563"/>
    <x v="2"/>
    <s v="United States"/>
    <s v="Provo"/>
    <x v="7"/>
    <n v="84604"/>
    <x v="1"/>
    <s v="OFF-SU-10000952"/>
    <x v="1"/>
    <x v="14"/>
    <x v="1256"/>
    <x v="1851"/>
    <n v="5"/>
    <n v="0"/>
    <n v="12.432000000000002"/>
  </r>
  <r>
    <n v="2239"/>
    <s v="CA-2014-166849"/>
    <x v="3"/>
    <x v="693"/>
    <d v="2014-04-27T00:00:00"/>
    <x v="1"/>
    <s v="SJ-20125"/>
    <x v="319"/>
    <x v="2"/>
    <s v="United States"/>
    <s v="Chicago"/>
    <x v="10"/>
    <n v="60610"/>
    <x v="2"/>
    <s v="FUR-FU-10004597"/>
    <x v="0"/>
    <x v="5"/>
    <x v="1257"/>
    <x v="1851"/>
    <n v="2"/>
    <n v="0.6"/>
    <n v="-52.169999999999987"/>
  </r>
  <r>
    <n v="2240"/>
    <s v="CA-2013-146633"/>
    <x v="0"/>
    <x v="625"/>
    <d v="2013-11-18T00:00:00"/>
    <x v="0"/>
    <s v="TG-21310"/>
    <x v="592"/>
    <x v="0"/>
    <s v="United States"/>
    <s v="Los Angeles"/>
    <x v="1"/>
    <n v="90049"/>
    <x v="1"/>
    <s v="OFF-BI-10003527"/>
    <x v="1"/>
    <x v="8"/>
    <x v="446"/>
    <x v="1899"/>
    <n v="1"/>
    <n v="0.2"/>
    <n v="381.29700000000003"/>
  </r>
  <r>
    <n v="2241"/>
    <s v="CA-2013-146633"/>
    <x v="0"/>
    <x v="625"/>
    <d v="2013-11-18T00:00:00"/>
    <x v="0"/>
    <s v="TG-21310"/>
    <x v="592"/>
    <x v="0"/>
    <s v="United States"/>
    <s v="Los Angeles"/>
    <x v="1"/>
    <n v="90049"/>
    <x v="1"/>
    <s v="OFF-BI-10002982"/>
    <x v="1"/>
    <x v="8"/>
    <x v="1258"/>
    <x v="1900"/>
    <n v="7"/>
    <n v="0.2"/>
    <n v="13.347599999999998"/>
  </r>
  <r>
    <n v="2242"/>
    <s v="US-2013-126893"/>
    <x v="0"/>
    <x v="491"/>
    <d v="2013-12-02T00:00:00"/>
    <x v="1"/>
    <s v="CT-11995"/>
    <x v="564"/>
    <x v="0"/>
    <s v="United States"/>
    <s v="Philadelphia"/>
    <x v="9"/>
    <n v="19134"/>
    <x v="3"/>
    <s v="TEC-PH-10004165"/>
    <x v="2"/>
    <x v="7"/>
    <x v="886"/>
    <x v="1901"/>
    <n v="3"/>
    <n v="0.4"/>
    <n v="-115.49580000000006"/>
  </r>
  <r>
    <n v="2243"/>
    <s v="CA-2014-103380"/>
    <x v="3"/>
    <x v="610"/>
    <d v="2014-11-26T00:00:00"/>
    <x v="1"/>
    <s v="BF-11005"/>
    <x v="593"/>
    <x v="2"/>
    <s v="United States"/>
    <s v="Pasadena"/>
    <x v="1"/>
    <n v="91104"/>
    <x v="1"/>
    <s v="OFF-ST-10003442"/>
    <x v="1"/>
    <x v="4"/>
    <x v="86"/>
    <x v="403"/>
    <n v="2"/>
    <n v="0"/>
    <n v="15.2712"/>
  </r>
  <r>
    <n v="2244"/>
    <s v="CA-2014-103380"/>
    <x v="3"/>
    <x v="610"/>
    <d v="2014-11-26T00:00:00"/>
    <x v="1"/>
    <s v="BF-11005"/>
    <x v="593"/>
    <x v="2"/>
    <s v="United States"/>
    <s v="Pasadena"/>
    <x v="1"/>
    <n v="91104"/>
    <x v="1"/>
    <s v="OFF-AR-10003856"/>
    <x v="1"/>
    <x v="6"/>
    <x v="444"/>
    <x v="348"/>
    <n v="2"/>
    <n v="0"/>
    <n v="1.4455999999999998"/>
  </r>
  <r>
    <n v="2245"/>
    <s v="CA-2014-103380"/>
    <x v="3"/>
    <x v="610"/>
    <d v="2014-11-26T00:00:00"/>
    <x v="1"/>
    <s v="BF-11005"/>
    <x v="593"/>
    <x v="2"/>
    <s v="United States"/>
    <s v="Pasadena"/>
    <x v="1"/>
    <n v="91104"/>
    <x v="1"/>
    <s v="OFF-FA-10004248"/>
    <x v="1"/>
    <x v="13"/>
    <x v="480"/>
    <x v="1902"/>
    <n v="2"/>
    <n v="0"/>
    <n v="3.5178000000000003"/>
  </r>
  <r>
    <n v="2246"/>
    <s v="CA-2014-103380"/>
    <x v="3"/>
    <x v="610"/>
    <d v="2014-11-26T00:00:00"/>
    <x v="1"/>
    <s v="BF-11005"/>
    <x v="593"/>
    <x v="2"/>
    <s v="United States"/>
    <s v="Pasadena"/>
    <x v="1"/>
    <n v="91104"/>
    <x v="1"/>
    <s v="OFF-AP-10001492"/>
    <x v="1"/>
    <x v="9"/>
    <x v="22"/>
    <x v="1903"/>
    <n v="1"/>
    <n v="0"/>
    <n v="2.2412000000000001"/>
  </r>
  <r>
    <n v="2247"/>
    <s v="CA-2014-103380"/>
    <x v="3"/>
    <x v="610"/>
    <d v="2014-11-26T00:00:00"/>
    <x v="1"/>
    <s v="BF-11005"/>
    <x v="593"/>
    <x v="2"/>
    <s v="United States"/>
    <s v="Pasadena"/>
    <x v="1"/>
    <n v="91104"/>
    <x v="1"/>
    <s v="TEC-PH-10004165"/>
    <x v="2"/>
    <x v="7"/>
    <x v="886"/>
    <x v="1668"/>
    <n v="3"/>
    <n v="0.2"/>
    <n v="49.498199999999969"/>
  </r>
  <r>
    <n v="2248"/>
    <s v="CA-2012-116092"/>
    <x v="1"/>
    <x v="586"/>
    <d v="2012-02-18T00:00:00"/>
    <x v="0"/>
    <s v="JM-16195"/>
    <x v="594"/>
    <x v="0"/>
    <s v="United States"/>
    <s v="Los Angeles"/>
    <x v="1"/>
    <n v="90004"/>
    <x v="1"/>
    <s v="OFF-PA-10004285"/>
    <x v="1"/>
    <x v="10"/>
    <x v="1259"/>
    <x v="522"/>
    <n v="2"/>
    <n v="0"/>
    <n v="6.4127999999999998"/>
  </r>
  <r>
    <n v="2249"/>
    <s v="CA-2012-116092"/>
    <x v="1"/>
    <x v="586"/>
    <d v="2012-02-18T00:00:00"/>
    <x v="0"/>
    <s v="JM-16195"/>
    <x v="594"/>
    <x v="0"/>
    <s v="United States"/>
    <s v="Los Angeles"/>
    <x v="1"/>
    <n v="90004"/>
    <x v="1"/>
    <s v="OFF-BI-10001628"/>
    <x v="1"/>
    <x v="8"/>
    <x v="1103"/>
    <x v="1848"/>
    <n v="5"/>
    <n v="0.2"/>
    <n v="13.037499999999998"/>
  </r>
  <r>
    <n v="2250"/>
    <s v="CA-2012-116092"/>
    <x v="1"/>
    <x v="586"/>
    <d v="2012-02-18T00:00:00"/>
    <x v="0"/>
    <s v="JM-16195"/>
    <x v="594"/>
    <x v="0"/>
    <s v="United States"/>
    <s v="Los Angeles"/>
    <x v="1"/>
    <n v="90004"/>
    <x v="1"/>
    <s v="OFF-BI-10000546"/>
    <x v="1"/>
    <x v="8"/>
    <x v="609"/>
    <x v="132"/>
    <n v="5"/>
    <n v="0.2"/>
    <n v="4.1760000000000002"/>
  </r>
  <r>
    <n v="2251"/>
    <s v="CA-2012-116092"/>
    <x v="1"/>
    <x v="586"/>
    <d v="2012-02-18T00:00:00"/>
    <x v="0"/>
    <s v="JM-16195"/>
    <x v="594"/>
    <x v="0"/>
    <s v="United States"/>
    <s v="Los Angeles"/>
    <x v="1"/>
    <n v="90004"/>
    <x v="1"/>
    <s v="OFF-AP-10001391"/>
    <x v="1"/>
    <x v="9"/>
    <x v="1260"/>
    <x v="1904"/>
    <n v="6"/>
    <n v="0"/>
    <n v="157.01759999999993"/>
  </r>
  <r>
    <n v="2252"/>
    <s v="CA-2012-116092"/>
    <x v="1"/>
    <x v="586"/>
    <d v="2012-02-18T00:00:00"/>
    <x v="0"/>
    <s v="JM-16195"/>
    <x v="594"/>
    <x v="0"/>
    <s v="United States"/>
    <s v="Los Angeles"/>
    <x v="1"/>
    <n v="90004"/>
    <x v="1"/>
    <s v="OFF-PA-10000477"/>
    <x v="1"/>
    <x v="10"/>
    <x v="1261"/>
    <x v="541"/>
    <n v="3"/>
    <n v="0"/>
    <n v="9.3312000000000008"/>
  </r>
  <r>
    <n v="2253"/>
    <s v="CA-2013-117849"/>
    <x v="0"/>
    <x v="173"/>
    <d v="2013-04-18T00:00:00"/>
    <x v="0"/>
    <s v="JK-16120"/>
    <x v="451"/>
    <x v="2"/>
    <s v="United States"/>
    <s v="San Diego"/>
    <x v="1"/>
    <n v="92105"/>
    <x v="1"/>
    <s v="OFF-PA-10004327"/>
    <x v="1"/>
    <x v="10"/>
    <x v="136"/>
    <x v="140"/>
    <n v="3"/>
    <n v="0"/>
    <n v="68.975999999999999"/>
  </r>
  <r>
    <n v="2254"/>
    <s v="CA-2012-169201"/>
    <x v="1"/>
    <x v="694"/>
    <d v="2012-10-01T00:00:00"/>
    <x v="2"/>
    <s v="HG-14965"/>
    <x v="428"/>
    <x v="1"/>
    <s v="United States"/>
    <s v="San Francisco"/>
    <x v="1"/>
    <n v="94110"/>
    <x v="1"/>
    <s v="OFF-AP-10000696"/>
    <x v="1"/>
    <x v="9"/>
    <x v="332"/>
    <x v="1905"/>
    <n v="3"/>
    <n v="0"/>
    <n v="14.275799999999998"/>
  </r>
  <r>
    <n v="2255"/>
    <s v="CA-2012-169201"/>
    <x v="1"/>
    <x v="694"/>
    <d v="2012-10-01T00:00:00"/>
    <x v="2"/>
    <s v="HG-14965"/>
    <x v="428"/>
    <x v="1"/>
    <s v="United States"/>
    <s v="San Francisco"/>
    <x v="1"/>
    <n v="94110"/>
    <x v="1"/>
    <s v="OFF-AP-10002082"/>
    <x v="1"/>
    <x v="9"/>
    <x v="1092"/>
    <x v="1906"/>
    <n v="2"/>
    <n v="0"/>
    <n v="15.245999999999999"/>
  </r>
  <r>
    <n v="2256"/>
    <s v="CA-2013-164091"/>
    <x v="0"/>
    <x v="42"/>
    <d v="2013-09-23T00:00:00"/>
    <x v="1"/>
    <s v="LA-16780"/>
    <x v="156"/>
    <x v="1"/>
    <s v="United States"/>
    <s v="Bangor"/>
    <x v="43"/>
    <n v="4401"/>
    <x v="3"/>
    <s v="TEC-PH-10001944"/>
    <x v="2"/>
    <x v="7"/>
    <x v="1262"/>
    <x v="1907"/>
    <n v="3"/>
    <n v="0"/>
    <n v="131.35499999999996"/>
  </r>
  <r>
    <n v="2257"/>
    <s v="CA-2013-164091"/>
    <x v="0"/>
    <x v="42"/>
    <d v="2013-09-23T00:00:00"/>
    <x v="1"/>
    <s v="LA-16780"/>
    <x v="156"/>
    <x v="1"/>
    <s v="United States"/>
    <s v="Bangor"/>
    <x v="43"/>
    <n v="4401"/>
    <x v="3"/>
    <s v="FUR-FU-10004952"/>
    <x v="0"/>
    <x v="5"/>
    <x v="845"/>
    <x v="1049"/>
    <n v="2"/>
    <n v="0"/>
    <n v="33.938800000000001"/>
  </r>
  <r>
    <n v="2258"/>
    <s v="CA-2014-105214"/>
    <x v="3"/>
    <x v="114"/>
    <d v="2014-06-20T00:00:00"/>
    <x v="2"/>
    <s v="TS-21610"/>
    <x v="59"/>
    <x v="0"/>
    <s v="United States"/>
    <s v="San Francisco"/>
    <x v="1"/>
    <n v="94122"/>
    <x v="1"/>
    <s v="FUR-CH-10000015"/>
    <x v="0"/>
    <x v="1"/>
    <x v="373"/>
    <x v="1908"/>
    <n v="7"/>
    <n v="0.2"/>
    <n v="90.97199999999998"/>
  </r>
  <r>
    <n v="2259"/>
    <s v="CA-2014-105214"/>
    <x v="3"/>
    <x v="114"/>
    <d v="2014-06-20T00:00:00"/>
    <x v="2"/>
    <s v="TS-21610"/>
    <x v="59"/>
    <x v="0"/>
    <s v="United States"/>
    <s v="San Francisco"/>
    <x v="1"/>
    <n v="94122"/>
    <x v="1"/>
    <s v="OFF-PA-10001776"/>
    <x v="1"/>
    <x v="10"/>
    <x v="1263"/>
    <x v="1909"/>
    <n v="2"/>
    <n v="0"/>
    <n v="8.7137999999999991"/>
  </r>
  <r>
    <n v="2260"/>
    <s v="CA-2012-117611"/>
    <x v="1"/>
    <x v="627"/>
    <d v="2012-11-10T00:00:00"/>
    <x v="0"/>
    <s v="MZ-17335"/>
    <x v="595"/>
    <x v="2"/>
    <s v="United States"/>
    <s v="San Diego"/>
    <x v="1"/>
    <n v="92024"/>
    <x v="1"/>
    <s v="OFF-FA-10002280"/>
    <x v="1"/>
    <x v="13"/>
    <x v="653"/>
    <x v="1910"/>
    <n v="1"/>
    <n v="0"/>
    <n v="2.4"/>
  </r>
  <r>
    <n v="2261"/>
    <s v="CA-2012-117611"/>
    <x v="1"/>
    <x v="627"/>
    <d v="2012-11-10T00:00:00"/>
    <x v="0"/>
    <s v="MZ-17335"/>
    <x v="595"/>
    <x v="2"/>
    <s v="United States"/>
    <s v="San Diego"/>
    <x v="1"/>
    <n v="92024"/>
    <x v="1"/>
    <s v="TEC-AC-10002049"/>
    <x v="2"/>
    <x v="11"/>
    <x v="688"/>
    <x v="810"/>
    <n v="3"/>
    <n v="0"/>
    <n v="66.954599999999971"/>
  </r>
  <r>
    <n v="2262"/>
    <s v="US-2012-137960"/>
    <x v="1"/>
    <x v="217"/>
    <d v="2012-12-18T00:00:00"/>
    <x v="3"/>
    <s v="MW-18220"/>
    <x v="596"/>
    <x v="0"/>
    <s v="United States"/>
    <s v="New York City"/>
    <x v="15"/>
    <n v="10035"/>
    <x v="3"/>
    <s v="TEC-AC-10002253"/>
    <x v="2"/>
    <x v="11"/>
    <x v="572"/>
    <x v="656"/>
    <n v="1"/>
    <n v="0"/>
    <n v="24.936000000000007"/>
  </r>
  <r>
    <n v="2263"/>
    <s v="CA-2014-122994"/>
    <x v="3"/>
    <x v="695"/>
    <d v="2014-02-10T00:00:00"/>
    <x v="2"/>
    <s v="MV-17485"/>
    <x v="597"/>
    <x v="0"/>
    <s v="United States"/>
    <s v="Arlington"/>
    <x v="17"/>
    <n v="22204"/>
    <x v="0"/>
    <s v="FUR-BO-10004015"/>
    <x v="0"/>
    <x v="0"/>
    <x v="569"/>
    <x v="1911"/>
    <n v="3"/>
    <n v="0"/>
    <n v="79.193399999999968"/>
  </r>
  <r>
    <n v="2264"/>
    <s v="CA-2013-131065"/>
    <x v="0"/>
    <x v="696"/>
    <d v="2013-11-17T00:00:00"/>
    <x v="0"/>
    <s v="AA-10375"/>
    <x v="211"/>
    <x v="0"/>
    <s v="United States"/>
    <s v="Atlanta"/>
    <x v="32"/>
    <n v="30318"/>
    <x v="0"/>
    <s v="TEC-AC-10004145"/>
    <x v="2"/>
    <x v="11"/>
    <x v="1264"/>
    <x v="1912"/>
    <n v="2"/>
    <n v="0"/>
    <n v="114.99540000000002"/>
  </r>
  <r>
    <n v="2265"/>
    <s v="CA-2013-131065"/>
    <x v="0"/>
    <x v="696"/>
    <d v="2013-11-17T00:00:00"/>
    <x v="0"/>
    <s v="AA-10375"/>
    <x v="211"/>
    <x v="0"/>
    <s v="United States"/>
    <s v="Atlanta"/>
    <x v="32"/>
    <n v="30318"/>
    <x v="0"/>
    <s v="OFF-PA-10002479"/>
    <x v="1"/>
    <x v="10"/>
    <x v="217"/>
    <x v="267"/>
    <n v="1"/>
    <n v="0"/>
    <n v="2.3759999999999999"/>
  </r>
  <r>
    <n v="2266"/>
    <s v="CA-2013-131065"/>
    <x v="0"/>
    <x v="696"/>
    <d v="2013-11-17T00:00:00"/>
    <x v="0"/>
    <s v="AA-10375"/>
    <x v="211"/>
    <x v="0"/>
    <s v="United States"/>
    <s v="Atlanta"/>
    <x v="32"/>
    <n v="30318"/>
    <x v="0"/>
    <s v="OFF-BI-10004970"/>
    <x v="1"/>
    <x v="8"/>
    <x v="908"/>
    <x v="341"/>
    <n v="2"/>
    <n v="0"/>
    <n v="3.8822000000000001"/>
  </r>
  <r>
    <n v="2267"/>
    <s v="CA-2014-149146"/>
    <x v="3"/>
    <x v="386"/>
    <d v="2014-10-13T00:00:00"/>
    <x v="3"/>
    <s v="SM-20320"/>
    <x v="598"/>
    <x v="2"/>
    <s v="United States"/>
    <s v="Monroe"/>
    <x v="3"/>
    <n v="28110"/>
    <x v="0"/>
    <s v="OFF-PA-10003919"/>
    <x v="1"/>
    <x v="10"/>
    <x v="1265"/>
    <x v="892"/>
    <n v="2"/>
    <n v="0.2"/>
    <n v="2.6892000000000005"/>
  </r>
  <r>
    <n v="2268"/>
    <s v="CA-2014-137470"/>
    <x v="3"/>
    <x v="697"/>
    <d v="2014-09-18T00:00:00"/>
    <x v="3"/>
    <s v="TP-21415"/>
    <x v="599"/>
    <x v="0"/>
    <s v="United States"/>
    <s v="Seattle"/>
    <x v="4"/>
    <n v="98115"/>
    <x v="1"/>
    <s v="OFF-PA-10002001"/>
    <x v="1"/>
    <x v="10"/>
    <x v="1266"/>
    <x v="91"/>
    <n v="2"/>
    <n v="0"/>
    <n v="6.3504000000000005"/>
  </r>
  <r>
    <n v="2269"/>
    <s v="CA-2014-105480"/>
    <x v="3"/>
    <x v="698"/>
    <d v="2014-12-27T00:00:00"/>
    <x v="1"/>
    <s v="DK-13225"/>
    <x v="158"/>
    <x v="1"/>
    <s v="United States"/>
    <s v="Rochester"/>
    <x v="15"/>
    <n v="14609"/>
    <x v="3"/>
    <s v="OFF-PA-10002787"/>
    <x v="1"/>
    <x v="10"/>
    <x v="1267"/>
    <x v="90"/>
    <n v="1"/>
    <n v="0"/>
    <n v="3.1104000000000003"/>
  </r>
  <r>
    <n v="2270"/>
    <s v="CA-2014-105480"/>
    <x v="3"/>
    <x v="698"/>
    <d v="2014-12-27T00:00:00"/>
    <x v="1"/>
    <s v="DK-13225"/>
    <x v="158"/>
    <x v="1"/>
    <s v="United States"/>
    <s v="Rochester"/>
    <x v="15"/>
    <n v="14609"/>
    <x v="3"/>
    <s v="OFF-BI-10003291"/>
    <x v="1"/>
    <x v="8"/>
    <x v="44"/>
    <x v="1913"/>
    <n v="1"/>
    <n v="0.2"/>
    <n v="2.3570999999999991"/>
  </r>
  <r>
    <n v="2271"/>
    <s v="CA-2014-164917"/>
    <x v="3"/>
    <x v="574"/>
    <d v="2014-12-08T00:00:00"/>
    <x v="1"/>
    <s v="MK-17905"/>
    <x v="149"/>
    <x v="1"/>
    <s v="United States"/>
    <s v="Miami"/>
    <x v="2"/>
    <n v="33180"/>
    <x v="0"/>
    <s v="OFF-AR-10004344"/>
    <x v="1"/>
    <x v="6"/>
    <x v="365"/>
    <x v="1914"/>
    <n v="5"/>
    <n v="0.2"/>
    <n v="4.196499999999995"/>
  </r>
  <r>
    <n v="2272"/>
    <s v="CA-2012-102036"/>
    <x v="1"/>
    <x v="481"/>
    <d v="2012-09-27T00:00:00"/>
    <x v="1"/>
    <s v="CS-12130"/>
    <x v="79"/>
    <x v="0"/>
    <s v="United States"/>
    <s v="Seattle"/>
    <x v="4"/>
    <n v="98105"/>
    <x v="1"/>
    <s v="OFF-ST-10003123"/>
    <x v="1"/>
    <x v="4"/>
    <x v="1268"/>
    <x v="1915"/>
    <n v="6"/>
    <n v="0"/>
    <n v="47.937599999999996"/>
  </r>
  <r>
    <n v="2273"/>
    <s v="CA-2012-142944"/>
    <x v="1"/>
    <x v="699"/>
    <d v="2012-03-11T00:00:00"/>
    <x v="1"/>
    <s v="JL-15850"/>
    <x v="139"/>
    <x v="0"/>
    <s v="United States"/>
    <s v="San Francisco"/>
    <x v="1"/>
    <n v="94122"/>
    <x v="1"/>
    <s v="FUR-FU-10000308"/>
    <x v="0"/>
    <x v="5"/>
    <x v="1269"/>
    <x v="1916"/>
    <n v="7"/>
    <n v="0"/>
    <n v="95.757200000000012"/>
  </r>
  <r>
    <n v="2274"/>
    <s v="CA-2012-142944"/>
    <x v="1"/>
    <x v="699"/>
    <d v="2012-03-11T00:00:00"/>
    <x v="1"/>
    <s v="JL-15850"/>
    <x v="139"/>
    <x v="0"/>
    <s v="United States"/>
    <s v="San Francisco"/>
    <x v="1"/>
    <n v="94122"/>
    <x v="1"/>
    <s v="TEC-CO-10003763"/>
    <x v="2"/>
    <x v="16"/>
    <x v="1270"/>
    <x v="1917"/>
    <n v="2"/>
    <n v="0.2"/>
    <n v="377.99459999999993"/>
  </r>
  <r>
    <n v="2275"/>
    <s v="CA-2011-157882"/>
    <x v="2"/>
    <x v="462"/>
    <d v="2011-10-08T00:00:00"/>
    <x v="0"/>
    <s v="AR-10405"/>
    <x v="153"/>
    <x v="1"/>
    <s v="United States"/>
    <s v="Los Angeles"/>
    <x v="1"/>
    <n v="90036"/>
    <x v="1"/>
    <s v="FUR-TA-10001866"/>
    <x v="0"/>
    <x v="3"/>
    <x v="1271"/>
    <x v="1918"/>
    <n v="1"/>
    <n v="0.2"/>
    <n v="3.5857999999999848"/>
  </r>
  <r>
    <n v="2276"/>
    <s v="CA-2011-157882"/>
    <x v="2"/>
    <x v="462"/>
    <d v="2011-10-08T00:00:00"/>
    <x v="0"/>
    <s v="AR-10405"/>
    <x v="153"/>
    <x v="1"/>
    <s v="United States"/>
    <s v="Los Angeles"/>
    <x v="1"/>
    <n v="90036"/>
    <x v="1"/>
    <s v="FUR-CH-10002774"/>
    <x v="0"/>
    <x v="1"/>
    <x v="23"/>
    <x v="1919"/>
    <n v="3"/>
    <n v="0.2"/>
    <n v="13.764599999999994"/>
  </r>
  <r>
    <n v="2277"/>
    <s v="CA-2011-104283"/>
    <x v="2"/>
    <x v="700"/>
    <d v="2011-07-01T00:00:00"/>
    <x v="1"/>
    <s v="LM-17065"/>
    <x v="215"/>
    <x v="0"/>
    <s v="United States"/>
    <s v="Southaven"/>
    <x v="35"/>
    <n v="38671"/>
    <x v="0"/>
    <s v="OFF-ST-10004337"/>
    <x v="1"/>
    <x v="4"/>
    <x v="839"/>
    <x v="1920"/>
    <n v="5"/>
    <n v="0"/>
    <n v="0"/>
  </r>
  <r>
    <n v="2278"/>
    <s v="CA-2011-104283"/>
    <x v="2"/>
    <x v="700"/>
    <d v="2011-07-01T00:00:00"/>
    <x v="1"/>
    <s v="LM-17065"/>
    <x v="215"/>
    <x v="0"/>
    <s v="United States"/>
    <s v="Southaven"/>
    <x v="35"/>
    <n v="38671"/>
    <x v="0"/>
    <s v="FUR-TA-10001039"/>
    <x v="0"/>
    <x v="3"/>
    <x v="824"/>
    <x v="1921"/>
    <n v="1"/>
    <n v="0"/>
    <n v="22.354800000000004"/>
  </r>
  <r>
    <n v="2279"/>
    <s v="CA-2011-104283"/>
    <x v="2"/>
    <x v="700"/>
    <d v="2011-07-01T00:00:00"/>
    <x v="1"/>
    <s v="LM-17065"/>
    <x v="215"/>
    <x v="0"/>
    <s v="United States"/>
    <s v="Southaven"/>
    <x v="35"/>
    <n v="38671"/>
    <x v="0"/>
    <s v="TEC-AC-10000109"/>
    <x v="2"/>
    <x v="11"/>
    <x v="200"/>
    <x v="1922"/>
    <n v="4"/>
    <n v="0"/>
    <n v="53.750400000000013"/>
  </r>
  <r>
    <n v="2280"/>
    <s v="CA-2014-142622"/>
    <x v="3"/>
    <x v="505"/>
    <d v="2014-11-03T00:00:00"/>
    <x v="2"/>
    <s v="JK-15625"/>
    <x v="600"/>
    <x v="0"/>
    <s v="United States"/>
    <s v="Seattle"/>
    <x v="4"/>
    <n v="98115"/>
    <x v="1"/>
    <s v="FUR-CH-10003833"/>
    <x v="0"/>
    <x v="1"/>
    <x v="1200"/>
    <x v="1923"/>
    <n v="2"/>
    <n v="0.2"/>
    <n v="-6.0980000000000025"/>
  </r>
  <r>
    <n v="2281"/>
    <s v="CA-2014-142622"/>
    <x v="3"/>
    <x v="505"/>
    <d v="2014-11-03T00:00:00"/>
    <x v="2"/>
    <s v="JK-15625"/>
    <x v="600"/>
    <x v="0"/>
    <s v="United States"/>
    <s v="Seattle"/>
    <x v="4"/>
    <n v="98115"/>
    <x v="1"/>
    <s v="FUR-CH-10004289"/>
    <x v="0"/>
    <x v="1"/>
    <x v="975"/>
    <x v="1924"/>
    <n v="8"/>
    <n v="0.2"/>
    <n v="-23.03520000000006"/>
  </r>
  <r>
    <n v="2282"/>
    <s v="CA-2014-142622"/>
    <x v="3"/>
    <x v="505"/>
    <d v="2014-11-03T00:00:00"/>
    <x v="2"/>
    <s v="JK-15625"/>
    <x v="600"/>
    <x v="0"/>
    <s v="United States"/>
    <s v="Seattle"/>
    <x v="4"/>
    <n v="98115"/>
    <x v="1"/>
    <s v="FUR-BO-10004467"/>
    <x v="0"/>
    <x v="0"/>
    <x v="883"/>
    <x v="1664"/>
    <n v="2"/>
    <n v="0"/>
    <n v="37.996199999999988"/>
  </r>
  <r>
    <n v="2283"/>
    <s v="CA-2013-132143"/>
    <x v="0"/>
    <x v="323"/>
    <d v="2013-09-06T00:00:00"/>
    <x v="2"/>
    <s v="FM-14215"/>
    <x v="524"/>
    <x v="1"/>
    <s v="United States"/>
    <s v="Middletown"/>
    <x v="29"/>
    <n v="6457"/>
    <x v="3"/>
    <s v="OFF-PA-10002713"/>
    <x v="1"/>
    <x v="10"/>
    <x v="317"/>
    <x v="1925"/>
    <n v="7"/>
    <n v="0"/>
    <n v="22.153599999999997"/>
  </r>
  <r>
    <n v="2284"/>
    <s v="CA-2012-153108"/>
    <x v="1"/>
    <x v="616"/>
    <d v="2012-03-09T00:00:00"/>
    <x v="1"/>
    <s v="SF-20200"/>
    <x v="227"/>
    <x v="0"/>
    <s v="United States"/>
    <s v="New Castle"/>
    <x v="14"/>
    <n v="47362"/>
    <x v="2"/>
    <s v="TEC-PH-10001552"/>
    <x v="2"/>
    <x v="7"/>
    <x v="178"/>
    <x v="100"/>
    <n v="2"/>
    <n v="0"/>
    <n v="6.6976000000000013"/>
  </r>
  <r>
    <n v="2285"/>
    <s v="CA-2012-153108"/>
    <x v="1"/>
    <x v="616"/>
    <d v="2012-03-09T00:00:00"/>
    <x v="1"/>
    <s v="SF-20200"/>
    <x v="227"/>
    <x v="0"/>
    <s v="United States"/>
    <s v="New Castle"/>
    <x v="14"/>
    <n v="47362"/>
    <x v="2"/>
    <s v="OFF-AP-10002222"/>
    <x v="1"/>
    <x v="9"/>
    <x v="33"/>
    <x v="1926"/>
    <n v="7"/>
    <n v="0"/>
    <n v="16.386300000000002"/>
  </r>
  <r>
    <n v="2286"/>
    <s v="CA-2013-112676"/>
    <x v="0"/>
    <x v="465"/>
    <d v="2013-05-09T00:00:00"/>
    <x v="2"/>
    <s v="PJ-18835"/>
    <x v="601"/>
    <x v="1"/>
    <s v="United States"/>
    <s v="Murfreesboro"/>
    <x v="18"/>
    <n v="37130"/>
    <x v="0"/>
    <s v="OFF-PA-10003971"/>
    <x v="1"/>
    <x v="10"/>
    <x v="1272"/>
    <x v="646"/>
    <n v="3"/>
    <n v="0.2"/>
    <n v="5.2026000000000003"/>
  </r>
  <r>
    <n v="2287"/>
    <s v="CA-2014-165687"/>
    <x v="3"/>
    <x v="701"/>
    <d v="2014-11-24T00:00:00"/>
    <x v="1"/>
    <s v="CS-12355"/>
    <x v="394"/>
    <x v="0"/>
    <s v="United States"/>
    <s v="Salem"/>
    <x v="17"/>
    <n v="24153"/>
    <x v="0"/>
    <s v="OFF-AP-10004036"/>
    <x v="1"/>
    <x v="9"/>
    <x v="1273"/>
    <x v="1927"/>
    <n v="2"/>
    <n v="0"/>
    <n v="12.263999999999999"/>
  </r>
  <r>
    <n v="2288"/>
    <s v="US-2014-112928"/>
    <x v="3"/>
    <x v="702"/>
    <d v="2014-06-06T00:00:00"/>
    <x v="0"/>
    <s v="BB-10990"/>
    <x v="121"/>
    <x v="1"/>
    <s v="United States"/>
    <s v="Toledo"/>
    <x v="24"/>
    <n v="43615"/>
    <x v="3"/>
    <s v="OFF-AP-10002287"/>
    <x v="1"/>
    <x v="9"/>
    <x v="1274"/>
    <x v="1928"/>
    <n v="5"/>
    <n v="0.2"/>
    <n v="1.3109999999999999"/>
  </r>
  <r>
    <n v="2289"/>
    <s v="CA-2014-143343"/>
    <x v="3"/>
    <x v="193"/>
    <d v="2014-06-14T00:00:00"/>
    <x v="2"/>
    <s v="BW-11200"/>
    <x v="572"/>
    <x v="0"/>
    <s v="United States"/>
    <s v="Los Angeles"/>
    <x v="1"/>
    <n v="90032"/>
    <x v="1"/>
    <s v="OFF-AR-10002375"/>
    <x v="1"/>
    <x v="6"/>
    <x v="823"/>
    <x v="1235"/>
    <n v="5"/>
    <n v="0"/>
    <n v="4.7559999999999985"/>
  </r>
  <r>
    <n v="2290"/>
    <s v="CA-2014-115154"/>
    <x v="3"/>
    <x v="703"/>
    <d v="2014-01-12T00:00:00"/>
    <x v="2"/>
    <s v="RS-19420"/>
    <x v="602"/>
    <x v="1"/>
    <s v="United States"/>
    <s v="Seattle"/>
    <x v="4"/>
    <n v="98115"/>
    <x v="1"/>
    <s v="FUR-TA-10001950"/>
    <x v="0"/>
    <x v="3"/>
    <x v="1275"/>
    <x v="1929"/>
    <n v="2"/>
    <n v="0"/>
    <n v="80.368200000000002"/>
  </r>
  <r>
    <n v="2291"/>
    <s v="CA-2012-149342"/>
    <x v="1"/>
    <x v="704"/>
    <d v="2012-04-25T00:00:00"/>
    <x v="1"/>
    <s v="TS-21160"/>
    <x v="378"/>
    <x v="1"/>
    <s v="United States"/>
    <s v="Columbus"/>
    <x v="32"/>
    <n v="31907"/>
    <x v="0"/>
    <s v="TEC-PH-10001557"/>
    <x v="2"/>
    <x v="7"/>
    <x v="658"/>
    <x v="1170"/>
    <n v="3"/>
    <n v="0"/>
    <n v="77.751899999999992"/>
  </r>
  <r>
    <n v="2292"/>
    <s v="CA-2012-149342"/>
    <x v="1"/>
    <x v="704"/>
    <d v="2012-04-25T00:00:00"/>
    <x v="1"/>
    <s v="TS-21160"/>
    <x v="378"/>
    <x v="1"/>
    <s v="United States"/>
    <s v="Columbus"/>
    <x v="32"/>
    <n v="31907"/>
    <x v="0"/>
    <s v="FUR-FU-10002937"/>
    <x v="0"/>
    <x v="5"/>
    <x v="1051"/>
    <x v="1930"/>
    <n v="6"/>
    <n v="0"/>
    <n v="297.69"/>
  </r>
  <r>
    <n v="2293"/>
    <s v="CA-2012-149342"/>
    <x v="1"/>
    <x v="704"/>
    <d v="2012-04-25T00:00:00"/>
    <x v="1"/>
    <s v="TS-21160"/>
    <x v="378"/>
    <x v="1"/>
    <s v="United States"/>
    <s v="Columbus"/>
    <x v="32"/>
    <n v="31907"/>
    <x v="0"/>
    <s v="OFF-PA-10001166"/>
    <x v="1"/>
    <x v="10"/>
    <x v="769"/>
    <x v="91"/>
    <n v="2"/>
    <n v="0"/>
    <n v="6.2208000000000006"/>
  </r>
  <r>
    <n v="2294"/>
    <s v="CA-2012-130995"/>
    <x v="1"/>
    <x v="549"/>
    <d v="2012-11-06T00:00:00"/>
    <x v="1"/>
    <s v="QJ-19255"/>
    <x v="425"/>
    <x v="1"/>
    <s v="United States"/>
    <s v="New York City"/>
    <x v="15"/>
    <n v="10009"/>
    <x v="3"/>
    <s v="TEC-PH-10000347"/>
    <x v="2"/>
    <x v="7"/>
    <x v="495"/>
    <x v="1931"/>
    <n v="1"/>
    <n v="0"/>
    <n v="1.3365"/>
  </r>
  <r>
    <n v="2295"/>
    <s v="CA-2014-127929"/>
    <x v="3"/>
    <x v="331"/>
    <d v="2014-12-28T00:00:00"/>
    <x v="1"/>
    <s v="FM-14215"/>
    <x v="524"/>
    <x v="1"/>
    <s v="United States"/>
    <s v="Middletown"/>
    <x v="29"/>
    <n v="6457"/>
    <x v="3"/>
    <s v="FUR-FU-10003708"/>
    <x v="0"/>
    <x v="5"/>
    <x v="71"/>
    <x v="1932"/>
    <n v="3"/>
    <n v="0"/>
    <n v="38.209499999999998"/>
  </r>
  <r>
    <n v="2296"/>
    <s v="CA-2012-113145"/>
    <x v="1"/>
    <x v="549"/>
    <d v="2012-11-05T00:00:00"/>
    <x v="1"/>
    <s v="VD-21670"/>
    <x v="104"/>
    <x v="0"/>
    <s v="United States"/>
    <s v="New York City"/>
    <x v="15"/>
    <n v="10011"/>
    <x v="3"/>
    <s v="OFF-PA-10002659"/>
    <x v="1"/>
    <x v="10"/>
    <x v="922"/>
    <x v="1933"/>
    <n v="4"/>
    <n v="0"/>
    <n v="6.219199999999999"/>
  </r>
  <r>
    <n v="2297"/>
    <s v="CA-2012-113145"/>
    <x v="1"/>
    <x v="549"/>
    <d v="2012-11-05T00:00:00"/>
    <x v="1"/>
    <s v="VD-21670"/>
    <x v="104"/>
    <x v="0"/>
    <s v="United States"/>
    <s v="New York City"/>
    <x v="15"/>
    <n v="10011"/>
    <x v="3"/>
    <s v="FUR-FU-10000965"/>
    <x v="0"/>
    <x v="5"/>
    <x v="682"/>
    <x v="1934"/>
    <n v="5"/>
    <n v="0"/>
    <n v="106.477"/>
  </r>
  <r>
    <n v="2298"/>
    <s v="CA-2012-113145"/>
    <x v="1"/>
    <x v="549"/>
    <d v="2012-11-05T00:00:00"/>
    <x v="1"/>
    <s v="VD-21670"/>
    <x v="104"/>
    <x v="0"/>
    <s v="United States"/>
    <s v="New York City"/>
    <x v="15"/>
    <n v="10011"/>
    <x v="3"/>
    <s v="TEC-PH-10001527"/>
    <x v="2"/>
    <x v="7"/>
    <x v="1276"/>
    <x v="1935"/>
    <n v="1"/>
    <n v="0"/>
    <n v="1.2884999999999991"/>
  </r>
  <r>
    <n v="2299"/>
    <s v="CA-2012-113145"/>
    <x v="1"/>
    <x v="549"/>
    <d v="2012-11-05T00:00:00"/>
    <x v="1"/>
    <s v="VD-21670"/>
    <x v="104"/>
    <x v="0"/>
    <s v="United States"/>
    <s v="New York City"/>
    <x v="15"/>
    <n v="10011"/>
    <x v="3"/>
    <s v="TEC-AC-10001838"/>
    <x v="2"/>
    <x v="11"/>
    <x v="645"/>
    <x v="757"/>
    <n v="7"/>
    <n v="0"/>
    <n v="601.96990000000005"/>
  </r>
  <r>
    <n v="2300"/>
    <s v="CA-2012-113145"/>
    <x v="1"/>
    <x v="549"/>
    <d v="2012-11-05T00:00:00"/>
    <x v="1"/>
    <s v="VD-21670"/>
    <x v="104"/>
    <x v="0"/>
    <s v="United States"/>
    <s v="New York City"/>
    <x v="15"/>
    <n v="10011"/>
    <x v="3"/>
    <s v="TEC-PH-10002597"/>
    <x v="2"/>
    <x v="7"/>
    <x v="474"/>
    <x v="178"/>
    <n v="4"/>
    <n v="0"/>
    <n v="125.99000000000001"/>
  </r>
  <r>
    <n v="2301"/>
    <s v="CA-2011-162362"/>
    <x v="2"/>
    <x v="687"/>
    <d v="2011-11-18T00:00:00"/>
    <x v="1"/>
    <s v="JL-15505"/>
    <x v="145"/>
    <x v="0"/>
    <s v="United States"/>
    <s v="Midland"/>
    <x v="12"/>
    <n v="48640"/>
    <x v="2"/>
    <s v="OFF-BI-10000756"/>
    <x v="1"/>
    <x v="8"/>
    <x v="15"/>
    <x v="1936"/>
    <n v="3"/>
    <n v="0"/>
    <n v="6.36"/>
  </r>
  <r>
    <n v="2302"/>
    <s v="CA-2011-162362"/>
    <x v="2"/>
    <x v="687"/>
    <d v="2011-11-18T00:00:00"/>
    <x v="1"/>
    <s v="JL-15505"/>
    <x v="145"/>
    <x v="0"/>
    <s v="United States"/>
    <s v="Midland"/>
    <x v="12"/>
    <n v="48640"/>
    <x v="2"/>
    <s v="OFF-BI-10000546"/>
    <x v="1"/>
    <x v="8"/>
    <x v="609"/>
    <x v="132"/>
    <n v="4"/>
    <n v="0"/>
    <n v="5.6448"/>
  </r>
  <r>
    <n v="2303"/>
    <s v="CA-2013-106558"/>
    <x v="0"/>
    <x v="327"/>
    <d v="2013-01-21T00:00:00"/>
    <x v="1"/>
    <s v="DL-13495"/>
    <x v="393"/>
    <x v="1"/>
    <s v="United States"/>
    <s v="Columbus"/>
    <x v="32"/>
    <n v="31907"/>
    <x v="0"/>
    <s v="TEC-AC-10001142"/>
    <x v="2"/>
    <x v="11"/>
    <x v="546"/>
    <x v="617"/>
    <n v="4"/>
    <n v="0"/>
    <n v="31.599999999999966"/>
  </r>
  <r>
    <n v="2304"/>
    <s v="CA-2014-157931"/>
    <x v="3"/>
    <x v="697"/>
    <d v="2014-09-23T00:00:00"/>
    <x v="0"/>
    <s v="MO-17800"/>
    <x v="246"/>
    <x v="2"/>
    <s v="United States"/>
    <s v="Roswell"/>
    <x v="32"/>
    <n v="30076"/>
    <x v="0"/>
    <s v="FUR-CH-10000785"/>
    <x v="0"/>
    <x v="1"/>
    <x v="320"/>
    <x v="1937"/>
    <n v="4"/>
    <n v="0"/>
    <n v="188.2192"/>
  </r>
  <r>
    <n v="2305"/>
    <s v="CA-2014-157931"/>
    <x v="3"/>
    <x v="697"/>
    <d v="2014-09-23T00:00:00"/>
    <x v="0"/>
    <s v="MO-17800"/>
    <x v="246"/>
    <x v="2"/>
    <s v="United States"/>
    <s v="Roswell"/>
    <x v="32"/>
    <n v="30076"/>
    <x v="0"/>
    <s v="OFF-PA-10000474"/>
    <x v="1"/>
    <x v="10"/>
    <x v="33"/>
    <x v="1938"/>
    <n v="3"/>
    <n v="0"/>
    <n v="49.970399999999991"/>
  </r>
  <r>
    <n v="2306"/>
    <s v="CA-2013-115574"/>
    <x v="0"/>
    <x v="443"/>
    <d v="2013-12-25T00:00:00"/>
    <x v="2"/>
    <s v="BP-11185"/>
    <x v="130"/>
    <x v="1"/>
    <s v="United States"/>
    <s v="Chicago"/>
    <x v="10"/>
    <n v="60623"/>
    <x v="2"/>
    <s v="FUR-BO-10003441"/>
    <x v="0"/>
    <x v="0"/>
    <x v="705"/>
    <x v="1088"/>
    <n v="2"/>
    <n v="0.3"/>
    <n v="-14.137200000000014"/>
  </r>
  <r>
    <n v="2307"/>
    <s v="CA-2012-160794"/>
    <x v="1"/>
    <x v="705"/>
    <d v="2012-08-08T00:00:00"/>
    <x v="2"/>
    <s v="MS-17980"/>
    <x v="99"/>
    <x v="1"/>
    <s v="United States"/>
    <s v="Houston"/>
    <x v="5"/>
    <n v="77041"/>
    <x v="2"/>
    <s v="OFF-PA-10004156"/>
    <x v="1"/>
    <x v="10"/>
    <x v="743"/>
    <x v="1939"/>
    <n v="3"/>
    <n v="0.2"/>
    <n v="9.8657999999999983"/>
  </r>
  <r>
    <n v="2308"/>
    <s v="CA-2014-116225"/>
    <x v="3"/>
    <x v="60"/>
    <d v="2014-11-10T00:00:00"/>
    <x v="1"/>
    <s v="SV-20935"/>
    <x v="603"/>
    <x v="0"/>
    <s v="United States"/>
    <s v="New York City"/>
    <x v="15"/>
    <n v="10009"/>
    <x v="3"/>
    <s v="TEC-AC-10001432"/>
    <x v="2"/>
    <x v="11"/>
    <x v="471"/>
    <x v="1940"/>
    <n v="5"/>
    <n v="0"/>
    <n v="171.93000000000006"/>
  </r>
  <r>
    <n v="2309"/>
    <s v="US-2014-120418"/>
    <x v="3"/>
    <x v="532"/>
    <d v="2014-06-13T00:00:00"/>
    <x v="2"/>
    <s v="BC-11125"/>
    <x v="604"/>
    <x v="2"/>
    <s v="United States"/>
    <s v="Peoria"/>
    <x v="16"/>
    <n v="85345"/>
    <x v="1"/>
    <s v="FUR-CH-10001394"/>
    <x v="0"/>
    <x v="1"/>
    <x v="648"/>
    <x v="1941"/>
    <n v="1"/>
    <n v="0.2"/>
    <n v="35.098999999999961"/>
  </r>
  <r>
    <n v="2310"/>
    <s v="US-2014-120418"/>
    <x v="3"/>
    <x v="532"/>
    <d v="2014-06-13T00:00:00"/>
    <x v="2"/>
    <s v="BC-11125"/>
    <x v="604"/>
    <x v="2"/>
    <s v="United States"/>
    <s v="Peoria"/>
    <x v="16"/>
    <n v="85345"/>
    <x v="1"/>
    <s v="OFF-ST-10002370"/>
    <x v="1"/>
    <x v="4"/>
    <x v="80"/>
    <x v="1942"/>
    <n v="4"/>
    <n v="0.2"/>
    <n v="7.7003999999999948"/>
  </r>
  <r>
    <n v="2311"/>
    <s v="US-2014-120418"/>
    <x v="3"/>
    <x v="532"/>
    <d v="2014-06-13T00:00:00"/>
    <x v="2"/>
    <s v="BC-11125"/>
    <x v="604"/>
    <x v="2"/>
    <s v="United States"/>
    <s v="Peoria"/>
    <x v="16"/>
    <n v="85345"/>
    <x v="1"/>
    <s v="OFF-AR-10002956"/>
    <x v="1"/>
    <x v="6"/>
    <x v="660"/>
    <x v="1943"/>
    <n v="5"/>
    <n v="0.2"/>
    <n v="6.602999999999998"/>
  </r>
  <r>
    <n v="2312"/>
    <s v="US-2014-120418"/>
    <x v="3"/>
    <x v="532"/>
    <d v="2014-06-13T00:00:00"/>
    <x v="2"/>
    <s v="BC-11125"/>
    <x v="604"/>
    <x v="2"/>
    <s v="United States"/>
    <s v="Peoria"/>
    <x v="16"/>
    <n v="85345"/>
    <x v="1"/>
    <s v="OFF-AR-10001955"/>
    <x v="1"/>
    <x v="6"/>
    <x v="1021"/>
    <x v="1840"/>
    <n v="1"/>
    <n v="0.2"/>
    <n v="1.9839999999999982"/>
  </r>
  <r>
    <n v="2313"/>
    <s v="US-2014-120418"/>
    <x v="3"/>
    <x v="532"/>
    <d v="2014-06-13T00:00:00"/>
    <x v="2"/>
    <s v="BC-11125"/>
    <x v="604"/>
    <x v="2"/>
    <s v="United States"/>
    <s v="Peoria"/>
    <x v="16"/>
    <n v="85345"/>
    <x v="1"/>
    <s v="OFF-ST-10001809"/>
    <x v="1"/>
    <x v="4"/>
    <x v="430"/>
    <x v="1944"/>
    <n v="3"/>
    <n v="0.2"/>
    <n v="-48.508200000000009"/>
  </r>
  <r>
    <n v="2314"/>
    <s v="CA-2014-122035"/>
    <x v="3"/>
    <x v="228"/>
    <d v="2014-07-26T00:00:00"/>
    <x v="1"/>
    <s v="EM-13825"/>
    <x v="605"/>
    <x v="1"/>
    <s v="United States"/>
    <s v="Sioux Falls"/>
    <x v="44"/>
    <n v="57103"/>
    <x v="2"/>
    <s v="OFF-LA-10004093"/>
    <x v="1"/>
    <x v="2"/>
    <x v="670"/>
    <x v="2"/>
    <n v="2"/>
    <n v="0"/>
    <n v="6.8713999999999995"/>
  </r>
  <r>
    <n v="2315"/>
    <s v="CA-2014-122035"/>
    <x v="3"/>
    <x v="228"/>
    <d v="2014-07-26T00:00:00"/>
    <x v="1"/>
    <s v="EM-13825"/>
    <x v="605"/>
    <x v="1"/>
    <s v="United States"/>
    <s v="Sioux Falls"/>
    <x v="44"/>
    <n v="57103"/>
    <x v="2"/>
    <s v="OFF-AP-10002118"/>
    <x v="1"/>
    <x v="9"/>
    <x v="77"/>
    <x v="1945"/>
    <n v="2"/>
    <n v="0"/>
    <n v="112.40640000000002"/>
  </r>
  <r>
    <n v="2316"/>
    <s v="CA-2014-122035"/>
    <x v="3"/>
    <x v="228"/>
    <d v="2014-07-26T00:00:00"/>
    <x v="1"/>
    <s v="EM-13825"/>
    <x v="605"/>
    <x v="1"/>
    <s v="United States"/>
    <s v="Sioux Falls"/>
    <x v="44"/>
    <n v="57103"/>
    <x v="2"/>
    <s v="OFF-BI-10000404"/>
    <x v="1"/>
    <x v="8"/>
    <x v="476"/>
    <x v="1946"/>
    <n v="5"/>
    <n v="0"/>
    <n v="20.21"/>
  </r>
  <r>
    <n v="2317"/>
    <s v="CA-2014-122035"/>
    <x v="3"/>
    <x v="228"/>
    <d v="2014-07-26T00:00:00"/>
    <x v="1"/>
    <s v="EM-13825"/>
    <x v="605"/>
    <x v="1"/>
    <s v="United States"/>
    <s v="Sioux Falls"/>
    <x v="44"/>
    <n v="57103"/>
    <x v="2"/>
    <s v="FUR-CH-10003833"/>
    <x v="0"/>
    <x v="1"/>
    <x v="1200"/>
    <x v="1101"/>
    <n v="3"/>
    <n v="0"/>
    <n v="27.440999999999995"/>
  </r>
  <r>
    <n v="2318"/>
    <s v="CA-2014-122035"/>
    <x v="3"/>
    <x v="228"/>
    <d v="2014-07-26T00:00:00"/>
    <x v="1"/>
    <s v="EM-13825"/>
    <x v="605"/>
    <x v="1"/>
    <s v="United States"/>
    <s v="Sioux Falls"/>
    <x v="44"/>
    <n v="57103"/>
    <x v="2"/>
    <s v="OFF-BI-10002072"/>
    <x v="1"/>
    <x v="8"/>
    <x v="830"/>
    <x v="1947"/>
    <n v="7"/>
    <n v="0"/>
    <n v="30.414999999999999"/>
  </r>
  <r>
    <n v="2319"/>
    <s v="CA-2014-122035"/>
    <x v="3"/>
    <x v="228"/>
    <d v="2014-07-26T00:00:00"/>
    <x v="1"/>
    <s v="EM-13825"/>
    <x v="605"/>
    <x v="1"/>
    <s v="United States"/>
    <s v="Sioux Falls"/>
    <x v="44"/>
    <n v="57103"/>
    <x v="2"/>
    <s v="TEC-AC-10003095"/>
    <x v="2"/>
    <x v="11"/>
    <x v="1277"/>
    <x v="1948"/>
    <n v="3"/>
    <n v="0"/>
    <n v="132.58980000000003"/>
  </r>
  <r>
    <n v="2320"/>
    <s v="CA-2012-117828"/>
    <x v="1"/>
    <x v="706"/>
    <d v="2012-12-26T00:00:00"/>
    <x v="2"/>
    <s v="BD-11500"/>
    <x v="214"/>
    <x v="0"/>
    <s v="United States"/>
    <s v="Richmond"/>
    <x v="17"/>
    <n v="23223"/>
    <x v="0"/>
    <s v="OFF-AP-10001563"/>
    <x v="1"/>
    <x v="9"/>
    <x v="530"/>
    <x v="1949"/>
    <n v="4"/>
    <n v="0"/>
    <n v="56.352799999999974"/>
  </r>
  <r>
    <n v="2321"/>
    <s v="CA-2014-165491"/>
    <x v="3"/>
    <x v="177"/>
    <d v="2014-03-25T00:00:00"/>
    <x v="1"/>
    <s v="HW-14935"/>
    <x v="304"/>
    <x v="1"/>
    <s v="United States"/>
    <s v="Seattle"/>
    <x v="4"/>
    <n v="98115"/>
    <x v="1"/>
    <s v="TEC-AC-10000358"/>
    <x v="2"/>
    <x v="11"/>
    <x v="1278"/>
    <x v="1950"/>
    <n v="7"/>
    <n v="0"/>
    <n v="63.8232"/>
  </r>
  <r>
    <n v="2322"/>
    <s v="CA-2012-109470"/>
    <x v="1"/>
    <x v="620"/>
    <d v="2013-01-03T00:00:00"/>
    <x v="0"/>
    <s v="KC-16255"/>
    <x v="346"/>
    <x v="1"/>
    <s v="United States"/>
    <s v="Henderson"/>
    <x v="0"/>
    <n v="42420"/>
    <x v="0"/>
    <s v="OFF-BI-10004492"/>
    <x v="1"/>
    <x v="8"/>
    <x v="347"/>
    <x v="1951"/>
    <n v="3"/>
    <n v="0"/>
    <n v="44.527799999999992"/>
  </r>
  <r>
    <n v="2323"/>
    <s v="CA-2012-109470"/>
    <x v="1"/>
    <x v="620"/>
    <d v="2013-01-03T00:00:00"/>
    <x v="0"/>
    <s v="KC-16255"/>
    <x v="346"/>
    <x v="1"/>
    <s v="United States"/>
    <s v="Henderson"/>
    <x v="0"/>
    <n v="42420"/>
    <x v="0"/>
    <s v="OFF-BI-10001072"/>
    <x v="1"/>
    <x v="8"/>
    <x v="277"/>
    <x v="1952"/>
    <n v="4"/>
    <n v="0"/>
    <n v="27.894399999999997"/>
  </r>
  <r>
    <n v="2324"/>
    <s v="CA-2012-109470"/>
    <x v="1"/>
    <x v="620"/>
    <d v="2013-01-03T00:00:00"/>
    <x v="0"/>
    <s v="KC-16255"/>
    <x v="346"/>
    <x v="1"/>
    <s v="United States"/>
    <s v="Henderson"/>
    <x v="0"/>
    <n v="42420"/>
    <x v="0"/>
    <s v="OFF-BI-10003707"/>
    <x v="1"/>
    <x v="8"/>
    <x v="776"/>
    <x v="1953"/>
    <n v="5"/>
    <n v="0"/>
    <n v="38.15"/>
  </r>
  <r>
    <n v="2325"/>
    <s v="CA-2012-109470"/>
    <x v="1"/>
    <x v="620"/>
    <d v="2013-01-03T00:00:00"/>
    <x v="0"/>
    <s v="KC-16255"/>
    <x v="346"/>
    <x v="1"/>
    <s v="United States"/>
    <s v="Henderson"/>
    <x v="0"/>
    <n v="42420"/>
    <x v="0"/>
    <s v="OFF-BI-10000977"/>
    <x v="1"/>
    <x v="8"/>
    <x v="982"/>
    <x v="1954"/>
    <n v="12"/>
    <n v="0"/>
    <n v="167.80799999999999"/>
  </r>
  <r>
    <n v="2326"/>
    <s v="CA-2012-105102"/>
    <x v="1"/>
    <x v="426"/>
    <d v="2012-09-19T00:00:00"/>
    <x v="0"/>
    <s v="BM-11575"/>
    <x v="606"/>
    <x v="1"/>
    <s v="United States"/>
    <s v="New York City"/>
    <x v="15"/>
    <n v="10035"/>
    <x v="3"/>
    <s v="OFF-BI-10002082"/>
    <x v="1"/>
    <x v="8"/>
    <x v="1173"/>
    <x v="1955"/>
    <n v="3"/>
    <n v="0.2"/>
    <n v="29.951999999999998"/>
  </r>
  <r>
    <n v="2327"/>
    <s v="CA-2012-105102"/>
    <x v="1"/>
    <x v="426"/>
    <d v="2012-09-19T00:00:00"/>
    <x v="0"/>
    <s v="BM-11575"/>
    <x v="606"/>
    <x v="1"/>
    <s v="United States"/>
    <s v="New York City"/>
    <x v="15"/>
    <n v="10035"/>
    <x v="3"/>
    <s v="FUR-BO-10004709"/>
    <x v="0"/>
    <x v="0"/>
    <x v="263"/>
    <x v="1956"/>
    <n v="1"/>
    <n v="0.2"/>
    <n v="1.1596000000000011"/>
  </r>
  <r>
    <n v="2328"/>
    <s v="CA-2012-105102"/>
    <x v="1"/>
    <x v="426"/>
    <d v="2012-09-19T00:00:00"/>
    <x v="0"/>
    <s v="BM-11575"/>
    <x v="606"/>
    <x v="1"/>
    <s v="United States"/>
    <s v="New York City"/>
    <x v="15"/>
    <n v="10035"/>
    <x v="3"/>
    <s v="OFF-PA-10002365"/>
    <x v="1"/>
    <x v="10"/>
    <x v="12"/>
    <x v="91"/>
    <n v="2"/>
    <n v="0"/>
    <n v="6.2208000000000006"/>
  </r>
  <r>
    <n v="2329"/>
    <s v="CA-2014-138422"/>
    <x v="3"/>
    <x v="397"/>
    <d v="2014-09-27T00:00:00"/>
    <x v="2"/>
    <s v="KN-16705"/>
    <x v="607"/>
    <x v="2"/>
    <s v="United States"/>
    <s v="Fort Collins"/>
    <x v="22"/>
    <n v="80525"/>
    <x v="1"/>
    <s v="OFF-EN-10004147"/>
    <x v="1"/>
    <x v="12"/>
    <x v="1279"/>
    <x v="646"/>
    <n v="3"/>
    <n v="0.2"/>
    <n v="5.2026000000000003"/>
  </r>
  <r>
    <n v="2330"/>
    <s v="US-2012-147739"/>
    <x v="1"/>
    <x v="707"/>
    <d v="2012-12-29T00:00:00"/>
    <x v="1"/>
    <s v="JD-16150"/>
    <x v="251"/>
    <x v="1"/>
    <s v="United States"/>
    <s v="Philadelphia"/>
    <x v="9"/>
    <n v="19140"/>
    <x v="3"/>
    <s v="FUR-FU-10001468"/>
    <x v="0"/>
    <x v="5"/>
    <x v="1280"/>
    <x v="1957"/>
    <n v="4"/>
    <n v="0.2"/>
    <n v="-68.392000000000053"/>
  </r>
  <r>
    <n v="2331"/>
    <s v="CA-2013-155187"/>
    <x v="0"/>
    <x v="446"/>
    <d v="2013-09-27T00:00:00"/>
    <x v="0"/>
    <s v="LA-16780"/>
    <x v="156"/>
    <x v="1"/>
    <s v="United States"/>
    <s v="Los Angeles"/>
    <x v="1"/>
    <n v="90004"/>
    <x v="1"/>
    <s v="OFF-ST-10000642"/>
    <x v="1"/>
    <x v="4"/>
    <x v="192"/>
    <x v="108"/>
    <n v="2"/>
    <n v="0"/>
    <n v="2.9371999999999971"/>
  </r>
  <r>
    <n v="2332"/>
    <s v="CA-2013-155187"/>
    <x v="0"/>
    <x v="446"/>
    <d v="2013-09-27T00:00:00"/>
    <x v="0"/>
    <s v="LA-16780"/>
    <x v="156"/>
    <x v="1"/>
    <s v="United States"/>
    <s v="Los Angeles"/>
    <x v="1"/>
    <n v="90004"/>
    <x v="1"/>
    <s v="OFF-PA-10000380"/>
    <x v="1"/>
    <x v="10"/>
    <x v="1281"/>
    <x v="1958"/>
    <n v="5"/>
    <n v="0"/>
    <n v="20.85"/>
  </r>
  <r>
    <n v="2333"/>
    <s v="CA-2014-169285"/>
    <x v="3"/>
    <x v="708"/>
    <d v="2014-03-26T00:00:00"/>
    <x v="1"/>
    <s v="RW-19690"/>
    <x v="355"/>
    <x v="0"/>
    <s v="United States"/>
    <s v="Lafayette"/>
    <x v="14"/>
    <n v="47905"/>
    <x v="2"/>
    <s v="OFF-PA-10004071"/>
    <x v="1"/>
    <x v="10"/>
    <x v="412"/>
    <x v="1959"/>
    <n v="5"/>
    <n v="0"/>
    <n v="133.15199999999999"/>
  </r>
  <r>
    <n v="2334"/>
    <s v="CA-2014-169285"/>
    <x v="3"/>
    <x v="708"/>
    <d v="2014-03-26T00:00:00"/>
    <x v="1"/>
    <s v="RW-19690"/>
    <x v="355"/>
    <x v="0"/>
    <s v="United States"/>
    <s v="Lafayette"/>
    <x v="14"/>
    <n v="47905"/>
    <x v="2"/>
    <s v="OFF-PA-10004971"/>
    <x v="1"/>
    <x v="10"/>
    <x v="604"/>
    <x v="399"/>
    <n v="1"/>
    <n v="0"/>
    <n v="2.8322000000000003"/>
  </r>
  <r>
    <n v="2335"/>
    <s v="CA-2011-140886"/>
    <x v="2"/>
    <x v="587"/>
    <d v="2011-10-04T00:00:00"/>
    <x v="1"/>
    <s v="KW-16570"/>
    <x v="608"/>
    <x v="0"/>
    <s v="United States"/>
    <s v="Clarksville"/>
    <x v="18"/>
    <n v="37042"/>
    <x v="0"/>
    <s v="OFF-AP-10000696"/>
    <x v="1"/>
    <x v="9"/>
    <x v="332"/>
    <x v="1960"/>
    <n v="6"/>
    <n v="0.2"/>
    <n v="11.247599999999995"/>
  </r>
  <r>
    <n v="2336"/>
    <s v="CA-2014-152695"/>
    <x v="3"/>
    <x v="389"/>
    <d v="2014-12-11T00:00:00"/>
    <x v="3"/>
    <s v="CC-12220"/>
    <x v="417"/>
    <x v="0"/>
    <s v="United States"/>
    <s v="Fairfield"/>
    <x v="29"/>
    <n v="6824"/>
    <x v="3"/>
    <s v="OFF-EN-10004030"/>
    <x v="1"/>
    <x v="12"/>
    <x v="135"/>
    <x v="139"/>
    <n v="3"/>
    <n v="0"/>
    <n v="5.1042000000000005"/>
  </r>
  <r>
    <n v="2337"/>
    <s v="CA-2014-152695"/>
    <x v="3"/>
    <x v="389"/>
    <d v="2014-12-11T00:00:00"/>
    <x v="3"/>
    <s v="CC-12220"/>
    <x v="417"/>
    <x v="0"/>
    <s v="United States"/>
    <s v="Fairfield"/>
    <x v="29"/>
    <n v="6824"/>
    <x v="3"/>
    <s v="OFF-AP-10000026"/>
    <x v="1"/>
    <x v="9"/>
    <x v="1282"/>
    <x v="1961"/>
    <n v="7"/>
    <n v="0"/>
    <n v="123.76909999999995"/>
  </r>
  <r>
    <n v="2338"/>
    <s v="CA-2011-110639"/>
    <x v="2"/>
    <x v="709"/>
    <d v="2011-08-23T00:00:00"/>
    <x v="3"/>
    <s v="RH-19495"/>
    <x v="302"/>
    <x v="0"/>
    <s v="United States"/>
    <s v="New York City"/>
    <x v="15"/>
    <n v="10009"/>
    <x v="3"/>
    <s v="OFF-PA-10003936"/>
    <x v="1"/>
    <x v="10"/>
    <x v="1283"/>
    <x v="243"/>
    <n v="4"/>
    <n v="0"/>
    <n v="12.441600000000001"/>
  </r>
  <r>
    <n v="2339"/>
    <s v="CA-2011-110639"/>
    <x v="2"/>
    <x v="709"/>
    <d v="2011-08-23T00:00:00"/>
    <x v="3"/>
    <s v="RH-19495"/>
    <x v="302"/>
    <x v="0"/>
    <s v="United States"/>
    <s v="New York City"/>
    <x v="15"/>
    <n v="10009"/>
    <x v="3"/>
    <s v="OFF-PA-10004530"/>
    <x v="1"/>
    <x v="10"/>
    <x v="491"/>
    <x v="1962"/>
    <n v="4"/>
    <n v="0"/>
    <n v="22.500800000000002"/>
  </r>
  <r>
    <n v="2340"/>
    <s v="CA-2011-121727"/>
    <x v="2"/>
    <x v="710"/>
    <d v="2011-08-24T00:00:00"/>
    <x v="1"/>
    <s v="JK-15625"/>
    <x v="600"/>
    <x v="0"/>
    <s v="United States"/>
    <s v="Columbus"/>
    <x v="24"/>
    <n v="43229"/>
    <x v="3"/>
    <s v="OFF-AR-10004930"/>
    <x v="1"/>
    <x v="6"/>
    <x v="87"/>
    <x v="1963"/>
    <n v="2"/>
    <n v="0.2"/>
    <n v="1.7419999999999987"/>
  </r>
  <r>
    <n v="2341"/>
    <s v="CA-2013-137736"/>
    <x v="0"/>
    <x v="338"/>
    <d v="2013-11-16T00:00:00"/>
    <x v="1"/>
    <s v="DC-13285"/>
    <x v="290"/>
    <x v="0"/>
    <s v="United States"/>
    <s v="Warner Robins"/>
    <x v="32"/>
    <n v="31088"/>
    <x v="0"/>
    <s v="OFF-AR-10004999"/>
    <x v="1"/>
    <x v="6"/>
    <x v="864"/>
    <x v="1085"/>
    <n v="7"/>
    <n v="0"/>
    <n v="10.465"/>
  </r>
  <r>
    <n v="2342"/>
    <s v="US-2011-143231"/>
    <x v="2"/>
    <x v="520"/>
    <d v="2012-01-03T00:00:00"/>
    <x v="2"/>
    <s v="GM-14455"/>
    <x v="39"/>
    <x v="2"/>
    <s v="United States"/>
    <s v="Franklin"/>
    <x v="31"/>
    <n v="2038"/>
    <x v="3"/>
    <s v="FUR-FU-10002501"/>
    <x v="0"/>
    <x v="5"/>
    <x v="1284"/>
    <x v="1964"/>
    <n v="5"/>
    <n v="0"/>
    <n v="23.384"/>
  </r>
  <r>
    <n v="2343"/>
    <s v="US-2011-143231"/>
    <x v="2"/>
    <x v="520"/>
    <d v="2012-01-03T00:00:00"/>
    <x v="2"/>
    <s v="GM-14455"/>
    <x v="39"/>
    <x v="2"/>
    <s v="United States"/>
    <s v="Franklin"/>
    <x v="31"/>
    <n v="2038"/>
    <x v="3"/>
    <s v="TEC-AC-10000358"/>
    <x v="2"/>
    <x v="11"/>
    <x v="1278"/>
    <x v="1965"/>
    <n v="3"/>
    <n v="0"/>
    <n v="27.352799999999998"/>
  </r>
  <r>
    <n v="2344"/>
    <s v="US-2011-155894"/>
    <x v="2"/>
    <x v="711"/>
    <d v="2011-07-30T00:00:00"/>
    <x v="0"/>
    <s v="CL-11890"/>
    <x v="488"/>
    <x v="0"/>
    <s v="United States"/>
    <s v="Chicago"/>
    <x v="10"/>
    <n v="60623"/>
    <x v="2"/>
    <s v="OFF-ST-10004804"/>
    <x v="1"/>
    <x v="4"/>
    <x v="230"/>
    <x v="1966"/>
    <n v="3"/>
    <n v="0.2"/>
    <n v="-29.343599999999995"/>
  </r>
  <r>
    <n v="2345"/>
    <s v="CA-2013-119025"/>
    <x v="0"/>
    <x v="712"/>
    <d v="2013-02-28T00:00:00"/>
    <x v="1"/>
    <s v="PV-18985"/>
    <x v="391"/>
    <x v="2"/>
    <s v="United States"/>
    <s v="Milwaukee"/>
    <x v="6"/>
    <n v="53209"/>
    <x v="2"/>
    <s v="OFF-AP-10001205"/>
    <x v="1"/>
    <x v="9"/>
    <x v="1285"/>
    <x v="1967"/>
    <n v="9"/>
    <n v="0"/>
    <n v="137.28960000000004"/>
  </r>
  <r>
    <n v="2346"/>
    <s v="CA-2013-159373"/>
    <x v="0"/>
    <x v="69"/>
    <d v="2013-03-19T00:00:00"/>
    <x v="1"/>
    <s v="LT-17110"/>
    <x v="299"/>
    <x v="0"/>
    <s v="United States"/>
    <s v="San Antonio"/>
    <x v="5"/>
    <n v="78207"/>
    <x v="2"/>
    <s v="OFF-PA-10000659"/>
    <x v="1"/>
    <x v="10"/>
    <x v="1286"/>
    <x v="1856"/>
    <n v="5"/>
    <n v="0.2"/>
    <n v="24.527999999999995"/>
  </r>
  <r>
    <n v="2347"/>
    <s v="CA-2013-159373"/>
    <x v="0"/>
    <x v="69"/>
    <d v="2013-03-19T00:00:00"/>
    <x v="1"/>
    <s v="LT-17110"/>
    <x v="299"/>
    <x v="0"/>
    <s v="United States"/>
    <s v="San Antonio"/>
    <x v="5"/>
    <n v="78207"/>
    <x v="2"/>
    <s v="OFF-BI-10004141"/>
    <x v="1"/>
    <x v="8"/>
    <x v="1287"/>
    <x v="1968"/>
    <n v="2"/>
    <n v="0.8"/>
    <n v="-2.1624000000000012"/>
  </r>
  <r>
    <n v="2348"/>
    <s v="CA-2013-159373"/>
    <x v="0"/>
    <x v="69"/>
    <d v="2013-03-19T00:00:00"/>
    <x v="1"/>
    <s v="LT-17110"/>
    <x v="299"/>
    <x v="0"/>
    <s v="United States"/>
    <s v="San Antonio"/>
    <x v="5"/>
    <n v="78207"/>
    <x v="2"/>
    <s v="FUR-TA-10004619"/>
    <x v="0"/>
    <x v="3"/>
    <x v="882"/>
    <x v="1969"/>
    <n v="5"/>
    <n v="0.3"/>
    <n v="0"/>
  </r>
  <r>
    <n v="2349"/>
    <s v="CA-2014-109701"/>
    <x v="3"/>
    <x v="574"/>
    <d v="2014-12-04T00:00:00"/>
    <x v="3"/>
    <s v="AM-10360"/>
    <x v="87"/>
    <x v="1"/>
    <s v="United States"/>
    <s v="Los Angeles"/>
    <x v="1"/>
    <n v="90032"/>
    <x v="1"/>
    <s v="OFF-BI-10004187"/>
    <x v="1"/>
    <x v="8"/>
    <x v="33"/>
    <x v="1970"/>
    <n v="6"/>
    <n v="0.2"/>
    <n v="3.1583999999999985"/>
  </r>
  <r>
    <n v="2350"/>
    <s v="CA-2014-109701"/>
    <x v="3"/>
    <x v="574"/>
    <d v="2014-12-04T00:00:00"/>
    <x v="3"/>
    <s v="AM-10360"/>
    <x v="87"/>
    <x v="1"/>
    <s v="United States"/>
    <s v="Los Angeles"/>
    <x v="1"/>
    <n v="90032"/>
    <x v="1"/>
    <s v="OFF-BI-10000632"/>
    <x v="1"/>
    <x v="8"/>
    <x v="1288"/>
    <x v="1971"/>
    <n v="2"/>
    <n v="0.2"/>
    <n v="22.573199999999996"/>
  </r>
  <r>
    <n v="2351"/>
    <s v="CA-2014-109701"/>
    <x v="3"/>
    <x v="574"/>
    <d v="2014-12-04T00:00:00"/>
    <x v="3"/>
    <s v="AM-10360"/>
    <x v="87"/>
    <x v="1"/>
    <s v="United States"/>
    <s v="Los Angeles"/>
    <x v="1"/>
    <n v="90032"/>
    <x v="1"/>
    <s v="OFF-PA-10003724"/>
    <x v="1"/>
    <x v="10"/>
    <x v="357"/>
    <x v="139"/>
    <n v="2"/>
    <n v="0"/>
    <n v="5.3213999999999997"/>
  </r>
  <r>
    <n v="2352"/>
    <s v="CA-2014-109701"/>
    <x v="3"/>
    <x v="574"/>
    <d v="2014-12-04T00:00:00"/>
    <x v="3"/>
    <s v="AM-10360"/>
    <x v="87"/>
    <x v="1"/>
    <s v="United States"/>
    <s v="Los Angeles"/>
    <x v="1"/>
    <n v="90032"/>
    <x v="1"/>
    <s v="OFF-AP-10002765"/>
    <x v="1"/>
    <x v="9"/>
    <x v="1252"/>
    <x v="1972"/>
    <n v="3"/>
    <n v="0"/>
    <n v="22.251600000000003"/>
  </r>
  <r>
    <n v="2353"/>
    <s v="CA-2014-109701"/>
    <x v="3"/>
    <x v="574"/>
    <d v="2014-12-04T00:00:00"/>
    <x v="3"/>
    <s v="AM-10360"/>
    <x v="87"/>
    <x v="1"/>
    <s v="United States"/>
    <s v="Los Angeles"/>
    <x v="1"/>
    <n v="90032"/>
    <x v="1"/>
    <s v="OFF-AR-10001868"/>
    <x v="1"/>
    <x v="6"/>
    <x v="59"/>
    <x v="1973"/>
    <n v="6"/>
    <n v="0"/>
    <n v="5.04"/>
  </r>
  <r>
    <n v="2354"/>
    <s v="CA-2012-111514"/>
    <x v="1"/>
    <x v="284"/>
    <d v="2012-09-02T00:00:00"/>
    <x v="2"/>
    <s v="SC-20260"/>
    <x v="609"/>
    <x v="1"/>
    <s v="United States"/>
    <s v="San Francisco"/>
    <x v="1"/>
    <n v="94122"/>
    <x v="1"/>
    <s v="FUR-BO-10002545"/>
    <x v="0"/>
    <x v="0"/>
    <x v="37"/>
    <x v="1974"/>
    <n v="7"/>
    <n v="0.15"/>
    <n v="200.95460000000008"/>
  </r>
  <r>
    <n v="2355"/>
    <s v="CA-2012-111514"/>
    <x v="1"/>
    <x v="284"/>
    <d v="2012-09-02T00:00:00"/>
    <x v="2"/>
    <s v="SC-20260"/>
    <x v="609"/>
    <x v="1"/>
    <s v="United States"/>
    <s v="San Francisco"/>
    <x v="1"/>
    <n v="94122"/>
    <x v="1"/>
    <s v="OFF-BI-10002735"/>
    <x v="1"/>
    <x v="8"/>
    <x v="141"/>
    <x v="1975"/>
    <n v="5"/>
    <n v="0.2"/>
    <n v="46.3185"/>
  </r>
  <r>
    <n v="2356"/>
    <s v="CA-2012-111514"/>
    <x v="1"/>
    <x v="284"/>
    <d v="2012-09-02T00:00:00"/>
    <x v="2"/>
    <s v="SC-20260"/>
    <x v="609"/>
    <x v="1"/>
    <s v="United States"/>
    <s v="San Francisco"/>
    <x v="1"/>
    <n v="94122"/>
    <x v="1"/>
    <s v="TEC-AC-10004864"/>
    <x v="2"/>
    <x v="11"/>
    <x v="1289"/>
    <x v="1976"/>
    <n v="1"/>
    <n v="0"/>
    <n v="15.699300000000001"/>
  </r>
  <r>
    <n v="2357"/>
    <s v="CA-2012-111514"/>
    <x v="1"/>
    <x v="284"/>
    <d v="2012-09-02T00:00:00"/>
    <x v="2"/>
    <s v="SC-20260"/>
    <x v="609"/>
    <x v="1"/>
    <s v="United States"/>
    <s v="San Francisco"/>
    <x v="1"/>
    <n v="94122"/>
    <x v="1"/>
    <s v="TEC-MA-10000597"/>
    <x v="2"/>
    <x v="15"/>
    <x v="1290"/>
    <x v="1977"/>
    <n v="3"/>
    <n v="0.2"/>
    <n v="80.991899999999987"/>
  </r>
  <r>
    <n v="2358"/>
    <s v="US-2011-148838"/>
    <x v="2"/>
    <x v="461"/>
    <d v="2011-03-21T00:00:00"/>
    <x v="1"/>
    <s v="CP-12340"/>
    <x v="291"/>
    <x v="1"/>
    <s v="United States"/>
    <s v="New York City"/>
    <x v="15"/>
    <n v="10024"/>
    <x v="3"/>
    <s v="FUR-TA-10003473"/>
    <x v="0"/>
    <x v="3"/>
    <x v="214"/>
    <x v="1978"/>
    <n v="7"/>
    <n v="0.4"/>
    <n v="-447.59469999999988"/>
  </r>
  <r>
    <n v="2359"/>
    <s v="US-2011-148838"/>
    <x v="2"/>
    <x v="461"/>
    <d v="2011-03-21T00:00:00"/>
    <x v="1"/>
    <s v="CP-12340"/>
    <x v="291"/>
    <x v="1"/>
    <s v="United States"/>
    <s v="New York City"/>
    <x v="15"/>
    <n v="10024"/>
    <x v="3"/>
    <s v="FUR-TA-10001950"/>
    <x v="0"/>
    <x v="3"/>
    <x v="1275"/>
    <x v="1979"/>
    <n v="4"/>
    <n v="0.4"/>
    <n v="-553.64760000000001"/>
  </r>
  <r>
    <n v="2360"/>
    <s v="US-2011-148838"/>
    <x v="2"/>
    <x v="461"/>
    <d v="2011-03-21T00:00:00"/>
    <x v="1"/>
    <s v="CP-12340"/>
    <x v="291"/>
    <x v="1"/>
    <s v="United States"/>
    <s v="New York City"/>
    <x v="15"/>
    <n v="10024"/>
    <x v="3"/>
    <s v="FUR-TA-10004175"/>
    <x v="0"/>
    <x v="3"/>
    <x v="1146"/>
    <x v="1980"/>
    <n v="3"/>
    <n v="0.4"/>
    <n v="-122.78160000000003"/>
  </r>
  <r>
    <n v="2361"/>
    <s v="US-2011-148838"/>
    <x v="2"/>
    <x v="461"/>
    <d v="2011-03-21T00:00:00"/>
    <x v="1"/>
    <s v="CP-12340"/>
    <x v="291"/>
    <x v="1"/>
    <s v="United States"/>
    <s v="New York City"/>
    <x v="15"/>
    <n v="10024"/>
    <x v="3"/>
    <s v="OFF-PA-10002960"/>
    <x v="1"/>
    <x v="10"/>
    <x v="1291"/>
    <x v="1981"/>
    <n v="7"/>
    <n v="0"/>
    <n v="16.3842"/>
  </r>
  <r>
    <n v="2362"/>
    <s v="US-2011-148838"/>
    <x v="2"/>
    <x v="461"/>
    <d v="2011-03-21T00:00:00"/>
    <x v="1"/>
    <s v="CP-12340"/>
    <x v="291"/>
    <x v="1"/>
    <s v="United States"/>
    <s v="New York City"/>
    <x v="15"/>
    <n v="10024"/>
    <x v="3"/>
    <s v="OFF-PA-10000919"/>
    <x v="1"/>
    <x v="10"/>
    <x v="1292"/>
    <x v="1982"/>
    <n v="4"/>
    <n v="0"/>
    <n v="75.9696"/>
  </r>
  <r>
    <n v="2363"/>
    <s v="CA-2014-136497"/>
    <x v="3"/>
    <x v="513"/>
    <d v="2014-04-21T00:00:00"/>
    <x v="1"/>
    <s v="RF-19840"/>
    <x v="167"/>
    <x v="0"/>
    <s v="United States"/>
    <s v="Columbus"/>
    <x v="24"/>
    <n v="43229"/>
    <x v="3"/>
    <s v="OFF-BI-10001553"/>
    <x v="1"/>
    <x v="8"/>
    <x v="1293"/>
    <x v="1983"/>
    <n v="5"/>
    <n v="0.7"/>
    <n v="-10.053999999999998"/>
  </r>
  <r>
    <n v="2364"/>
    <s v="US-2013-108637"/>
    <x v="0"/>
    <x v="69"/>
    <d v="2013-03-19T00:00:00"/>
    <x v="1"/>
    <s v="AB-10060"/>
    <x v="144"/>
    <x v="2"/>
    <s v="United States"/>
    <s v="Waynesboro"/>
    <x v="17"/>
    <n v="22980"/>
    <x v="0"/>
    <s v="FUR-FU-10004864"/>
    <x v="0"/>
    <x v="5"/>
    <x v="436"/>
    <x v="1984"/>
    <n v="2"/>
    <n v="0"/>
    <n v="40.921599999999998"/>
  </r>
  <r>
    <n v="2365"/>
    <s v="US-2013-108637"/>
    <x v="0"/>
    <x v="69"/>
    <d v="2013-03-19T00:00:00"/>
    <x v="1"/>
    <s v="AB-10060"/>
    <x v="144"/>
    <x v="2"/>
    <s v="United States"/>
    <s v="Waynesboro"/>
    <x v="17"/>
    <n v="22980"/>
    <x v="0"/>
    <s v="OFF-AP-10004540"/>
    <x v="1"/>
    <x v="9"/>
    <x v="1294"/>
    <x v="1985"/>
    <n v="2"/>
    <n v="0"/>
    <n v="44.889600000000002"/>
  </r>
  <r>
    <n v="2366"/>
    <s v="US-2013-108637"/>
    <x v="0"/>
    <x v="69"/>
    <d v="2013-03-19T00:00:00"/>
    <x v="1"/>
    <s v="AB-10060"/>
    <x v="144"/>
    <x v="2"/>
    <s v="United States"/>
    <s v="Waynesboro"/>
    <x v="17"/>
    <n v="22980"/>
    <x v="0"/>
    <s v="OFF-BI-10004965"/>
    <x v="1"/>
    <x v="8"/>
    <x v="1005"/>
    <x v="1986"/>
    <n v="4"/>
    <n v="0"/>
    <n v="20.7"/>
  </r>
  <r>
    <n v="2367"/>
    <s v="CA-2011-102295"/>
    <x v="2"/>
    <x v="156"/>
    <d v="2011-11-26T00:00:00"/>
    <x v="0"/>
    <s v="EH-13990"/>
    <x v="552"/>
    <x v="0"/>
    <s v="United States"/>
    <s v="Sacramento"/>
    <x v="1"/>
    <n v="95823"/>
    <x v="1"/>
    <s v="FUR-CH-10001714"/>
    <x v="0"/>
    <x v="1"/>
    <x v="1295"/>
    <x v="1987"/>
    <n v="1"/>
    <n v="0.2"/>
    <n v="-18.106799999999993"/>
  </r>
  <r>
    <n v="2368"/>
    <s v="CA-2014-123659"/>
    <x v="3"/>
    <x v="516"/>
    <d v="2014-02-14T00:00:00"/>
    <x v="2"/>
    <s v="MN-17935"/>
    <x v="438"/>
    <x v="0"/>
    <s v="United States"/>
    <s v="Clinton"/>
    <x v="39"/>
    <n v="20735"/>
    <x v="3"/>
    <s v="OFF-PA-10002464"/>
    <x v="1"/>
    <x v="10"/>
    <x v="993"/>
    <x v="1071"/>
    <n v="4"/>
    <n v="0"/>
    <n v="11.328800000000001"/>
  </r>
  <r>
    <n v="2369"/>
    <s v="US-2013-129469"/>
    <x v="0"/>
    <x v="713"/>
    <d v="2013-09-28T00:00:00"/>
    <x v="1"/>
    <s v="KL-16555"/>
    <x v="126"/>
    <x v="1"/>
    <s v="United States"/>
    <s v="Fairfield"/>
    <x v="24"/>
    <n v="45014"/>
    <x v="3"/>
    <s v="FUR-FU-10002298"/>
    <x v="0"/>
    <x v="5"/>
    <x v="1296"/>
    <x v="1988"/>
    <n v="6"/>
    <n v="0.2"/>
    <n v="-26.635200000000026"/>
  </r>
  <r>
    <n v="2370"/>
    <s v="US-2013-129469"/>
    <x v="0"/>
    <x v="713"/>
    <d v="2013-09-28T00:00:00"/>
    <x v="1"/>
    <s v="KL-16555"/>
    <x v="126"/>
    <x v="1"/>
    <s v="United States"/>
    <s v="Fairfield"/>
    <x v="24"/>
    <n v="45014"/>
    <x v="3"/>
    <s v="OFF-AR-10000315"/>
    <x v="1"/>
    <x v="6"/>
    <x v="1297"/>
    <x v="1989"/>
    <n v="2"/>
    <n v="0.2"/>
    <n v="0.30700000000000016"/>
  </r>
  <r>
    <n v="2371"/>
    <s v="CA-2014-155152"/>
    <x v="3"/>
    <x v="437"/>
    <d v="2014-07-10T00:00:00"/>
    <x v="0"/>
    <s v="MP-17965"/>
    <x v="172"/>
    <x v="1"/>
    <s v="United States"/>
    <s v="Warwick"/>
    <x v="34"/>
    <n v="2886"/>
    <x v="3"/>
    <s v="TEC-AC-10004353"/>
    <x v="2"/>
    <x v="11"/>
    <x v="717"/>
    <x v="1990"/>
    <n v="4"/>
    <n v="0"/>
    <n v="93.240000000000009"/>
  </r>
  <r>
    <n v="2372"/>
    <s v="CA-2013-159940"/>
    <x v="0"/>
    <x v="274"/>
    <d v="2013-07-12T00:00:00"/>
    <x v="0"/>
    <s v="BF-11020"/>
    <x v="292"/>
    <x v="1"/>
    <s v="United States"/>
    <s v="Aurora"/>
    <x v="10"/>
    <n v="60505"/>
    <x v="2"/>
    <s v="FUR-FU-10004973"/>
    <x v="0"/>
    <x v="5"/>
    <x v="1134"/>
    <x v="1991"/>
    <n v="8"/>
    <n v="0.6"/>
    <n v="-27.129599999999996"/>
  </r>
  <r>
    <n v="2373"/>
    <s v="CA-2013-159940"/>
    <x v="0"/>
    <x v="274"/>
    <d v="2013-07-12T00:00:00"/>
    <x v="0"/>
    <s v="BF-11020"/>
    <x v="292"/>
    <x v="1"/>
    <s v="United States"/>
    <s v="Aurora"/>
    <x v="10"/>
    <n v="60505"/>
    <x v="2"/>
    <s v="OFF-FA-10000936"/>
    <x v="1"/>
    <x v="13"/>
    <x v="1298"/>
    <x v="1992"/>
    <n v="1"/>
    <n v="0.2"/>
    <n v="0.8224999999999999"/>
  </r>
  <r>
    <n v="2374"/>
    <s v="CA-2013-159940"/>
    <x v="0"/>
    <x v="274"/>
    <d v="2013-07-12T00:00:00"/>
    <x v="0"/>
    <s v="BF-11020"/>
    <x v="292"/>
    <x v="1"/>
    <s v="United States"/>
    <s v="Aurora"/>
    <x v="10"/>
    <n v="60505"/>
    <x v="2"/>
    <s v="OFF-PA-10001609"/>
    <x v="1"/>
    <x v="10"/>
    <x v="1107"/>
    <x v="1993"/>
    <n v="9"/>
    <n v="0.2"/>
    <n v="7.698599999999999"/>
  </r>
  <r>
    <n v="2375"/>
    <s v="CA-2013-159940"/>
    <x v="0"/>
    <x v="274"/>
    <d v="2013-07-12T00:00:00"/>
    <x v="0"/>
    <s v="BF-11020"/>
    <x v="292"/>
    <x v="1"/>
    <s v="United States"/>
    <s v="Aurora"/>
    <x v="10"/>
    <n v="60505"/>
    <x v="2"/>
    <s v="FUR-CH-10000785"/>
    <x v="0"/>
    <x v="1"/>
    <x v="320"/>
    <x v="1994"/>
    <n v="2"/>
    <n v="0.3"/>
    <n v="-14.478399999999993"/>
  </r>
  <r>
    <n v="2376"/>
    <s v="CA-2014-119669"/>
    <x v="3"/>
    <x v="714"/>
    <d v="2014-01-31T00:00:00"/>
    <x v="1"/>
    <s v="TP-21130"/>
    <x v="236"/>
    <x v="0"/>
    <s v="United States"/>
    <s v="Smyrna"/>
    <x v="32"/>
    <n v="30080"/>
    <x v="0"/>
    <s v="OFF-FA-10000053"/>
    <x v="1"/>
    <x v="13"/>
    <x v="953"/>
    <x v="1995"/>
    <n v="3"/>
    <n v="0"/>
    <n v="0.11340000000000017"/>
  </r>
  <r>
    <n v="2377"/>
    <s v="US-2011-164616"/>
    <x v="2"/>
    <x v="710"/>
    <d v="2011-08-21T00:00:00"/>
    <x v="0"/>
    <s v="MS-17770"/>
    <x v="474"/>
    <x v="0"/>
    <s v="United States"/>
    <s v="Columbus"/>
    <x v="24"/>
    <n v="43229"/>
    <x v="3"/>
    <s v="OFF-BI-10001718"/>
    <x v="1"/>
    <x v="8"/>
    <x v="1216"/>
    <x v="1996"/>
    <n v="4"/>
    <n v="0.7"/>
    <n v="-58.861599999999981"/>
  </r>
  <r>
    <n v="2378"/>
    <s v="US-2011-164616"/>
    <x v="2"/>
    <x v="710"/>
    <d v="2011-08-21T00:00:00"/>
    <x v="0"/>
    <s v="MS-17770"/>
    <x v="474"/>
    <x v="0"/>
    <s v="United States"/>
    <s v="Columbus"/>
    <x v="24"/>
    <n v="43229"/>
    <x v="3"/>
    <s v="OFF-SU-10004768"/>
    <x v="1"/>
    <x v="14"/>
    <x v="1299"/>
    <x v="1997"/>
    <n v="2"/>
    <n v="0.2"/>
    <n v="1.1479999999999988"/>
  </r>
  <r>
    <n v="2379"/>
    <s v="CA-2012-148628"/>
    <x v="1"/>
    <x v="401"/>
    <d v="2012-12-11T00:00:00"/>
    <x v="1"/>
    <s v="KM-16375"/>
    <x v="454"/>
    <x v="2"/>
    <s v="United States"/>
    <s v="Thousand Oaks"/>
    <x v="1"/>
    <n v="91360"/>
    <x v="1"/>
    <s v="OFF-PA-10003883"/>
    <x v="1"/>
    <x v="10"/>
    <x v="1229"/>
    <x v="1998"/>
    <n v="5"/>
    <n v="0"/>
    <n v="15.065"/>
  </r>
  <r>
    <n v="2380"/>
    <s v="CA-2013-118052"/>
    <x v="0"/>
    <x v="715"/>
    <d v="2013-05-11T00:00:00"/>
    <x v="1"/>
    <s v="BE-11455"/>
    <x v="534"/>
    <x v="2"/>
    <s v="United States"/>
    <s v="Lorain"/>
    <x v="24"/>
    <n v="44052"/>
    <x v="3"/>
    <s v="OFF-FA-10004248"/>
    <x v="1"/>
    <x v="13"/>
    <x v="480"/>
    <x v="1999"/>
    <n v="2"/>
    <n v="0.2"/>
    <n v="1.7138000000000002"/>
  </r>
  <r>
    <n v="2381"/>
    <s v="CA-2013-118052"/>
    <x v="0"/>
    <x v="715"/>
    <d v="2013-05-11T00:00:00"/>
    <x v="1"/>
    <s v="BE-11455"/>
    <x v="534"/>
    <x v="2"/>
    <s v="United States"/>
    <s v="Lorain"/>
    <x v="24"/>
    <n v="44052"/>
    <x v="3"/>
    <s v="OFF-PA-10002581"/>
    <x v="1"/>
    <x v="10"/>
    <x v="1300"/>
    <x v="2000"/>
    <n v="2"/>
    <n v="0.2"/>
    <n v="15.489999999999997"/>
  </r>
  <r>
    <n v="2382"/>
    <s v="CA-2013-118052"/>
    <x v="0"/>
    <x v="715"/>
    <d v="2013-05-11T00:00:00"/>
    <x v="1"/>
    <s v="BE-11455"/>
    <x v="534"/>
    <x v="2"/>
    <s v="United States"/>
    <s v="Lorain"/>
    <x v="24"/>
    <n v="44052"/>
    <x v="3"/>
    <s v="FUR-FU-10004848"/>
    <x v="0"/>
    <x v="5"/>
    <x v="1301"/>
    <x v="2001"/>
    <n v="7"/>
    <n v="0.2"/>
    <n v="11.626299999999999"/>
  </r>
  <r>
    <n v="2383"/>
    <s v="US-2014-117534"/>
    <x v="3"/>
    <x v="613"/>
    <d v="2014-03-27T00:00:00"/>
    <x v="2"/>
    <s v="CV-12295"/>
    <x v="610"/>
    <x v="0"/>
    <s v="United States"/>
    <s v="Fresno"/>
    <x v="1"/>
    <n v="93727"/>
    <x v="1"/>
    <s v="OFF-AP-10002403"/>
    <x v="1"/>
    <x v="9"/>
    <x v="1302"/>
    <x v="2002"/>
    <n v="4"/>
    <n v="0"/>
    <n v="45.770399999999995"/>
  </r>
  <r>
    <n v="2384"/>
    <s v="US-2014-117534"/>
    <x v="3"/>
    <x v="613"/>
    <d v="2014-03-27T00:00:00"/>
    <x v="2"/>
    <s v="CV-12295"/>
    <x v="610"/>
    <x v="0"/>
    <s v="United States"/>
    <s v="Fresno"/>
    <x v="1"/>
    <n v="93727"/>
    <x v="1"/>
    <s v="OFF-AR-10003087"/>
    <x v="1"/>
    <x v="6"/>
    <x v="33"/>
    <x v="2003"/>
    <n v="9"/>
    <n v="0"/>
    <n v="4.4855999999999998"/>
  </r>
  <r>
    <n v="2385"/>
    <s v="US-2014-117534"/>
    <x v="3"/>
    <x v="613"/>
    <d v="2014-03-27T00:00:00"/>
    <x v="2"/>
    <s v="CV-12295"/>
    <x v="610"/>
    <x v="0"/>
    <s v="United States"/>
    <s v="Fresno"/>
    <x v="1"/>
    <n v="93727"/>
    <x v="1"/>
    <s v="OFF-BI-10002026"/>
    <x v="1"/>
    <x v="8"/>
    <x v="903"/>
    <x v="2004"/>
    <n v="4"/>
    <n v="0.2"/>
    <n v="62.74799999999999"/>
  </r>
  <r>
    <n v="2386"/>
    <s v="US-2014-117534"/>
    <x v="3"/>
    <x v="613"/>
    <d v="2014-03-27T00:00:00"/>
    <x v="2"/>
    <s v="CV-12295"/>
    <x v="610"/>
    <x v="0"/>
    <s v="United States"/>
    <s v="Fresno"/>
    <x v="1"/>
    <n v="93727"/>
    <x v="1"/>
    <s v="TEC-PH-10000141"/>
    <x v="2"/>
    <x v="7"/>
    <x v="1303"/>
    <x v="2005"/>
    <n v="4"/>
    <n v="0.2"/>
    <n v="15.837600000000009"/>
  </r>
  <r>
    <n v="2387"/>
    <s v="US-2014-117534"/>
    <x v="3"/>
    <x v="613"/>
    <d v="2014-03-27T00:00:00"/>
    <x v="2"/>
    <s v="CV-12295"/>
    <x v="610"/>
    <x v="0"/>
    <s v="United States"/>
    <s v="Fresno"/>
    <x v="1"/>
    <n v="93727"/>
    <x v="1"/>
    <s v="TEC-CO-10000971"/>
    <x v="2"/>
    <x v="16"/>
    <x v="1304"/>
    <x v="2006"/>
    <n v="2"/>
    <n v="0.2"/>
    <n v="59.997999999999962"/>
  </r>
  <r>
    <n v="2388"/>
    <s v="CA-2012-145065"/>
    <x v="1"/>
    <x v="295"/>
    <d v="2012-12-15T00:00:00"/>
    <x v="2"/>
    <s v="DK-13375"/>
    <x v="589"/>
    <x v="0"/>
    <s v="United States"/>
    <s v="San Diego"/>
    <x v="1"/>
    <n v="92105"/>
    <x v="1"/>
    <s v="OFF-FA-10001229"/>
    <x v="1"/>
    <x v="13"/>
    <x v="33"/>
    <x v="2007"/>
    <n v="2"/>
    <n v="0"/>
    <n v="3.6155999999999997"/>
  </r>
  <r>
    <n v="2389"/>
    <s v="CA-2012-145065"/>
    <x v="1"/>
    <x v="295"/>
    <d v="2012-12-15T00:00:00"/>
    <x v="2"/>
    <s v="DK-13375"/>
    <x v="589"/>
    <x v="0"/>
    <s v="United States"/>
    <s v="San Diego"/>
    <x v="1"/>
    <n v="92105"/>
    <x v="1"/>
    <s v="OFF-BI-10002437"/>
    <x v="1"/>
    <x v="8"/>
    <x v="1305"/>
    <x v="671"/>
    <n v="2"/>
    <n v="0.2"/>
    <n v="8.8623999999999992"/>
  </r>
  <r>
    <n v="2390"/>
    <s v="US-2012-127040"/>
    <x v="1"/>
    <x v="401"/>
    <d v="2012-12-10T00:00:00"/>
    <x v="1"/>
    <s v="SG-20605"/>
    <x v="611"/>
    <x v="0"/>
    <s v="United States"/>
    <s v="New York City"/>
    <x v="15"/>
    <n v="10009"/>
    <x v="3"/>
    <s v="OFF-PA-10004255"/>
    <x v="1"/>
    <x v="10"/>
    <x v="1306"/>
    <x v="90"/>
    <n v="1"/>
    <n v="0"/>
    <n v="3.1104000000000003"/>
  </r>
  <r>
    <n v="2391"/>
    <s v="US-2012-127040"/>
    <x v="1"/>
    <x v="401"/>
    <d v="2012-12-10T00:00:00"/>
    <x v="1"/>
    <s v="SG-20605"/>
    <x v="611"/>
    <x v="0"/>
    <s v="United States"/>
    <s v="New York City"/>
    <x v="15"/>
    <n v="10009"/>
    <x v="3"/>
    <s v="OFF-PA-10001184"/>
    <x v="1"/>
    <x v="10"/>
    <x v="1307"/>
    <x v="1085"/>
    <n v="7"/>
    <n v="0"/>
    <n v="20.511400000000002"/>
  </r>
  <r>
    <n v="2392"/>
    <s v="US-2012-127040"/>
    <x v="1"/>
    <x v="401"/>
    <d v="2012-12-10T00:00:00"/>
    <x v="1"/>
    <s v="SG-20605"/>
    <x v="611"/>
    <x v="0"/>
    <s v="United States"/>
    <s v="New York City"/>
    <x v="15"/>
    <n v="10009"/>
    <x v="3"/>
    <s v="TEC-AC-10002637"/>
    <x v="2"/>
    <x v="11"/>
    <x v="1308"/>
    <x v="2008"/>
    <n v="9"/>
    <n v="0"/>
    <n v="97.194599999999923"/>
  </r>
  <r>
    <n v="2393"/>
    <s v="US-2012-127040"/>
    <x v="1"/>
    <x v="401"/>
    <d v="2012-12-10T00:00:00"/>
    <x v="1"/>
    <s v="SG-20605"/>
    <x v="611"/>
    <x v="0"/>
    <s v="United States"/>
    <s v="New York City"/>
    <x v="15"/>
    <n v="10009"/>
    <x v="3"/>
    <s v="FUR-FU-10002878"/>
    <x v="0"/>
    <x v="5"/>
    <x v="1125"/>
    <x v="2009"/>
    <n v="4"/>
    <n v="0"/>
    <n v="42.150400000000005"/>
  </r>
  <r>
    <n v="2394"/>
    <s v="CA-2013-128111"/>
    <x v="0"/>
    <x v="716"/>
    <d v="2013-03-24T00:00:00"/>
    <x v="1"/>
    <s v="CS-12355"/>
    <x v="394"/>
    <x v="0"/>
    <s v="United States"/>
    <s v="Malden"/>
    <x v="31"/>
    <n v="2148"/>
    <x v="3"/>
    <s v="OFF-AR-10000588"/>
    <x v="1"/>
    <x v="6"/>
    <x v="393"/>
    <x v="2010"/>
    <n v="2"/>
    <n v="0"/>
    <n v="10.316800000000001"/>
  </r>
  <r>
    <n v="2395"/>
    <s v="CA-2012-137897"/>
    <x v="1"/>
    <x v="717"/>
    <d v="2012-11-19T00:00:00"/>
    <x v="1"/>
    <s v="PJ-18835"/>
    <x v="601"/>
    <x v="1"/>
    <s v="United States"/>
    <s v="New York City"/>
    <x v="15"/>
    <n v="10035"/>
    <x v="3"/>
    <s v="TEC-AC-10002217"/>
    <x v="2"/>
    <x v="11"/>
    <x v="1178"/>
    <x v="2011"/>
    <n v="2"/>
    <n v="0"/>
    <n v="2.2560000000000002"/>
  </r>
  <r>
    <n v="2396"/>
    <s v="CA-2012-137897"/>
    <x v="1"/>
    <x v="717"/>
    <d v="2012-11-19T00:00:00"/>
    <x v="1"/>
    <s v="PJ-18835"/>
    <x v="601"/>
    <x v="1"/>
    <s v="United States"/>
    <s v="New York City"/>
    <x v="15"/>
    <n v="10035"/>
    <x v="3"/>
    <s v="TEC-AC-10001267"/>
    <x v="2"/>
    <x v="11"/>
    <x v="533"/>
    <x v="2012"/>
    <n v="2"/>
    <n v="0"/>
    <n v="23.96"/>
  </r>
  <r>
    <n v="2397"/>
    <s v="CA-2012-137897"/>
    <x v="1"/>
    <x v="717"/>
    <d v="2012-11-19T00:00:00"/>
    <x v="1"/>
    <s v="PJ-18835"/>
    <x v="601"/>
    <x v="1"/>
    <s v="United States"/>
    <s v="New York City"/>
    <x v="15"/>
    <n v="10035"/>
    <x v="3"/>
    <s v="OFF-PA-10004041"/>
    <x v="1"/>
    <x v="10"/>
    <x v="940"/>
    <x v="2013"/>
    <n v="5"/>
    <n v="0"/>
    <n v="16.649999999999999"/>
  </r>
  <r>
    <n v="2398"/>
    <s v="CA-2014-169264"/>
    <x v="3"/>
    <x v="718"/>
    <d v="2014-08-17T00:00:00"/>
    <x v="0"/>
    <s v="NP-18700"/>
    <x v="413"/>
    <x v="0"/>
    <s v="United States"/>
    <s v="San Francisco"/>
    <x v="1"/>
    <n v="94109"/>
    <x v="1"/>
    <s v="OFF-LA-10001613"/>
    <x v="1"/>
    <x v="2"/>
    <x v="736"/>
    <x v="1784"/>
    <n v="2"/>
    <n v="0"/>
    <n v="2.8224"/>
  </r>
  <r>
    <n v="2399"/>
    <s v="CA-2014-169264"/>
    <x v="3"/>
    <x v="718"/>
    <d v="2014-08-17T00:00:00"/>
    <x v="0"/>
    <s v="NP-18700"/>
    <x v="413"/>
    <x v="0"/>
    <s v="United States"/>
    <s v="San Francisco"/>
    <x v="1"/>
    <n v="94109"/>
    <x v="1"/>
    <s v="OFF-AR-10000246"/>
    <x v="1"/>
    <x v="6"/>
    <x v="21"/>
    <x v="1459"/>
    <n v="6"/>
    <n v="0"/>
    <n v="4.3367999999999993"/>
  </r>
  <r>
    <n v="2400"/>
    <s v="CA-2014-147361"/>
    <x v="3"/>
    <x v="428"/>
    <d v="2014-09-16T00:00:00"/>
    <x v="1"/>
    <s v="SB-20290"/>
    <x v="115"/>
    <x v="1"/>
    <s v="United States"/>
    <s v="Florence"/>
    <x v="20"/>
    <n v="29501"/>
    <x v="0"/>
    <s v="OFF-ST-10001809"/>
    <x v="1"/>
    <x v="4"/>
    <x v="430"/>
    <x v="2014"/>
    <n v="7"/>
    <n v="0"/>
    <n v="12.576199999999986"/>
  </r>
  <r>
    <n v="2401"/>
    <s v="CA-2014-147361"/>
    <x v="3"/>
    <x v="428"/>
    <d v="2014-09-16T00:00:00"/>
    <x v="1"/>
    <s v="SB-20290"/>
    <x v="115"/>
    <x v="1"/>
    <s v="United States"/>
    <s v="Florence"/>
    <x v="20"/>
    <n v="29501"/>
    <x v="0"/>
    <s v="OFF-ST-10002214"/>
    <x v="1"/>
    <x v="4"/>
    <x v="994"/>
    <x v="2015"/>
    <n v="5"/>
    <n v="0"/>
    <n v="14.676999999999998"/>
  </r>
  <r>
    <n v="2402"/>
    <s v="CA-2014-145877"/>
    <x v="3"/>
    <x v="719"/>
    <d v="2014-04-05T00:00:00"/>
    <x v="0"/>
    <s v="AS-10090"/>
    <x v="548"/>
    <x v="0"/>
    <s v="United States"/>
    <s v="Springfield"/>
    <x v="25"/>
    <n v="65807"/>
    <x v="2"/>
    <s v="OFF-ST-10000649"/>
    <x v="1"/>
    <x v="4"/>
    <x v="937"/>
    <x v="2016"/>
    <n v="6"/>
    <n v="0"/>
    <n v="23.550000000000004"/>
  </r>
  <r>
    <n v="2403"/>
    <s v="CA-2014-145877"/>
    <x v="3"/>
    <x v="719"/>
    <d v="2014-04-05T00:00:00"/>
    <x v="0"/>
    <s v="AS-10090"/>
    <x v="548"/>
    <x v="0"/>
    <s v="United States"/>
    <s v="Springfield"/>
    <x v="25"/>
    <n v="65807"/>
    <x v="2"/>
    <s v="OFF-EN-10001990"/>
    <x v="1"/>
    <x v="12"/>
    <x v="33"/>
    <x v="158"/>
    <n v="5"/>
    <n v="0"/>
    <n v="13.347999999999997"/>
  </r>
  <r>
    <n v="2404"/>
    <s v="US-2013-110170"/>
    <x v="0"/>
    <x v="720"/>
    <d v="2013-10-04T00:00:00"/>
    <x v="1"/>
    <s v="HM-14860"/>
    <x v="447"/>
    <x v="1"/>
    <s v="United States"/>
    <s v="Huntsville"/>
    <x v="5"/>
    <n v="77340"/>
    <x v="2"/>
    <s v="FUR-BO-10000780"/>
    <x v="0"/>
    <x v="0"/>
    <x v="1309"/>
    <x v="2017"/>
    <n v="7"/>
    <n v="0.32"/>
    <n v="-225.09759999999991"/>
  </r>
  <r>
    <n v="2405"/>
    <s v="CA-2014-108574"/>
    <x v="3"/>
    <x v="566"/>
    <d v="2014-10-12T00:00:00"/>
    <x v="1"/>
    <s v="MG-18145"/>
    <x v="207"/>
    <x v="0"/>
    <s v="United States"/>
    <s v="Los Angeles"/>
    <x v="1"/>
    <n v="90045"/>
    <x v="1"/>
    <s v="TEC-AC-10002049"/>
    <x v="2"/>
    <x v="11"/>
    <x v="688"/>
    <x v="2018"/>
    <n v="9"/>
    <n v="0"/>
    <n v="200.86379999999991"/>
  </r>
  <r>
    <n v="2406"/>
    <s v="CA-2014-108574"/>
    <x v="3"/>
    <x v="566"/>
    <d v="2014-10-12T00:00:00"/>
    <x v="1"/>
    <s v="MG-18145"/>
    <x v="207"/>
    <x v="0"/>
    <s v="United States"/>
    <s v="Los Angeles"/>
    <x v="1"/>
    <n v="90045"/>
    <x v="1"/>
    <s v="TEC-PH-10003555"/>
    <x v="2"/>
    <x v="7"/>
    <x v="457"/>
    <x v="2019"/>
    <n v="7"/>
    <n v="0.2"/>
    <n v="-28.967399999999991"/>
  </r>
  <r>
    <n v="2407"/>
    <s v="CA-2014-108574"/>
    <x v="3"/>
    <x v="566"/>
    <d v="2014-10-12T00:00:00"/>
    <x v="1"/>
    <s v="MG-18145"/>
    <x v="207"/>
    <x v="0"/>
    <s v="United States"/>
    <s v="Los Angeles"/>
    <x v="1"/>
    <n v="90045"/>
    <x v="1"/>
    <s v="TEC-PH-10000702"/>
    <x v="2"/>
    <x v="7"/>
    <x v="309"/>
    <x v="2020"/>
    <n v="10"/>
    <n v="0.2"/>
    <n v="26.972999999999992"/>
  </r>
  <r>
    <n v="2408"/>
    <s v="CA-2014-144589"/>
    <x v="3"/>
    <x v="176"/>
    <d v="2014-01-26T00:00:00"/>
    <x v="1"/>
    <s v="TM-21010"/>
    <x v="612"/>
    <x v="0"/>
    <s v="United States"/>
    <s v="San Francisco"/>
    <x v="1"/>
    <n v="94122"/>
    <x v="1"/>
    <s v="OFF-AR-10003631"/>
    <x v="1"/>
    <x v="6"/>
    <x v="33"/>
    <x v="2021"/>
    <n v="5"/>
    <n v="0"/>
    <n v="7.9859999999999998"/>
  </r>
  <r>
    <n v="2409"/>
    <s v="CA-2014-144589"/>
    <x v="3"/>
    <x v="176"/>
    <d v="2014-01-26T00:00:00"/>
    <x v="1"/>
    <s v="TM-21010"/>
    <x v="612"/>
    <x v="0"/>
    <s v="United States"/>
    <s v="San Francisco"/>
    <x v="1"/>
    <n v="94122"/>
    <x v="1"/>
    <s v="TEC-PH-10003072"/>
    <x v="2"/>
    <x v="7"/>
    <x v="1310"/>
    <x v="2022"/>
    <n v="3"/>
    <n v="0.2"/>
    <n v="130.49130000000002"/>
  </r>
  <r>
    <n v="2410"/>
    <s v="CA-2014-155985"/>
    <x v="3"/>
    <x v="721"/>
    <d v="2014-03-26T00:00:00"/>
    <x v="2"/>
    <s v="BE-11335"/>
    <x v="336"/>
    <x v="2"/>
    <s v="United States"/>
    <s v="San Francisco"/>
    <x v="1"/>
    <n v="94122"/>
    <x v="1"/>
    <s v="FUR-FU-10000758"/>
    <x v="0"/>
    <x v="5"/>
    <x v="1073"/>
    <x v="2023"/>
    <n v="8"/>
    <n v="0"/>
    <n v="76.262399999999985"/>
  </r>
  <r>
    <n v="2411"/>
    <s v="CA-2011-162684"/>
    <x v="2"/>
    <x v="601"/>
    <d v="2011-08-06T00:00:00"/>
    <x v="1"/>
    <s v="AS-10630"/>
    <x v="357"/>
    <x v="2"/>
    <s v="United States"/>
    <s v="Philadelphia"/>
    <x v="9"/>
    <n v="19120"/>
    <x v="3"/>
    <s v="OFF-FA-10000992"/>
    <x v="1"/>
    <x v="13"/>
    <x v="1033"/>
    <x v="1103"/>
    <n v="2"/>
    <n v="0.2"/>
    <n v="1.9169999999999998"/>
  </r>
  <r>
    <n v="2412"/>
    <s v="CA-2012-142041"/>
    <x v="1"/>
    <x v="722"/>
    <d v="2012-06-09T00:00:00"/>
    <x v="0"/>
    <s v="EM-13810"/>
    <x v="613"/>
    <x v="1"/>
    <s v="United States"/>
    <s v="Los Angeles"/>
    <x v="1"/>
    <n v="90036"/>
    <x v="1"/>
    <s v="OFF-BI-10004187"/>
    <x v="1"/>
    <x v="8"/>
    <x v="33"/>
    <x v="2024"/>
    <n v="5"/>
    <n v="0.2"/>
    <n v="2.6319999999999997"/>
  </r>
  <r>
    <n v="2413"/>
    <s v="CA-2011-151295"/>
    <x v="2"/>
    <x v="607"/>
    <d v="2011-11-16T00:00:00"/>
    <x v="1"/>
    <s v="JA-15970"/>
    <x v="350"/>
    <x v="0"/>
    <s v="United States"/>
    <s v="Los Angeles"/>
    <x v="1"/>
    <n v="90045"/>
    <x v="1"/>
    <s v="OFF-PA-10001947"/>
    <x v="1"/>
    <x v="10"/>
    <x v="354"/>
    <x v="493"/>
    <n v="2"/>
    <n v="0"/>
    <n v="5.8604000000000003"/>
  </r>
  <r>
    <n v="2414"/>
    <s v="CA-2011-151295"/>
    <x v="2"/>
    <x v="607"/>
    <d v="2011-11-16T00:00:00"/>
    <x v="1"/>
    <s v="JA-15970"/>
    <x v="350"/>
    <x v="0"/>
    <s v="United States"/>
    <s v="Los Angeles"/>
    <x v="1"/>
    <n v="90045"/>
    <x v="1"/>
    <s v="FUR-TA-10002356"/>
    <x v="0"/>
    <x v="3"/>
    <x v="728"/>
    <x v="2025"/>
    <n v="3"/>
    <n v="0.2"/>
    <n v="31.453199999999953"/>
  </r>
  <r>
    <n v="2415"/>
    <s v="CA-2013-156300"/>
    <x v="0"/>
    <x v="723"/>
    <d v="2014-01-03T00:00:00"/>
    <x v="1"/>
    <s v="TB-21595"/>
    <x v="180"/>
    <x v="0"/>
    <s v="United States"/>
    <s v="Milwaukee"/>
    <x v="6"/>
    <n v="53209"/>
    <x v="2"/>
    <s v="FUR-CH-10001714"/>
    <x v="0"/>
    <x v="1"/>
    <x v="1295"/>
    <x v="2026"/>
    <n v="5"/>
    <n v="0"/>
    <n v="60.356000000000023"/>
  </r>
  <r>
    <n v="2416"/>
    <s v="CA-2012-146087"/>
    <x v="1"/>
    <x v="380"/>
    <d v="2012-07-11T00:00:00"/>
    <x v="1"/>
    <s v="PP-18955"/>
    <x v="452"/>
    <x v="2"/>
    <s v="United States"/>
    <s v="Holyoke"/>
    <x v="31"/>
    <n v="1040"/>
    <x v="3"/>
    <s v="FUR-BO-10002824"/>
    <x v="0"/>
    <x v="0"/>
    <x v="410"/>
    <x v="85"/>
    <n v="2"/>
    <n v="0"/>
    <n v="60.391999999999996"/>
  </r>
  <r>
    <n v="2417"/>
    <s v="CA-2014-168655"/>
    <x v="3"/>
    <x v="386"/>
    <d v="2014-10-19T00:00:00"/>
    <x v="1"/>
    <s v="ML-18040"/>
    <x v="614"/>
    <x v="1"/>
    <s v="United States"/>
    <s v="Albuquerque"/>
    <x v="27"/>
    <n v="87105"/>
    <x v="1"/>
    <s v="TEC-AC-10002842"/>
    <x v="2"/>
    <x v="11"/>
    <x v="1176"/>
    <x v="2027"/>
    <n v="5"/>
    <n v="0"/>
    <n v="95.200000000000031"/>
  </r>
  <r>
    <n v="2418"/>
    <s v="CA-2014-168655"/>
    <x v="3"/>
    <x v="386"/>
    <d v="2014-10-19T00:00:00"/>
    <x v="1"/>
    <s v="ML-18040"/>
    <x v="614"/>
    <x v="1"/>
    <s v="United States"/>
    <s v="Albuquerque"/>
    <x v="27"/>
    <n v="87105"/>
    <x v="1"/>
    <s v="OFF-BI-10002082"/>
    <x v="1"/>
    <x v="8"/>
    <x v="1173"/>
    <x v="1955"/>
    <n v="3"/>
    <n v="0.2"/>
    <n v="29.951999999999998"/>
  </r>
  <r>
    <n v="2419"/>
    <s v="CA-2013-107202"/>
    <x v="0"/>
    <x v="206"/>
    <d v="2013-05-29T00:00:00"/>
    <x v="1"/>
    <s v="LC-16930"/>
    <x v="18"/>
    <x v="1"/>
    <s v="United States"/>
    <s v="Sparks"/>
    <x v="33"/>
    <n v="89431"/>
    <x v="1"/>
    <s v="TEC-MA-10000112"/>
    <x v="2"/>
    <x v="15"/>
    <x v="1311"/>
    <x v="2028"/>
    <n v="10"/>
    <n v="0.2"/>
    <n v="179.73000000000013"/>
  </r>
  <r>
    <n v="2420"/>
    <s v="CA-2014-159597"/>
    <x v="3"/>
    <x v="45"/>
    <d v="2014-11-15T00:00:00"/>
    <x v="1"/>
    <s v="MC-17590"/>
    <x v="565"/>
    <x v="1"/>
    <s v="United States"/>
    <s v="Coachella"/>
    <x v="1"/>
    <n v="92236"/>
    <x v="1"/>
    <s v="OFF-ST-10002289"/>
    <x v="1"/>
    <x v="4"/>
    <x v="951"/>
    <x v="2029"/>
    <n v="2"/>
    <n v="0"/>
    <n v="3.1779999999999973"/>
  </r>
  <r>
    <n v="2421"/>
    <s v="CA-2014-159597"/>
    <x v="3"/>
    <x v="45"/>
    <d v="2014-11-15T00:00:00"/>
    <x v="1"/>
    <s v="MC-17590"/>
    <x v="565"/>
    <x v="1"/>
    <s v="United States"/>
    <s v="Coachella"/>
    <x v="1"/>
    <n v="92236"/>
    <x v="1"/>
    <s v="TEC-AC-10004171"/>
    <x v="2"/>
    <x v="11"/>
    <x v="1312"/>
    <x v="313"/>
    <n v="1"/>
    <n v="0"/>
    <n v="43.995600000000003"/>
  </r>
  <r>
    <n v="2422"/>
    <s v="CA-2013-155551"/>
    <x v="0"/>
    <x v="724"/>
    <d v="2013-04-24T00:00:00"/>
    <x v="1"/>
    <s v="CR-12580"/>
    <x v="615"/>
    <x v="2"/>
    <s v="United States"/>
    <s v="Elmhurst"/>
    <x v="10"/>
    <n v="60126"/>
    <x v="2"/>
    <s v="OFF-ST-10003656"/>
    <x v="1"/>
    <x v="4"/>
    <x v="82"/>
    <x v="84"/>
    <n v="3"/>
    <n v="0.2"/>
    <n v="-48.954900000000002"/>
  </r>
  <r>
    <n v="2423"/>
    <s v="CA-2013-155551"/>
    <x v="0"/>
    <x v="724"/>
    <d v="2013-04-24T00:00:00"/>
    <x v="1"/>
    <s v="CR-12580"/>
    <x v="615"/>
    <x v="2"/>
    <s v="United States"/>
    <s v="Elmhurst"/>
    <x v="10"/>
    <n v="60126"/>
    <x v="2"/>
    <s v="OFF-PA-10001560"/>
    <x v="1"/>
    <x v="10"/>
    <x v="664"/>
    <x v="778"/>
    <n v="2"/>
    <n v="0.2"/>
    <n v="3.2615999999999996"/>
  </r>
  <r>
    <n v="2424"/>
    <s v="US-2014-147669"/>
    <x v="3"/>
    <x v="53"/>
    <d v="2014-12-31T00:00:00"/>
    <x v="1"/>
    <s v="SV-20935"/>
    <x v="603"/>
    <x v="0"/>
    <s v="United States"/>
    <s v="Fairfield"/>
    <x v="24"/>
    <n v="45014"/>
    <x v="3"/>
    <s v="TEC-AC-10002473"/>
    <x v="2"/>
    <x v="11"/>
    <x v="713"/>
    <x v="2030"/>
    <n v="7"/>
    <n v="0.2"/>
    <n v="41.718599999999995"/>
  </r>
  <r>
    <n v="2425"/>
    <s v="US-2014-147669"/>
    <x v="3"/>
    <x v="53"/>
    <d v="2014-12-31T00:00:00"/>
    <x v="1"/>
    <s v="SV-20935"/>
    <x v="603"/>
    <x v="0"/>
    <s v="United States"/>
    <s v="Fairfield"/>
    <x v="24"/>
    <n v="45014"/>
    <x v="3"/>
    <s v="OFF-BI-10000632"/>
    <x v="1"/>
    <x v="8"/>
    <x v="1288"/>
    <x v="2031"/>
    <n v="1"/>
    <n v="0.7"/>
    <n v="-10.418399999999998"/>
  </r>
  <r>
    <n v="2426"/>
    <s v="US-2014-147669"/>
    <x v="3"/>
    <x v="53"/>
    <d v="2014-12-31T00:00:00"/>
    <x v="1"/>
    <s v="SV-20935"/>
    <x v="603"/>
    <x v="0"/>
    <s v="United States"/>
    <s v="Fairfield"/>
    <x v="24"/>
    <n v="45014"/>
    <x v="3"/>
    <s v="FUR-TA-10002645"/>
    <x v="0"/>
    <x v="3"/>
    <x v="1313"/>
    <x v="2032"/>
    <n v="2"/>
    <n v="0.4"/>
    <n v="-104.67300000000006"/>
  </r>
  <r>
    <n v="2427"/>
    <s v="US-2014-147669"/>
    <x v="3"/>
    <x v="53"/>
    <d v="2014-12-31T00:00:00"/>
    <x v="1"/>
    <s v="SV-20935"/>
    <x v="603"/>
    <x v="0"/>
    <s v="United States"/>
    <s v="Fairfield"/>
    <x v="24"/>
    <n v="45014"/>
    <x v="3"/>
    <s v="OFF-FA-10002975"/>
    <x v="1"/>
    <x v="13"/>
    <x v="33"/>
    <x v="2033"/>
    <n v="13"/>
    <n v="0.2"/>
    <n v="12.776399999999999"/>
  </r>
  <r>
    <n v="2428"/>
    <s v="CA-2013-169922"/>
    <x v="0"/>
    <x v="725"/>
    <d v="2013-06-18T00:00:00"/>
    <x v="1"/>
    <s v="MZ-17515"/>
    <x v="89"/>
    <x v="1"/>
    <s v="United States"/>
    <s v="Arlington"/>
    <x v="5"/>
    <n v="76017"/>
    <x v="2"/>
    <s v="OFF-BI-10003784"/>
    <x v="1"/>
    <x v="8"/>
    <x v="1314"/>
    <x v="2034"/>
    <n v="4"/>
    <n v="0.8"/>
    <n v="-2.1504000000000008"/>
  </r>
  <r>
    <n v="2429"/>
    <s v="CA-2013-169922"/>
    <x v="0"/>
    <x v="725"/>
    <d v="2013-06-18T00:00:00"/>
    <x v="1"/>
    <s v="MZ-17515"/>
    <x v="89"/>
    <x v="1"/>
    <s v="United States"/>
    <s v="Arlington"/>
    <x v="5"/>
    <n v="76017"/>
    <x v="2"/>
    <s v="OFF-BI-10001617"/>
    <x v="1"/>
    <x v="8"/>
    <x v="1315"/>
    <x v="2035"/>
    <n v="4"/>
    <n v="0.8"/>
    <n v="-13.648800000000001"/>
  </r>
  <r>
    <n v="2430"/>
    <s v="CA-2013-169922"/>
    <x v="0"/>
    <x v="725"/>
    <d v="2013-06-18T00:00:00"/>
    <x v="1"/>
    <s v="MZ-17515"/>
    <x v="89"/>
    <x v="1"/>
    <s v="United States"/>
    <s v="Arlington"/>
    <x v="5"/>
    <n v="76017"/>
    <x v="2"/>
    <s v="FUR-FU-10004415"/>
    <x v="0"/>
    <x v="5"/>
    <x v="1054"/>
    <x v="2036"/>
    <n v="7"/>
    <n v="0.6"/>
    <n v="-9.0944000000000038"/>
  </r>
  <r>
    <n v="2431"/>
    <s v="CA-2014-100748"/>
    <x v="3"/>
    <x v="726"/>
    <d v="2014-05-21T00:00:00"/>
    <x v="1"/>
    <s v="RB-19795"/>
    <x v="176"/>
    <x v="2"/>
    <s v="United States"/>
    <s v="San Francisco"/>
    <x v="1"/>
    <n v="94110"/>
    <x v="1"/>
    <s v="OFF-LA-10000240"/>
    <x v="1"/>
    <x v="2"/>
    <x v="2"/>
    <x v="2037"/>
    <n v="8"/>
    <n v="0"/>
    <n v="27.485599999999998"/>
  </r>
  <r>
    <n v="2432"/>
    <s v="CA-2014-129805"/>
    <x v="3"/>
    <x v="116"/>
    <d v="2015-01-03T00:00:00"/>
    <x v="1"/>
    <s v="HM-14860"/>
    <x v="447"/>
    <x v="1"/>
    <s v="United States"/>
    <s v="Seattle"/>
    <x v="4"/>
    <n v="98103"/>
    <x v="1"/>
    <s v="FUR-FU-10001935"/>
    <x v="0"/>
    <x v="5"/>
    <x v="341"/>
    <x v="2038"/>
    <n v="2"/>
    <n v="0"/>
    <n v="3.0340000000000007"/>
  </r>
  <r>
    <n v="2433"/>
    <s v="CA-2011-148586"/>
    <x v="2"/>
    <x v="727"/>
    <d v="2011-04-01T00:00:00"/>
    <x v="1"/>
    <s v="AZ-10750"/>
    <x v="616"/>
    <x v="0"/>
    <s v="United States"/>
    <s v="New York City"/>
    <x v="15"/>
    <n v="10009"/>
    <x v="3"/>
    <s v="FUR-CH-10002439"/>
    <x v="0"/>
    <x v="1"/>
    <x v="1316"/>
    <x v="2039"/>
    <n v="7"/>
    <n v="0.1"/>
    <n v="65.206400000000002"/>
  </r>
  <r>
    <n v="2434"/>
    <s v="US-2014-112613"/>
    <x v="3"/>
    <x v="39"/>
    <d v="2014-06-02T00:00:00"/>
    <x v="1"/>
    <s v="JH-15910"/>
    <x v="101"/>
    <x v="0"/>
    <s v="United States"/>
    <s v="Houston"/>
    <x v="5"/>
    <n v="77070"/>
    <x v="2"/>
    <s v="TEC-PH-10001536"/>
    <x v="2"/>
    <x v="7"/>
    <x v="1234"/>
    <x v="2040"/>
    <n v="4"/>
    <n v="0.2"/>
    <n v="4.0775999999999968"/>
  </r>
  <r>
    <n v="2435"/>
    <s v="CA-2012-154746"/>
    <x v="1"/>
    <x v="717"/>
    <d v="2012-11-17T00:00:00"/>
    <x v="2"/>
    <s v="PJ-18835"/>
    <x v="601"/>
    <x v="1"/>
    <s v="United States"/>
    <s v="Springfield"/>
    <x v="17"/>
    <n v="22153"/>
    <x v="0"/>
    <s v="OFF-EN-10001532"/>
    <x v="1"/>
    <x v="12"/>
    <x v="613"/>
    <x v="2041"/>
    <n v="2"/>
    <n v="0"/>
    <n v="16.98"/>
  </r>
  <r>
    <n v="2436"/>
    <s v="CA-2012-154746"/>
    <x v="1"/>
    <x v="717"/>
    <d v="2012-11-17T00:00:00"/>
    <x v="2"/>
    <s v="PJ-18835"/>
    <x v="601"/>
    <x v="1"/>
    <s v="United States"/>
    <s v="Springfield"/>
    <x v="17"/>
    <n v="22153"/>
    <x v="0"/>
    <s v="OFF-AP-10003057"/>
    <x v="1"/>
    <x v="9"/>
    <x v="1317"/>
    <x v="2042"/>
    <n v="3"/>
    <n v="0"/>
    <n v="322.18290000000002"/>
  </r>
  <r>
    <n v="2437"/>
    <s v="CA-2014-140053"/>
    <x v="3"/>
    <x v="445"/>
    <d v="2014-07-11T00:00:00"/>
    <x v="1"/>
    <s v="CA-12265"/>
    <x v="244"/>
    <x v="0"/>
    <s v="United States"/>
    <s v="Farmington"/>
    <x v="27"/>
    <n v="87401"/>
    <x v="1"/>
    <s v="FUR-FU-10003708"/>
    <x v="0"/>
    <x v="5"/>
    <x v="71"/>
    <x v="2043"/>
    <n v="9"/>
    <n v="0"/>
    <n v="114.6285"/>
  </r>
  <r>
    <n v="2438"/>
    <s v="CA-2011-164210"/>
    <x v="2"/>
    <x v="728"/>
    <d v="2011-11-20T00:00:00"/>
    <x v="0"/>
    <s v="PW-19240"/>
    <x v="617"/>
    <x v="0"/>
    <s v="United States"/>
    <s v="Louisville"/>
    <x v="22"/>
    <n v="80027"/>
    <x v="1"/>
    <s v="FUR-TA-10000849"/>
    <x v="0"/>
    <x v="3"/>
    <x v="1318"/>
    <x v="2044"/>
    <n v="2"/>
    <n v="0.5"/>
    <n v="-99.266399999999976"/>
  </r>
  <r>
    <n v="2439"/>
    <s v="CA-2011-164210"/>
    <x v="2"/>
    <x v="728"/>
    <d v="2011-11-20T00:00:00"/>
    <x v="0"/>
    <s v="PW-19240"/>
    <x v="617"/>
    <x v="0"/>
    <s v="United States"/>
    <s v="Louisville"/>
    <x v="22"/>
    <n v="80027"/>
    <x v="1"/>
    <s v="OFF-PA-10002259"/>
    <x v="1"/>
    <x v="10"/>
    <x v="848"/>
    <x v="2045"/>
    <n v="4"/>
    <n v="0.2"/>
    <n v="12.5328"/>
  </r>
  <r>
    <n v="2440"/>
    <s v="CA-2014-139948"/>
    <x v="3"/>
    <x v="729"/>
    <d v="2014-07-23T00:00:00"/>
    <x v="1"/>
    <s v="SW-20455"/>
    <x v="517"/>
    <x v="0"/>
    <s v="United States"/>
    <s v="Tampa"/>
    <x v="2"/>
    <n v="33614"/>
    <x v="0"/>
    <s v="FUR-FU-10002597"/>
    <x v="0"/>
    <x v="5"/>
    <x v="621"/>
    <x v="2046"/>
    <n v="2"/>
    <n v="0.2"/>
    <n v="2.1736000000000004"/>
  </r>
  <r>
    <n v="2441"/>
    <s v="CA-2013-146934"/>
    <x v="0"/>
    <x v="730"/>
    <d v="2013-05-28T00:00:00"/>
    <x v="1"/>
    <s v="AF-10870"/>
    <x v="578"/>
    <x v="0"/>
    <s v="United States"/>
    <s v="Passaic"/>
    <x v="30"/>
    <n v="7055"/>
    <x v="3"/>
    <s v="TEC-PH-10004614"/>
    <x v="2"/>
    <x v="7"/>
    <x v="299"/>
    <x v="2047"/>
    <n v="5"/>
    <n v="0"/>
    <n v="86.25"/>
  </r>
  <r>
    <n v="2442"/>
    <s v="CA-2013-146934"/>
    <x v="0"/>
    <x v="730"/>
    <d v="2013-05-28T00:00:00"/>
    <x v="1"/>
    <s v="AF-10870"/>
    <x v="578"/>
    <x v="0"/>
    <s v="United States"/>
    <s v="Passaic"/>
    <x v="30"/>
    <n v="7055"/>
    <x v="3"/>
    <s v="FUR-TA-10003748"/>
    <x v="0"/>
    <x v="3"/>
    <x v="208"/>
    <x v="2048"/>
    <n v="2"/>
    <n v="0.3"/>
    <n v="-19.918399999999991"/>
  </r>
  <r>
    <n v="2443"/>
    <s v="CA-2013-146934"/>
    <x v="0"/>
    <x v="730"/>
    <d v="2013-05-28T00:00:00"/>
    <x v="1"/>
    <s v="AF-10870"/>
    <x v="578"/>
    <x v="0"/>
    <s v="United States"/>
    <s v="Passaic"/>
    <x v="30"/>
    <n v="7055"/>
    <x v="3"/>
    <s v="OFF-AP-10003217"/>
    <x v="1"/>
    <x v="9"/>
    <x v="189"/>
    <x v="2049"/>
    <n v="4"/>
    <n v="0"/>
    <n v="172.33840000000004"/>
  </r>
  <r>
    <n v="2444"/>
    <s v="CA-2013-146934"/>
    <x v="0"/>
    <x v="730"/>
    <d v="2013-05-28T00:00:00"/>
    <x v="1"/>
    <s v="AF-10870"/>
    <x v="578"/>
    <x v="0"/>
    <s v="United States"/>
    <s v="Passaic"/>
    <x v="30"/>
    <n v="7055"/>
    <x v="3"/>
    <s v="TEC-AC-10002399"/>
    <x v="2"/>
    <x v="11"/>
    <x v="448"/>
    <x v="2050"/>
    <n v="5"/>
    <n v="0"/>
    <n v="30.431999999999995"/>
  </r>
  <r>
    <n v="2445"/>
    <s v="CA-2013-146934"/>
    <x v="0"/>
    <x v="730"/>
    <d v="2013-05-28T00:00:00"/>
    <x v="1"/>
    <s v="AF-10870"/>
    <x v="578"/>
    <x v="0"/>
    <s v="United States"/>
    <s v="Passaic"/>
    <x v="30"/>
    <n v="7055"/>
    <x v="3"/>
    <s v="OFF-EN-10002973"/>
    <x v="1"/>
    <x v="12"/>
    <x v="1319"/>
    <x v="2051"/>
    <n v="6"/>
    <n v="0"/>
    <n v="12.902400000000002"/>
  </r>
  <r>
    <n v="2446"/>
    <s v="CA-2013-146934"/>
    <x v="0"/>
    <x v="730"/>
    <d v="2013-05-28T00:00:00"/>
    <x v="1"/>
    <s v="AF-10870"/>
    <x v="578"/>
    <x v="0"/>
    <s v="United States"/>
    <s v="Passaic"/>
    <x v="30"/>
    <n v="7055"/>
    <x v="3"/>
    <s v="TEC-PH-10001336"/>
    <x v="2"/>
    <x v="7"/>
    <x v="941"/>
    <x v="2052"/>
    <n v="2"/>
    <n v="0"/>
    <n v="74.8142"/>
  </r>
  <r>
    <n v="2447"/>
    <s v="CA-2012-100573"/>
    <x v="1"/>
    <x v="12"/>
    <d v="2012-10-01T00:00:00"/>
    <x v="1"/>
    <s v="AM-10705"/>
    <x v="562"/>
    <x v="0"/>
    <s v="United States"/>
    <s v="Los Angeles"/>
    <x v="1"/>
    <n v="90004"/>
    <x v="1"/>
    <s v="OFF-EN-10000461"/>
    <x v="1"/>
    <x v="12"/>
    <x v="746"/>
    <x v="2053"/>
    <n v="2"/>
    <n v="0"/>
    <n v="8.2156000000000002"/>
  </r>
  <r>
    <n v="2448"/>
    <s v="CA-2013-119165"/>
    <x v="0"/>
    <x v="731"/>
    <d v="2013-11-07T00:00:00"/>
    <x v="1"/>
    <s v="BD-11320"/>
    <x v="217"/>
    <x v="0"/>
    <s v="United States"/>
    <s v="Philadelphia"/>
    <x v="9"/>
    <n v="19143"/>
    <x v="3"/>
    <s v="FUR-CH-10000988"/>
    <x v="0"/>
    <x v="1"/>
    <x v="1132"/>
    <x v="2054"/>
    <n v="5"/>
    <n v="0.3"/>
    <n v="-14.080999999999989"/>
  </r>
  <r>
    <n v="2449"/>
    <s v="CA-2012-128027"/>
    <x v="1"/>
    <x v="471"/>
    <d v="2012-09-17T00:00:00"/>
    <x v="0"/>
    <s v="CM-12385"/>
    <x v="200"/>
    <x v="0"/>
    <s v="United States"/>
    <s v="North Charleston"/>
    <x v="20"/>
    <n v="29406"/>
    <x v="0"/>
    <s v="OFF-ST-10001809"/>
    <x v="1"/>
    <x v="4"/>
    <x v="430"/>
    <x v="2055"/>
    <n v="3"/>
    <n v="0"/>
    <n v="5.3897999999999939"/>
  </r>
  <r>
    <n v="2450"/>
    <s v="CA-2013-140207"/>
    <x v="0"/>
    <x v="732"/>
    <d v="2013-11-11T00:00:00"/>
    <x v="1"/>
    <s v="CS-12400"/>
    <x v="37"/>
    <x v="2"/>
    <s v="United States"/>
    <s v="San Jose"/>
    <x v="1"/>
    <n v="95123"/>
    <x v="1"/>
    <s v="OFF-BI-10003963"/>
    <x v="1"/>
    <x v="8"/>
    <x v="1320"/>
    <x v="2056"/>
    <n v="5"/>
    <n v="0.2"/>
    <n v="9.8279999999999959"/>
  </r>
  <r>
    <n v="2451"/>
    <s v="CA-2014-140949"/>
    <x v="3"/>
    <x v="294"/>
    <d v="2014-03-23T00:00:00"/>
    <x v="0"/>
    <s v="DB-13405"/>
    <x v="591"/>
    <x v="0"/>
    <s v="United States"/>
    <s v="New York City"/>
    <x v="15"/>
    <n v="10011"/>
    <x v="3"/>
    <s v="OFF-LA-10000081"/>
    <x v="1"/>
    <x v="2"/>
    <x v="1321"/>
    <x v="2057"/>
    <n v="5"/>
    <n v="0"/>
    <n v="9"/>
  </r>
  <r>
    <n v="2452"/>
    <s v="CA-2014-140949"/>
    <x v="3"/>
    <x v="294"/>
    <d v="2014-03-23T00:00:00"/>
    <x v="0"/>
    <s v="DB-13405"/>
    <x v="591"/>
    <x v="0"/>
    <s v="United States"/>
    <s v="New York City"/>
    <x v="15"/>
    <n v="10011"/>
    <x v="3"/>
    <s v="TEC-PH-10000149"/>
    <x v="2"/>
    <x v="7"/>
    <x v="419"/>
    <x v="2058"/>
    <n v="6"/>
    <n v="0"/>
    <n v="31.121999999999996"/>
  </r>
  <r>
    <n v="2453"/>
    <s v="CA-2014-140949"/>
    <x v="3"/>
    <x v="294"/>
    <d v="2014-03-23T00:00:00"/>
    <x v="0"/>
    <s v="DB-13405"/>
    <x v="591"/>
    <x v="0"/>
    <s v="United States"/>
    <s v="New York City"/>
    <x v="15"/>
    <n v="10011"/>
    <x v="3"/>
    <s v="OFF-BI-10000605"/>
    <x v="1"/>
    <x v="8"/>
    <x v="531"/>
    <x v="1083"/>
    <n v="3"/>
    <n v="0.2"/>
    <n v="3.0860999999999996"/>
  </r>
  <r>
    <n v="2454"/>
    <s v="CA-2014-140949"/>
    <x v="3"/>
    <x v="294"/>
    <d v="2014-03-23T00:00:00"/>
    <x v="0"/>
    <s v="DB-13405"/>
    <x v="591"/>
    <x v="0"/>
    <s v="United States"/>
    <s v="New York City"/>
    <x v="15"/>
    <n v="10011"/>
    <x v="3"/>
    <s v="TEC-AC-10002399"/>
    <x v="2"/>
    <x v="11"/>
    <x v="448"/>
    <x v="2059"/>
    <n v="3"/>
    <n v="0"/>
    <n v="18.2592"/>
  </r>
  <r>
    <n v="2455"/>
    <s v="CA-2014-140949"/>
    <x v="3"/>
    <x v="294"/>
    <d v="2014-03-23T00:00:00"/>
    <x v="0"/>
    <s v="DB-13405"/>
    <x v="591"/>
    <x v="0"/>
    <s v="United States"/>
    <s v="New York City"/>
    <x v="15"/>
    <n v="10011"/>
    <x v="3"/>
    <s v="TEC-AC-10003038"/>
    <x v="2"/>
    <x v="11"/>
    <x v="1024"/>
    <x v="1849"/>
    <n v="8"/>
    <n v="0"/>
    <n v="13.603999999999992"/>
  </r>
  <r>
    <n v="2456"/>
    <s v="CA-2014-140949"/>
    <x v="3"/>
    <x v="294"/>
    <d v="2014-03-23T00:00:00"/>
    <x v="0"/>
    <s v="DB-13405"/>
    <x v="591"/>
    <x v="0"/>
    <s v="United States"/>
    <s v="New York City"/>
    <x v="15"/>
    <n v="10011"/>
    <x v="3"/>
    <s v="OFF-ST-10000344"/>
    <x v="1"/>
    <x v="4"/>
    <x v="1013"/>
    <x v="2060"/>
    <n v="8"/>
    <n v="0"/>
    <n v="27.934399999999997"/>
  </r>
  <r>
    <n v="2457"/>
    <s v="CA-2014-140949"/>
    <x v="3"/>
    <x v="294"/>
    <d v="2014-03-23T00:00:00"/>
    <x v="0"/>
    <s v="DB-13405"/>
    <x v="591"/>
    <x v="0"/>
    <s v="United States"/>
    <s v="New York City"/>
    <x v="15"/>
    <n v="10011"/>
    <x v="3"/>
    <s v="OFF-LA-10004093"/>
    <x v="1"/>
    <x v="2"/>
    <x v="670"/>
    <x v="2061"/>
    <n v="1"/>
    <n v="0"/>
    <n v="3.4356999999999998"/>
  </r>
  <r>
    <n v="2458"/>
    <s v="CA-2014-140949"/>
    <x v="3"/>
    <x v="294"/>
    <d v="2014-03-23T00:00:00"/>
    <x v="0"/>
    <s v="DB-13405"/>
    <x v="591"/>
    <x v="0"/>
    <s v="United States"/>
    <s v="New York City"/>
    <x v="15"/>
    <n v="10011"/>
    <x v="3"/>
    <s v="OFF-AR-10001683"/>
    <x v="1"/>
    <x v="6"/>
    <x v="32"/>
    <x v="2062"/>
    <n v="6"/>
    <n v="0"/>
    <n v="22.458000000000002"/>
  </r>
  <r>
    <n v="2459"/>
    <s v="CA-2014-140949"/>
    <x v="3"/>
    <x v="294"/>
    <d v="2014-03-23T00:00:00"/>
    <x v="0"/>
    <s v="DB-13405"/>
    <x v="591"/>
    <x v="0"/>
    <s v="United States"/>
    <s v="New York City"/>
    <x v="15"/>
    <n v="10011"/>
    <x v="3"/>
    <s v="OFF-ST-10003455"/>
    <x v="1"/>
    <x v="4"/>
    <x v="169"/>
    <x v="2063"/>
    <n v="3"/>
    <n v="0"/>
    <n v="12.097800000000001"/>
  </r>
  <r>
    <n v="2460"/>
    <s v="CA-2014-138548"/>
    <x v="3"/>
    <x v="733"/>
    <d v="2014-08-22T00:00:00"/>
    <x v="1"/>
    <s v="JG-15160"/>
    <x v="506"/>
    <x v="0"/>
    <s v="United States"/>
    <s v="Plainfield"/>
    <x v="30"/>
    <n v="7060"/>
    <x v="3"/>
    <s v="OFF-AP-10002578"/>
    <x v="1"/>
    <x v="9"/>
    <x v="409"/>
    <x v="2064"/>
    <n v="2"/>
    <n v="0"/>
    <n v="25.438400000000001"/>
  </r>
  <r>
    <n v="2461"/>
    <s v="CA-2012-142419"/>
    <x v="1"/>
    <x v="655"/>
    <d v="2012-07-13T00:00:00"/>
    <x v="0"/>
    <s v="SC-20380"/>
    <x v="618"/>
    <x v="0"/>
    <s v="United States"/>
    <s v="Seattle"/>
    <x v="4"/>
    <n v="98115"/>
    <x v="1"/>
    <s v="OFF-PA-10001763"/>
    <x v="1"/>
    <x v="10"/>
    <x v="829"/>
    <x v="2065"/>
    <n v="3"/>
    <n v="0"/>
    <n v="13.486499999999999"/>
  </r>
  <r>
    <n v="2462"/>
    <s v="CA-2012-142419"/>
    <x v="1"/>
    <x v="655"/>
    <d v="2012-07-13T00:00:00"/>
    <x v="0"/>
    <s v="SC-20380"/>
    <x v="618"/>
    <x v="0"/>
    <s v="United States"/>
    <s v="Seattle"/>
    <x v="4"/>
    <n v="98115"/>
    <x v="1"/>
    <s v="OFF-BI-10001597"/>
    <x v="1"/>
    <x v="8"/>
    <x v="790"/>
    <x v="2066"/>
    <n v="3"/>
    <n v="0.2"/>
    <n v="34.423199999999987"/>
  </r>
  <r>
    <n v="2463"/>
    <s v="CA-2014-148691"/>
    <x v="3"/>
    <x v="734"/>
    <d v="2014-12-10T00:00:00"/>
    <x v="1"/>
    <s v="CS-12460"/>
    <x v="427"/>
    <x v="0"/>
    <s v="United States"/>
    <s v="New York City"/>
    <x v="15"/>
    <n v="10009"/>
    <x v="3"/>
    <s v="OFF-BI-10001524"/>
    <x v="1"/>
    <x v="8"/>
    <x v="298"/>
    <x v="2067"/>
    <n v="5"/>
    <n v="0.2"/>
    <n v="29.371999999999993"/>
  </r>
  <r>
    <n v="2464"/>
    <s v="CA-2014-148691"/>
    <x v="3"/>
    <x v="734"/>
    <d v="2014-12-10T00:00:00"/>
    <x v="1"/>
    <s v="CS-12460"/>
    <x v="427"/>
    <x v="0"/>
    <s v="United States"/>
    <s v="New York City"/>
    <x v="15"/>
    <n v="10009"/>
    <x v="3"/>
    <s v="OFF-BI-10001553"/>
    <x v="1"/>
    <x v="8"/>
    <x v="1293"/>
    <x v="899"/>
    <n v="2"/>
    <n v="0.2"/>
    <n v="5.1183999999999994"/>
  </r>
  <r>
    <n v="2465"/>
    <s v="CA-2014-148691"/>
    <x v="3"/>
    <x v="734"/>
    <d v="2014-12-10T00:00:00"/>
    <x v="1"/>
    <s v="CS-12460"/>
    <x v="427"/>
    <x v="0"/>
    <s v="United States"/>
    <s v="New York City"/>
    <x v="15"/>
    <n v="10009"/>
    <x v="3"/>
    <s v="TEC-PH-10000576"/>
    <x v="2"/>
    <x v="7"/>
    <x v="807"/>
    <x v="2068"/>
    <n v="1"/>
    <n v="0"/>
    <n v="36.987300000000005"/>
  </r>
  <r>
    <n v="2466"/>
    <s v="CA-2014-148691"/>
    <x v="3"/>
    <x v="734"/>
    <d v="2014-12-10T00:00:00"/>
    <x v="1"/>
    <s v="CS-12460"/>
    <x v="427"/>
    <x v="0"/>
    <s v="United States"/>
    <s v="New York City"/>
    <x v="15"/>
    <n v="10009"/>
    <x v="3"/>
    <s v="OFF-LA-10001317"/>
    <x v="1"/>
    <x v="2"/>
    <x v="391"/>
    <x v="982"/>
    <n v="1"/>
    <n v="0"/>
    <n v="1.512"/>
  </r>
  <r>
    <n v="2467"/>
    <s v="CA-2014-128755"/>
    <x v="3"/>
    <x v="464"/>
    <d v="2014-05-09T00:00:00"/>
    <x v="1"/>
    <s v="MK-18160"/>
    <x v="177"/>
    <x v="0"/>
    <s v="United States"/>
    <s v="Newport News"/>
    <x v="17"/>
    <n v="23602"/>
    <x v="0"/>
    <s v="OFF-PA-10000726"/>
    <x v="1"/>
    <x v="10"/>
    <x v="1322"/>
    <x v="2069"/>
    <n v="1"/>
    <n v="0"/>
    <n v="4.099499999999999"/>
  </r>
  <r>
    <n v="2468"/>
    <s v="CA-2014-128755"/>
    <x v="3"/>
    <x v="464"/>
    <d v="2014-05-09T00:00:00"/>
    <x v="1"/>
    <s v="MK-18160"/>
    <x v="177"/>
    <x v="0"/>
    <s v="United States"/>
    <s v="Newport News"/>
    <x v="17"/>
    <n v="23602"/>
    <x v="0"/>
    <s v="OFF-ST-10003306"/>
    <x v="1"/>
    <x v="4"/>
    <x v="380"/>
    <x v="2070"/>
    <n v="4"/>
    <n v="0"/>
    <n v="165.71759999999995"/>
  </r>
  <r>
    <n v="2469"/>
    <s v="CA-2014-128755"/>
    <x v="3"/>
    <x v="464"/>
    <d v="2014-05-09T00:00:00"/>
    <x v="1"/>
    <s v="MK-18160"/>
    <x v="177"/>
    <x v="0"/>
    <s v="United States"/>
    <s v="Newport News"/>
    <x v="17"/>
    <n v="23602"/>
    <x v="0"/>
    <s v="OFF-PA-10004983"/>
    <x v="1"/>
    <x v="10"/>
    <x v="1323"/>
    <x v="56"/>
    <n v="5"/>
    <n v="0"/>
    <n v="15.552000000000001"/>
  </r>
  <r>
    <n v="2470"/>
    <s v="CA-2014-128755"/>
    <x v="3"/>
    <x v="464"/>
    <d v="2014-05-09T00:00:00"/>
    <x v="1"/>
    <s v="MK-18160"/>
    <x v="177"/>
    <x v="0"/>
    <s v="United States"/>
    <s v="Newport News"/>
    <x v="17"/>
    <n v="23602"/>
    <x v="0"/>
    <s v="OFF-ST-10001291"/>
    <x v="1"/>
    <x v="4"/>
    <x v="1017"/>
    <x v="2071"/>
    <n v="1"/>
    <n v="0"/>
    <n v="4.5656999999999996"/>
  </r>
  <r>
    <n v="2471"/>
    <s v="US-2013-135923"/>
    <x v="0"/>
    <x v="115"/>
    <d v="2013-01-28T00:00:00"/>
    <x v="1"/>
    <s v="CM-11935"/>
    <x v="619"/>
    <x v="0"/>
    <s v="United States"/>
    <s v="Fayetteville"/>
    <x v="3"/>
    <n v="28314"/>
    <x v="0"/>
    <s v="FUR-FU-10002107"/>
    <x v="0"/>
    <x v="5"/>
    <x v="1324"/>
    <x v="2072"/>
    <n v="8"/>
    <n v="0.2"/>
    <n v="4.281600000000001"/>
  </r>
  <r>
    <n v="2472"/>
    <s v="US-2013-135923"/>
    <x v="0"/>
    <x v="115"/>
    <d v="2013-01-28T00:00:00"/>
    <x v="1"/>
    <s v="CM-11935"/>
    <x v="619"/>
    <x v="0"/>
    <s v="United States"/>
    <s v="Fayetteville"/>
    <x v="3"/>
    <n v="28314"/>
    <x v="0"/>
    <s v="FUR-BO-10002213"/>
    <x v="0"/>
    <x v="0"/>
    <x v="1325"/>
    <x v="2073"/>
    <n v="4"/>
    <n v="0.2"/>
    <n v="-67.670399999999972"/>
  </r>
  <r>
    <n v="2473"/>
    <s v="US-2013-135923"/>
    <x v="0"/>
    <x v="115"/>
    <d v="2013-01-28T00:00:00"/>
    <x v="1"/>
    <s v="CM-11935"/>
    <x v="619"/>
    <x v="0"/>
    <s v="United States"/>
    <s v="Fayetteville"/>
    <x v="3"/>
    <n v="28314"/>
    <x v="0"/>
    <s v="OFF-AP-10000692"/>
    <x v="1"/>
    <x v="9"/>
    <x v="1241"/>
    <x v="2074"/>
    <n v="4"/>
    <n v="0.2"/>
    <n v="6.4864000000000033"/>
  </r>
  <r>
    <n v="2474"/>
    <s v="CA-2013-114972"/>
    <x v="0"/>
    <x v="54"/>
    <d v="2013-11-07T00:00:00"/>
    <x v="2"/>
    <s v="PF-19225"/>
    <x v="418"/>
    <x v="0"/>
    <s v="United States"/>
    <s v="Los Angeles"/>
    <x v="1"/>
    <n v="90032"/>
    <x v="1"/>
    <s v="FUR-CH-10001190"/>
    <x v="0"/>
    <x v="1"/>
    <x v="1326"/>
    <x v="2075"/>
    <n v="2"/>
    <n v="0.2"/>
    <n v="-29.917800000000021"/>
  </r>
  <r>
    <n v="2475"/>
    <s v="CA-2013-114972"/>
    <x v="0"/>
    <x v="54"/>
    <d v="2013-11-07T00:00:00"/>
    <x v="2"/>
    <s v="PF-19225"/>
    <x v="418"/>
    <x v="0"/>
    <s v="United States"/>
    <s v="Los Angeles"/>
    <x v="1"/>
    <n v="90032"/>
    <x v="1"/>
    <s v="TEC-AC-10000682"/>
    <x v="2"/>
    <x v="11"/>
    <x v="1327"/>
    <x v="2076"/>
    <n v="5"/>
    <n v="0"/>
    <n v="29.032499999999999"/>
  </r>
  <r>
    <n v="2476"/>
    <s v="CA-2013-114972"/>
    <x v="0"/>
    <x v="54"/>
    <d v="2013-11-07T00:00:00"/>
    <x v="2"/>
    <s v="PF-19225"/>
    <x v="418"/>
    <x v="0"/>
    <s v="United States"/>
    <s v="Los Angeles"/>
    <x v="1"/>
    <n v="90032"/>
    <x v="1"/>
    <s v="OFF-LA-10004545"/>
    <x v="1"/>
    <x v="2"/>
    <x v="1328"/>
    <x v="2077"/>
    <n v="7"/>
    <n v="0"/>
    <n v="41.223699999999994"/>
  </r>
  <r>
    <n v="2477"/>
    <s v="CA-2013-114972"/>
    <x v="0"/>
    <x v="54"/>
    <d v="2013-11-07T00:00:00"/>
    <x v="2"/>
    <s v="PF-19225"/>
    <x v="418"/>
    <x v="0"/>
    <s v="United States"/>
    <s v="Los Angeles"/>
    <x v="1"/>
    <n v="90032"/>
    <x v="1"/>
    <s v="OFF-AP-10003057"/>
    <x v="1"/>
    <x v="9"/>
    <x v="1317"/>
    <x v="2078"/>
    <n v="4"/>
    <n v="0"/>
    <n v="429.57720000000006"/>
  </r>
  <r>
    <n v="2478"/>
    <s v="CA-2014-102750"/>
    <x v="3"/>
    <x v="507"/>
    <d v="2014-09-09T00:00:00"/>
    <x v="0"/>
    <s v="GM-14695"/>
    <x v="620"/>
    <x v="1"/>
    <s v="United States"/>
    <s v="Los Angeles"/>
    <x v="1"/>
    <n v="90036"/>
    <x v="1"/>
    <s v="FUR-TA-10000198"/>
    <x v="0"/>
    <x v="3"/>
    <x v="589"/>
    <x v="2079"/>
    <n v="3"/>
    <n v="0.2"/>
    <n v="-99.176400000000001"/>
  </r>
  <r>
    <n v="2479"/>
    <s v="CA-2011-145212"/>
    <x v="2"/>
    <x v="103"/>
    <d v="2011-09-19T00:00:00"/>
    <x v="1"/>
    <s v="DC-12850"/>
    <x v="419"/>
    <x v="0"/>
    <s v="United States"/>
    <s v="New York City"/>
    <x v="15"/>
    <n v="10011"/>
    <x v="3"/>
    <s v="OFF-AR-10002833"/>
    <x v="1"/>
    <x v="6"/>
    <x v="6"/>
    <x v="1410"/>
    <n v="3"/>
    <n v="0"/>
    <n v="1.4742000000000002"/>
  </r>
  <r>
    <n v="2480"/>
    <s v="CA-2014-141992"/>
    <x v="3"/>
    <x v="249"/>
    <d v="2014-06-26T00:00:00"/>
    <x v="1"/>
    <s v="FO-14305"/>
    <x v="383"/>
    <x v="0"/>
    <s v="United States"/>
    <s v="Dallas"/>
    <x v="5"/>
    <n v="75220"/>
    <x v="2"/>
    <s v="OFF-SU-10002557"/>
    <x v="1"/>
    <x v="14"/>
    <x v="1329"/>
    <x v="2080"/>
    <n v="1"/>
    <n v="0.2"/>
    <n v="0.83879999999999999"/>
  </r>
  <r>
    <n v="2481"/>
    <s v="CA-2014-141992"/>
    <x v="3"/>
    <x v="249"/>
    <d v="2014-06-26T00:00:00"/>
    <x v="1"/>
    <s v="FO-14305"/>
    <x v="383"/>
    <x v="0"/>
    <s v="United States"/>
    <s v="Dallas"/>
    <x v="5"/>
    <n v="75220"/>
    <x v="2"/>
    <s v="OFF-ST-10003656"/>
    <x v="1"/>
    <x v="4"/>
    <x v="82"/>
    <x v="2081"/>
    <n v="2"/>
    <n v="0.2"/>
    <n v="-32.636600000000001"/>
  </r>
  <r>
    <n v="2482"/>
    <s v="CA-2014-147956"/>
    <x v="3"/>
    <x v="165"/>
    <d v="2015-01-01T00:00:00"/>
    <x v="1"/>
    <s v="AH-10210"/>
    <x v="117"/>
    <x v="0"/>
    <s v="United States"/>
    <s v="Seattle"/>
    <x v="4"/>
    <n v="98105"/>
    <x v="1"/>
    <s v="OFF-ST-10001097"/>
    <x v="1"/>
    <x v="4"/>
    <x v="740"/>
    <x v="2082"/>
    <n v="6"/>
    <n v="0"/>
    <n v="0"/>
  </r>
  <r>
    <n v="2483"/>
    <s v="CA-2014-126067"/>
    <x v="3"/>
    <x v="735"/>
    <d v="2014-09-04T00:00:00"/>
    <x v="1"/>
    <s v="KN-16705"/>
    <x v="607"/>
    <x v="2"/>
    <s v="United States"/>
    <s v="Seattle"/>
    <x v="4"/>
    <n v="98105"/>
    <x v="1"/>
    <s v="TEC-PH-10000912"/>
    <x v="2"/>
    <x v="7"/>
    <x v="1330"/>
    <x v="2083"/>
    <n v="4"/>
    <n v="0.2"/>
    <n v="11.429599999999999"/>
  </r>
  <r>
    <n v="2484"/>
    <s v="CA-2014-126067"/>
    <x v="3"/>
    <x v="735"/>
    <d v="2014-09-04T00:00:00"/>
    <x v="1"/>
    <s v="KN-16705"/>
    <x v="607"/>
    <x v="2"/>
    <s v="United States"/>
    <s v="Seattle"/>
    <x v="4"/>
    <n v="98105"/>
    <x v="1"/>
    <s v="FUR-TA-10000617"/>
    <x v="0"/>
    <x v="3"/>
    <x v="338"/>
    <x v="2084"/>
    <n v="5"/>
    <n v="0"/>
    <n v="250.30500000000004"/>
  </r>
  <r>
    <n v="2485"/>
    <s v="CA-2014-126067"/>
    <x v="3"/>
    <x v="735"/>
    <d v="2014-09-04T00:00:00"/>
    <x v="1"/>
    <s v="KN-16705"/>
    <x v="607"/>
    <x v="2"/>
    <s v="United States"/>
    <s v="Seattle"/>
    <x v="4"/>
    <n v="98105"/>
    <x v="1"/>
    <s v="OFF-BI-10001658"/>
    <x v="1"/>
    <x v="8"/>
    <x v="439"/>
    <x v="2085"/>
    <n v="5"/>
    <n v="0.2"/>
    <n v="32.396000000000001"/>
  </r>
  <r>
    <n v="2486"/>
    <s v="CA-2014-126067"/>
    <x v="3"/>
    <x v="735"/>
    <d v="2014-09-04T00:00:00"/>
    <x v="1"/>
    <s v="KN-16705"/>
    <x v="607"/>
    <x v="2"/>
    <s v="United States"/>
    <s v="Seattle"/>
    <x v="4"/>
    <n v="98105"/>
    <x v="1"/>
    <s v="OFF-AR-10003856"/>
    <x v="1"/>
    <x v="6"/>
    <x v="444"/>
    <x v="348"/>
    <n v="2"/>
    <n v="0"/>
    <n v="1.4455999999999998"/>
  </r>
  <r>
    <n v="2487"/>
    <s v="CA-2012-104514"/>
    <x v="1"/>
    <x v="98"/>
    <d v="2012-01-04T00:00:00"/>
    <x v="0"/>
    <s v="CB-12535"/>
    <x v="118"/>
    <x v="1"/>
    <s v="United States"/>
    <s v="Newark"/>
    <x v="13"/>
    <n v="19711"/>
    <x v="3"/>
    <s v="OFF-ST-10001837"/>
    <x v="1"/>
    <x v="4"/>
    <x v="1331"/>
    <x v="2086"/>
    <n v="2"/>
    <n v="0"/>
    <n v="22.235199999999999"/>
  </r>
  <r>
    <n v="2488"/>
    <s v="CA-2012-104514"/>
    <x v="1"/>
    <x v="98"/>
    <d v="2012-01-04T00:00:00"/>
    <x v="0"/>
    <s v="CB-12535"/>
    <x v="118"/>
    <x v="1"/>
    <s v="United States"/>
    <s v="Newark"/>
    <x v="13"/>
    <n v="19711"/>
    <x v="3"/>
    <s v="OFF-AR-10001473"/>
    <x v="1"/>
    <x v="6"/>
    <x v="1332"/>
    <x v="296"/>
    <n v="3"/>
    <n v="0"/>
    <n v="2.6568000000000005"/>
  </r>
  <r>
    <n v="2489"/>
    <s v="CA-2012-104514"/>
    <x v="1"/>
    <x v="98"/>
    <d v="2012-01-04T00:00:00"/>
    <x v="0"/>
    <s v="CB-12535"/>
    <x v="118"/>
    <x v="1"/>
    <s v="United States"/>
    <s v="Newark"/>
    <x v="13"/>
    <n v="19711"/>
    <x v="3"/>
    <s v="OFF-PA-10004285"/>
    <x v="1"/>
    <x v="10"/>
    <x v="1259"/>
    <x v="130"/>
    <n v="3"/>
    <n v="0"/>
    <n v="9.6191999999999993"/>
  </r>
  <r>
    <n v="2490"/>
    <s v="CA-2012-141040"/>
    <x v="1"/>
    <x v="330"/>
    <d v="2012-10-13T00:00:00"/>
    <x v="0"/>
    <s v="TB-21250"/>
    <x v="621"/>
    <x v="0"/>
    <s v="United States"/>
    <s v="New York City"/>
    <x v="15"/>
    <n v="10024"/>
    <x v="3"/>
    <s v="TEC-PH-10001835"/>
    <x v="2"/>
    <x v="7"/>
    <x v="1333"/>
    <x v="2087"/>
    <n v="4"/>
    <n v="0"/>
    <n v="303.3408"/>
  </r>
  <r>
    <n v="2491"/>
    <s v="CA-2012-141040"/>
    <x v="1"/>
    <x v="330"/>
    <d v="2012-10-13T00:00:00"/>
    <x v="0"/>
    <s v="TB-21250"/>
    <x v="621"/>
    <x v="0"/>
    <s v="United States"/>
    <s v="New York City"/>
    <x v="15"/>
    <n v="10024"/>
    <x v="3"/>
    <s v="OFF-PA-10002245"/>
    <x v="1"/>
    <x v="10"/>
    <x v="1334"/>
    <x v="100"/>
    <n v="4"/>
    <n v="0"/>
    <n v="10.763999999999999"/>
  </r>
  <r>
    <n v="2492"/>
    <s v="CA-2011-113579"/>
    <x v="2"/>
    <x v="736"/>
    <d v="2011-12-15T00:00:00"/>
    <x v="0"/>
    <s v="KD-16345"/>
    <x v="44"/>
    <x v="0"/>
    <s v="United States"/>
    <s v="Los Angeles"/>
    <x v="1"/>
    <n v="90049"/>
    <x v="1"/>
    <s v="OFF-PA-10001457"/>
    <x v="1"/>
    <x v="10"/>
    <x v="1091"/>
    <x v="2088"/>
    <n v="6"/>
    <n v="0"/>
    <n v="41.51039999999999"/>
  </r>
  <r>
    <n v="2493"/>
    <s v="CA-2011-144624"/>
    <x v="2"/>
    <x v="84"/>
    <d v="2011-11-23T00:00:00"/>
    <x v="1"/>
    <s v="JM-15865"/>
    <x v="622"/>
    <x v="0"/>
    <s v="United States"/>
    <s v="Jamestown"/>
    <x v="15"/>
    <n v="14701"/>
    <x v="3"/>
    <s v="TEC-PH-10002885"/>
    <x v="2"/>
    <x v="7"/>
    <x v="1127"/>
    <x v="2089"/>
    <n v="7"/>
    <n v="0"/>
    <n v="1228.1787000000004"/>
  </r>
  <r>
    <n v="2494"/>
    <s v="CA-2013-146206"/>
    <x v="0"/>
    <x v="545"/>
    <d v="2013-09-15T00:00:00"/>
    <x v="0"/>
    <s v="KT-16480"/>
    <x v="409"/>
    <x v="0"/>
    <s v="United States"/>
    <s v="Houston"/>
    <x v="5"/>
    <n v="77095"/>
    <x v="2"/>
    <s v="FUR-TA-10004086"/>
    <x v="0"/>
    <x v="3"/>
    <x v="824"/>
    <x v="2090"/>
    <n v="5"/>
    <n v="0.3"/>
    <n v="-34.39200000000001"/>
  </r>
  <r>
    <n v="2495"/>
    <s v="CA-2013-146206"/>
    <x v="0"/>
    <x v="545"/>
    <d v="2013-09-15T00:00:00"/>
    <x v="0"/>
    <s v="KT-16480"/>
    <x v="409"/>
    <x v="0"/>
    <s v="United States"/>
    <s v="Houston"/>
    <x v="5"/>
    <n v="77095"/>
    <x v="2"/>
    <s v="TEC-PH-10000895"/>
    <x v="2"/>
    <x v="7"/>
    <x v="1128"/>
    <x v="2091"/>
    <n v="5"/>
    <n v="0.2"/>
    <n v="53.997000000000043"/>
  </r>
  <r>
    <n v="2496"/>
    <s v="CA-2011-136644"/>
    <x v="2"/>
    <x v="737"/>
    <d v="2011-06-22T00:00:00"/>
    <x v="1"/>
    <s v="SC-20575"/>
    <x v="623"/>
    <x v="0"/>
    <s v="United States"/>
    <s v="Mishawaka"/>
    <x v="14"/>
    <n v="46544"/>
    <x v="2"/>
    <s v="FUR-CH-10000225"/>
    <x v="0"/>
    <x v="1"/>
    <x v="401"/>
    <x v="345"/>
    <n v="8"/>
    <n v="0"/>
    <n v="32.391999999999939"/>
  </r>
  <r>
    <n v="2497"/>
    <s v="CA-2012-122371"/>
    <x v="1"/>
    <x v="120"/>
    <d v="2012-10-01T00:00:00"/>
    <x v="1"/>
    <s v="BS-11800"/>
    <x v="354"/>
    <x v="2"/>
    <s v="United States"/>
    <s v="San Diego"/>
    <x v="1"/>
    <n v="92037"/>
    <x v="1"/>
    <s v="OFF-ST-10002370"/>
    <x v="1"/>
    <x v="4"/>
    <x v="80"/>
    <x v="2092"/>
    <n v="3"/>
    <n v="0"/>
    <n v="18.609299999999998"/>
  </r>
  <r>
    <n v="2498"/>
    <s v="CA-2012-122371"/>
    <x v="1"/>
    <x v="120"/>
    <d v="2012-10-01T00:00:00"/>
    <x v="1"/>
    <s v="BS-11800"/>
    <x v="354"/>
    <x v="2"/>
    <s v="United States"/>
    <s v="San Diego"/>
    <x v="1"/>
    <n v="92037"/>
    <x v="1"/>
    <s v="OFF-EN-10000056"/>
    <x v="1"/>
    <x v="12"/>
    <x v="627"/>
    <x v="2093"/>
    <n v="2"/>
    <n v="0"/>
    <n v="58.496199999999988"/>
  </r>
  <r>
    <n v="2499"/>
    <s v="CA-2013-126935"/>
    <x v="0"/>
    <x v="288"/>
    <d v="2013-05-25T00:00:00"/>
    <x v="1"/>
    <s v="BT-11395"/>
    <x v="387"/>
    <x v="1"/>
    <s v="United States"/>
    <s v="San Francisco"/>
    <x v="1"/>
    <n v="94109"/>
    <x v="1"/>
    <s v="OFF-BI-10004817"/>
    <x v="1"/>
    <x v="8"/>
    <x v="1199"/>
    <x v="2094"/>
    <n v="1"/>
    <n v="0.2"/>
    <n v="3.3543999999999996"/>
  </r>
  <r>
    <n v="2500"/>
    <s v="US-2014-133781"/>
    <x v="3"/>
    <x v="738"/>
    <d v="2014-06-24T00:00:00"/>
    <x v="2"/>
    <s v="DC-12850"/>
    <x v="419"/>
    <x v="0"/>
    <s v="United States"/>
    <s v="Miami"/>
    <x v="2"/>
    <n v="33178"/>
    <x v="0"/>
    <s v="OFF-EN-10004483"/>
    <x v="1"/>
    <x v="12"/>
    <x v="1335"/>
    <x v="2095"/>
    <n v="3"/>
    <n v="0.2"/>
    <n v="12.692699999999995"/>
  </r>
  <r>
    <n v="2501"/>
    <s v="CA-2014-131618"/>
    <x v="3"/>
    <x v="46"/>
    <d v="2014-06-21T00:00:00"/>
    <x v="2"/>
    <s v="LS-17200"/>
    <x v="624"/>
    <x v="1"/>
    <s v="United States"/>
    <s v="Skokie"/>
    <x v="10"/>
    <n v="60076"/>
    <x v="2"/>
    <s v="OFF-PA-10001892"/>
    <x v="1"/>
    <x v="10"/>
    <x v="815"/>
    <x v="2096"/>
    <n v="2"/>
    <n v="0.2"/>
    <n v="4.4311999999999996"/>
  </r>
  <r>
    <n v="2502"/>
    <s v="CA-2014-131618"/>
    <x v="3"/>
    <x v="46"/>
    <d v="2014-06-21T00:00:00"/>
    <x v="2"/>
    <s v="LS-17200"/>
    <x v="624"/>
    <x v="1"/>
    <s v="United States"/>
    <s v="Skokie"/>
    <x v="10"/>
    <n v="60076"/>
    <x v="2"/>
    <s v="OFF-BI-10000546"/>
    <x v="1"/>
    <x v="8"/>
    <x v="609"/>
    <x v="2097"/>
    <n v="4"/>
    <n v="0.8"/>
    <n v="-3.5711999999999993"/>
  </r>
  <r>
    <n v="2503"/>
    <s v="CA-2014-131618"/>
    <x v="3"/>
    <x v="46"/>
    <d v="2014-06-21T00:00:00"/>
    <x v="2"/>
    <s v="LS-17200"/>
    <x v="624"/>
    <x v="1"/>
    <s v="United States"/>
    <s v="Skokie"/>
    <x v="10"/>
    <n v="60076"/>
    <x v="2"/>
    <s v="OFF-BI-10001294"/>
    <x v="1"/>
    <x v="8"/>
    <x v="667"/>
    <x v="2098"/>
    <n v="4"/>
    <n v="0.8"/>
    <n v="-16.380000000000003"/>
  </r>
  <r>
    <n v="2504"/>
    <s v="CA-2013-149482"/>
    <x v="0"/>
    <x v="696"/>
    <d v="2013-11-20T00:00:00"/>
    <x v="1"/>
    <s v="RR-19315"/>
    <x v="625"/>
    <x v="0"/>
    <s v="United States"/>
    <s v="San Francisco"/>
    <x v="1"/>
    <n v="94110"/>
    <x v="1"/>
    <s v="OFF-LA-10000248"/>
    <x v="1"/>
    <x v="2"/>
    <x v="1212"/>
    <x v="1576"/>
    <n v="2"/>
    <n v="0"/>
    <n v="3.4685999999999999"/>
  </r>
  <r>
    <n v="2505"/>
    <s v="CA-2011-143917"/>
    <x v="2"/>
    <x v="739"/>
    <d v="2011-07-27T00:00:00"/>
    <x v="0"/>
    <s v="KL-16645"/>
    <x v="107"/>
    <x v="0"/>
    <s v="United States"/>
    <s v="San Francisco"/>
    <x v="1"/>
    <n v="94122"/>
    <x v="1"/>
    <s v="OFF-ST-10001228"/>
    <x v="1"/>
    <x v="4"/>
    <x v="228"/>
    <x v="2099"/>
    <n v="4"/>
    <n v="0"/>
    <n v="15.041600000000003"/>
  </r>
  <r>
    <n v="2506"/>
    <s v="CA-2011-143917"/>
    <x v="2"/>
    <x v="739"/>
    <d v="2011-07-27T00:00:00"/>
    <x v="0"/>
    <s v="KL-16645"/>
    <x v="107"/>
    <x v="0"/>
    <s v="United States"/>
    <s v="San Francisco"/>
    <x v="1"/>
    <n v="94122"/>
    <x v="1"/>
    <s v="OFF-SU-10000151"/>
    <x v="1"/>
    <x v="14"/>
    <x v="1336"/>
    <x v="2100"/>
    <n v="5"/>
    <n v="0"/>
    <n v="327.50599999999963"/>
  </r>
  <r>
    <n v="2507"/>
    <s v="CA-2011-143917"/>
    <x v="2"/>
    <x v="739"/>
    <d v="2011-07-27T00:00:00"/>
    <x v="0"/>
    <s v="KL-16645"/>
    <x v="107"/>
    <x v="0"/>
    <s v="United States"/>
    <s v="San Francisco"/>
    <x v="1"/>
    <n v="94122"/>
    <x v="1"/>
    <s v="FUR-FU-10004351"/>
    <x v="0"/>
    <x v="5"/>
    <x v="33"/>
    <x v="2101"/>
    <n v="8"/>
    <n v="0"/>
    <n v="34.284800000000004"/>
  </r>
  <r>
    <n v="2508"/>
    <s v="CA-2012-120397"/>
    <x v="1"/>
    <x v="740"/>
    <d v="2012-07-02T00:00:00"/>
    <x v="3"/>
    <s v="RB-19435"/>
    <x v="579"/>
    <x v="0"/>
    <s v="United States"/>
    <s v="Houston"/>
    <x v="5"/>
    <n v="77070"/>
    <x v="2"/>
    <s v="OFF-AP-10001293"/>
    <x v="1"/>
    <x v="9"/>
    <x v="1337"/>
    <x v="2102"/>
    <n v="4"/>
    <n v="0.8"/>
    <n v="-85.238399999999999"/>
  </r>
  <r>
    <n v="2509"/>
    <s v="CA-2014-163902"/>
    <x v="3"/>
    <x v="580"/>
    <d v="2014-03-09T00:00:00"/>
    <x v="1"/>
    <s v="MY-17380"/>
    <x v="199"/>
    <x v="1"/>
    <s v="United States"/>
    <s v="Los Angeles"/>
    <x v="1"/>
    <n v="90045"/>
    <x v="1"/>
    <s v="TEC-PH-10000675"/>
    <x v="2"/>
    <x v="7"/>
    <x v="1338"/>
    <x v="2103"/>
    <n v="3"/>
    <n v="0.2"/>
    <n v="14.758199999999995"/>
  </r>
  <r>
    <n v="2510"/>
    <s v="CA-2014-163902"/>
    <x v="3"/>
    <x v="580"/>
    <d v="2014-03-09T00:00:00"/>
    <x v="1"/>
    <s v="MY-17380"/>
    <x v="199"/>
    <x v="1"/>
    <s v="United States"/>
    <s v="Los Angeles"/>
    <x v="1"/>
    <n v="90045"/>
    <x v="1"/>
    <s v="TEC-AC-10000580"/>
    <x v="2"/>
    <x v="11"/>
    <x v="897"/>
    <x v="2104"/>
    <n v="6"/>
    <n v="0"/>
    <n v="52.79340000000002"/>
  </r>
  <r>
    <n v="2511"/>
    <s v="CA-2013-136812"/>
    <x v="0"/>
    <x v="741"/>
    <d v="2013-11-24T00:00:00"/>
    <x v="1"/>
    <s v="AW-10930"/>
    <x v="585"/>
    <x v="2"/>
    <s v="United States"/>
    <s v="Oklahoma City"/>
    <x v="26"/>
    <n v="73120"/>
    <x v="2"/>
    <s v="OFF-ST-10003470"/>
    <x v="1"/>
    <x v="4"/>
    <x v="1339"/>
    <x v="2105"/>
    <n v="4"/>
    <n v="0"/>
    <n v="55.895999999999958"/>
  </r>
  <r>
    <n v="2512"/>
    <s v="CA-2012-102722"/>
    <x v="1"/>
    <x v="24"/>
    <d v="2012-04-19T00:00:00"/>
    <x v="2"/>
    <s v="KW-16570"/>
    <x v="608"/>
    <x v="0"/>
    <s v="United States"/>
    <s v="Monroe"/>
    <x v="28"/>
    <n v="71203"/>
    <x v="0"/>
    <s v="TEC-AC-10003116"/>
    <x v="2"/>
    <x v="11"/>
    <x v="920"/>
    <x v="2106"/>
    <n v="6"/>
    <n v="0"/>
    <n v="41.534999999999997"/>
  </r>
  <r>
    <n v="2513"/>
    <s v="CA-2014-155089"/>
    <x v="3"/>
    <x v="574"/>
    <d v="2014-12-07T00:00:00"/>
    <x v="1"/>
    <s v="DB-12910"/>
    <x v="626"/>
    <x v="2"/>
    <s v="United States"/>
    <s v="Tampa"/>
    <x v="2"/>
    <n v="33614"/>
    <x v="0"/>
    <s v="OFF-BI-10002429"/>
    <x v="1"/>
    <x v="8"/>
    <x v="467"/>
    <x v="2107"/>
    <n v="5"/>
    <n v="0.7"/>
    <n v="-33.483999999999995"/>
  </r>
  <r>
    <n v="2514"/>
    <s v="CA-2013-124506"/>
    <x v="0"/>
    <x v="583"/>
    <d v="2013-11-18T00:00:00"/>
    <x v="1"/>
    <s v="BB-11545"/>
    <x v="179"/>
    <x v="1"/>
    <s v="United States"/>
    <s v="Chicago"/>
    <x v="10"/>
    <n v="60623"/>
    <x v="2"/>
    <s v="TEC-AC-10003280"/>
    <x v="2"/>
    <x v="11"/>
    <x v="1028"/>
    <x v="1679"/>
    <n v="4"/>
    <n v="0.2"/>
    <n v="1.1995999999999931"/>
  </r>
  <r>
    <n v="2515"/>
    <s v="CA-2013-124506"/>
    <x v="0"/>
    <x v="583"/>
    <d v="2013-11-18T00:00:00"/>
    <x v="1"/>
    <s v="BB-11545"/>
    <x v="179"/>
    <x v="1"/>
    <s v="United States"/>
    <s v="Chicago"/>
    <x v="10"/>
    <n v="60623"/>
    <x v="2"/>
    <s v="FUR-CH-10004540"/>
    <x v="0"/>
    <x v="1"/>
    <x v="862"/>
    <x v="1404"/>
    <n v="2"/>
    <n v="0.3"/>
    <n v="-2.0567999999999991"/>
  </r>
  <r>
    <n v="2516"/>
    <s v="CA-2011-106572"/>
    <x v="2"/>
    <x v="742"/>
    <d v="2011-09-10T00:00:00"/>
    <x v="1"/>
    <s v="NP-18700"/>
    <x v="413"/>
    <x v="0"/>
    <s v="United States"/>
    <s v="Bowling Green"/>
    <x v="24"/>
    <n v="43402"/>
    <x v="3"/>
    <s v="OFF-ST-10000585"/>
    <x v="1"/>
    <x v="4"/>
    <x v="541"/>
    <x v="2108"/>
    <n v="2"/>
    <n v="0.2"/>
    <n v="19.823999999999998"/>
  </r>
  <r>
    <n v="2517"/>
    <s v="CA-2011-128888"/>
    <x v="2"/>
    <x v="647"/>
    <d v="2011-11-22T00:00:00"/>
    <x v="1"/>
    <s v="PB-19105"/>
    <x v="287"/>
    <x v="0"/>
    <s v="United States"/>
    <s v="Houston"/>
    <x v="5"/>
    <n v="77095"/>
    <x v="2"/>
    <s v="OFF-EN-10003001"/>
    <x v="1"/>
    <x v="12"/>
    <x v="955"/>
    <x v="2109"/>
    <n v="9"/>
    <n v="0.2"/>
    <n v="204.07139999999995"/>
  </r>
  <r>
    <n v="2518"/>
    <s v="CA-2014-123134"/>
    <x v="3"/>
    <x v="743"/>
    <d v="2014-05-08T00:00:00"/>
    <x v="1"/>
    <s v="DW-13585"/>
    <x v="61"/>
    <x v="1"/>
    <s v="United States"/>
    <s v="Westfield"/>
    <x v="30"/>
    <n v="7090"/>
    <x v="3"/>
    <s v="FUR-FU-10003975"/>
    <x v="0"/>
    <x v="5"/>
    <x v="775"/>
    <x v="2110"/>
    <n v="3"/>
    <n v="0"/>
    <n v="12.992999999999988"/>
  </r>
  <r>
    <n v="2519"/>
    <s v="CA-2013-124352"/>
    <x v="0"/>
    <x v="680"/>
    <d v="2013-10-22T00:00:00"/>
    <x v="1"/>
    <s v="CD-12790"/>
    <x v="522"/>
    <x v="2"/>
    <s v="United States"/>
    <s v="Oklahoma City"/>
    <x v="26"/>
    <n v="73120"/>
    <x v="2"/>
    <s v="OFF-LA-10004559"/>
    <x v="1"/>
    <x v="2"/>
    <x v="1340"/>
    <x v="171"/>
    <n v="7"/>
    <n v="0"/>
    <n v="9.8783999999999992"/>
  </r>
  <r>
    <n v="2520"/>
    <s v="CA-2013-124352"/>
    <x v="0"/>
    <x v="680"/>
    <d v="2013-10-22T00:00:00"/>
    <x v="1"/>
    <s v="CD-12790"/>
    <x v="522"/>
    <x v="2"/>
    <s v="United States"/>
    <s v="Oklahoma City"/>
    <x v="26"/>
    <n v="73120"/>
    <x v="2"/>
    <s v="OFF-LA-10003223"/>
    <x v="1"/>
    <x v="2"/>
    <x v="602"/>
    <x v="2111"/>
    <n v="6"/>
    <n v="0"/>
    <n v="14.4354"/>
  </r>
  <r>
    <n v="2521"/>
    <s v="CA-2013-124352"/>
    <x v="0"/>
    <x v="680"/>
    <d v="2013-10-22T00:00:00"/>
    <x v="1"/>
    <s v="CD-12790"/>
    <x v="522"/>
    <x v="2"/>
    <s v="United States"/>
    <s v="Oklahoma City"/>
    <x v="26"/>
    <n v="73120"/>
    <x v="2"/>
    <s v="OFF-AP-10002651"/>
    <x v="1"/>
    <x v="9"/>
    <x v="1341"/>
    <x v="2112"/>
    <n v="3"/>
    <n v="0"/>
    <n v="251.89109999999988"/>
  </r>
  <r>
    <n v="2522"/>
    <s v="CA-2013-124352"/>
    <x v="0"/>
    <x v="680"/>
    <d v="2013-10-22T00:00:00"/>
    <x v="1"/>
    <s v="CD-12790"/>
    <x v="522"/>
    <x v="2"/>
    <s v="United States"/>
    <s v="Oklahoma City"/>
    <x v="26"/>
    <n v="73120"/>
    <x v="2"/>
    <s v="OFF-PA-10003177"/>
    <x v="1"/>
    <x v="10"/>
    <x v="89"/>
    <x v="91"/>
    <n v="2"/>
    <n v="0"/>
    <n v="6.2208000000000006"/>
  </r>
  <r>
    <n v="2523"/>
    <s v="CA-2013-124352"/>
    <x v="0"/>
    <x v="680"/>
    <d v="2013-10-22T00:00:00"/>
    <x v="1"/>
    <s v="CD-12790"/>
    <x v="522"/>
    <x v="2"/>
    <s v="United States"/>
    <s v="Oklahoma City"/>
    <x v="26"/>
    <n v="73120"/>
    <x v="2"/>
    <s v="TEC-PH-10003442"/>
    <x v="2"/>
    <x v="7"/>
    <x v="879"/>
    <x v="2113"/>
    <n v="1"/>
    <n v="0"/>
    <n v="1.375"/>
  </r>
  <r>
    <n v="2524"/>
    <s v="CA-2013-124352"/>
    <x v="0"/>
    <x v="680"/>
    <d v="2013-10-22T00:00:00"/>
    <x v="1"/>
    <s v="CD-12790"/>
    <x v="522"/>
    <x v="2"/>
    <s v="United States"/>
    <s v="Oklahoma City"/>
    <x v="26"/>
    <n v="73120"/>
    <x v="2"/>
    <s v="OFF-BI-10000977"/>
    <x v="1"/>
    <x v="8"/>
    <x v="982"/>
    <x v="2114"/>
    <n v="4"/>
    <n v="0"/>
    <n v="55.935999999999993"/>
  </r>
  <r>
    <n v="2525"/>
    <s v="CA-2012-124541"/>
    <x v="1"/>
    <x v="744"/>
    <d v="2012-04-10T00:00:00"/>
    <x v="1"/>
    <s v="TT-21220"/>
    <x v="627"/>
    <x v="0"/>
    <s v="United States"/>
    <s v="Houston"/>
    <x v="5"/>
    <n v="77041"/>
    <x v="2"/>
    <s v="OFF-AR-10004078"/>
    <x v="1"/>
    <x v="6"/>
    <x v="507"/>
    <x v="2115"/>
    <n v="9"/>
    <n v="0.2"/>
    <n v="5.2559999999999985"/>
  </r>
  <r>
    <n v="2526"/>
    <s v="CA-2012-124541"/>
    <x v="1"/>
    <x v="744"/>
    <d v="2012-04-10T00:00:00"/>
    <x v="1"/>
    <s v="TT-21220"/>
    <x v="627"/>
    <x v="0"/>
    <s v="United States"/>
    <s v="Houston"/>
    <x v="5"/>
    <n v="77041"/>
    <x v="2"/>
    <s v="TEC-AC-10002550"/>
    <x v="2"/>
    <x v="11"/>
    <x v="1342"/>
    <x v="2116"/>
    <n v="2"/>
    <n v="0.2"/>
    <n v="4.4603999999999999"/>
  </r>
  <r>
    <n v="2527"/>
    <s v="CA-2012-124541"/>
    <x v="1"/>
    <x v="744"/>
    <d v="2012-04-10T00:00:00"/>
    <x v="1"/>
    <s v="TT-21220"/>
    <x v="627"/>
    <x v="0"/>
    <s v="United States"/>
    <s v="Houston"/>
    <x v="5"/>
    <n v="77041"/>
    <x v="2"/>
    <s v="OFF-BI-10004965"/>
    <x v="1"/>
    <x v="8"/>
    <x v="1005"/>
    <x v="2117"/>
    <n v="3"/>
    <n v="0.8"/>
    <n v="-12.075000000000003"/>
  </r>
  <r>
    <n v="2528"/>
    <s v="CA-2012-124541"/>
    <x v="1"/>
    <x v="744"/>
    <d v="2012-04-10T00:00:00"/>
    <x v="1"/>
    <s v="TT-21220"/>
    <x v="627"/>
    <x v="0"/>
    <s v="United States"/>
    <s v="Houston"/>
    <x v="5"/>
    <n v="77041"/>
    <x v="2"/>
    <s v="OFF-BI-10004209"/>
    <x v="1"/>
    <x v="8"/>
    <x v="1206"/>
    <x v="2118"/>
    <n v="6"/>
    <n v="0.8"/>
    <n v="-16.884"/>
  </r>
  <r>
    <n v="2529"/>
    <s v="CA-2012-124541"/>
    <x v="1"/>
    <x v="744"/>
    <d v="2012-04-10T00:00:00"/>
    <x v="1"/>
    <s v="TT-21220"/>
    <x v="627"/>
    <x v="0"/>
    <s v="United States"/>
    <s v="Houston"/>
    <x v="5"/>
    <n v="77041"/>
    <x v="2"/>
    <s v="OFF-PA-10001526"/>
    <x v="1"/>
    <x v="10"/>
    <x v="1030"/>
    <x v="892"/>
    <n v="2"/>
    <n v="0.2"/>
    <n v="2.8884000000000007"/>
  </r>
  <r>
    <n v="2530"/>
    <s v="CA-2011-108707"/>
    <x v="2"/>
    <x v="745"/>
    <d v="2011-10-29T00:00:00"/>
    <x v="1"/>
    <s v="DB-12910"/>
    <x v="626"/>
    <x v="2"/>
    <s v="United States"/>
    <s v="Fort Lauderdale"/>
    <x v="2"/>
    <n v="33311"/>
    <x v="0"/>
    <s v="OFF-PA-10000788"/>
    <x v="1"/>
    <x v="10"/>
    <x v="731"/>
    <x v="563"/>
    <n v="2"/>
    <n v="0.2"/>
    <n v="3.6288"/>
  </r>
  <r>
    <n v="2531"/>
    <s v="CA-2011-111500"/>
    <x v="2"/>
    <x v="654"/>
    <d v="2011-08-21T00:00:00"/>
    <x v="1"/>
    <s v="DJ-13510"/>
    <x v="137"/>
    <x v="1"/>
    <s v="United States"/>
    <s v="Little Rock"/>
    <x v="36"/>
    <n v="72209"/>
    <x v="0"/>
    <s v="OFF-PA-10000595"/>
    <x v="1"/>
    <x v="10"/>
    <x v="1117"/>
    <x v="1159"/>
    <n v="5"/>
    <n v="0"/>
    <n v="52.531999999999996"/>
  </r>
  <r>
    <n v="2532"/>
    <s v="CA-2011-111500"/>
    <x v="2"/>
    <x v="654"/>
    <d v="2011-08-21T00:00:00"/>
    <x v="1"/>
    <s v="DJ-13510"/>
    <x v="137"/>
    <x v="1"/>
    <s v="United States"/>
    <s v="Little Rock"/>
    <x v="36"/>
    <n v="72209"/>
    <x v="0"/>
    <s v="OFF-BI-10000829"/>
    <x v="1"/>
    <x v="8"/>
    <x v="304"/>
    <x v="2119"/>
    <n v="4"/>
    <n v="0"/>
    <n v="8.2615999999999996"/>
  </r>
  <r>
    <n v="2533"/>
    <s v="CA-2011-111500"/>
    <x v="2"/>
    <x v="654"/>
    <d v="2011-08-21T00:00:00"/>
    <x v="1"/>
    <s v="DJ-13510"/>
    <x v="137"/>
    <x v="1"/>
    <s v="United States"/>
    <s v="Little Rock"/>
    <x v="36"/>
    <n v="72209"/>
    <x v="0"/>
    <s v="OFF-FA-10002676"/>
    <x v="1"/>
    <x v="13"/>
    <x v="1069"/>
    <x v="2120"/>
    <n v="7"/>
    <n v="0"/>
    <n v="4.5611999999999995"/>
  </r>
  <r>
    <n v="2534"/>
    <s v="CA-2011-111500"/>
    <x v="2"/>
    <x v="654"/>
    <d v="2011-08-21T00:00:00"/>
    <x v="1"/>
    <s v="DJ-13510"/>
    <x v="137"/>
    <x v="1"/>
    <s v="United States"/>
    <s v="Little Rock"/>
    <x v="36"/>
    <n v="72209"/>
    <x v="0"/>
    <s v="TEC-AC-10000844"/>
    <x v="2"/>
    <x v="11"/>
    <x v="106"/>
    <x v="2121"/>
    <n v="4"/>
    <n v="0"/>
    <n v="122.38559999999998"/>
  </r>
  <r>
    <n v="2535"/>
    <s v="US-2014-117723"/>
    <x v="3"/>
    <x v="733"/>
    <d v="2014-08-19T00:00:00"/>
    <x v="0"/>
    <s v="DL-13495"/>
    <x v="393"/>
    <x v="1"/>
    <s v="United States"/>
    <s v="Philadelphia"/>
    <x v="9"/>
    <n v="19120"/>
    <x v="3"/>
    <s v="OFF-ST-10004459"/>
    <x v="1"/>
    <x v="4"/>
    <x v="454"/>
    <x v="2122"/>
    <n v="6"/>
    <n v="0.2"/>
    <n v="-337.80600000000004"/>
  </r>
  <r>
    <n v="2536"/>
    <s v="CA-2012-143238"/>
    <x v="1"/>
    <x v="684"/>
    <d v="2012-09-08T00:00:00"/>
    <x v="2"/>
    <s v="LO-17170"/>
    <x v="628"/>
    <x v="1"/>
    <s v="United States"/>
    <s v="La Quinta"/>
    <x v="1"/>
    <n v="92253"/>
    <x v="1"/>
    <s v="TEC-AC-10003499"/>
    <x v="2"/>
    <x v="11"/>
    <x v="103"/>
    <x v="2123"/>
    <n v="4"/>
    <n v="0"/>
    <n v="18.064800000000002"/>
  </r>
  <r>
    <n v="2537"/>
    <s v="CA-2012-168746"/>
    <x v="1"/>
    <x v="746"/>
    <d v="2012-01-29T00:00:00"/>
    <x v="0"/>
    <s v="SV-20365"/>
    <x v="277"/>
    <x v="0"/>
    <s v="United States"/>
    <s v="Cleveland"/>
    <x v="24"/>
    <n v="44105"/>
    <x v="3"/>
    <s v="FUR-CH-10000513"/>
    <x v="0"/>
    <x v="1"/>
    <x v="70"/>
    <x v="2124"/>
    <n v="2"/>
    <n v="0.3"/>
    <n v="-54.595799999999997"/>
  </r>
  <r>
    <n v="2538"/>
    <s v="CA-2012-168746"/>
    <x v="1"/>
    <x v="746"/>
    <d v="2012-01-29T00:00:00"/>
    <x v="0"/>
    <s v="SV-20365"/>
    <x v="277"/>
    <x v="0"/>
    <s v="United States"/>
    <s v="Cleveland"/>
    <x v="24"/>
    <n v="44105"/>
    <x v="3"/>
    <s v="TEC-PH-10000895"/>
    <x v="2"/>
    <x v="7"/>
    <x v="1128"/>
    <x v="2125"/>
    <n v="4"/>
    <n v="0.4"/>
    <n v="-100.7944"/>
  </r>
  <r>
    <n v="2539"/>
    <s v="CA-2012-168746"/>
    <x v="1"/>
    <x v="746"/>
    <d v="2012-01-29T00:00:00"/>
    <x v="0"/>
    <s v="SV-20365"/>
    <x v="277"/>
    <x v="0"/>
    <s v="United States"/>
    <s v="Cleveland"/>
    <x v="24"/>
    <n v="44105"/>
    <x v="3"/>
    <s v="TEC-PH-10002555"/>
    <x v="2"/>
    <x v="7"/>
    <x v="1343"/>
    <x v="2126"/>
    <n v="1"/>
    <n v="0.4"/>
    <n v="-36.253"/>
  </r>
  <r>
    <n v="2540"/>
    <s v="CA-2012-113404"/>
    <x v="1"/>
    <x v="747"/>
    <d v="2012-07-16T00:00:00"/>
    <x v="3"/>
    <s v="EM-13810"/>
    <x v="613"/>
    <x v="1"/>
    <s v="United States"/>
    <s v="San Francisco"/>
    <x v="1"/>
    <n v="94122"/>
    <x v="1"/>
    <s v="FUR-CH-10003312"/>
    <x v="0"/>
    <x v="1"/>
    <x v="296"/>
    <x v="2127"/>
    <n v="6"/>
    <n v="0.2"/>
    <n v="-219.16440000000023"/>
  </r>
  <r>
    <n v="2541"/>
    <s v="CA-2012-113404"/>
    <x v="1"/>
    <x v="747"/>
    <d v="2012-07-16T00:00:00"/>
    <x v="3"/>
    <s v="EM-13810"/>
    <x v="613"/>
    <x v="1"/>
    <s v="United States"/>
    <s v="San Francisco"/>
    <x v="1"/>
    <n v="94122"/>
    <x v="1"/>
    <s v="FUR-CH-10004086"/>
    <x v="0"/>
    <x v="1"/>
    <x v="281"/>
    <x v="2128"/>
    <n v="3"/>
    <n v="0.2"/>
    <n v="78.767099999999971"/>
  </r>
  <r>
    <n v="2542"/>
    <s v="CA-2013-144792"/>
    <x v="0"/>
    <x v="567"/>
    <d v="2013-05-05T00:00:00"/>
    <x v="1"/>
    <s v="KD-16615"/>
    <x v="629"/>
    <x v="1"/>
    <s v="United States"/>
    <s v="Scottsdale"/>
    <x v="16"/>
    <n v="85254"/>
    <x v="1"/>
    <s v="FUR-FU-10002759"/>
    <x v="0"/>
    <x v="5"/>
    <x v="555"/>
    <x v="2129"/>
    <n v="7"/>
    <n v="0.2"/>
    <n v="22.377600000000001"/>
  </r>
  <r>
    <n v="2543"/>
    <s v="CA-2011-164385"/>
    <x v="2"/>
    <x v="467"/>
    <d v="2011-10-01T00:00:00"/>
    <x v="0"/>
    <s v="NB-18580"/>
    <x v="630"/>
    <x v="1"/>
    <s v="United States"/>
    <s v="Philadelphia"/>
    <x v="9"/>
    <n v="19134"/>
    <x v="3"/>
    <s v="OFF-AP-10002191"/>
    <x v="1"/>
    <x v="9"/>
    <x v="800"/>
    <x v="2130"/>
    <n v="3"/>
    <n v="0.2"/>
    <n v="14.39520000000001"/>
  </r>
  <r>
    <n v="2544"/>
    <s v="US-2013-114174"/>
    <x v="0"/>
    <x v="162"/>
    <d v="2013-09-15T00:00:00"/>
    <x v="1"/>
    <s v="AP-10720"/>
    <x v="399"/>
    <x v="2"/>
    <s v="United States"/>
    <s v="Malden"/>
    <x v="31"/>
    <n v="2148"/>
    <x v="3"/>
    <s v="FUR-BO-10003450"/>
    <x v="0"/>
    <x v="0"/>
    <x v="1344"/>
    <x v="2131"/>
    <n v="3"/>
    <n v="0"/>
    <n v="13.915199999999992"/>
  </r>
  <r>
    <n v="2545"/>
    <s v="US-2013-114174"/>
    <x v="0"/>
    <x v="162"/>
    <d v="2013-09-15T00:00:00"/>
    <x v="1"/>
    <s v="AP-10720"/>
    <x v="399"/>
    <x v="2"/>
    <s v="United States"/>
    <s v="Malden"/>
    <x v="31"/>
    <n v="2148"/>
    <x v="3"/>
    <s v="OFF-LA-10000248"/>
    <x v="1"/>
    <x v="2"/>
    <x v="1212"/>
    <x v="1816"/>
    <n v="4"/>
    <n v="0"/>
    <n v="6.9371999999999998"/>
  </r>
  <r>
    <n v="2546"/>
    <s v="CA-2014-108070"/>
    <x v="3"/>
    <x v="513"/>
    <d v="2014-04-21T00:00:00"/>
    <x v="1"/>
    <s v="JE-15745"/>
    <x v="32"/>
    <x v="0"/>
    <s v="United States"/>
    <s v="San Jose"/>
    <x v="1"/>
    <n v="95123"/>
    <x v="1"/>
    <s v="OFF-ST-10004804"/>
    <x v="1"/>
    <x v="4"/>
    <x v="230"/>
    <x v="2132"/>
    <n v="4"/>
    <n v="0"/>
    <n v="2.0592000000000041"/>
  </r>
  <r>
    <n v="2547"/>
    <s v="CA-2014-108070"/>
    <x v="3"/>
    <x v="513"/>
    <d v="2014-04-21T00:00:00"/>
    <x v="1"/>
    <s v="JE-15745"/>
    <x v="32"/>
    <x v="0"/>
    <s v="United States"/>
    <s v="San Jose"/>
    <x v="1"/>
    <n v="95123"/>
    <x v="1"/>
    <s v="FUR-BO-10001337"/>
    <x v="0"/>
    <x v="0"/>
    <x v="425"/>
    <x v="2133"/>
    <n v="1"/>
    <n v="0.15"/>
    <n v="-6.0489999999999995"/>
  </r>
  <r>
    <n v="2548"/>
    <s v="US-2012-128090"/>
    <x v="1"/>
    <x v="748"/>
    <d v="2012-08-22T00:00:00"/>
    <x v="1"/>
    <s v="JM-15865"/>
    <x v="622"/>
    <x v="0"/>
    <s v="United States"/>
    <s v="Phoenix"/>
    <x v="16"/>
    <n v="85023"/>
    <x v="1"/>
    <s v="OFF-AR-10002255"/>
    <x v="1"/>
    <x v="6"/>
    <x v="814"/>
    <x v="2134"/>
    <n v="1"/>
    <n v="0.2"/>
    <n v="0.25919999999999999"/>
  </r>
  <r>
    <n v="2549"/>
    <s v="US-2012-128090"/>
    <x v="1"/>
    <x v="748"/>
    <d v="2012-08-22T00:00:00"/>
    <x v="1"/>
    <s v="JM-15865"/>
    <x v="622"/>
    <x v="0"/>
    <s v="United States"/>
    <s v="Phoenix"/>
    <x v="16"/>
    <n v="85023"/>
    <x v="1"/>
    <s v="TEC-PH-10002624"/>
    <x v="2"/>
    <x v="7"/>
    <x v="1126"/>
    <x v="2135"/>
    <n v="5"/>
    <n v="0.2"/>
    <n v="211.49549999999977"/>
  </r>
  <r>
    <n v="2550"/>
    <s v="US-2012-128090"/>
    <x v="1"/>
    <x v="748"/>
    <d v="2012-08-22T00:00:00"/>
    <x v="1"/>
    <s v="JM-15865"/>
    <x v="622"/>
    <x v="0"/>
    <s v="United States"/>
    <s v="Phoenix"/>
    <x v="16"/>
    <n v="85023"/>
    <x v="1"/>
    <s v="OFF-PA-10001878"/>
    <x v="1"/>
    <x v="10"/>
    <x v="1161"/>
    <x v="2136"/>
    <n v="8"/>
    <n v="0.2"/>
    <n v="105.64559999999997"/>
  </r>
  <r>
    <n v="2551"/>
    <s v="US-2012-128090"/>
    <x v="1"/>
    <x v="748"/>
    <d v="2012-08-22T00:00:00"/>
    <x v="1"/>
    <s v="JM-15865"/>
    <x v="622"/>
    <x v="0"/>
    <s v="United States"/>
    <s v="Phoenix"/>
    <x v="16"/>
    <n v="85023"/>
    <x v="1"/>
    <s v="OFF-LA-10000452"/>
    <x v="1"/>
    <x v="2"/>
    <x v="804"/>
    <x v="1325"/>
    <n v="2"/>
    <n v="0.2"/>
    <n v="1.764"/>
  </r>
  <r>
    <n v="2552"/>
    <s v="CA-2014-101042"/>
    <x v="3"/>
    <x v="123"/>
    <d v="2014-11-24T00:00:00"/>
    <x v="1"/>
    <s v="AB-10105"/>
    <x v="455"/>
    <x v="0"/>
    <s v="United States"/>
    <s v="Henderson"/>
    <x v="0"/>
    <n v="42420"/>
    <x v="0"/>
    <s v="FUR-FU-10004665"/>
    <x v="0"/>
    <x v="5"/>
    <x v="1345"/>
    <x v="2137"/>
    <n v="6"/>
    <n v="0"/>
    <n v="213.68880000000001"/>
  </r>
  <r>
    <n v="2553"/>
    <s v="CA-2014-101042"/>
    <x v="3"/>
    <x v="123"/>
    <d v="2014-11-24T00:00:00"/>
    <x v="1"/>
    <s v="AB-10105"/>
    <x v="455"/>
    <x v="0"/>
    <s v="United States"/>
    <s v="Henderson"/>
    <x v="0"/>
    <n v="42420"/>
    <x v="0"/>
    <s v="OFF-BI-10000088"/>
    <x v="1"/>
    <x v="8"/>
    <x v="1025"/>
    <x v="2138"/>
    <n v="2"/>
    <n v="0"/>
    <n v="10.760400000000001"/>
  </r>
  <r>
    <n v="2554"/>
    <s v="CA-2013-155439"/>
    <x v="0"/>
    <x v="749"/>
    <d v="2013-09-19T00:00:00"/>
    <x v="1"/>
    <s v="PN-18775"/>
    <x v="43"/>
    <x v="2"/>
    <s v="United States"/>
    <s v="Columbia"/>
    <x v="20"/>
    <n v="29203"/>
    <x v="0"/>
    <s v="OFF-PA-10000029"/>
    <x v="1"/>
    <x v="10"/>
    <x v="803"/>
    <x v="243"/>
    <n v="4"/>
    <n v="0"/>
    <n v="12.441600000000001"/>
  </r>
  <r>
    <n v="2555"/>
    <s v="CA-2013-118626"/>
    <x v="0"/>
    <x v="243"/>
    <d v="2013-08-21T00:00:00"/>
    <x v="1"/>
    <s v="JC-15775"/>
    <x v="547"/>
    <x v="0"/>
    <s v="United States"/>
    <s v="Tallahassee"/>
    <x v="2"/>
    <n v="32303"/>
    <x v="0"/>
    <s v="TEC-PH-10000369"/>
    <x v="2"/>
    <x v="7"/>
    <x v="1346"/>
    <x v="2139"/>
    <n v="7"/>
    <n v="0.2"/>
    <n v="70.554400000000072"/>
  </r>
  <r>
    <n v="2556"/>
    <s v="CA-2012-111458"/>
    <x v="1"/>
    <x v="120"/>
    <d v="2012-09-30T00:00:00"/>
    <x v="1"/>
    <s v="PF-19165"/>
    <x v="58"/>
    <x v="0"/>
    <s v="United States"/>
    <s v="New York City"/>
    <x v="15"/>
    <n v="10035"/>
    <x v="3"/>
    <s v="TEC-AC-10001590"/>
    <x v="2"/>
    <x v="11"/>
    <x v="1347"/>
    <x v="1424"/>
    <n v="2"/>
    <n v="0"/>
    <n v="12"/>
  </r>
  <r>
    <n v="2557"/>
    <s v="US-2013-126844"/>
    <x v="0"/>
    <x v="750"/>
    <d v="2013-10-15T00:00:00"/>
    <x v="1"/>
    <s v="BW-11110"/>
    <x v="308"/>
    <x v="1"/>
    <s v="United States"/>
    <s v="Houston"/>
    <x v="5"/>
    <n v="77070"/>
    <x v="2"/>
    <s v="FUR-FU-10004909"/>
    <x v="0"/>
    <x v="5"/>
    <x v="1348"/>
    <x v="2140"/>
    <n v="8"/>
    <n v="0.6"/>
    <n v="-32.320000000000007"/>
  </r>
  <r>
    <n v="2558"/>
    <s v="US-2012-112508"/>
    <x v="1"/>
    <x v="539"/>
    <d v="2012-03-30T00:00:00"/>
    <x v="1"/>
    <s v="BP-11185"/>
    <x v="130"/>
    <x v="1"/>
    <s v="United States"/>
    <s v="Coral Springs"/>
    <x v="2"/>
    <n v="33065"/>
    <x v="0"/>
    <s v="OFF-AP-10002287"/>
    <x v="1"/>
    <x v="9"/>
    <x v="1274"/>
    <x v="2141"/>
    <n v="2"/>
    <n v="0.2"/>
    <n v="0.52439999999999998"/>
  </r>
  <r>
    <n v="2559"/>
    <s v="CA-2012-147788"/>
    <x v="1"/>
    <x v="70"/>
    <d v="2012-06-04T00:00:00"/>
    <x v="1"/>
    <s v="TM-21010"/>
    <x v="612"/>
    <x v="0"/>
    <s v="United States"/>
    <s v="Orem"/>
    <x v="7"/>
    <n v="84057"/>
    <x v="1"/>
    <s v="FUR-BO-10004357"/>
    <x v="0"/>
    <x v="0"/>
    <x v="1349"/>
    <x v="2142"/>
    <n v="7"/>
    <n v="0"/>
    <n v="140.68599999999989"/>
  </r>
  <r>
    <n v="2560"/>
    <s v="CA-2012-147788"/>
    <x v="1"/>
    <x v="70"/>
    <d v="2012-06-04T00:00:00"/>
    <x v="1"/>
    <s v="TM-21010"/>
    <x v="612"/>
    <x v="0"/>
    <s v="United States"/>
    <s v="Orem"/>
    <x v="7"/>
    <n v="84057"/>
    <x v="1"/>
    <s v="OFF-LA-10003766"/>
    <x v="1"/>
    <x v="2"/>
    <x v="360"/>
    <x v="2143"/>
    <n v="5"/>
    <n v="0"/>
    <n v="7.5600000000000005"/>
  </r>
  <r>
    <n v="2561"/>
    <s v="CA-2012-147788"/>
    <x v="1"/>
    <x v="70"/>
    <d v="2012-06-04T00:00:00"/>
    <x v="1"/>
    <s v="TM-21010"/>
    <x v="612"/>
    <x v="0"/>
    <s v="United States"/>
    <s v="Orem"/>
    <x v="7"/>
    <n v="84057"/>
    <x v="1"/>
    <s v="OFF-ST-10000046"/>
    <x v="1"/>
    <x v="4"/>
    <x v="757"/>
    <x v="2144"/>
    <n v="2"/>
    <n v="0"/>
    <n v="61.38900000000001"/>
  </r>
  <r>
    <n v="2562"/>
    <s v="CA-2012-144288"/>
    <x v="1"/>
    <x v="707"/>
    <d v="2012-12-31T00:00:00"/>
    <x v="1"/>
    <s v="MB-17305"/>
    <x v="93"/>
    <x v="0"/>
    <s v="United States"/>
    <s v="Nashville"/>
    <x v="18"/>
    <n v="37211"/>
    <x v="0"/>
    <s v="OFF-LA-10003190"/>
    <x v="1"/>
    <x v="2"/>
    <x v="1163"/>
    <x v="2145"/>
    <n v="4"/>
    <n v="0.2"/>
    <n v="3.3408000000000002"/>
  </r>
  <r>
    <n v="2563"/>
    <s v="CA-2012-144288"/>
    <x v="1"/>
    <x v="707"/>
    <d v="2012-12-31T00:00:00"/>
    <x v="1"/>
    <s v="MB-17305"/>
    <x v="93"/>
    <x v="0"/>
    <s v="United States"/>
    <s v="Nashville"/>
    <x v="18"/>
    <n v="37211"/>
    <x v="0"/>
    <s v="OFF-PA-10002787"/>
    <x v="1"/>
    <x v="10"/>
    <x v="1267"/>
    <x v="563"/>
    <n v="2"/>
    <n v="0.2"/>
    <n v="3.6288"/>
  </r>
  <r>
    <n v="2564"/>
    <s v="CA-2012-110632"/>
    <x v="1"/>
    <x v="751"/>
    <d v="2012-03-22T00:00:00"/>
    <x v="0"/>
    <s v="HR-14830"/>
    <x v="403"/>
    <x v="1"/>
    <s v="United States"/>
    <s v="New York City"/>
    <x v="15"/>
    <n v="10009"/>
    <x v="3"/>
    <s v="TEC-AC-10000387"/>
    <x v="2"/>
    <x v="11"/>
    <x v="1350"/>
    <x v="2146"/>
    <n v="1"/>
    <n v="0"/>
    <n v="2.7035999999999998"/>
  </r>
  <r>
    <n v="2565"/>
    <s v="CA-2012-110632"/>
    <x v="1"/>
    <x v="751"/>
    <d v="2012-03-22T00:00:00"/>
    <x v="0"/>
    <s v="HR-14830"/>
    <x v="403"/>
    <x v="1"/>
    <s v="United States"/>
    <s v="New York City"/>
    <x v="15"/>
    <n v="10009"/>
    <x v="3"/>
    <s v="OFF-ST-10001291"/>
    <x v="1"/>
    <x v="4"/>
    <x v="1017"/>
    <x v="2147"/>
    <n v="2"/>
    <n v="0"/>
    <n v="9.1313999999999993"/>
  </r>
  <r>
    <n v="2566"/>
    <s v="CA-2014-109589"/>
    <x v="3"/>
    <x v="202"/>
    <d v="2014-12-25T00:00:00"/>
    <x v="2"/>
    <s v="BD-11635"/>
    <x v="631"/>
    <x v="0"/>
    <s v="United States"/>
    <s v="Bowling Green"/>
    <x v="0"/>
    <n v="42104"/>
    <x v="0"/>
    <s v="TEC-AC-10003116"/>
    <x v="2"/>
    <x v="11"/>
    <x v="920"/>
    <x v="2148"/>
    <n v="4"/>
    <n v="0"/>
    <n v="27.689999999999998"/>
  </r>
  <r>
    <n v="2567"/>
    <s v="CA-2014-123967"/>
    <x v="3"/>
    <x v="752"/>
    <d v="2014-11-04T00:00:00"/>
    <x v="0"/>
    <s v="SF-20200"/>
    <x v="227"/>
    <x v="0"/>
    <s v="United States"/>
    <s v="Bellingham"/>
    <x v="4"/>
    <n v="98226"/>
    <x v="1"/>
    <s v="OFF-BI-10001308"/>
    <x v="1"/>
    <x v="8"/>
    <x v="1351"/>
    <x v="2149"/>
    <n v="5"/>
    <n v="0.2"/>
    <n v="7.8499999999999979"/>
  </r>
  <r>
    <n v="2568"/>
    <s v="CA-2014-123967"/>
    <x v="3"/>
    <x v="752"/>
    <d v="2014-11-04T00:00:00"/>
    <x v="0"/>
    <s v="SF-20200"/>
    <x v="227"/>
    <x v="0"/>
    <s v="United States"/>
    <s v="Bellingham"/>
    <x v="4"/>
    <n v="98226"/>
    <x v="1"/>
    <s v="FUR-TA-10003954"/>
    <x v="0"/>
    <x v="3"/>
    <x v="1208"/>
    <x v="2150"/>
    <n v="9"/>
    <n v="0"/>
    <n v="239.90580000000011"/>
  </r>
  <r>
    <n v="2569"/>
    <s v="CA-2014-148929"/>
    <x v="3"/>
    <x v="210"/>
    <d v="2014-09-12T00:00:00"/>
    <x v="1"/>
    <s v="SP-20620"/>
    <x v="407"/>
    <x v="1"/>
    <s v="United States"/>
    <s v="New York City"/>
    <x v="15"/>
    <n v="10011"/>
    <x v="3"/>
    <s v="OFF-ST-10003282"/>
    <x v="1"/>
    <x v="4"/>
    <x v="42"/>
    <x v="2151"/>
    <n v="8"/>
    <n v="0"/>
    <n v="133.86240000000004"/>
  </r>
  <r>
    <n v="2570"/>
    <s v="CA-2014-134404"/>
    <x v="3"/>
    <x v="753"/>
    <d v="2014-12-28T00:00:00"/>
    <x v="3"/>
    <s v="DR-12880"/>
    <x v="112"/>
    <x v="1"/>
    <s v="United States"/>
    <s v="Newark"/>
    <x v="24"/>
    <n v="43055"/>
    <x v="3"/>
    <s v="TEC-PH-10000576"/>
    <x v="2"/>
    <x v="7"/>
    <x v="807"/>
    <x v="2152"/>
    <n v="2"/>
    <n v="0.4"/>
    <n v="-35.617400000000004"/>
  </r>
  <r>
    <n v="2571"/>
    <s v="CA-2014-134404"/>
    <x v="3"/>
    <x v="753"/>
    <d v="2014-12-28T00:00:00"/>
    <x v="3"/>
    <s v="DR-12880"/>
    <x v="112"/>
    <x v="1"/>
    <s v="United States"/>
    <s v="Newark"/>
    <x v="24"/>
    <n v="43055"/>
    <x v="3"/>
    <s v="OFF-AR-10004441"/>
    <x v="1"/>
    <x v="6"/>
    <x v="153"/>
    <x v="2153"/>
    <n v="4"/>
    <n v="0.2"/>
    <n v="3.6431999999999998"/>
  </r>
  <r>
    <n v="2572"/>
    <s v="CA-2014-109778"/>
    <x v="3"/>
    <x v="11"/>
    <d v="2014-07-22T00:00:00"/>
    <x v="1"/>
    <s v="VM-21685"/>
    <x v="91"/>
    <x v="2"/>
    <s v="United States"/>
    <s v="Woodstock"/>
    <x v="10"/>
    <n v="60098"/>
    <x v="2"/>
    <s v="OFF-AR-10003759"/>
    <x v="1"/>
    <x v="6"/>
    <x v="838"/>
    <x v="2154"/>
    <n v="2"/>
    <n v="0.2"/>
    <n v="0.90999999999999981"/>
  </r>
  <r>
    <n v="2573"/>
    <s v="CA-2013-155845"/>
    <x v="0"/>
    <x v="399"/>
    <d v="2013-08-16T00:00:00"/>
    <x v="0"/>
    <s v="CM-12235"/>
    <x v="632"/>
    <x v="0"/>
    <s v="United States"/>
    <s v="Carrollton"/>
    <x v="5"/>
    <n v="75007"/>
    <x v="2"/>
    <s v="TEC-AC-10004145"/>
    <x v="2"/>
    <x v="11"/>
    <x v="1264"/>
    <x v="2155"/>
    <n v="7"/>
    <n v="0.2"/>
    <n v="52.497900000000016"/>
  </r>
  <r>
    <n v="2574"/>
    <s v="CA-2014-145128"/>
    <x v="3"/>
    <x v="362"/>
    <d v="2014-07-15T00:00:00"/>
    <x v="1"/>
    <s v="SM-20320"/>
    <x v="598"/>
    <x v="2"/>
    <s v="United States"/>
    <s v="Lafayette"/>
    <x v="14"/>
    <n v="47905"/>
    <x v="2"/>
    <s v="FUR-FU-10000293"/>
    <x v="0"/>
    <x v="5"/>
    <x v="783"/>
    <x v="1893"/>
    <n v="5"/>
    <n v="0"/>
    <n v="31.586999999999961"/>
  </r>
  <r>
    <n v="2575"/>
    <s v="CA-2011-129091"/>
    <x v="2"/>
    <x v="754"/>
    <d v="2011-11-27T00:00:00"/>
    <x v="1"/>
    <s v="RA-19885"/>
    <x v="19"/>
    <x v="1"/>
    <s v="United States"/>
    <s v="Columbus"/>
    <x v="32"/>
    <n v="31907"/>
    <x v="0"/>
    <s v="OFF-EN-10004955"/>
    <x v="1"/>
    <x v="12"/>
    <x v="881"/>
    <x v="2156"/>
    <n v="3"/>
    <n v="0"/>
    <n v="7.9527000000000001"/>
  </r>
  <r>
    <n v="2576"/>
    <s v="CA-2011-129091"/>
    <x v="2"/>
    <x v="754"/>
    <d v="2011-11-27T00:00:00"/>
    <x v="1"/>
    <s v="RA-19885"/>
    <x v="19"/>
    <x v="1"/>
    <s v="United States"/>
    <s v="Columbus"/>
    <x v="32"/>
    <n v="31907"/>
    <x v="0"/>
    <s v="OFF-BI-10001071"/>
    <x v="1"/>
    <x v="8"/>
    <x v="663"/>
    <x v="2157"/>
    <n v="5"/>
    <n v="0"/>
    <n v="156.751"/>
  </r>
  <r>
    <n v="2577"/>
    <s v="CA-2011-129091"/>
    <x v="2"/>
    <x v="754"/>
    <d v="2011-11-27T00:00:00"/>
    <x v="1"/>
    <s v="RA-19885"/>
    <x v="19"/>
    <x v="1"/>
    <s v="United States"/>
    <s v="Columbus"/>
    <x v="32"/>
    <n v="31907"/>
    <x v="0"/>
    <s v="OFF-EN-10001990"/>
    <x v="1"/>
    <x v="12"/>
    <x v="33"/>
    <x v="716"/>
    <n v="2"/>
    <n v="0"/>
    <n v="5.3391999999999991"/>
  </r>
  <r>
    <n v="2578"/>
    <s v="CA-2011-129091"/>
    <x v="2"/>
    <x v="754"/>
    <d v="2011-11-27T00:00:00"/>
    <x v="1"/>
    <s v="RA-19885"/>
    <x v="19"/>
    <x v="1"/>
    <s v="United States"/>
    <s v="Columbus"/>
    <x v="32"/>
    <n v="31907"/>
    <x v="0"/>
    <s v="OFF-AP-10002734"/>
    <x v="1"/>
    <x v="9"/>
    <x v="1352"/>
    <x v="2158"/>
    <n v="3"/>
    <n v="0"/>
    <n v="290.30160000000001"/>
  </r>
  <r>
    <n v="2579"/>
    <s v="US-2011-155502"/>
    <x v="2"/>
    <x v="755"/>
    <d v="2011-02-01T00:00:00"/>
    <x v="1"/>
    <s v="SD-20485"/>
    <x v="174"/>
    <x v="2"/>
    <s v="United States"/>
    <s v="Alexandria"/>
    <x v="17"/>
    <n v="22304"/>
    <x v="0"/>
    <s v="FUR-FU-10004587"/>
    <x v="0"/>
    <x v="5"/>
    <x v="1353"/>
    <x v="2159"/>
    <n v="3"/>
    <n v="0"/>
    <n v="30.7818"/>
  </r>
  <r>
    <n v="2580"/>
    <s v="US-2011-155502"/>
    <x v="2"/>
    <x v="755"/>
    <d v="2011-02-01T00:00:00"/>
    <x v="1"/>
    <s v="SD-20485"/>
    <x v="174"/>
    <x v="2"/>
    <s v="United States"/>
    <s v="Alexandria"/>
    <x v="17"/>
    <n v="22304"/>
    <x v="0"/>
    <s v="OFF-ST-10004337"/>
    <x v="1"/>
    <x v="4"/>
    <x v="839"/>
    <x v="2160"/>
    <n v="8"/>
    <n v="0"/>
    <n v="0"/>
  </r>
  <r>
    <n v="2581"/>
    <s v="US-2011-155502"/>
    <x v="2"/>
    <x v="755"/>
    <d v="2011-02-01T00:00:00"/>
    <x v="1"/>
    <s v="SD-20485"/>
    <x v="174"/>
    <x v="2"/>
    <s v="United States"/>
    <s v="Alexandria"/>
    <x v="17"/>
    <n v="22304"/>
    <x v="0"/>
    <s v="OFF-PA-10003072"/>
    <x v="1"/>
    <x v="10"/>
    <x v="918"/>
    <x v="541"/>
    <n v="3"/>
    <n v="0"/>
    <n v="9.3312000000000008"/>
  </r>
  <r>
    <n v="2582"/>
    <s v="US-2011-155502"/>
    <x v="2"/>
    <x v="755"/>
    <d v="2011-02-01T00:00:00"/>
    <x v="1"/>
    <s v="SD-20485"/>
    <x v="174"/>
    <x v="2"/>
    <s v="United States"/>
    <s v="Alexandria"/>
    <x v="17"/>
    <n v="22304"/>
    <x v="0"/>
    <s v="OFF-PA-10000380"/>
    <x v="1"/>
    <x v="10"/>
    <x v="1281"/>
    <x v="1459"/>
    <n v="2"/>
    <n v="0"/>
    <n v="8.34"/>
  </r>
  <r>
    <n v="2583"/>
    <s v="US-2011-155502"/>
    <x v="2"/>
    <x v="755"/>
    <d v="2011-02-01T00:00:00"/>
    <x v="1"/>
    <s v="SD-20485"/>
    <x v="174"/>
    <x v="2"/>
    <s v="United States"/>
    <s v="Alexandria"/>
    <x v="17"/>
    <n v="22304"/>
    <x v="0"/>
    <s v="TEC-PH-10004833"/>
    <x v="2"/>
    <x v="7"/>
    <x v="1354"/>
    <x v="2161"/>
    <n v="13"/>
    <n v="0"/>
    <n v="0"/>
  </r>
  <r>
    <n v="2584"/>
    <s v="US-2011-155502"/>
    <x v="2"/>
    <x v="755"/>
    <d v="2011-02-01T00:00:00"/>
    <x v="1"/>
    <s v="SD-20485"/>
    <x v="174"/>
    <x v="2"/>
    <s v="United States"/>
    <s v="Alexandria"/>
    <x v="17"/>
    <n v="22304"/>
    <x v="0"/>
    <s v="FUR-FU-10001847"/>
    <x v="0"/>
    <x v="5"/>
    <x v="1355"/>
    <x v="2162"/>
    <n v="3"/>
    <n v="0"/>
    <n v="4.4711999999999996"/>
  </r>
  <r>
    <n v="2585"/>
    <s v="US-2011-155502"/>
    <x v="2"/>
    <x v="755"/>
    <d v="2011-02-01T00:00:00"/>
    <x v="1"/>
    <s v="SD-20485"/>
    <x v="174"/>
    <x v="2"/>
    <s v="United States"/>
    <s v="Alexandria"/>
    <x v="17"/>
    <n v="22304"/>
    <x v="0"/>
    <s v="TEC-PH-10002103"/>
    <x v="2"/>
    <x v="7"/>
    <x v="534"/>
    <x v="2163"/>
    <n v="2"/>
    <n v="0"/>
    <n v="52.634399999999999"/>
  </r>
  <r>
    <n v="2586"/>
    <s v="CA-2012-121041"/>
    <x v="1"/>
    <x v="502"/>
    <d v="2012-11-10T00:00:00"/>
    <x v="1"/>
    <s v="CS-12250"/>
    <x v="294"/>
    <x v="1"/>
    <s v="United States"/>
    <s v="Haltom City"/>
    <x v="5"/>
    <n v="76117"/>
    <x v="2"/>
    <s v="OFF-EN-10001137"/>
    <x v="1"/>
    <x v="12"/>
    <x v="315"/>
    <x v="2164"/>
    <n v="2"/>
    <n v="0.2"/>
    <n v="2.1475999999999997"/>
  </r>
  <r>
    <n v="2587"/>
    <s v="CA-2014-131695"/>
    <x v="3"/>
    <x v="160"/>
    <d v="2014-07-07T00:00:00"/>
    <x v="1"/>
    <s v="RA-19285"/>
    <x v="267"/>
    <x v="0"/>
    <s v="United States"/>
    <s v="New York City"/>
    <x v="15"/>
    <n v="10024"/>
    <x v="3"/>
    <s v="OFF-ST-10001476"/>
    <x v="1"/>
    <x v="4"/>
    <x v="827"/>
    <x v="2165"/>
    <n v="7"/>
    <n v="0"/>
    <n v="67.113900000000015"/>
  </r>
  <r>
    <n v="2588"/>
    <s v="CA-2014-131695"/>
    <x v="3"/>
    <x v="160"/>
    <d v="2014-07-07T00:00:00"/>
    <x v="1"/>
    <s v="RA-19285"/>
    <x v="267"/>
    <x v="0"/>
    <s v="United States"/>
    <s v="New York City"/>
    <x v="15"/>
    <n v="10024"/>
    <x v="3"/>
    <s v="FUR-FU-10002045"/>
    <x v="0"/>
    <x v="5"/>
    <x v="1356"/>
    <x v="749"/>
    <n v="1"/>
    <n v="0"/>
    <n v="9.7812000000000019"/>
  </r>
  <r>
    <n v="2589"/>
    <s v="CA-2013-137729"/>
    <x v="0"/>
    <x v="465"/>
    <d v="2013-05-10T00:00:00"/>
    <x v="1"/>
    <s v="BF-11005"/>
    <x v="593"/>
    <x v="2"/>
    <s v="United States"/>
    <s v="Los Angeles"/>
    <x v="1"/>
    <n v="90004"/>
    <x v="1"/>
    <s v="OFF-ST-10001505"/>
    <x v="1"/>
    <x v="4"/>
    <x v="1174"/>
    <x v="156"/>
    <n v="1"/>
    <n v="0"/>
    <n v="1.0165999999999995"/>
  </r>
  <r>
    <n v="2590"/>
    <s v="CA-2013-137729"/>
    <x v="0"/>
    <x v="465"/>
    <d v="2013-05-10T00:00:00"/>
    <x v="1"/>
    <s v="BF-11005"/>
    <x v="593"/>
    <x v="2"/>
    <s v="United States"/>
    <s v="Los Angeles"/>
    <x v="1"/>
    <n v="90004"/>
    <x v="1"/>
    <s v="TEC-PH-10001433"/>
    <x v="2"/>
    <x v="7"/>
    <x v="237"/>
    <x v="2166"/>
    <n v="3"/>
    <n v="0.2"/>
    <n v="21.539699999999996"/>
  </r>
  <r>
    <n v="2591"/>
    <s v="US-2013-115455"/>
    <x v="0"/>
    <x v="162"/>
    <d v="2013-09-15T00:00:00"/>
    <x v="1"/>
    <s v="SE-20110"/>
    <x v="339"/>
    <x v="0"/>
    <s v="United States"/>
    <s v="Wheeling"/>
    <x v="10"/>
    <n v="60090"/>
    <x v="2"/>
    <s v="FUR-FU-10004671"/>
    <x v="0"/>
    <x v="5"/>
    <x v="1357"/>
    <x v="2167"/>
    <n v="2"/>
    <n v="0.6"/>
    <n v="-7.774799999999999"/>
  </r>
  <r>
    <n v="2592"/>
    <s v="US-2013-115455"/>
    <x v="0"/>
    <x v="162"/>
    <d v="2013-09-15T00:00:00"/>
    <x v="1"/>
    <s v="SE-20110"/>
    <x v="339"/>
    <x v="0"/>
    <s v="United States"/>
    <s v="Wheeling"/>
    <x v="10"/>
    <n v="60090"/>
    <x v="2"/>
    <s v="FUR-TA-10003569"/>
    <x v="0"/>
    <x v="3"/>
    <x v="1358"/>
    <x v="2168"/>
    <n v="3"/>
    <n v="0.5"/>
    <n v="-300.73500000000001"/>
  </r>
  <r>
    <n v="2593"/>
    <s v="CA-2014-128300"/>
    <x v="3"/>
    <x v="221"/>
    <d v="2014-11-27T00:00:00"/>
    <x v="0"/>
    <s v="RS-19765"/>
    <x v="276"/>
    <x v="1"/>
    <s v="United States"/>
    <s v="Summerville"/>
    <x v="20"/>
    <n v="29483"/>
    <x v="0"/>
    <s v="TEC-PH-10002807"/>
    <x v="2"/>
    <x v="7"/>
    <x v="1230"/>
    <x v="2169"/>
    <n v="2"/>
    <n v="0"/>
    <n v="39.549999999999997"/>
  </r>
  <r>
    <n v="2594"/>
    <s v="CA-2014-128300"/>
    <x v="3"/>
    <x v="221"/>
    <d v="2014-11-27T00:00:00"/>
    <x v="0"/>
    <s v="RS-19765"/>
    <x v="276"/>
    <x v="1"/>
    <s v="United States"/>
    <s v="Summerville"/>
    <x v="20"/>
    <n v="29483"/>
    <x v="0"/>
    <s v="OFF-BI-10001597"/>
    <x v="1"/>
    <x v="8"/>
    <x v="790"/>
    <x v="2170"/>
    <n v="8"/>
    <n v="0"/>
    <n v="157.36319999999998"/>
  </r>
  <r>
    <n v="2595"/>
    <s v="CA-2014-149048"/>
    <x v="3"/>
    <x v="726"/>
    <d v="2014-05-18T00:00:00"/>
    <x v="1"/>
    <s v="BM-11650"/>
    <x v="312"/>
    <x v="1"/>
    <s v="United States"/>
    <s v="Columbus"/>
    <x v="14"/>
    <n v="47201"/>
    <x v="2"/>
    <s v="OFF-EN-10003296"/>
    <x v="1"/>
    <x v="12"/>
    <x v="229"/>
    <x v="2171"/>
    <n v="2"/>
    <n v="0"/>
    <n v="81.432000000000002"/>
  </r>
  <r>
    <n v="2596"/>
    <s v="CA-2014-149048"/>
    <x v="3"/>
    <x v="726"/>
    <d v="2014-05-18T00:00:00"/>
    <x v="1"/>
    <s v="BM-11650"/>
    <x v="312"/>
    <x v="1"/>
    <s v="United States"/>
    <s v="Columbus"/>
    <x v="14"/>
    <n v="47201"/>
    <x v="2"/>
    <s v="OFF-BI-10004632"/>
    <x v="1"/>
    <x v="8"/>
    <x v="564"/>
    <x v="2172"/>
    <n v="3"/>
    <n v="0"/>
    <n v="411.73649999999998"/>
  </r>
  <r>
    <n v="2597"/>
    <s v="CA-2014-149048"/>
    <x v="3"/>
    <x v="726"/>
    <d v="2014-05-18T00:00:00"/>
    <x v="1"/>
    <s v="BM-11650"/>
    <x v="312"/>
    <x v="1"/>
    <s v="United States"/>
    <s v="Columbus"/>
    <x v="14"/>
    <n v="47201"/>
    <x v="2"/>
    <s v="TEC-PH-10002310"/>
    <x v="2"/>
    <x v="7"/>
    <x v="1359"/>
    <x v="2173"/>
    <n v="3"/>
    <n v="0"/>
    <n v="158.75190000000003"/>
  </r>
  <r>
    <n v="2598"/>
    <s v="CA-2014-149048"/>
    <x v="3"/>
    <x v="726"/>
    <d v="2014-05-18T00:00:00"/>
    <x v="1"/>
    <s v="BM-11650"/>
    <x v="312"/>
    <x v="1"/>
    <s v="United States"/>
    <s v="Columbus"/>
    <x v="14"/>
    <n v="47201"/>
    <x v="2"/>
    <s v="OFF-ST-10000078"/>
    <x v="1"/>
    <x v="4"/>
    <x v="1218"/>
    <x v="2174"/>
    <n v="2"/>
    <n v="0"/>
    <n v="95.461199999999963"/>
  </r>
  <r>
    <n v="2599"/>
    <s v="CA-2014-149048"/>
    <x v="3"/>
    <x v="726"/>
    <d v="2014-05-18T00:00:00"/>
    <x v="1"/>
    <s v="BM-11650"/>
    <x v="312"/>
    <x v="1"/>
    <s v="United States"/>
    <s v="Columbus"/>
    <x v="14"/>
    <n v="47201"/>
    <x v="2"/>
    <s v="OFF-PA-10001752"/>
    <x v="1"/>
    <x v="10"/>
    <x v="1360"/>
    <x v="1830"/>
    <n v="3"/>
    <n v="0"/>
    <n v="7.3206000000000007"/>
  </r>
  <r>
    <n v="2600"/>
    <s v="CA-2014-108553"/>
    <x v="3"/>
    <x v="756"/>
    <d v="2014-04-30T00:00:00"/>
    <x v="1"/>
    <s v="SK-19990"/>
    <x v="85"/>
    <x v="0"/>
    <s v="United States"/>
    <s v="New York City"/>
    <x v="15"/>
    <n v="10024"/>
    <x v="3"/>
    <s v="OFF-AP-10000026"/>
    <x v="1"/>
    <x v="9"/>
    <x v="1282"/>
    <x v="2175"/>
    <n v="2"/>
    <n v="0"/>
    <n v="35.362599999999986"/>
  </r>
  <r>
    <n v="2601"/>
    <s v="CA-2014-108553"/>
    <x v="3"/>
    <x v="756"/>
    <d v="2014-04-30T00:00:00"/>
    <x v="1"/>
    <s v="SK-19990"/>
    <x v="85"/>
    <x v="0"/>
    <s v="United States"/>
    <s v="New York City"/>
    <x v="15"/>
    <n v="10024"/>
    <x v="3"/>
    <s v="OFF-SU-10002573"/>
    <x v="1"/>
    <x v="14"/>
    <x v="350"/>
    <x v="2176"/>
    <n v="7"/>
    <n v="0"/>
    <n v="36.812999999999988"/>
  </r>
  <r>
    <n v="2602"/>
    <s v="CA-2013-165848"/>
    <x v="0"/>
    <x v="30"/>
    <d v="2013-06-05T00:00:00"/>
    <x v="3"/>
    <s v="EN-13780"/>
    <x v="633"/>
    <x v="0"/>
    <s v="United States"/>
    <s v="New York City"/>
    <x v="15"/>
    <n v="10035"/>
    <x v="3"/>
    <s v="OFF-PA-10000349"/>
    <x v="1"/>
    <x v="10"/>
    <x v="33"/>
    <x v="1830"/>
    <n v="3"/>
    <n v="0"/>
    <n v="7.0218000000000007"/>
  </r>
  <r>
    <n v="2603"/>
    <s v="CA-2013-165848"/>
    <x v="0"/>
    <x v="30"/>
    <d v="2013-06-05T00:00:00"/>
    <x v="3"/>
    <s v="EN-13780"/>
    <x v="633"/>
    <x v="0"/>
    <s v="United States"/>
    <s v="New York City"/>
    <x v="15"/>
    <n v="10035"/>
    <x v="3"/>
    <s v="TEC-MA-10003356"/>
    <x v="2"/>
    <x v="15"/>
    <x v="1361"/>
    <x v="2177"/>
    <n v="3"/>
    <n v="0"/>
    <n v="364.45949999999993"/>
  </r>
  <r>
    <n v="2604"/>
    <s v="CA-2013-165848"/>
    <x v="0"/>
    <x v="30"/>
    <d v="2013-06-05T00:00:00"/>
    <x v="3"/>
    <s v="EN-13780"/>
    <x v="633"/>
    <x v="0"/>
    <s v="United States"/>
    <s v="New York City"/>
    <x v="15"/>
    <n v="10035"/>
    <x v="3"/>
    <s v="FUR-BO-10000362"/>
    <x v="0"/>
    <x v="0"/>
    <x v="1037"/>
    <x v="2178"/>
    <n v="1"/>
    <n v="0.2"/>
    <n v="5.129400000000004"/>
  </r>
  <r>
    <n v="2605"/>
    <s v="CA-2013-165848"/>
    <x v="0"/>
    <x v="30"/>
    <d v="2013-06-05T00:00:00"/>
    <x v="3"/>
    <s v="EN-13780"/>
    <x v="633"/>
    <x v="0"/>
    <s v="United States"/>
    <s v="New York City"/>
    <x v="15"/>
    <n v="10035"/>
    <x v="3"/>
    <s v="FUR-FU-10003878"/>
    <x v="0"/>
    <x v="5"/>
    <x v="671"/>
    <x v="2179"/>
    <n v="4"/>
    <n v="0"/>
    <n v="20.780799999999999"/>
  </r>
  <r>
    <n v="2606"/>
    <s v="CA-2011-112718"/>
    <x v="2"/>
    <x v="757"/>
    <d v="2011-12-21T00:00:00"/>
    <x v="1"/>
    <s v="KN-16450"/>
    <x v="634"/>
    <x v="1"/>
    <s v="United States"/>
    <s v="Jacksonville"/>
    <x v="2"/>
    <n v="32216"/>
    <x v="0"/>
    <s v="OFF-BI-10000591"/>
    <x v="1"/>
    <x v="8"/>
    <x v="1045"/>
    <x v="2180"/>
    <n v="1"/>
    <n v="0.7"/>
    <n v="-0.85579999999999989"/>
  </r>
  <r>
    <n v="2607"/>
    <s v="CA-2013-154053"/>
    <x v="0"/>
    <x v="758"/>
    <d v="2013-03-11T00:00:00"/>
    <x v="1"/>
    <s v="MG-17890"/>
    <x v="450"/>
    <x v="2"/>
    <s v="United States"/>
    <s v="San Diego"/>
    <x v="1"/>
    <n v="92024"/>
    <x v="1"/>
    <s v="OFF-AR-10003727"/>
    <x v="1"/>
    <x v="6"/>
    <x v="1362"/>
    <x v="2181"/>
    <n v="1"/>
    <n v="0"/>
    <n v="4.9270999999999976"/>
  </r>
  <r>
    <n v="2608"/>
    <s v="CA-2011-127446"/>
    <x v="2"/>
    <x v="641"/>
    <d v="2011-11-30T00:00:00"/>
    <x v="1"/>
    <s v="MC-17590"/>
    <x v="565"/>
    <x v="1"/>
    <s v="United States"/>
    <s v="Arlington"/>
    <x v="5"/>
    <n v="76017"/>
    <x v="2"/>
    <s v="TEC-AC-10001635"/>
    <x v="2"/>
    <x v="11"/>
    <x v="1363"/>
    <x v="1072"/>
    <n v="3"/>
    <n v="0.2"/>
    <n v="0"/>
  </r>
  <r>
    <n v="2609"/>
    <s v="CA-2011-127446"/>
    <x v="2"/>
    <x v="641"/>
    <d v="2011-11-30T00:00:00"/>
    <x v="1"/>
    <s v="MC-17590"/>
    <x v="565"/>
    <x v="1"/>
    <s v="United States"/>
    <s v="Arlington"/>
    <x v="5"/>
    <n v="76017"/>
    <x v="2"/>
    <s v="OFF-LA-10001317"/>
    <x v="1"/>
    <x v="2"/>
    <x v="391"/>
    <x v="2182"/>
    <n v="1"/>
    <n v="0.2"/>
    <n v="0.88200000000000001"/>
  </r>
  <r>
    <n v="2610"/>
    <s v="CA-2011-127446"/>
    <x v="2"/>
    <x v="641"/>
    <d v="2011-11-30T00:00:00"/>
    <x v="1"/>
    <s v="MC-17590"/>
    <x v="565"/>
    <x v="1"/>
    <s v="United States"/>
    <s v="Arlington"/>
    <x v="5"/>
    <n v="76017"/>
    <x v="2"/>
    <s v="FUR-TA-10000577"/>
    <x v="0"/>
    <x v="3"/>
    <x v="3"/>
    <x v="2183"/>
    <n v="5"/>
    <n v="0.3"/>
    <n v="-121.87349999999992"/>
  </r>
  <r>
    <n v="2611"/>
    <s v="CA-2011-127446"/>
    <x v="2"/>
    <x v="641"/>
    <d v="2011-11-30T00:00:00"/>
    <x v="1"/>
    <s v="MC-17590"/>
    <x v="565"/>
    <x v="1"/>
    <s v="United States"/>
    <s v="Arlington"/>
    <x v="5"/>
    <n v="76017"/>
    <x v="2"/>
    <s v="OFF-LA-10000248"/>
    <x v="1"/>
    <x v="2"/>
    <x v="1212"/>
    <x v="2184"/>
    <n v="2"/>
    <n v="0.2"/>
    <n v="1.9925999999999999"/>
  </r>
  <r>
    <n v="2612"/>
    <s v="CA-2011-127446"/>
    <x v="2"/>
    <x v="641"/>
    <d v="2011-11-30T00:00:00"/>
    <x v="1"/>
    <s v="MC-17590"/>
    <x v="565"/>
    <x v="1"/>
    <s v="United States"/>
    <s v="Arlington"/>
    <x v="5"/>
    <n v="76017"/>
    <x v="2"/>
    <s v="OFF-PA-10000955"/>
    <x v="1"/>
    <x v="10"/>
    <x v="774"/>
    <x v="937"/>
    <n v="3"/>
    <n v="0.2"/>
    <n v="5.1011999999999995"/>
  </r>
  <r>
    <n v="2613"/>
    <s v="CA-2011-127446"/>
    <x v="2"/>
    <x v="641"/>
    <d v="2011-11-30T00:00:00"/>
    <x v="1"/>
    <s v="MC-17590"/>
    <x v="565"/>
    <x v="1"/>
    <s v="United States"/>
    <s v="Arlington"/>
    <x v="5"/>
    <n v="76017"/>
    <x v="2"/>
    <s v="FUR-FU-10000221"/>
    <x v="0"/>
    <x v="5"/>
    <x v="529"/>
    <x v="861"/>
    <n v="3"/>
    <n v="0.6"/>
    <n v="-3.9624000000000006"/>
  </r>
  <r>
    <n v="2614"/>
    <s v="CA-2013-137204"/>
    <x v="0"/>
    <x v="236"/>
    <d v="2013-05-06T00:00:00"/>
    <x v="1"/>
    <s v="BO-11350"/>
    <x v="635"/>
    <x v="1"/>
    <s v="United States"/>
    <s v="Los Angeles"/>
    <x v="1"/>
    <n v="90045"/>
    <x v="1"/>
    <s v="FUR-CH-10002304"/>
    <x v="0"/>
    <x v="1"/>
    <x v="782"/>
    <x v="2185"/>
    <n v="2"/>
    <n v="0.2"/>
    <n v="2.5980000000000008"/>
  </r>
  <r>
    <n v="2615"/>
    <s v="CA-2011-147298"/>
    <x v="2"/>
    <x v="759"/>
    <d v="2011-05-03T00:00:00"/>
    <x v="1"/>
    <s v="AG-10300"/>
    <x v="636"/>
    <x v="1"/>
    <s v="United States"/>
    <s v="Los Angeles"/>
    <x v="1"/>
    <n v="90049"/>
    <x v="1"/>
    <s v="FUR-CH-10004886"/>
    <x v="0"/>
    <x v="1"/>
    <x v="366"/>
    <x v="2186"/>
    <n v="3"/>
    <n v="0.2"/>
    <n v="23.027999999999992"/>
  </r>
  <r>
    <n v="2616"/>
    <s v="CA-2011-147298"/>
    <x v="2"/>
    <x v="759"/>
    <d v="2011-05-03T00:00:00"/>
    <x v="1"/>
    <s v="AG-10300"/>
    <x v="636"/>
    <x v="1"/>
    <s v="United States"/>
    <s v="Los Angeles"/>
    <x v="1"/>
    <n v="90049"/>
    <x v="1"/>
    <s v="OFF-BI-10001525"/>
    <x v="1"/>
    <x v="8"/>
    <x v="31"/>
    <x v="2187"/>
    <n v="6"/>
    <n v="0.2"/>
    <n v="5.714999999999999"/>
  </r>
  <r>
    <n v="2617"/>
    <s v="CA-2014-147942"/>
    <x v="3"/>
    <x v="719"/>
    <d v="2014-04-06T00:00:00"/>
    <x v="1"/>
    <s v="MS-17365"/>
    <x v="333"/>
    <x v="0"/>
    <s v="United States"/>
    <s v="San Francisco"/>
    <x v="1"/>
    <n v="94110"/>
    <x v="1"/>
    <s v="OFF-LA-10003663"/>
    <x v="1"/>
    <x v="2"/>
    <x v="1364"/>
    <x v="399"/>
    <n v="2"/>
    <n v="0"/>
    <n v="2.7166000000000001"/>
  </r>
  <r>
    <n v="2618"/>
    <s v="CA-2014-147942"/>
    <x v="3"/>
    <x v="719"/>
    <d v="2014-04-06T00:00:00"/>
    <x v="1"/>
    <s v="MS-17365"/>
    <x v="333"/>
    <x v="0"/>
    <s v="United States"/>
    <s v="San Francisco"/>
    <x v="1"/>
    <n v="94110"/>
    <x v="1"/>
    <s v="OFF-BI-10001294"/>
    <x v="1"/>
    <x v="8"/>
    <x v="667"/>
    <x v="2188"/>
    <n v="13"/>
    <n v="0.2"/>
    <n v="38.024999999999977"/>
  </r>
  <r>
    <n v="2619"/>
    <s v="CA-2014-115931"/>
    <x v="3"/>
    <x v="66"/>
    <d v="2014-12-27T00:00:00"/>
    <x v="1"/>
    <s v="JM-15655"/>
    <x v="487"/>
    <x v="1"/>
    <s v="United States"/>
    <s v="Carlsbad"/>
    <x v="27"/>
    <n v="88220"/>
    <x v="1"/>
    <s v="OFF-AR-10000369"/>
    <x v="1"/>
    <x v="6"/>
    <x v="377"/>
    <x v="2189"/>
    <n v="3"/>
    <n v="0"/>
    <n v="1.0841999999999998"/>
  </r>
  <r>
    <n v="2620"/>
    <s v="CA-2014-115931"/>
    <x v="3"/>
    <x v="66"/>
    <d v="2014-12-27T00:00:00"/>
    <x v="1"/>
    <s v="JM-15655"/>
    <x v="487"/>
    <x v="1"/>
    <s v="United States"/>
    <s v="Carlsbad"/>
    <x v="27"/>
    <n v="88220"/>
    <x v="1"/>
    <s v="TEC-PH-10001300"/>
    <x v="2"/>
    <x v="7"/>
    <x v="1002"/>
    <x v="2190"/>
    <n v="4"/>
    <n v="0.2"/>
    <n v="6.7039999999999971"/>
  </r>
  <r>
    <n v="2621"/>
    <s v="CA-2014-115931"/>
    <x v="3"/>
    <x v="66"/>
    <d v="2014-12-27T00:00:00"/>
    <x v="1"/>
    <s v="JM-15655"/>
    <x v="487"/>
    <x v="1"/>
    <s v="United States"/>
    <s v="Carlsbad"/>
    <x v="27"/>
    <n v="88220"/>
    <x v="1"/>
    <s v="OFF-ST-10000876"/>
    <x v="1"/>
    <x v="4"/>
    <x v="251"/>
    <x v="2191"/>
    <n v="3"/>
    <n v="0"/>
    <n v="10.4496"/>
  </r>
  <r>
    <n v="2622"/>
    <s v="CA-2014-115931"/>
    <x v="3"/>
    <x v="66"/>
    <d v="2014-12-27T00:00:00"/>
    <x v="1"/>
    <s v="JM-15655"/>
    <x v="487"/>
    <x v="1"/>
    <s v="United States"/>
    <s v="Carlsbad"/>
    <x v="27"/>
    <n v="88220"/>
    <x v="1"/>
    <s v="OFF-LA-10001404"/>
    <x v="1"/>
    <x v="2"/>
    <x v="916"/>
    <x v="1782"/>
    <n v="5"/>
    <n v="0"/>
    <n v="8.6715"/>
  </r>
  <r>
    <n v="2623"/>
    <s v="CA-2011-164861"/>
    <x v="2"/>
    <x v="640"/>
    <d v="2011-12-06T00:00:00"/>
    <x v="0"/>
    <s v="MC-17635"/>
    <x v="637"/>
    <x v="1"/>
    <s v="United States"/>
    <s v="Saint Louis"/>
    <x v="25"/>
    <n v="63116"/>
    <x v="2"/>
    <s v="OFF-PA-10001972"/>
    <x v="1"/>
    <x v="10"/>
    <x v="1169"/>
    <x v="243"/>
    <n v="4"/>
    <n v="0"/>
    <n v="12.441600000000001"/>
  </r>
  <r>
    <n v="2624"/>
    <s v="CA-2014-127180"/>
    <x v="3"/>
    <x v="760"/>
    <d v="2014-10-25T00:00:00"/>
    <x v="2"/>
    <s v="TA-21385"/>
    <x v="638"/>
    <x v="2"/>
    <s v="United States"/>
    <s v="New York City"/>
    <x v="15"/>
    <n v="10024"/>
    <x v="3"/>
    <s v="TEC-CO-10004722"/>
    <x v="2"/>
    <x v="16"/>
    <x v="1365"/>
    <x v="2192"/>
    <n v="4"/>
    <n v="0.2"/>
    <n v="3919.9887999999992"/>
  </r>
  <r>
    <n v="2625"/>
    <s v="CA-2014-127180"/>
    <x v="3"/>
    <x v="760"/>
    <d v="2014-10-25T00:00:00"/>
    <x v="2"/>
    <s v="TA-21385"/>
    <x v="638"/>
    <x v="2"/>
    <s v="United States"/>
    <s v="New York City"/>
    <x v="15"/>
    <n v="10024"/>
    <x v="3"/>
    <s v="TEC-PH-10001494"/>
    <x v="2"/>
    <x v="7"/>
    <x v="708"/>
    <x v="2193"/>
    <n v="8"/>
    <n v="0"/>
    <n v="647.89200000000005"/>
  </r>
  <r>
    <n v="2626"/>
    <s v="CA-2014-127180"/>
    <x v="3"/>
    <x v="760"/>
    <d v="2014-10-25T00:00:00"/>
    <x v="2"/>
    <s v="TA-21385"/>
    <x v="638"/>
    <x v="2"/>
    <s v="United States"/>
    <s v="New York City"/>
    <x v="15"/>
    <n v="10024"/>
    <x v="3"/>
    <s v="OFF-EN-10002500"/>
    <x v="1"/>
    <x v="12"/>
    <x v="118"/>
    <x v="1019"/>
    <n v="5"/>
    <n v="0"/>
    <n v="28.754999999999995"/>
  </r>
  <r>
    <n v="2627"/>
    <s v="CA-2014-127180"/>
    <x v="3"/>
    <x v="760"/>
    <d v="2014-10-25T00:00:00"/>
    <x v="2"/>
    <s v="TA-21385"/>
    <x v="638"/>
    <x v="2"/>
    <s v="United States"/>
    <s v="New York City"/>
    <x v="15"/>
    <n v="10024"/>
    <x v="3"/>
    <s v="TEC-PH-10003800"/>
    <x v="2"/>
    <x v="7"/>
    <x v="504"/>
    <x v="2194"/>
    <n v="1"/>
    <n v="0"/>
    <n v="0.52989999999999782"/>
  </r>
  <r>
    <n v="2628"/>
    <s v="US-2014-165344"/>
    <x v="3"/>
    <x v="38"/>
    <d v="2014-11-16T00:00:00"/>
    <x v="2"/>
    <s v="SB-20290"/>
    <x v="115"/>
    <x v="1"/>
    <s v="United States"/>
    <s v="Springfield"/>
    <x v="24"/>
    <n v="45503"/>
    <x v="3"/>
    <s v="TEC-AC-10002399"/>
    <x v="2"/>
    <x v="11"/>
    <x v="448"/>
    <x v="2195"/>
    <n v="4"/>
    <n v="0.2"/>
    <n v="9.1295999999999964"/>
  </r>
  <r>
    <n v="2629"/>
    <s v="US-2014-165344"/>
    <x v="3"/>
    <x v="38"/>
    <d v="2014-11-16T00:00:00"/>
    <x v="2"/>
    <s v="SB-20290"/>
    <x v="115"/>
    <x v="1"/>
    <s v="United States"/>
    <s v="Springfield"/>
    <x v="24"/>
    <n v="45503"/>
    <x v="3"/>
    <s v="TEC-MA-10002210"/>
    <x v="2"/>
    <x v="15"/>
    <x v="1366"/>
    <x v="2196"/>
    <n v="7"/>
    <n v="0.7"/>
    <n v="-935.95949999999993"/>
  </r>
  <r>
    <n v="2630"/>
    <s v="US-2014-165344"/>
    <x v="3"/>
    <x v="38"/>
    <d v="2014-11-16T00:00:00"/>
    <x v="2"/>
    <s v="SB-20290"/>
    <x v="115"/>
    <x v="1"/>
    <s v="United States"/>
    <s v="Springfield"/>
    <x v="24"/>
    <n v="45503"/>
    <x v="3"/>
    <s v="OFF-BI-10003196"/>
    <x v="1"/>
    <x v="8"/>
    <x v="1367"/>
    <x v="2197"/>
    <n v="10"/>
    <n v="0.7"/>
    <n v="-7.4799999999999969"/>
  </r>
  <r>
    <n v="2631"/>
    <s v="CA-2012-168186"/>
    <x v="1"/>
    <x v="229"/>
    <d v="2012-09-15T00:00:00"/>
    <x v="1"/>
    <s v="AB-10150"/>
    <x v="492"/>
    <x v="0"/>
    <s v="United States"/>
    <s v="Tulsa"/>
    <x v="26"/>
    <n v="74133"/>
    <x v="2"/>
    <s v="OFF-PA-10000477"/>
    <x v="1"/>
    <x v="10"/>
    <x v="1205"/>
    <x v="1830"/>
    <n v="3"/>
    <n v="0"/>
    <n v="7.0218000000000007"/>
  </r>
  <r>
    <n v="2632"/>
    <s v="US-2014-110604"/>
    <x v="3"/>
    <x v="356"/>
    <d v="2014-05-21T00:00:00"/>
    <x v="1"/>
    <s v="JF-15295"/>
    <x v="639"/>
    <x v="0"/>
    <s v="United States"/>
    <s v="Seattle"/>
    <x v="4"/>
    <n v="98103"/>
    <x v="1"/>
    <s v="FUR-FU-10000076"/>
    <x v="0"/>
    <x v="5"/>
    <x v="875"/>
    <x v="792"/>
    <n v="2"/>
    <n v="0"/>
    <n v="17.182800000000004"/>
  </r>
  <r>
    <n v="2633"/>
    <s v="US-2014-110604"/>
    <x v="3"/>
    <x v="356"/>
    <d v="2014-05-21T00:00:00"/>
    <x v="1"/>
    <s v="JF-15295"/>
    <x v="639"/>
    <x v="0"/>
    <s v="United States"/>
    <s v="Seattle"/>
    <x v="4"/>
    <n v="98103"/>
    <x v="1"/>
    <s v="FUR-CH-10002017"/>
    <x v="0"/>
    <x v="1"/>
    <x v="1368"/>
    <x v="2198"/>
    <n v="2"/>
    <n v="0.2"/>
    <n v="4.2623999999999977"/>
  </r>
  <r>
    <n v="2634"/>
    <s v="US-2014-110604"/>
    <x v="3"/>
    <x v="356"/>
    <d v="2014-05-21T00:00:00"/>
    <x v="1"/>
    <s v="JF-15295"/>
    <x v="639"/>
    <x v="0"/>
    <s v="United States"/>
    <s v="Seattle"/>
    <x v="4"/>
    <n v="98103"/>
    <x v="1"/>
    <s v="FUR-CH-10004287"/>
    <x v="0"/>
    <x v="1"/>
    <x v="156"/>
    <x v="2199"/>
    <n v="1"/>
    <n v="0.2"/>
    <n v="24.857999999999983"/>
  </r>
  <r>
    <n v="2635"/>
    <s v="CA-2012-116750"/>
    <x v="1"/>
    <x v="761"/>
    <d v="2012-07-10T00:00:00"/>
    <x v="0"/>
    <s v="BF-10975"/>
    <x v="541"/>
    <x v="1"/>
    <s v="United States"/>
    <s v="Fayetteville"/>
    <x v="3"/>
    <n v="28314"/>
    <x v="0"/>
    <s v="FUR-FU-10003829"/>
    <x v="0"/>
    <x v="5"/>
    <x v="1369"/>
    <x v="1268"/>
    <n v="2"/>
    <n v="0.2"/>
    <n v="0.73919999999999941"/>
  </r>
  <r>
    <n v="2636"/>
    <s v="CA-2012-116750"/>
    <x v="1"/>
    <x v="761"/>
    <d v="2012-07-10T00:00:00"/>
    <x v="0"/>
    <s v="BF-10975"/>
    <x v="541"/>
    <x v="1"/>
    <s v="United States"/>
    <s v="Fayetteville"/>
    <x v="3"/>
    <n v="28314"/>
    <x v="0"/>
    <s v="OFF-BI-10004728"/>
    <x v="1"/>
    <x v="8"/>
    <x v="539"/>
    <x v="2200"/>
    <n v="5"/>
    <n v="0.7"/>
    <n v="-5.7840000000000007"/>
  </r>
  <r>
    <n v="2637"/>
    <s v="CA-2012-162369"/>
    <x v="1"/>
    <x v="762"/>
    <d v="2012-08-19T00:00:00"/>
    <x v="1"/>
    <s v="TT-21265"/>
    <x v="640"/>
    <x v="1"/>
    <s v="United States"/>
    <s v="Los Angeles"/>
    <x v="1"/>
    <n v="90045"/>
    <x v="1"/>
    <s v="OFF-ST-10000046"/>
    <x v="1"/>
    <x v="4"/>
    <x v="757"/>
    <x v="2144"/>
    <n v="2"/>
    <n v="0"/>
    <n v="61.38900000000001"/>
  </r>
  <r>
    <n v="2638"/>
    <s v="CA-2014-108441"/>
    <x v="3"/>
    <x v="492"/>
    <d v="2014-06-19T00:00:00"/>
    <x v="1"/>
    <s v="SB-20170"/>
    <x v="641"/>
    <x v="0"/>
    <s v="United States"/>
    <s v="New York City"/>
    <x v="15"/>
    <n v="10035"/>
    <x v="3"/>
    <s v="OFF-PA-10000697"/>
    <x v="1"/>
    <x v="10"/>
    <x v="1370"/>
    <x v="2201"/>
    <n v="4"/>
    <n v="0"/>
    <n v="9.3295999999999992"/>
  </r>
  <r>
    <n v="2639"/>
    <s v="CA-2014-108441"/>
    <x v="3"/>
    <x v="492"/>
    <d v="2014-06-19T00:00:00"/>
    <x v="1"/>
    <s v="SB-20170"/>
    <x v="641"/>
    <x v="0"/>
    <s v="United States"/>
    <s v="New York City"/>
    <x v="15"/>
    <n v="10035"/>
    <x v="3"/>
    <s v="OFF-BI-10000848"/>
    <x v="1"/>
    <x v="8"/>
    <x v="515"/>
    <x v="535"/>
    <n v="3"/>
    <n v="0.2"/>
    <n v="4.2665999999999986"/>
  </r>
  <r>
    <n v="2640"/>
    <s v="CA-2014-108441"/>
    <x v="3"/>
    <x v="492"/>
    <d v="2014-06-19T00:00:00"/>
    <x v="1"/>
    <s v="SB-20170"/>
    <x v="641"/>
    <x v="0"/>
    <s v="United States"/>
    <s v="New York City"/>
    <x v="15"/>
    <n v="10035"/>
    <x v="3"/>
    <s v="OFF-AR-10004691"/>
    <x v="1"/>
    <x v="6"/>
    <x v="1371"/>
    <x v="2202"/>
    <n v="3"/>
    <n v="0"/>
    <n v="16.676400000000001"/>
  </r>
  <r>
    <n v="2641"/>
    <s v="CA-2014-108441"/>
    <x v="3"/>
    <x v="492"/>
    <d v="2014-06-19T00:00:00"/>
    <x v="1"/>
    <s v="SB-20170"/>
    <x v="641"/>
    <x v="0"/>
    <s v="United States"/>
    <s v="New York City"/>
    <x v="15"/>
    <n v="10035"/>
    <x v="3"/>
    <s v="FUR-CH-10000595"/>
    <x v="0"/>
    <x v="1"/>
    <x v="463"/>
    <x v="2203"/>
    <n v="4"/>
    <n v="0.1"/>
    <n v="143.03999999999996"/>
  </r>
  <r>
    <n v="2642"/>
    <s v="CA-2012-169740"/>
    <x v="1"/>
    <x v="763"/>
    <d v="2012-02-25T00:00:00"/>
    <x v="1"/>
    <s v="LM-17065"/>
    <x v="215"/>
    <x v="0"/>
    <s v="United States"/>
    <s v="Hot Springs"/>
    <x v="36"/>
    <n v="71901"/>
    <x v="0"/>
    <s v="TEC-AC-10000927"/>
    <x v="2"/>
    <x v="11"/>
    <x v="694"/>
    <x v="809"/>
    <n v="1"/>
    <n v="0"/>
    <n v="2.9989999999999988"/>
  </r>
  <r>
    <n v="2643"/>
    <s v="CA-2013-124051"/>
    <x v="0"/>
    <x v="723"/>
    <d v="2013-12-31T00:00:00"/>
    <x v="2"/>
    <s v="KA-16525"/>
    <x v="567"/>
    <x v="0"/>
    <s v="United States"/>
    <s v="Aurora"/>
    <x v="10"/>
    <n v="60505"/>
    <x v="2"/>
    <s v="OFF-PA-10001289"/>
    <x v="1"/>
    <x v="10"/>
    <x v="952"/>
    <x v="781"/>
    <n v="6"/>
    <n v="0.2"/>
    <n v="67.442399999999992"/>
  </r>
  <r>
    <n v="2644"/>
    <s v="CA-2013-149111"/>
    <x v="0"/>
    <x v="764"/>
    <d v="2013-04-22T00:00:00"/>
    <x v="0"/>
    <s v="BF-11170"/>
    <x v="408"/>
    <x v="2"/>
    <s v="United States"/>
    <s v="Raleigh"/>
    <x v="3"/>
    <n v="27604"/>
    <x v="0"/>
    <s v="TEC-PH-10003092"/>
    <x v="2"/>
    <x v="7"/>
    <x v="516"/>
    <x v="2204"/>
    <n v="1"/>
    <n v="0.2"/>
    <n v="4.1390999999999991"/>
  </r>
  <r>
    <n v="2645"/>
    <s v="CA-2013-149111"/>
    <x v="0"/>
    <x v="764"/>
    <d v="2013-04-22T00:00:00"/>
    <x v="0"/>
    <s v="BF-11170"/>
    <x v="408"/>
    <x v="2"/>
    <s v="United States"/>
    <s v="Raleigh"/>
    <x v="3"/>
    <n v="27604"/>
    <x v="0"/>
    <s v="FUR-FU-10000206"/>
    <x v="0"/>
    <x v="5"/>
    <x v="392"/>
    <x v="2205"/>
    <n v="8"/>
    <n v="0.2"/>
    <n v="6.2855999999999987"/>
  </r>
  <r>
    <n v="2646"/>
    <s v="CA-2011-131002"/>
    <x v="2"/>
    <x v="557"/>
    <d v="2011-09-12T00:00:00"/>
    <x v="0"/>
    <s v="TB-21400"/>
    <x v="483"/>
    <x v="0"/>
    <s v="United States"/>
    <s v="Tulsa"/>
    <x v="26"/>
    <n v="74133"/>
    <x v="2"/>
    <s v="FUR-FU-10004270"/>
    <x v="0"/>
    <x v="5"/>
    <x v="1372"/>
    <x v="2206"/>
    <n v="3"/>
    <n v="0"/>
    <n v="23.652900000000002"/>
  </r>
  <r>
    <n v="2647"/>
    <s v="CA-2011-131002"/>
    <x v="2"/>
    <x v="557"/>
    <d v="2011-09-12T00:00:00"/>
    <x v="0"/>
    <s v="TB-21400"/>
    <x v="483"/>
    <x v="0"/>
    <s v="United States"/>
    <s v="Tulsa"/>
    <x v="26"/>
    <n v="74133"/>
    <x v="2"/>
    <s v="OFF-BI-10000948"/>
    <x v="1"/>
    <x v="8"/>
    <x v="1373"/>
    <x v="2207"/>
    <n v="3"/>
    <n v="0"/>
    <n v="20.120699999999999"/>
  </r>
  <r>
    <n v="2648"/>
    <s v="CA-2011-131002"/>
    <x v="2"/>
    <x v="557"/>
    <d v="2011-09-12T00:00:00"/>
    <x v="0"/>
    <s v="TB-21400"/>
    <x v="483"/>
    <x v="0"/>
    <s v="United States"/>
    <s v="Tulsa"/>
    <x v="26"/>
    <n v="74133"/>
    <x v="2"/>
    <s v="OFF-PA-10000223"/>
    <x v="1"/>
    <x v="10"/>
    <x v="1374"/>
    <x v="91"/>
    <n v="2"/>
    <n v="0"/>
    <n v="6.2208000000000006"/>
  </r>
  <r>
    <n v="2649"/>
    <s v="CA-2011-131002"/>
    <x v="2"/>
    <x v="557"/>
    <d v="2011-09-12T00:00:00"/>
    <x v="0"/>
    <s v="TB-21400"/>
    <x v="483"/>
    <x v="0"/>
    <s v="United States"/>
    <s v="Tulsa"/>
    <x v="26"/>
    <n v="74133"/>
    <x v="2"/>
    <s v="FUR-FU-10004665"/>
    <x v="0"/>
    <x v="5"/>
    <x v="1345"/>
    <x v="2137"/>
    <n v="6"/>
    <n v="0"/>
    <n v="213.68880000000001"/>
  </r>
  <r>
    <n v="2650"/>
    <s v="CA-2011-131002"/>
    <x v="2"/>
    <x v="557"/>
    <d v="2011-09-12T00:00:00"/>
    <x v="0"/>
    <s v="TB-21400"/>
    <x v="483"/>
    <x v="0"/>
    <s v="United States"/>
    <s v="Tulsa"/>
    <x v="26"/>
    <n v="74133"/>
    <x v="2"/>
    <s v="TEC-PH-10000215"/>
    <x v="2"/>
    <x v="7"/>
    <x v="139"/>
    <x v="1245"/>
    <n v="3"/>
    <n v="0"/>
    <n v="28.309500000000007"/>
  </r>
  <r>
    <n v="2651"/>
    <s v="US-2013-146794"/>
    <x v="0"/>
    <x v="182"/>
    <d v="2013-10-02T00:00:00"/>
    <x v="1"/>
    <s v="SH-19975"/>
    <x v="64"/>
    <x v="1"/>
    <s v="United States"/>
    <s v="Hesperia"/>
    <x v="1"/>
    <n v="92345"/>
    <x v="1"/>
    <s v="FUR-BO-10004467"/>
    <x v="0"/>
    <x v="0"/>
    <x v="883"/>
    <x v="2208"/>
    <n v="5"/>
    <n v="0.15"/>
    <n v="19.997999999999976"/>
  </r>
  <r>
    <n v="2652"/>
    <s v="CA-2014-112515"/>
    <x v="3"/>
    <x v="697"/>
    <d v="2014-09-22T00:00:00"/>
    <x v="0"/>
    <s v="AS-10225"/>
    <x v="127"/>
    <x v="1"/>
    <s v="United States"/>
    <s v="Provo"/>
    <x v="7"/>
    <n v="84604"/>
    <x v="1"/>
    <s v="OFF-BI-10000829"/>
    <x v="1"/>
    <x v="8"/>
    <x v="304"/>
    <x v="2209"/>
    <n v="3"/>
    <n v="0.2"/>
    <n v="3.5021999999999989"/>
  </r>
  <r>
    <n v="2653"/>
    <s v="CA-2014-112515"/>
    <x v="3"/>
    <x v="697"/>
    <d v="2014-09-22T00:00:00"/>
    <x v="0"/>
    <s v="AS-10225"/>
    <x v="127"/>
    <x v="1"/>
    <s v="United States"/>
    <s v="Provo"/>
    <x v="7"/>
    <n v="84604"/>
    <x v="1"/>
    <s v="OFF-BI-10003712"/>
    <x v="1"/>
    <x v="8"/>
    <x v="689"/>
    <x v="696"/>
    <n v="3"/>
    <n v="0.2"/>
    <n v="4.2716999999999992"/>
  </r>
  <r>
    <n v="2654"/>
    <s v="CA-2014-112515"/>
    <x v="3"/>
    <x v="697"/>
    <d v="2014-09-22T00:00:00"/>
    <x v="0"/>
    <s v="AS-10225"/>
    <x v="127"/>
    <x v="1"/>
    <s v="United States"/>
    <s v="Provo"/>
    <x v="7"/>
    <n v="84604"/>
    <x v="1"/>
    <s v="OFF-PA-10000062"/>
    <x v="1"/>
    <x v="10"/>
    <x v="1375"/>
    <x v="2210"/>
    <n v="3"/>
    <n v="0"/>
    <n v="80.791200000000003"/>
  </r>
  <r>
    <n v="2655"/>
    <s v="CA-2014-112515"/>
    <x v="3"/>
    <x v="697"/>
    <d v="2014-09-22T00:00:00"/>
    <x v="0"/>
    <s v="AS-10225"/>
    <x v="127"/>
    <x v="1"/>
    <s v="United States"/>
    <s v="Provo"/>
    <x v="7"/>
    <n v="84604"/>
    <x v="1"/>
    <s v="FUR-BO-10003404"/>
    <x v="0"/>
    <x v="0"/>
    <x v="1376"/>
    <x v="2211"/>
    <n v="3"/>
    <n v="0"/>
    <n v="77.576399999999921"/>
  </r>
  <r>
    <n v="2656"/>
    <s v="CA-2014-112515"/>
    <x v="3"/>
    <x v="697"/>
    <d v="2014-09-22T00:00:00"/>
    <x v="0"/>
    <s v="AS-10225"/>
    <x v="127"/>
    <x v="1"/>
    <s v="United States"/>
    <s v="Provo"/>
    <x v="7"/>
    <n v="84604"/>
    <x v="1"/>
    <s v="OFF-BI-10004233"/>
    <x v="1"/>
    <x v="8"/>
    <x v="1377"/>
    <x v="2212"/>
    <n v="2"/>
    <n v="0.2"/>
    <n v="8.9543999999999997"/>
  </r>
  <r>
    <n v="2657"/>
    <s v="CA-2014-112515"/>
    <x v="3"/>
    <x v="697"/>
    <d v="2014-09-22T00:00:00"/>
    <x v="0"/>
    <s v="AS-10225"/>
    <x v="127"/>
    <x v="1"/>
    <s v="United States"/>
    <s v="Provo"/>
    <x v="7"/>
    <n v="84604"/>
    <x v="1"/>
    <s v="OFF-ST-10001272"/>
    <x v="1"/>
    <x v="4"/>
    <x v="528"/>
    <x v="2213"/>
    <n v="2"/>
    <n v="0"/>
    <n v="65.435000000000002"/>
  </r>
  <r>
    <n v="2658"/>
    <s v="CA-2014-112515"/>
    <x v="3"/>
    <x v="697"/>
    <d v="2014-09-22T00:00:00"/>
    <x v="0"/>
    <s v="AS-10225"/>
    <x v="127"/>
    <x v="1"/>
    <s v="United States"/>
    <s v="Provo"/>
    <x v="7"/>
    <n v="84604"/>
    <x v="1"/>
    <s v="OFF-LA-10001175"/>
    <x v="1"/>
    <x v="2"/>
    <x v="773"/>
    <x v="936"/>
    <n v="5"/>
    <n v="0"/>
    <n v="7.056"/>
  </r>
  <r>
    <n v="2659"/>
    <s v="CA-2013-150343"/>
    <x v="0"/>
    <x v="765"/>
    <d v="2013-08-21T00:00:00"/>
    <x v="1"/>
    <s v="PK-19075"/>
    <x v="7"/>
    <x v="0"/>
    <s v="United States"/>
    <s v="San Francisco"/>
    <x v="1"/>
    <n v="94110"/>
    <x v="1"/>
    <s v="OFF-EN-10004030"/>
    <x v="1"/>
    <x v="12"/>
    <x v="135"/>
    <x v="139"/>
    <n v="3"/>
    <n v="0"/>
    <n v="5.1042000000000005"/>
  </r>
  <r>
    <n v="2660"/>
    <s v="CA-2012-135538"/>
    <x v="1"/>
    <x v="100"/>
    <d v="2012-12-28T00:00:00"/>
    <x v="1"/>
    <s v="HR-14830"/>
    <x v="403"/>
    <x v="1"/>
    <s v="United States"/>
    <s v="Gilbert"/>
    <x v="16"/>
    <n v="85234"/>
    <x v="1"/>
    <s v="FUR-CH-10004287"/>
    <x v="0"/>
    <x v="1"/>
    <x v="156"/>
    <x v="2214"/>
    <n v="4"/>
    <n v="0.2"/>
    <n v="99.431999999999931"/>
  </r>
  <r>
    <n v="2661"/>
    <s v="CA-2014-123372"/>
    <x v="3"/>
    <x v="354"/>
    <d v="2014-12-03T00:00:00"/>
    <x v="1"/>
    <s v="DG-13300"/>
    <x v="375"/>
    <x v="1"/>
    <s v="United States"/>
    <s v="New York City"/>
    <x v="15"/>
    <n v="10035"/>
    <x v="3"/>
    <s v="TEC-PH-10002834"/>
    <x v="2"/>
    <x v="7"/>
    <x v="1378"/>
    <x v="2215"/>
    <n v="11"/>
    <n v="0"/>
    <n v="494.97250000000003"/>
  </r>
  <r>
    <n v="2662"/>
    <s v="CA-2014-123372"/>
    <x v="3"/>
    <x v="354"/>
    <d v="2014-12-03T00:00:00"/>
    <x v="1"/>
    <s v="DG-13300"/>
    <x v="375"/>
    <x v="1"/>
    <s v="United States"/>
    <s v="New York City"/>
    <x v="15"/>
    <n v="10035"/>
    <x v="3"/>
    <s v="OFF-EN-10003055"/>
    <x v="1"/>
    <x v="12"/>
    <x v="873"/>
    <x v="1105"/>
    <n v="2"/>
    <n v="0"/>
    <n v="35.981999999999992"/>
  </r>
  <r>
    <n v="2663"/>
    <s v="CA-2014-159604"/>
    <x v="3"/>
    <x v="349"/>
    <d v="2014-04-16T00:00:00"/>
    <x v="2"/>
    <s v="CL-12700"/>
    <x v="642"/>
    <x v="2"/>
    <s v="United States"/>
    <s v="Springfield"/>
    <x v="25"/>
    <n v="65807"/>
    <x v="2"/>
    <s v="OFF-BI-10003460"/>
    <x v="1"/>
    <x v="8"/>
    <x v="234"/>
    <x v="2216"/>
    <n v="2"/>
    <n v="0"/>
    <n v="4.2047999999999996"/>
  </r>
  <r>
    <n v="2664"/>
    <s v="CA-2013-164784"/>
    <x v="0"/>
    <x v="766"/>
    <d v="2013-05-05T00:00:00"/>
    <x v="2"/>
    <s v="HF-14995"/>
    <x v="520"/>
    <x v="0"/>
    <s v="United States"/>
    <s v="Memphis"/>
    <x v="18"/>
    <n v="38109"/>
    <x v="0"/>
    <s v="OFF-LA-10001569"/>
    <x v="1"/>
    <x v="2"/>
    <x v="633"/>
    <x v="2217"/>
    <n v="1"/>
    <n v="0.2"/>
    <n v="1.2948"/>
  </r>
  <r>
    <n v="2665"/>
    <s v="CA-2013-164784"/>
    <x v="0"/>
    <x v="766"/>
    <d v="2013-05-05T00:00:00"/>
    <x v="2"/>
    <s v="HF-14995"/>
    <x v="520"/>
    <x v="0"/>
    <s v="United States"/>
    <s v="Memphis"/>
    <x v="18"/>
    <n v="38109"/>
    <x v="0"/>
    <s v="FUR-TA-10004534"/>
    <x v="0"/>
    <x v="3"/>
    <x v="121"/>
    <x v="2218"/>
    <n v="3"/>
    <n v="0.4"/>
    <n v="-142.07100000000008"/>
  </r>
  <r>
    <n v="2666"/>
    <s v="CA-2013-164784"/>
    <x v="0"/>
    <x v="766"/>
    <d v="2013-05-05T00:00:00"/>
    <x v="2"/>
    <s v="HF-14995"/>
    <x v="520"/>
    <x v="0"/>
    <s v="United States"/>
    <s v="Memphis"/>
    <x v="18"/>
    <n v="38109"/>
    <x v="0"/>
    <s v="OFF-BI-10002954"/>
    <x v="1"/>
    <x v="8"/>
    <x v="1179"/>
    <x v="2219"/>
    <n v="2"/>
    <n v="0.7"/>
    <n v="-2.0107999999999997"/>
  </r>
  <r>
    <n v="2667"/>
    <s v="CA-2013-111794"/>
    <x v="0"/>
    <x v="393"/>
    <d v="2013-10-02T00:00:00"/>
    <x v="3"/>
    <s v="HG-15025"/>
    <x v="643"/>
    <x v="0"/>
    <s v="United States"/>
    <s v="Amarillo"/>
    <x v="5"/>
    <n v="79109"/>
    <x v="2"/>
    <s v="TEC-AC-10003832"/>
    <x v="2"/>
    <x v="11"/>
    <x v="458"/>
    <x v="2220"/>
    <n v="3"/>
    <n v="0.2"/>
    <n v="20.8719"/>
  </r>
  <r>
    <n v="2668"/>
    <s v="CA-2013-111794"/>
    <x v="0"/>
    <x v="393"/>
    <d v="2013-10-02T00:00:00"/>
    <x v="3"/>
    <s v="HG-15025"/>
    <x v="643"/>
    <x v="0"/>
    <s v="United States"/>
    <s v="Amarillo"/>
    <x v="5"/>
    <n v="79109"/>
    <x v="2"/>
    <s v="OFF-PA-10000474"/>
    <x v="1"/>
    <x v="10"/>
    <x v="33"/>
    <x v="2221"/>
    <n v="1"/>
    <n v="0.2"/>
    <n v="9.568799999999996"/>
  </r>
  <r>
    <n v="2669"/>
    <s v="US-2012-139759"/>
    <x v="1"/>
    <x v="767"/>
    <d v="2012-08-30T00:00:00"/>
    <x v="1"/>
    <s v="NL-18310"/>
    <x v="644"/>
    <x v="2"/>
    <s v="United States"/>
    <s v="Los Angeles"/>
    <x v="1"/>
    <n v="90045"/>
    <x v="1"/>
    <s v="FUR-CH-10002774"/>
    <x v="0"/>
    <x v="1"/>
    <x v="23"/>
    <x v="1597"/>
    <n v="1"/>
    <n v="0.2"/>
    <n v="4.5881999999999987"/>
  </r>
  <r>
    <n v="2670"/>
    <s v="US-2012-139759"/>
    <x v="1"/>
    <x v="767"/>
    <d v="2012-08-30T00:00:00"/>
    <x v="1"/>
    <s v="NL-18310"/>
    <x v="644"/>
    <x v="2"/>
    <s v="United States"/>
    <s v="Los Angeles"/>
    <x v="1"/>
    <n v="90045"/>
    <x v="1"/>
    <s v="OFF-AP-10002765"/>
    <x v="1"/>
    <x v="9"/>
    <x v="1252"/>
    <x v="2222"/>
    <n v="4"/>
    <n v="0"/>
    <n v="29.668800000000005"/>
  </r>
  <r>
    <n v="2671"/>
    <s v="CA-2011-126403"/>
    <x v="2"/>
    <x v="340"/>
    <d v="2011-09-12T00:00:00"/>
    <x v="0"/>
    <s v="RR-19525"/>
    <x v="645"/>
    <x v="1"/>
    <s v="United States"/>
    <s v="Lowell"/>
    <x v="31"/>
    <n v="1852"/>
    <x v="3"/>
    <s v="OFF-PA-10001144"/>
    <x v="1"/>
    <x v="10"/>
    <x v="161"/>
    <x v="1696"/>
    <n v="3"/>
    <n v="0"/>
    <n v="79.891199999999998"/>
  </r>
  <r>
    <n v="2672"/>
    <s v="CA-2011-126403"/>
    <x v="2"/>
    <x v="340"/>
    <d v="2011-09-12T00:00:00"/>
    <x v="0"/>
    <s v="RR-19525"/>
    <x v="645"/>
    <x v="1"/>
    <s v="United States"/>
    <s v="Lowell"/>
    <x v="31"/>
    <n v="1852"/>
    <x v="3"/>
    <s v="FUR-CH-10003761"/>
    <x v="0"/>
    <x v="1"/>
    <x v="1379"/>
    <x v="2223"/>
    <n v="6"/>
    <n v="0"/>
    <n v="212.18759999999997"/>
  </r>
  <r>
    <n v="2673"/>
    <s v="CA-2011-126403"/>
    <x v="2"/>
    <x v="340"/>
    <d v="2011-09-12T00:00:00"/>
    <x v="0"/>
    <s v="RR-19525"/>
    <x v="645"/>
    <x v="1"/>
    <s v="United States"/>
    <s v="Lowell"/>
    <x v="31"/>
    <n v="1852"/>
    <x v="3"/>
    <s v="OFF-PA-10004665"/>
    <x v="1"/>
    <x v="10"/>
    <x v="1380"/>
    <x v="2224"/>
    <n v="2"/>
    <n v="0"/>
    <n v="12.837999999999999"/>
  </r>
  <r>
    <n v="2674"/>
    <s v="CA-2011-126403"/>
    <x v="2"/>
    <x v="340"/>
    <d v="2011-09-12T00:00:00"/>
    <x v="0"/>
    <s v="RR-19525"/>
    <x v="645"/>
    <x v="1"/>
    <s v="United States"/>
    <s v="Lowell"/>
    <x v="31"/>
    <n v="1852"/>
    <x v="3"/>
    <s v="OFF-ST-10000078"/>
    <x v="1"/>
    <x v="4"/>
    <x v="1218"/>
    <x v="2225"/>
    <n v="5"/>
    <n v="0"/>
    <n v="238.65299999999991"/>
  </r>
  <r>
    <n v="2675"/>
    <s v="CA-2014-136875"/>
    <x v="3"/>
    <x v="734"/>
    <d v="2014-12-04T00:00:00"/>
    <x v="3"/>
    <s v="TC-21295"/>
    <x v="646"/>
    <x v="0"/>
    <s v="United States"/>
    <s v="San Diego"/>
    <x v="1"/>
    <n v="92024"/>
    <x v="1"/>
    <s v="OFF-PA-10000357"/>
    <x v="1"/>
    <x v="10"/>
    <x v="1219"/>
    <x v="1696"/>
    <n v="3"/>
    <n v="0"/>
    <n v="79.891199999999998"/>
  </r>
  <r>
    <n v="2676"/>
    <s v="CA-2014-132185"/>
    <x v="3"/>
    <x v="344"/>
    <d v="2014-12-03T00:00:00"/>
    <x v="1"/>
    <s v="DB-13615"/>
    <x v="140"/>
    <x v="0"/>
    <s v="United States"/>
    <s v="Asheville"/>
    <x v="3"/>
    <n v="28806"/>
    <x v="0"/>
    <s v="OFF-AR-10000422"/>
    <x v="1"/>
    <x v="6"/>
    <x v="892"/>
    <x v="2216"/>
    <n v="5"/>
    <n v="0.2"/>
    <n v="0.76649999999999974"/>
  </r>
  <r>
    <n v="2677"/>
    <s v="CA-2014-132185"/>
    <x v="3"/>
    <x v="344"/>
    <d v="2014-12-03T00:00:00"/>
    <x v="1"/>
    <s v="DB-13615"/>
    <x v="140"/>
    <x v="0"/>
    <s v="United States"/>
    <s v="Asheville"/>
    <x v="3"/>
    <n v="28806"/>
    <x v="0"/>
    <s v="OFF-AP-10001205"/>
    <x v="1"/>
    <x v="9"/>
    <x v="1285"/>
    <x v="2226"/>
    <n v="1"/>
    <n v="0.2"/>
    <n v="4.3584000000000032"/>
  </r>
  <r>
    <n v="2678"/>
    <s v="US-2011-160780"/>
    <x v="2"/>
    <x v="261"/>
    <d v="2011-06-21T00:00:00"/>
    <x v="3"/>
    <s v="SV-20785"/>
    <x v="647"/>
    <x v="0"/>
    <s v="United States"/>
    <s v="Pueblo"/>
    <x v="22"/>
    <n v="81001"/>
    <x v="1"/>
    <s v="OFF-BI-10001116"/>
    <x v="1"/>
    <x v="8"/>
    <x v="1066"/>
    <x v="2227"/>
    <n v="7"/>
    <n v="0.7"/>
    <n v="-8.1311999999999998"/>
  </r>
  <r>
    <n v="2679"/>
    <s v="US-2011-160780"/>
    <x v="2"/>
    <x v="261"/>
    <d v="2011-06-21T00:00:00"/>
    <x v="3"/>
    <s v="SV-20785"/>
    <x v="647"/>
    <x v="0"/>
    <s v="United States"/>
    <s v="Pueblo"/>
    <x v="22"/>
    <n v="81001"/>
    <x v="1"/>
    <s v="OFF-BI-10002931"/>
    <x v="1"/>
    <x v="8"/>
    <x v="727"/>
    <x v="2228"/>
    <n v="2"/>
    <n v="0.7"/>
    <n v="-16.775999999999996"/>
  </r>
  <r>
    <n v="2680"/>
    <s v="CA-2014-127026"/>
    <x v="3"/>
    <x v="276"/>
    <d v="2014-01-28T00:00:00"/>
    <x v="1"/>
    <s v="MH-18115"/>
    <x v="414"/>
    <x v="2"/>
    <s v="United States"/>
    <s v="Jackson"/>
    <x v="12"/>
    <n v="49201"/>
    <x v="2"/>
    <s v="OFF-BI-10000546"/>
    <x v="1"/>
    <x v="8"/>
    <x v="609"/>
    <x v="936"/>
    <n v="5"/>
    <n v="0"/>
    <n v="7.056"/>
  </r>
  <r>
    <n v="2681"/>
    <s v="CA-2014-127026"/>
    <x v="3"/>
    <x v="276"/>
    <d v="2014-01-28T00:00:00"/>
    <x v="1"/>
    <s v="MH-18115"/>
    <x v="414"/>
    <x v="2"/>
    <s v="United States"/>
    <s v="Jackson"/>
    <x v="12"/>
    <n v="49201"/>
    <x v="2"/>
    <s v="TEC-AC-10002049"/>
    <x v="2"/>
    <x v="11"/>
    <x v="688"/>
    <x v="1008"/>
    <n v="5"/>
    <n v="0"/>
    <n v="111.59099999999995"/>
  </r>
  <r>
    <n v="2682"/>
    <s v="CA-2014-127026"/>
    <x v="3"/>
    <x v="276"/>
    <d v="2014-01-28T00:00:00"/>
    <x v="1"/>
    <s v="MH-18115"/>
    <x v="414"/>
    <x v="2"/>
    <s v="United States"/>
    <s v="Jackson"/>
    <x v="12"/>
    <n v="49201"/>
    <x v="2"/>
    <s v="OFF-BI-10001196"/>
    <x v="1"/>
    <x v="8"/>
    <x v="1381"/>
    <x v="2229"/>
    <n v="4"/>
    <n v="0"/>
    <n v="42.074399999999997"/>
  </r>
  <r>
    <n v="2683"/>
    <s v="CA-2014-127026"/>
    <x v="3"/>
    <x v="276"/>
    <d v="2014-01-28T00:00:00"/>
    <x v="1"/>
    <s v="MH-18115"/>
    <x v="414"/>
    <x v="2"/>
    <s v="United States"/>
    <s v="Jackson"/>
    <x v="12"/>
    <n v="49201"/>
    <x v="2"/>
    <s v="TEC-MA-10002981"/>
    <x v="2"/>
    <x v="15"/>
    <x v="1382"/>
    <x v="2230"/>
    <n v="3"/>
    <n v="0.1"/>
    <n v="152.08829999999998"/>
  </r>
  <r>
    <n v="2684"/>
    <s v="CA-2014-127026"/>
    <x v="3"/>
    <x v="276"/>
    <d v="2014-01-28T00:00:00"/>
    <x v="1"/>
    <s v="MH-18115"/>
    <x v="414"/>
    <x v="2"/>
    <s v="United States"/>
    <s v="Jackson"/>
    <x v="12"/>
    <n v="49201"/>
    <x v="2"/>
    <s v="TEC-PH-10003601"/>
    <x v="2"/>
    <x v="7"/>
    <x v="1383"/>
    <x v="2231"/>
    <n v="1"/>
    <n v="0"/>
    <n v="49.496999999999986"/>
  </r>
  <r>
    <n v="2685"/>
    <s v="CA-2014-137085"/>
    <x v="3"/>
    <x v="222"/>
    <d v="2014-07-07T00:00:00"/>
    <x v="1"/>
    <s v="CT-11995"/>
    <x v="564"/>
    <x v="0"/>
    <s v="United States"/>
    <s v="Los Angeles"/>
    <x v="1"/>
    <n v="90004"/>
    <x v="1"/>
    <s v="OFF-BI-10000632"/>
    <x v="1"/>
    <x v="8"/>
    <x v="1288"/>
    <x v="2232"/>
    <n v="9"/>
    <n v="0.2"/>
    <n v="101.57939999999999"/>
  </r>
  <r>
    <n v="2686"/>
    <s v="CA-2013-133123"/>
    <x v="0"/>
    <x v="47"/>
    <d v="2013-09-12T00:00:00"/>
    <x v="1"/>
    <s v="KB-16315"/>
    <x v="41"/>
    <x v="0"/>
    <s v="United States"/>
    <s v="Thomasville"/>
    <x v="3"/>
    <n v="27360"/>
    <x v="0"/>
    <s v="OFF-EN-10003055"/>
    <x v="1"/>
    <x v="12"/>
    <x v="873"/>
    <x v="2233"/>
    <n v="3"/>
    <n v="0.2"/>
    <n v="29.984999999999985"/>
  </r>
  <r>
    <n v="2687"/>
    <s v="CA-2013-133123"/>
    <x v="0"/>
    <x v="47"/>
    <d v="2013-09-12T00:00:00"/>
    <x v="1"/>
    <s v="KB-16315"/>
    <x v="41"/>
    <x v="0"/>
    <s v="United States"/>
    <s v="Thomasville"/>
    <x v="3"/>
    <n v="27360"/>
    <x v="0"/>
    <s v="OFF-BI-10001031"/>
    <x v="1"/>
    <x v="8"/>
    <x v="865"/>
    <x v="2234"/>
    <n v="2"/>
    <n v="0.7"/>
    <n v="-2.4563999999999995"/>
  </r>
  <r>
    <n v="2688"/>
    <s v="US-2013-128195"/>
    <x v="0"/>
    <x v="578"/>
    <d v="2013-08-06T00:00:00"/>
    <x v="2"/>
    <s v="RA-19285"/>
    <x v="267"/>
    <x v="0"/>
    <s v="United States"/>
    <s v="Peoria"/>
    <x v="10"/>
    <n v="61604"/>
    <x v="2"/>
    <s v="OFF-BI-10002003"/>
    <x v="1"/>
    <x v="8"/>
    <x v="1384"/>
    <x v="2235"/>
    <n v="5"/>
    <n v="0.8"/>
    <n v="-6.5670000000000019"/>
  </r>
  <r>
    <n v="2689"/>
    <s v="CA-2012-153220"/>
    <x v="1"/>
    <x v="768"/>
    <d v="2012-11-14T00:00:00"/>
    <x v="2"/>
    <s v="YC-21895"/>
    <x v="289"/>
    <x v="1"/>
    <s v="United States"/>
    <s v="Los Angeles"/>
    <x v="1"/>
    <n v="90032"/>
    <x v="1"/>
    <s v="OFF-PA-10003016"/>
    <x v="1"/>
    <x v="10"/>
    <x v="1385"/>
    <x v="2236"/>
    <n v="5"/>
    <n v="0"/>
    <n v="7.0649999999999995"/>
  </r>
  <r>
    <n v="2690"/>
    <s v="CA-2011-123064"/>
    <x v="2"/>
    <x v="479"/>
    <d v="2011-07-02T00:00:00"/>
    <x v="2"/>
    <s v="RA-19915"/>
    <x v="154"/>
    <x v="0"/>
    <s v="United States"/>
    <s v="Chicago"/>
    <x v="10"/>
    <n v="60653"/>
    <x v="2"/>
    <s v="OFF-AR-10004582"/>
    <x v="1"/>
    <x v="6"/>
    <x v="1175"/>
    <x v="797"/>
    <n v="4"/>
    <n v="0.2"/>
    <n v="1.6399999999999995"/>
  </r>
  <r>
    <n v="2691"/>
    <s v="CA-2014-156412"/>
    <x v="3"/>
    <x v="769"/>
    <d v="2014-12-09T00:00:00"/>
    <x v="1"/>
    <s v="CM-12160"/>
    <x v="380"/>
    <x v="0"/>
    <s v="United States"/>
    <s v="Philadelphia"/>
    <x v="9"/>
    <n v="19134"/>
    <x v="3"/>
    <s v="OFF-BI-10004364"/>
    <x v="1"/>
    <x v="8"/>
    <x v="302"/>
    <x v="2237"/>
    <n v="3"/>
    <n v="0.7"/>
    <n v="-4.4550000000000001"/>
  </r>
  <r>
    <n v="2692"/>
    <s v="US-2013-144211"/>
    <x v="0"/>
    <x v="770"/>
    <d v="2013-09-03T00:00:00"/>
    <x v="1"/>
    <s v="CS-12130"/>
    <x v="79"/>
    <x v="0"/>
    <s v="United States"/>
    <s v="Englewood"/>
    <x v="22"/>
    <n v="80112"/>
    <x v="1"/>
    <s v="OFF-PA-10002246"/>
    <x v="1"/>
    <x v="10"/>
    <x v="1386"/>
    <x v="1154"/>
    <n v="3"/>
    <n v="0.2"/>
    <n v="5.6115000000000004"/>
  </r>
  <r>
    <n v="2693"/>
    <s v="US-2013-144211"/>
    <x v="0"/>
    <x v="770"/>
    <d v="2013-09-03T00:00:00"/>
    <x v="1"/>
    <s v="CS-12130"/>
    <x v="79"/>
    <x v="0"/>
    <s v="United States"/>
    <s v="Englewood"/>
    <x v="22"/>
    <n v="80112"/>
    <x v="1"/>
    <s v="TEC-PH-10002890"/>
    <x v="2"/>
    <x v="7"/>
    <x v="1387"/>
    <x v="2238"/>
    <n v="3"/>
    <n v="0.2"/>
    <n v="8.1432000000000002"/>
  </r>
  <r>
    <n v="2694"/>
    <s v="CA-2013-138079"/>
    <x v="0"/>
    <x v="115"/>
    <d v="2013-01-28T00:00:00"/>
    <x v="1"/>
    <s v="AJ-10795"/>
    <x v="295"/>
    <x v="1"/>
    <s v="United States"/>
    <s v="Seattle"/>
    <x v="4"/>
    <n v="98115"/>
    <x v="1"/>
    <s v="FUR-FU-10001475"/>
    <x v="0"/>
    <x v="5"/>
    <x v="499"/>
    <x v="2239"/>
    <n v="5"/>
    <n v="0"/>
    <n v="37.366"/>
  </r>
  <r>
    <n v="2695"/>
    <s v="CA-2011-143182"/>
    <x v="2"/>
    <x v="771"/>
    <d v="2011-10-20T00:00:00"/>
    <x v="1"/>
    <s v="DL-12865"/>
    <x v="297"/>
    <x v="0"/>
    <s v="United States"/>
    <s v="Hialeah"/>
    <x v="2"/>
    <n v="33012"/>
    <x v="0"/>
    <s v="FUR-FU-10004270"/>
    <x v="0"/>
    <x v="5"/>
    <x v="1372"/>
    <x v="2240"/>
    <n v="1"/>
    <n v="0.2"/>
    <n v="4.0383000000000013"/>
  </r>
  <r>
    <n v="2696"/>
    <s v="CA-2013-161662"/>
    <x v="0"/>
    <x v="569"/>
    <d v="2013-02-09T00:00:00"/>
    <x v="2"/>
    <s v="BE-11410"/>
    <x v="648"/>
    <x v="0"/>
    <s v="United States"/>
    <s v="Lancaster"/>
    <x v="24"/>
    <n v="43130"/>
    <x v="3"/>
    <s v="OFF-PA-10003465"/>
    <x v="1"/>
    <x v="10"/>
    <x v="418"/>
    <x v="2241"/>
    <n v="2"/>
    <n v="0.2"/>
    <n v="10.623199999999997"/>
  </r>
  <r>
    <n v="2697"/>
    <s v="CA-2011-145317"/>
    <x v="2"/>
    <x v="772"/>
    <d v="2011-03-23T00:00:00"/>
    <x v="1"/>
    <s v="SM-20320"/>
    <x v="598"/>
    <x v="2"/>
    <s v="United States"/>
    <s v="Jacksonville"/>
    <x v="2"/>
    <n v="32216"/>
    <x v="0"/>
    <s v="TEC-MA-10003626"/>
    <x v="2"/>
    <x v="15"/>
    <x v="1388"/>
    <x v="2242"/>
    <n v="4"/>
    <n v="0.5"/>
    <n v="-16.426000000000045"/>
  </r>
  <r>
    <n v="2698"/>
    <s v="CA-2011-145317"/>
    <x v="2"/>
    <x v="772"/>
    <d v="2011-03-23T00:00:00"/>
    <x v="1"/>
    <s v="SM-20320"/>
    <x v="598"/>
    <x v="2"/>
    <s v="United States"/>
    <s v="Jacksonville"/>
    <x v="2"/>
    <n v="32216"/>
    <x v="0"/>
    <s v="TEC-MA-10002412"/>
    <x v="2"/>
    <x v="15"/>
    <x v="1389"/>
    <x v="2243"/>
    <n v="6"/>
    <n v="0.5"/>
    <n v="-1811.0784000000021"/>
  </r>
  <r>
    <n v="2699"/>
    <s v="CA-2011-145317"/>
    <x v="2"/>
    <x v="772"/>
    <d v="2011-03-23T00:00:00"/>
    <x v="1"/>
    <s v="SM-20320"/>
    <x v="598"/>
    <x v="2"/>
    <s v="United States"/>
    <s v="Jacksonville"/>
    <x v="2"/>
    <n v="32216"/>
    <x v="0"/>
    <s v="OFF-PA-10001804"/>
    <x v="1"/>
    <x v="10"/>
    <x v="128"/>
    <x v="2244"/>
    <n v="4"/>
    <n v="0.2"/>
    <n v="7.4815999999999994"/>
  </r>
  <r>
    <n v="2700"/>
    <s v="CA-2011-145317"/>
    <x v="2"/>
    <x v="772"/>
    <d v="2011-03-23T00:00:00"/>
    <x v="1"/>
    <s v="SM-20320"/>
    <x v="598"/>
    <x v="2"/>
    <s v="United States"/>
    <s v="Jacksonville"/>
    <x v="2"/>
    <n v="32216"/>
    <x v="0"/>
    <s v="OFF-AR-10003183"/>
    <x v="1"/>
    <x v="6"/>
    <x v="1390"/>
    <x v="2245"/>
    <n v="3"/>
    <n v="0.2"/>
    <n v="1.0019999999999993"/>
  </r>
  <r>
    <n v="2701"/>
    <s v="CA-2011-145317"/>
    <x v="2"/>
    <x v="772"/>
    <d v="2011-03-23T00:00:00"/>
    <x v="1"/>
    <s v="SM-20320"/>
    <x v="598"/>
    <x v="2"/>
    <s v="United States"/>
    <s v="Jacksonville"/>
    <x v="2"/>
    <n v="32216"/>
    <x v="0"/>
    <s v="FUR-FU-10004270"/>
    <x v="0"/>
    <x v="5"/>
    <x v="1372"/>
    <x v="2246"/>
    <n v="2"/>
    <n v="0.2"/>
    <n v="8.0766000000000027"/>
  </r>
  <r>
    <n v="2702"/>
    <s v="CA-2011-145317"/>
    <x v="2"/>
    <x v="772"/>
    <d v="2011-03-23T00:00:00"/>
    <x v="1"/>
    <s v="SM-20320"/>
    <x v="598"/>
    <x v="2"/>
    <s v="United States"/>
    <s v="Jacksonville"/>
    <x v="2"/>
    <n v="32216"/>
    <x v="0"/>
    <s v="OFF-FA-10003112"/>
    <x v="1"/>
    <x v="13"/>
    <x v="33"/>
    <x v="2247"/>
    <n v="3"/>
    <n v="0.2"/>
    <n v="5.9174999999999986"/>
  </r>
  <r>
    <n v="2703"/>
    <s v="CA-2011-145317"/>
    <x v="2"/>
    <x v="772"/>
    <d v="2011-03-23T00:00:00"/>
    <x v="1"/>
    <s v="SM-20320"/>
    <x v="598"/>
    <x v="2"/>
    <s v="United States"/>
    <s v="Jacksonville"/>
    <x v="2"/>
    <n v="32216"/>
    <x v="0"/>
    <s v="FUR-FU-10001986"/>
    <x v="0"/>
    <x v="5"/>
    <x v="1133"/>
    <x v="1919"/>
    <n v="3"/>
    <n v="0.2"/>
    <n v="15.29399999999999"/>
  </r>
  <r>
    <n v="2704"/>
    <s v="CA-2011-143413"/>
    <x v="2"/>
    <x v="773"/>
    <d v="2011-05-30T00:00:00"/>
    <x v="1"/>
    <s v="RP-19390"/>
    <x v="261"/>
    <x v="0"/>
    <s v="United States"/>
    <s v="Baltimore"/>
    <x v="39"/>
    <n v="21215"/>
    <x v="3"/>
    <s v="OFF-PA-10002319"/>
    <x v="1"/>
    <x v="10"/>
    <x v="1391"/>
    <x v="2248"/>
    <n v="3"/>
    <n v="0"/>
    <n v="56.977199999999996"/>
  </r>
  <r>
    <n v="2705"/>
    <s v="CA-2014-156818"/>
    <x v="3"/>
    <x v="497"/>
    <d v="2014-07-14T00:00:00"/>
    <x v="0"/>
    <s v="JD-16015"/>
    <x v="557"/>
    <x v="0"/>
    <s v="United States"/>
    <s v="New York City"/>
    <x v="15"/>
    <n v="10009"/>
    <x v="3"/>
    <s v="TEC-AC-10002323"/>
    <x v="2"/>
    <x v="11"/>
    <x v="175"/>
    <x v="2249"/>
    <n v="6"/>
    <n v="0"/>
    <n v="17.238000000000007"/>
  </r>
  <r>
    <n v="2706"/>
    <s v="CA-2014-155873"/>
    <x v="3"/>
    <x v="114"/>
    <d v="2014-06-22T00:00:00"/>
    <x v="1"/>
    <s v="AB-10255"/>
    <x v="437"/>
    <x v="2"/>
    <s v="United States"/>
    <s v="Carlsbad"/>
    <x v="27"/>
    <n v="88220"/>
    <x v="1"/>
    <s v="OFF-SU-10001165"/>
    <x v="1"/>
    <x v="14"/>
    <x v="1039"/>
    <x v="1459"/>
    <n v="2"/>
    <n v="0"/>
    <n v="4.3368000000000002"/>
  </r>
  <r>
    <n v="2707"/>
    <s v="CA-2014-155873"/>
    <x v="3"/>
    <x v="114"/>
    <d v="2014-06-22T00:00:00"/>
    <x v="1"/>
    <s v="AB-10255"/>
    <x v="437"/>
    <x v="2"/>
    <s v="United States"/>
    <s v="Carlsbad"/>
    <x v="27"/>
    <n v="88220"/>
    <x v="1"/>
    <s v="OFF-PA-10001246"/>
    <x v="1"/>
    <x v="10"/>
    <x v="1392"/>
    <x v="541"/>
    <n v="3"/>
    <n v="0"/>
    <n v="9.3312000000000008"/>
  </r>
  <r>
    <n v="2708"/>
    <s v="CA-2014-155873"/>
    <x v="3"/>
    <x v="114"/>
    <d v="2014-06-22T00:00:00"/>
    <x v="1"/>
    <s v="AB-10255"/>
    <x v="437"/>
    <x v="2"/>
    <s v="United States"/>
    <s v="Carlsbad"/>
    <x v="27"/>
    <n v="88220"/>
    <x v="1"/>
    <s v="OFF-PA-10001815"/>
    <x v="1"/>
    <x v="10"/>
    <x v="1393"/>
    <x v="2250"/>
    <n v="4"/>
    <n v="0"/>
    <n v="92.236799999999988"/>
  </r>
  <r>
    <n v="2709"/>
    <s v="CA-2012-121797"/>
    <x v="1"/>
    <x v="564"/>
    <d v="2012-02-06T00:00:00"/>
    <x v="1"/>
    <s v="CC-12145"/>
    <x v="230"/>
    <x v="0"/>
    <s v="United States"/>
    <s v="Los Angeles"/>
    <x v="1"/>
    <n v="90049"/>
    <x v="1"/>
    <s v="FUR-FU-10001876"/>
    <x v="0"/>
    <x v="5"/>
    <x v="1394"/>
    <x v="2251"/>
    <n v="7"/>
    <n v="0"/>
    <n v="81.849599999999981"/>
  </r>
  <r>
    <n v="2710"/>
    <s v="CA-2012-121797"/>
    <x v="1"/>
    <x v="564"/>
    <d v="2012-02-06T00:00:00"/>
    <x v="1"/>
    <s v="CC-12145"/>
    <x v="230"/>
    <x v="0"/>
    <s v="United States"/>
    <s v="Los Angeles"/>
    <x v="1"/>
    <n v="90049"/>
    <x v="1"/>
    <s v="TEC-MA-10000488"/>
    <x v="2"/>
    <x v="15"/>
    <x v="1129"/>
    <x v="2252"/>
    <n v="3"/>
    <n v="0.2"/>
    <n v="215.99729999999977"/>
  </r>
  <r>
    <n v="2711"/>
    <s v="US-2012-120572"/>
    <x v="1"/>
    <x v="555"/>
    <d v="2012-12-15T00:00:00"/>
    <x v="1"/>
    <s v="GH-14425"/>
    <x v="485"/>
    <x v="0"/>
    <s v="United States"/>
    <s v="Jacksonville"/>
    <x v="2"/>
    <n v="32216"/>
    <x v="0"/>
    <s v="OFF-BI-10001098"/>
    <x v="1"/>
    <x v="8"/>
    <x v="405"/>
    <x v="2253"/>
    <n v="2"/>
    <n v="0.7"/>
    <n v="-8.9795999999999978"/>
  </r>
  <r>
    <n v="2712"/>
    <s v="CA-2014-132430"/>
    <x v="3"/>
    <x v="449"/>
    <d v="2014-10-12T00:00:00"/>
    <x v="2"/>
    <s v="CP-12085"/>
    <x v="434"/>
    <x v="1"/>
    <s v="United States"/>
    <s v="Lakewood"/>
    <x v="24"/>
    <n v="44107"/>
    <x v="3"/>
    <s v="FUR-FU-10003577"/>
    <x v="0"/>
    <x v="5"/>
    <x v="608"/>
    <x v="2254"/>
    <n v="4"/>
    <n v="0.2"/>
    <n v="9.1775999999999982"/>
  </r>
  <r>
    <n v="2713"/>
    <s v="CA-2014-146031"/>
    <x v="3"/>
    <x v="570"/>
    <d v="2014-08-02T00:00:00"/>
    <x v="0"/>
    <s v="GM-14440"/>
    <x v="306"/>
    <x v="0"/>
    <s v="United States"/>
    <s v="Troy"/>
    <x v="15"/>
    <n v="12180"/>
    <x v="3"/>
    <s v="OFF-AR-10002656"/>
    <x v="1"/>
    <x v="6"/>
    <x v="157"/>
    <x v="1847"/>
    <n v="9"/>
    <n v="0"/>
    <n v="22.244399999999995"/>
  </r>
  <r>
    <n v="2714"/>
    <s v="CA-2011-110100"/>
    <x v="2"/>
    <x v="573"/>
    <d v="2011-04-29T00:00:00"/>
    <x v="1"/>
    <s v="LC-16885"/>
    <x v="62"/>
    <x v="0"/>
    <s v="United States"/>
    <s v="Wilmington"/>
    <x v="3"/>
    <n v="28403"/>
    <x v="0"/>
    <s v="TEC-PH-10004531"/>
    <x v="2"/>
    <x v="7"/>
    <x v="1395"/>
    <x v="214"/>
    <n v="3"/>
    <n v="0.2"/>
    <n v="37.796999999999997"/>
  </r>
  <r>
    <n v="2715"/>
    <s v="CA-2012-103723"/>
    <x v="1"/>
    <x v="494"/>
    <d v="2012-12-06T00:00:00"/>
    <x v="1"/>
    <s v="BT-11305"/>
    <x v="457"/>
    <x v="2"/>
    <s v="United States"/>
    <s v="Seattle"/>
    <x v="4"/>
    <n v="98105"/>
    <x v="1"/>
    <s v="OFF-AR-10003251"/>
    <x v="1"/>
    <x v="6"/>
    <x v="1041"/>
    <x v="2255"/>
    <n v="5"/>
    <n v="0"/>
    <n v="5.56"/>
  </r>
  <r>
    <n v="2716"/>
    <s v="CA-2011-127187"/>
    <x v="2"/>
    <x v="774"/>
    <d v="2011-12-08T00:00:00"/>
    <x v="1"/>
    <s v="CP-12085"/>
    <x v="434"/>
    <x v="1"/>
    <s v="United States"/>
    <s v="New York City"/>
    <x v="15"/>
    <n v="10024"/>
    <x v="3"/>
    <s v="TEC-PH-10000673"/>
    <x v="2"/>
    <x v="7"/>
    <x v="1396"/>
    <x v="2256"/>
    <n v="2"/>
    <n v="0"/>
    <n v="62.3904"/>
  </r>
  <r>
    <n v="2717"/>
    <s v="CA-2014-128475"/>
    <x v="3"/>
    <x v="775"/>
    <d v="2014-09-02T00:00:00"/>
    <x v="1"/>
    <s v="SC-20680"/>
    <x v="649"/>
    <x v="2"/>
    <s v="United States"/>
    <s v="Columbus"/>
    <x v="32"/>
    <n v="31907"/>
    <x v="0"/>
    <s v="TEC-AC-10000158"/>
    <x v="2"/>
    <x v="11"/>
    <x v="353"/>
    <x v="2257"/>
    <n v="2"/>
    <n v="0"/>
    <n v="15.1158"/>
  </r>
  <r>
    <n v="2718"/>
    <s v="CA-2011-100006"/>
    <x v="2"/>
    <x v="557"/>
    <d v="2011-09-13T00:00:00"/>
    <x v="1"/>
    <s v="DK-13375"/>
    <x v="589"/>
    <x v="0"/>
    <s v="United States"/>
    <s v="New York City"/>
    <x v="15"/>
    <n v="10024"/>
    <x v="3"/>
    <s v="TEC-PH-10002075"/>
    <x v="2"/>
    <x v="7"/>
    <x v="1397"/>
    <x v="2258"/>
    <n v="3"/>
    <n v="0"/>
    <n v="109.61129999999999"/>
  </r>
  <r>
    <n v="2719"/>
    <s v="CA-2014-144827"/>
    <x v="3"/>
    <x v="202"/>
    <d v="2014-12-28T00:00:00"/>
    <x v="1"/>
    <s v="SE-20110"/>
    <x v="339"/>
    <x v="0"/>
    <s v="United States"/>
    <s v="Costa Mesa"/>
    <x v="1"/>
    <n v="92627"/>
    <x v="1"/>
    <s v="OFF-ST-10004340"/>
    <x v="1"/>
    <x v="4"/>
    <x v="809"/>
    <x v="2259"/>
    <n v="2"/>
    <n v="0"/>
    <n v="33.577200000000005"/>
  </r>
  <r>
    <n v="2720"/>
    <s v="CA-2011-110030"/>
    <x v="2"/>
    <x v="776"/>
    <d v="2011-12-08T00:00:00"/>
    <x v="0"/>
    <s v="LF-17185"/>
    <x v="166"/>
    <x v="0"/>
    <s v="United States"/>
    <s v="Houston"/>
    <x v="5"/>
    <n v="77095"/>
    <x v="2"/>
    <s v="FUR-FU-10002759"/>
    <x v="0"/>
    <x v="5"/>
    <x v="555"/>
    <x v="112"/>
    <n v="3"/>
    <n v="0.6"/>
    <n v="-14.385599999999997"/>
  </r>
  <r>
    <n v="2721"/>
    <s v="CA-2011-121286"/>
    <x v="2"/>
    <x v="130"/>
    <d v="2011-11-08T00:00:00"/>
    <x v="0"/>
    <s v="ON-18715"/>
    <x v="21"/>
    <x v="1"/>
    <s v="United States"/>
    <s v="Cary"/>
    <x v="3"/>
    <n v="27511"/>
    <x v="0"/>
    <s v="OFF-FA-10000585"/>
    <x v="1"/>
    <x v="13"/>
    <x v="202"/>
    <x v="1357"/>
    <n v="3"/>
    <n v="0.2"/>
    <n v="2.7222"/>
  </r>
  <r>
    <n v="2722"/>
    <s v="CA-2011-121286"/>
    <x v="2"/>
    <x v="130"/>
    <d v="2011-11-08T00:00:00"/>
    <x v="0"/>
    <s v="ON-18715"/>
    <x v="21"/>
    <x v="1"/>
    <s v="United States"/>
    <s v="Cary"/>
    <x v="3"/>
    <n v="27511"/>
    <x v="0"/>
    <s v="OFF-AP-10004859"/>
    <x v="1"/>
    <x v="9"/>
    <x v="921"/>
    <x v="2260"/>
    <n v="5"/>
    <n v="0.2"/>
    <n v="5.0960000000000001"/>
  </r>
  <r>
    <n v="2723"/>
    <s v="CA-2013-164735"/>
    <x v="0"/>
    <x v="167"/>
    <d v="2013-04-20T00:00:00"/>
    <x v="0"/>
    <s v="TB-21400"/>
    <x v="483"/>
    <x v="0"/>
    <s v="United States"/>
    <s v="Alexandria"/>
    <x v="17"/>
    <n v="22304"/>
    <x v="0"/>
    <s v="OFF-ST-10001558"/>
    <x v="1"/>
    <x v="4"/>
    <x v="712"/>
    <x v="2261"/>
    <n v="5"/>
    <n v="0"/>
    <n v="12.18"/>
  </r>
  <r>
    <n v="2724"/>
    <s v="CA-2011-153479"/>
    <x v="2"/>
    <x v="777"/>
    <d v="2011-10-08T00:00:00"/>
    <x v="1"/>
    <s v="DF-13135"/>
    <x v="650"/>
    <x v="0"/>
    <s v="United States"/>
    <s v="Vallejo"/>
    <x v="1"/>
    <n v="94591"/>
    <x v="1"/>
    <s v="OFF-LA-10004689"/>
    <x v="1"/>
    <x v="2"/>
    <x v="261"/>
    <x v="2262"/>
    <n v="5"/>
    <n v="0"/>
    <n v="6.7915000000000001"/>
  </r>
  <r>
    <n v="2725"/>
    <s v="CA-2011-153479"/>
    <x v="2"/>
    <x v="777"/>
    <d v="2011-10-08T00:00:00"/>
    <x v="1"/>
    <s v="DF-13135"/>
    <x v="650"/>
    <x v="0"/>
    <s v="United States"/>
    <s v="Vallejo"/>
    <x v="1"/>
    <n v="94591"/>
    <x v="1"/>
    <s v="OFF-BI-10002867"/>
    <x v="1"/>
    <x v="8"/>
    <x v="963"/>
    <x v="2263"/>
    <n v="2"/>
    <n v="0.2"/>
    <n v="31.085599999999989"/>
  </r>
  <r>
    <n v="2726"/>
    <s v="CA-2014-149888"/>
    <x v="3"/>
    <x v="659"/>
    <d v="2014-11-14T00:00:00"/>
    <x v="1"/>
    <s v="EP-13915"/>
    <x v="212"/>
    <x v="0"/>
    <s v="United States"/>
    <s v="Philadelphia"/>
    <x v="9"/>
    <n v="19120"/>
    <x v="3"/>
    <s v="TEC-PH-10003811"/>
    <x v="2"/>
    <x v="7"/>
    <x v="1187"/>
    <x v="2264"/>
    <n v="5"/>
    <n v="0.4"/>
    <n v="-71.994000000000028"/>
  </r>
  <r>
    <n v="2727"/>
    <s v="CA-2014-149888"/>
    <x v="3"/>
    <x v="659"/>
    <d v="2014-11-14T00:00:00"/>
    <x v="1"/>
    <s v="EP-13915"/>
    <x v="212"/>
    <x v="0"/>
    <s v="United States"/>
    <s v="Philadelphia"/>
    <x v="9"/>
    <n v="19120"/>
    <x v="3"/>
    <s v="FUR-TA-10000849"/>
    <x v="0"/>
    <x v="3"/>
    <x v="1318"/>
    <x v="2265"/>
    <n v="4"/>
    <n v="0.4"/>
    <n v="-140.14079999999996"/>
  </r>
  <r>
    <n v="2728"/>
    <s v="CA-2014-119193"/>
    <x v="3"/>
    <x v="66"/>
    <d v="2014-12-25T00:00:00"/>
    <x v="2"/>
    <s v="SK-19990"/>
    <x v="85"/>
    <x v="0"/>
    <s v="United States"/>
    <s v="Toledo"/>
    <x v="24"/>
    <n v="43615"/>
    <x v="3"/>
    <s v="OFF-BI-10000848"/>
    <x v="1"/>
    <x v="8"/>
    <x v="515"/>
    <x v="2266"/>
    <n v="1"/>
    <n v="0.7"/>
    <n v="-1.3128000000000002"/>
  </r>
  <r>
    <n v="2729"/>
    <s v="CA-2014-119193"/>
    <x v="3"/>
    <x v="66"/>
    <d v="2014-12-25T00:00:00"/>
    <x v="2"/>
    <s v="SK-19990"/>
    <x v="85"/>
    <x v="0"/>
    <s v="United States"/>
    <s v="Toledo"/>
    <x v="24"/>
    <n v="43615"/>
    <x v="3"/>
    <s v="TEC-PH-10003072"/>
    <x v="2"/>
    <x v="7"/>
    <x v="1310"/>
    <x v="2267"/>
    <n v="7"/>
    <n v="0.4"/>
    <n v="94.49369999999999"/>
  </r>
  <r>
    <n v="2730"/>
    <s v="CA-2014-104801"/>
    <x v="3"/>
    <x v="778"/>
    <d v="2014-02-20T00:00:00"/>
    <x v="1"/>
    <s v="FH-14350"/>
    <x v="651"/>
    <x v="0"/>
    <s v="United States"/>
    <s v="Seattle"/>
    <x v="4"/>
    <n v="98105"/>
    <x v="1"/>
    <s v="OFF-AR-10001547"/>
    <x v="1"/>
    <x v="6"/>
    <x v="147"/>
    <x v="153"/>
    <n v="3"/>
    <n v="0"/>
    <n v="1.7901"/>
  </r>
  <r>
    <n v="2731"/>
    <s v="CA-2014-104801"/>
    <x v="3"/>
    <x v="778"/>
    <d v="2014-02-20T00:00:00"/>
    <x v="1"/>
    <s v="FH-14350"/>
    <x v="651"/>
    <x v="0"/>
    <s v="United States"/>
    <s v="Seattle"/>
    <x v="4"/>
    <n v="98105"/>
    <x v="1"/>
    <s v="TEC-AC-10001838"/>
    <x v="2"/>
    <x v="11"/>
    <x v="645"/>
    <x v="2268"/>
    <n v="4"/>
    <n v="0"/>
    <n v="343.98280000000005"/>
  </r>
  <r>
    <n v="2732"/>
    <s v="CA-2014-104801"/>
    <x v="3"/>
    <x v="778"/>
    <d v="2014-02-20T00:00:00"/>
    <x v="1"/>
    <s v="FH-14350"/>
    <x v="651"/>
    <x v="0"/>
    <s v="United States"/>
    <s v="Seattle"/>
    <x v="4"/>
    <n v="98105"/>
    <x v="1"/>
    <s v="FUR-FU-10004017"/>
    <x v="0"/>
    <x v="5"/>
    <x v="215"/>
    <x v="2269"/>
    <n v="1"/>
    <n v="0"/>
    <n v="21.506"/>
  </r>
  <r>
    <n v="2733"/>
    <s v="CA-2011-107594"/>
    <x v="2"/>
    <x v="779"/>
    <d v="2011-07-06T00:00:00"/>
    <x v="1"/>
    <s v="EH-13945"/>
    <x v="13"/>
    <x v="0"/>
    <s v="United States"/>
    <s v="Plainfield"/>
    <x v="30"/>
    <n v="7060"/>
    <x v="3"/>
    <s v="TEC-PH-10002923"/>
    <x v="2"/>
    <x v="7"/>
    <x v="680"/>
    <x v="2270"/>
    <n v="2"/>
    <n v="0"/>
    <n v="19.974600000000002"/>
  </r>
  <r>
    <n v="2734"/>
    <s v="CA-2011-107594"/>
    <x v="2"/>
    <x v="779"/>
    <d v="2011-07-06T00:00:00"/>
    <x v="1"/>
    <s v="EH-13945"/>
    <x v="13"/>
    <x v="0"/>
    <s v="United States"/>
    <s v="Plainfield"/>
    <x v="30"/>
    <n v="7060"/>
    <x v="3"/>
    <s v="OFF-AR-10000716"/>
    <x v="1"/>
    <x v="6"/>
    <x v="786"/>
    <x v="2271"/>
    <n v="1"/>
    <n v="0"/>
    <n v="2.1762000000000001"/>
  </r>
  <r>
    <n v="2735"/>
    <s v="CA-2012-129770"/>
    <x v="1"/>
    <x v="780"/>
    <d v="2012-02-23T00:00:00"/>
    <x v="0"/>
    <s v="JE-15715"/>
    <x v="555"/>
    <x v="0"/>
    <s v="United States"/>
    <s v="Las Cruces"/>
    <x v="27"/>
    <n v="88001"/>
    <x v="1"/>
    <s v="OFF-PA-10000249"/>
    <x v="1"/>
    <x v="10"/>
    <x v="33"/>
    <x v="338"/>
    <n v="4"/>
    <n v="0"/>
    <n v="23.086399999999998"/>
  </r>
  <r>
    <n v="2736"/>
    <s v="CA-2012-115798"/>
    <x v="1"/>
    <x v="50"/>
    <d v="2012-11-19T00:00:00"/>
    <x v="1"/>
    <s v="KL-16645"/>
    <x v="107"/>
    <x v="0"/>
    <s v="United States"/>
    <s v="Newark"/>
    <x v="13"/>
    <n v="19711"/>
    <x v="3"/>
    <s v="TEC-PH-10003691"/>
    <x v="2"/>
    <x v="7"/>
    <x v="1398"/>
    <x v="2258"/>
    <n v="3"/>
    <n v="0"/>
    <n v="94.492500000000007"/>
  </r>
  <r>
    <n v="2737"/>
    <s v="CA-2012-115798"/>
    <x v="1"/>
    <x v="50"/>
    <d v="2012-11-19T00:00:00"/>
    <x v="1"/>
    <s v="KL-16645"/>
    <x v="107"/>
    <x v="0"/>
    <s v="United States"/>
    <s v="Newark"/>
    <x v="13"/>
    <n v="19711"/>
    <x v="3"/>
    <s v="OFF-PA-10001560"/>
    <x v="1"/>
    <x v="10"/>
    <x v="664"/>
    <x v="2272"/>
    <n v="7"/>
    <n v="0"/>
    <n v="19.871600000000001"/>
  </r>
  <r>
    <n v="2738"/>
    <s v="CA-2012-115798"/>
    <x v="1"/>
    <x v="50"/>
    <d v="2012-11-19T00:00:00"/>
    <x v="1"/>
    <s v="KL-16645"/>
    <x v="107"/>
    <x v="0"/>
    <s v="United States"/>
    <s v="Newark"/>
    <x v="13"/>
    <n v="19711"/>
    <x v="3"/>
    <s v="FUR-BO-10004467"/>
    <x v="0"/>
    <x v="0"/>
    <x v="883"/>
    <x v="674"/>
    <n v="3"/>
    <n v="0"/>
    <n v="56.994299999999981"/>
  </r>
  <r>
    <n v="2739"/>
    <s v="CA-2012-115798"/>
    <x v="1"/>
    <x v="50"/>
    <d v="2012-11-19T00:00:00"/>
    <x v="1"/>
    <s v="KL-16645"/>
    <x v="107"/>
    <x v="0"/>
    <s v="United States"/>
    <s v="Newark"/>
    <x v="13"/>
    <n v="19711"/>
    <x v="3"/>
    <s v="TEC-PH-10001819"/>
    <x v="2"/>
    <x v="7"/>
    <x v="805"/>
    <x v="2273"/>
    <n v="2"/>
    <n v="0"/>
    <n v="43.190399999999997"/>
  </r>
  <r>
    <n v="2740"/>
    <s v="CA-2014-122707"/>
    <x v="3"/>
    <x v="513"/>
    <d v="2014-04-19T00:00:00"/>
    <x v="2"/>
    <s v="EB-13750"/>
    <x v="494"/>
    <x v="1"/>
    <s v="United States"/>
    <s v="Hoover"/>
    <x v="19"/>
    <n v="35244"/>
    <x v="0"/>
    <s v="OFF-SU-10000157"/>
    <x v="1"/>
    <x v="14"/>
    <x v="1399"/>
    <x v="2274"/>
    <n v="4"/>
    <n v="0"/>
    <n v="9.5448000000000093"/>
  </r>
  <r>
    <n v="2741"/>
    <s v="CA-2014-122707"/>
    <x v="3"/>
    <x v="513"/>
    <d v="2014-04-19T00:00:00"/>
    <x v="2"/>
    <s v="EB-13750"/>
    <x v="494"/>
    <x v="1"/>
    <s v="United States"/>
    <s v="Hoover"/>
    <x v="19"/>
    <n v="35244"/>
    <x v="0"/>
    <s v="TEC-AC-10004227"/>
    <x v="2"/>
    <x v="11"/>
    <x v="1400"/>
    <x v="2275"/>
    <n v="2"/>
    <n v="0"/>
    <n v="1.558799999999998"/>
  </r>
  <r>
    <n v="2742"/>
    <s v="CA-2013-165015"/>
    <x v="0"/>
    <x v="781"/>
    <d v="2013-02-27T00:00:00"/>
    <x v="0"/>
    <s v="BD-11725"/>
    <x v="232"/>
    <x v="0"/>
    <s v="United States"/>
    <s v="Newark"/>
    <x v="24"/>
    <n v="43055"/>
    <x v="3"/>
    <s v="OFF-EN-10003134"/>
    <x v="1"/>
    <x v="12"/>
    <x v="33"/>
    <x v="670"/>
    <n v="5"/>
    <n v="0.2"/>
    <n v="17.52"/>
  </r>
  <r>
    <n v="2743"/>
    <s v="CA-2011-149244"/>
    <x v="2"/>
    <x v="130"/>
    <d v="2011-11-08T00:00:00"/>
    <x v="1"/>
    <s v="MS-17530"/>
    <x v="652"/>
    <x v="0"/>
    <s v="United States"/>
    <s v="San Diego"/>
    <x v="1"/>
    <n v="92037"/>
    <x v="1"/>
    <s v="FUR-FU-10004671"/>
    <x v="0"/>
    <x v="5"/>
    <x v="1357"/>
    <x v="2276"/>
    <n v="2"/>
    <n v="0"/>
    <n v="13.429200000000002"/>
  </r>
  <r>
    <n v="2744"/>
    <s v="CA-2012-140144"/>
    <x v="1"/>
    <x v="782"/>
    <d v="2012-06-25T00:00:00"/>
    <x v="0"/>
    <s v="SC-20770"/>
    <x v="34"/>
    <x v="1"/>
    <s v="United States"/>
    <s v="San Francisco"/>
    <x v="1"/>
    <n v="94122"/>
    <x v="1"/>
    <s v="FUR-FU-10002253"/>
    <x v="0"/>
    <x v="5"/>
    <x v="587"/>
    <x v="2277"/>
    <n v="6"/>
    <n v="0"/>
    <n v="100.4796"/>
  </r>
  <r>
    <n v="2745"/>
    <s v="CA-2012-140144"/>
    <x v="1"/>
    <x v="782"/>
    <d v="2012-06-25T00:00:00"/>
    <x v="0"/>
    <s v="SC-20770"/>
    <x v="34"/>
    <x v="1"/>
    <s v="United States"/>
    <s v="San Francisco"/>
    <x v="1"/>
    <n v="94122"/>
    <x v="1"/>
    <s v="TEC-PH-10002726"/>
    <x v="2"/>
    <x v="7"/>
    <x v="66"/>
    <x v="2278"/>
    <n v="3"/>
    <n v="0.2"/>
    <n v="47.241"/>
  </r>
  <r>
    <n v="2746"/>
    <s v="CA-2014-163321"/>
    <x v="3"/>
    <x v="783"/>
    <d v="2014-08-12T00:00:00"/>
    <x v="0"/>
    <s v="FM-14380"/>
    <x v="248"/>
    <x v="0"/>
    <s v="United States"/>
    <s v="Jacksonville"/>
    <x v="3"/>
    <n v="28540"/>
    <x v="0"/>
    <s v="TEC-AC-10004571"/>
    <x v="2"/>
    <x v="11"/>
    <x v="404"/>
    <x v="2279"/>
    <n v="1"/>
    <n v="0.2"/>
    <n v="21.997800000000002"/>
  </r>
  <r>
    <n v="2747"/>
    <s v="CA-2011-155887"/>
    <x v="2"/>
    <x v="552"/>
    <d v="2011-05-17T00:00:00"/>
    <x v="1"/>
    <s v="KT-16480"/>
    <x v="409"/>
    <x v="0"/>
    <s v="United States"/>
    <s v="Franklin"/>
    <x v="31"/>
    <n v="2038"/>
    <x v="3"/>
    <s v="FUR-TA-10002228"/>
    <x v="0"/>
    <x v="3"/>
    <x v="596"/>
    <x v="2280"/>
    <n v="3"/>
    <n v="0.3"/>
    <n v="-130.0104"/>
  </r>
  <r>
    <n v="2748"/>
    <s v="US-2012-165449"/>
    <x v="1"/>
    <x v="6"/>
    <d v="2012-11-26T00:00:00"/>
    <x v="1"/>
    <s v="AP-10720"/>
    <x v="399"/>
    <x v="2"/>
    <s v="United States"/>
    <s v="Frisco"/>
    <x v="5"/>
    <n v="75034"/>
    <x v="2"/>
    <s v="TEC-AC-10004127"/>
    <x v="2"/>
    <x v="11"/>
    <x v="1401"/>
    <x v="220"/>
    <n v="4"/>
    <n v="0.2"/>
    <n v="-1.3583999999999987"/>
  </r>
  <r>
    <n v="2749"/>
    <s v="CA-2012-110247"/>
    <x v="1"/>
    <x v="784"/>
    <d v="2012-12-08T00:00:00"/>
    <x v="1"/>
    <s v="RH-19555"/>
    <x v="653"/>
    <x v="0"/>
    <s v="United States"/>
    <s v="Tallahassee"/>
    <x v="2"/>
    <n v="32303"/>
    <x v="0"/>
    <s v="OFF-BI-10001553"/>
    <x v="1"/>
    <x v="8"/>
    <x v="1293"/>
    <x v="2281"/>
    <n v="3"/>
    <n v="0.7"/>
    <n v="-6.0323999999999991"/>
  </r>
  <r>
    <n v="2750"/>
    <s v="US-2011-141257"/>
    <x v="2"/>
    <x v="785"/>
    <d v="2011-06-14T00:00:00"/>
    <x v="1"/>
    <s v="CS-11950"/>
    <x v="229"/>
    <x v="0"/>
    <s v="United States"/>
    <s v="Seattle"/>
    <x v="4"/>
    <n v="98115"/>
    <x v="1"/>
    <s v="FUR-CH-10002758"/>
    <x v="0"/>
    <x v="1"/>
    <x v="1402"/>
    <x v="2282"/>
    <n v="3"/>
    <n v="0.2"/>
    <n v="73.19399999999996"/>
  </r>
  <r>
    <n v="2751"/>
    <s v="CA-2011-154669"/>
    <x v="2"/>
    <x v="233"/>
    <d v="2011-08-11T00:00:00"/>
    <x v="0"/>
    <s v="TM-21010"/>
    <x v="612"/>
    <x v="0"/>
    <s v="United States"/>
    <s v="Vacaville"/>
    <x v="1"/>
    <n v="95687"/>
    <x v="1"/>
    <s v="OFF-ST-10000532"/>
    <x v="1"/>
    <x v="4"/>
    <x v="1403"/>
    <x v="2283"/>
    <n v="11"/>
    <n v="0"/>
    <n v="110.05279999999999"/>
  </r>
  <r>
    <n v="2752"/>
    <s v="CA-2011-158029"/>
    <x v="2"/>
    <x v="542"/>
    <d v="2011-05-30T00:00:00"/>
    <x v="1"/>
    <s v="HF-14995"/>
    <x v="520"/>
    <x v="0"/>
    <s v="United States"/>
    <s v="Los Angeles"/>
    <x v="1"/>
    <n v="90008"/>
    <x v="1"/>
    <s v="FUR-CH-10000988"/>
    <x v="0"/>
    <x v="1"/>
    <x v="1132"/>
    <x v="2284"/>
    <n v="2"/>
    <n v="0.2"/>
    <n v="22.529599999999995"/>
  </r>
  <r>
    <n v="2753"/>
    <s v="CA-2012-155306"/>
    <x v="1"/>
    <x v="786"/>
    <d v="2012-04-21T00:00:00"/>
    <x v="1"/>
    <s v="GA-14515"/>
    <x v="654"/>
    <x v="0"/>
    <s v="United States"/>
    <s v="San Francisco"/>
    <x v="1"/>
    <n v="94122"/>
    <x v="1"/>
    <s v="OFF-AR-10003251"/>
    <x v="1"/>
    <x v="6"/>
    <x v="1041"/>
    <x v="348"/>
    <n v="2"/>
    <n v="0"/>
    <n v="2.2239999999999998"/>
  </r>
  <r>
    <n v="2754"/>
    <s v="CA-2012-155306"/>
    <x v="1"/>
    <x v="786"/>
    <d v="2012-04-21T00:00:00"/>
    <x v="1"/>
    <s v="GA-14515"/>
    <x v="654"/>
    <x v="0"/>
    <s v="United States"/>
    <s v="San Francisco"/>
    <x v="1"/>
    <n v="94122"/>
    <x v="1"/>
    <s v="TEC-AC-10003174"/>
    <x v="2"/>
    <x v="11"/>
    <x v="614"/>
    <x v="2285"/>
    <n v="3"/>
    <n v="0"/>
    <n v="129.34800000000001"/>
  </r>
  <r>
    <n v="2755"/>
    <s v="CA-2012-155306"/>
    <x v="1"/>
    <x v="786"/>
    <d v="2012-04-21T00:00:00"/>
    <x v="1"/>
    <s v="GA-14515"/>
    <x v="654"/>
    <x v="0"/>
    <s v="United States"/>
    <s v="San Francisco"/>
    <x v="1"/>
    <n v="94122"/>
    <x v="1"/>
    <s v="TEC-PH-10002310"/>
    <x v="2"/>
    <x v="7"/>
    <x v="1359"/>
    <x v="2286"/>
    <n v="5"/>
    <n v="0.2"/>
    <n v="68.59650000000002"/>
  </r>
  <r>
    <n v="2756"/>
    <s v="CA-2012-155306"/>
    <x v="1"/>
    <x v="786"/>
    <d v="2012-04-21T00:00:00"/>
    <x v="1"/>
    <s v="GA-14515"/>
    <x v="654"/>
    <x v="0"/>
    <s v="United States"/>
    <s v="San Francisco"/>
    <x v="1"/>
    <n v="94122"/>
    <x v="1"/>
    <s v="OFF-AP-10002651"/>
    <x v="1"/>
    <x v="9"/>
    <x v="1341"/>
    <x v="2287"/>
    <n v="5"/>
    <n v="0"/>
    <n v="419.8184999999998"/>
  </r>
  <r>
    <n v="2757"/>
    <s v="CA-2012-155306"/>
    <x v="1"/>
    <x v="786"/>
    <d v="2012-04-21T00:00:00"/>
    <x v="1"/>
    <s v="GA-14515"/>
    <x v="654"/>
    <x v="0"/>
    <s v="United States"/>
    <s v="San Francisco"/>
    <x v="1"/>
    <n v="94122"/>
    <x v="1"/>
    <s v="OFF-PA-10001184"/>
    <x v="1"/>
    <x v="10"/>
    <x v="1307"/>
    <x v="493"/>
    <n v="2"/>
    <n v="0"/>
    <n v="5.8604000000000003"/>
  </r>
  <r>
    <n v="2758"/>
    <s v="CA-2013-127775"/>
    <x v="0"/>
    <x v="725"/>
    <d v="2013-06-14T00:00:00"/>
    <x v="0"/>
    <s v="ES-14020"/>
    <x v="301"/>
    <x v="0"/>
    <s v="United States"/>
    <s v="New York City"/>
    <x v="15"/>
    <n v="10035"/>
    <x v="3"/>
    <s v="TEC-AC-10002402"/>
    <x v="2"/>
    <x v="11"/>
    <x v="651"/>
    <x v="764"/>
    <n v="3"/>
    <n v="0"/>
    <n v="71.990999999999985"/>
  </r>
  <r>
    <n v="2759"/>
    <s v="CA-2013-146171"/>
    <x v="0"/>
    <x v="21"/>
    <d v="2013-03-16T00:00:00"/>
    <x v="1"/>
    <s v="JP-16135"/>
    <x v="655"/>
    <x v="2"/>
    <s v="United States"/>
    <s v="Columbus"/>
    <x v="32"/>
    <n v="31907"/>
    <x v="0"/>
    <s v="FUR-FU-10004270"/>
    <x v="0"/>
    <x v="5"/>
    <x v="1372"/>
    <x v="2288"/>
    <n v="4"/>
    <n v="0"/>
    <n v="31.537200000000006"/>
  </r>
  <r>
    <n v="2760"/>
    <s v="CA-2013-146171"/>
    <x v="0"/>
    <x v="21"/>
    <d v="2013-03-16T00:00:00"/>
    <x v="1"/>
    <s v="JP-16135"/>
    <x v="655"/>
    <x v="2"/>
    <s v="United States"/>
    <s v="Columbus"/>
    <x v="32"/>
    <n v="31907"/>
    <x v="0"/>
    <s v="OFF-ST-10001526"/>
    <x v="1"/>
    <x v="4"/>
    <x v="764"/>
    <x v="2289"/>
    <n v="4"/>
    <n v="0"/>
    <n v="125.14319999999998"/>
  </r>
  <r>
    <n v="2761"/>
    <s v="CA-2011-129574"/>
    <x v="2"/>
    <x v="542"/>
    <d v="2011-05-29T00:00:00"/>
    <x v="2"/>
    <s v="Dp-13240"/>
    <x v="656"/>
    <x v="2"/>
    <s v="United States"/>
    <s v="Murray"/>
    <x v="7"/>
    <n v="84107"/>
    <x v="1"/>
    <s v="OFF-PA-10002893"/>
    <x v="1"/>
    <x v="10"/>
    <x v="359"/>
    <x v="2290"/>
    <n v="5"/>
    <n v="0"/>
    <n v="23.231999999999999"/>
  </r>
  <r>
    <n v="2762"/>
    <s v="CA-2014-126536"/>
    <x v="3"/>
    <x v="386"/>
    <d v="2014-10-15T00:00:00"/>
    <x v="2"/>
    <s v="NK-18490"/>
    <x v="71"/>
    <x v="2"/>
    <s v="United States"/>
    <s v="San Francisco"/>
    <x v="1"/>
    <n v="94110"/>
    <x v="1"/>
    <s v="TEC-AC-10003709"/>
    <x v="2"/>
    <x v="11"/>
    <x v="1404"/>
    <x v="2291"/>
    <n v="1"/>
    <n v="0"/>
    <n v="0.4356000000000001"/>
  </r>
  <r>
    <n v="2763"/>
    <s v="CA-2014-126536"/>
    <x v="3"/>
    <x v="386"/>
    <d v="2014-10-15T00:00:00"/>
    <x v="2"/>
    <s v="NK-18490"/>
    <x v="71"/>
    <x v="2"/>
    <s v="United States"/>
    <s v="San Francisco"/>
    <x v="1"/>
    <n v="94110"/>
    <x v="1"/>
    <s v="OFF-BI-10001191"/>
    <x v="1"/>
    <x v="8"/>
    <x v="970"/>
    <x v="2292"/>
    <n v="5"/>
    <n v="0.2"/>
    <n v="36.917000000000002"/>
  </r>
  <r>
    <n v="2764"/>
    <s v="CA-2014-165757"/>
    <x v="3"/>
    <x v="738"/>
    <d v="2014-06-29T00:00:00"/>
    <x v="1"/>
    <s v="PL-18925"/>
    <x v="484"/>
    <x v="2"/>
    <s v="United States"/>
    <s v="Philadelphia"/>
    <x v="9"/>
    <n v="19140"/>
    <x v="3"/>
    <s v="OFF-BI-10003166"/>
    <x v="1"/>
    <x v="8"/>
    <x v="1405"/>
    <x v="2293"/>
    <n v="3"/>
    <n v="0.7"/>
    <n v="-7.5767999999999986"/>
  </r>
  <r>
    <n v="2765"/>
    <s v="CA-2014-165757"/>
    <x v="3"/>
    <x v="738"/>
    <d v="2014-06-29T00:00:00"/>
    <x v="1"/>
    <s v="PL-18925"/>
    <x v="484"/>
    <x v="2"/>
    <s v="United States"/>
    <s v="Philadelphia"/>
    <x v="9"/>
    <n v="19140"/>
    <x v="3"/>
    <s v="OFF-BI-10003982"/>
    <x v="1"/>
    <x v="8"/>
    <x v="346"/>
    <x v="2294"/>
    <n v="5"/>
    <n v="0.7"/>
    <n v="-23.8855"/>
  </r>
  <r>
    <n v="2766"/>
    <s v="CA-2014-165757"/>
    <x v="3"/>
    <x v="738"/>
    <d v="2014-06-29T00:00:00"/>
    <x v="1"/>
    <s v="PL-18925"/>
    <x v="484"/>
    <x v="2"/>
    <s v="United States"/>
    <s v="Philadelphia"/>
    <x v="9"/>
    <n v="19140"/>
    <x v="3"/>
    <s v="OFF-ST-10004835"/>
    <x v="1"/>
    <x v="4"/>
    <x v="1406"/>
    <x v="436"/>
    <n v="2"/>
    <n v="0.2"/>
    <n v="0.66959999999999997"/>
  </r>
  <r>
    <n v="2767"/>
    <s v="CA-2014-167752"/>
    <x v="3"/>
    <x v="787"/>
    <d v="2014-01-19T00:00:00"/>
    <x v="2"/>
    <s v="RW-19690"/>
    <x v="355"/>
    <x v="0"/>
    <s v="United States"/>
    <s v="Philadelphia"/>
    <x v="9"/>
    <n v="19134"/>
    <x v="3"/>
    <s v="OFF-AP-10000159"/>
    <x v="1"/>
    <x v="9"/>
    <x v="1407"/>
    <x v="2295"/>
    <n v="1"/>
    <n v="0.2"/>
    <n v="3.8681999999999945"/>
  </r>
  <r>
    <n v="2768"/>
    <s v="CA-2014-167752"/>
    <x v="3"/>
    <x v="787"/>
    <d v="2014-01-19T00:00:00"/>
    <x v="2"/>
    <s v="RW-19690"/>
    <x v="355"/>
    <x v="0"/>
    <s v="United States"/>
    <s v="Philadelphia"/>
    <x v="9"/>
    <n v="19134"/>
    <x v="3"/>
    <s v="OFF-AP-10002945"/>
    <x v="1"/>
    <x v="9"/>
    <x v="225"/>
    <x v="2296"/>
    <n v="8"/>
    <n v="0.2"/>
    <n v="312.67599999999993"/>
  </r>
  <r>
    <n v="2769"/>
    <s v="US-2012-122140"/>
    <x v="1"/>
    <x v="788"/>
    <d v="2012-04-07T00:00:00"/>
    <x v="1"/>
    <s v="MO-17950"/>
    <x v="657"/>
    <x v="0"/>
    <s v="United States"/>
    <s v="Dallas"/>
    <x v="5"/>
    <n v="75220"/>
    <x v="2"/>
    <s v="OFF-AP-10001242"/>
    <x v="1"/>
    <x v="9"/>
    <x v="1408"/>
    <x v="2297"/>
    <n v="2"/>
    <n v="0.8"/>
    <n v="-80.48"/>
  </r>
  <r>
    <n v="2770"/>
    <s v="US-2012-122140"/>
    <x v="1"/>
    <x v="788"/>
    <d v="2012-04-07T00:00:00"/>
    <x v="1"/>
    <s v="MO-17950"/>
    <x v="657"/>
    <x v="0"/>
    <s v="United States"/>
    <s v="Dallas"/>
    <x v="5"/>
    <n v="75220"/>
    <x v="2"/>
    <s v="TEC-AC-10003038"/>
    <x v="2"/>
    <x v="11"/>
    <x v="1024"/>
    <x v="2298"/>
    <n v="7"/>
    <n v="0.2"/>
    <n v="-0.62650000000000716"/>
  </r>
  <r>
    <n v="2771"/>
    <s v="US-2012-122140"/>
    <x v="1"/>
    <x v="788"/>
    <d v="2012-04-07T00:00:00"/>
    <x v="1"/>
    <s v="MO-17950"/>
    <x v="657"/>
    <x v="0"/>
    <s v="United States"/>
    <s v="Dallas"/>
    <x v="5"/>
    <n v="75220"/>
    <x v="2"/>
    <s v="TEC-AC-10003289"/>
    <x v="2"/>
    <x v="11"/>
    <x v="1209"/>
    <x v="334"/>
    <n v="3"/>
    <n v="0.2"/>
    <n v="1.7990999999999993"/>
  </r>
  <r>
    <n v="2772"/>
    <s v="CA-2013-163986"/>
    <x v="0"/>
    <x v="323"/>
    <d v="2013-09-11T00:00:00"/>
    <x v="1"/>
    <s v="JJ-15445"/>
    <x v="370"/>
    <x v="0"/>
    <s v="United States"/>
    <s v="Waukesha"/>
    <x v="6"/>
    <n v="53186"/>
    <x v="2"/>
    <s v="OFF-ST-10000918"/>
    <x v="1"/>
    <x v="4"/>
    <x v="372"/>
    <x v="2299"/>
    <n v="5"/>
    <n v="0"/>
    <n v="14.169999999999998"/>
  </r>
  <r>
    <n v="2773"/>
    <s v="CA-2014-158967"/>
    <x v="3"/>
    <x v="389"/>
    <d v="2014-12-13T00:00:00"/>
    <x v="2"/>
    <s v="BT-11680"/>
    <x v="537"/>
    <x v="0"/>
    <s v="United States"/>
    <s v="Fort Lauderdale"/>
    <x v="2"/>
    <n v="33311"/>
    <x v="0"/>
    <s v="FUR-FU-10001940"/>
    <x v="0"/>
    <x v="5"/>
    <x v="33"/>
    <x v="2300"/>
    <n v="3"/>
    <n v="0.2"/>
    <n v="5.7312000000000012"/>
  </r>
  <r>
    <n v="2774"/>
    <s v="CA-2013-131576"/>
    <x v="0"/>
    <x v="441"/>
    <d v="2013-11-27T00:00:00"/>
    <x v="1"/>
    <s v="RD-19585"/>
    <x v="361"/>
    <x v="0"/>
    <s v="United States"/>
    <s v="Detroit"/>
    <x v="12"/>
    <n v="48205"/>
    <x v="2"/>
    <s v="OFF-BI-10002852"/>
    <x v="1"/>
    <x v="8"/>
    <x v="91"/>
    <x v="2301"/>
    <n v="3"/>
    <n v="0"/>
    <n v="24.2256"/>
  </r>
  <r>
    <n v="2775"/>
    <s v="CA-2014-143455"/>
    <x v="3"/>
    <x v="343"/>
    <d v="2014-11-19T00:00:00"/>
    <x v="1"/>
    <s v="ML-17755"/>
    <x v="529"/>
    <x v="2"/>
    <s v="United States"/>
    <s v="Springfield"/>
    <x v="24"/>
    <n v="45503"/>
    <x v="3"/>
    <s v="OFF-PA-10004451"/>
    <x v="1"/>
    <x v="10"/>
    <x v="493"/>
    <x v="563"/>
    <n v="2"/>
    <n v="0.2"/>
    <n v="3.6288"/>
  </r>
  <r>
    <n v="2776"/>
    <s v="CA-2013-144729"/>
    <x v="0"/>
    <x v="147"/>
    <d v="2013-10-26T00:00:00"/>
    <x v="1"/>
    <s v="JE-15745"/>
    <x v="32"/>
    <x v="0"/>
    <s v="United States"/>
    <s v="San Diego"/>
    <x v="1"/>
    <n v="92037"/>
    <x v="1"/>
    <s v="OFF-ST-10004804"/>
    <x v="1"/>
    <x v="4"/>
    <x v="230"/>
    <x v="1248"/>
    <n v="3"/>
    <n v="0"/>
    <n v="1.5444000000000031"/>
  </r>
  <r>
    <n v="2777"/>
    <s v="CA-2012-127019"/>
    <x v="1"/>
    <x v="379"/>
    <d v="2012-12-25T00:00:00"/>
    <x v="1"/>
    <s v="ER-13855"/>
    <x v="45"/>
    <x v="1"/>
    <s v="United States"/>
    <s v="Colorado Springs"/>
    <x v="22"/>
    <n v="80906"/>
    <x v="1"/>
    <s v="OFF-AP-10003971"/>
    <x v="1"/>
    <x v="9"/>
    <x v="914"/>
    <x v="2302"/>
    <n v="7"/>
    <n v="0.2"/>
    <n v="4.5737999999999985"/>
  </r>
  <r>
    <n v="2778"/>
    <s v="CA-2012-138534"/>
    <x v="1"/>
    <x v="789"/>
    <d v="2012-07-19T00:00:00"/>
    <x v="0"/>
    <s v="JM-15535"/>
    <x v="341"/>
    <x v="0"/>
    <s v="United States"/>
    <s v="Bakersfield"/>
    <x v="1"/>
    <n v="93309"/>
    <x v="1"/>
    <s v="FUR-BO-10003159"/>
    <x v="0"/>
    <x v="0"/>
    <x v="1100"/>
    <x v="2303"/>
    <n v="2"/>
    <n v="0.15"/>
    <n v="-13.797600000000017"/>
  </r>
  <r>
    <n v="2779"/>
    <s v="CA-2014-108322"/>
    <x v="3"/>
    <x v="504"/>
    <d v="2014-05-06T00:00:00"/>
    <x v="1"/>
    <s v="SS-20140"/>
    <x v="164"/>
    <x v="1"/>
    <s v="United States"/>
    <s v="Pompano Beach"/>
    <x v="2"/>
    <n v="33068"/>
    <x v="0"/>
    <s v="FUR-FU-10001935"/>
    <x v="0"/>
    <x v="5"/>
    <x v="341"/>
    <x v="208"/>
    <n v="8"/>
    <n v="0.2"/>
    <n v="6.216000000000002"/>
  </r>
  <r>
    <n v="2780"/>
    <s v="CA-2014-108322"/>
    <x v="3"/>
    <x v="504"/>
    <d v="2014-05-06T00:00:00"/>
    <x v="1"/>
    <s v="SS-20140"/>
    <x v="164"/>
    <x v="1"/>
    <s v="United States"/>
    <s v="Pompano Beach"/>
    <x v="2"/>
    <n v="33068"/>
    <x v="0"/>
    <s v="TEC-AC-10003433"/>
    <x v="2"/>
    <x v="11"/>
    <x v="1409"/>
    <x v="480"/>
    <n v="3"/>
    <n v="0.2"/>
    <n v="0.74249999999999994"/>
  </r>
  <r>
    <n v="2781"/>
    <s v="CA-2014-167668"/>
    <x v="3"/>
    <x v="636"/>
    <d v="2014-05-09T00:00:00"/>
    <x v="2"/>
    <s v="TC-21295"/>
    <x v="646"/>
    <x v="0"/>
    <s v="United States"/>
    <s v="New York City"/>
    <x v="15"/>
    <n v="10035"/>
    <x v="3"/>
    <s v="OFF-LA-10004544"/>
    <x v="1"/>
    <x v="2"/>
    <x v="197"/>
    <x v="2304"/>
    <n v="4"/>
    <n v="0"/>
    <n v="29.6"/>
  </r>
  <r>
    <n v="2782"/>
    <s v="CA-2014-146724"/>
    <x v="3"/>
    <x v="225"/>
    <d v="2014-11-28T00:00:00"/>
    <x v="1"/>
    <s v="HG-15025"/>
    <x v="643"/>
    <x v="0"/>
    <s v="United States"/>
    <s v="Lakeville"/>
    <x v="11"/>
    <n v="55044"/>
    <x v="2"/>
    <s v="OFF-AR-10001026"/>
    <x v="1"/>
    <x v="6"/>
    <x v="207"/>
    <x v="1114"/>
    <n v="10"/>
    <n v="0"/>
    <n v="9.6800000000000015"/>
  </r>
  <r>
    <n v="2783"/>
    <s v="CA-2013-139878"/>
    <x v="0"/>
    <x v="583"/>
    <d v="2013-11-17T00:00:00"/>
    <x v="1"/>
    <s v="LD-17005"/>
    <x v="436"/>
    <x v="0"/>
    <s v="United States"/>
    <s v="Detroit"/>
    <x v="12"/>
    <n v="48234"/>
    <x v="2"/>
    <s v="TEC-PH-10001336"/>
    <x v="2"/>
    <x v="7"/>
    <x v="941"/>
    <x v="2052"/>
    <n v="2"/>
    <n v="0"/>
    <n v="74.8142"/>
  </r>
  <r>
    <n v="2784"/>
    <s v="US-2013-106677"/>
    <x v="0"/>
    <x v="732"/>
    <d v="2013-11-11T00:00:00"/>
    <x v="1"/>
    <s v="AS-10285"/>
    <x v="155"/>
    <x v="1"/>
    <s v="United States"/>
    <s v="Philadelphia"/>
    <x v="9"/>
    <n v="19134"/>
    <x v="3"/>
    <s v="TEC-PH-10003187"/>
    <x v="2"/>
    <x v="7"/>
    <x v="1410"/>
    <x v="1821"/>
    <n v="2"/>
    <n v="0.4"/>
    <n v="-15.991999999999999"/>
  </r>
  <r>
    <n v="2785"/>
    <s v="CA-2013-116974"/>
    <x v="0"/>
    <x v="790"/>
    <d v="2013-10-16T00:00:00"/>
    <x v="1"/>
    <s v="MP-17965"/>
    <x v="172"/>
    <x v="1"/>
    <s v="United States"/>
    <s v="Troy"/>
    <x v="24"/>
    <n v="45373"/>
    <x v="3"/>
    <s v="TEC-PH-10004897"/>
    <x v="2"/>
    <x v="7"/>
    <x v="1115"/>
    <x v="2305"/>
    <n v="4"/>
    <n v="0.4"/>
    <n v="-15.584400000000002"/>
  </r>
  <r>
    <n v="2786"/>
    <s v="CA-2012-149972"/>
    <x v="1"/>
    <x v="481"/>
    <d v="2012-09-23T00:00:00"/>
    <x v="2"/>
    <s v="CD-12790"/>
    <x v="522"/>
    <x v="2"/>
    <s v="United States"/>
    <s v="Los Angeles"/>
    <x v="1"/>
    <n v="90036"/>
    <x v="1"/>
    <s v="FUR-CH-10004997"/>
    <x v="0"/>
    <x v="1"/>
    <x v="494"/>
    <x v="2306"/>
    <n v="4"/>
    <n v="0.2"/>
    <n v="0"/>
  </r>
  <r>
    <n v="2787"/>
    <s v="CA-2012-149972"/>
    <x v="1"/>
    <x v="481"/>
    <d v="2012-09-23T00:00:00"/>
    <x v="2"/>
    <s v="CD-12790"/>
    <x v="522"/>
    <x v="2"/>
    <s v="United States"/>
    <s v="Los Angeles"/>
    <x v="1"/>
    <n v="90036"/>
    <x v="1"/>
    <s v="OFF-FA-10002763"/>
    <x v="1"/>
    <x v="13"/>
    <x v="1411"/>
    <x v="2307"/>
    <n v="2"/>
    <n v="0"/>
    <n v="2.5279999999999996"/>
  </r>
  <r>
    <n v="2788"/>
    <s v="US-2011-117744"/>
    <x v="2"/>
    <x v="266"/>
    <d v="2011-12-06T00:00:00"/>
    <x v="1"/>
    <s v="MD-17860"/>
    <x v="550"/>
    <x v="1"/>
    <s v="United States"/>
    <s v="Corpus Christi"/>
    <x v="5"/>
    <n v="78415"/>
    <x v="2"/>
    <s v="FUR-FU-10001588"/>
    <x v="0"/>
    <x v="5"/>
    <x v="284"/>
    <x v="2308"/>
    <n v="5"/>
    <n v="0.6"/>
    <n v="-24.802999999999997"/>
  </r>
  <r>
    <n v="2789"/>
    <s v="US-2011-117744"/>
    <x v="2"/>
    <x v="266"/>
    <d v="2011-12-06T00:00:00"/>
    <x v="1"/>
    <s v="MD-17860"/>
    <x v="550"/>
    <x v="1"/>
    <s v="United States"/>
    <s v="Corpus Christi"/>
    <x v="5"/>
    <n v="78415"/>
    <x v="2"/>
    <s v="OFF-AR-10000940"/>
    <x v="1"/>
    <x v="6"/>
    <x v="134"/>
    <x v="2309"/>
    <n v="7"/>
    <n v="0.2"/>
    <n v="1.4406000000000008"/>
  </r>
  <r>
    <n v="2790"/>
    <s v="US-2011-117744"/>
    <x v="2"/>
    <x v="266"/>
    <d v="2011-12-06T00:00:00"/>
    <x v="1"/>
    <s v="MD-17860"/>
    <x v="550"/>
    <x v="1"/>
    <s v="United States"/>
    <s v="Corpus Christi"/>
    <x v="5"/>
    <n v="78415"/>
    <x v="2"/>
    <s v="FUR-FU-10002759"/>
    <x v="0"/>
    <x v="5"/>
    <x v="555"/>
    <x v="1409"/>
    <n v="5"/>
    <n v="0.6"/>
    <n v="-23.975999999999999"/>
  </r>
  <r>
    <n v="2791"/>
    <s v="CA-2011-125514"/>
    <x v="2"/>
    <x v="158"/>
    <d v="2011-09-22T00:00:00"/>
    <x v="2"/>
    <s v="BM-11650"/>
    <x v="312"/>
    <x v="1"/>
    <s v="United States"/>
    <s v="Omaha"/>
    <x v="8"/>
    <n v="68104"/>
    <x v="2"/>
    <s v="OFF-AP-10000358"/>
    <x v="1"/>
    <x v="9"/>
    <x v="95"/>
    <x v="2310"/>
    <n v="2"/>
    <n v="0"/>
    <n v="7.5283999999999978"/>
  </r>
  <r>
    <n v="2792"/>
    <s v="CA-2011-125514"/>
    <x v="2"/>
    <x v="158"/>
    <d v="2011-09-22T00:00:00"/>
    <x v="2"/>
    <s v="BM-11650"/>
    <x v="312"/>
    <x v="1"/>
    <s v="United States"/>
    <s v="Omaha"/>
    <x v="8"/>
    <n v="68104"/>
    <x v="2"/>
    <s v="OFF-AP-10003281"/>
    <x v="1"/>
    <x v="9"/>
    <x v="1180"/>
    <x v="2311"/>
    <n v="3"/>
    <n v="0"/>
    <n v="10.880999999999997"/>
  </r>
  <r>
    <n v="2793"/>
    <s v="CA-2011-125514"/>
    <x v="2"/>
    <x v="158"/>
    <d v="2011-09-22T00:00:00"/>
    <x v="2"/>
    <s v="BM-11650"/>
    <x v="312"/>
    <x v="1"/>
    <s v="United States"/>
    <s v="Omaha"/>
    <x v="8"/>
    <n v="68104"/>
    <x v="2"/>
    <s v="OFF-PA-10000029"/>
    <x v="1"/>
    <x v="10"/>
    <x v="803"/>
    <x v="90"/>
    <n v="1"/>
    <n v="0"/>
    <n v="3.1104000000000003"/>
  </r>
  <r>
    <n v="2794"/>
    <s v="CA-2011-154599"/>
    <x v="2"/>
    <x v="791"/>
    <d v="2011-04-17T00:00:00"/>
    <x v="1"/>
    <s v="KN-16450"/>
    <x v="634"/>
    <x v="1"/>
    <s v="United States"/>
    <s v="Redondo Beach"/>
    <x v="1"/>
    <n v="90278"/>
    <x v="1"/>
    <s v="TEC-PH-10001557"/>
    <x v="2"/>
    <x v="7"/>
    <x v="658"/>
    <x v="2312"/>
    <n v="14"/>
    <n v="0.2"/>
    <n v="94.070199999999943"/>
  </r>
  <r>
    <n v="2795"/>
    <s v="CA-2011-154599"/>
    <x v="2"/>
    <x v="791"/>
    <d v="2011-04-17T00:00:00"/>
    <x v="1"/>
    <s v="KN-16450"/>
    <x v="634"/>
    <x v="1"/>
    <s v="United States"/>
    <s v="Redondo Beach"/>
    <x v="1"/>
    <n v="90278"/>
    <x v="1"/>
    <s v="TEC-PH-10000576"/>
    <x v="2"/>
    <x v="7"/>
    <x v="807"/>
    <x v="2313"/>
    <n v="4"/>
    <n v="0.2"/>
    <n v="38.357200000000006"/>
  </r>
  <r>
    <n v="2796"/>
    <s v="CA-2011-154599"/>
    <x v="2"/>
    <x v="791"/>
    <d v="2011-04-17T00:00:00"/>
    <x v="1"/>
    <s v="KN-16450"/>
    <x v="634"/>
    <x v="1"/>
    <s v="United States"/>
    <s v="Redondo Beach"/>
    <x v="1"/>
    <n v="90278"/>
    <x v="1"/>
    <s v="OFF-BI-10002764"/>
    <x v="1"/>
    <x v="8"/>
    <x v="502"/>
    <x v="2314"/>
    <n v="7"/>
    <n v="0.2"/>
    <n v="6.5569000000000006"/>
  </r>
  <r>
    <n v="2797"/>
    <s v="CA-2011-154599"/>
    <x v="2"/>
    <x v="791"/>
    <d v="2011-04-17T00:00:00"/>
    <x v="1"/>
    <s v="KN-16450"/>
    <x v="634"/>
    <x v="1"/>
    <s v="United States"/>
    <s v="Redondo Beach"/>
    <x v="1"/>
    <n v="90278"/>
    <x v="1"/>
    <s v="FUR-BO-10001337"/>
    <x v="0"/>
    <x v="0"/>
    <x v="425"/>
    <x v="2315"/>
    <n v="3"/>
    <n v="0.15"/>
    <n v="-18.146999999999998"/>
  </r>
  <r>
    <n v="2798"/>
    <s v="CA-2014-158743"/>
    <x v="3"/>
    <x v="179"/>
    <d v="2014-10-28T00:00:00"/>
    <x v="1"/>
    <s v="IG-15085"/>
    <x v="490"/>
    <x v="0"/>
    <s v="United States"/>
    <s v="Little Rock"/>
    <x v="36"/>
    <n v="72209"/>
    <x v="0"/>
    <s v="OFF-AR-10002257"/>
    <x v="1"/>
    <x v="6"/>
    <x v="1191"/>
    <x v="522"/>
    <n v="4"/>
    <n v="0"/>
    <n v="4.1415999999999986"/>
  </r>
  <r>
    <n v="2799"/>
    <s v="CA-2014-158743"/>
    <x v="3"/>
    <x v="179"/>
    <d v="2014-10-28T00:00:00"/>
    <x v="1"/>
    <s v="IG-15085"/>
    <x v="490"/>
    <x v="0"/>
    <s v="United States"/>
    <s v="Little Rock"/>
    <x v="36"/>
    <n v="72209"/>
    <x v="0"/>
    <s v="OFF-PA-10001019"/>
    <x v="1"/>
    <x v="10"/>
    <x v="675"/>
    <x v="792"/>
    <n v="2"/>
    <n v="0"/>
    <n v="18.781199999999998"/>
  </r>
  <r>
    <n v="2800"/>
    <s v="CA-2014-158743"/>
    <x v="3"/>
    <x v="179"/>
    <d v="2014-10-28T00:00:00"/>
    <x v="1"/>
    <s v="IG-15085"/>
    <x v="490"/>
    <x v="0"/>
    <s v="United States"/>
    <s v="Little Rock"/>
    <x v="36"/>
    <n v="72209"/>
    <x v="0"/>
    <s v="OFF-BI-10003364"/>
    <x v="1"/>
    <x v="8"/>
    <x v="698"/>
    <x v="2316"/>
    <n v="5"/>
    <n v="0"/>
    <n v="70.007999999999996"/>
  </r>
  <r>
    <n v="2801"/>
    <s v="CA-2013-153318"/>
    <x v="0"/>
    <x v="792"/>
    <d v="2013-10-29T00:00:00"/>
    <x v="2"/>
    <s v="JS-15595"/>
    <x v="329"/>
    <x v="1"/>
    <s v="United States"/>
    <s v="Miami"/>
    <x v="2"/>
    <n v="33180"/>
    <x v="0"/>
    <s v="TEC-PH-10000984"/>
    <x v="2"/>
    <x v="7"/>
    <x v="465"/>
    <x v="2286"/>
    <n v="5"/>
    <n v="0.2"/>
    <n v="78.396000000000043"/>
  </r>
  <r>
    <n v="2802"/>
    <s v="US-2012-110163"/>
    <x v="1"/>
    <x v="549"/>
    <d v="2012-11-04T00:00:00"/>
    <x v="2"/>
    <s v="GA-14725"/>
    <x v="315"/>
    <x v="0"/>
    <s v="United States"/>
    <s v="Salem"/>
    <x v="21"/>
    <n v="97301"/>
    <x v="1"/>
    <s v="OFF-AR-10001683"/>
    <x v="1"/>
    <x v="6"/>
    <x v="32"/>
    <x v="2317"/>
    <n v="1"/>
    <n v="0.2"/>
    <n v="1.7730000000000004"/>
  </r>
  <r>
    <n v="2803"/>
    <s v="CA-2014-143329"/>
    <x v="3"/>
    <x v="132"/>
    <d v="2014-11-09T00:00:00"/>
    <x v="1"/>
    <s v="DL-13330"/>
    <x v="658"/>
    <x v="0"/>
    <s v="United States"/>
    <s v="Las Cruces"/>
    <x v="27"/>
    <n v="88001"/>
    <x v="1"/>
    <s v="FUR-FU-10000629"/>
    <x v="0"/>
    <x v="5"/>
    <x v="93"/>
    <x v="1437"/>
    <n v="3"/>
    <n v="0"/>
    <n v="17.375399999999999"/>
  </r>
  <r>
    <n v="2804"/>
    <s v="CA-2012-159380"/>
    <x v="1"/>
    <x v="793"/>
    <d v="2012-05-16T00:00:00"/>
    <x v="1"/>
    <s v="CS-12505"/>
    <x v="473"/>
    <x v="0"/>
    <s v="United States"/>
    <s v="San Francisco"/>
    <x v="1"/>
    <n v="94122"/>
    <x v="1"/>
    <s v="OFF-PA-10003893"/>
    <x v="1"/>
    <x v="10"/>
    <x v="1096"/>
    <x v="1387"/>
    <n v="3"/>
    <n v="0"/>
    <n v="5.7779999999999987"/>
  </r>
  <r>
    <n v="2805"/>
    <s v="CA-2012-159380"/>
    <x v="1"/>
    <x v="793"/>
    <d v="2012-05-16T00:00:00"/>
    <x v="1"/>
    <s v="CS-12505"/>
    <x v="473"/>
    <x v="0"/>
    <s v="United States"/>
    <s v="San Francisco"/>
    <x v="1"/>
    <n v="94122"/>
    <x v="1"/>
    <s v="OFF-PA-10004239"/>
    <x v="1"/>
    <x v="10"/>
    <x v="1412"/>
    <x v="2318"/>
    <n v="6"/>
    <n v="0"/>
    <n v="11.555999999999997"/>
  </r>
  <r>
    <n v="2806"/>
    <s v="CA-2012-122623"/>
    <x v="1"/>
    <x v="67"/>
    <d v="2012-09-11T00:00:00"/>
    <x v="1"/>
    <s v="CC-12145"/>
    <x v="230"/>
    <x v="0"/>
    <s v="United States"/>
    <s v="El Paso"/>
    <x v="5"/>
    <n v="79907"/>
    <x v="2"/>
    <s v="FUR-CH-10000553"/>
    <x v="0"/>
    <x v="1"/>
    <x v="1248"/>
    <x v="2319"/>
    <n v="2"/>
    <n v="0.3"/>
    <n v="-2.0364000000000004"/>
  </r>
  <r>
    <n v="2807"/>
    <s v="CA-2012-148635"/>
    <x v="1"/>
    <x v="395"/>
    <d v="2012-07-27T00:00:00"/>
    <x v="0"/>
    <s v="MH-18025"/>
    <x v="659"/>
    <x v="0"/>
    <s v="United States"/>
    <s v="Seattle"/>
    <x v="4"/>
    <n v="98115"/>
    <x v="1"/>
    <s v="OFF-FA-10004395"/>
    <x v="1"/>
    <x v="13"/>
    <x v="1192"/>
    <x v="2320"/>
    <n v="2"/>
    <n v="0"/>
    <n v="0.47100000000000009"/>
  </r>
  <r>
    <n v="2808"/>
    <s v="CA-2012-148635"/>
    <x v="1"/>
    <x v="395"/>
    <d v="2012-07-27T00:00:00"/>
    <x v="0"/>
    <s v="MH-18025"/>
    <x v="659"/>
    <x v="0"/>
    <s v="United States"/>
    <s v="Seattle"/>
    <x v="4"/>
    <n v="98115"/>
    <x v="1"/>
    <s v="OFF-PA-10004782"/>
    <x v="1"/>
    <x v="10"/>
    <x v="1413"/>
    <x v="91"/>
    <n v="2"/>
    <n v="0"/>
    <n v="6.2208000000000006"/>
  </r>
  <r>
    <n v="2809"/>
    <s v="CA-2012-148635"/>
    <x v="1"/>
    <x v="395"/>
    <d v="2012-07-27T00:00:00"/>
    <x v="0"/>
    <s v="MH-18025"/>
    <x v="659"/>
    <x v="0"/>
    <s v="United States"/>
    <s v="Seattle"/>
    <x v="4"/>
    <n v="98115"/>
    <x v="1"/>
    <s v="FUR-BO-10002213"/>
    <x v="0"/>
    <x v="0"/>
    <x v="1325"/>
    <x v="2321"/>
    <n v="5"/>
    <n v="0"/>
    <n v="56.392000000000024"/>
  </r>
  <r>
    <n v="2810"/>
    <s v="CA-2012-148635"/>
    <x v="1"/>
    <x v="395"/>
    <d v="2012-07-27T00:00:00"/>
    <x v="0"/>
    <s v="MH-18025"/>
    <x v="659"/>
    <x v="0"/>
    <s v="United States"/>
    <s v="Seattle"/>
    <x v="4"/>
    <n v="98115"/>
    <x v="1"/>
    <s v="FUR-CH-10001854"/>
    <x v="0"/>
    <x v="1"/>
    <x v="1110"/>
    <x v="2322"/>
    <n v="2"/>
    <n v="0.2"/>
    <n v="28.078400000000016"/>
  </r>
  <r>
    <n v="2811"/>
    <s v="CA-2012-135685"/>
    <x v="1"/>
    <x v="547"/>
    <d v="2012-11-18T00:00:00"/>
    <x v="0"/>
    <s v="MP-18175"/>
    <x v="486"/>
    <x v="2"/>
    <s v="United States"/>
    <s v="Milwaukee"/>
    <x v="6"/>
    <n v="53209"/>
    <x v="2"/>
    <s v="OFF-PA-10000157"/>
    <x v="1"/>
    <x v="10"/>
    <x v="364"/>
    <x v="2323"/>
    <n v="9"/>
    <n v="0"/>
    <n v="84.5154"/>
  </r>
  <r>
    <n v="2812"/>
    <s v="CA-2012-135685"/>
    <x v="1"/>
    <x v="547"/>
    <d v="2012-11-18T00:00:00"/>
    <x v="0"/>
    <s v="MP-18175"/>
    <x v="486"/>
    <x v="2"/>
    <s v="United States"/>
    <s v="Milwaukee"/>
    <x v="6"/>
    <n v="53209"/>
    <x v="2"/>
    <s v="FUR-FU-10001185"/>
    <x v="0"/>
    <x v="5"/>
    <x v="1414"/>
    <x v="2324"/>
    <n v="6"/>
    <n v="0"/>
    <n v="76.087800000000001"/>
  </r>
  <r>
    <n v="2813"/>
    <s v="CA-2012-135685"/>
    <x v="1"/>
    <x v="547"/>
    <d v="2012-11-18T00:00:00"/>
    <x v="0"/>
    <s v="MP-18175"/>
    <x v="486"/>
    <x v="2"/>
    <s v="United States"/>
    <s v="Milwaukee"/>
    <x v="6"/>
    <n v="53209"/>
    <x v="2"/>
    <s v="FUR-TA-10001520"/>
    <x v="0"/>
    <x v="3"/>
    <x v="711"/>
    <x v="2325"/>
    <n v="3"/>
    <n v="0"/>
    <n v="36.398699999999977"/>
  </r>
  <r>
    <n v="2814"/>
    <s v="CA-2012-135685"/>
    <x v="1"/>
    <x v="547"/>
    <d v="2012-11-18T00:00:00"/>
    <x v="0"/>
    <s v="MP-18175"/>
    <x v="486"/>
    <x v="2"/>
    <s v="United States"/>
    <s v="Milwaukee"/>
    <x v="6"/>
    <n v="53209"/>
    <x v="2"/>
    <s v="TEC-AC-10004145"/>
    <x v="2"/>
    <x v="11"/>
    <x v="1264"/>
    <x v="2326"/>
    <n v="4"/>
    <n v="0"/>
    <n v="229.99080000000004"/>
  </r>
  <r>
    <n v="2815"/>
    <s v="CA-2012-135685"/>
    <x v="1"/>
    <x v="547"/>
    <d v="2012-11-18T00:00:00"/>
    <x v="0"/>
    <s v="MP-18175"/>
    <x v="486"/>
    <x v="2"/>
    <s v="United States"/>
    <s v="Milwaukee"/>
    <x v="6"/>
    <n v="53209"/>
    <x v="2"/>
    <s v="FUR-TA-10000688"/>
    <x v="0"/>
    <x v="3"/>
    <x v="556"/>
    <x v="2327"/>
    <n v="3"/>
    <n v="0"/>
    <n v="111.10349999999994"/>
  </r>
  <r>
    <n v="2816"/>
    <s v="CA-2012-104626"/>
    <x v="1"/>
    <x v="135"/>
    <d v="2012-09-08T00:00:00"/>
    <x v="1"/>
    <s v="DR-12940"/>
    <x v="660"/>
    <x v="2"/>
    <s v="United States"/>
    <s v="Franklin"/>
    <x v="31"/>
    <n v="2038"/>
    <x v="3"/>
    <s v="OFF-BI-10001510"/>
    <x v="1"/>
    <x v="8"/>
    <x v="702"/>
    <x v="2328"/>
    <n v="5"/>
    <n v="0"/>
    <n v="51.57"/>
  </r>
  <r>
    <n v="2817"/>
    <s v="CA-2012-104626"/>
    <x v="1"/>
    <x v="135"/>
    <d v="2012-09-08T00:00:00"/>
    <x v="1"/>
    <s v="DR-12940"/>
    <x v="660"/>
    <x v="2"/>
    <s v="United States"/>
    <s v="Franklin"/>
    <x v="31"/>
    <n v="2038"/>
    <x v="3"/>
    <s v="FUR-CH-10003817"/>
    <x v="0"/>
    <x v="1"/>
    <x v="162"/>
    <x v="2329"/>
    <n v="1"/>
    <n v="0"/>
    <n v="15.185000000000002"/>
  </r>
  <r>
    <n v="2818"/>
    <s v="CA-2012-104626"/>
    <x v="1"/>
    <x v="135"/>
    <d v="2012-09-08T00:00:00"/>
    <x v="1"/>
    <s v="DR-12940"/>
    <x v="660"/>
    <x v="2"/>
    <s v="United States"/>
    <s v="Franklin"/>
    <x v="31"/>
    <n v="2038"/>
    <x v="3"/>
    <s v="FUR-FU-10000308"/>
    <x v="0"/>
    <x v="5"/>
    <x v="1269"/>
    <x v="2259"/>
    <n v="2"/>
    <n v="0"/>
    <n v="27.359200000000001"/>
  </r>
  <r>
    <n v="2819"/>
    <s v="CA-2012-104626"/>
    <x v="1"/>
    <x v="135"/>
    <d v="2012-09-08T00:00:00"/>
    <x v="1"/>
    <s v="DR-12940"/>
    <x v="660"/>
    <x v="2"/>
    <s v="United States"/>
    <s v="Franklin"/>
    <x v="31"/>
    <n v="2038"/>
    <x v="3"/>
    <s v="OFF-ST-10003208"/>
    <x v="1"/>
    <x v="4"/>
    <x v="243"/>
    <x v="2330"/>
    <n v="6"/>
    <n v="0"/>
    <n v="315.74039999999985"/>
  </r>
  <r>
    <n v="2820"/>
    <s v="CA-2013-160500"/>
    <x v="0"/>
    <x v="465"/>
    <d v="2013-05-09T00:00:00"/>
    <x v="2"/>
    <s v="DM-13015"/>
    <x v="661"/>
    <x v="0"/>
    <s v="United States"/>
    <s v="Encinitas"/>
    <x v="1"/>
    <n v="92024"/>
    <x v="1"/>
    <s v="OFF-BI-10003784"/>
    <x v="1"/>
    <x v="8"/>
    <x v="1314"/>
    <x v="952"/>
    <n v="5"/>
    <n v="0.2"/>
    <n v="2.351999999999999"/>
  </r>
  <r>
    <n v="2821"/>
    <s v="CA-2013-160500"/>
    <x v="0"/>
    <x v="465"/>
    <d v="2013-05-09T00:00:00"/>
    <x v="2"/>
    <s v="DM-13015"/>
    <x v="661"/>
    <x v="0"/>
    <s v="United States"/>
    <s v="Encinitas"/>
    <x v="1"/>
    <n v="92024"/>
    <x v="1"/>
    <s v="FUR-TA-10003748"/>
    <x v="0"/>
    <x v="3"/>
    <x v="208"/>
    <x v="2331"/>
    <n v="3"/>
    <n v="0.2"/>
    <n v="7.4693999999999932"/>
  </r>
  <r>
    <n v="2822"/>
    <s v="CA-2014-100202"/>
    <x v="3"/>
    <x v="413"/>
    <d v="2014-01-06T00:00:00"/>
    <x v="1"/>
    <s v="BD-11620"/>
    <x v="379"/>
    <x v="0"/>
    <s v="United States"/>
    <s v="Anaheim"/>
    <x v="1"/>
    <n v="92804"/>
    <x v="1"/>
    <s v="TEC-PH-10002563"/>
    <x v="2"/>
    <x v="7"/>
    <x v="201"/>
    <x v="214"/>
    <n v="3"/>
    <n v="0.2"/>
    <n v="22.678200000000018"/>
  </r>
  <r>
    <n v="2823"/>
    <s v="CA-2014-131016"/>
    <x v="3"/>
    <x v="65"/>
    <d v="2014-09-21T00:00:00"/>
    <x v="2"/>
    <s v="DC-12850"/>
    <x v="419"/>
    <x v="0"/>
    <s v="United States"/>
    <s v="Arlington"/>
    <x v="5"/>
    <n v="76017"/>
    <x v="2"/>
    <s v="OFF-AR-10000122"/>
    <x v="1"/>
    <x v="6"/>
    <x v="308"/>
    <x v="436"/>
    <n v="2"/>
    <n v="0.2"/>
    <n v="0.55799999999999894"/>
  </r>
  <r>
    <n v="2824"/>
    <s v="CA-2014-131016"/>
    <x v="3"/>
    <x v="65"/>
    <d v="2014-09-21T00:00:00"/>
    <x v="2"/>
    <s v="DC-12850"/>
    <x v="419"/>
    <x v="0"/>
    <s v="United States"/>
    <s v="Arlington"/>
    <x v="5"/>
    <n v="76017"/>
    <x v="2"/>
    <s v="OFF-ST-10000352"/>
    <x v="1"/>
    <x v="4"/>
    <x v="1049"/>
    <x v="2332"/>
    <n v="2"/>
    <n v="0.2"/>
    <n v="-2.9739999999999966"/>
  </r>
  <r>
    <n v="2825"/>
    <s v="US-2011-112914"/>
    <x v="2"/>
    <x v="794"/>
    <d v="2011-09-30T00:00:00"/>
    <x v="1"/>
    <s v="MT-18070"/>
    <x v="192"/>
    <x v="2"/>
    <s v="United States"/>
    <s v="Houston"/>
    <x v="5"/>
    <n v="77041"/>
    <x v="2"/>
    <s v="OFF-PA-10003270"/>
    <x v="1"/>
    <x v="10"/>
    <x v="1415"/>
    <x v="2333"/>
    <n v="8"/>
    <n v="0.2"/>
    <n v="10.559999999999999"/>
  </r>
  <r>
    <n v="2826"/>
    <s v="US-2011-112914"/>
    <x v="2"/>
    <x v="794"/>
    <d v="2011-09-30T00:00:00"/>
    <x v="1"/>
    <s v="MT-18070"/>
    <x v="192"/>
    <x v="2"/>
    <s v="United States"/>
    <s v="Houston"/>
    <x v="5"/>
    <n v="77041"/>
    <x v="2"/>
    <s v="FUR-BO-10003272"/>
    <x v="0"/>
    <x v="0"/>
    <x v="582"/>
    <x v="2334"/>
    <n v="2"/>
    <n v="0.32"/>
    <n v="-97.23120000000003"/>
  </r>
  <r>
    <n v="2827"/>
    <s v="US-2011-112914"/>
    <x v="2"/>
    <x v="794"/>
    <d v="2011-09-30T00:00:00"/>
    <x v="1"/>
    <s v="MT-18070"/>
    <x v="192"/>
    <x v="2"/>
    <s v="United States"/>
    <s v="Houston"/>
    <x v="5"/>
    <n v="77041"/>
    <x v="2"/>
    <s v="OFF-BI-10002982"/>
    <x v="1"/>
    <x v="8"/>
    <x v="1258"/>
    <x v="629"/>
    <n v="2"/>
    <n v="0.8"/>
    <n v="-4.3584000000000014"/>
  </r>
  <r>
    <n v="2828"/>
    <s v="US-2011-112914"/>
    <x v="2"/>
    <x v="794"/>
    <d v="2011-09-30T00:00:00"/>
    <x v="1"/>
    <s v="MT-18070"/>
    <x v="192"/>
    <x v="2"/>
    <s v="United States"/>
    <s v="Houston"/>
    <x v="5"/>
    <n v="77041"/>
    <x v="2"/>
    <s v="OFF-EN-10001509"/>
    <x v="1"/>
    <x v="12"/>
    <x v="29"/>
    <x v="30"/>
    <n v="2"/>
    <n v="0.2"/>
    <n v="1.1015999999999997"/>
  </r>
  <r>
    <n v="2829"/>
    <s v="CA-2013-124149"/>
    <x v="0"/>
    <x v="131"/>
    <d v="2013-04-27T00:00:00"/>
    <x v="2"/>
    <s v="MJ-17740"/>
    <x v="77"/>
    <x v="0"/>
    <s v="United States"/>
    <s v="Lancaster"/>
    <x v="24"/>
    <n v="43130"/>
    <x v="3"/>
    <s v="OFF-PA-10002421"/>
    <x v="1"/>
    <x v="10"/>
    <x v="1416"/>
    <x v="2335"/>
    <n v="6"/>
    <n v="0.2"/>
    <n v="37.917599999999993"/>
  </r>
  <r>
    <n v="2830"/>
    <s v="CA-2013-124149"/>
    <x v="0"/>
    <x v="131"/>
    <d v="2013-04-27T00:00:00"/>
    <x v="2"/>
    <s v="MJ-17740"/>
    <x v="77"/>
    <x v="0"/>
    <s v="United States"/>
    <s v="Lancaster"/>
    <x v="24"/>
    <n v="43130"/>
    <x v="3"/>
    <s v="OFF-ST-10000760"/>
    <x v="1"/>
    <x v="4"/>
    <x v="4"/>
    <x v="2336"/>
    <n v="5"/>
    <n v="0.2"/>
    <n v="6.2910000000000004"/>
  </r>
  <r>
    <n v="2831"/>
    <s v="CA-2013-124149"/>
    <x v="0"/>
    <x v="131"/>
    <d v="2013-04-27T00:00:00"/>
    <x v="2"/>
    <s v="MJ-17740"/>
    <x v="77"/>
    <x v="0"/>
    <s v="United States"/>
    <s v="Lancaster"/>
    <x v="24"/>
    <n v="43130"/>
    <x v="3"/>
    <s v="OFF-PA-10002923"/>
    <x v="1"/>
    <x v="10"/>
    <x v="1417"/>
    <x v="128"/>
    <n v="2"/>
    <n v="0.2"/>
    <n v="29.363999999999997"/>
  </r>
  <r>
    <n v="2832"/>
    <s v="CA-2011-148915"/>
    <x v="2"/>
    <x v="301"/>
    <d v="2011-11-05T00:00:00"/>
    <x v="1"/>
    <s v="ND-18370"/>
    <x v="444"/>
    <x v="0"/>
    <s v="United States"/>
    <s v="Portland"/>
    <x v="21"/>
    <n v="97206"/>
    <x v="1"/>
    <s v="OFF-ST-10001128"/>
    <x v="1"/>
    <x v="4"/>
    <x v="1418"/>
    <x v="2337"/>
    <n v="5"/>
    <n v="0.2"/>
    <n v="-94.33299999999997"/>
  </r>
  <r>
    <n v="2833"/>
    <s v="CA-2011-148915"/>
    <x v="2"/>
    <x v="301"/>
    <d v="2011-11-05T00:00:00"/>
    <x v="1"/>
    <s v="ND-18370"/>
    <x v="444"/>
    <x v="0"/>
    <s v="United States"/>
    <s v="Portland"/>
    <x v="21"/>
    <n v="97206"/>
    <x v="1"/>
    <s v="TEC-PH-10000673"/>
    <x v="2"/>
    <x v="7"/>
    <x v="1396"/>
    <x v="2338"/>
    <n v="3"/>
    <n v="0.2"/>
    <n v="54.5916"/>
  </r>
  <r>
    <n v="2834"/>
    <s v="CA-2014-134649"/>
    <x v="3"/>
    <x v="795"/>
    <d v="2014-02-01T00:00:00"/>
    <x v="0"/>
    <s v="CA-11965"/>
    <x v="662"/>
    <x v="1"/>
    <s v="United States"/>
    <s v="Hoover"/>
    <x v="19"/>
    <n v="35244"/>
    <x v="0"/>
    <s v="OFF-AR-10001547"/>
    <x v="1"/>
    <x v="6"/>
    <x v="147"/>
    <x v="2339"/>
    <n v="7"/>
    <n v="0"/>
    <n v="4.1768999999999998"/>
  </r>
  <r>
    <n v="2835"/>
    <s v="CA-2014-134649"/>
    <x v="3"/>
    <x v="795"/>
    <d v="2014-02-01T00:00:00"/>
    <x v="0"/>
    <s v="CA-11965"/>
    <x v="662"/>
    <x v="1"/>
    <s v="United States"/>
    <s v="Hoover"/>
    <x v="19"/>
    <n v="35244"/>
    <x v="0"/>
    <s v="OFF-BI-10001890"/>
    <x v="1"/>
    <x v="8"/>
    <x v="174"/>
    <x v="181"/>
    <n v="2"/>
    <n v="0"/>
    <n v="3.4367999999999999"/>
  </r>
  <r>
    <n v="2836"/>
    <s v="CA-2014-110842"/>
    <x v="3"/>
    <x v="343"/>
    <d v="2014-11-17T00:00:00"/>
    <x v="1"/>
    <s v="GA-14725"/>
    <x v="315"/>
    <x v="0"/>
    <s v="United States"/>
    <s v="Los Angeles"/>
    <x v="1"/>
    <n v="90036"/>
    <x v="1"/>
    <s v="OFF-AP-10003971"/>
    <x v="1"/>
    <x v="9"/>
    <x v="914"/>
    <x v="2340"/>
    <n v="1"/>
    <n v="0"/>
    <n v="2.8314000000000004"/>
  </r>
  <r>
    <n v="2837"/>
    <s v="CA-2014-110842"/>
    <x v="3"/>
    <x v="343"/>
    <d v="2014-11-17T00:00:00"/>
    <x v="1"/>
    <s v="GA-14725"/>
    <x v="315"/>
    <x v="0"/>
    <s v="United States"/>
    <s v="Los Angeles"/>
    <x v="1"/>
    <n v="90036"/>
    <x v="1"/>
    <s v="OFF-PA-10000520"/>
    <x v="1"/>
    <x v="10"/>
    <x v="1419"/>
    <x v="541"/>
    <n v="3"/>
    <n v="0"/>
    <n v="9.3312000000000008"/>
  </r>
  <r>
    <n v="2838"/>
    <s v="CA-2014-110842"/>
    <x v="3"/>
    <x v="343"/>
    <d v="2014-11-17T00:00:00"/>
    <x v="1"/>
    <s v="GA-14725"/>
    <x v="315"/>
    <x v="0"/>
    <s v="United States"/>
    <s v="Los Angeles"/>
    <x v="1"/>
    <n v="90036"/>
    <x v="1"/>
    <s v="OFF-BI-10000977"/>
    <x v="1"/>
    <x v="8"/>
    <x v="982"/>
    <x v="2114"/>
    <n v="5"/>
    <n v="0.2"/>
    <n v="39.519999999999989"/>
  </r>
  <r>
    <n v="2839"/>
    <s v="CA-2013-147368"/>
    <x v="0"/>
    <x v="632"/>
    <d v="2013-06-13T00:00:00"/>
    <x v="2"/>
    <s v="TC-21295"/>
    <x v="646"/>
    <x v="0"/>
    <s v="United States"/>
    <s v="Tallahassee"/>
    <x v="2"/>
    <n v="32303"/>
    <x v="0"/>
    <s v="TEC-MA-10002178"/>
    <x v="2"/>
    <x v="15"/>
    <x v="930"/>
    <x v="1202"/>
    <n v="2"/>
    <n v="0.5"/>
    <n v="-27.827999999999975"/>
  </r>
  <r>
    <n v="2840"/>
    <s v="US-2012-104185"/>
    <x v="1"/>
    <x v="37"/>
    <d v="2012-09-08T00:00:00"/>
    <x v="0"/>
    <s v="JB-15400"/>
    <x v="80"/>
    <x v="1"/>
    <s v="United States"/>
    <s v="New York City"/>
    <x v="15"/>
    <n v="10009"/>
    <x v="3"/>
    <s v="OFF-ST-10001526"/>
    <x v="1"/>
    <x v="4"/>
    <x v="764"/>
    <x v="2341"/>
    <n v="1"/>
    <n v="0"/>
    <n v="31.285799999999995"/>
  </r>
  <r>
    <n v="2841"/>
    <s v="US-2011-125521"/>
    <x v="2"/>
    <x v="619"/>
    <d v="2011-03-19T00:00:00"/>
    <x v="1"/>
    <s v="CK-12325"/>
    <x v="278"/>
    <x v="2"/>
    <s v="United States"/>
    <s v="Chesapeake"/>
    <x v="17"/>
    <n v="23320"/>
    <x v="0"/>
    <s v="FUR-CH-10003379"/>
    <x v="0"/>
    <x v="1"/>
    <x v="459"/>
    <x v="2342"/>
    <n v="4"/>
    <n v="0"/>
    <n v="284.98"/>
  </r>
  <r>
    <n v="2842"/>
    <s v="US-2014-135062"/>
    <x v="3"/>
    <x v="515"/>
    <d v="2014-09-05T00:00:00"/>
    <x v="0"/>
    <s v="RL-19615"/>
    <x v="210"/>
    <x v="0"/>
    <s v="United States"/>
    <s v="Fayetteville"/>
    <x v="3"/>
    <n v="28314"/>
    <x v="0"/>
    <s v="OFF-PA-10000100"/>
    <x v="1"/>
    <x v="10"/>
    <x v="825"/>
    <x v="2343"/>
    <n v="7"/>
    <n v="0.2"/>
    <n v="83.209699999999998"/>
  </r>
  <r>
    <n v="2843"/>
    <s v="CA-2014-135650"/>
    <x v="3"/>
    <x v="721"/>
    <d v="2014-03-28T00:00:00"/>
    <x v="1"/>
    <s v="AC-10660"/>
    <x v="663"/>
    <x v="0"/>
    <s v="United States"/>
    <s v="Huntsville"/>
    <x v="5"/>
    <n v="77340"/>
    <x v="2"/>
    <s v="OFF-ST-10001809"/>
    <x v="1"/>
    <x v="4"/>
    <x v="430"/>
    <x v="2344"/>
    <n v="2"/>
    <n v="0.2"/>
    <n v="-32.338800000000006"/>
  </r>
  <r>
    <n v="2844"/>
    <s v="CA-2014-112865"/>
    <x v="3"/>
    <x v="796"/>
    <d v="2014-05-23T00:00:00"/>
    <x v="1"/>
    <s v="BH-11710"/>
    <x v="3"/>
    <x v="0"/>
    <s v="United States"/>
    <s v="Philadelphia"/>
    <x v="9"/>
    <n v="19140"/>
    <x v="3"/>
    <s v="TEC-AC-10000387"/>
    <x v="2"/>
    <x v="11"/>
    <x v="1350"/>
    <x v="2345"/>
    <n v="3"/>
    <n v="0.2"/>
    <n v="-0.90120000000000111"/>
  </r>
  <r>
    <n v="2845"/>
    <s v="US-2013-162852"/>
    <x v="0"/>
    <x v="797"/>
    <d v="2014-01-01T00:00:00"/>
    <x v="1"/>
    <s v="BG-11695"/>
    <x v="410"/>
    <x v="1"/>
    <s v="United States"/>
    <s v="Woodstock"/>
    <x v="10"/>
    <n v="60098"/>
    <x v="2"/>
    <s v="FUR-CH-10004853"/>
    <x v="0"/>
    <x v="1"/>
    <x v="526"/>
    <x v="2346"/>
    <n v="8"/>
    <n v="0.3"/>
    <n v="-12.078400000000101"/>
  </r>
  <r>
    <n v="2846"/>
    <s v="CA-2014-138163"/>
    <x v="3"/>
    <x v="701"/>
    <d v="2014-11-21T00:00:00"/>
    <x v="2"/>
    <s v="XP-21865"/>
    <x v="190"/>
    <x v="0"/>
    <s v="United States"/>
    <s v="Everett"/>
    <x v="31"/>
    <n v="2149"/>
    <x v="3"/>
    <s v="OFF-AR-10001958"/>
    <x v="1"/>
    <x v="6"/>
    <x v="206"/>
    <x v="717"/>
    <n v="3"/>
    <n v="0"/>
    <n v="14.263200000000001"/>
  </r>
  <r>
    <n v="2847"/>
    <s v="CA-2014-152093"/>
    <x v="3"/>
    <x v="18"/>
    <d v="2014-09-16T00:00:00"/>
    <x v="1"/>
    <s v="SN-20560"/>
    <x v="381"/>
    <x v="2"/>
    <s v="United States"/>
    <s v="Chicago"/>
    <x v="10"/>
    <n v="60653"/>
    <x v="2"/>
    <s v="OFF-BI-10003527"/>
    <x v="1"/>
    <x v="8"/>
    <x v="446"/>
    <x v="2347"/>
    <n v="3"/>
    <n v="0.8"/>
    <n v="-1143.8910000000001"/>
  </r>
  <r>
    <n v="2848"/>
    <s v="CA-2014-157854"/>
    <x v="3"/>
    <x v="798"/>
    <d v="2014-04-16T00:00:00"/>
    <x v="1"/>
    <s v="DM-13345"/>
    <x v="664"/>
    <x v="1"/>
    <s v="United States"/>
    <s v="Roswell"/>
    <x v="32"/>
    <n v="30076"/>
    <x v="0"/>
    <s v="FUR-FU-10003832"/>
    <x v="0"/>
    <x v="5"/>
    <x v="1420"/>
    <x v="2348"/>
    <n v="6"/>
    <n v="0"/>
    <n v="15.758400000000002"/>
  </r>
  <r>
    <n v="2849"/>
    <s v="CA-2014-157854"/>
    <x v="3"/>
    <x v="798"/>
    <d v="2014-04-16T00:00:00"/>
    <x v="1"/>
    <s v="DM-13345"/>
    <x v="664"/>
    <x v="1"/>
    <s v="United States"/>
    <s v="Roswell"/>
    <x v="32"/>
    <n v="30076"/>
    <x v="0"/>
    <s v="OFF-BI-10001359"/>
    <x v="1"/>
    <x v="8"/>
    <x v="1153"/>
    <x v="2349"/>
    <n v="3"/>
    <n v="0"/>
    <n v="1264.7558999999999"/>
  </r>
  <r>
    <n v="2850"/>
    <s v="CA-2013-123617"/>
    <x v="0"/>
    <x v="85"/>
    <d v="2013-12-04T00:00:00"/>
    <x v="1"/>
    <s v="AJ-10780"/>
    <x v="321"/>
    <x v="1"/>
    <s v="United States"/>
    <s v="Palm Coast"/>
    <x v="2"/>
    <n v="32137"/>
    <x v="0"/>
    <s v="OFF-BI-10002976"/>
    <x v="1"/>
    <x v="8"/>
    <x v="849"/>
    <x v="2350"/>
    <n v="6"/>
    <n v="0.7"/>
    <n v="-5.6993999999999971"/>
  </r>
  <r>
    <n v="2851"/>
    <s v="US-2013-128293"/>
    <x v="0"/>
    <x v="799"/>
    <d v="2013-06-06T00:00:00"/>
    <x v="2"/>
    <s v="KC-16255"/>
    <x v="346"/>
    <x v="1"/>
    <s v="United States"/>
    <s v="Philadelphia"/>
    <x v="9"/>
    <n v="19120"/>
    <x v="3"/>
    <s v="OFF-ST-10000736"/>
    <x v="1"/>
    <x v="4"/>
    <x v="455"/>
    <x v="1466"/>
    <n v="1"/>
    <n v="0.2"/>
    <n v="-12.956800000000005"/>
  </r>
  <r>
    <n v="2852"/>
    <s v="CA-2014-107342"/>
    <x v="3"/>
    <x v="94"/>
    <d v="2014-12-23T00:00:00"/>
    <x v="1"/>
    <s v="VF-21715"/>
    <x v="665"/>
    <x v="2"/>
    <s v="United States"/>
    <s v="Columbus"/>
    <x v="14"/>
    <n v="47201"/>
    <x v="2"/>
    <s v="OFF-PA-10001745"/>
    <x v="1"/>
    <x v="10"/>
    <x v="720"/>
    <x v="2351"/>
    <n v="4"/>
    <n v="0"/>
    <n v="13.235199999999999"/>
  </r>
  <r>
    <n v="2853"/>
    <s v="CA-2013-136371"/>
    <x v="0"/>
    <x v="690"/>
    <d v="2013-03-22T00:00:00"/>
    <x v="0"/>
    <s v="SV-20935"/>
    <x v="603"/>
    <x v="0"/>
    <s v="United States"/>
    <s v="Oceanside"/>
    <x v="15"/>
    <n v="11572"/>
    <x v="3"/>
    <s v="FUR-FU-10000409"/>
    <x v="0"/>
    <x v="5"/>
    <x v="1421"/>
    <x v="1883"/>
    <n v="1"/>
    <n v="0"/>
    <n v="6.8908000000000005"/>
  </r>
  <r>
    <n v="2854"/>
    <s v="CA-2013-136371"/>
    <x v="0"/>
    <x v="690"/>
    <d v="2013-03-22T00:00:00"/>
    <x v="0"/>
    <s v="SV-20935"/>
    <x v="603"/>
    <x v="0"/>
    <s v="United States"/>
    <s v="Oceanside"/>
    <x v="15"/>
    <n v="11572"/>
    <x v="3"/>
    <s v="FUR-FU-10000221"/>
    <x v="0"/>
    <x v="5"/>
    <x v="529"/>
    <x v="2352"/>
    <n v="4"/>
    <n v="0"/>
    <n v="6.9087999999999994"/>
  </r>
  <r>
    <n v="2855"/>
    <s v="CA-2014-137344"/>
    <x v="3"/>
    <x v="648"/>
    <d v="2014-08-21T00:00:00"/>
    <x v="3"/>
    <s v="EM-13810"/>
    <x v="613"/>
    <x v="1"/>
    <s v="United States"/>
    <s v="Franklin"/>
    <x v="31"/>
    <n v="2038"/>
    <x v="3"/>
    <s v="OFF-ST-10000344"/>
    <x v="1"/>
    <x v="4"/>
    <x v="1013"/>
    <x v="2353"/>
    <n v="3"/>
    <n v="0"/>
    <n v="10.475399999999999"/>
  </r>
  <r>
    <n v="2856"/>
    <s v="CA-2014-169810"/>
    <x v="3"/>
    <x v="800"/>
    <d v="2014-08-01T00:00:00"/>
    <x v="1"/>
    <s v="RB-19360"/>
    <x v="181"/>
    <x v="0"/>
    <s v="United States"/>
    <s v="Sioux Falls"/>
    <x v="44"/>
    <n v="57103"/>
    <x v="2"/>
    <s v="OFF-LA-10003663"/>
    <x v="1"/>
    <x v="2"/>
    <x v="1364"/>
    <x v="2354"/>
    <n v="7"/>
    <n v="0"/>
    <n v="9.5081000000000007"/>
  </r>
  <r>
    <n v="2857"/>
    <s v="CA-2013-128594"/>
    <x v="0"/>
    <x v="370"/>
    <d v="2013-08-30T00:00:00"/>
    <x v="2"/>
    <s v="DJ-13510"/>
    <x v="137"/>
    <x v="1"/>
    <s v="United States"/>
    <s v="San Diego"/>
    <x v="1"/>
    <n v="92037"/>
    <x v="1"/>
    <s v="FUR-CH-10001215"/>
    <x v="0"/>
    <x v="1"/>
    <x v="440"/>
    <x v="2355"/>
    <n v="4"/>
    <n v="0.2"/>
    <n v="100.19599999999997"/>
  </r>
  <r>
    <n v="2858"/>
    <s v="CA-2013-154690"/>
    <x v="0"/>
    <x v="243"/>
    <d v="2013-08-18T00:00:00"/>
    <x v="0"/>
    <s v="CC-12370"/>
    <x v="666"/>
    <x v="0"/>
    <s v="United States"/>
    <s v="Fayetteville"/>
    <x v="3"/>
    <n v="28314"/>
    <x v="0"/>
    <s v="FUR-CH-10000988"/>
    <x v="0"/>
    <x v="1"/>
    <x v="1132"/>
    <x v="2284"/>
    <n v="2"/>
    <n v="0.2"/>
    <n v="22.529599999999995"/>
  </r>
  <r>
    <n v="2859"/>
    <s v="CA-2014-138975"/>
    <x v="3"/>
    <x v="240"/>
    <d v="2014-05-24T00:00:00"/>
    <x v="1"/>
    <s v="SC-20380"/>
    <x v="618"/>
    <x v="0"/>
    <s v="United States"/>
    <s v="Atlanta"/>
    <x v="32"/>
    <n v="30318"/>
    <x v="0"/>
    <s v="TEC-AC-10003441"/>
    <x v="2"/>
    <x v="11"/>
    <x v="652"/>
    <x v="766"/>
    <n v="4"/>
    <n v="0"/>
    <n v="4.0679999999999978"/>
  </r>
  <r>
    <n v="2860"/>
    <s v="CA-2014-138975"/>
    <x v="3"/>
    <x v="240"/>
    <d v="2014-05-24T00:00:00"/>
    <x v="1"/>
    <s v="SC-20380"/>
    <x v="618"/>
    <x v="0"/>
    <s v="United States"/>
    <s v="Atlanta"/>
    <x v="32"/>
    <n v="30318"/>
    <x v="0"/>
    <s v="TEC-PH-10004389"/>
    <x v="2"/>
    <x v="7"/>
    <x v="1422"/>
    <x v="2258"/>
    <n v="3"/>
    <n v="0"/>
    <n v="98.272200000000012"/>
  </r>
  <r>
    <n v="2861"/>
    <s v="CA-2014-138975"/>
    <x v="3"/>
    <x v="240"/>
    <d v="2014-05-24T00:00:00"/>
    <x v="1"/>
    <s v="SC-20380"/>
    <x v="618"/>
    <x v="0"/>
    <s v="United States"/>
    <s v="Atlanta"/>
    <x v="32"/>
    <n v="30318"/>
    <x v="0"/>
    <s v="FUR-BO-10004695"/>
    <x v="0"/>
    <x v="0"/>
    <x v="198"/>
    <x v="2356"/>
    <n v="9"/>
    <n v="0"/>
    <n v="374.62859999999989"/>
  </r>
  <r>
    <n v="2862"/>
    <s v="CA-2014-138975"/>
    <x v="3"/>
    <x v="240"/>
    <d v="2014-05-24T00:00:00"/>
    <x v="1"/>
    <s v="SC-20380"/>
    <x v="618"/>
    <x v="0"/>
    <s v="United States"/>
    <s v="Atlanta"/>
    <x v="32"/>
    <n v="30318"/>
    <x v="0"/>
    <s v="OFF-PA-10000100"/>
    <x v="1"/>
    <x v="10"/>
    <x v="825"/>
    <x v="2357"/>
    <n v="7"/>
    <n v="0"/>
    <n v="140.59569999999999"/>
  </r>
  <r>
    <n v="2863"/>
    <s v="CA-2014-106537"/>
    <x v="3"/>
    <x v="801"/>
    <d v="2014-08-18T00:00:00"/>
    <x v="1"/>
    <s v="RH-19495"/>
    <x v="302"/>
    <x v="0"/>
    <s v="United States"/>
    <s v="Orlando"/>
    <x v="2"/>
    <n v="32839"/>
    <x v="0"/>
    <s v="OFF-PA-10000223"/>
    <x v="1"/>
    <x v="10"/>
    <x v="1374"/>
    <x v="561"/>
    <n v="4"/>
    <n v="0.2"/>
    <n v="7.2576000000000001"/>
  </r>
  <r>
    <n v="2864"/>
    <s v="US-2014-103828"/>
    <x v="3"/>
    <x v="802"/>
    <d v="2014-08-14T00:00:00"/>
    <x v="3"/>
    <s v="JK-15370"/>
    <x v="271"/>
    <x v="0"/>
    <s v="United States"/>
    <s v="San Francisco"/>
    <x v="1"/>
    <n v="94122"/>
    <x v="1"/>
    <s v="OFF-ST-10001325"/>
    <x v="1"/>
    <x v="4"/>
    <x v="466"/>
    <x v="974"/>
    <n v="3"/>
    <n v="0"/>
    <n v="8.4888000000000012"/>
  </r>
  <r>
    <n v="2865"/>
    <s v="US-2014-103828"/>
    <x v="3"/>
    <x v="802"/>
    <d v="2014-08-14T00:00:00"/>
    <x v="3"/>
    <s v="JK-15370"/>
    <x v="271"/>
    <x v="0"/>
    <s v="United States"/>
    <s v="San Francisco"/>
    <x v="1"/>
    <n v="94122"/>
    <x v="1"/>
    <s v="OFF-AP-10004249"/>
    <x v="1"/>
    <x v="9"/>
    <x v="33"/>
    <x v="2358"/>
    <n v="7"/>
    <n v="0"/>
    <n v="22.623299999999997"/>
  </r>
  <r>
    <n v="2866"/>
    <s v="US-2014-103828"/>
    <x v="3"/>
    <x v="802"/>
    <d v="2014-08-14T00:00:00"/>
    <x v="3"/>
    <s v="JK-15370"/>
    <x v="271"/>
    <x v="0"/>
    <s v="United States"/>
    <s v="San Francisco"/>
    <x v="1"/>
    <n v="94122"/>
    <x v="1"/>
    <s v="OFF-AR-10000588"/>
    <x v="1"/>
    <x v="6"/>
    <x v="393"/>
    <x v="426"/>
    <n v="3"/>
    <n v="0"/>
    <n v="15.475200000000001"/>
  </r>
  <r>
    <n v="2867"/>
    <s v="US-2014-103828"/>
    <x v="3"/>
    <x v="802"/>
    <d v="2014-08-14T00:00:00"/>
    <x v="3"/>
    <s v="JK-15370"/>
    <x v="271"/>
    <x v="0"/>
    <s v="United States"/>
    <s v="San Francisco"/>
    <x v="1"/>
    <n v="94122"/>
    <x v="1"/>
    <s v="OFF-SU-10000946"/>
    <x v="1"/>
    <x v="14"/>
    <x v="33"/>
    <x v="1051"/>
    <n v="4"/>
    <n v="0"/>
    <n v="9.2567999999999984"/>
  </r>
  <r>
    <n v="2868"/>
    <s v="CA-2013-115588"/>
    <x v="0"/>
    <x v="338"/>
    <d v="2013-11-13T00:00:00"/>
    <x v="0"/>
    <s v="AF-10885"/>
    <x v="314"/>
    <x v="0"/>
    <s v="United States"/>
    <s v="Toledo"/>
    <x v="24"/>
    <n v="43615"/>
    <x v="3"/>
    <s v="OFF-SU-10001225"/>
    <x v="1"/>
    <x v="14"/>
    <x v="33"/>
    <x v="2359"/>
    <n v="5"/>
    <n v="0.2"/>
    <n v="-3.3120000000000012"/>
  </r>
  <r>
    <n v="2869"/>
    <s v="CA-2013-115588"/>
    <x v="0"/>
    <x v="338"/>
    <d v="2013-11-13T00:00:00"/>
    <x v="0"/>
    <s v="AF-10885"/>
    <x v="314"/>
    <x v="0"/>
    <s v="United States"/>
    <s v="Toledo"/>
    <x v="24"/>
    <n v="43615"/>
    <x v="3"/>
    <s v="OFF-ST-10001558"/>
    <x v="1"/>
    <x v="4"/>
    <x v="712"/>
    <x v="2360"/>
    <n v="3"/>
    <n v="0.2"/>
    <n v="-2.4359999999999999"/>
  </r>
  <r>
    <n v="2870"/>
    <s v="CA-2014-143861"/>
    <x v="3"/>
    <x v="492"/>
    <d v="2014-06-20T00:00:00"/>
    <x v="1"/>
    <s v="LC-16885"/>
    <x v="62"/>
    <x v="0"/>
    <s v="United States"/>
    <s v="Saint Petersburg"/>
    <x v="2"/>
    <n v="33710"/>
    <x v="0"/>
    <s v="FUR-FU-10001546"/>
    <x v="0"/>
    <x v="5"/>
    <x v="1423"/>
    <x v="1232"/>
    <n v="2"/>
    <n v="0.2"/>
    <n v="1.0679999999999996"/>
  </r>
  <r>
    <n v="2871"/>
    <s v="CA-2011-148040"/>
    <x v="2"/>
    <x v="579"/>
    <d v="2011-03-26T00:00:00"/>
    <x v="1"/>
    <s v="BF-11275"/>
    <x v="667"/>
    <x v="1"/>
    <s v="United States"/>
    <s v="Tucson"/>
    <x v="16"/>
    <n v="85705"/>
    <x v="1"/>
    <s v="OFF-PA-10002581"/>
    <x v="1"/>
    <x v="10"/>
    <x v="1300"/>
    <x v="1355"/>
    <n v="3"/>
    <n v="0.2"/>
    <n v="23.234999999999992"/>
  </r>
  <r>
    <n v="2872"/>
    <s v="CA-2011-148040"/>
    <x v="2"/>
    <x v="579"/>
    <d v="2011-03-26T00:00:00"/>
    <x v="1"/>
    <s v="BF-11275"/>
    <x v="667"/>
    <x v="1"/>
    <s v="United States"/>
    <s v="Tucson"/>
    <x v="16"/>
    <n v="85705"/>
    <x v="1"/>
    <s v="FUR-CH-10001482"/>
    <x v="0"/>
    <x v="1"/>
    <x v="536"/>
    <x v="2361"/>
    <n v="3"/>
    <n v="0.2"/>
    <n v="-35.36460000000001"/>
  </r>
  <r>
    <n v="2873"/>
    <s v="CA-2014-135167"/>
    <x v="3"/>
    <x v="140"/>
    <d v="2014-06-21T00:00:00"/>
    <x v="1"/>
    <s v="SC-20800"/>
    <x v="561"/>
    <x v="0"/>
    <s v="United States"/>
    <s v="Los Angeles"/>
    <x v="1"/>
    <n v="90036"/>
    <x v="1"/>
    <s v="OFF-AR-10002399"/>
    <x v="1"/>
    <x v="6"/>
    <x v="316"/>
    <x v="2362"/>
    <n v="1"/>
    <n v="0"/>
    <n v="1.7465999999999999"/>
  </r>
  <r>
    <n v="2874"/>
    <s v="CA-2014-137022"/>
    <x v="3"/>
    <x v="673"/>
    <d v="2014-11-23T00:00:00"/>
    <x v="1"/>
    <s v="SW-20275"/>
    <x v="349"/>
    <x v="0"/>
    <s v="United States"/>
    <s v="San Diego"/>
    <x v="1"/>
    <n v="92105"/>
    <x v="1"/>
    <s v="OFF-ST-10001963"/>
    <x v="1"/>
    <x v="4"/>
    <x v="532"/>
    <x v="2363"/>
    <n v="8"/>
    <n v="0"/>
    <n v="24.338399999999979"/>
  </r>
  <r>
    <n v="2875"/>
    <s v="US-2014-102638"/>
    <x v="3"/>
    <x v="614"/>
    <d v="2015-01-01T00:00:00"/>
    <x v="2"/>
    <s v="MC-17845"/>
    <x v="266"/>
    <x v="0"/>
    <s v="United States"/>
    <s v="New York City"/>
    <x v="15"/>
    <n v="10035"/>
    <x v="3"/>
    <s v="OFF-FA-10002988"/>
    <x v="1"/>
    <x v="13"/>
    <x v="131"/>
    <x v="2364"/>
    <n v="3"/>
    <n v="0"/>
    <n v="2.9546999999999999"/>
  </r>
  <r>
    <n v="2876"/>
    <s v="US-2013-167339"/>
    <x v="0"/>
    <x v="803"/>
    <d v="2013-01-23T00:00:00"/>
    <x v="0"/>
    <s v="TD-20995"/>
    <x v="143"/>
    <x v="0"/>
    <s v="United States"/>
    <s v="San Diego"/>
    <x v="1"/>
    <n v="92037"/>
    <x v="1"/>
    <s v="FUR-CH-10004289"/>
    <x v="0"/>
    <x v="1"/>
    <x v="975"/>
    <x v="2365"/>
    <n v="2"/>
    <n v="0.2"/>
    <n v="-5.758800000000015"/>
  </r>
  <r>
    <n v="2877"/>
    <s v="US-2013-167339"/>
    <x v="0"/>
    <x v="803"/>
    <d v="2013-01-23T00:00:00"/>
    <x v="0"/>
    <s v="TD-20995"/>
    <x v="143"/>
    <x v="0"/>
    <s v="United States"/>
    <s v="San Diego"/>
    <x v="1"/>
    <n v="92037"/>
    <x v="1"/>
    <s v="FUR-CH-10000785"/>
    <x v="0"/>
    <x v="1"/>
    <x v="320"/>
    <x v="2366"/>
    <n v="7"/>
    <n v="0.2"/>
    <n v="76.011600000000016"/>
  </r>
  <r>
    <n v="2878"/>
    <s v="CA-2013-152072"/>
    <x v="0"/>
    <x v="804"/>
    <d v="2013-01-19T00:00:00"/>
    <x v="1"/>
    <s v="Dp-13240"/>
    <x v="656"/>
    <x v="2"/>
    <s v="United States"/>
    <s v="Westfield"/>
    <x v="30"/>
    <n v="7090"/>
    <x v="3"/>
    <s v="OFF-EN-10003040"/>
    <x v="1"/>
    <x v="12"/>
    <x v="1224"/>
    <x v="2367"/>
    <n v="2"/>
    <n v="0"/>
    <n v="24.599800000000002"/>
  </r>
  <r>
    <n v="2879"/>
    <s v="CA-2013-152072"/>
    <x v="0"/>
    <x v="804"/>
    <d v="2013-01-19T00:00:00"/>
    <x v="1"/>
    <s v="Dp-13240"/>
    <x v="656"/>
    <x v="2"/>
    <s v="United States"/>
    <s v="Westfield"/>
    <x v="30"/>
    <n v="7090"/>
    <x v="3"/>
    <s v="OFF-AR-10001573"/>
    <x v="1"/>
    <x v="6"/>
    <x v="368"/>
    <x v="2368"/>
    <n v="2"/>
    <n v="0"/>
    <n v="1.3513999999999995"/>
  </r>
  <r>
    <n v="2880"/>
    <s v="CA-2013-152072"/>
    <x v="0"/>
    <x v="804"/>
    <d v="2013-01-19T00:00:00"/>
    <x v="1"/>
    <s v="Dp-13240"/>
    <x v="656"/>
    <x v="2"/>
    <s v="United States"/>
    <s v="Westfield"/>
    <x v="30"/>
    <n v="7090"/>
    <x v="3"/>
    <s v="TEC-AC-10000844"/>
    <x v="2"/>
    <x v="11"/>
    <x v="106"/>
    <x v="2369"/>
    <n v="3"/>
    <n v="0"/>
    <n v="91.789199999999994"/>
  </r>
  <r>
    <n v="2881"/>
    <s v="CA-2013-102932"/>
    <x v="0"/>
    <x v="251"/>
    <d v="2013-09-24T00:00:00"/>
    <x v="0"/>
    <s v="SD-20485"/>
    <x v="174"/>
    <x v="2"/>
    <s v="United States"/>
    <s v="Orange"/>
    <x v="30"/>
    <n v="7050"/>
    <x v="3"/>
    <s v="OFF-BI-10000756"/>
    <x v="1"/>
    <x v="8"/>
    <x v="15"/>
    <x v="2370"/>
    <n v="6"/>
    <n v="0"/>
    <n v="12.72"/>
  </r>
  <r>
    <n v="2882"/>
    <s v="CA-2013-102932"/>
    <x v="0"/>
    <x v="251"/>
    <d v="2013-09-24T00:00:00"/>
    <x v="0"/>
    <s v="SD-20485"/>
    <x v="174"/>
    <x v="2"/>
    <s v="United States"/>
    <s v="Orange"/>
    <x v="30"/>
    <n v="7050"/>
    <x v="3"/>
    <s v="OFF-SU-10000381"/>
    <x v="1"/>
    <x v="14"/>
    <x v="654"/>
    <x v="1056"/>
    <n v="3"/>
    <n v="0"/>
    <n v="8.0996999999999986"/>
  </r>
  <r>
    <n v="2883"/>
    <s v="CA-2011-165540"/>
    <x v="2"/>
    <x v="805"/>
    <d v="2011-02-26T00:00:00"/>
    <x v="1"/>
    <s v="TM-21010"/>
    <x v="612"/>
    <x v="0"/>
    <s v="United States"/>
    <s v="Woodstock"/>
    <x v="10"/>
    <n v="60098"/>
    <x v="2"/>
    <s v="OFF-BI-10004094"/>
    <x v="1"/>
    <x v="8"/>
    <x v="603"/>
    <x v="2371"/>
    <n v="5"/>
    <n v="0.8"/>
    <n v="-13.717499999999998"/>
  </r>
  <r>
    <n v="2884"/>
    <s v="CA-2013-130799"/>
    <x v="0"/>
    <x v="583"/>
    <d v="2013-11-17T00:00:00"/>
    <x v="0"/>
    <s v="BK-11260"/>
    <x v="318"/>
    <x v="0"/>
    <s v="United States"/>
    <s v="San Francisco"/>
    <x v="1"/>
    <n v="94110"/>
    <x v="1"/>
    <s v="FUR-FU-10001852"/>
    <x v="0"/>
    <x v="5"/>
    <x v="837"/>
    <x v="2372"/>
    <n v="4"/>
    <n v="0"/>
    <n v="2.2271999999999998"/>
  </r>
  <r>
    <n v="2885"/>
    <s v="CA-2013-164483"/>
    <x v="0"/>
    <x v="806"/>
    <d v="2013-02-03T00:00:00"/>
    <x v="1"/>
    <s v="JF-15490"/>
    <x v="223"/>
    <x v="0"/>
    <s v="United States"/>
    <s v="San Francisco"/>
    <x v="1"/>
    <n v="94122"/>
    <x v="1"/>
    <s v="OFF-BI-10000014"/>
    <x v="1"/>
    <x v="8"/>
    <x v="628"/>
    <x v="738"/>
    <n v="2"/>
    <n v="0.2"/>
    <n v="5.8914"/>
  </r>
  <r>
    <n v="2886"/>
    <s v="US-2013-159856"/>
    <x v="0"/>
    <x v="807"/>
    <d v="2013-10-23T00:00:00"/>
    <x v="1"/>
    <s v="EP-13915"/>
    <x v="212"/>
    <x v="0"/>
    <s v="United States"/>
    <s v="Tempe"/>
    <x v="16"/>
    <n v="85281"/>
    <x v="1"/>
    <s v="FUR-CH-10003396"/>
    <x v="0"/>
    <x v="1"/>
    <x v="385"/>
    <x v="2373"/>
    <n v="5"/>
    <n v="0.2"/>
    <n v="-34.64100000000002"/>
  </r>
  <r>
    <n v="2887"/>
    <s v="CA-2014-102099"/>
    <x v="3"/>
    <x v="404"/>
    <d v="2014-12-20T00:00:00"/>
    <x v="2"/>
    <s v="EP-13915"/>
    <x v="212"/>
    <x v="0"/>
    <s v="United States"/>
    <s v="Los Angeles"/>
    <x v="1"/>
    <n v="90008"/>
    <x v="1"/>
    <s v="OFF-AR-10003811"/>
    <x v="1"/>
    <x v="6"/>
    <x v="449"/>
    <x v="153"/>
    <n v="3"/>
    <n v="0"/>
    <n v="1.7901"/>
  </r>
  <r>
    <n v="2888"/>
    <s v="CA-2014-102099"/>
    <x v="3"/>
    <x v="404"/>
    <d v="2014-12-20T00:00:00"/>
    <x v="2"/>
    <s v="EP-13915"/>
    <x v="212"/>
    <x v="0"/>
    <s v="United States"/>
    <s v="Los Angeles"/>
    <x v="1"/>
    <n v="90008"/>
    <x v="1"/>
    <s v="OFF-PA-10003172"/>
    <x v="1"/>
    <x v="10"/>
    <x v="846"/>
    <x v="91"/>
    <n v="2"/>
    <n v="0"/>
    <n v="6.2208000000000006"/>
  </r>
  <r>
    <n v="2889"/>
    <s v="CA-2014-102099"/>
    <x v="3"/>
    <x v="404"/>
    <d v="2014-12-20T00:00:00"/>
    <x v="2"/>
    <s v="EP-13915"/>
    <x v="212"/>
    <x v="0"/>
    <s v="United States"/>
    <s v="Los Angeles"/>
    <x v="1"/>
    <n v="90008"/>
    <x v="1"/>
    <s v="OFF-PA-10000289"/>
    <x v="1"/>
    <x v="10"/>
    <x v="722"/>
    <x v="56"/>
    <n v="5"/>
    <n v="0"/>
    <n v="15.552000000000001"/>
  </r>
  <r>
    <n v="2890"/>
    <s v="CA-2014-164049"/>
    <x v="3"/>
    <x v="808"/>
    <d v="2014-11-07T00:00:00"/>
    <x v="1"/>
    <s v="KH-16630"/>
    <x v="175"/>
    <x v="1"/>
    <s v="United States"/>
    <s v="Seattle"/>
    <x v="4"/>
    <n v="98105"/>
    <x v="1"/>
    <s v="OFF-PA-10000791"/>
    <x v="1"/>
    <x v="10"/>
    <x v="1424"/>
    <x v="2374"/>
    <n v="5"/>
    <n v="0"/>
    <n v="10.732499999999998"/>
  </r>
  <r>
    <n v="2891"/>
    <s v="CA-2011-142727"/>
    <x v="2"/>
    <x v="333"/>
    <d v="2011-05-01T00:00:00"/>
    <x v="0"/>
    <s v="HG-14845"/>
    <x v="668"/>
    <x v="0"/>
    <s v="United States"/>
    <s v="Lake Charles"/>
    <x v="28"/>
    <n v="70601"/>
    <x v="0"/>
    <s v="FUR-CH-10002304"/>
    <x v="0"/>
    <x v="1"/>
    <x v="782"/>
    <x v="2375"/>
    <n v="2"/>
    <n v="0"/>
    <n v="12.990000000000002"/>
  </r>
  <r>
    <n v="2892"/>
    <s v="CA-2011-142727"/>
    <x v="2"/>
    <x v="333"/>
    <d v="2011-05-01T00:00:00"/>
    <x v="0"/>
    <s v="HG-14845"/>
    <x v="668"/>
    <x v="0"/>
    <s v="United States"/>
    <s v="Lake Charles"/>
    <x v="28"/>
    <n v="70601"/>
    <x v="0"/>
    <s v="OFF-BI-10000136"/>
    <x v="1"/>
    <x v="8"/>
    <x v="936"/>
    <x v="1465"/>
    <n v="3"/>
    <n v="0"/>
    <n v="8.6112000000000002"/>
  </r>
  <r>
    <n v="2893"/>
    <s v="CA-2014-139913"/>
    <x v="3"/>
    <x v="436"/>
    <d v="2014-10-30T00:00:00"/>
    <x v="1"/>
    <s v="JC-16105"/>
    <x v="36"/>
    <x v="1"/>
    <s v="United States"/>
    <s v="Rochester"/>
    <x v="15"/>
    <n v="14609"/>
    <x v="3"/>
    <s v="OFF-PA-10003739"/>
    <x v="1"/>
    <x v="10"/>
    <x v="1425"/>
    <x v="1057"/>
    <n v="2"/>
    <n v="0"/>
    <n v="5.6644000000000005"/>
  </r>
  <r>
    <n v="2894"/>
    <s v="CA-2014-139913"/>
    <x v="3"/>
    <x v="436"/>
    <d v="2014-10-30T00:00:00"/>
    <x v="1"/>
    <s v="JC-16105"/>
    <x v="36"/>
    <x v="1"/>
    <s v="United States"/>
    <s v="Rochester"/>
    <x v="15"/>
    <n v="14609"/>
    <x v="3"/>
    <s v="OFF-PA-10002479"/>
    <x v="1"/>
    <x v="10"/>
    <x v="217"/>
    <x v="1603"/>
    <n v="5"/>
    <n v="0"/>
    <n v="11.879999999999999"/>
  </r>
  <r>
    <n v="2895"/>
    <s v="CA-2014-139913"/>
    <x v="3"/>
    <x v="436"/>
    <d v="2014-10-30T00:00:00"/>
    <x v="1"/>
    <s v="JC-16105"/>
    <x v="36"/>
    <x v="1"/>
    <s v="United States"/>
    <s v="Rochester"/>
    <x v="15"/>
    <n v="14609"/>
    <x v="3"/>
    <s v="FUR-FU-10000771"/>
    <x v="0"/>
    <x v="5"/>
    <x v="1426"/>
    <x v="2376"/>
    <n v="11"/>
    <n v="0"/>
    <n v="29.013600000000004"/>
  </r>
  <r>
    <n v="2896"/>
    <s v="CA-2014-139913"/>
    <x v="3"/>
    <x v="436"/>
    <d v="2014-10-30T00:00:00"/>
    <x v="1"/>
    <s v="JC-16105"/>
    <x v="36"/>
    <x v="1"/>
    <s v="United States"/>
    <s v="Rochester"/>
    <x v="15"/>
    <n v="14609"/>
    <x v="3"/>
    <s v="TEC-PH-10001552"/>
    <x v="2"/>
    <x v="7"/>
    <x v="178"/>
    <x v="1211"/>
    <n v="3"/>
    <n v="0"/>
    <n v="10.046400000000002"/>
  </r>
  <r>
    <n v="2897"/>
    <s v="CA-2011-169033"/>
    <x v="2"/>
    <x v="809"/>
    <d v="2011-04-03T00:00:00"/>
    <x v="1"/>
    <s v="KM-16720"/>
    <x v="27"/>
    <x v="0"/>
    <s v="United States"/>
    <s v="Long Beach"/>
    <x v="15"/>
    <n v="11561"/>
    <x v="3"/>
    <s v="OFF-AR-10001915"/>
    <x v="1"/>
    <x v="6"/>
    <x v="1048"/>
    <x v="2377"/>
    <n v="5"/>
    <n v="0"/>
    <n v="20.853000000000002"/>
  </r>
  <r>
    <n v="2898"/>
    <s v="US-2013-164630"/>
    <x v="0"/>
    <x v="810"/>
    <d v="2013-01-09T00:00:00"/>
    <x v="1"/>
    <s v="EB-13975"/>
    <x v="424"/>
    <x v="1"/>
    <s v="United States"/>
    <s v="Charlotte"/>
    <x v="3"/>
    <n v="28205"/>
    <x v="0"/>
    <s v="TEC-CO-10000971"/>
    <x v="2"/>
    <x v="16"/>
    <x v="1304"/>
    <x v="2378"/>
    <n v="4"/>
    <n v="0.2"/>
    <n v="119.99599999999992"/>
  </r>
  <r>
    <n v="2899"/>
    <s v="US-2012-114839"/>
    <x v="1"/>
    <x v="33"/>
    <d v="2012-04-30T00:00:00"/>
    <x v="1"/>
    <s v="PW-19240"/>
    <x v="617"/>
    <x v="0"/>
    <s v="United States"/>
    <s v="Houston"/>
    <x v="5"/>
    <n v="77036"/>
    <x v="2"/>
    <s v="FUR-CH-10004086"/>
    <x v="0"/>
    <x v="1"/>
    <x v="281"/>
    <x v="2379"/>
    <n v="2"/>
    <n v="0.3"/>
    <n v="-5.8346000000000231"/>
  </r>
  <r>
    <n v="2900"/>
    <s v="CA-2012-166464"/>
    <x v="1"/>
    <x v="811"/>
    <d v="2012-09-17T00:00:00"/>
    <x v="1"/>
    <s v="PG-18895"/>
    <x v="38"/>
    <x v="0"/>
    <s v="United States"/>
    <s v="New York City"/>
    <x v="15"/>
    <n v="10035"/>
    <x v="3"/>
    <s v="TEC-CO-10000971"/>
    <x v="2"/>
    <x v="16"/>
    <x v="1304"/>
    <x v="2006"/>
    <n v="2"/>
    <n v="0.2"/>
    <n v="59.997999999999962"/>
  </r>
  <r>
    <n v="2901"/>
    <s v="CA-2012-166464"/>
    <x v="1"/>
    <x v="811"/>
    <d v="2012-09-17T00:00:00"/>
    <x v="1"/>
    <s v="PG-18895"/>
    <x v="38"/>
    <x v="0"/>
    <s v="United States"/>
    <s v="New York City"/>
    <x v="15"/>
    <n v="10035"/>
    <x v="3"/>
    <s v="OFF-LA-10001317"/>
    <x v="1"/>
    <x v="2"/>
    <x v="391"/>
    <x v="2380"/>
    <n v="4"/>
    <n v="0"/>
    <n v="6.048"/>
  </r>
  <r>
    <n v="2902"/>
    <s v="CA-2014-124898"/>
    <x v="3"/>
    <x v="220"/>
    <d v="2014-09-16T00:00:00"/>
    <x v="1"/>
    <s v="DB-12910"/>
    <x v="626"/>
    <x v="2"/>
    <s v="United States"/>
    <s v="Columbus"/>
    <x v="32"/>
    <n v="31907"/>
    <x v="0"/>
    <s v="OFF-PA-10003656"/>
    <x v="1"/>
    <x v="10"/>
    <x v="770"/>
    <x v="2381"/>
    <n v="7"/>
    <n v="0"/>
    <n v="84.943599999999989"/>
  </r>
  <r>
    <n v="2903"/>
    <s v="CA-2013-164035"/>
    <x v="0"/>
    <x v="1"/>
    <d v="2013-06-18T00:00:00"/>
    <x v="1"/>
    <s v="CR-12730"/>
    <x v="257"/>
    <x v="0"/>
    <s v="United States"/>
    <s v="Chicago"/>
    <x v="10"/>
    <n v="60610"/>
    <x v="2"/>
    <s v="OFF-PA-10002160"/>
    <x v="1"/>
    <x v="10"/>
    <x v="1190"/>
    <x v="2382"/>
    <n v="5"/>
    <n v="0.2"/>
    <n v="8.3810000000000002"/>
  </r>
  <r>
    <n v="2904"/>
    <s v="CA-2013-153577"/>
    <x v="0"/>
    <x v="812"/>
    <d v="2013-07-02T00:00:00"/>
    <x v="1"/>
    <s v="KH-16330"/>
    <x v="542"/>
    <x v="1"/>
    <s v="United States"/>
    <s v="Highland Park"/>
    <x v="10"/>
    <n v="60035"/>
    <x v="2"/>
    <s v="OFF-PA-10000575"/>
    <x v="1"/>
    <x v="10"/>
    <x v="1050"/>
    <x v="2383"/>
    <n v="7"/>
    <n v="0.2"/>
    <n v="12.175799999999999"/>
  </r>
  <r>
    <n v="2905"/>
    <s v="CA-2013-153577"/>
    <x v="0"/>
    <x v="812"/>
    <d v="2013-07-02T00:00:00"/>
    <x v="1"/>
    <s v="KH-16330"/>
    <x v="542"/>
    <x v="1"/>
    <s v="United States"/>
    <s v="Highland Park"/>
    <x v="10"/>
    <n v="60035"/>
    <x v="2"/>
    <s v="FUR-CH-10003981"/>
    <x v="0"/>
    <x v="1"/>
    <x v="1166"/>
    <x v="2384"/>
    <n v="3"/>
    <n v="0.3"/>
    <n v="-7.7094000000001017"/>
  </r>
  <r>
    <n v="2906"/>
    <s v="CA-2011-127586"/>
    <x v="2"/>
    <x v="467"/>
    <d v="2011-09-30T00:00:00"/>
    <x v="1"/>
    <s v="CS-12400"/>
    <x v="37"/>
    <x v="2"/>
    <s v="United States"/>
    <s v="Seattle"/>
    <x v="4"/>
    <n v="98115"/>
    <x v="1"/>
    <s v="OFF-ST-10002615"/>
    <x v="1"/>
    <x v="4"/>
    <x v="1427"/>
    <x v="2385"/>
    <n v="2"/>
    <n v="0"/>
    <n v="80.631200000000007"/>
  </r>
  <r>
    <n v="2907"/>
    <s v="CA-2014-121615"/>
    <x v="3"/>
    <x v="132"/>
    <d v="2014-11-10T00:00:00"/>
    <x v="1"/>
    <s v="DL-12925"/>
    <x v="351"/>
    <x v="0"/>
    <s v="United States"/>
    <s v="Eagan"/>
    <x v="11"/>
    <n v="55122"/>
    <x v="2"/>
    <s v="OFF-PA-10000327"/>
    <x v="1"/>
    <x v="10"/>
    <x v="1428"/>
    <x v="18"/>
    <n v="2"/>
    <n v="0"/>
    <n v="3.8519999999999994"/>
  </r>
  <r>
    <n v="2908"/>
    <s v="CA-2014-121615"/>
    <x v="3"/>
    <x v="132"/>
    <d v="2014-11-10T00:00:00"/>
    <x v="1"/>
    <s v="DL-12925"/>
    <x v="351"/>
    <x v="0"/>
    <s v="United States"/>
    <s v="Eagan"/>
    <x v="11"/>
    <n v="55122"/>
    <x v="2"/>
    <s v="OFF-ST-10001325"/>
    <x v="1"/>
    <x v="4"/>
    <x v="466"/>
    <x v="2386"/>
    <n v="5"/>
    <n v="0"/>
    <n v="14.148"/>
  </r>
  <r>
    <n v="2909"/>
    <s v="CA-2014-121615"/>
    <x v="3"/>
    <x v="132"/>
    <d v="2014-11-10T00:00:00"/>
    <x v="1"/>
    <s v="DL-12925"/>
    <x v="351"/>
    <x v="0"/>
    <s v="United States"/>
    <s v="Eagan"/>
    <x v="11"/>
    <n v="55122"/>
    <x v="2"/>
    <s v="OFF-LA-10001771"/>
    <x v="1"/>
    <x v="2"/>
    <x v="1119"/>
    <x v="1830"/>
    <n v="3"/>
    <n v="0"/>
    <n v="6.8723999999999998"/>
  </r>
  <r>
    <n v="2910"/>
    <s v="CA-2014-166415"/>
    <x v="3"/>
    <x v="600"/>
    <d v="2014-02-24T00:00:00"/>
    <x v="1"/>
    <s v="ME-17725"/>
    <x v="250"/>
    <x v="0"/>
    <s v="United States"/>
    <s v="Seattle"/>
    <x v="4"/>
    <n v="98103"/>
    <x v="1"/>
    <s v="OFF-FA-10004968"/>
    <x v="1"/>
    <x v="13"/>
    <x v="1010"/>
    <x v="2387"/>
    <n v="3"/>
    <n v="0"/>
    <n v="0.2244000000000006"/>
  </r>
  <r>
    <n v="2911"/>
    <s v="CA-2012-118444"/>
    <x v="1"/>
    <x v="599"/>
    <d v="2012-11-09T00:00:00"/>
    <x v="1"/>
    <s v="VD-21670"/>
    <x v="104"/>
    <x v="0"/>
    <s v="United States"/>
    <s v="Coral Springs"/>
    <x v="2"/>
    <n v="33065"/>
    <x v="0"/>
    <s v="OFF-AP-10000576"/>
    <x v="1"/>
    <x v="9"/>
    <x v="842"/>
    <x v="2388"/>
    <n v="4"/>
    <n v="0.2"/>
    <n v="24.196000000000012"/>
  </r>
  <r>
    <n v="2912"/>
    <s v="CA-2011-113929"/>
    <x v="2"/>
    <x v="737"/>
    <d v="2011-06-21T00:00:00"/>
    <x v="1"/>
    <s v="CK-12205"/>
    <x v="237"/>
    <x v="0"/>
    <s v="United States"/>
    <s v="Hempstead"/>
    <x v="15"/>
    <n v="11550"/>
    <x v="3"/>
    <s v="OFF-EN-10003286"/>
    <x v="1"/>
    <x v="12"/>
    <x v="33"/>
    <x v="1417"/>
    <n v="5"/>
    <n v="0"/>
    <n v="19.457999999999998"/>
  </r>
  <r>
    <n v="2913"/>
    <s v="CA-2011-113929"/>
    <x v="2"/>
    <x v="737"/>
    <d v="2011-06-21T00:00:00"/>
    <x v="1"/>
    <s v="CK-12205"/>
    <x v="237"/>
    <x v="0"/>
    <s v="United States"/>
    <s v="Hempstead"/>
    <x v="15"/>
    <n v="11550"/>
    <x v="3"/>
    <s v="OFF-AR-10003772"/>
    <x v="1"/>
    <x v="6"/>
    <x v="1429"/>
    <x v="768"/>
    <n v="4"/>
    <n v="0"/>
    <n v="10.499999999999996"/>
  </r>
  <r>
    <n v="2914"/>
    <s v="CA-2011-113929"/>
    <x v="2"/>
    <x v="737"/>
    <d v="2011-06-21T00:00:00"/>
    <x v="1"/>
    <s v="CK-12205"/>
    <x v="237"/>
    <x v="0"/>
    <s v="United States"/>
    <s v="Hempstead"/>
    <x v="15"/>
    <n v="11550"/>
    <x v="3"/>
    <s v="OFF-BI-10002852"/>
    <x v="1"/>
    <x v="8"/>
    <x v="91"/>
    <x v="2389"/>
    <n v="3"/>
    <n v="0.2"/>
    <n v="14.337599999999998"/>
  </r>
  <r>
    <n v="2915"/>
    <s v="CA-2012-134747"/>
    <x v="1"/>
    <x v="88"/>
    <d v="2012-10-17T00:00:00"/>
    <x v="0"/>
    <s v="DL-12925"/>
    <x v="351"/>
    <x v="0"/>
    <s v="United States"/>
    <s v="Noblesville"/>
    <x v="14"/>
    <n v="46060"/>
    <x v="2"/>
    <s v="TEC-PH-10002890"/>
    <x v="2"/>
    <x v="7"/>
    <x v="1387"/>
    <x v="2390"/>
    <n v="3"/>
    <n v="0"/>
    <n v="35.287199999999999"/>
  </r>
  <r>
    <n v="2916"/>
    <s v="CA-2012-134747"/>
    <x v="1"/>
    <x v="88"/>
    <d v="2012-10-17T00:00:00"/>
    <x v="0"/>
    <s v="DL-12925"/>
    <x v="351"/>
    <x v="0"/>
    <s v="United States"/>
    <s v="Noblesville"/>
    <x v="14"/>
    <n v="46060"/>
    <x v="2"/>
    <s v="OFF-BI-10001308"/>
    <x v="1"/>
    <x v="8"/>
    <x v="1351"/>
    <x v="2391"/>
    <n v="2"/>
    <n v="0"/>
    <n v="5.6519999999999992"/>
  </r>
  <r>
    <n v="2917"/>
    <s v="CA-2012-134747"/>
    <x v="1"/>
    <x v="88"/>
    <d v="2012-10-17T00:00:00"/>
    <x v="0"/>
    <s v="DL-12925"/>
    <x v="351"/>
    <x v="0"/>
    <s v="United States"/>
    <s v="Noblesville"/>
    <x v="14"/>
    <n v="46060"/>
    <x v="2"/>
    <s v="TEC-PH-10001750"/>
    <x v="2"/>
    <x v="7"/>
    <x v="968"/>
    <x v="2392"/>
    <n v="4"/>
    <n v="0"/>
    <n v="71.269200000000012"/>
  </r>
  <r>
    <n v="2918"/>
    <s v="CA-2014-155047"/>
    <x v="3"/>
    <x v="151"/>
    <d v="2014-08-31T00:00:00"/>
    <x v="2"/>
    <s v="SE-20110"/>
    <x v="339"/>
    <x v="0"/>
    <s v="United States"/>
    <s v="Dallas"/>
    <x v="5"/>
    <n v="75220"/>
    <x v="2"/>
    <s v="OFF-AR-10003338"/>
    <x v="1"/>
    <x v="6"/>
    <x v="1430"/>
    <x v="2393"/>
    <n v="1"/>
    <n v="0.2"/>
    <n v="0.37200000000000011"/>
  </r>
  <r>
    <n v="2919"/>
    <s v="CA-2013-160129"/>
    <x v="0"/>
    <x v="813"/>
    <d v="2013-11-24T00:00:00"/>
    <x v="3"/>
    <s v="LS-17200"/>
    <x v="624"/>
    <x v="1"/>
    <s v="United States"/>
    <s v="Philadelphia"/>
    <x v="9"/>
    <n v="19140"/>
    <x v="3"/>
    <s v="OFF-FA-10002763"/>
    <x v="1"/>
    <x v="13"/>
    <x v="1411"/>
    <x v="2394"/>
    <n v="5"/>
    <n v="0.2"/>
    <n v="2.3699999999999983"/>
  </r>
  <r>
    <n v="2920"/>
    <s v="CA-2013-160129"/>
    <x v="0"/>
    <x v="813"/>
    <d v="2013-11-24T00:00:00"/>
    <x v="3"/>
    <s v="LS-17200"/>
    <x v="624"/>
    <x v="1"/>
    <s v="United States"/>
    <s v="Philadelphia"/>
    <x v="9"/>
    <n v="19140"/>
    <x v="3"/>
    <s v="FUR-FU-10002088"/>
    <x v="0"/>
    <x v="5"/>
    <x v="1084"/>
    <x v="325"/>
    <n v="2"/>
    <n v="0.2"/>
    <n v="3.9512"/>
  </r>
  <r>
    <n v="2921"/>
    <s v="CA-2013-160129"/>
    <x v="0"/>
    <x v="813"/>
    <d v="2013-11-24T00:00:00"/>
    <x v="3"/>
    <s v="LS-17200"/>
    <x v="624"/>
    <x v="1"/>
    <s v="United States"/>
    <s v="Philadelphia"/>
    <x v="9"/>
    <n v="19140"/>
    <x v="3"/>
    <s v="FUR-FU-10003976"/>
    <x v="0"/>
    <x v="5"/>
    <x v="964"/>
    <x v="2395"/>
    <n v="7"/>
    <n v="0.2"/>
    <n v="12.328399999999988"/>
  </r>
  <r>
    <n v="2922"/>
    <s v="CA-2014-164329"/>
    <x v="3"/>
    <x v="289"/>
    <d v="2014-01-31T00:00:00"/>
    <x v="3"/>
    <s v="MM-17920"/>
    <x v="462"/>
    <x v="0"/>
    <s v="United States"/>
    <s v="San Francisco"/>
    <x v="1"/>
    <n v="94109"/>
    <x v="1"/>
    <s v="OFF-ST-10001511"/>
    <x v="1"/>
    <x v="4"/>
    <x v="551"/>
    <x v="2396"/>
    <n v="2"/>
    <n v="0"/>
    <n v="6.4649999999999892"/>
  </r>
  <r>
    <n v="2923"/>
    <s v="US-2012-141453"/>
    <x v="1"/>
    <x v="672"/>
    <d v="2012-12-03T00:00:00"/>
    <x v="0"/>
    <s v="DB-13270"/>
    <x v="489"/>
    <x v="2"/>
    <s v="United States"/>
    <s v="Austin"/>
    <x v="5"/>
    <n v="78745"/>
    <x v="2"/>
    <s v="OFF-BI-10000301"/>
    <x v="1"/>
    <x v="8"/>
    <x v="619"/>
    <x v="2397"/>
    <n v="3"/>
    <n v="0.8"/>
    <n v="-5.8230000000000004"/>
  </r>
  <r>
    <n v="2924"/>
    <s v="CA-2011-156993"/>
    <x v="2"/>
    <x v="307"/>
    <d v="2011-07-04T00:00:00"/>
    <x v="1"/>
    <s v="RW-19630"/>
    <x v="338"/>
    <x v="1"/>
    <s v="United States"/>
    <s v="Detroit"/>
    <x v="12"/>
    <n v="48234"/>
    <x v="2"/>
    <s v="OFF-FA-10003495"/>
    <x v="1"/>
    <x v="13"/>
    <x v="33"/>
    <x v="2398"/>
    <n v="1"/>
    <n v="0"/>
    <n v="3.04"/>
  </r>
  <r>
    <n v="2925"/>
    <s v="CA-2011-157721"/>
    <x v="2"/>
    <x v="814"/>
    <d v="2011-09-05T00:00:00"/>
    <x v="2"/>
    <s v="JM-16195"/>
    <x v="594"/>
    <x v="0"/>
    <s v="United States"/>
    <s v="Watertown"/>
    <x v="15"/>
    <n v="13601"/>
    <x v="3"/>
    <s v="OFF-AP-10001303"/>
    <x v="1"/>
    <x v="9"/>
    <x v="925"/>
    <x v="189"/>
    <n v="1"/>
    <n v="0"/>
    <n v="8.9549999999999983"/>
  </r>
  <r>
    <n v="2926"/>
    <s v="CA-2011-157721"/>
    <x v="2"/>
    <x v="814"/>
    <d v="2011-09-05T00:00:00"/>
    <x v="2"/>
    <s v="JM-16195"/>
    <x v="594"/>
    <x v="0"/>
    <s v="United States"/>
    <s v="Watertown"/>
    <x v="15"/>
    <n v="13601"/>
    <x v="3"/>
    <s v="FUR-FU-10002116"/>
    <x v="0"/>
    <x v="5"/>
    <x v="1431"/>
    <x v="2399"/>
    <n v="1"/>
    <n v="0"/>
    <n v="4.9496999999999929"/>
  </r>
  <r>
    <n v="2927"/>
    <s v="CA-2014-128629"/>
    <x v="3"/>
    <x v="815"/>
    <d v="2014-07-15T00:00:00"/>
    <x v="0"/>
    <s v="BP-11155"/>
    <x v="669"/>
    <x v="0"/>
    <s v="United States"/>
    <s v="Columbus"/>
    <x v="32"/>
    <n v="31907"/>
    <x v="0"/>
    <s v="FUR-FU-10000771"/>
    <x v="0"/>
    <x v="5"/>
    <x v="1426"/>
    <x v="609"/>
    <n v="3"/>
    <n v="0"/>
    <n v="7.9128000000000007"/>
  </r>
  <r>
    <n v="2928"/>
    <s v="CA-2014-158106"/>
    <x v="3"/>
    <x v="400"/>
    <d v="2014-06-11T00:00:00"/>
    <x v="1"/>
    <s v="CT-11995"/>
    <x v="564"/>
    <x v="0"/>
    <s v="United States"/>
    <s v="Apple Valley"/>
    <x v="11"/>
    <n v="55124"/>
    <x v="2"/>
    <s v="OFF-AR-10002255"/>
    <x v="1"/>
    <x v="6"/>
    <x v="814"/>
    <x v="880"/>
    <n v="3"/>
    <n v="0"/>
    <n v="2.5055999999999998"/>
  </r>
  <r>
    <n v="2929"/>
    <s v="US-2014-120390"/>
    <x v="3"/>
    <x v="15"/>
    <d v="2014-10-27T00:00:00"/>
    <x v="1"/>
    <s v="TH-21550"/>
    <x v="274"/>
    <x v="2"/>
    <s v="United States"/>
    <s v="Burlington"/>
    <x v="3"/>
    <n v="27217"/>
    <x v="0"/>
    <s v="OFF-BI-10004995"/>
    <x v="1"/>
    <x v="8"/>
    <x v="313"/>
    <x v="2400"/>
    <n v="4"/>
    <n v="0.7"/>
    <n v="-1306.5504000000001"/>
  </r>
  <r>
    <n v="2930"/>
    <s v="CA-2014-143434"/>
    <x v="3"/>
    <x v="551"/>
    <d v="2014-11-25T00:00:00"/>
    <x v="1"/>
    <s v="ME-17320"/>
    <x v="467"/>
    <x v="2"/>
    <s v="United States"/>
    <s v="Saginaw"/>
    <x v="12"/>
    <n v="48601"/>
    <x v="2"/>
    <s v="FUR-FU-10002597"/>
    <x v="0"/>
    <x v="5"/>
    <x v="621"/>
    <x v="2401"/>
    <n v="4"/>
    <n v="0"/>
    <n v="8.2992000000000008"/>
  </r>
  <r>
    <n v="2931"/>
    <s v="CA-2012-168564"/>
    <x v="1"/>
    <x v="816"/>
    <d v="2012-08-08T00:00:00"/>
    <x v="3"/>
    <s v="TT-21220"/>
    <x v="627"/>
    <x v="0"/>
    <s v="United States"/>
    <s v="San Francisco"/>
    <x v="1"/>
    <n v="94109"/>
    <x v="1"/>
    <s v="OFF-BI-10004970"/>
    <x v="1"/>
    <x v="8"/>
    <x v="908"/>
    <x v="2164"/>
    <n v="2"/>
    <n v="0.2"/>
    <n v="2.2302"/>
  </r>
  <r>
    <n v="2932"/>
    <s v="CA-2012-168564"/>
    <x v="1"/>
    <x v="816"/>
    <d v="2012-08-08T00:00:00"/>
    <x v="3"/>
    <s v="TT-21220"/>
    <x v="627"/>
    <x v="0"/>
    <s v="United States"/>
    <s v="San Francisco"/>
    <x v="1"/>
    <n v="94109"/>
    <x v="1"/>
    <s v="OFF-BI-10002557"/>
    <x v="1"/>
    <x v="8"/>
    <x v="246"/>
    <x v="6"/>
    <n v="2"/>
    <n v="0.2"/>
    <n v="2.7299999999999995"/>
  </r>
  <r>
    <n v="2933"/>
    <s v="CA-2012-168564"/>
    <x v="1"/>
    <x v="816"/>
    <d v="2012-08-08T00:00:00"/>
    <x v="3"/>
    <s v="TT-21220"/>
    <x v="627"/>
    <x v="0"/>
    <s v="United States"/>
    <s v="San Francisco"/>
    <x v="1"/>
    <n v="94109"/>
    <x v="1"/>
    <s v="FUR-CH-10000785"/>
    <x v="0"/>
    <x v="1"/>
    <x v="320"/>
    <x v="2402"/>
    <n v="1"/>
    <n v="0.2"/>
    <n v="10.858800000000002"/>
  </r>
  <r>
    <n v="2934"/>
    <s v="US-2013-169040"/>
    <x v="0"/>
    <x v="409"/>
    <d v="2013-12-13T00:00:00"/>
    <x v="1"/>
    <s v="GT-14710"/>
    <x v="218"/>
    <x v="0"/>
    <s v="United States"/>
    <s v="Seattle"/>
    <x v="4"/>
    <n v="98105"/>
    <x v="1"/>
    <s v="TEC-PH-10002310"/>
    <x v="2"/>
    <x v="7"/>
    <x v="1359"/>
    <x v="2403"/>
    <n v="1"/>
    <n v="0.2"/>
    <n v="13.719300000000004"/>
  </r>
  <r>
    <n v="2935"/>
    <s v="US-2013-169040"/>
    <x v="0"/>
    <x v="409"/>
    <d v="2013-12-13T00:00:00"/>
    <x v="1"/>
    <s v="GT-14710"/>
    <x v="218"/>
    <x v="0"/>
    <s v="United States"/>
    <s v="Seattle"/>
    <x v="4"/>
    <n v="98105"/>
    <x v="1"/>
    <s v="TEC-PH-10002834"/>
    <x v="2"/>
    <x v="7"/>
    <x v="1378"/>
    <x v="2404"/>
    <n v="3"/>
    <n v="0.2"/>
    <n v="26.998499999999993"/>
  </r>
  <r>
    <n v="2936"/>
    <s v="US-2013-169040"/>
    <x v="0"/>
    <x v="409"/>
    <d v="2013-12-13T00:00:00"/>
    <x v="1"/>
    <s v="GT-14710"/>
    <x v="218"/>
    <x v="0"/>
    <s v="United States"/>
    <s v="Seattle"/>
    <x v="4"/>
    <n v="98105"/>
    <x v="1"/>
    <s v="OFF-EN-10000927"/>
    <x v="1"/>
    <x v="12"/>
    <x v="81"/>
    <x v="2405"/>
    <n v="1"/>
    <n v="0"/>
    <n v="16.150499999999997"/>
  </r>
  <r>
    <n v="2937"/>
    <s v="US-2013-169040"/>
    <x v="0"/>
    <x v="409"/>
    <d v="2013-12-13T00:00:00"/>
    <x v="1"/>
    <s v="GT-14710"/>
    <x v="218"/>
    <x v="0"/>
    <s v="United States"/>
    <s v="Seattle"/>
    <x v="4"/>
    <n v="98105"/>
    <x v="1"/>
    <s v="OFF-BI-10001636"/>
    <x v="1"/>
    <x v="8"/>
    <x v="668"/>
    <x v="2406"/>
    <n v="7"/>
    <n v="0.2"/>
    <n v="15.342599999999997"/>
  </r>
  <r>
    <n v="2938"/>
    <s v="US-2013-169040"/>
    <x v="0"/>
    <x v="409"/>
    <d v="2013-12-13T00:00:00"/>
    <x v="1"/>
    <s v="GT-14710"/>
    <x v="218"/>
    <x v="0"/>
    <s v="United States"/>
    <s v="Seattle"/>
    <x v="4"/>
    <n v="98105"/>
    <x v="1"/>
    <s v="OFF-PA-10001736"/>
    <x v="1"/>
    <x v="10"/>
    <x v="129"/>
    <x v="2407"/>
    <n v="7"/>
    <n v="0"/>
    <n v="116.59759999999997"/>
  </r>
  <r>
    <n v="2939"/>
    <s v="US-2013-169040"/>
    <x v="0"/>
    <x v="409"/>
    <d v="2013-12-13T00:00:00"/>
    <x v="1"/>
    <s v="GT-14710"/>
    <x v="218"/>
    <x v="0"/>
    <s v="United States"/>
    <s v="Seattle"/>
    <x v="4"/>
    <n v="98105"/>
    <x v="1"/>
    <s v="OFF-PA-10000482"/>
    <x v="1"/>
    <x v="10"/>
    <x v="67"/>
    <x v="2408"/>
    <n v="5"/>
    <n v="0"/>
    <n v="89.158999999999992"/>
  </r>
  <r>
    <n v="2940"/>
    <s v="US-2013-169040"/>
    <x v="0"/>
    <x v="409"/>
    <d v="2013-12-13T00:00:00"/>
    <x v="1"/>
    <s v="GT-14710"/>
    <x v="218"/>
    <x v="0"/>
    <s v="United States"/>
    <s v="Seattle"/>
    <x v="4"/>
    <n v="98105"/>
    <x v="1"/>
    <s v="OFF-BI-10001658"/>
    <x v="1"/>
    <x v="8"/>
    <x v="439"/>
    <x v="676"/>
    <n v="3"/>
    <n v="0.2"/>
    <n v="19.4376"/>
  </r>
  <r>
    <n v="2941"/>
    <s v="CA-2014-155880"/>
    <x v="3"/>
    <x v="613"/>
    <d v="2014-04-01T00:00:00"/>
    <x v="1"/>
    <s v="JD-16150"/>
    <x v="251"/>
    <x v="1"/>
    <s v="United States"/>
    <s v="Milwaukee"/>
    <x v="6"/>
    <n v="53209"/>
    <x v="2"/>
    <s v="FUR-CH-10000422"/>
    <x v="0"/>
    <x v="1"/>
    <x v="1432"/>
    <x v="2409"/>
    <n v="1"/>
    <n v="0"/>
    <n v="14.558400000000006"/>
  </r>
  <r>
    <n v="2942"/>
    <s v="CA-2014-155880"/>
    <x v="3"/>
    <x v="613"/>
    <d v="2014-04-01T00:00:00"/>
    <x v="1"/>
    <s v="JD-16150"/>
    <x v="251"/>
    <x v="1"/>
    <s v="United States"/>
    <s v="Milwaukee"/>
    <x v="6"/>
    <n v="53209"/>
    <x v="2"/>
    <s v="FUR-CH-10004675"/>
    <x v="0"/>
    <x v="1"/>
    <x v="629"/>
    <x v="2410"/>
    <n v="7"/>
    <n v="0"/>
    <n v="427.43679999999995"/>
  </r>
  <r>
    <n v="2943"/>
    <s v="CA-2014-155880"/>
    <x v="3"/>
    <x v="613"/>
    <d v="2014-04-01T00:00:00"/>
    <x v="1"/>
    <s v="JD-16150"/>
    <x v="251"/>
    <x v="1"/>
    <s v="United States"/>
    <s v="Milwaukee"/>
    <x v="6"/>
    <n v="53209"/>
    <x v="2"/>
    <s v="FUR-CH-10002880"/>
    <x v="0"/>
    <x v="1"/>
    <x v="801"/>
    <x v="2411"/>
    <n v="3"/>
    <n v="0"/>
    <n v="40.586699999999979"/>
  </r>
  <r>
    <n v="2944"/>
    <s v="CA-2014-126242"/>
    <x v="3"/>
    <x v="123"/>
    <d v="2014-11-25T00:00:00"/>
    <x v="1"/>
    <s v="MC-18100"/>
    <x v="498"/>
    <x v="0"/>
    <s v="United States"/>
    <s v="Los Angeles"/>
    <x v="1"/>
    <n v="90049"/>
    <x v="1"/>
    <s v="OFF-ST-10000675"/>
    <x v="1"/>
    <x v="4"/>
    <x v="295"/>
    <x v="2412"/>
    <n v="9"/>
    <n v="0"/>
    <n v="76.252499999999998"/>
  </r>
  <r>
    <n v="2945"/>
    <s v="CA-2014-126242"/>
    <x v="3"/>
    <x v="123"/>
    <d v="2014-11-25T00:00:00"/>
    <x v="1"/>
    <s v="MC-18100"/>
    <x v="498"/>
    <x v="0"/>
    <s v="United States"/>
    <s v="Los Angeles"/>
    <x v="1"/>
    <n v="90049"/>
    <x v="1"/>
    <s v="FUR-FU-10002685"/>
    <x v="0"/>
    <x v="5"/>
    <x v="1433"/>
    <x v="2413"/>
    <n v="1"/>
    <n v="0"/>
    <n v="7.1059999999999999"/>
  </r>
  <r>
    <n v="2946"/>
    <s v="CA-2013-166443"/>
    <x v="0"/>
    <x v="254"/>
    <d v="2013-11-06T00:00:00"/>
    <x v="2"/>
    <s v="LH-17020"/>
    <x v="293"/>
    <x v="0"/>
    <s v="United States"/>
    <s v="San Francisco"/>
    <x v="1"/>
    <n v="94122"/>
    <x v="1"/>
    <s v="FUR-FU-10004020"/>
    <x v="0"/>
    <x v="5"/>
    <x v="488"/>
    <x v="2414"/>
    <n v="7"/>
    <n v="0"/>
    <n v="16.464700000000001"/>
  </r>
  <r>
    <n v="2947"/>
    <s v="CA-2014-169859"/>
    <x v="3"/>
    <x v="817"/>
    <d v="2014-12-19T00:00:00"/>
    <x v="1"/>
    <s v="MP-18175"/>
    <x v="486"/>
    <x v="2"/>
    <s v="United States"/>
    <s v="San Diego"/>
    <x v="1"/>
    <n v="92024"/>
    <x v="1"/>
    <s v="FUR-FU-10004963"/>
    <x v="0"/>
    <x v="5"/>
    <x v="1434"/>
    <x v="611"/>
    <n v="3"/>
    <n v="0"/>
    <n v="11.025000000000002"/>
  </r>
  <r>
    <n v="2948"/>
    <s v="CA-2014-169859"/>
    <x v="3"/>
    <x v="817"/>
    <d v="2014-12-19T00:00:00"/>
    <x v="1"/>
    <s v="MP-18175"/>
    <x v="486"/>
    <x v="2"/>
    <s v="United States"/>
    <s v="San Diego"/>
    <x v="1"/>
    <n v="92024"/>
    <x v="1"/>
    <s v="OFF-BI-10000174"/>
    <x v="1"/>
    <x v="8"/>
    <x v="1435"/>
    <x v="647"/>
    <n v="14"/>
    <n v="0.2"/>
    <n v="22.736000000000001"/>
  </r>
  <r>
    <n v="2949"/>
    <s v="CA-2014-169859"/>
    <x v="3"/>
    <x v="817"/>
    <d v="2014-12-19T00:00:00"/>
    <x v="1"/>
    <s v="MP-18175"/>
    <x v="486"/>
    <x v="2"/>
    <s v="United States"/>
    <s v="San Diego"/>
    <x v="1"/>
    <n v="92024"/>
    <x v="1"/>
    <s v="OFF-EN-10000461"/>
    <x v="1"/>
    <x v="12"/>
    <x v="746"/>
    <x v="2415"/>
    <n v="5"/>
    <n v="0"/>
    <n v="20.539000000000001"/>
  </r>
  <r>
    <n v="2950"/>
    <s v="CA-2014-134915"/>
    <x v="3"/>
    <x v="105"/>
    <d v="2014-11-13T00:00:00"/>
    <x v="3"/>
    <s v="EM-14140"/>
    <x v="670"/>
    <x v="2"/>
    <s v="United States"/>
    <s v="Glendale"/>
    <x v="16"/>
    <n v="85301"/>
    <x v="1"/>
    <s v="TEC-AC-10001266"/>
    <x v="2"/>
    <x v="11"/>
    <x v="196"/>
    <x v="2416"/>
    <n v="4"/>
    <n v="0.2"/>
    <n v="12.999999999999998"/>
  </r>
  <r>
    <n v="2951"/>
    <s v="CA-2014-134915"/>
    <x v="3"/>
    <x v="105"/>
    <d v="2014-11-13T00:00:00"/>
    <x v="3"/>
    <s v="EM-14140"/>
    <x v="670"/>
    <x v="2"/>
    <s v="United States"/>
    <s v="Glendale"/>
    <x v="16"/>
    <n v="85301"/>
    <x v="1"/>
    <s v="OFF-PA-10002160"/>
    <x v="1"/>
    <x v="10"/>
    <x v="1190"/>
    <x v="2382"/>
    <n v="5"/>
    <n v="0.2"/>
    <n v="8.3810000000000002"/>
  </r>
  <r>
    <n v="2952"/>
    <s v="CA-2014-134915"/>
    <x v="3"/>
    <x v="105"/>
    <d v="2014-11-13T00:00:00"/>
    <x v="3"/>
    <s v="EM-14140"/>
    <x v="670"/>
    <x v="2"/>
    <s v="United States"/>
    <s v="Glendale"/>
    <x v="16"/>
    <n v="85301"/>
    <x v="1"/>
    <s v="FUR-CH-10004875"/>
    <x v="0"/>
    <x v="1"/>
    <x v="1436"/>
    <x v="2417"/>
    <n v="2"/>
    <n v="0.2"/>
    <n v="9.9651999999999994"/>
  </r>
  <r>
    <n v="2953"/>
    <s v="CA-2014-134915"/>
    <x v="3"/>
    <x v="105"/>
    <d v="2014-11-13T00:00:00"/>
    <x v="3"/>
    <s v="EM-14140"/>
    <x v="670"/>
    <x v="2"/>
    <s v="United States"/>
    <s v="Glendale"/>
    <x v="16"/>
    <n v="85301"/>
    <x v="1"/>
    <s v="FUR-FU-10000305"/>
    <x v="0"/>
    <x v="5"/>
    <x v="1437"/>
    <x v="394"/>
    <n v="2"/>
    <n v="0.2"/>
    <n v="-5.6784000000000034"/>
  </r>
  <r>
    <n v="2954"/>
    <s v="CA-2014-134915"/>
    <x v="3"/>
    <x v="105"/>
    <d v="2014-11-13T00:00:00"/>
    <x v="3"/>
    <s v="EM-14140"/>
    <x v="670"/>
    <x v="2"/>
    <s v="United States"/>
    <s v="Glendale"/>
    <x v="16"/>
    <n v="85301"/>
    <x v="1"/>
    <s v="TEC-PH-10000347"/>
    <x v="2"/>
    <x v="7"/>
    <x v="495"/>
    <x v="2418"/>
    <n v="2"/>
    <n v="0.2"/>
    <n v="0.69299999999999984"/>
  </r>
  <r>
    <n v="2955"/>
    <s v="CA-2014-134915"/>
    <x v="3"/>
    <x v="105"/>
    <d v="2014-11-13T00:00:00"/>
    <x v="3"/>
    <s v="EM-14140"/>
    <x v="670"/>
    <x v="2"/>
    <s v="United States"/>
    <s v="Glendale"/>
    <x v="16"/>
    <n v="85301"/>
    <x v="1"/>
    <s v="TEC-PH-10001459"/>
    <x v="2"/>
    <x v="7"/>
    <x v="1438"/>
    <x v="2419"/>
    <n v="2"/>
    <n v="0.2"/>
    <n v="50.398800000000023"/>
  </r>
  <r>
    <n v="2956"/>
    <s v="CA-2013-153353"/>
    <x v="0"/>
    <x v="298"/>
    <d v="2013-08-25T00:00:00"/>
    <x v="1"/>
    <s v="GG-14650"/>
    <x v="55"/>
    <x v="1"/>
    <s v="United States"/>
    <s v="New York City"/>
    <x v="15"/>
    <n v="10035"/>
    <x v="3"/>
    <s v="TEC-PH-10000439"/>
    <x v="2"/>
    <x v="7"/>
    <x v="869"/>
    <x v="1362"/>
    <n v="1"/>
    <n v="0"/>
    <n v="11.597099999999998"/>
  </r>
  <r>
    <n v="2957"/>
    <s v="CA-2014-123638"/>
    <x v="3"/>
    <x v="818"/>
    <d v="2014-07-05T00:00:00"/>
    <x v="1"/>
    <s v="MA-17995"/>
    <x v="671"/>
    <x v="2"/>
    <s v="United States"/>
    <s v="Watertown"/>
    <x v="15"/>
    <n v="13601"/>
    <x v="3"/>
    <s v="FUR-CH-10002647"/>
    <x v="0"/>
    <x v="1"/>
    <x v="470"/>
    <x v="2420"/>
    <n v="3"/>
    <n v="0.1"/>
    <n v="31.94100000000001"/>
  </r>
  <r>
    <n v="2958"/>
    <s v="CA-2014-168900"/>
    <x v="3"/>
    <x v="464"/>
    <d v="2014-05-10T00:00:00"/>
    <x v="1"/>
    <s v="SH-20395"/>
    <x v="129"/>
    <x v="0"/>
    <s v="United States"/>
    <s v="Springfield"/>
    <x v="24"/>
    <n v="45503"/>
    <x v="3"/>
    <s v="OFF-BI-10003910"/>
    <x v="1"/>
    <x v="8"/>
    <x v="8"/>
    <x v="2421"/>
    <n v="1"/>
    <n v="0.7"/>
    <n v="-1.9274999999999993"/>
  </r>
  <r>
    <n v="2959"/>
    <s v="CA-2012-158456"/>
    <x v="1"/>
    <x v="100"/>
    <d v="2012-12-29T00:00:00"/>
    <x v="1"/>
    <s v="KT-16465"/>
    <x v="446"/>
    <x v="0"/>
    <s v="United States"/>
    <s v="Los Angeles"/>
    <x v="1"/>
    <n v="90032"/>
    <x v="1"/>
    <s v="OFF-BI-10001097"/>
    <x v="1"/>
    <x v="8"/>
    <x v="789"/>
    <x v="958"/>
    <n v="4"/>
    <n v="0.2"/>
    <n v="7.2267999999999999"/>
  </r>
  <r>
    <n v="2960"/>
    <s v="CA-2012-158456"/>
    <x v="1"/>
    <x v="100"/>
    <d v="2012-12-29T00:00:00"/>
    <x v="1"/>
    <s v="KT-16465"/>
    <x v="446"/>
    <x v="0"/>
    <s v="United States"/>
    <s v="Los Angeles"/>
    <x v="1"/>
    <n v="90032"/>
    <x v="1"/>
    <s v="OFF-FA-10004854"/>
    <x v="1"/>
    <x v="13"/>
    <x v="268"/>
    <x v="1962"/>
    <n v="4"/>
    <n v="0"/>
    <n v="21.5824"/>
  </r>
  <r>
    <n v="2961"/>
    <s v="CA-2014-143665"/>
    <x v="3"/>
    <x v="466"/>
    <d v="2014-05-02T00:00:00"/>
    <x v="1"/>
    <s v="PO-19180"/>
    <x v="178"/>
    <x v="2"/>
    <s v="United States"/>
    <s v="Seattle"/>
    <x v="4"/>
    <n v="98115"/>
    <x v="1"/>
    <s v="OFF-PA-10003673"/>
    <x v="1"/>
    <x v="10"/>
    <x v="971"/>
    <x v="2422"/>
    <n v="3"/>
    <n v="0"/>
    <n v="9.3563999999999989"/>
  </r>
  <r>
    <n v="2962"/>
    <s v="CA-2014-143665"/>
    <x v="3"/>
    <x v="466"/>
    <d v="2014-05-02T00:00:00"/>
    <x v="1"/>
    <s v="PO-19180"/>
    <x v="178"/>
    <x v="2"/>
    <s v="United States"/>
    <s v="Seattle"/>
    <x v="4"/>
    <n v="98115"/>
    <x v="1"/>
    <s v="OFF-LA-10002034"/>
    <x v="1"/>
    <x v="2"/>
    <x v="1102"/>
    <x v="2423"/>
    <n v="8"/>
    <n v="0"/>
    <n v="19.247199999999999"/>
  </r>
  <r>
    <n v="2963"/>
    <s v="CA-2014-137428"/>
    <x v="3"/>
    <x v="819"/>
    <d v="2014-12-22T00:00:00"/>
    <x v="0"/>
    <s v="AY-10555"/>
    <x v="672"/>
    <x v="1"/>
    <s v="United States"/>
    <s v="Oceanside"/>
    <x v="1"/>
    <n v="92054"/>
    <x v="1"/>
    <s v="FUR-CH-10002774"/>
    <x v="0"/>
    <x v="1"/>
    <x v="23"/>
    <x v="2424"/>
    <n v="2"/>
    <n v="0.2"/>
    <n v="9.1763999999999974"/>
  </r>
  <r>
    <n v="2964"/>
    <s v="CA-2014-137428"/>
    <x v="3"/>
    <x v="819"/>
    <d v="2014-12-22T00:00:00"/>
    <x v="0"/>
    <s v="AY-10555"/>
    <x v="672"/>
    <x v="1"/>
    <s v="United States"/>
    <s v="Oceanside"/>
    <x v="1"/>
    <n v="92054"/>
    <x v="1"/>
    <s v="FUR-CH-10003817"/>
    <x v="0"/>
    <x v="1"/>
    <x v="162"/>
    <x v="2425"/>
    <n v="2"/>
    <n v="0.2"/>
    <n v="6.0740000000000016"/>
  </r>
  <r>
    <n v="2965"/>
    <s v="CA-2014-137428"/>
    <x v="3"/>
    <x v="819"/>
    <d v="2014-12-22T00:00:00"/>
    <x v="0"/>
    <s v="AY-10555"/>
    <x v="672"/>
    <x v="1"/>
    <s v="United States"/>
    <s v="Oceanside"/>
    <x v="1"/>
    <n v="92054"/>
    <x v="1"/>
    <s v="OFF-BI-10002949"/>
    <x v="1"/>
    <x v="8"/>
    <x v="520"/>
    <x v="2426"/>
    <n v="5"/>
    <n v="0.2"/>
    <n v="8.2079999999999984"/>
  </r>
  <r>
    <n v="2966"/>
    <s v="CA-2014-137428"/>
    <x v="3"/>
    <x v="819"/>
    <d v="2014-12-22T00:00:00"/>
    <x v="0"/>
    <s v="AY-10555"/>
    <x v="672"/>
    <x v="1"/>
    <s v="United States"/>
    <s v="Oceanside"/>
    <x v="1"/>
    <n v="92054"/>
    <x v="1"/>
    <s v="FUR-FU-10002445"/>
    <x v="0"/>
    <x v="5"/>
    <x v="1439"/>
    <x v="1651"/>
    <n v="2"/>
    <n v="0"/>
    <n v="7.5840000000000014"/>
  </r>
  <r>
    <n v="2967"/>
    <s v="CA-2011-162866"/>
    <x v="2"/>
    <x v="422"/>
    <d v="2011-12-31T00:00:00"/>
    <x v="1"/>
    <s v="Co-12640"/>
    <x v="476"/>
    <x v="0"/>
    <s v="United States"/>
    <s v="Skokie"/>
    <x v="10"/>
    <n v="60076"/>
    <x v="2"/>
    <s v="FUR-FU-10001473"/>
    <x v="0"/>
    <x v="5"/>
    <x v="984"/>
    <x v="2427"/>
    <n v="6"/>
    <n v="0.6"/>
    <n v="-19.771199999999997"/>
  </r>
  <r>
    <n v="2968"/>
    <s v="CA-2011-162866"/>
    <x v="2"/>
    <x v="422"/>
    <d v="2011-12-31T00:00:00"/>
    <x v="1"/>
    <s v="Co-12640"/>
    <x v="476"/>
    <x v="0"/>
    <s v="United States"/>
    <s v="Skokie"/>
    <x v="10"/>
    <n v="60076"/>
    <x v="2"/>
    <s v="OFF-ST-10002562"/>
    <x v="1"/>
    <x v="4"/>
    <x v="33"/>
    <x v="2428"/>
    <n v="4"/>
    <n v="0.2"/>
    <n v="3.0015999999999998"/>
  </r>
  <r>
    <n v="2969"/>
    <s v="CA-2014-167941"/>
    <x v="3"/>
    <x v="44"/>
    <d v="2014-11-10T00:00:00"/>
    <x v="0"/>
    <s v="JF-15565"/>
    <x v="535"/>
    <x v="0"/>
    <s v="United States"/>
    <s v="Fayetteville"/>
    <x v="3"/>
    <n v="28314"/>
    <x v="0"/>
    <s v="OFF-AP-10002118"/>
    <x v="1"/>
    <x v="9"/>
    <x v="77"/>
    <x v="2429"/>
    <n v="3"/>
    <n v="0.2"/>
    <n v="43.713600000000014"/>
  </r>
  <r>
    <n v="2970"/>
    <s v="CA-2014-167941"/>
    <x v="3"/>
    <x v="44"/>
    <d v="2014-11-10T00:00:00"/>
    <x v="0"/>
    <s v="JF-15565"/>
    <x v="535"/>
    <x v="0"/>
    <s v="United States"/>
    <s v="Fayetteville"/>
    <x v="3"/>
    <n v="28314"/>
    <x v="0"/>
    <s v="OFF-PA-10001800"/>
    <x v="1"/>
    <x v="10"/>
    <x v="580"/>
    <x v="277"/>
    <n v="6"/>
    <n v="0.2"/>
    <n v="10.8864"/>
  </r>
  <r>
    <n v="2971"/>
    <s v="CA-2014-167941"/>
    <x v="3"/>
    <x v="44"/>
    <d v="2014-11-10T00:00:00"/>
    <x v="0"/>
    <s v="JF-15565"/>
    <x v="535"/>
    <x v="0"/>
    <s v="United States"/>
    <s v="Fayetteville"/>
    <x v="3"/>
    <n v="28314"/>
    <x v="0"/>
    <s v="OFF-BI-10002827"/>
    <x v="1"/>
    <x v="8"/>
    <x v="549"/>
    <x v="1349"/>
    <n v="8"/>
    <n v="0.7"/>
    <n v="-10.617599999999999"/>
  </r>
  <r>
    <n v="2972"/>
    <s v="CA-2014-167941"/>
    <x v="3"/>
    <x v="44"/>
    <d v="2014-11-10T00:00:00"/>
    <x v="0"/>
    <s v="JF-15565"/>
    <x v="535"/>
    <x v="0"/>
    <s v="United States"/>
    <s v="Fayetteville"/>
    <x v="3"/>
    <n v="28314"/>
    <x v="0"/>
    <s v="FUR-FU-10004671"/>
    <x v="0"/>
    <x v="5"/>
    <x v="1357"/>
    <x v="2430"/>
    <n v="2"/>
    <n v="0.2"/>
    <n v="6.3612000000000002"/>
  </r>
  <r>
    <n v="2973"/>
    <s v="CA-2014-167941"/>
    <x v="3"/>
    <x v="44"/>
    <d v="2014-11-10T00:00:00"/>
    <x v="0"/>
    <s v="JF-15565"/>
    <x v="535"/>
    <x v="0"/>
    <s v="United States"/>
    <s v="Fayetteville"/>
    <x v="3"/>
    <n v="28314"/>
    <x v="0"/>
    <s v="OFF-ST-10000736"/>
    <x v="1"/>
    <x v="4"/>
    <x v="455"/>
    <x v="1793"/>
    <n v="4"/>
    <n v="0.2"/>
    <n v="-51.827200000000019"/>
  </r>
  <r>
    <n v="2974"/>
    <s v="CA-2014-111808"/>
    <x v="3"/>
    <x v="819"/>
    <d v="2014-12-21T00:00:00"/>
    <x v="1"/>
    <s v="AR-10510"/>
    <x v="239"/>
    <x v="0"/>
    <s v="United States"/>
    <s v="Tulsa"/>
    <x v="26"/>
    <n v="74133"/>
    <x v="2"/>
    <s v="OFF-BI-10004656"/>
    <x v="1"/>
    <x v="8"/>
    <x v="855"/>
    <x v="2431"/>
    <n v="5"/>
    <n v="0"/>
    <n v="5.1839999999999993"/>
  </r>
  <r>
    <n v="2975"/>
    <s v="CA-2012-137512"/>
    <x v="1"/>
    <x v="820"/>
    <d v="2012-05-12T00:00:00"/>
    <x v="1"/>
    <s v="AG-10675"/>
    <x v="165"/>
    <x v="0"/>
    <s v="United States"/>
    <s v="Allen"/>
    <x v="5"/>
    <n v="75002"/>
    <x v="2"/>
    <s v="FUR-TA-10001095"/>
    <x v="0"/>
    <x v="3"/>
    <x v="611"/>
    <x v="1304"/>
    <n v="2"/>
    <n v="0.3"/>
    <n v="-31.372200000000007"/>
  </r>
  <r>
    <n v="2976"/>
    <s v="CA-2012-137512"/>
    <x v="1"/>
    <x v="820"/>
    <d v="2012-05-12T00:00:00"/>
    <x v="1"/>
    <s v="AG-10675"/>
    <x v="165"/>
    <x v="0"/>
    <s v="United States"/>
    <s v="Allen"/>
    <x v="5"/>
    <n v="75002"/>
    <x v="2"/>
    <s v="OFF-PA-10000213"/>
    <x v="1"/>
    <x v="10"/>
    <x v="1440"/>
    <x v="801"/>
    <n v="4"/>
    <n v="0.2"/>
    <n v="5.378400000000001"/>
  </r>
  <r>
    <n v="2977"/>
    <s v="CA-2014-139773"/>
    <x v="3"/>
    <x v="769"/>
    <d v="2014-12-05T00:00:00"/>
    <x v="3"/>
    <s v="DV-13045"/>
    <x v="1"/>
    <x v="1"/>
    <s v="United States"/>
    <s v="Philadelphia"/>
    <x v="9"/>
    <n v="19143"/>
    <x v="3"/>
    <s v="FUR-CH-10001797"/>
    <x v="0"/>
    <x v="1"/>
    <x v="1441"/>
    <x v="2432"/>
    <n v="7"/>
    <n v="0.3"/>
    <n v="-2.693600000000032"/>
  </r>
  <r>
    <n v="2978"/>
    <s v="CA-2014-134607"/>
    <x v="3"/>
    <x v="621"/>
    <d v="2014-10-09T00:00:00"/>
    <x v="0"/>
    <s v="HL-15040"/>
    <x v="332"/>
    <x v="0"/>
    <s v="United States"/>
    <s v="Rochester"/>
    <x v="15"/>
    <n v="14609"/>
    <x v="3"/>
    <s v="OFF-ST-10002214"/>
    <x v="1"/>
    <x v="4"/>
    <x v="994"/>
    <x v="2433"/>
    <n v="2"/>
    <n v="0"/>
    <n v="5.8707999999999991"/>
  </r>
  <r>
    <n v="2979"/>
    <s v="CA-2011-109232"/>
    <x v="2"/>
    <x v="286"/>
    <d v="2011-01-17T00:00:00"/>
    <x v="0"/>
    <s v="ND-18370"/>
    <x v="444"/>
    <x v="0"/>
    <s v="United States"/>
    <s v="Mount Pleasant"/>
    <x v="20"/>
    <n v="29464"/>
    <x v="0"/>
    <s v="FUR-CH-10000422"/>
    <x v="0"/>
    <x v="1"/>
    <x v="1432"/>
    <x v="2434"/>
    <n v="6"/>
    <n v="0"/>
    <n v="87.350400000000036"/>
  </r>
  <r>
    <n v="2980"/>
    <s v="CA-2012-139850"/>
    <x v="1"/>
    <x v="821"/>
    <d v="2012-06-17T00:00:00"/>
    <x v="1"/>
    <s v="GB-14575"/>
    <x v="673"/>
    <x v="0"/>
    <s v="United States"/>
    <s v="Philadelphia"/>
    <x v="9"/>
    <n v="19134"/>
    <x v="3"/>
    <s v="OFF-PA-10003848"/>
    <x v="1"/>
    <x v="10"/>
    <x v="1442"/>
    <x v="561"/>
    <n v="4"/>
    <n v="0.2"/>
    <n v="7.2576000000000001"/>
  </r>
  <r>
    <n v="2981"/>
    <s v="CA-2012-139850"/>
    <x v="1"/>
    <x v="821"/>
    <d v="2012-06-17T00:00:00"/>
    <x v="1"/>
    <s v="GB-14575"/>
    <x v="673"/>
    <x v="0"/>
    <s v="United States"/>
    <s v="Philadelphia"/>
    <x v="9"/>
    <n v="19134"/>
    <x v="3"/>
    <s v="FUR-FU-10003623"/>
    <x v="0"/>
    <x v="5"/>
    <x v="1226"/>
    <x v="2435"/>
    <n v="2"/>
    <n v="0.2"/>
    <n v="4.3295999999999975"/>
  </r>
  <r>
    <n v="2982"/>
    <s v="CA-2011-131310"/>
    <x v="2"/>
    <x v="136"/>
    <d v="2011-07-18T00:00:00"/>
    <x v="1"/>
    <s v="CL-12565"/>
    <x v="52"/>
    <x v="0"/>
    <s v="United States"/>
    <s v="Seattle"/>
    <x v="4"/>
    <n v="98115"/>
    <x v="1"/>
    <s v="FUR-CH-10001797"/>
    <x v="0"/>
    <x v="1"/>
    <x v="1441"/>
    <x v="2436"/>
    <n v="4"/>
    <n v="0.2"/>
    <n v="13.852799999999981"/>
  </r>
  <r>
    <n v="2983"/>
    <s v="CA-2011-131310"/>
    <x v="2"/>
    <x v="136"/>
    <d v="2011-07-18T00:00:00"/>
    <x v="1"/>
    <s v="CL-12565"/>
    <x v="52"/>
    <x v="0"/>
    <s v="United States"/>
    <s v="Seattle"/>
    <x v="4"/>
    <n v="98115"/>
    <x v="1"/>
    <s v="OFF-BI-10003094"/>
    <x v="1"/>
    <x v="8"/>
    <x v="647"/>
    <x v="2437"/>
    <n v="4"/>
    <n v="0.2"/>
    <n v="3.8015999999999992"/>
  </r>
  <r>
    <n v="2984"/>
    <s v="US-2011-112872"/>
    <x v="2"/>
    <x v="776"/>
    <d v="2011-12-11T00:00:00"/>
    <x v="0"/>
    <s v="RC-19960"/>
    <x v="53"/>
    <x v="0"/>
    <s v="United States"/>
    <s v="Springfield"/>
    <x v="21"/>
    <n v="97477"/>
    <x v="1"/>
    <s v="OFF-ST-10002205"/>
    <x v="1"/>
    <x v="4"/>
    <x v="326"/>
    <x v="354"/>
    <n v="3"/>
    <n v="0.2"/>
    <n v="4.6746000000000016"/>
  </r>
  <r>
    <n v="2985"/>
    <s v="US-2011-112872"/>
    <x v="2"/>
    <x v="776"/>
    <d v="2011-12-11T00:00:00"/>
    <x v="0"/>
    <s v="RC-19960"/>
    <x v="53"/>
    <x v="0"/>
    <s v="United States"/>
    <s v="Springfield"/>
    <x v="21"/>
    <n v="97477"/>
    <x v="1"/>
    <s v="FUR-TA-10003238"/>
    <x v="0"/>
    <x v="3"/>
    <x v="1233"/>
    <x v="2438"/>
    <n v="1"/>
    <n v="0.5"/>
    <n v="-170.80380000000002"/>
  </r>
  <r>
    <n v="2986"/>
    <s v="CA-2013-139269"/>
    <x v="0"/>
    <x v="822"/>
    <d v="2013-05-31T00:00:00"/>
    <x v="1"/>
    <s v="JB-16045"/>
    <x v="674"/>
    <x v="2"/>
    <s v="United States"/>
    <s v="Columbus"/>
    <x v="32"/>
    <n v="31907"/>
    <x v="0"/>
    <s v="FUR-FU-10000755"/>
    <x v="0"/>
    <x v="5"/>
    <x v="1443"/>
    <x v="1614"/>
    <n v="4"/>
    <n v="0"/>
    <n v="6.240000000000002"/>
  </r>
  <r>
    <n v="2987"/>
    <s v="CA-2013-139269"/>
    <x v="0"/>
    <x v="822"/>
    <d v="2013-05-31T00:00:00"/>
    <x v="1"/>
    <s v="JB-16045"/>
    <x v="674"/>
    <x v="2"/>
    <s v="United States"/>
    <s v="Columbus"/>
    <x v="32"/>
    <n v="31907"/>
    <x v="0"/>
    <s v="OFF-PA-10002893"/>
    <x v="1"/>
    <x v="10"/>
    <x v="359"/>
    <x v="2439"/>
    <n v="2"/>
    <n v="0"/>
    <n v="9.2927999999999997"/>
  </r>
  <r>
    <n v="2988"/>
    <s v="CA-2013-139269"/>
    <x v="0"/>
    <x v="822"/>
    <d v="2013-05-31T00:00:00"/>
    <x v="1"/>
    <s v="JB-16045"/>
    <x v="674"/>
    <x v="2"/>
    <s v="United States"/>
    <s v="Columbus"/>
    <x v="32"/>
    <n v="31907"/>
    <x v="0"/>
    <s v="OFF-ST-10000689"/>
    <x v="1"/>
    <x v="4"/>
    <x v="421"/>
    <x v="2440"/>
    <n v="9"/>
    <n v="0"/>
    <n v="152.11799999999999"/>
  </r>
  <r>
    <n v="2989"/>
    <s v="CA-2013-139010"/>
    <x v="0"/>
    <x v="823"/>
    <d v="2013-02-26T00:00:00"/>
    <x v="0"/>
    <s v="MC-17635"/>
    <x v="637"/>
    <x v="1"/>
    <s v="United States"/>
    <s v="Los Angeles"/>
    <x v="1"/>
    <n v="90032"/>
    <x v="1"/>
    <s v="TEC-AC-10004227"/>
    <x v="2"/>
    <x v="11"/>
    <x v="1400"/>
    <x v="2441"/>
    <n v="1"/>
    <n v="0"/>
    <n v="0.77939999999999898"/>
  </r>
  <r>
    <n v="2990"/>
    <s v="CA-2013-139010"/>
    <x v="0"/>
    <x v="823"/>
    <d v="2013-02-26T00:00:00"/>
    <x v="0"/>
    <s v="MC-17635"/>
    <x v="637"/>
    <x v="1"/>
    <s v="United States"/>
    <s v="Los Angeles"/>
    <x v="1"/>
    <n v="90032"/>
    <x v="1"/>
    <s v="OFF-BI-10000174"/>
    <x v="1"/>
    <x v="8"/>
    <x v="1435"/>
    <x v="2442"/>
    <n v="4"/>
    <n v="0.2"/>
    <n v="6.4959999999999996"/>
  </r>
  <r>
    <n v="2991"/>
    <s v="CA-2013-139010"/>
    <x v="0"/>
    <x v="823"/>
    <d v="2013-02-26T00:00:00"/>
    <x v="0"/>
    <s v="MC-17635"/>
    <x v="637"/>
    <x v="1"/>
    <s v="United States"/>
    <s v="Los Angeles"/>
    <x v="1"/>
    <n v="90032"/>
    <x v="1"/>
    <s v="OFF-ST-10001809"/>
    <x v="1"/>
    <x v="4"/>
    <x v="430"/>
    <x v="468"/>
    <n v="5"/>
    <n v="0"/>
    <n v="8.9829999999999899"/>
  </r>
  <r>
    <n v="2992"/>
    <s v="CA-2013-139010"/>
    <x v="0"/>
    <x v="823"/>
    <d v="2013-02-26T00:00:00"/>
    <x v="0"/>
    <s v="MC-17635"/>
    <x v="637"/>
    <x v="1"/>
    <s v="United States"/>
    <s v="Los Angeles"/>
    <x v="1"/>
    <n v="90032"/>
    <x v="1"/>
    <s v="OFF-BI-10002309"/>
    <x v="1"/>
    <x v="8"/>
    <x v="78"/>
    <x v="2443"/>
    <n v="7"/>
    <n v="0.2"/>
    <n v="10.936799999999998"/>
  </r>
  <r>
    <n v="2993"/>
    <s v="CA-2013-134376"/>
    <x v="0"/>
    <x v="824"/>
    <d v="2013-10-07T00:00:00"/>
    <x v="1"/>
    <s v="TT-21265"/>
    <x v="640"/>
    <x v="1"/>
    <s v="United States"/>
    <s v="New York City"/>
    <x v="15"/>
    <n v="10024"/>
    <x v="3"/>
    <s v="OFF-AP-10004532"/>
    <x v="1"/>
    <x v="9"/>
    <x v="559"/>
    <x v="639"/>
    <n v="3"/>
    <n v="0"/>
    <n v="16.588799999999999"/>
  </r>
  <r>
    <n v="2994"/>
    <s v="CA-2014-147291"/>
    <x v="3"/>
    <x v="825"/>
    <d v="2014-03-18T00:00:00"/>
    <x v="1"/>
    <s v="MJ-17740"/>
    <x v="77"/>
    <x v="0"/>
    <s v="United States"/>
    <s v="Detroit"/>
    <x v="12"/>
    <n v="48227"/>
    <x v="2"/>
    <s v="OFF-BI-10003091"/>
    <x v="1"/>
    <x v="8"/>
    <x v="1165"/>
    <x v="1658"/>
    <n v="4"/>
    <n v="0"/>
    <n v="421.08239999999995"/>
  </r>
  <r>
    <n v="2995"/>
    <s v="CA-2013-112893"/>
    <x v="0"/>
    <x v="369"/>
    <d v="2013-09-14T00:00:00"/>
    <x v="0"/>
    <s v="AT-10735"/>
    <x v="247"/>
    <x v="0"/>
    <s v="United States"/>
    <s v="Stockton"/>
    <x v="1"/>
    <n v="95207"/>
    <x v="1"/>
    <s v="OFF-BI-10004654"/>
    <x v="1"/>
    <x v="8"/>
    <x v="1444"/>
    <x v="2444"/>
    <n v="4"/>
    <n v="0.2"/>
    <n v="18.683999999999997"/>
  </r>
  <r>
    <n v="2996"/>
    <s v="US-2011-150532"/>
    <x v="2"/>
    <x v="686"/>
    <d v="2011-07-21T00:00:00"/>
    <x v="1"/>
    <s v="PB-19150"/>
    <x v="171"/>
    <x v="0"/>
    <s v="United States"/>
    <s v="Phoenix"/>
    <x v="16"/>
    <n v="85023"/>
    <x v="1"/>
    <s v="OFF-ST-10000760"/>
    <x v="1"/>
    <x v="4"/>
    <x v="4"/>
    <x v="2336"/>
    <n v="5"/>
    <n v="0.2"/>
    <n v="6.2910000000000004"/>
  </r>
  <r>
    <n v="2997"/>
    <s v="CA-2011-138317"/>
    <x v="2"/>
    <x v="261"/>
    <d v="2011-06-25T00:00:00"/>
    <x v="1"/>
    <s v="NW-18400"/>
    <x v="508"/>
    <x v="0"/>
    <s v="United States"/>
    <s v="Philadelphia"/>
    <x v="9"/>
    <n v="19120"/>
    <x v="3"/>
    <s v="OFF-EN-10001539"/>
    <x v="1"/>
    <x v="12"/>
    <x v="33"/>
    <x v="1730"/>
    <n v="4"/>
    <n v="0.2"/>
    <n v="8.4024000000000001"/>
  </r>
  <r>
    <n v="2998"/>
    <s v="CA-2011-138317"/>
    <x v="2"/>
    <x v="261"/>
    <d v="2011-06-25T00:00:00"/>
    <x v="1"/>
    <s v="NW-18400"/>
    <x v="508"/>
    <x v="0"/>
    <s v="United States"/>
    <s v="Philadelphia"/>
    <x v="9"/>
    <n v="19120"/>
    <x v="3"/>
    <s v="FUR-FU-10000550"/>
    <x v="0"/>
    <x v="5"/>
    <x v="1445"/>
    <x v="2217"/>
    <n v="1"/>
    <n v="0.2"/>
    <n v="0.64739999999999964"/>
  </r>
  <r>
    <n v="2999"/>
    <s v="CA-2011-138317"/>
    <x v="2"/>
    <x v="261"/>
    <d v="2011-06-25T00:00:00"/>
    <x v="1"/>
    <s v="NW-18400"/>
    <x v="508"/>
    <x v="0"/>
    <s v="United States"/>
    <s v="Philadelphia"/>
    <x v="9"/>
    <n v="19120"/>
    <x v="3"/>
    <s v="TEC-AC-10003628"/>
    <x v="2"/>
    <x v="11"/>
    <x v="244"/>
    <x v="1679"/>
    <n v="4"/>
    <n v="0.2"/>
    <n v="28.790400000000009"/>
  </r>
  <r>
    <n v="3000"/>
    <s v="CA-2011-138317"/>
    <x v="2"/>
    <x v="261"/>
    <d v="2011-06-25T00:00:00"/>
    <x v="1"/>
    <s v="NW-18400"/>
    <x v="508"/>
    <x v="0"/>
    <s v="United States"/>
    <s v="Philadelphia"/>
    <x v="9"/>
    <n v="19120"/>
    <x v="3"/>
    <s v="TEC-MA-10004521"/>
    <x v="2"/>
    <x v="15"/>
    <x v="1446"/>
    <x v="2445"/>
    <n v="3"/>
    <n v="0.7"/>
    <n v="-172.49250000000001"/>
  </r>
  <r>
    <n v="3001"/>
    <s v="CA-2011-138317"/>
    <x v="2"/>
    <x v="261"/>
    <d v="2011-06-25T00:00:00"/>
    <x v="1"/>
    <s v="NW-18400"/>
    <x v="508"/>
    <x v="0"/>
    <s v="United States"/>
    <s v="Philadelphia"/>
    <x v="9"/>
    <n v="19120"/>
    <x v="3"/>
    <s v="OFF-AP-10003860"/>
    <x v="1"/>
    <x v="9"/>
    <x v="1089"/>
    <x v="2446"/>
    <n v="2"/>
    <n v="0.2"/>
    <n v="3.8864000000000001"/>
  </r>
  <r>
    <n v="3002"/>
    <s v="CA-2011-138317"/>
    <x v="2"/>
    <x v="261"/>
    <d v="2011-06-25T00:00:00"/>
    <x v="1"/>
    <s v="NW-18400"/>
    <x v="508"/>
    <x v="0"/>
    <s v="United States"/>
    <s v="Philadelphia"/>
    <x v="9"/>
    <n v="19120"/>
    <x v="3"/>
    <s v="OFF-BI-10000069"/>
    <x v="1"/>
    <x v="8"/>
    <x v="486"/>
    <x v="2447"/>
    <n v="2"/>
    <n v="0.7"/>
    <n v="-7.2048000000000023"/>
  </r>
  <r>
    <n v="3003"/>
    <s v="CA-2012-130610"/>
    <x v="1"/>
    <x v="761"/>
    <d v="2012-07-10T00:00:00"/>
    <x v="1"/>
    <s v="VP-21730"/>
    <x v="163"/>
    <x v="2"/>
    <s v="United States"/>
    <s v="Sterling Heights"/>
    <x v="12"/>
    <n v="48310"/>
    <x v="2"/>
    <s v="OFF-BI-10003655"/>
    <x v="1"/>
    <x v="8"/>
    <x v="1447"/>
    <x v="2448"/>
    <n v="5"/>
    <n v="0"/>
    <n v="8.93"/>
  </r>
  <r>
    <n v="3004"/>
    <s v="CA-2014-104381"/>
    <x v="3"/>
    <x v="819"/>
    <d v="2014-12-24T00:00:00"/>
    <x v="1"/>
    <s v="RD-19810"/>
    <x v="279"/>
    <x v="2"/>
    <s v="United States"/>
    <s v="Rochester"/>
    <x v="15"/>
    <n v="14609"/>
    <x v="3"/>
    <s v="OFF-BI-10001628"/>
    <x v="1"/>
    <x v="8"/>
    <x v="1103"/>
    <x v="2449"/>
    <n v="4"/>
    <n v="0.2"/>
    <n v="10.429999999999998"/>
  </r>
  <r>
    <n v="3005"/>
    <s v="CA-2013-131499"/>
    <x v="0"/>
    <x v="162"/>
    <d v="2013-09-11T00:00:00"/>
    <x v="2"/>
    <s v="MG-17875"/>
    <x v="675"/>
    <x v="2"/>
    <s v="United States"/>
    <s v="New York City"/>
    <x v="15"/>
    <n v="10011"/>
    <x v="3"/>
    <s v="OFF-AP-10003779"/>
    <x v="1"/>
    <x v="9"/>
    <x v="1448"/>
    <x v="2450"/>
    <n v="1"/>
    <n v="0"/>
    <n v="62.243999999999971"/>
  </r>
  <r>
    <n v="3006"/>
    <s v="CA-2011-148761"/>
    <x v="2"/>
    <x v="826"/>
    <d v="2011-05-21T00:00:00"/>
    <x v="1"/>
    <s v="PA-19060"/>
    <x v="50"/>
    <x v="2"/>
    <s v="United States"/>
    <s v="Eau Claire"/>
    <x v="6"/>
    <n v="54703"/>
    <x v="2"/>
    <s v="OFF-BI-10000666"/>
    <x v="1"/>
    <x v="8"/>
    <x v="980"/>
    <x v="1296"/>
    <n v="3"/>
    <n v="0"/>
    <n v="45.839999999999996"/>
  </r>
  <r>
    <n v="3007"/>
    <s v="CA-2014-116519"/>
    <x v="3"/>
    <x v="119"/>
    <d v="2014-10-16T00:00:00"/>
    <x v="2"/>
    <s v="CR-12730"/>
    <x v="257"/>
    <x v="0"/>
    <s v="United States"/>
    <s v="New York City"/>
    <x v="15"/>
    <n v="10009"/>
    <x v="3"/>
    <s v="OFF-AP-10000828"/>
    <x v="1"/>
    <x v="9"/>
    <x v="1087"/>
    <x v="2451"/>
    <n v="5"/>
    <n v="0"/>
    <n v="253.37199999999996"/>
  </r>
  <r>
    <n v="3008"/>
    <s v="CA-2011-130729"/>
    <x v="2"/>
    <x v="745"/>
    <d v="2011-10-29T00:00:00"/>
    <x v="1"/>
    <s v="AA-10375"/>
    <x v="211"/>
    <x v="0"/>
    <s v="United States"/>
    <s v="Rancho Cucamonga"/>
    <x v="1"/>
    <n v="91730"/>
    <x v="1"/>
    <s v="OFF-BI-10002706"/>
    <x v="1"/>
    <x v="8"/>
    <x v="273"/>
    <x v="2452"/>
    <n v="3"/>
    <n v="0.2"/>
    <n v="11.138399999999999"/>
  </r>
  <r>
    <n v="3009"/>
    <s v="CA-2013-124772"/>
    <x v="0"/>
    <x v="5"/>
    <d v="2013-12-07T00:00:00"/>
    <x v="2"/>
    <s v="JG-15160"/>
    <x v="506"/>
    <x v="0"/>
    <s v="United States"/>
    <s v="Murray"/>
    <x v="0"/>
    <n v="42071"/>
    <x v="0"/>
    <s v="FUR-FU-10004748"/>
    <x v="0"/>
    <x v="5"/>
    <x v="1243"/>
    <x v="1868"/>
    <n v="3"/>
    <n v="0"/>
    <n v="74.809799999999996"/>
  </r>
  <r>
    <n v="3010"/>
    <s v="CA-2013-115525"/>
    <x v="0"/>
    <x v="197"/>
    <d v="2013-07-30T00:00:00"/>
    <x v="1"/>
    <s v="RR-19525"/>
    <x v="645"/>
    <x v="1"/>
    <s v="United States"/>
    <s v="Toledo"/>
    <x v="24"/>
    <n v="43615"/>
    <x v="3"/>
    <s v="OFF-AP-10000026"/>
    <x v="1"/>
    <x v="9"/>
    <x v="1282"/>
    <x v="2453"/>
    <n v="5"/>
    <n v="0.2"/>
    <n v="27.43649999999996"/>
  </r>
  <r>
    <n v="3011"/>
    <s v="CA-2014-134845"/>
    <x v="3"/>
    <x v="827"/>
    <d v="2014-04-24T00:00:00"/>
    <x v="1"/>
    <s v="SR-20425"/>
    <x v="676"/>
    <x v="2"/>
    <s v="United States"/>
    <s v="Louisville"/>
    <x v="22"/>
    <n v="80027"/>
    <x v="1"/>
    <s v="OFF-BI-10000773"/>
    <x v="1"/>
    <x v="8"/>
    <x v="381"/>
    <x v="2454"/>
    <n v="5"/>
    <n v="0.7"/>
    <n v="-9.222999999999999"/>
  </r>
  <r>
    <n v="3012"/>
    <s v="CA-2014-134845"/>
    <x v="3"/>
    <x v="827"/>
    <d v="2014-04-24T00:00:00"/>
    <x v="1"/>
    <s v="SR-20425"/>
    <x v="676"/>
    <x v="2"/>
    <s v="United States"/>
    <s v="Louisville"/>
    <x v="22"/>
    <n v="80027"/>
    <x v="1"/>
    <s v="TEC-MA-10000822"/>
    <x v="2"/>
    <x v="15"/>
    <x v="154"/>
    <x v="2455"/>
    <n v="5"/>
    <n v="0.7"/>
    <n v="-3399.9800000000009"/>
  </r>
  <r>
    <n v="3013"/>
    <s v="CA-2014-134845"/>
    <x v="3"/>
    <x v="827"/>
    <d v="2014-04-24T00:00:00"/>
    <x v="1"/>
    <s v="SR-20425"/>
    <x v="676"/>
    <x v="2"/>
    <s v="United States"/>
    <s v="Louisville"/>
    <x v="22"/>
    <n v="80027"/>
    <x v="1"/>
    <s v="OFF-BI-10001543"/>
    <x v="1"/>
    <x v="8"/>
    <x v="375"/>
    <x v="2456"/>
    <n v="2"/>
    <n v="0.7"/>
    <n v="-15.835599999999999"/>
  </r>
  <r>
    <n v="3014"/>
    <s v="CA-2014-134845"/>
    <x v="3"/>
    <x v="827"/>
    <d v="2014-04-24T00:00:00"/>
    <x v="1"/>
    <s v="SR-20425"/>
    <x v="676"/>
    <x v="2"/>
    <s v="United States"/>
    <s v="Louisville"/>
    <x v="22"/>
    <n v="80027"/>
    <x v="1"/>
    <s v="OFF-BI-10003355"/>
    <x v="1"/>
    <x v="8"/>
    <x v="586"/>
    <x v="2457"/>
    <n v="6"/>
    <n v="0.7"/>
    <n v="-6.573599999999999"/>
  </r>
  <r>
    <n v="3015"/>
    <s v="CA-2014-134845"/>
    <x v="3"/>
    <x v="827"/>
    <d v="2014-04-24T00:00:00"/>
    <x v="1"/>
    <s v="SR-20425"/>
    <x v="676"/>
    <x v="2"/>
    <s v="United States"/>
    <s v="Louisville"/>
    <x v="22"/>
    <n v="80027"/>
    <x v="1"/>
    <s v="OFF-PA-10002005"/>
    <x v="1"/>
    <x v="10"/>
    <x v="505"/>
    <x v="561"/>
    <n v="4"/>
    <n v="0.2"/>
    <n v="7.2576000000000001"/>
  </r>
  <r>
    <n v="3016"/>
    <s v="US-2012-138919"/>
    <x v="1"/>
    <x v="14"/>
    <d v="2012-09-21T00:00:00"/>
    <x v="1"/>
    <s v="LS-16975"/>
    <x v="60"/>
    <x v="2"/>
    <s v="United States"/>
    <s v="New York City"/>
    <x v="15"/>
    <n v="10035"/>
    <x v="3"/>
    <s v="FUR-TA-10004154"/>
    <x v="0"/>
    <x v="3"/>
    <x v="730"/>
    <x v="2458"/>
    <n v="2"/>
    <n v="0.4"/>
    <n v="-103.26600000000002"/>
  </r>
  <r>
    <n v="3017"/>
    <s v="US-2013-160528"/>
    <x v="0"/>
    <x v="828"/>
    <d v="2013-08-31T00:00:00"/>
    <x v="1"/>
    <s v="MH-18115"/>
    <x v="414"/>
    <x v="2"/>
    <s v="United States"/>
    <s v="Pharr"/>
    <x v="5"/>
    <n v="78577"/>
    <x v="2"/>
    <s v="OFF-ST-10002743"/>
    <x v="1"/>
    <x v="4"/>
    <x v="413"/>
    <x v="2459"/>
    <n v="8"/>
    <n v="0.2"/>
    <n v="-172.73280000000005"/>
  </r>
  <r>
    <n v="3018"/>
    <s v="US-2013-160528"/>
    <x v="0"/>
    <x v="828"/>
    <d v="2013-08-31T00:00:00"/>
    <x v="1"/>
    <s v="MH-18115"/>
    <x v="414"/>
    <x v="2"/>
    <s v="United States"/>
    <s v="Pharr"/>
    <x v="5"/>
    <n v="78577"/>
    <x v="2"/>
    <s v="FUR-FU-10004973"/>
    <x v="0"/>
    <x v="5"/>
    <x v="1134"/>
    <x v="1832"/>
    <n v="3"/>
    <n v="0.6"/>
    <n v="-10.173599999999997"/>
  </r>
  <r>
    <n v="3019"/>
    <s v="US-2013-160528"/>
    <x v="0"/>
    <x v="828"/>
    <d v="2013-08-31T00:00:00"/>
    <x v="1"/>
    <s v="MH-18115"/>
    <x v="414"/>
    <x v="2"/>
    <s v="United States"/>
    <s v="Pharr"/>
    <x v="5"/>
    <n v="78577"/>
    <x v="2"/>
    <s v="TEC-AC-10002842"/>
    <x v="2"/>
    <x v="11"/>
    <x v="1176"/>
    <x v="2460"/>
    <n v="7"/>
    <n v="0.2"/>
    <n v="-33.319999999999965"/>
  </r>
  <r>
    <n v="3020"/>
    <s v="CA-2012-123568"/>
    <x v="1"/>
    <x v="627"/>
    <d v="2012-11-14T00:00:00"/>
    <x v="1"/>
    <s v="SC-20095"/>
    <x v="183"/>
    <x v="0"/>
    <s v="United States"/>
    <s v="West Jordan"/>
    <x v="7"/>
    <n v="84084"/>
    <x v="1"/>
    <s v="OFF-FA-10002701"/>
    <x v="1"/>
    <x v="13"/>
    <x v="1449"/>
    <x v="1325"/>
    <n v="3"/>
    <n v="0"/>
    <n v="0.20159999999999978"/>
  </r>
  <r>
    <n v="3021"/>
    <s v="CA-2012-123568"/>
    <x v="1"/>
    <x v="627"/>
    <d v="2012-11-14T00:00:00"/>
    <x v="1"/>
    <s v="SC-20095"/>
    <x v="183"/>
    <x v="0"/>
    <s v="United States"/>
    <s v="West Jordan"/>
    <x v="7"/>
    <n v="84084"/>
    <x v="1"/>
    <s v="OFF-PA-10001125"/>
    <x v="1"/>
    <x v="10"/>
    <x v="1012"/>
    <x v="1663"/>
    <n v="3"/>
    <n v="0"/>
    <n v="41.822999999999993"/>
  </r>
  <r>
    <n v="3022"/>
    <s v="CA-2012-123568"/>
    <x v="1"/>
    <x v="627"/>
    <d v="2012-11-14T00:00:00"/>
    <x v="1"/>
    <s v="SC-20095"/>
    <x v="183"/>
    <x v="0"/>
    <s v="United States"/>
    <s v="West Jordan"/>
    <x v="7"/>
    <n v="84084"/>
    <x v="1"/>
    <s v="FUR-FU-10004090"/>
    <x v="0"/>
    <x v="5"/>
    <x v="636"/>
    <x v="2461"/>
    <n v="3"/>
    <n v="0"/>
    <n v="22.007699999999996"/>
  </r>
  <r>
    <n v="3023"/>
    <s v="CA-2012-123568"/>
    <x v="1"/>
    <x v="627"/>
    <d v="2012-11-14T00:00:00"/>
    <x v="1"/>
    <s v="SC-20095"/>
    <x v="183"/>
    <x v="0"/>
    <s v="United States"/>
    <s v="West Jordan"/>
    <x v="7"/>
    <n v="84084"/>
    <x v="1"/>
    <s v="OFF-BI-10001510"/>
    <x v="1"/>
    <x v="8"/>
    <x v="702"/>
    <x v="2462"/>
    <n v="5"/>
    <n v="0.2"/>
    <n v="28.65"/>
  </r>
  <r>
    <n v="3024"/>
    <s v="CA-2014-124674"/>
    <x v="3"/>
    <x v="701"/>
    <d v="2014-11-24T00:00:00"/>
    <x v="1"/>
    <s v="JB-16000"/>
    <x v="677"/>
    <x v="0"/>
    <s v="United States"/>
    <s v="Brownsville"/>
    <x v="5"/>
    <n v="78521"/>
    <x v="2"/>
    <s v="FUR-BO-10002202"/>
    <x v="0"/>
    <x v="0"/>
    <x v="1251"/>
    <x v="2463"/>
    <n v="2"/>
    <n v="0.32"/>
    <n v="-14.458800000000025"/>
  </r>
  <r>
    <n v="3025"/>
    <s v="CA-2012-164441"/>
    <x v="1"/>
    <x v="627"/>
    <d v="2012-11-13T00:00:00"/>
    <x v="1"/>
    <s v="AC-10450"/>
    <x v="549"/>
    <x v="0"/>
    <s v="United States"/>
    <s v="New York City"/>
    <x v="15"/>
    <n v="10011"/>
    <x v="3"/>
    <s v="OFF-BI-10001922"/>
    <x v="1"/>
    <x v="8"/>
    <x v="302"/>
    <x v="2464"/>
    <n v="11"/>
    <n v="0.2"/>
    <n v="17.641799999999996"/>
  </r>
  <r>
    <n v="3026"/>
    <s v="CA-2012-164441"/>
    <x v="1"/>
    <x v="627"/>
    <d v="2012-11-13T00:00:00"/>
    <x v="1"/>
    <s v="AC-10450"/>
    <x v="549"/>
    <x v="0"/>
    <s v="United States"/>
    <s v="New York City"/>
    <x v="15"/>
    <n v="10011"/>
    <x v="3"/>
    <s v="OFF-PA-10001667"/>
    <x v="1"/>
    <x v="10"/>
    <x v="453"/>
    <x v="1465"/>
    <n v="3"/>
    <n v="0"/>
    <n v="8.0730000000000004"/>
  </r>
  <r>
    <n v="3027"/>
    <s v="CA-2014-169054"/>
    <x v="3"/>
    <x v="300"/>
    <d v="2014-04-27T00:00:00"/>
    <x v="1"/>
    <s v="MO-17800"/>
    <x v="246"/>
    <x v="2"/>
    <s v="United States"/>
    <s v="Philadelphia"/>
    <x v="9"/>
    <n v="19140"/>
    <x v="3"/>
    <s v="FUR-FU-10001488"/>
    <x v="0"/>
    <x v="5"/>
    <x v="1040"/>
    <x v="1825"/>
    <n v="3"/>
    <n v="0.2"/>
    <n v="0"/>
  </r>
  <r>
    <n v="3028"/>
    <s v="CA-2011-106719"/>
    <x v="2"/>
    <x v="829"/>
    <d v="2011-08-24T00:00:00"/>
    <x v="3"/>
    <s v="RB-19645"/>
    <x v="516"/>
    <x v="1"/>
    <s v="United States"/>
    <s v="Billings"/>
    <x v="37"/>
    <n v="59102"/>
    <x v="1"/>
    <s v="OFF-BI-10002799"/>
    <x v="1"/>
    <x v="8"/>
    <x v="1450"/>
    <x v="1838"/>
    <n v="2"/>
    <n v="0.2"/>
    <n v="2.6935999999999991"/>
  </r>
  <r>
    <n v="3029"/>
    <s v="CA-2014-116855"/>
    <x v="3"/>
    <x v="94"/>
    <d v="2014-12-22T00:00:00"/>
    <x v="1"/>
    <s v="AI-10855"/>
    <x v="482"/>
    <x v="0"/>
    <s v="United States"/>
    <s v="Chesapeake"/>
    <x v="17"/>
    <n v="23320"/>
    <x v="0"/>
    <s v="FUR-CH-10003846"/>
    <x v="0"/>
    <x v="1"/>
    <x v="915"/>
    <x v="2465"/>
    <n v="5"/>
    <n v="0"/>
    <n v="80.78400000000002"/>
  </r>
  <r>
    <n v="3030"/>
    <s v="US-2013-164189"/>
    <x v="0"/>
    <x v="830"/>
    <d v="2013-03-29T00:00:00"/>
    <x v="1"/>
    <s v="DR-12880"/>
    <x v="112"/>
    <x v="1"/>
    <s v="United States"/>
    <s v="Gresham"/>
    <x v="21"/>
    <n v="97030"/>
    <x v="1"/>
    <s v="TEC-PH-10003691"/>
    <x v="2"/>
    <x v="7"/>
    <x v="1398"/>
    <x v="2466"/>
    <n v="4"/>
    <n v="0.2"/>
    <n v="25.198000000000008"/>
  </r>
  <r>
    <n v="3031"/>
    <s v="CA-2012-168480"/>
    <x v="1"/>
    <x v="481"/>
    <d v="2012-09-27T00:00:00"/>
    <x v="1"/>
    <s v="DM-12955"/>
    <x v="678"/>
    <x v="1"/>
    <s v="United States"/>
    <s v="Lincoln Park"/>
    <x v="12"/>
    <n v="48146"/>
    <x v="2"/>
    <s v="FUR-BO-10000468"/>
    <x v="0"/>
    <x v="0"/>
    <x v="1171"/>
    <x v="1949"/>
    <n v="4"/>
    <n v="0"/>
    <n v="31.091200000000015"/>
  </r>
  <r>
    <n v="3032"/>
    <s v="CA-2012-168480"/>
    <x v="1"/>
    <x v="481"/>
    <d v="2012-09-27T00:00:00"/>
    <x v="1"/>
    <s v="DM-12955"/>
    <x v="678"/>
    <x v="1"/>
    <s v="United States"/>
    <s v="Lincoln Park"/>
    <x v="12"/>
    <n v="48146"/>
    <x v="2"/>
    <s v="OFF-AR-10001044"/>
    <x v="1"/>
    <x v="6"/>
    <x v="1042"/>
    <x v="2467"/>
    <n v="1"/>
    <n v="0"/>
    <n v="7.5370999999999988"/>
  </r>
  <r>
    <n v="3033"/>
    <s v="US-2013-114293"/>
    <x v="0"/>
    <x v="831"/>
    <d v="2013-11-27T00:00:00"/>
    <x v="1"/>
    <s v="JH-16180"/>
    <x v="423"/>
    <x v="0"/>
    <s v="United States"/>
    <s v="Gresham"/>
    <x v="21"/>
    <n v="97030"/>
    <x v="1"/>
    <s v="FUR-CH-10003833"/>
    <x v="0"/>
    <x v="1"/>
    <x v="1200"/>
    <x v="2468"/>
    <n v="4"/>
    <n v="0.2"/>
    <n v="-12.196000000000005"/>
  </r>
  <r>
    <n v="3034"/>
    <s v="CA-2014-134173"/>
    <x v="3"/>
    <x v="118"/>
    <d v="2014-09-22T00:00:00"/>
    <x v="1"/>
    <s v="AB-10060"/>
    <x v="144"/>
    <x v="2"/>
    <s v="United States"/>
    <s v="Philadelphia"/>
    <x v="9"/>
    <n v="19143"/>
    <x v="3"/>
    <s v="OFF-PA-10004355"/>
    <x v="1"/>
    <x v="10"/>
    <x v="1094"/>
    <x v="561"/>
    <n v="4"/>
    <n v="0.2"/>
    <n v="7.2576000000000001"/>
  </r>
  <r>
    <n v="3035"/>
    <s v="US-2012-123960"/>
    <x v="1"/>
    <x v="832"/>
    <d v="2012-06-16T00:00:00"/>
    <x v="1"/>
    <s v="BD-11605"/>
    <x v="205"/>
    <x v="0"/>
    <s v="United States"/>
    <s v="Monroe"/>
    <x v="28"/>
    <n v="71203"/>
    <x v="0"/>
    <s v="TEC-AC-10003038"/>
    <x v="2"/>
    <x v="11"/>
    <x v="1024"/>
    <x v="2469"/>
    <n v="6"/>
    <n v="0"/>
    <n v="10.202999999999994"/>
  </r>
  <r>
    <n v="3036"/>
    <s v="US-2012-123960"/>
    <x v="1"/>
    <x v="832"/>
    <d v="2012-06-16T00:00:00"/>
    <x v="1"/>
    <s v="BD-11605"/>
    <x v="205"/>
    <x v="0"/>
    <s v="United States"/>
    <s v="Monroe"/>
    <x v="28"/>
    <n v="71203"/>
    <x v="0"/>
    <s v="OFF-BI-10002799"/>
    <x v="1"/>
    <x v="8"/>
    <x v="1450"/>
    <x v="2470"/>
    <n v="7"/>
    <n v="0"/>
    <n v="16.679599999999997"/>
  </r>
  <r>
    <n v="3037"/>
    <s v="US-2012-123960"/>
    <x v="1"/>
    <x v="832"/>
    <d v="2012-06-16T00:00:00"/>
    <x v="1"/>
    <s v="BD-11605"/>
    <x v="205"/>
    <x v="0"/>
    <s v="United States"/>
    <s v="Monroe"/>
    <x v="28"/>
    <n v="71203"/>
    <x v="0"/>
    <s v="OFF-AR-10003582"/>
    <x v="1"/>
    <x v="6"/>
    <x v="1451"/>
    <x v="2471"/>
    <n v="2"/>
    <n v="0"/>
    <n v="15.764000000000003"/>
  </r>
  <r>
    <n v="3038"/>
    <s v="US-2012-123960"/>
    <x v="1"/>
    <x v="832"/>
    <d v="2012-06-16T00:00:00"/>
    <x v="1"/>
    <s v="BD-11605"/>
    <x v="205"/>
    <x v="0"/>
    <s v="United States"/>
    <s v="Monroe"/>
    <x v="28"/>
    <n v="71203"/>
    <x v="0"/>
    <s v="OFF-PA-10004451"/>
    <x v="1"/>
    <x v="10"/>
    <x v="493"/>
    <x v="56"/>
    <n v="5"/>
    <n v="0"/>
    <n v="15.552000000000001"/>
  </r>
  <r>
    <n v="3039"/>
    <s v="US-2012-123960"/>
    <x v="1"/>
    <x v="832"/>
    <d v="2012-06-16T00:00:00"/>
    <x v="1"/>
    <s v="BD-11605"/>
    <x v="205"/>
    <x v="0"/>
    <s v="United States"/>
    <s v="Monroe"/>
    <x v="28"/>
    <n v="71203"/>
    <x v="0"/>
    <s v="FUR-FU-10004666"/>
    <x v="0"/>
    <x v="5"/>
    <x v="1452"/>
    <x v="2472"/>
    <n v="2"/>
    <n v="0"/>
    <n v="10.789200000000001"/>
  </r>
  <r>
    <n v="3040"/>
    <s v="CA-2014-101749"/>
    <x v="3"/>
    <x v="621"/>
    <d v="2014-10-09T00:00:00"/>
    <x v="1"/>
    <s v="AS-10045"/>
    <x v="442"/>
    <x v="1"/>
    <s v="United States"/>
    <s v="Pasadena"/>
    <x v="1"/>
    <n v="91104"/>
    <x v="1"/>
    <s v="FUR-TA-10001520"/>
    <x v="0"/>
    <x v="3"/>
    <x v="711"/>
    <x v="2473"/>
    <n v="3"/>
    <n v="0.2"/>
    <n v="-6.423300000000026"/>
  </r>
  <r>
    <n v="3041"/>
    <s v="US-2013-147991"/>
    <x v="0"/>
    <x v="465"/>
    <d v="2013-05-10T00:00:00"/>
    <x v="1"/>
    <s v="ZD-21925"/>
    <x v="9"/>
    <x v="0"/>
    <s v="United States"/>
    <s v="Chattanooga"/>
    <x v="18"/>
    <n v="37421"/>
    <x v="0"/>
    <s v="FUR-FU-10004270"/>
    <x v="0"/>
    <x v="5"/>
    <x v="989"/>
    <x v="2474"/>
    <n v="5"/>
    <n v="0.2"/>
    <n v="3.3439999999999994"/>
  </r>
  <r>
    <n v="3042"/>
    <s v="CA-2014-149559"/>
    <x v="3"/>
    <x v="220"/>
    <d v="2014-09-13T00:00:00"/>
    <x v="3"/>
    <s v="KF-16285"/>
    <x v="580"/>
    <x v="2"/>
    <s v="United States"/>
    <s v="Long Beach"/>
    <x v="1"/>
    <n v="90805"/>
    <x v="1"/>
    <s v="OFF-PA-10003172"/>
    <x v="1"/>
    <x v="10"/>
    <x v="846"/>
    <x v="91"/>
    <n v="2"/>
    <n v="0"/>
    <n v="6.2208000000000006"/>
  </r>
  <r>
    <n v="3043"/>
    <s v="CA-2014-149559"/>
    <x v="3"/>
    <x v="220"/>
    <d v="2014-09-13T00:00:00"/>
    <x v="3"/>
    <s v="KF-16285"/>
    <x v="580"/>
    <x v="2"/>
    <s v="United States"/>
    <s v="Long Beach"/>
    <x v="1"/>
    <n v="90805"/>
    <x v="1"/>
    <s v="OFF-EN-10002312"/>
    <x v="1"/>
    <x v="12"/>
    <x v="1453"/>
    <x v="2475"/>
    <n v="2"/>
    <n v="0"/>
    <n v="10.8682"/>
  </r>
  <r>
    <n v="3044"/>
    <s v="CA-2014-149559"/>
    <x v="3"/>
    <x v="220"/>
    <d v="2014-09-13T00:00:00"/>
    <x v="3"/>
    <s v="KF-16285"/>
    <x v="580"/>
    <x v="2"/>
    <s v="United States"/>
    <s v="Long Beach"/>
    <x v="1"/>
    <n v="90805"/>
    <x v="1"/>
    <s v="FUR-CH-10002320"/>
    <x v="0"/>
    <x v="1"/>
    <x v="1454"/>
    <x v="2476"/>
    <n v="8"/>
    <n v="0.2"/>
    <n v="256.78399999999976"/>
  </r>
  <r>
    <n v="3045"/>
    <s v="CA-2012-135174"/>
    <x v="1"/>
    <x v="28"/>
    <d v="2012-05-02T00:00:00"/>
    <x v="0"/>
    <s v="BP-11230"/>
    <x v="546"/>
    <x v="0"/>
    <s v="United States"/>
    <s v="Troy"/>
    <x v="24"/>
    <n v="45373"/>
    <x v="3"/>
    <s v="TEC-PH-10001530"/>
    <x v="2"/>
    <x v="7"/>
    <x v="632"/>
    <x v="2477"/>
    <n v="5"/>
    <n v="0.4"/>
    <n v="-255.74250000000001"/>
  </r>
  <r>
    <n v="3046"/>
    <s v="CA-2014-125290"/>
    <x v="3"/>
    <x v="44"/>
    <d v="2014-11-11T00:00:00"/>
    <x v="0"/>
    <s v="CC-12430"/>
    <x v="254"/>
    <x v="2"/>
    <s v="United States"/>
    <s v="Minneapolis"/>
    <x v="11"/>
    <n v="55407"/>
    <x v="2"/>
    <s v="OFF-AR-10001216"/>
    <x v="1"/>
    <x v="6"/>
    <x v="1455"/>
    <x v="2255"/>
    <n v="5"/>
    <n v="0"/>
    <n v="3.6139999999999994"/>
  </r>
  <r>
    <n v="3047"/>
    <s v="CA-2014-125290"/>
    <x v="3"/>
    <x v="44"/>
    <d v="2014-11-11T00:00:00"/>
    <x v="0"/>
    <s v="CC-12430"/>
    <x v="254"/>
    <x v="2"/>
    <s v="United States"/>
    <s v="Minneapolis"/>
    <x v="11"/>
    <n v="55407"/>
    <x v="2"/>
    <s v="OFF-PA-10003127"/>
    <x v="1"/>
    <x v="10"/>
    <x v="33"/>
    <x v="978"/>
    <n v="1"/>
    <n v="0"/>
    <n v="12.134799999999998"/>
  </r>
  <r>
    <n v="3048"/>
    <s v="CA-2011-137351"/>
    <x v="2"/>
    <x v="587"/>
    <d v="2011-10-04T00:00:00"/>
    <x v="1"/>
    <s v="DB-13615"/>
    <x v="140"/>
    <x v="0"/>
    <s v="United States"/>
    <s v="Seattle"/>
    <x v="4"/>
    <n v="98105"/>
    <x v="1"/>
    <s v="OFF-BI-10003910"/>
    <x v="1"/>
    <x v="8"/>
    <x v="8"/>
    <x v="752"/>
    <n v="7"/>
    <n v="0.2"/>
    <n v="13.4925"/>
  </r>
  <r>
    <n v="3049"/>
    <s v="CA-2014-121419"/>
    <x v="3"/>
    <x v="459"/>
    <d v="2014-04-05T00:00:00"/>
    <x v="2"/>
    <s v="TC-21475"/>
    <x v="679"/>
    <x v="2"/>
    <s v="United States"/>
    <s v="Columbus"/>
    <x v="32"/>
    <n v="31907"/>
    <x v="0"/>
    <s v="FUR-TA-10004534"/>
    <x v="0"/>
    <x v="3"/>
    <x v="121"/>
    <x v="1764"/>
    <n v="2"/>
    <n v="0"/>
    <n v="70.005999999999972"/>
  </r>
  <r>
    <n v="3050"/>
    <s v="CA-2014-121419"/>
    <x v="3"/>
    <x v="459"/>
    <d v="2014-04-05T00:00:00"/>
    <x v="2"/>
    <s v="TC-21475"/>
    <x v="679"/>
    <x v="2"/>
    <s v="United States"/>
    <s v="Columbus"/>
    <x v="32"/>
    <n v="31907"/>
    <x v="0"/>
    <s v="TEC-AC-10000892"/>
    <x v="2"/>
    <x v="11"/>
    <x v="290"/>
    <x v="310"/>
    <n v="4"/>
    <n v="0"/>
    <n v="129.6"/>
  </r>
  <r>
    <n v="3051"/>
    <s v="US-2014-148054"/>
    <x v="3"/>
    <x v="833"/>
    <d v="2014-10-12T00:00:00"/>
    <x v="1"/>
    <s v="NZ-18565"/>
    <x v="125"/>
    <x v="2"/>
    <s v="United States"/>
    <s v="Meridian"/>
    <x v="45"/>
    <n v="83642"/>
    <x v="1"/>
    <s v="FUR-FU-10003247"/>
    <x v="0"/>
    <x v="5"/>
    <x v="1456"/>
    <x v="108"/>
    <n v="2"/>
    <n v="0"/>
    <n v="2.9371999999999971"/>
  </r>
  <r>
    <n v="3052"/>
    <s v="US-2014-148054"/>
    <x v="3"/>
    <x v="833"/>
    <d v="2014-10-12T00:00:00"/>
    <x v="1"/>
    <s v="NZ-18565"/>
    <x v="125"/>
    <x v="2"/>
    <s v="United States"/>
    <s v="Meridian"/>
    <x v="45"/>
    <n v="83642"/>
    <x v="1"/>
    <s v="OFF-AP-10004336"/>
    <x v="1"/>
    <x v="9"/>
    <x v="1031"/>
    <x v="2478"/>
    <n v="4"/>
    <n v="0"/>
    <n v="66.073599999999971"/>
  </r>
  <r>
    <n v="3053"/>
    <s v="US-2014-148054"/>
    <x v="3"/>
    <x v="833"/>
    <d v="2014-10-12T00:00:00"/>
    <x v="1"/>
    <s v="NZ-18565"/>
    <x v="125"/>
    <x v="2"/>
    <s v="United States"/>
    <s v="Meridian"/>
    <x v="45"/>
    <n v="83642"/>
    <x v="1"/>
    <s v="OFF-PA-10001295"/>
    <x v="1"/>
    <x v="10"/>
    <x v="1211"/>
    <x v="2479"/>
    <n v="2"/>
    <n v="0"/>
    <n v="18.211199999999998"/>
  </r>
  <r>
    <n v="3054"/>
    <s v="CA-2013-128517"/>
    <x v="0"/>
    <x v="526"/>
    <d v="2013-04-15T00:00:00"/>
    <x v="0"/>
    <s v="SW-20350"/>
    <x v="680"/>
    <x v="2"/>
    <s v="United States"/>
    <s v="Detroit"/>
    <x v="12"/>
    <n v="48227"/>
    <x v="2"/>
    <s v="TEC-PH-10002555"/>
    <x v="2"/>
    <x v="7"/>
    <x v="1343"/>
    <x v="2480"/>
    <n v="2"/>
    <n v="0"/>
    <n v="134.654"/>
  </r>
  <r>
    <n v="3055"/>
    <s v="CA-2013-128517"/>
    <x v="0"/>
    <x v="526"/>
    <d v="2013-04-15T00:00:00"/>
    <x v="0"/>
    <s v="SW-20350"/>
    <x v="680"/>
    <x v="2"/>
    <s v="United States"/>
    <s v="Detroit"/>
    <x v="12"/>
    <n v="48227"/>
    <x v="2"/>
    <s v="OFF-BI-10000831"/>
    <x v="1"/>
    <x v="8"/>
    <x v="441"/>
    <x v="267"/>
    <n v="2"/>
    <n v="0"/>
    <n v="2.4287999999999998"/>
  </r>
  <r>
    <n v="3056"/>
    <s v="US-2012-100377"/>
    <x v="1"/>
    <x v="834"/>
    <d v="2012-09-01T00:00:00"/>
    <x v="1"/>
    <s v="TS-21370"/>
    <x v="477"/>
    <x v="1"/>
    <s v="United States"/>
    <s v="Chicago"/>
    <x v="10"/>
    <n v="60623"/>
    <x v="2"/>
    <s v="TEC-CO-10001046"/>
    <x v="2"/>
    <x v="16"/>
    <x v="874"/>
    <x v="2481"/>
    <n v="5"/>
    <n v="0.2"/>
    <n v="874.98749999999984"/>
  </r>
  <r>
    <n v="3057"/>
    <s v="CA-2014-131492"/>
    <x v="3"/>
    <x v="15"/>
    <d v="2014-10-25T00:00:00"/>
    <x v="0"/>
    <s v="HH-15010"/>
    <x v="511"/>
    <x v="1"/>
    <s v="United States"/>
    <s v="San Francisco"/>
    <x v="1"/>
    <n v="94110"/>
    <x v="1"/>
    <s v="OFF-EN-10002973"/>
    <x v="1"/>
    <x v="12"/>
    <x v="1319"/>
    <x v="2482"/>
    <n v="2"/>
    <n v="0"/>
    <n v="4.3008000000000006"/>
  </r>
  <r>
    <n v="3058"/>
    <s v="CA-2014-131492"/>
    <x v="3"/>
    <x v="15"/>
    <d v="2014-10-25T00:00:00"/>
    <x v="0"/>
    <s v="HH-15010"/>
    <x v="511"/>
    <x v="1"/>
    <s v="United States"/>
    <s v="San Francisco"/>
    <x v="1"/>
    <n v="94110"/>
    <x v="1"/>
    <s v="OFF-LA-10001641"/>
    <x v="1"/>
    <x v="2"/>
    <x v="1022"/>
    <x v="2483"/>
    <n v="10"/>
    <n v="0"/>
    <n v="15.120000000000001"/>
  </r>
  <r>
    <n v="3059"/>
    <s v="CA-2014-131492"/>
    <x v="3"/>
    <x v="15"/>
    <d v="2014-10-25T00:00:00"/>
    <x v="0"/>
    <s v="HH-15010"/>
    <x v="511"/>
    <x v="1"/>
    <s v="United States"/>
    <s v="San Francisco"/>
    <x v="1"/>
    <n v="94110"/>
    <x v="1"/>
    <s v="FUR-FU-10003878"/>
    <x v="0"/>
    <x v="5"/>
    <x v="671"/>
    <x v="2484"/>
    <n v="2"/>
    <n v="0"/>
    <n v="10.3904"/>
  </r>
  <r>
    <n v="3060"/>
    <s v="CA-2014-131492"/>
    <x v="3"/>
    <x v="15"/>
    <d v="2014-10-25T00:00:00"/>
    <x v="0"/>
    <s v="HH-15010"/>
    <x v="511"/>
    <x v="1"/>
    <s v="United States"/>
    <s v="San Francisco"/>
    <x v="1"/>
    <n v="94110"/>
    <x v="1"/>
    <s v="FUR-TA-10003837"/>
    <x v="0"/>
    <x v="3"/>
    <x v="1457"/>
    <x v="2485"/>
    <n v="2"/>
    <n v="0.2"/>
    <n v="-3.3506000000000018"/>
  </r>
  <r>
    <n v="3061"/>
    <s v="CA-2013-144554"/>
    <x v="0"/>
    <x v="77"/>
    <d v="2013-11-13T00:00:00"/>
    <x v="1"/>
    <s v="DM-13345"/>
    <x v="664"/>
    <x v="1"/>
    <s v="United States"/>
    <s v="Newark"/>
    <x v="24"/>
    <n v="43055"/>
    <x v="3"/>
    <s v="TEC-AC-10002800"/>
    <x v="2"/>
    <x v="11"/>
    <x v="1207"/>
    <x v="2486"/>
    <n v="3"/>
    <n v="0.2"/>
    <n v="22.495499999999989"/>
  </r>
  <r>
    <n v="3062"/>
    <s v="CA-2014-127621"/>
    <x v="3"/>
    <x v="448"/>
    <d v="2014-03-08T00:00:00"/>
    <x v="1"/>
    <s v="RE-19450"/>
    <x v="681"/>
    <x v="0"/>
    <s v="United States"/>
    <s v="Dallas"/>
    <x v="5"/>
    <n v="75081"/>
    <x v="2"/>
    <s v="OFF-PA-10001307"/>
    <x v="1"/>
    <x v="10"/>
    <x v="784"/>
    <x v="2051"/>
    <n v="8"/>
    <n v="0.2"/>
    <n v="9.743999999999998"/>
  </r>
  <r>
    <n v="3063"/>
    <s v="CA-2012-145184"/>
    <x v="1"/>
    <x v="154"/>
    <d v="2012-11-29T00:00:00"/>
    <x v="2"/>
    <s v="JD-16150"/>
    <x v="251"/>
    <x v="1"/>
    <s v="United States"/>
    <s v="Newark"/>
    <x v="13"/>
    <n v="19711"/>
    <x v="3"/>
    <s v="TEC-PH-10002350"/>
    <x v="2"/>
    <x v="7"/>
    <x v="1458"/>
    <x v="2487"/>
    <n v="3"/>
    <n v="0"/>
    <n v="23.511599999999998"/>
  </r>
  <r>
    <n v="3064"/>
    <s v="CA-2012-145184"/>
    <x v="1"/>
    <x v="154"/>
    <d v="2012-11-29T00:00:00"/>
    <x v="2"/>
    <s v="JD-16150"/>
    <x v="251"/>
    <x v="1"/>
    <s v="United States"/>
    <s v="Newark"/>
    <x v="13"/>
    <n v="19711"/>
    <x v="3"/>
    <s v="TEC-AC-10000397"/>
    <x v="2"/>
    <x v="11"/>
    <x v="1459"/>
    <x v="2488"/>
    <n v="3"/>
    <n v="0"/>
    <n v="7.3479000000000028"/>
  </r>
  <r>
    <n v="3065"/>
    <s v="CA-2014-106859"/>
    <x v="3"/>
    <x v="677"/>
    <d v="2014-03-19T00:00:00"/>
    <x v="0"/>
    <s v="BF-11215"/>
    <x v="682"/>
    <x v="2"/>
    <s v="United States"/>
    <s v="Albuquerque"/>
    <x v="27"/>
    <n v="87105"/>
    <x v="1"/>
    <s v="OFF-ST-10000615"/>
    <x v="1"/>
    <x v="4"/>
    <x v="75"/>
    <x v="2489"/>
    <n v="8"/>
    <n v="0"/>
    <n v="25.424000000000007"/>
  </r>
  <r>
    <n v="3066"/>
    <s v="CA-2014-106859"/>
    <x v="3"/>
    <x v="677"/>
    <d v="2014-03-19T00:00:00"/>
    <x v="0"/>
    <s v="BF-11215"/>
    <x v="682"/>
    <x v="2"/>
    <s v="United States"/>
    <s v="Albuquerque"/>
    <x v="27"/>
    <n v="87105"/>
    <x v="1"/>
    <s v="TEC-PH-10004531"/>
    <x v="2"/>
    <x v="7"/>
    <x v="714"/>
    <x v="1196"/>
    <n v="8"/>
    <n v="0.2"/>
    <n v="49.257599999999996"/>
  </r>
  <r>
    <n v="3067"/>
    <s v="CA-2014-106859"/>
    <x v="3"/>
    <x v="677"/>
    <d v="2014-03-19T00:00:00"/>
    <x v="0"/>
    <s v="BF-11215"/>
    <x v="682"/>
    <x v="2"/>
    <s v="United States"/>
    <s v="Albuquerque"/>
    <x v="27"/>
    <n v="87105"/>
    <x v="1"/>
    <s v="TEC-AC-10004001"/>
    <x v="2"/>
    <x v="11"/>
    <x v="1460"/>
    <x v="2490"/>
    <n v="5"/>
    <n v="0"/>
    <n v="88.129500000000007"/>
  </r>
  <r>
    <n v="3068"/>
    <s v="CA-2014-106859"/>
    <x v="3"/>
    <x v="677"/>
    <d v="2014-03-19T00:00:00"/>
    <x v="0"/>
    <s v="BF-11215"/>
    <x v="682"/>
    <x v="2"/>
    <s v="United States"/>
    <s v="Albuquerque"/>
    <x v="27"/>
    <n v="87105"/>
    <x v="1"/>
    <s v="OFF-PA-10001534"/>
    <x v="1"/>
    <x v="10"/>
    <x v="1461"/>
    <x v="1568"/>
    <n v="7"/>
    <n v="0"/>
    <n v="21.772800000000004"/>
  </r>
  <r>
    <n v="3069"/>
    <s v="CA-2014-106859"/>
    <x v="3"/>
    <x v="677"/>
    <d v="2014-03-19T00:00:00"/>
    <x v="0"/>
    <s v="BF-11215"/>
    <x v="682"/>
    <x v="2"/>
    <s v="United States"/>
    <s v="Albuquerque"/>
    <x v="27"/>
    <n v="87105"/>
    <x v="1"/>
    <s v="OFF-PA-10001815"/>
    <x v="1"/>
    <x v="10"/>
    <x v="1393"/>
    <x v="2491"/>
    <n v="6"/>
    <n v="0"/>
    <n v="138.35519999999997"/>
  </r>
  <r>
    <n v="3070"/>
    <s v="US-2014-120089"/>
    <x v="3"/>
    <x v="329"/>
    <d v="2014-12-01T00:00:00"/>
    <x v="3"/>
    <s v="ML-17755"/>
    <x v="529"/>
    <x v="2"/>
    <s v="United States"/>
    <s v="Toledo"/>
    <x v="24"/>
    <n v="43615"/>
    <x v="3"/>
    <s v="OFF-AP-10003779"/>
    <x v="1"/>
    <x v="9"/>
    <x v="1448"/>
    <x v="2492"/>
    <n v="4"/>
    <n v="0.2"/>
    <n v="82.991999999999877"/>
  </r>
  <r>
    <n v="3071"/>
    <s v="CA-2011-119375"/>
    <x v="2"/>
    <x v="664"/>
    <d v="2011-11-22T00:00:00"/>
    <x v="1"/>
    <s v="YC-21895"/>
    <x v="289"/>
    <x v="1"/>
    <s v="United States"/>
    <s v="Newark"/>
    <x v="13"/>
    <n v="19711"/>
    <x v="3"/>
    <s v="OFF-ST-10002011"/>
    <x v="1"/>
    <x v="4"/>
    <x v="1055"/>
    <x v="2493"/>
    <n v="7"/>
    <n v="0"/>
    <n v="792.26910000000021"/>
  </r>
  <r>
    <n v="3072"/>
    <s v="CA-2011-119375"/>
    <x v="2"/>
    <x v="664"/>
    <d v="2011-11-22T00:00:00"/>
    <x v="1"/>
    <s v="YC-21895"/>
    <x v="289"/>
    <x v="1"/>
    <s v="United States"/>
    <s v="Newark"/>
    <x v="13"/>
    <n v="19711"/>
    <x v="3"/>
    <s v="FUR-FU-10002379"/>
    <x v="0"/>
    <x v="5"/>
    <x v="1462"/>
    <x v="2494"/>
    <n v="3"/>
    <n v="0"/>
    <n v="14.929199999999994"/>
  </r>
  <r>
    <n v="3073"/>
    <s v="CA-2011-119375"/>
    <x v="2"/>
    <x v="664"/>
    <d v="2011-11-22T00:00:00"/>
    <x v="1"/>
    <s v="YC-21895"/>
    <x v="289"/>
    <x v="1"/>
    <s v="United States"/>
    <s v="Newark"/>
    <x v="13"/>
    <n v="19711"/>
    <x v="3"/>
    <s v="OFF-AR-10003752"/>
    <x v="1"/>
    <x v="6"/>
    <x v="677"/>
    <x v="2495"/>
    <n v="5"/>
    <n v="0"/>
    <n v="26.564999999999998"/>
  </r>
  <r>
    <n v="3074"/>
    <s v="CA-2013-125206"/>
    <x v="0"/>
    <x v="835"/>
    <d v="2013-01-05T00:00:00"/>
    <x v="2"/>
    <s v="LR-16915"/>
    <x v="235"/>
    <x v="0"/>
    <s v="United States"/>
    <s v="Los Angeles"/>
    <x v="1"/>
    <n v="90045"/>
    <x v="1"/>
    <s v="OFF-ST-10003692"/>
    <x v="1"/>
    <x v="4"/>
    <x v="1253"/>
    <x v="2496"/>
    <n v="2"/>
    <n v="0"/>
    <n v="28.614999999999995"/>
  </r>
  <r>
    <n v="3075"/>
    <s v="CA-2012-126137"/>
    <x v="1"/>
    <x v="292"/>
    <d v="2012-10-08T00:00:00"/>
    <x v="1"/>
    <s v="BS-11755"/>
    <x v="94"/>
    <x v="0"/>
    <s v="United States"/>
    <s v="Los Angeles"/>
    <x v="1"/>
    <n v="90032"/>
    <x v="1"/>
    <s v="FUR-BO-10004409"/>
    <x v="0"/>
    <x v="0"/>
    <x v="625"/>
    <x v="2497"/>
    <n v="2"/>
    <n v="0.15"/>
    <n v="18.454800000000002"/>
  </r>
  <r>
    <n v="3076"/>
    <s v="CA-2011-143903"/>
    <x v="2"/>
    <x v="836"/>
    <d v="2011-07-24T00:00:00"/>
    <x v="1"/>
    <s v="KM-16375"/>
    <x v="454"/>
    <x v="2"/>
    <s v="United States"/>
    <s v="Dallas"/>
    <x v="5"/>
    <n v="75217"/>
    <x v="2"/>
    <s v="OFF-ST-10003306"/>
    <x v="1"/>
    <x v="4"/>
    <x v="380"/>
    <x v="2498"/>
    <n v="3"/>
    <n v="0.2"/>
    <n v="38.572199999999953"/>
  </r>
  <r>
    <n v="3077"/>
    <s v="CA-2011-143903"/>
    <x v="2"/>
    <x v="836"/>
    <d v="2011-07-24T00:00:00"/>
    <x v="1"/>
    <s v="KM-16375"/>
    <x v="454"/>
    <x v="2"/>
    <s v="United States"/>
    <s v="Dallas"/>
    <x v="5"/>
    <n v="75217"/>
    <x v="2"/>
    <s v="FUR-FU-10003724"/>
    <x v="0"/>
    <x v="5"/>
    <x v="887"/>
    <x v="2499"/>
    <n v="5"/>
    <n v="0.6"/>
    <n v="-14.228999999999997"/>
  </r>
  <r>
    <n v="3078"/>
    <s v="CA-2011-143903"/>
    <x v="2"/>
    <x v="836"/>
    <d v="2011-07-24T00:00:00"/>
    <x v="1"/>
    <s v="KM-16375"/>
    <x v="454"/>
    <x v="2"/>
    <s v="United States"/>
    <s v="Dallas"/>
    <x v="5"/>
    <n v="75217"/>
    <x v="2"/>
    <s v="FUR-CH-10002024"/>
    <x v="0"/>
    <x v="1"/>
    <x v="478"/>
    <x v="2500"/>
    <n v="2"/>
    <n v="0.3"/>
    <n v="-140.19599999999997"/>
  </r>
  <r>
    <n v="3079"/>
    <s v="CA-2011-104780"/>
    <x v="2"/>
    <x v="371"/>
    <d v="2011-05-25T00:00:00"/>
    <x v="1"/>
    <s v="BT-11530"/>
    <x v="404"/>
    <x v="2"/>
    <s v="United States"/>
    <s v="San Diego"/>
    <x v="1"/>
    <n v="92037"/>
    <x v="1"/>
    <s v="OFF-AR-10003514"/>
    <x v="1"/>
    <x v="6"/>
    <x v="180"/>
    <x v="2501"/>
    <n v="8"/>
    <n v="0"/>
    <n v="10.507199999999997"/>
  </r>
  <r>
    <n v="3080"/>
    <s v="CA-2014-101182"/>
    <x v="3"/>
    <x v="507"/>
    <d v="2014-09-06T00:00:00"/>
    <x v="2"/>
    <s v="KB-16405"/>
    <x v="683"/>
    <x v="2"/>
    <s v="United States"/>
    <s v="Apple Valley"/>
    <x v="1"/>
    <n v="92307"/>
    <x v="1"/>
    <s v="OFF-PA-10001800"/>
    <x v="1"/>
    <x v="10"/>
    <x v="580"/>
    <x v="91"/>
    <n v="2"/>
    <n v="0"/>
    <n v="6.2208000000000006"/>
  </r>
  <r>
    <n v="3081"/>
    <s v="CA-2014-101182"/>
    <x v="3"/>
    <x v="507"/>
    <d v="2014-09-06T00:00:00"/>
    <x v="2"/>
    <s v="KB-16405"/>
    <x v="683"/>
    <x v="2"/>
    <s v="United States"/>
    <s v="Apple Valley"/>
    <x v="1"/>
    <n v="92307"/>
    <x v="1"/>
    <s v="TEC-PH-10003589"/>
    <x v="2"/>
    <x v="7"/>
    <x v="818"/>
    <x v="752"/>
    <n v="3"/>
    <n v="0.2"/>
    <n v="15.111599999999999"/>
  </r>
  <r>
    <n v="3082"/>
    <s v="US-2014-132297"/>
    <x v="3"/>
    <x v="837"/>
    <d v="2014-06-03T00:00:00"/>
    <x v="1"/>
    <s v="DW-13480"/>
    <x v="108"/>
    <x v="2"/>
    <s v="United States"/>
    <s v="Louisville"/>
    <x v="0"/>
    <n v="40214"/>
    <x v="0"/>
    <s v="OFF-BI-10003364"/>
    <x v="1"/>
    <x v="8"/>
    <x v="698"/>
    <x v="2502"/>
    <n v="2"/>
    <n v="0"/>
    <n v="28.0032"/>
  </r>
  <r>
    <n v="3083"/>
    <s v="US-2014-132297"/>
    <x v="3"/>
    <x v="837"/>
    <d v="2014-06-03T00:00:00"/>
    <x v="1"/>
    <s v="DW-13480"/>
    <x v="108"/>
    <x v="2"/>
    <s v="United States"/>
    <s v="Louisville"/>
    <x v="0"/>
    <n v="40214"/>
    <x v="0"/>
    <s v="TEC-PH-10002834"/>
    <x v="2"/>
    <x v="7"/>
    <x v="1378"/>
    <x v="2503"/>
    <n v="3"/>
    <n v="0"/>
    <n v="134.99250000000001"/>
  </r>
  <r>
    <n v="3084"/>
    <s v="CA-2011-100328"/>
    <x v="2"/>
    <x v="838"/>
    <d v="2011-02-04T00:00:00"/>
    <x v="1"/>
    <s v="JC-15340"/>
    <x v="209"/>
    <x v="0"/>
    <s v="United States"/>
    <s v="New York City"/>
    <x v="15"/>
    <n v="10024"/>
    <x v="3"/>
    <s v="OFF-BI-10000343"/>
    <x v="1"/>
    <x v="8"/>
    <x v="184"/>
    <x v="2504"/>
    <n v="1"/>
    <n v="0.2"/>
    <n v="1.3256999999999999"/>
  </r>
  <r>
    <n v="3085"/>
    <s v="CA-2014-118773"/>
    <x v="3"/>
    <x v="839"/>
    <d v="2014-02-15T00:00:00"/>
    <x v="1"/>
    <s v="TP-21415"/>
    <x v="599"/>
    <x v="0"/>
    <s v="United States"/>
    <s v="Houston"/>
    <x v="5"/>
    <n v="77070"/>
    <x v="2"/>
    <s v="OFF-BI-10004584"/>
    <x v="1"/>
    <x v="8"/>
    <x v="378"/>
    <x v="2505"/>
    <n v="4"/>
    <n v="0.8"/>
    <n v="-417.09360000000004"/>
  </r>
  <r>
    <n v="3086"/>
    <s v="CA-2014-118773"/>
    <x v="3"/>
    <x v="839"/>
    <d v="2014-02-15T00:00:00"/>
    <x v="1"/>
    <s v="TP-21415"/>
    <x v="599"/>
    <x v="0"/>
    <s v="United States"/>
    <s v="Houston"/>
    <x v="5"/>
    <n v="77070"/>
    <x v="2"/>
    <s v="TEC-AC-10002402"/>
    <x v="2"/>
    <x v="11"/>
    <x v="651"/>
    <x v="2506"/>
    <n v="2"/>
    <n v="0.2"/>
    <n v="15.997999999999987"/>
  </r>
  <r>
    <n v="3087"/>
    <s v="CA-2014-118773"/>
    <x v="3"/>
    <x v="839"/>
    <d v="2014-02-15T00:00:00"/>
    <x v="1"/>
    <s v="TP-21415"/>
    <x v="599"/>
    <x v="0"/>
    <s v="United States"/>
    <s v="Houston"/>
    <x v="5"/>
    <n v="77070"/>
    <x v="2"/>
    <s v="FUR-FU-10000550"/>
    <x v="0"/>
    <x v="5"/>
    <x v="1445"/>
    <x v="2217"/>
    <n v="2"/>
    <n v="0.6"/>
    <n v="-2.6892000000000005"/>
  </r>
  <r>
    <n v="3088"/>
    <s v="CA-2014-118773"/>
    <x v="3"/>
    <x v="839"/>
    <d v="2014-02-15T00:00:00"/>
    <x v="1"/>
    <s v="TP-21415"/>
    <x v="599"/>
    <x v="0"/>
    <s v="United States"/>
    <s v="Houston"/>
    <x v="5"/>
    <n v="77070"/>
    <x v="2"/>
    <s v="OFF-AP-10000055"/>
    <x v="1"/>
    <x v="9"/>
    <x v="781"/>
    <x v="2507"/>
    <n v="2"/>
    <n v="0.8"/>
    <n v="-32.480000000000004"/>
  </r>
  <r>
    <n v="3089"/>
    <s v="US-2014-159205"/>
    <x v="3"/>
    <x v="185"/>
    <d v="2014-04-03T00:00:00"/>
    <x v="0"/>
    <s v="DB-12910"/>
    <x v="626"/>
    <x v="2"/>
    <s v="United States"/>
    <s v="Henderson"/>
    <x v="0"/>
    <n v="42420"/>
    <x v="0"/>
    <s v="FUR-FU-10001591"/>
    <x v="0"/>
    <x v="5"/>
    <x v="1101"/>
    <x v="2508"/>
    <n v="5"/>
    <n v="0"/>
    <n v="25.620000000000005"/>
  </r>
  <r>
    <n v="3090"/>
    <s v="US-2014-159205"/>
    <x v="3"/>
    <x v="185"/>
    <d v="2014-04-03T00:00:00"/>
    <x v="0"/>
    <s v="DB-12910"/>
    <x v="626"/>
    <x v="2"/>
    <s v="United States"/>
    <s v="Henderson"/>
    <x v="0"/>
    <n v="42420"/>
    <x v="0"/>
    <s v="TEC-PH-10000526"/>
    <x v="2"/>
    <x v="7"/>
    <x v="1463"/>
    <x v="142"/>
    <n v="7"/>
    <n v="0"/>
    <n v="188.1404"/>
  </r>
  <r>
    <n v="3091"/>
    <s v="CA-2013-112123"/>
    <x v="0"/>
    <x v="840"/>
    <d v="2013-03-09T00:00:00"/>
    <x v="1"/>
    <s v="BH-11710"/>
    <x v="3"/>
    <x v="0"/>
    <s v="United States"/>
    <s v="Newark"/>
    <x v="13"/>
    <n v="19711"/>
    <x v="3"/>
    <s v="OFF-BI-10001071"/>
    <x v="1"/>
    <x v="8"/>
    <x v="663"/>
    <x v="2509"/>
    <n v="7"/>
    <n v="0"/>
    <n v="219.45140000000001"/>
  </r>
  <r>
    <n v="3092"/>
    <s v="CA-2013-112123"/>
    <x v="0"/>
    <x v="840"/>
    <d v="2013-03-09T00:00:00"/>
    <x v="1"/>
    <s v="BH-11710"/>
    <x v="3"/>
    <x v="0"/>
    <s v="United States"/>
    <s v="Newark"/>
    <x v="13"/>
    <n v="19711"/>
    <x v="3"/>
    <s v="TEC-PH-10001557"/>
    <x v="2"/>
    <x v="7"/>
    <x v="658"/>
    <x v="2510"/>
    <n v="5"/>
    <n v="0"/>
    <n v="129.5865"/>
  </r>
  <r>
    <n v="3093"/>
    <s v="CA-2013-112123"/>
    <x v="0"/>
    <x v="840"/>
    <d v="2013-03-09T00:00:00"/>
    <x v="1"/>
    <s v="BH-11710"/>
    <x v="3"/>
    <x v="0"/>
    <s v="United States"/>
    <s v="Newark"/>
    <x v="13"/>
    <n v="19711"/>
    <x v="3"/>
    <s v="OFF-PA-10001977"/>
    <x v="1"/>
    <x v="10"/>
    <x v="1464"/>
    <x v="1696"/>
    <n v="3"/>
    <n v="0"/>
    <n v="79.891199999999998"/>
  </r>
  <r>
    <n v="3094"/>
    <s v="CA-2012-114468"/>
    <x v="1"/>
    <x v="841"/>
    <d v="2012-08-23T00:00:00"/>
    <x v="3"/>
    <s v="TD-20995"/>
    <x v="143"/>
    <x v="0"/>
    <s v="United States"/>
    <s v="Bolingbrook"/>
    <x v="10"/>
    <n v="60440"/>
    <x v="2"/>
    <s v="OFF-SU-10004231"/>
    <x v="1"/>
    <x v="14"/>
    <x v="552"/>
    <x v="2511"/>
    <n v="4"/>
    <n v="0.2"/>
    <n v="2.7719999999999994"/>
  </r>
  <r>
    <n v="3095"/>
    <s v="CA-2012-114468"/>
    <x v="1"/>
    <x v="841"/>
    <d v="2012-08-23T00:00:00"/>
    <x v="3"/>
    <s v="TD-20995"/>
    <x v="143"/>
    <x v="0"/>
    <s v="United States"/>
    <s v="Bolingbrook"/>
    <x v="10"/>
    <n v="60440"/>
    <x v="2"/>
    <s v="OFF-PA-10000809"/>
    <x v="1"/>
    <x v="10"/>
    <x v="1124"/>
    <x v="563"/>
    <n v="2"/>
    <n v="0.2"/>
    <n v="3.6288"/>
  </r>
  <r>
    <n v="3096"/>
    <s v="CA-2012-114468"/>
    <x v="1"/>
    <x v="841"/>
    <d v="2012-08-23T00:00:00"/>
    <x v="3"/>
    <s v="TD-20995"/>
    <x v="143"/>
    <x v="0"/>
    <s v="United States"/>
    <s v="Bolingbrook"/>
    <x v="10"/>
    <n v="60440"/>
    <x v="2"/>
    <s v="OFF-FA-10003021"/>
    <x v="1"/>
    <x v="13"/>
    <x v="33"/>
    <x v="2512"/>
    <n v="8"/>
    <n v="0.2"/>
    <n v="2.2559999999999993"/>
  </r>
  <r>
    <n v="3097"/>
    <s v="CA-2012-114468"/>
    <x v="1"/>
    <x v="841"/>
    <d v="2012-08-23T00:00:00"/>
    <x v="3"/>
    <s v="TD-20995"/>
    <x v="143"/>
    <x v="0"/>
    <s v="United States"/>
    <s v="Bolingbrook"/>
    <x v="10"/>
    <n v="60440"/>
    <x v="2"/>
    <s v="OFF-AP-10000696"/>
    <x v="1"/>
    <x v="9"/>
    <x v="332"/>
    <x v="2513"/>
    <n v="2"/>
    <n v="0.8"/>
    <n v="-13.554800000000004"/>
  </r>
  <r>
    <n v="3098"/>
    <s v="CA-2014-135692"/>
    <x v="3"/>
    <x v="842"/>
    <d v="2014-05-02T00:00:00"/>
    <x v="1"/>
    <s v="CV-12805"/>
    <x v="51"/>
    <x v="1"/>
    <s v="United States"/>
    <s v="Fort Worth"/>
    <x v="5"/>
    <n v="76106"/>
    <x v="2"/>
    <s v="OFF-LA-10001158"/>
    <x v="1"/>
    <x v="2"/>
    <x v="319"/>
    <x v="2514"/>
    <n v="4"/>
    <n v="0.2"/>
    <n v="11.592000000000001"/>
  </r>
  <r>
    <n v="3099"/>
    <s v="CA-2014-135692"/>
    <x v="3"/>
    <x v="842"/>
    <d v="2014-05-02T00:00:00"/>
    <x v="1"/>
    <s v="CV-12805"/>
    <x v="51"/>
    <x v="1"/>
    <s v="United States"/>
    <s v="Fort Worth"/>
    <x v="5"/>
    <n v="76106"/>
    <x v="2"/>
    <s v="FUR-BO-10002268"/>
    <x v="0"/>
    <x v="0"/>
    <x v="314"/>
    <x v="2515"/>
    <n v="4"/>
    <n v="0.32"/>
    <n v="-42.1096"/>
  </r>
  <r>
    <n v="3100"/>
    <s v="CA-2014-131233"/>
    <x v="3"/>
    <x v="349"/>
    <d v="2014-04-20T00:00:00"/>
    <x v="1"/>
    <s v="CS-12355"/>
    <x v="394"/>
    <x v="0"/>
    <s v="United States"/>
    <s v="New York City"/>
    <x v="15"/>
    <n v="10024"/>
    <x v="3"/>
    <s v="OFF-BI-10000829"/>
    <x v="1"/>
    <x v="8"/>
    <x v="304"/>
    <x v="2209"/>
    <n v="3"/>
    <n v="0.2"/>
    <n v="3.5021999999999989"/>
  </r>
  <r>
    <n v="3101"/>
    <s v="CA-2014-131233"/>
    <x v="3"/>
    <x v="349"/>
    <d v="2014-04-20T00:00:00"/>
    <x v="1"/>
    <s v="CS-12355"/>
    <x v="394"/>
    <x v="0"/>
    <s v="United States"/>
    <s v="New York City"/>
    <x v="15"/>
    <n v="10024"/>
    <x v="3"/>
    <s v="FUR-BO-10003441"/>
    <x v="0"/>
    <x v="0"/>
    <x v="705"/>
    <x v="2516"/>
    <n v="3"/>
    <n v="0.2"/>
    <n v="9.0881999999999721"/>
  </r>
  <r>
    <n v="3102"/>
    <s v="CA-2014-119578"/>
    <x v="3"/>
    <x v="66"/>
    <d v="2014-12-28T00:00:00"/>
    <x v="0"/>
    <s v="JG-15310"/>
    <x v="684"/>
    <x v="1"/>
    <s v="United States"/>
    <s v="Providence"/>
    <x v="34"/>
    <n v="2908"/>
    <x v="3"/>
    <s v="OFF-SU-10003505"/>
    <x v="1"/>
    <x v="14"/>
    <x v="408"/>
    <x v="2517"/>
    <n v="6"/>
    <n v="0"/>
    <n v="34.757999999999953"/>
  </r>
  <r>
    <n v="3103"/>
    <s v="CA-2014-119578"/>
    <x v="3"/>
    <x v="66"/>
    <d v="2014-12-28T00:00:00"/>
    <x v="0"/>
    <s v="JG-15310"/>
    <x v="684"/>
    <x v="1"/>
    <s v="United States"/>
    <s v="Providence"/>
    <x v="34"/>
    <n v="2908"/>
    <x v="3"/>
    <s v="FUR-BO-10003660"/>
    <x v="0"/>
    <x v="0"/>
    <x v="1465"/>
    <x v="2518"/>
    <n v="1"/>
    <n v="0"/>
    <n v="50.825400000000002"/>
  </r>
  <r>
    <n v="3104"/>
    <s v="CA-2013-124562"/>
    <x v="0"/>
    <x v="16"/>
    <d v="2013-12-13T00:00:00"/>
    <x v="1"/>
    <s v="JP-16135"/>
    <x v="655"/>
    <x v="2"/>
    <s v="United States"/>
    <s v="Columbus"/>
    <x v="24"/>
    <n v="43229"/>
    <x v="3"/>
    <s v="OFF-BI-10001267"/>
    <x v="1"/>
    <x v="8"/>
    <x v="1466"/>
    <x v="2519"/>
    <n v="7"/>
    <n v="0.7"/>
    <n v="-9.5018000000000029"/>
  </r>
  <r>
    <n v="3105"/>
    <s v="US-2014-140074"/>
    <x v="3"/>
    <x v="721"/>
    <d v="2014-03-30T00:00:00"/>
    <x v="1"/>
    <s v="EC-14050"/>
    <x v="685"/>
    <x v="0"/>
    <s v="United States"/>
    <s v="New York City"/>
    <x v="15"/>
    <n v="10024"/>
    <x v="3"/>
    <s v="OFF-PA-10002741"/>
    <x v="1"/>
    <x v="10"/>
    <x v="1467"/>
    <x v="2318"/>
    <n v="6"/>
    <n v="0"/>
    <n v="11.555999999999997"/>
  </r>
  <r>
    <n v="3106"/>
    <s v="CA-2013-103037"/>
    <x v="0"/>
    <x v="197"/>
    <d v="2013-07-30T00:00:00"/>
    <x v="1"/>
    <s v="KH-16630"/>
    <x v="175"/>
    <x v="1"/>
    <s v="United States"/>
    <s v="Houston"/>
    <x v="5"/>
    <n v="77070"/>
    <x v="2"/>
    <s v="OFF-LA-10004345"/>
    <x v="1"/>
    <x v="2"/>
    <x v="517"/>
    <x v="581"/>
    <n v="4"/>
    <n v="0.2"/>
    <n v="5.6955999999999989"/>
  </r>
  <r>
    <n v="3107"/>
    <s v="CA-2014-127460"/>
    <x v="3"/>
    <x v="815"/>
    <d v="2014-07-15T00:00:00"/>
    <x v="1"/>
    <s v="FG-14260"/>
    <x v="435"/>
    <x v="2"/>
    <s v="United States"/>
    <s v="Aurora"/>
    <x v="10"/>
    <n v="60505"/>
    <x v="2"/>
    <s v="OFF-ST-10004340"/>
    <x v="1"/>
    <x v="4"/>
    <x v="809"/>
    <x v="2520"/>
    <n v="6"/>
    <n v="0.2"/>
    <n v="26.115600000000015"/>
  </r>
  <r>
    <n v="3108"/>
    <s v="CA-2013-121671"/>
    <x v="0"/>
    <x v="19"/>
    <d v="2013-07-23T00:00:00"/>
    <x v="1"/>
    <s v="AA-10480"/>
    <x v="4"/>
    <x v="0"/>
    <s v="United States"/>
    <s v="Springfield"/>
    <x v="25"/>
    <n v="65807"/>
    <x v="2"/>
    <s v="OFF-PA-10001471"/>
    <x v="1"/>
    <x v="10"/>
    <x v="1468"/>
    <x v="2521"/>
    <n v="3"/>
    <n v="0"/>
    <n v="10.087799999999998"/>
  </r>
  <r>
    <n v="3109"/>
    <s v="CA-2013-121671"/>
    <x v="0"/>
    <x v="19"/>
    <d v="2013-07-23T00:00:00"/>
    <x v="1"/>
    <s v="AA-10480"/>
    <x v="4"/>
    <x v="0"/>
    <s v="United States"/>
    <s v="Springfield"/>
    <x v="25"/>
    <n v="65807"/>
    <x v="2"/>
    <s v="OFF-ST-10002344"/>
    <x v="1"/>
    <x v="4"/>
    <x v="856"/>
    <x v="423"/>
    <n v="3"/>
    <n v="0"/>
    <n v="4.8588000000000164"/>
  </r>
  <r>
    <n v="3110"/>
    <s v="CA-2013-121671"/>
    <x v="0"/>
    <x v="19"/>
    <d v="2013-07-23T00:00:00"/>
    <x v="1"/>
    <s v="AA-10480"/>
    <x v="4"/>
    <x v="0"/>
    <s v="United States"/>
    <s v="Springfield"/>
    <x v="25"/>
    <n v="65807"/>
    <x v="2"/>
    <s v="OFF-PA-10001892"/>
    <x v="1"/>
    <x v="10"/>
    <x v="815"/>
    <x v="2522"/>
    <n v="1"/>
    <n v="0"/>
    <n v="3.7435999999999998"/>
  </r>
  <r>
    <n v="3111"/>
    <s v="CA-2013-121671"/>
    <x v="0"/>
    <x v="19"/>
    <d v="2013-07-23T00:00:00"/>
    <x v="1"/>
    <s v="AA-10480"/>
    <x v="4"/>
    <x v="0"/>
    <s v="United States"/>
    <s v="Springfield"/>
    <x v="25"/>
    <n v="65807"/>
    <x v="2"/>
    <s v="OFF-PA-10001934"/>
    <x v="1"/>
    <x v="10"/>
    <x v="543"/>
    <x v="187"/>
    <n v="8"/>
    <n v="0"/>
    <n v="25.401600000000002"/>
  </r>
  <r>
    <n v="3112"/>
    <s v="CA-2013-121671"/>
    <x v="0"/>
    <x v="19"/>
    <d v="2013-07-23T00:00:00"/>
    <x v="1"/>
    <s v="AA-10480"/>
    <x v="4"/>
    <x v="0"/>
    <s v="United States"/>
    <s v="Springfield"/>
    <x v="25"/>
    <n v="65807"/>
    <x v="2"/>
    <s v="OFF-ST-10000078"/>
    <x v="1"/>
    <x v="4"/>
    <x v="1218"/>
    <x v="2523"/>
    <n v="1"/>
    <n v="0"/>
    <n v="47.730599999999981"/>
  </r>
  <r>
    <n v="3113"/>
    <s v="CA-2013-150350"/>
    <x v="0"/>
    <x v="828"/>
    <d v="2013-08-31T00:00:00"/>
    <x v="1"/>
    <s v="MS-17770"/>
    <x v="474"/>
    <x v="0"/>
    <s v="United States"/>
    <s v="Seattle"/>
    <x v="4"/>
    <n v="98105"/>
    <x v="1"/>
    <s v="TEC-MA-10001972"/>
    <x v="2"/>
    <x v="15"/>
    <x v="1469"/>
    <x v="2524"/>
    <n v="3"/>
    <n v="0.2"/>
    <n v="62.82000000000005"/>
  </r>
  <r>
    <n v="3114"/>
    <s v="CA-2013-150350"/>
    <x v="0"/>
    <x v="828"/>
    <d v="2013-08-31T00:00:00"/>
    <x v="1"/>
    <s v="MS-17770"/>
    <x v="474"/>
    <x v="0"/>
    <s v="United States"/>
    <s v="Seattle"/>
    <x v="4"/>
    <n v="98105"/>
    <x v="1"/>
    <s v="OFF-EN-10002504"/>
    <x v="1"/>
    <x v="12"/>
    <x v="113"/>
    <x v="2525"/>
    <n v="5"/>
    <n v="0"/>
    <n v="63.872999999999998"/>
  </r>
  <r>
    <n v="3115"/>
    <s v="CA-2013-150350"/>
    <x v="0"/>
    <x v="828"/>
    <d v="2013-08-31T00:00:00"/>
    <x v="1"/>
    <s v="MS-17770"/>
    <x v="474"/>
    <x v="0"/>
    <s v="United States"/>
    <s v="Seattle"/>
    <x v="4"/>
    <n v="98105"/>
    <x v="1"/>
    <s v="OFF-PA-10002160"/>
    <x v="1"/>
    <x v="10"/>
    <x v="1190"/>
    <x v="819"/>
    <n v="6"/>
    <n v="0"/>
    <n v="16.993200000000002"/>
  </r>
  <r>
    <n v="3116"/>
    <s v="CA-2013-150350"/>
    <x v="0"/>
    <x v="828"/>
    <d v="2013-08-31T00:00:00"/>
    <x v="1"/>
    <s v="MS-17770"/>
    <x v="474"/>
    <x v="0"/>
    <s v="United States"/>
    <s v="Seattle"/>
    <x v="4"/>
    <n v="98105"/>
    <x v="1"/>
    <s v="FUR-CH-10001973"/>
    <x v="0"/>
    <x v="1"/>
    <x v="896"/>
    <x v="1988"/>
    <n v="6"/>
    <n v="0.2"/>
    <n v="-39.952800000000025"/>
  </r>
  <r>
    <n v="3117"/>
    <s v="CA-2013-150350"/>
    <x v="0"/>
    <x v="828"/>
    <d v="2013-08-31T00:00:00"/>
    <x v="1"/>
    <s v="MS-17770"/>
    <x v="474"/>
    <x v="0"/>
    <s v="United States"/>
    <s v="Seattle"/>
    <x v="4"/>
    <n v="98105"/>
    <x v="1"/>
    <s v="OFF-AP-10001492"/>
    <x v="1"/>
    <x v="9"/>
    <x v="22"/>
    <x v="2526"/>
    <n v="5"/>
    <n v="0"/>
    <n v="11.206"/>
  </r>
  <r>
    <n v="3118"/>
    <s v="CA-2013-150350"/>
    <x v="0"/>
    <x v="828"/>
    <d v="2013-08-31T00:00:00"/>
    <x v="1"/>
    <s v="MS-17770"/>
    <x v="474"/>
    <x v="0"/>
    <s v="United States"/>
    <s v="Seattle"/>
    <x v="4"/>
    <n v="98105"/>
    <x v="1"/>
    <s v="OFF-SU-10002189"/>
    <x v="1"/>
    <x v="14"/>
    <x v="167"/>
    <x v="174"/>
    <n v="4"/>
    <n v="0"/>
    <n v="0.15879999999999939"/>
  </r>
  <r>
    <n v="3119"/>
    <s v="CA-2012-121720"/>
    <x v="1"/>
    <x v="832"/>
    <d v="2012-06-12T00:00:00"/>
    <x v="2"/>
    <s v="JE-15610"/>
    <x v="531"/>
    <x v="1"/>
    <s v="United States"/>
    <s v="Lakeland"/>
    <x v="2"/>
    <n v="33801"/>
    <x v="0"/>
    <s v="FUR-CH-10003312"/>
    <x v="0"/>
    <x v="1"/>
    <x v="296"/>
    <x v="2527"/>
    <n v="5"/>
    <n v="0.2"/>
    <n v="-182.63700000000017"/>
  </r>
  <r>
    <n v="3120"/>
    <s v="CA-2012-121720"/>
    <x v="1"/>
    <x v="832"/>
    <d v="2012-06-12T00:00:00"/>
    <x v="2"/>
    <s v="JE-15610"/>
    <x v="531"/>
    <x v="1"/>
    <s v="United States"/>
    <s v="Lakeland"/>
    <x v="2"/>
    <n v="33801"/>
    <x v="0"/>
    <s v="TEC-PH-10002496"/>
    <x v="2"/>
    <x v="7"/>
    <x v="490"/>
    <x v="2528"/>
    <n v="2"/>
    <n v="0.2"/>
    <n v="31.197999999999986"/>
  </r>
  <r>
    <n v="3121"/>
    <s v="CA-2012-121720"/>
    <x v="1"/>
    <x v="832"/>
    <d v="2012-06-12T00:00:00"/>
    <x v="2"/>
    <s v="JE-15610"/>
    <x v="531"/>
    <x v="1"/>
    <s v="United States"/>
    <s v="Lakeland"/>
    <x v="2"/>
    <n v="33801"/>
    <x v="0"/>
    <s v="FUR-FU-10003464"/>
    <x v="0"/>
    <x v="5"/>
    <x v="1470"/>
    <x v="2529"/>
    <n v="3"/>
    <n v="0.2"/>
    <n v="7.3007999999999988"/>
  </r>
  <r>
    <n v="3122"/>
    <s v="CA-2012-121720"/>
    <x v="1"/>
    <x v="832"/>
    <d v="2012-06-12T00:00:00"/>
    <x v="2"/>
    <s v="JE-15610"/>
    <x v="531"/>
    <x v="1"/>
    <s v="United States"/>
    <s v="Lakeland"/>
    <x v="2"/>
    <n v="33801"/>
    <x v="0"/>
    <s v="OFF-AR-10000380"/>
    <x v="1"/>
    <x v="6"/>
    <x v="108"/>
    <x v="2530"/>
    <n v="2"/>
    <n v="0.2"/>
    <n v="7.5959999999999894"/>
  </r>
  <r>
    <n v="3123"/>
    <s v="CA-2012-121720"/>
    <x v="1"/>
    <x v="832"/>
    <d v="2012-06-12T00:00:00"/>
    <x v="2"/>
    <s v="JE-15610"/>
    <x v="531"/>
    <x v="1"/>
    <s v="United States"/>
    <s v="Lakeland"/>
    <x v="2"/>
    <n v="33801"/>
    <x v="0"/>
    <s v="OFF-BI-10004593"/>
    <x v="1"/>
    <x v="8"/>
    <x v="267"/>
    <x v="288"/>
    <n v="5"/>
    <n v="0.7"/>
    <n v="-62.88000000000001"/>
  </r>
  <r>
    <n v="3124"/>
    <s v="CA-2012-121720"/>
    <x v="1"/>
    <x v="832"/>
    <d v="2012-06-12T00:00:00"/>
    <x v="2"/>
    <s v="JE-15610"/>
    <x v="531"/>
    <x v="1"/>
    <s v="United States"/>
    <s v="Lakeland"/>
    <x v="2"/>
    <n v="33801"/>
    <x v="0"/>
    <s v="OFF-BI-10001308"/>
    <x v="1"/>
    <x v="8"/>
    <x v="1351"/>
    <x v="2531"/>
    <n v="2"/>
    <n v="0.7"/>
    <n v="-3.1400000000000006"/>
  </r>
  <r>
    <n v="3125"/>
    <s v="CA-2012-121720"/>
    <x v="1"/>
    <x v="832"/>
    <d v="2012-06-12T00:00:00"/>
    <x v="2"/>
    <s v="JE-15610"/>
    <x v="531"/>
    <x v="1"/>
    <s v="United States"/>
    <s v="Lakeland"/>
    <x v="2"/>
    <n v="33801"/>
    <x v="0"/>
    <s v="OFF-ST-10001780"/>
    <x v="1"/>
    <x v="4"/>
    <x v="481"/>
    <x v="2532"/>
    <n v="2"/>
    <n v="0.2"/>
    <n v="51.831200000000024"/>
  </r>
  <r>
    <n v="3126"/>
    <s v="CA-2012-121720"/>
    <x v="1"/>
    <x v="832"/>
    <d v="2012-06-12T00:00:00"/>
    <x v="2"/>
    <s v="JE-15610"/>
    <x v="531"/>
    <x v="1"/>
    <s v="United States"/>
    <s v="Lakeland"/>
    <x v="2"/>
    <n v="33801"/>
    <x v="0"/>
    <s v="OFF-ST-10003816"/>
    <x v="1"/>
    <x v="4"/>
    <x v="710"/>
    <x v="2533"/>
    <n v="4"/>
    <n v="0.2"/>
    <n v="21.142799999999966"/>
  </r>
  <r>
    <n v="3127"/>
    <s v="CA-2014-149895"/>
    <x v="3"/>
    <x v="565"/>
    <d v="2014-09-13T00:00:00"/>
    <x v="1"/>
    <s v="EB-14110"/>
    <x v="686"/>
    <x v="0"/>
    <s v="United States"/>
    <s v="Philadelphia"/>
    <x v="9"/>
    <n v="19134"/>
    <x v="3"/>
    <s v="TEC-PH-10002200"/>
    <x v="2"/>
    <x v="7"/>
    <x v="1471"/>
    <x v="2534"/>
    <n v="2"/>
    <n v="0.4"/>
    <n v="-47.396800000000013"/>
  </r>
  <r>
    <n v="3128"/>
    <s v="CA-2014-147564"/>
    <x v="3"/>
    <x v="280"/>
    <d v="2014-10-07T00:00:00"/>
    <x v="1"/>
    <s v="BP-11155"/>
    <x v="669"/>
    <x v="0"/>
    <s v="United States"/>
    <s v="New York City"/>
    <x v="15"/>
    <n v="10011"/>
    <x v="3"/>
    <s v="OFF-PA-10004438"/>
    <x v="1"/>
    <x v="10"/>
    <x v="1472"/>
    <x v="338"/>
    <n v="4"/>
    <n v="0"/>
    <n v="23.086399999999998"/>
  </r>
  <r>
    <n v="3129"/>
    <s v="CA-2011-136399"/>
    <x v="2"/>
    <x v="757"/>
    <d v="2011-12-17T00:00:00"/>
    <x v="2"/>
    <s v="CC-12100"/>
    <x v="385"/>
    <x v="2"/>
    <s v="United States"/>
    <s v="Los Angeles"/>
    <x v="1"/>
    <n v="90049"/>
    <x v="1"/>
    <s v="FUR-FU-10004090"/>
    <x v="0"/>
    <x v="5"/>
    <x v="636"/>
    <x v="791"/>
    <n v="2"/>
    <n v="0"/>
    <n v="14.671799999999998"/>
  </r>
  <r>
    <n v="3130"/>
    <s v="CA-2011-136399"/>
    <x v="2"/>
    <x v="757"/>
    <d v="2011-12-17T00:00:00"/>
    <x v="2"/>
    <s v="CC-12100"/>
    <x v="385"/>
    <x v="2"/>
    <s v="United States"/>
    <s v="Los Angeles"/>
    <x v="1"/>
    <n v="90049"/>
    <x v="1"/>
    <s v="FUR-CH-10002602"/>
    <x v="0"/>
    <x v="1"/>
    <x v="288"/>
    <x v="475"/>
    <n v="2"/>
    <n v="0.2"/>
    <n v="18.11760000000001"/>
  </r>
  <r>
    <n v="3131"/>
    <s v="CA-2011-136399"/>
    <x v="2"/>
    <x v="757"/>
    <d v="2011-12-17T00:00:00"/>
    <x v="2"/>
    <s v="CC-12100"/>
    <x v="385"/>
    <x v="2"/>
    <s v="United States"/>
    <s v="Los Angeles"/>
    <x v="1"/>
    <n v="90049"/>
    <x v="1"/>
    <s v="TEC-AC-10001142"/>
    <x v="2"/>
    <x v="11"/>
    <x v="546"/>
    <x v="2535"/>
    <n v="5"/>
    <n v="0"/>
    <n v="39.499999999999957"/>
  </r>
  <r>
    <n v="3132"/>
    <s v="CA-2011-136399"/>
    <x v="2"/>
    <x v="757"/>
    <d v="2011-12-17T00:00:00"/>
    <x v="2"/>
    <s v="CC-12100"/>
    <x v="385"/>
    <x v="2"/>
    <s v="United States"/>
    <s v="Los Angeles"/>
    <x v="1"/>
    <n v="90049"/>
    <x v="1"/>
    <s v="TEC-PH-10004977"/>
    <x v="2"/>
    <x v="7"/>
    <x v="34"/>
    <x v="2536"/>
    <n v="4"/>
    <n v="0.2"/>
    <n v="70.55639999999994"/>
  </r>
  <r>
    <n v="3133"/>
    <s v="CA-2011-107916"/>
    <x v="2"/>
    <x v="829"/>
    <d v="2011-08-26T00:00:00"/>
    <x v="2"/>
    <s v="JP-15460"/>
    <x v="687"/>
    <x v="1"/>
    <s v="United States"/>
    <s v="Oceanside"/>
    <x v="15"/>
    <n v="11572"/>
    <x v="3"/>
    <s v="FUR-FU-10004586"/>
    <x v="0"/>
    <x v="5"/>
    <x v="1473"/>
    <x v="2537"/>
    <n v="2"/>
    <n v="0"/>
    <n v="6.3743999999999996"/>
  </r>
  <r>
    <n v="3134"/>
    <s v="CA-2011-107916"/>
    <x v="2"/>
    <x v="829"/>
    <d v="2011-08-26T00:00:00"/>
    <x v="2"/>
    <s v="JP-15460"/>
    <x v="687"/>
    <x v="1"/>
    <s v="United States"/>
    <s v="Oceanside"/>
    <x v="15"/>
    <n v="11572"/>
    <x v="3"/>
    <s v="OFF-BI-10001116"/>
    <x v="1"/>
    <x v="8"/>
    <x v="1066"/>
    <x v="2538"/>
    <n v="3"/>
    <n v="0.2"/>
    <n v="4.4352000000000009"/>
  </r>
  <r>
    <n v="3135"/>
    <s v="CA-2014-164168"/>
    <x v="3"/>
    <x v="105"/>
    <d v="2014-11-19T00:00:00"/>
    <x v="1"/>
    <s v="LS-16975"/>
    <x v="60"/>
    <x v="2"/>
    <s v="United States"/>
    <s v="Dallas"/>
    <x v="5"/>
    <n v="75081"/>
    <x v="2"/>
    <s v="OFF-BI-10000666"/>
    <x v="1"/>
    <x v="8"/>
    <x v="980"/>
    <x v="2539"/>
    <n v="5"/>
    <n v="0.8"/>
    <n v="-45.840000000000018"/>
  </r>
  <r>
    <n v="3136"/>
    <s v="CA-2014-164168"/>
    <x v="3"/>
    <x v="105"/>
    <d v="2014-11-19T00:00:00"/>
    <x v="1"/>
    <s v="LS-16975"/>
    <x v="60"/>
    <x v="2"/>
    <s v="United States"/>
    <s v="Dallas"/>
    <x v="5"/>
    <n v="75081"/>
    <x v="2"/>
    <s v="OFF-ST-10002583"/>
    <x v="1"/>
    <x v="4"/>
    <x v="566"/>
    <x v="2540"/>
    <n v="3"/>
    <n v="0.2"/>
    <n v="-15.590400000000002"/>
  </r>
  <r>
    <n v="3137"/>
    <s v="CA-2014-164168"/>
    <x v="3"/>
    <x v="105"/>
    <d v="2014-11-19T00:00:00"/>
    <x v="1"/>
    <s v="LS-16975"/>
    <x v="60"/>
    <x v="2"/>
    <s v="United States"/>
    <s v="Dallas"/>
    <x v="5"/>
    <n v="75081"/>
    <x v="2"/>
    <s v="TEC-PH-10004908"/>
    <x v="2"/>
    <x v="7"/>
    <x v="1474"/>
    <x v="2541"/>
    <n v="1"/>
    <n v="0.2"/>
    <n v="8.4989999999999917"/>
  </r>
  <r>
    <n v="3138"/>
    <s v="CA-2014-164168"/>
    <x v="3"/>
    <x v="105"/>
    <d v="2014-11-19T00:00:00"/>
    <x v="1"/>
    <s v="LS-16975"/>
    <x v="60"/>
    <x v="2"/>
    <s v="United States"/>
    <s v="Dallas"/>
    <x v="5"/>
    <n v="75081"/>
    <x v="2"/>
    <s v="OFF-EN-10001219"/>
    <x v="1"/>
    <x v="12"/>
    <x v="583"/>
    <x v="2096"/>
    <n v="2"/>
    <n v="0.2"/>
    <n v="4.4311999999999996"/>
  </r>
  <r>
    <n v="3139"/>
    <s v="CA-2014-164168"/>
    <x v="3"/>
    <x v="105"/>
    <d v="2014-11-19T00:00:00"/>
    <x v="1"/>
    <s v="LS-16975"/>
    <x v="60"/>
    <x v="2"/>
    <s v="United States"/>
    <s v="Dallas"/>
    <x v="5"/>
    <n v="75081"/>
    <x v="2"/>
    <s v="TEC-AC-10004568"/>
    <x v="2"/>
    <x v="11"/>
    <x v="1109"/>
    <x v="2542"/>
    <n v="2"/>
    <n v="0.2"/>
    <n v="-0.55980000000000452"/>
  </r>
  <r>
    <n v="3140"/>
    <s v="CA-2014-164168"/>
    <x v="3"/>
    <x v="105"/>
    <d v="2014-11-19T00:00:00"/>
    <x v="1"/>
    <s v="LS-16975"/>
    <x v="60"/>
    <x v="2"/>
    <s v="United States"/>
    <s v="Dallas"/>
    <x v="5"/>
    <n v="75081"/>
    <x v="2"/>
    <s v="FUR-FU-10001756"/>
    <x v="0"/>
    <x v="5"/>
    <x v="282"/>
    <x v="2543"/>
    <n v="3"/>
    <n v="0.6"/>
    <n v="-17.707200000000007"/>
  </r>
  <r>
    <n v="3141"/>
    <s v="CA-2012-112557"/>
    <x v="1"/>
    <x v="334"/>
    <d v="2012-04-28T00:00:00"/>
    <x v="2"/>
    <s v="JL-15850"/>
    <x v="139"/>
    <x v="0"/>
    <s v="United States"/>
    <s v="New York City"/>
    <x v="15"/>
    <n v="10035"/>
    <x v="3"/>
    <s v="OFF-AP-10002311"/>
    <x v="1"/>
    <x v="9"/>
    <x v="14"/>
    <x v="2544"/>
    <n v="3"/>
    <n v="0"/>
    <n v="90.829200000000014"/>
  </r>
  <r>
    <n v="3142"/>
    <s v="US-2011-122959"/>
    <x v="2"/>
    <x v="432"/>
    <d v="2011-12-12T00:00:00"/>
    <x v="3"/>
    <s v="CY-12745"/>
    <x v="388"/>
    <x v="1"/>
    <s v="United States"/>
    <s v="San Antonio"/>
    <x v="5"/>
    <n v="78207"/>
    <x v="2"/>
    <s v="OFF-BI-10003650"/>
    <x v="1"/>
    <x v="8"/>
    <x v="115"/>
    <x v="2545"/>
    <n v="2"/>
    <n v="0.8"/>
    <n v="-336.62720000000013"/>
  </r>
  <r>
    <n v="3143"/>
    <s v="CA-2014-162572"/>
    <x v="3"/>
    <x v="145"/>
    <d v="2014-09-28T00:00:00"/>
    <x v="0"/>
    <s v="RB-19360"/>
    <x v="181"/>
    <x v="0"/>
    <s v="United States"/>
    <s v="Cincinnati"/>
    <x v="24"/>
    <n v="45231"/>
    <x v="3"/>
    <s v="TEC-AC-10003628"/>
    <x v="2"/>
    <x v="11"/>
    <x v="244"/>
    <x v="2546"/>
    <n v="5"/>
    <n v="0.2"/>
    <n v="35.988000000000007"/>
  </r>
  <r>
    <n v="3144"/>
    <s v="CA-2014-162572"/>
    <x v="3"/>
    <x v="145"/>
    <d v="2014-09-28T00:00:00"/>
    <x v="0"/>
    <s v="RB-19360"/>
    <x v="181"/>
    <x v="0"/>
    <s v="United States"/>
    <s v="Cincinnati"/>
    <x v="24"/>
    <n v="45231"/>
    <x v="3"/>
    <s v="OFF-AR-10001547"/>
    <x v="1"/>
    <x v="6"/>
    <x v="147"/>
    <x v="2547"/>
    <n v="6"/>
    <n v="0.2"/>
    <n v="0.92819999999999991"/>
  </r>
  <r>
    <n v="3145"/>
    <s v="US-2013-148110"/>
    <x v="0"/>
    <x v="64"/>
    <d v="2013-09-12T00:00:00"/>
    <x v="1"/>
    <s v="AR-10825"/>
    <x v="255"/>
    <x v="1"/>
    <s v="United States"/>
    <s v="Austin"/>
    <x v="5"/>
    <n v="78745"/>
    <x v="2"/>
    <s v="FUR-CH-10002647"/>
    <x v="0"/>
    <x v="1"/>
    <x v="470"/>
    <x v="2548"/>
    <n v="7"/>
    <n v="0.3"/>
    <n v="-24.842999999999961"/>
  </r>
  <r>
    <n v="3146"/>
    <s v="CA-2014-131828"/>
    <x v="3"/>
    <x v="512"/>
    <d v="2014-02-14T00:00:00"/>
    <x v="0"/>
    <s v="CS-11845"/>
    <x v="688"/>
    <x v="1"/>
    <s v="United States"/>
    <s v="Seattle"/>
    <x v="4"/>
    <n v="98105"/>
    <x v="1"/>
    <s v="FUR-CH-10004495"/>
    <x v="0"/>
    <x v="1"/>
    <x v="1475"/>
    <x v="2549"/>
    <n v="4"/>
    <n v="0.2"/>
    <n v="108.35279999999986"/>
  </r>
  <r>
    <n v="3147"/>
    <s v="CA-2014-131828"/>
    <x v="3"/>
    <x v="512"/>
    <d v="2014-02-14T00:00:00"/>
    <x v="0"/>
    <s v="CS-11845"/>
    <x v="688"/>
    <x v="1"/>
    <s v="United States"/>
    <s v="Seattle"/>
    <x v="4"/>
    <n v="98105"/>
    <x v="1"/>
    <s v="TEC-PH-10002923"/>
    <x v="2"/>
    <x v="7"/>
    <x v="680"/>
    <x v="2550"/>
    <n v="3"/>
    <n v="0.2"/>
    <n v="7.7679000000000009"/>
  </r>
  <r>
    <n v="3148"/>
    <s v="CA-2011-109218"/>
    <x v="2"/>
    <x v="479"/>
    <d v="2011-07-03T00:00:00"/>
    <x v="0"/>
    <s v="AR-10825"/>
    <x v="255"/>
    <x v="1"/>
    <s v="United States"/>
    <s v="Los Angeles"/>
    <x v="1"/>
    <n v="90004"/>
    <x v="1"/>
    <s v="OFF-AR-10001374"/>
    <x v="1"/>
    <x v="6"/>
    <x v="310"/>
    <x v="56"/>
    <n v="5"/>
    <n v="0"/>
    <n v="10.367999999999999"/>
  </r>
  <r>
    <n v="3149"/>
    <s v="CA-2013-120558"/>
    <x v="0"/>
    <x v="843"/>
    <d v="2013-06-11T00:00:00"/>
    <x v="2"/>
    <s v="RD-19810"/>
    <x v="279"/>
    <x v="2"/>
    <s v="United States"/>
    <s v="New York City"/>
    <x v="15"/>
    <n v="10035"/>
    <x v="3"/>
    <s v="OFF-PA-10003441"/>
    <x v="1"/>
    <x v="10"/>
    <x v="485"/>
    <x v="56"/>
    <n v="5"/>
    <n v="0"/>
    <n v="15.552000000000001"/>
  </r>
  <r>
    <n v="3150"/>
    <s v="US-2011-109036"/>
    <x v="2"/>
    <x v="414"/>
    <d v="2011-12-25T00:00:00"/>
    <x v="1"/>
    <s v="KH-16510"/>
    <x v="168"/>
    <x v="0"/>
    <s v="United States"/>
    <s v="Seattle"/>
    <x v="4"/>
    <n v="98103"/>
    <x v="1"/>
    <s v="OFF-LA-10002043"/>
    <x v="1"/>
    <x v="2"/>
    <x v="252"/>
    <x v="2551"/>
    <n v="3"/>
    <n v="0"/>
    <n v="14.904"/>
  </r>
  <r>
    <n v="3151"/>
    <s v="CA-2012-147830"/>
    <x v="1"/>
    <x v="83"/>
    <d v="2012-12-18T00:00:00"/>
    <x v="2"/>
    <s v="NF-18385"/>
    <x v="173"/>
    <x v="0"/>
    <s v="United States"/>
    <s v="Newark"/>
    <x v="24"/>
    <n v="43055"/>
    <x v="3"/>
    <s v="TEC-AC-10002049"/>
    <x v="2"/>
    <x v="11"/>
    <x v="1053"/>
    <x v="2552"/>
    <n v="6"/>
    <n v="0.2"/>
    <n v="607.60800000000006"/>
  </r>
  <r>
    <n v="3152"/>
    <s v="CA-2012-147830"/>
    <x v="1"/>
    <x v="83"/>
    <d v="2012-12-18T00:00:00"/>
    <x v="2"/>
    <s v="NF-18385"/>
    <x v="173"/>
    <x v="0"/>
    <s v="United States"/>
    <s v="Newark"/>
    <x v="24"/>
    <n v="43055"/>
    <x v="3"/>
    <s v="TEC-MA-10000418"/>
    <x v="2"/>
    <x v="15"/>
    <x v="1476"/>
    <x v="2553"/>
    <n v="2"/>
    <n v="0.7"/>
    <n v="-2639.9912000000004"/>
  </r>
  <r>
    <n v="3153"/>
    <s v="CA-2012-147830"/>
    <x v="1"/>
    <x v="83"/>
    <d v="2012-12-18T00:00:00"/>
    <x v="2"/>
    <s v="NF-18385"/>
    <x v="173"/>
    <x v="0"/>
    <s v="United States"/>
    <s v="Newark"/>
    <x v="24"/>
    <n v="43055"/>
    <x v="3"/>
    <s v="TEC-PH-10004908"/>
    <x v="2"/>
    <x v="7"/>
    <x v="1474"/>
    <x v="2554"/>
    <n v="2"/>
    <n v="0.4"/>
    <n v="-16.998000000000019"/>
  </r>
  <r>
    <n v="3154"/>
    <s v="CA-2012-147830"/>
    <x v="1"/>
    <x v="83"/>
    <d v="2012-12-18T00:00:00"/>
    <x v="2"/>
    <s v="NF-18385"/>
    <x v="173"/>
    <x v="0"/>
    <s v="United States"/>
    <s v="Newark"/>
    <x v="24"/>
    <n v="43055"/>
    <x v="3"/>
    <s v="FUR-FU-10004091"/>
    <x v="0"/>
    <x v="5"/>
    <x v="264"/>
    <x v="2555"/>
    <n v="7"/>
    <n v="0.2"/>
    <n v="69.001800000000017"/>
  </r>
  <r>
    <n v="3155"/>
    <s v="CA-2014-150497"/>
    <x v="3"/>
    <x v="228"/>
    <d v="2014-07-25T00:00:00"/>
    <x v="1"/>
    <s v="SM-20950"/>
    <x v="416"/>
    <x v="1"/>
    <s v="United States"/>
    <s v="Maple Grove"/>
    <x v="11"/>
    <n v="55369"/>
    <x v="2"/>
    <s v="OFF-BI-10004600"/>
    <x v="1"/>
    <x v="8"/>
    <x v="1477"/>
    <x v="2556"/>
    <n v="2"/>
    <n v="0"/>
    <n v="331.19099999999997"/>
  </r>
  <r>
    <n v="3156"/>
    <s v="CA-2011-128986"/>
    <x v="2"/>
    <x v="93"/>
    <d v="2011-08-05T00:00:00"/>
    <x v="0"/>
    <s v="GH-14410"/>
    <x v="689"/>
    <x v="2"/>
    <s v="United States"/>
    <s v="Glendale"/>
    <x v="16"/>
    <n v="85301"/>
    <x v="1"/>
    <s v="OFF-PA-10001289"/>
    <x v="1"/>
    <x v="10"/>
    <x v="952"/>
    <x v="2557"/>
    <n v="3"/>
    <n v="0.2"/>
    <n v="33.721199999999996"/>
  </r>
  <r>
    <n v="3157"/>
    <s v="CA-2012-139584"/>
    <x v="1"/>
    <x v="252"/>
    <d v="2012-08-28T00:00:00"/>
    <x v="1"/>
    <s v="EM-13810"/>
    <x v="613"/>
    <x v="1"/>
    <s v="United States"/>
    <s v="New York City"/>
    <x v="15"/>
    <n v="10009"/>
    <x v="3"/>
    <s v="FUR-TA-10001539"/>
    <x v="0"/>
    <x v="3"/>
    <x v="10"/>
    <x v="431"/>
    <n v="2"/>
    <n v="0.4"/>
    <n v="-75.830400000000054"/>
  </r>
  <r>
    <n v="3158"/>
    <s v="CA-2012-139584"/>
    <x v="1"/>
    <x v="252"/>
    <d v="2012-08-28T00:00:00"/>
    <x v="1"/>
    <s v="EM-13810"/>
    <x v="613"/>
    <x v="1"/>
    <s v="United States"/>
    <s v="New York City"/>
    <x v="15"/>
    <n v="10009"/>
    <x v="3"/>
    <s v="TEC-AC-10001266"/>
    <x v="2"/>
    <x v="11"/>
    <x v="196"/>
    <x v="1795"/>
    <n v="2"/>
    <n v="0"/>
    <n v="11.7"/>
  </r>
  <r>
    <n v="3159"/>
    <s v="US-2013-162677"/>
    <x v="0"/>
    <x v="253"/>
    <d v="2013-03-28T00:00:00"/>
    <x v="2"/>
    <s v="DB-13210"/>
    <x v="203"/>
    <x v="0"/>
    <s v="United States"/>
    <s v="Jacksonville"/>
    <x v="3"/>
    <n v="28540"/>
    <x v="0"/>
    <s v="OFF-ST-10001291"/>
    <x v="1"/>
    <x v="4"/>
    <x v="1017"/>
    <x v="2558"/>
    <n v="5"/>
    <n v="0.2"/>
    <n v="5.9184999999999981"/>
  </r>
  <r>
    <n v="3160"/>
    <s v="US-2013-162677"/>
    <x v="0"/>
    <x v="253"/>
    <d v="2013-03-28T00:00:00"/>
    <x v="2"/>
    <s v="DB-13210"/>
    <x v="203"/>
    <x v="0"/>
    <s v="United States"/>
    <s v="Jacksonville"/>
    <x v="3"/>
    <n v="28540"/>
    <x v="0"/>
    <s v="TEC-AC-10001314"/>
    <x v="2"/>
    <x v="11"/>
    <x v="943"/>
    <x v="2486"/>
    <n v="3"/>
    <n v="0.2"/>
    <n v="-17.996400000000019"/>
  </r>
  <r>
    <n v="3161"/>
    <s v="US-2011-150924"/>
    <x v="2"/>
    <x v="171"/>
    <d v="2011-09-16T00:00:00"/>
    <x v="0"/>
    <s v="PT-19090"/>
    <x v="690"/>
    <x v="0"/>
    <s v="United States"/>
    <s v="Houston"/>
    <x v="5"/>
    <n v="77070"/>
    <x v="2"/>
    <s v="OFF-BI-10004040"/>
    <x v="1"/>
    <x v="8"/>
    <x v="1478"/>
    <x v="2559"/>
    <n v="5"/>
    <n v="0.8"/>
    <n v="-8.0289999999999999"/>
  </r>
  <r>
    <n v="3162"/>
    <s v="CA-2011-153969"/>
    <x v="2"/>
    <x v="158"/>
    <d v="2011-09-25T00:00:00"/>
    <x v="1"/>
    <s v="HF-14995"/>
    <x v="520"/>
    <x v="0"/>
    <s v="United States"/>
    <s v="San Francisco"/>
    <x v="1"/>
    <n v="94109"/>
    <x v="1"/>
    <s v="OFF-EN-10001539"/>
    <x v="1"/>
    <x v="12"/>
    <x v="33"/>
    <x v="2560"/>
    <n v="2"/>
    <n v="0"/>
    <n v="7.3132000000000001"/>
  </r>
  <r>
    <n v="3163"/>
    <s v="CA-2011-153969"/>
    <x v="2"/>
    <x v="158"/>
    <d v="2011-09-25T00:00:00"/>
    <x v="1"/>
    <s v="HF-14995"/>
    <x v="520"/>
    <x v="0"/>
    <s v="United States"/>
    <s v="San Francisco"/>
    <x v="1"/>
    <n v="94109"/>
    <x v="1"/>
    <s v="OFF-EN-10004483"/>
    <x v="1"/>
    <x v="12"/>
    <x v="1335"/>
    <x v="2561"/>
    <n v="5"/>
    <n v="0"/>
    <n v="36.824499999999993"/>
  </r>
  <r>
    <n v="3164"/>
    <s v="CA-2011-153969"/>
    <x v="2"/>
    <x v="158"/>
    <d v="2011-09-25T00:00:00"/>
    <x v="1"/>
    <s v="HF-14995"/>
    <x v="520"/>
    <x v="0"/>
    <s v="United States"/>
    <s v="San Francisco"/>
    <x v="1"/>
    <n v="94109"/>
    <x v="1"/>
    <s v="OFF-AR-10001615"/>
    <x v="1"/>
    <x v="6"/>
    <x v="1479"/>
    <x v="426"/>
    <n v="3"/>
    <n v="0"/>
    <n v="15.475200000000001"/>
  </r>
  <r>
    <n v="3165"/>
    <s v="CA-2011-153969"/>
    <x v="2"/>
    <x v="158"/>
    <d v="2011-09-25T00:00:00"/>
    <x v="1"/>
    <s v="HF-14995"/>
    <x v="520"/>
    <x v="0"/>
    <s v="United States"/>
    <s v="San Francisco"/>
    <x v="1"/>
    <n v="94109"/>
    <x v="1"/>
    <s v="OFF-PA-10000327"/>
    <x v="1"/>
    <x v="10"/>
    <x v="1428"/>
    <x v="1811"/>
    <n v="9"/>
    <n v="0"/>
    <n v="17.333999999999996"/>
  </r>
  <r>
    <n v="3166"/>
    <s v="CA-2011-153969"/>
    <x v="2"/>
    <x v="158"/>
    <d v="2011-09-25T00:00:00"/>
    <x v="1"/>
    <s v="HF-14995"/>
    <x v="520"/>
    <x v="0"/>
    <s v="United States"/>
    <s v="San Francisco"/>
    <x v="1"/>
    <n v="94109"/>
    <x v="1"/>
    <s v="TEC-PH-10001299"/>
    <x v="2"/>
    <x v="7"/>
    <x v="1480"/>
    <x v="2562"/>
    <n v="2"/>
    <n v="0.2"/>
    <n v="23.998400000000004"/>
  </r>
  <r>
    <n v="3167"/>
    <s v="CA-2011-153969"/>
    <x v="2"/>
    <x v="158"/>
    <d v="2011-09-25T00:00:00"/>
    <x v="1"/>
    <s v="HF-14995"/>
    <x v="520"/>
    <x v="0"/>
    <s v="United States"/>
    <s v="San Francisco"/>
    <x v="1"/>
    <n v="94109"/>
    <x v="1"/>
    <s v="OFF-PA-10002246"/>
    <x v="1"/>
    <x v="10"/>
    <x v="1386"/>
    <x v="2563"/>
    <n v="3"/>
    <n v="0"/>
    <n v="9.4815000000000005"/>
  </r>
  <r>
    <n v="3168"/>
    <s v="CA-2013-146682"/>
    <x v="0"/>
    <x v="517"/>
    <d v="2013-11-01T00:00:00"/>
    <x v="2"/>
    <s v="KW-16435"/>
    <x v="147"/>
    <x v="0"/>
    <s v="United States"/>
    <s v="Lansing"/>
    <x v="12"/>
    <n v="48911"/>
    <x v="2"/>
    <s v="FUR-FU-10002671"/>
    <x v="0"/>
    <x v="5"/>
    <x v="275"/>
    <x v="2564"/>
    <n v="5"/>
    <n v="0"/>
    <n v="32.159999999999997"/>
  </r>
  <r>
    <n v="3169"/>
    <s v="CA-2013-138695"/>
    <x v="0"/>
    <x v="316"/>
    <d v="2013-06-04T00:00:00"/>
    <x v="1"/>
    <s v="KC-16675"/>
    <x v="169"/>
    <x v="1"/>
    <s v="United States"/>
    <s v="Tallahassee"/>
    <x v="2"/>
    <n v="32303"/>
    <x v="0"/>
    <s v="FUR-CH-10003833"/>
    <x v="0"/>
    <x v="1"/>
    <x v="1200"/>
    <x v="2565"/>
    <n v="8"/>
    <n v="0.2"/>
    <n v="-24.39200000000001"/>
  </r>
  <r>
    <n v="3170"/>
    <s v="CA-2013-138695"/>
    <x v="0"/>
    <x v="316"/>
    <d v="2013-06-04T00:00:00"/>
    <x v="1"/>
    <s v="KC-16675"/>
    <x v="169"/>
    <x v="1"/>
    <s v="United States"/>
    <s v="Tallahassee"/>
    <x v="2"/>
    <n v="32303"/>
    <x v="0"/>
    <s v="OFF-PA-10001667"/>
    <x v="1"/>
    <x v="10"/>
    <x v="453"/>
    <x v="2566"/>
    <n v="13"/>
    <n v="0.2"/>
    <n v="19.434999999999995"/>
  </r>
  <r>
    <n v="3171"/>
    <s v="CA-2014-107461"/>
    <x v="3"/>
    <x v="202"/>
    <d v="2014-12-27T00:00:00"/>
    <x v="0"/>
    <s v="PK-19075"/>
    <x v="7"/>
    <x v="0"/>
    <s v="United States"/>
    <s v="Columbia"/>
    <x v="20"/>
    <n v="29203"/>
    <x v="0"/>
    <s v="OFF-BI-10002003"/>
    <x v="1"/>
    <x v="8"/>
    <x v="1384"/>
    <x v="1708"/>
    <n v="6"/>
    <n v="0"/>
    <n v="11.223600000000001"/>
  </r>
  <r>
    <n v="3172"/>
    <s v="US-2013-133879"/>
    <x v="0"/>
    <x v="844"/>
    <d v="2013-03-29T00:00:00"/>
    <x v="1"/>
    <s v="KT-16465"/>
    <x v="446"/>
    <x v="0"/>
    <s v="United States"/>
    <s v="Chicago"/>
    <x v="10"/>
    <n v="60623"/>
    <x v="2"/>
    <s v="OFF-BI-10004465"/>
    <x v="1"/>
    <x v="8"/>
    <x v="732"/>
    <x v="2567"/>
    <n v="2"/>
    <n v="0.8"/>
    <n v="-4.7520000000000007"/>
  </r>
  <r>
    <n v="3173"/>
    <s v="US-2013-133879"/>
    <x v="0"/>
    <x v="844"/>
    <d v="2013-03-29T00:00:00"/>
    <x v="1"/>
    <s v="KT-16465"/>
    <x v="446"/>
    <x v="0"/>
    <s v="United States"/>
    <s v="Chicago"/>
    <x v="10"/>
    <n v="60623"/>
    <x v="2"/>
    <s v="FUR-CH-10000665"/>
    <x v="0"/>
    <x v="1"/>
    <x v="656"/>
    <x v="2568"/>
    <n v="5"/>
    <n v="0.3"/>
    <n v="0"/>
  </r>
  <r>
    <n v="3174"/>
    <s v="US-2013-133879"/>
    <x v="0"/>
    <x v="844"/>
    <d v="2013-03-29T00:00:00"/>
    <x v="1"/>
    <s v="KT-16465"/>
    <x v="446"/>
    <x v="0"/>
    <s v="United States"/>
    <s v="Chicago"/>
    <x v="10"/>
    <n v="60623"/>
    <x v="2"/>
    <s v="OFF-AR-10004956"/>
    <x v="1"/>
    <x v="6"/>
    <x v="1235"/>
    <x v="2569"/>
    <n v="3"/>
    <n v="0.2"/>
    <n v="1.5065999999999975"/>
  </r>
  <r>
    <n v="3175"/>
    <s v="CA-2014-157483"/>
    <x v="3"/>
    <x v="343"/>
    <d v="2014-11-19T00:00:00"/>
    <x v="1"/>
    <s v="EP-13915"/>
    <x v="212"/>
    <x v="0"/>
    <s v="United States"/>
    <s v="Detroit"/>
    <x v="12"/>
    <n v="48227"/>
    <x v="2"/>
    <s v="OFF-AR-10004260"/>
    <x v="1"/>
    <x v="6"/>
    <x v="1481"/>
    <x v="2570"/>
    <n v="7"/>
    <n v="0"/>
    <n v="50.9208"/>
  </r>
  <r>
    <n v="3176"/>
    <s v="US-2014-132059"/>
    <x v="3"/>
    <x v="397"/>
    <d v="2014-09-30T00:00:00"/>
    <x v="1"/>
    <s v="AP-10915"/>
    <x v="275"/>
    <x v="0"/>
    <s v="United States"/>
    <s v="Fort Collins"/>
    <x v="22"/>
    <n v="80525"/>
    <x v="1"/>
    <s v="FUR-BO-10001811"/>
    <x v="0"/>
    <x v="0"/>
    <x v="779"/>
    <x v="2571"/>
    <n v="2"/>
    <n v="0.7"/>
    <n v="-240.78400000000005"/>
  </r>
  <r>
    <n v="3177"/>
    <s v="US-2014-132059"/>
    <x v="3"/>
    <x v="397"/>
    <d v="2014-09-30T00:00:00"/>
    <x v="1"/>
    <s v="AP-10915"/>
    <x v="275"/>
    <x v="0"/>
    <s v="United States"/>
    <s v="Fort Collins"/>
    <x v="22"/>
    <n v="80525"/>
    <x v="1"/>
    <s v="TEC-AC-10003280"/>
    <x v="2"/>
    <x v="11"/>
    <x v="1028"/>
    <x v="736"/>
    <n v="2"/>
    <n v="0.2"/>
    <n v="0.59979999999999656"/>
  </r>
  <r>
    <n v="3178"/>
    <s v="CA-2014-122280"/>
    <x v="3"/>
    <x v="18"/>
    <d v="2014-09-11T00:00:00"/>
    <x v="3"/>
    <s v="SH-20395"/>
    <x v="129"/>
    <x v="0"/>
    <s v="United States"/>
    <s v="New York City"/>
    <x v="15"/>
    <n v="10024"/>
    <x v="3"/>
    <s v="OFF-PA-10004911"/>
    <x v="1"/>
    <x v="10"/>
    <x v="929"/>
    <x v="2572"/>
    <n v="2"/>
    <n v="0"/>
    <n v="9.0048000000000012"/>
  </r>
  <r>
    <n v="3179"/>
    <s v="CA-2014-105235"/>
    <x v="3"/>
    <x v="256"/>
    <d v="2014-12-12T00:00:00"/>
    <x v="1"/>
    <s v="SM-20950"/>
    <x v="416"/>
    <x v="1"/>
    <s v="United States"/>
    <s v="New York City"/>
    <x v="15"/>
    <n v="10011"/>
    <x v="3"/>
    <s v="FUR-FU-10001487"/>
    <x v="0"/>
    <x v="5"/>
    <x v="5"/>
    <x v="167"/>
    <n v="3"/>
    <n v="0"/>
    <n v="6.0725999999999987"/>
  </r>
  <r>
    <n v="3180"/>
    <s v="CA-2014-105235"/>
    <x v="3"/>
    <x v="256"/>
    <d v="2014-12-12T00:00:00"/>
    <x v="1"/>
    <s v="SM-20950"/>
    <x v="416"/>
    <x v="1"/>
    <s v="United States"/>
    <s v="New York City"/>
    <x v="15"/>
    <n v="10011"/>
    <x v="3"/>
    <s v="FUR-FU-10000521"/>
    <x v="0"/>
    <x v="5"/>
    <x v="138"/>
    <x v="2573"/>
    <n v="2"/>
    <n v="0"/>
    <n v="18.190799999999996"/>
  </r>
  <r>
    <n v="3181"/>
    <s v="CA-2014-105235"/>
    <x v="3"/>
    <x v="256"/>
    <d v="2014-12-12T00:00:00"/>
    <x v="1"/>
    <s v="SM-20950"/>
    <x v="416"/>
    <x v="1"/>
    <s v="United States"/>
    <s v="New York City"/>
    <x v="15"/>
    <n v="10011"/>
    <x v="3"/>
    <s v="OFF-AP-10001271"/>
    <x v="1"/>
    <x v="9"/>
    <x v="469"/>
    <x v="2574"/>
    <n v="5"/>
    <n v="0"/>
    <n v="68.823000000000008"/>
  </r>
  <r>
    <n v="3182"/>
    <s v="CA-2014-152912"/>
    <x v="3"/>
    <x v="45"/>
    <d v="2014-11-13T00:00:00"/>
    <x v="0"/>
    <s v="BM-11650"/>
    <x v="312"/>
    <x v="1"/>
    <s v="United States"/>
    <s v="Columbia"/>
    <x v="39"/>
    <n v="21044"/>
    <x v="3"/>
    <s v="OFF-BI-10004728"/>
    <x v="1"/>
    <x v="8"/>
    <x v="539"/>
    <x v="1328"/>
    <n v="2"/>
    <n v="0"/>
    <n v="4.4344000000000001"/>
  </r>
  <r>
    <n v="3183"/>
    <s v="CA-2014-152912"/>
    <x v="3"/>
    <x v="45"/>
    <d v="2014-11-13T00:00:00"/>
    <x v="0"/>
    <s v="BM-11650"/>
    <x v="312"/>
    <x v="1"/>
    <s v="United States"/>
    <s v="Columbia"/>
    <x v="39"/>
    <n v="21044"/>
    <x v="3"/>
    <s v="TEC-AC-10004666"/>
    <x v="2"/>
    <x v="11"/>
    <x v="709"/>
    <x v="2575"/>
    <n v="3"/>
    <n v="0"/>
    <n v="355.4466000000001"/>
  </r>
  <r>
    <n v="3184"/>
    <s v="CA-2014-152912"/>
    <x v="3"/>
    <x v="45"/>
    <d v="2014-11-13T00:00:00"/>
    <x v="0"/>
    <s v="BM-11650"/>
    <x v="312"/>
    <x v="1"/>
    <s v="United States"/>
    <s v="Columbia"/>
    <x v="39"/>
    <n v="21044"/>
    <x v="3"/>
    <s v="OFF-ST-10003208"/>
    <x v="1"/>
    <x v="4"/>
    <x v="243"/>
    <x v="2576"/>
    <n v="9"/>
    <n v="0"/>
    <n v="473.61059999999975"/>
  </r>
  <r>
    <n v="3185"/>
    <s v="CA-2014-152912"/>
    <x v="3"/>
    <x v="45"/>
    <d v="2014-11-13T00:00:00"/>
    <x v="0"/>
    <s v="BM-11650"/>
    <x v="312"/>
    <x v="1"/>
    <s v="United States"/>
    <s v="Columbia"/>
    <x v="39"/>
    <n v="21044"/>
    <x v="3"/>
    <s v="OFF-ST-10003208"/>
    <x v="1"/>
    <x v="4"/>
    <x v="243"/>
    <x v="2577"/>
    <n v="3"/>
    <n v="0"/>
    <n v="157.87019999999993"/>
  </r>
  <r>
    <n v="3186"/>
    <s v="CA-2011-123498"/>
    <x v="2"/>
    <x v="845"/>
    <d v="2011-11-09T00:00:00"/>
    <x v="2"/>
    <s v="TC-20980"/>
    <x v="568"/>
    <x v="1"/>
    <s v="United States"/>
    <s v="Houston"/>
    <x v="5"/>
    <n v="77041"/>
    <x v="2"/>
    <s v="OFF-BI-10000632"/>
    <x v="1"/>
    <x v="8"/>
    <x v="1288"/>
    <x v="2578"/>
    <n v="3"/>
    <n v="0.8"/>
    <n v="-44.278199999999998"/>
  </r>
  <r>
    <n v="3187"/>
    <s v="CA-2011-123498"/>
    <x v="2"/>
    <x v="845"/>
    <d v="2011-11-09T00:00:00"/>
    <x v="2"/>
    <s v="TC-20980"/>
    <x v="568"/>
    <x v="1"/>
    <s v="United States"/>
    <s v="Houston"/>
    <x v="5"/>
    <n v="77041"/>
    <x v="2"/>
    <s v="OFF-EN-10004773"/>
    <x v="1"/>
    <x v="12"/>
    <x v="33"/>
    <x v="1355"/>
    <n v="3"/>
    <n v="0.2"/>
    <n v="26.952599999999997"/>
  </r>
  <r>
    <n v="3188"/>
    <s v="CA-2014-159352"/>
    <x v="3"/>
    <x v="846"/>
    <d v="2014-03-18T00:00:00"/>
    <x v="1"/>
    <s v="KB-16585"/>
    <x v="10"/>
    <x v="1"/>
    <s v="United States"/>
    <s v="Lowell"/>
    <x v="31"/>
    <n v="1852"/>
    <x v="3"/>
    <s v="TEC-PH-10004700"/>
    <x v="2"/>
    <x v="7"/>
    <x v="843"/>
    <x v="1570"/>
    <n v="7"/>
    <n v="0"/>
    <n v="32.1678"/>
  </r>
  <r>
    <n v="3189"/>
    <s v="US-2014-146416"/>
    <x v="3"/>
    <x v="179"/>
    <d v="2014-10-23T00:00:00"/>
    <x v="0"/>
    <s v="JE-16165"/>
    <x v="68"/>
    <x v="1"/>
    <s v="United States"/>
    <s v="Woodland"/>
    <x v="1"/>
    <n v="95695"/>
    <x v="1"/>
    <s v="OFF-LA-10003714"/>
    <x v="1"/>
    <x v="2"/>
    <x v="1148"/>
    <x v="1416"/>
    <n v="1"/>
    <n v="0"/>
    <n v="1.7999999999999998"/>
  </r>
  <r>
    <n v="3190"/>
    <s v="US-2014-146416"/>
    <x v="3"/>
    <x v="179"/>
    <d v="2014-10-23T00:00:00"/>
    <x v="0"/>
    <s v="JE-16165"/>
    <x v="68"/>
    <x v="1"/>
    <s v="United States"/>
    <s v="Woodland"/>
    <x v="1"/>
    <n v="95695"/>
    <x v="1"/>
    <s v="OFF-BI-10001787"/>
    <x v="1"/>
    <x v="8"/>
    <x v="1482"/>
    <x v="2579"/>
    <n v="4"/>
    <n v="0.2"/>
    <n v="7.5864000000000003"/>
  </r>
  <r>
    <n v="3191"/>
    <s v="US-2012-163783"/>
    <x v="1"/>
    <x v="17"/>
    <d v="2013-01-01T00:00:00"/>
    <x v="1"/>
    <s v="DR-12940"/>
    <x v="660"/>
    <x v="2"/>
    <s v="United States"/>
    <s v="Chicago"/>
    <x v="10"/>
    <n v="60610"/>
    <x v="2"/>
    <s v="OFF-ST-10002957"/>
    <x v="1"/>
    <x v="4"/>
    <x v="1483"/>
    <x v="2538"/>
    <n v="3"/>
    <n v="0.2"/>
    <n v="-3.1680000000000001"/>
  </r>
  <r>
    <n v="3192"/>
    <s v="CA-2014-123981"/>
    <x v="3"/>
    <x v="280"/>
    <d v="2014-10-09T00:00:00"/>
    <x v="1"/>
    <s v="RW-19630"/>
    <x v="338"/>
    <x v="1"/>
    <s v="United States"/>
    <s v="New York City"/>
    <x v="15"/>
    <n v="10035"/>
    <x v="3"/>
    <s v="TEC-PH-10002115"/>
    <x v="2"/>
    <x v="7"/>
    <x v="793"/>
    <x v="773"/>
    <n v="1"/>
    <n v="0"/>
    <n v="17.157400000000003"/>
  </r>
  <r>
    <n v="3193"/>
    <s v="CA-2014-158953"/>
    <x v="3"/>
    <x v="400"/>
    <d v="2014-06-09T00:00:00"/>
    <x v="1"/>
    <s v="ML-18040"/>
    <x v="614"/>
    <x v="1"/>
    <s v="United States"/>
    <s v="Missouri City"/>
    <x v="5"/>
    <n v="77489"/>
    <x v="2"/>
    <s v="OFF-BI-10002557"/>
    <x v="1"/>
    <x v="8"/>
    <x v="246"/>
    <x v="2580"/>
    <n v="7"/>
    <n v="0.8"/>
    <n v="-9.5550000000000015"/>
  </r>
  <r>
    <n v="3194"/>
    <s v="CA-2011-165428"/>
    <x v="2"/>
    <x v="416"/>
    <d v="2011-09-04T00:00:00"/>
    <x v="2"/>
    <s v="JL-15130"/>
    <x v="691"/>
    <x v="0"/>
    <s v="United States"/>
    <s v="Houston"/>
    <x v="5"/>
    <n v="77036"/>
    <x v="2"/>
    <s v="OFF-BI-10002949"/>
    <x v="1"/>
    <x v="8"/>
    <x v="520"/>
    <x v="2581"/>
    <n v="3"/>
    <n v="0.8"/>
    <n v="-6.0192000000000032"/>
  </r>
  <r>
    <n v="3195"/>
    <s v="CA-2011-165428"/>
    <x v="2"/>
    <x v="416"/>
    <d v="2011-09-04T00:00:00"/>
    <x v="2"/>
    <s v="JL-15130"/>
    <x v="691"/>
    <x v="0"/>
    <s v="United States"/>
    <s v="Houston"/>
    <x v="5"/>
    <n v="77036"/>
    <x v="2"/>
    <s v="OFF-PA-10004100"/>
    <x v="1"/>
    <x v="10"/>
    <x v="257"/>
    <x v="277"/>
    <n v="6"/>
    <n v="0.2"/>
    <n v="10.8864"/>
  </r>
  <r>
    <n v="3196"/>
    <s v="CA-2013-169026"/>
    <x v="0"/>
    <x v="590"/>
    <d v="2013-08-14T00:00:00"/>
    <x v="1"/>
    <s v="CM-12655"/>
    <x v="475"/>
    <x v="2"/>
    <s v="United States"/>
    <s v="Jackson"/>
    <x v="35"/>
    <n v="39212"/>
    <x v="0"/>
    <s v="OFF-FA-10001883"/>
    <x v="1"/>
    <x v="13"/>
    <x v="1484"/>
    <x v="1013"/>
    <n v="3"/>
    <n v="0"/>
    <n v="0.23339999999999961"/>
  </r>
  <r>
    <n v="3197"/>
    <s v="CA-2014-109750"/>
    <x v="3"/>
    <x v="847"/>
    <d v="2014-07-29T00:00:00"/>
    <x v="1"/>
    <s v="FH-14365"/>
    <x v="92"/>
    <x v="1"/>
    <s v="United States"/>
    <s v="New York City"/>
    <x v="15"/>
    <n v="10009"/>
    <x v="3"/>
    <s v="TEC-PH-10000702"/>
    <x v="2"/>
    <x v="7"/>
    <x v="309"/>
    <x v="2065"/>
    <n v="3"/>
    <n v="0"/>
    <n v="14.085899999999999"/>
  </r>
  <r>
    <n v="3198"/>
    <s v="CA-2012-149384"/>
    <x v="1"/>
    <x v="848"/>
    <d v="2012-07-10T00:00:00"/>
    <x v="3"/>
    <s v="EH-13945"/>
    <x v="13"/>
    <x v="0"/>
    <s v="United States"/>
    <s v="Tempe"/>
    <x v="16"/>
    <n v="85281"/>
    <x v="1"/>
    <s v="OFF-BI-10003196"/>
    <x v="1"/>
    <x v="8"/>
    <x v="1367"/>
    <x v="2582"/>
    <n v="3"/>
    <n v="0.7"/>
    <n v="-2.2439999999999989"/>
  </r>
  <r>
    <n v="3199"/>
    <s v="CA-2011-131527"/>
    <x v="2"/>
    <x v="588"/>
    <d v="2011-12-07T00:00:00"/>
    <x v="1"/>
    <s v="TB-21280"/>
    <x v="509"/>
    <x v="0"/>
    <s v="United States"/>
    <s v="Jacksonville"/>
    <x v="3"/>
    <n v="28540"/>
    <x v="0"/>
    <s v="TEC-PH-10001644"/>
    <x v="2"/>
    <x v="7"/>
    <x v="1485"/>
    <x v="1679"/>
    <n v="4"/>
    <n v="0.2"/>
    <n v="9.5968000000000053"/>
  </r>
  <r>
    <n v="3200"/>
    <s v="CA-2014-164000"/>
    <x v="3"/>
    <x v="404"/>
    <d v="2014-12-23T00:00:00"/>
    <x v="1"/>
    <s v="AH-10030"/>
    <x v="692"/>
    <x v="1"/>
    <s v="United States"/>
    <s v="Philadelphia"/>
    <x v="9"/>
    <n v="19134"/>
    <x v="3"/>
    <s v="OFF-AR-10003183"/>
    <x v="1"/>
    <x v="6"/>
    <x v="1390"/>
    <x v="2583"/>
    <n v="7"/>
    <n v="0.2"/>
    <n v="2.3379999999999983"/>
  </r>
  <r>
    <n v="3201"/>
    <s v="CA-2011-164224"/>
    <x v="2"/>
    <x v="598"/>
    <d v="2011-05-20T00:00:00"/>
    <x v="0"/>
    <s v="TT-21070"/>
    <x v="74"/>
    <x v="0"/>
    <s v="United States"/>
    <s v="Akron"/>
    <x v="24"/>
    <n v="44312"/>
    <x v="3"/>
    <s v="FUR-FU-10000308"/>
    <x v="0"/>
    <x v="5"/>
    <x v="1269"/>
    <x v="2584"/>
    <n v="3"/>
    <n v="0.2"/>
    <n v="3.7308000000000021"/>
  </r>
  <r>
    <n v="3202"/>
    <s v="CA-2011-164224"/>
    <x v="2"/>
    <x v="598"/>
    <d v="2011-05-20T00:00:00"/>
    <x v="0"/>
    <s v="TT-21070"/>
    <x v="74"/>
    <x v="0"/>
    <s v="United States"/>
    <s v="Akron"/>
    <x v="24"/>
    <n v="44312"/>
    <x v="3"/>
    <s v="OFF-PA-10001526"/>
    <x v="1"/>
    <x v="10"/>
    <x v="1030"/>
    <x v="801"/>
    <n v="4"/>
    <n v="0.2"/>
    <n v="5.7768000000000015"/>
  </r>
  <r>
    <n v="3203"/>
    <s v="CA-2011-158372"/>
    <x v="2"/>
    <x v="849"/>
    <d v="2011-11-16T00:00:00"/>
    <x v="1"/>
    <s v="RD-19900"/>
    <x v="76"/>
    <x v="0"/>
    <s v="United States"/>
    <s v="San Diego"/>
    <x v="1"/>
    <n v="92037"/>
    <x v="1"/>
    <s v="TEC-PH-10002103"/>
    <x v="2"/>
    <x v="7"/>
    <x v="534"/>
    <x v="2306"/>
    <n v="8"/>
    <n v="0.2"/>
    <n v="60.153600000000012"/>
  </r>
  <r>
    <n v="3204"/>
    <s v="CA-2011-158372"/>
    <x v="2"/>
    <x v="849"/>
    <d v="2011-11-16T00:00:00"/>
    <x v="1"/>
    <s v="RD-19900"/>
    <x v="76"/>
    <x v="0"/>
    <s v="United States"/>
    <s v="San Diego"/>
    <x v="1"/>
    <n v="92037"/>
    <x v="1"/>
    <s v="TEC-AC-10004209"/>
    <x v="2"/>
    <x v="11"/>
    <x v="899"/>
    <x v="2585"/>
    <n v="1"/>
    <n v="0"/>
    <n v="4.2861000000000002"/>
  </r>
  <r>
    <n v="3205"/>
    <s v="CA-2011-158372"/>
    <x v="2"/>
    <x v="849"/>
    <d v="2011-11-16T00:00:00"/>
    <x v="1"/>
    <s v="RD-19900"/>
    <x v="76"/>
    <x v="0"/>
    <s v="United States"/>
    <s v="San Diego"/>
    <x v="1"/>
    <n v="92037"/>
    <x v="1"/>
    <s v="FUR-FU-10000397"/>
    <x v="0"/>
    <x v="5"/>
    <x v="63"/>
    <x v="1155"/>
    <n v="2"/>
    <n v="0"/>
    <n v="11.166400000000003"/>
  </r>
  <r>
    <n v="3206"/>
    <s v="CA-2011-158372"/>
    <x v="2"/>
    <x v="849"/>
    <d v="2011-11-16T00:00:00"/>
    <x v="1"/>
    <s v="RD-19900"/>
    <x v="76"/>
    <x v="0"/>
    <s v="United States"/>
    <s v="San Diego"/>
    <x v="1"/>
    <n v="92037"/>
    <x v="1"/>
    <s v="OFF-PA-10002137"/>
    <x v="1"/>
    <x v="10"/>
    <x v="560"/>
    <x v="2586"/>
    <n v="8"/>
    <n v="0"/>
    <n v="28.007999999999996"/>
  </r>
  <r>
    <n v="3207"/>
    <s v="CA-2011-158372"/>
    <x v="2"/>
    <x v="849"/>
    <d v="2011-11-16T00:00:00"/>
    <x v="1"/>
    <s v="RD-19900"/>
    <x v="76"/>
    <x v="0"/>
    <s v="United States"/>
    <s v="San Diego"/>
    <x v="1"/>
    <n v="92037"/>
    <x v="1"/>
    <s v="FUR-FU-10001867"/>
    <x v="0"/>
    <x v="5"/>
    <x v="867"/>
    <x v="2587"/>
    <n v="5"/>
    <n v="0"/>
    <n v="14.896000000000003"/>
  </r>
  <r>
    <n v="3208"/>
    <s v="CA-2011-158372"/>
    <x v="2"/>
    <x v="849"/>
    <d v="2011-11-16T00:00:00"/>
    <x v="1"/>
    <s v="RD-19900"/>
    <x v="76"/>
    <x v="0"/>
    <s v="United States"/>
    <s v="San Diego"/>
    <x v="1"/>
    <n v="92037"/>
    <x v="1"/>
    <s v="OFF-LA-10000407"/>
    <x v="1"/>
    <x v="2"/>
    <x v="1486"/>
    <x v="2588"/>
    <n v="8"/>
    <n v="0"/>
    <n v="18.3264"/>
  </r>
  <r>
    <n v="3209"/>
    <s v="CA-2013-108882"/>
    <x v="0"/>
    <x v="850"/>
    <d v="2013-01-15T00:00:00"/>
    <x v="1"/>
    <s v="LA-16780"/>
    <x v="156"/>
    <x v="1"/>
    <s v="United States"/>
    <s v="Fresno"/>
    <x v="1"/>
    <n v="93727"/>
    <x v="1"/>
    <s v="TEC-AC-10000420"/>
    <x v="2"/>
    <x v="11"/>
    <x v="1487"/>
    <x v="2589"/>
    <n v="5"/>
    <n v="0"/>
    <n v="118.98299999999999"/>
  </r>
  <r>
    <n v="3210"/>
    <s v="CA-2013-108882"/>
    <x v="0"/>
    <x v="850"/>
    <d v="2013-01-15T00:00:00"/>
    <x v="1"/>
    <s v="LA-16780"/>
    <x v="156"/>
    <x v="1"/>
    <s v="United States"/>
    <s v="Fresno"/>
    <x v="1"/>
    <n v="93727"/>
    <x v="1"/>
    <s v="TEC-PH-10002726"/>
    <x v="2"/>
    <x v="7"/>
    <x v="66"/>
    <x v="2590"/>
    <n v="9"/>
    <n v="0.2"/>
    <n v="141.72300000000001"/>
  </r>
  <r>
    <n v="3211"/>
    <s v="US-2014-108245"/>
    <x v="3"/>
    <x v="585"/>
    <d v="2014-09-28T00:00:00"/>
    <x v="1"/>
    <s v="SH-19975"/>
    <x v="64"/>
    <x v="1"/>
    <s v="United States"/>
    <s v="Pearland"/>
    <x v="5"/>
    <n v="77581"/>
    <x v="2"/>
    <s v="OFF-EN-10001415"/>
    <x v="1"/>
    <x v="12"/>
    <x v="33"/>
    <x v="2569"/>
    <n v="3"/>
    <n v="0.2"/>
    <n v="5.0220000000000002"/>
  </r>
  <r>
    <n v="3212"/>
    <s v="US-2014-108245"/>
    <x v="3"/>
    <x v="585"/>
    <d v="2014-09-28T00:00:00"/>
    <x v="1"/>
    <s v="SH-19975"/>
    <x v="64"/>
    <x v="1"/>
    <s v="United States"/>
    <s v="Pearland"/>
    <x v="5"/>
    <n v="77581"/>
    <x v="2"/>
    <s v="OFF-BI-10000773"/>
    <x v="1"/>
    <x v="8"/>
    <x v="381"/>
    <x v="2591"/>
    <n v="7"/>
    <n v="0.8"/>
    <n v="-18.52620000000001"/>
  </r>
  <r>
    <n v="3213"/>
    <s v="CA-2011-142314"/>
    <x v="2"/>
    <x v="851"/>
    <d v="2011-12-28T00:00:00"/>
    <x v="1"/>
    <s v="SF-20200"/>
    <x v="227"/>
    <x v="0"/>
    <s v="United States"/>
    <s v="Richmond"/>
    <x v="14"/>
    <n v="47374"/>
    <x v="2"/>
    <s v="OFF-AP-10002350"/>
    <x v="1"/>
    <x v="9"/>
    <x v="545"/>
    <x v="2592"/>
    <n v="11"/>
    <n v="0"/>
    <n v="58.027200000000001"/>
  </r>
  <r>
    <n v="3214"/>
    <s v="CA-2013-132409"/>
    <x v="0"/>
    <x v="439"/>
    <d v="2013-06-02T00:00:00"/>
    <x v="1"/>
    <s v="TH-21235"/>
    <x v="260"/>
    <x v="1"/>
    <s v="United States"/>
    <s v="Philadelphia"/>
    <x v="9"/>
    <n v="19134"/>
    <x v="3"/>
    <s v="OFF-AR-10001919"/>
    <x v="1"/>
    <x v="6"/>
    <x v="853"/>
    <x v="2593"/>
    <n v="1"/>
    <n v="0.2"/>
    <n v="0.16919999999999991"/>
  </r>
  <r>
    <n v="3215"/>
    <s v="CA-2013-132409"/>
    <x v="0"/>
    <x v="439"/>
    <d v="2013-06-02T00:00:00"/>
    <x v="1"/>
    <s v="TH-21235"/>
    <x v="260"/>
    <x v="1"/>
    <s v="United States"/>
    <s v="Philadelphia"/>
    <x v="9"/>
    <n v="19134"/>
    <x v="3"/>
    <s v="OFF-AP-10002082"/>
    <x v="1"/>
    <x v="9"/>
    <x v="1092"/>
    <x v="1510"/>
    <n v="2"/>
    <n v="0.2"/>
    <n v="6.5339999999999971"/>
  </r>
  <r>
    <n v="3216"/>
    <s v="CA-2014-150189"/>
    <x v="3"/>
    <x v="141"/>
    <d v="2014-07-11T00:00:00"/>
    <x v="2"/>
    <s v="VG-21790"/>
    <x v="364"/>
    <x v="0"/>
    <s v="United States"/>
    <s v="San Mateo"/>
    <x v="1"/>
    <n v="94403"/>
    <x v="1"/>
    <s v="OFF-LA-10002762"/>
    <x v="1"/>
    <x v="2"/>
    <x v="49"/>
    <x v="50"/>
    <n v="6"/>
    <n v="0"/>
    <n v="35.334599999999995"/>
  </r>
  <r>
    <n v="3217"/>
    <s v="CA-2011-114433"/>
    <x v="2"/>
    <x v="8"/>
    <d v="2011-05-17T00:00:00"/>
    <x v="1"/>
    <s v="NP-18325"/>
    <x v="268"/>
    <x v="0"/>
    <s v="United States"/>
    <s v="Oakland"/>
    <x v="1"/>
    <n v="94601"/>
    <x v="1"/>
    <s v="TEC-AC-10002800"/>
    <x v="2"/>
    <x v="11"/>
    <x v="1207"/>
    <x v="145"/>
    <n v="3"/>
    <n v="0"/>
    <n v="52.489499999999992"/>
  </r>
  <r>
    <n v="3218"/>
    <s v="CA-2014-104640"/>
    <x v="3"/>
    <x v="468"/>
    <d v="2014-11-17T00:00:00"/>
    <x v="1"/>
    <s v="FH-14275"/>
    <x v="395"/>
    <x v="1"/>
    <s v="United States"/>
    <s v="New York City"/>
    <x v="15"/>
    <n v="10024"/>
    <x v="3"/>
    <s v="OFF-BI-10003925"/>
    <x v="1"/>
    <x v="8"/>
    <x v="751"/>
    <x v="2594"/>
    <n v="3"/>
    <n v="0.2"/>
    <n v="314.27190000000002"/>
  </r>
  <r>
    <n v="3219"/>
    <s v="CA-2014-104640"/>
    <x v="3"/>
    <x v="468"/>
    <d v="2014-11-17T00:00:00"/>
    <x v="1"/>
    <s v="FH-14275"/>
    <x v="395"/>
    <x v="1"/>
    <s v="United States"/>
    <s v="New York City"/>
    <x v="15"/>
    <n v="10024"/>
    <x v="3"/>
    <s v="TEC-PH-10002200"/>
    <x v="2"/>
    <x v="7"/>
    <x v="1471"/>
    <x v="2595"/>
    <n v="2"/>
    <n v="0"/>
    <n v="124.95519999999999"/>
  </r>
  <r>
    <n v="3220"/>
    <s v="US-2012-137008"/>
    <x v="1"/>
    <x v="653"/>
    <d v="2012-10-08T00:00:00"/>
    <x v="1"/>
    <s v="JP-15460"/>
    <x v="687"/>
    <x v="1"/>
    <s v="United States"/>
    <s v="Lakewood"/>
    <x v="30"/>
    <n v="8701"/>
    <x v="3"/>
    <s v="OFF-PA-10001295"/>
    <x v="1"/>
    <x v="10"/>
    <x v="1211"/>
    <x v="453"/>
    <n v="5"/>
    <n v="0"/>
    <n v="45.527999999999992"/>
  </r>
  <r>
    <n v="3221"/>
    <s v="US-2012-137008"/>
    <x v="1"/>
    <x v="653"/>
    <d v="2012-10-08T00:00:00"/>
    <x v="1"/>
    <s v="JP-15460"/>
    <x v="687"/>
    <x v="1"/>
    <s v="United States"/>
    <s v="Lakewood"/>
    <x v="30"/>
    <n v="8701"/>
    <x v="3"/>
    <s v="OFF-EN-10002500"/>
    <x v="1"/>
    <x v="12"/>
    <x v="118"/>
    <x v="2596"/>
    <n v="4"/>
    <n v="0"/>
    <n v="23.003999999999998"/>
  </r>
  <r>
    <n v="3222"/>
    <s v="US-2012-137008"/>
    <x v="1"/>
    <x v="653"/>
    <d v="2012-10-08T00:00:00"/>
    <x v="1"/>
    <s v="JP-15460"/>
    <x v="687"/>
    <x v="1"/>
    <s v="United States"/>
    <s v="Lakewood"/>
    <x v="30"/>
    <n v="8701"/>
    <x v="3"/>
    <s v="TEC-AC-10000892"/>
    <x v="2"/>
    <x v="11"/>
    <x v="290"/>
    <x v="2597"/>
    <n v="1"/>
    <n v="0"/>
    <n v="32.4"/>
  </r>
  <r>
    <n v="3223"/>
    <s v="CA-2011-108189"/>
    <x v="2"/>
    <x v="852"/>
    <d v="2011-10-05T00:00:00"/>
    <x v="2"/>
    <s v="ES-14080"/>
    <x v="20"/>
    <x v="1"/>
    <s v="United States"/>
    <s v="Tempe"/>
    <x v="16"/>
    <n v="85281"/>
    <x v="1"/>
    <s v="OFF-PA-10001838"/>
    <x v="1"/>
    <x v="10"/>
    <x v="999"/>
    <x v="2598"/>
    <n v="2"/>
    <n v="0.2"/>
    <n v="3.4103999999999997"/>
  </r>
  <r>
    <n v="3224"/>
    <s v="CA-2011-108189"/>
    <x v="2"/>
    <x v="852"/>
    <d v="2011-10-05T00:00:00"/>
    <x v="2"/>
    <s v="ES-14080"/>
    <x v="20"/>
    <x v="1"/>
    <s v="United States"/>
    <s v="Tempe"/>
    <x v="16"/>
    <n v="85281"/>
    <x v="1"/>
    <s v="OFF-FA-10000735"/>
    <x v="1"/>
    <x v="13"/>
    <x v="33"/>
    <x v="1091"/>
    <n v="2"/>
    <n v="0.2"/>
    <n v="1.4599999999999997"/>
  </r>
  <r>
    <n v="3225"/>
    <s v="CA-2011-108189"/>
    <x v="2"/>
    <x v="852"/>
    <d v="2011-10-05T00:00:00"/>
    <x v="2"/>
    <s v="ES-14080"/>
    <x v="20"/>
    <x v="1"/>
    <s v="United States"/>
    <s v="Tempe"/>
    <x v="16"/>
    <n v="85281"/>
    <x v="1"/>
    <s v="TEC-PH-10001760"/>
    <x v="2"/>
    <x v="7"/>
    <x v="254"/>
    <x v="2599"/>
    <n v="2"/>
    <n v="0.2"/>
    <n v="107.46"/>
  </r>
  <r>
    <n v="3226"/>
    <s v="CA-2011-108189"/>
    <x v="2"/>
    <x v="852"/>
    <d v="2011-10-05T00:00:00"/>
    <x v="2"/>
    <s v="ES-14080"/>
    <x v="20"/>
    <x v="1"/>
    <s v="United States"/>
    <s v="Tempe"/>
    <x v="16"/>
    <n v="85281"/>
    <x v="1"/>
    <s v="OFF-EN-10004846"/>
    <x v="1"/>
    <x v="12"/>
    <x v="1488"/>
    <x v="2600"/>
    <n v="6"/>
    <n v="0.2"/>
    <n v="4.628400000000001"/>
  </r>
  <r>
    <n v="3227"/>
    <s v="CA-2011-108189"/>
    <x v="2"/>
    <x v="852"/>
    <d v="2011-10-05T00:00:00"/>
    <x v="2"/>
    <s v="ES-14080"/>
    <x v="20"/>
    <x v="1"/>
    <s v="United States"/>
    <s v="Tempe"/>
    <x v="16"/>
    <n v="85281"/>
    <x v="1"/>
    <s v="OFF-SU-10003567"/>
    <x v="1"/>
    <x v="14"/>
    <x v="1489"/>
    <x v="2601"/>
    <n v="2"/>
    <n v="0.2"/>
    <n v="-3.2639999999999993"/>
  </r>
  <r>
    <n v="3228"/>
    <s v="CA-2011-108189"/>
    <x v="2"/>
    <x v="852"/>
    <d v="2011-10-05T00:00:00"/>
    <x v="2"/>
    <s v="ES-14080"/>
    <x v="20"/>
    <x v="1"/>
    <s v="United States"/>
    <s v="Tempe"/>
    <x v="16"/>
    <n v="85281"/>
    <x v="1"/>
    <s v="TEC-PH-10001557"/>
    <x v="2"/>
    <x v="7"/>
    <x v="658"/>
    <x v="84"/>
    <n v="3"/>
    <n v="0.2"/>
    <n v="20.157899999999991"/>
  </r>
  <r>
    <n v="3229"/>
    <s v="CA-2011-108189"/>
    <x v="2"/>
    <x v="852"/>
    <d v="2011-10-05T00:00:00"/>
    <x v="2"/>
    <s v="ES-14080"/>
    <x v="20"/>
    <x v="1"/>
    <s v="United States"/>
    <s v="Tempe"/>
    <x v="16"/>
    <n v="85281"/>
    <x v="1"/>
    <s v="TEC-AC-10003038"/>
    <x v="2"/>
    <x v="11"/>
    <x v="1024"/>
    <x v="181"/>
    <n v="1"/>
    <n v="0.2"/>
    <n v="-8.9500000000001023E-2"/>
  </r>
  <r>
    <n v="3230"/>
    <s v="CA-2011-154641"/>
    <x v="2"/>
    <x v="430"/>
    <d v="2011-08-16T00:00:00"/>
    <x v="1"/>
    <s v="KL-16645"/>
    <x v="107"/>
    <x v="0"/>
    <s v="United States"/>
    <s v="New York City"/>
    <x v="15"/>
    <n v="10035"/>
    <x v="3"/>
    <s v="OFF-ST-10004459"/>
    <x v="1"/>
    <x v="4"/>
    <x v="454"/>
    <x v="2602"/>
    <n v="1"/>
    <n v="0"/>
    <n v="18.766999999999996"/>
  </r>
  <r>
    <n v="3231"/>
    <s v="CA-2014-131625"/>
    <x v="3"/>
    <x v="853"/>
    <d v="2014-09-06T00:00:00"/>
    <x v="0"/>
    <s v="BN-11515"/>
    <x v="202"/>
    <x v="0"/>
    <s v="United States"/>
    <s v="New York City"/>
    <x v="15"/>
    <n v="10009"/>
    <x v="3"/>
    <s v="FUR-FU-10004960"/>
    <x v="0"/>
    <x v="5"/>
    <x v="919"/>
    <x v="9"/>
    <n v="5"/>
    <n v="0"/>
    <n v="39.066000000000003"/>
  </r>
  <r>
    <n v="3232"/>
    <s v="US-2014-156356"/>
    <x v="3"/>
    <x v="513"/>
    <d v="2014-04-23T00:00:00"/>
    <x v="1"/>
    <s v="ND-18370"/>
    <x v="444"/>
    <x v="0"/>
    <s v="United States"/>
    <s v="Houston"/>
    <x v="5"/>
    <n v="77095"/>
    <x v="2"/>
    <s v="OFF-BI-10000632"/>
    <x v="1"/>
    <x v="8"/>
    <x v="1288"/>
    <x v="2578"/>
    <n v="3"/>
    <n v="0.8"/>
    <n v="-44.278199999999998"/>
  </r>
  <r>
    <n v="3233"/>
    <s v="US-2014-156356"/>
    <x v="3"/>
    <x v="513"/>
    <d v="2014-04-23T00:00:00"/>
    <x v="1"/>
    <s v="ND-18370"/>
    <x v="444"/>
    <x v="0"/>
    <s v="United States"/>
    <s v="Houston"/>
    <x v="5"/>
    <n v="77095"/>
    <x v="2"/>
    <s v="OFF-BI-10001107"/>
    <x v="1"/>
    <x v="8"/>
    <x v="492"/>
    <x v="2603"/>
    <n v="1"/>
    <n v="0.8"/>
    <n v="-4.7784000000000013"/>
  </r>
  <r>
    <n v="3234"/>
    <s v="US-2014-156356"/>
    <x v="3"/>
    <x v="513"/>
    <d v="2014-04-23T00:00:00"/>
    <x v="1"/>
    <s v="ND-18370"/>
    <x v="444"/>
    <x v="0"/>
    <s v="United States"/>
    <s v="Houston"/>
    <x v="5"/>
    <n v="77095"/>
    <x v="2"/>
    <s v="OFF-ST-10002301"/>
    <x v="1"/>
    <x v="4"/>
    <x v="1490"/>
    <x v="2604"/>
    <n v="2"/>
    <n v="0.2"/>
    <n v="-7.7292000000000041"/>
  </r>
  <r>
    <n v="3235"/>
    <s v="CA-2013-138933"/>
    <x v="0"/>
    <x v="423"/>
    <d v="2013-04-28T00:00:00"/>
    <x v="2"/>
    <s v="JL-15130"/>
    <x v="691"/>
    <x v="0"/>
    <s v="United States"/>
    <s v="Riverside"/>
    <x v="1"/>
    <n v="92503"/>
    <x v="1"/>
    <s v="OFF-BI-10003355"/>
    <x v="1"/>
    <x v="8"/>
    <x v="586"/>
    <x v="2217"/>
    <n v="1"/>
    <n v="0.2"/>
    <n v="1.3944000000000001"/>
  </r>
  <r>
    <n v="3236"/>
    <s v="CA-2013-140746"/>
    <x v="0"/>
    <x v="804"/>
    <d v="2013-01-15T00:00:00"/>
    <x v="3"/>
    <s v="RC-19825"/>
    <x v="116"/>
    <x v="0"/>
    <s v="United States"/>
    <s v="Fairfield"/>
    <x v="29"/>
    <n v="6824"/>
    <x v="3"/>
    <s v="FUR-TA-10002903"/>
    <x v="0"/>
    <x v="3"/>
    <x v="255"/>
    <x v="2605"/>
    <n v="1"/>
    <n v="0.3"/>
    <n v="-15.582599999999999"/>
  </r>
  <r>
    <n v="3237"/>
    <s v="CA-2013-146836"/>
    <x v="0"/>
    <x v="440"/>
    <d v="2013-05-03T00:00:00"/>
    <x v="3"/>
    <s v="CC-12475"/>
    <x v="693"/>
    <x v="0"/>
    <s v="United States"/>
    <s v="New York City"/>
    <x v="15"/>
    <n v="10024"/>
    <x v="3"/>
    <s v="OFF-ST-10001580"/>
    <x v="1"/>
    <x v="4"/>
    <x v="351"/>
    <x v="2606"/>
    <n v="3"/>
    <n v="0"/>
    <n v="12.5832"/>
  </r>
  <r>
    <n v="3238"/>
    <s v="CA-2013-146836"/>
    <x v="0"/>
    <x v="440"/>
    <d v="2013-05-03T00:00:00"/>
    <x v="3"/>
    <s v="CC-12475"/>
    <x v="693"/>
    <x v="0"/>
    <s v="United States"/>
    <s v="New York City"/>
    <x v="15"/>
    <n v="10024"/>
    <x v="3"/>
    <s v="OFF-BI-10000315"/>
    <x v="1"/>
    <x v="8"/>
    <x v="407"/>
    <x v="2607"/>
    <n v="3"/>
    <n v="0.2"/>
    <n v="15.951599999999997"/>
  </r>
  <r>
    <n v="3239"/>
    <s v="US-2013-127971"/>
    <x v="0"/>
    <x v="73"/>
    <d v="2013-11-28T00:00:00"/>
    <x v="1"/>
    <s v="DW-13195"/>
    <x v="694"/>
    <x v="1"/>
    <s v="United States"/>
    <s v="Houston"/>
    <x v="5"/>
    <n v="77095"/>
    <x v="2"/>
    <s v="FUR-CH-10003774"/>
    <x v="0"/>
    <x v="1"/>
    <x v="1185"/>
    <x v="2608"/>
    <n v="5"/>
    <n v="0.3"/>
    <n v="-77.333000000000013"/>
  </r>
  <r>
    <n v="3240"/>
    <s v="US-2013-127971"/>
    <x v="0"/>
    <x v="73"/>
    <d v="2013-11-28T00:00:00"/>
    <x v="1"/>
    <s v="DW-13195"/>
    <x v="694"/>
    <x v="1"/>
    <s v="United States"/>
    <s v="Houston"/>
    <x v="5"/>
    <n v="77095"/>
    <x v="2"/>
    <s v="TEC-PH-10003095"/>
    <x v="2"/>
    <x v="7"/>
    <x v="1491"/>
    <x v="2609"/>
    <n v="7"/>
    <n v="0.2"/>
    <n v="46.095000000000006"/>
  </r>
  <r>
    <n v="3241"/>
    <s v="US-2013-127971"/>
    <x v="0"/>
    <x v="73"/>
    <d v="2013-11-28T00:00:00"/>
    <x v="1"/>
    <s v="DW-13195"/>
    <x v="694"/>
    <x v="1"/>
    <s v="United States"/>
    <s v="Houston"/>
    <x v="5"/>
    <n v="77095"/>
    <x v="2"/>
    <s v="FUR-FU-10000023"/>
    <x v="0"/>
    <x v="5"/>
    <x v="322"/>
    <x v="2610"/>
    <n v="3"/>
    <n v="0.6"/>
    <n v="-2.8271999999999995"/>
  </r>
  <r>
    <n v="3242"/>
    <s v="US-2013-140809"/>
    <x v="0"/>
    <x v="854"/>
    <d v="2013-02-03T00:00:00"/>
    <x v="2"/>
    <s v="CK-12760"/>
    <x v="316"/>
    <x v="1"/>
    <s v="United States"/>
    <s v="Arlington"/>
    <x v="17"/>
    <n v="22204"/>
    <x v="0"/>
    <s v="OFF-ST-10002214"/>
    <x v="1"/>
    <x v="4"/>
    <x v="994"/>
    <x v="2015"/>
    <n v="5"/>
    <n v="0"/>
    <n v="14.676999999999998"/>
  </r>
  <r>
    <n v="3243"/>
    <s v="CA-2014-114524"/>
    <x v="3"/>
    <x v="185"/>
    <d v="2014-04-06T00:00:00"/>
    <x v="0"/>
    <s v="EG-13900"/>
    <x v="283"/>
    <x v="0"/>
    <s v="United States"/>
    <s v="Chicago"/>
    <x v="10"/>
    <n v="60623"/>
    <x v="2"/>
    <s v="OFF-BI-10002799"/>
    <x v="1"/>
    <x v="8"/>
    <x v="1450"/>
    <x v="2611"/>
    <n v="13"/>
    <n v="0.8"/>
    <n v="-22.895600000000005"/>
  </r>
  <r>
    <n v="3244"/>
    <s v="CA-2014-113355"/>
    <x v="3"/>
    <x v="96"/>
    <d v="2014-12-06T00:00:00"/>
    <x v="1"/>
    <s v="SJ-20215"/>
    <x v="695"/>
    <x v="0"/>
    <s v="United States"/>
    <s v="Grand Prairie"/>
    <x v="5"/>
    <n v="75051"/>
    <x v="2"/>
    <s v="TEC-PH-10004912"/>
    <x v="2"/>
    <x v="7"/>
    <x v="1492"/>
    <x v="2612"/>
    <n v="5"/>
    <n v="0.2"/>
    <n v="24.727499999999971"/>
  </r>
  <r>
    <n v="3245"/>
    <s v="CA-2014-113355"/>
    <x v="3"/>
    <x v="96"/>
    <d v="2014-12-06T00:00:00"/>
    <x v="1"/>
    <s v="SJ-20215"/>
    <x v="695"/>
    <x v="0"/>
    <s v="United States"/>
    <s v="Grand Prairie"/>
    <x v="5"/>
    <n v="75051"/>
    <x v="2"/>
    <s v="FUR-CH-10002602"/>
    <x v="0"/>
    <x v="1"/>
    <x v="288"/>
    <x v="2613"/>
    <n v="3"/>
    <n v="0.3"/>
    <n v="-18.117599999999996"/>
  </r>
  <r>
    <n v="3246"/>
    <s v="US-2014-140907"/>
    <x v="3"/>
    <x v="389"/>
    <d v="2014-12-13T00:00:00"/>
    <x v="0"/>
    <s v="BP-11185"/>
    <x v="130"/>
    <x v="1"/>
    <s v="United States"/>
    <s v="Seattle"/>
    <x v="4"/>
    <n v="98103"/>
    <x v="1"/>
    <s v="TEC-AC-10004510"/>
    <x v="2"/>
    <x v="11"/>
    <x v="944"/>
    <x v="1231"/>
    <n v="3"/>
    <n v="0"/>
    <n v="4.9079999999999977"/>
  </r>
  <r>
    <n v="3247"/>
    <s v="US-2014-140907"/>
    <x v="3"/>
    <x v="389"/>
    <d v="2014-12-13T00:00:00"/>
    <x v="0"/>
    <s v="BP-11185"/>
    <x v="130"/>
    <x v="1"/>
    <s v="United States"/>
    <s v="Seattle"/>
    <x v="4"/>
    <n v="98103"/>
    <x v="1"/>
    <s v="OFF-ST-10000060"/>
    <x v="1"/>
    <x v="4"/>
    <x v="387"/>
    <x v="1783"/>
    <n v="5"/>
    <n v="0"/>
    <n v="38.988000000000014"/>
  </r>
  <r>
    <n v="3248"/>
    <s v="US-2014-140907"/>
    <x v="3"/>
    <x v="389"/>
    <d v="2014-12-13T00:00:00"/>
    <x v="0"/>
    <s v="BP-11185"/>
    <x v="130"/>
    <x v="1"/>
    <s v="United States"/>
    <s v="Seattle"/>
    <x v="4"/>
    <n v="98103"/>
    <x v="1"/>
    <s v="OFF-AR-10000799"/>
    <x v="1"/>
    <x v="6"/>
    <x v="1493"/>
    <x v="2614"/>
    <n v="3"/>
    <n v="0"/>
    <n v="5.2895999999999983"/>
  </r>
  <r>
    <n v="3249"/>
    <s v="CA-2013-159730"/>
    <x v="0"/>
    <x v="42"/>
    <d v="2013-09-22T00:00:00"/>
    <x v="1"/>
    <s v="SJ-20125"/>
    <x v="319"/>
    <x v="2"/>
    <s v="United States"/>
    <s v="Seattle"/>
    <x v="4"/>
    <n v="98103"/>
    <x v="1"/>
    <s v="FUR-CH-10004875"/>
    <x v="0"/>
    <x v="1"/>
    <x v="1436"/>
    <x v="2417"/>
    <n v="2"/>
    <n v="0.2"/>
    <n v="9.9651999999999994"/>
  </r>
  <r>
    <n v="3250"/>
    <s v="CA-2013-159730"/>
    <x v="0"/>
    <x v="42"/>
    <d v="2013-09-22T00:00:00"/>
    <x v="1"/>
    <s v="SJ-20125"/>
    <x v="319"/>
    <x v="2"/>
    <s v="United States"/>
    <s v="Seattle"/>
    <x v="4"/>
    <n v="98103"/>
    <x v="1"/>
    <s v="TEC-PH-10002085"/>
    <x v="2"/>
    <x v="7"/>
    <x v="659"/>
    <x v="554"/>
    <n v="2"/>
    <n v="0.2"/>
    <n v="7.9188000000000045"/>
  </r>
  <r>
    <n v="3251"/>
    <s v="CA-2013-157868"/>
    <x v="0"/>
    <x v="443"/>
    <d v="2013-12-30T00:00:00"/>
    <x v="1"/>
    <s v="MC-17590"/>
    <x v="565"/>
    <x v="1"/>
    <s v="United States"/>
    <s v="Grand Rapids"/>
    <x v="12"/>
    <n v="49505"/>
    <x v="2"/>
    <s v="OFF-FA-10000992"/>
    <x v="1"/>
    <x v="13"/>
    <x v="1033"/>
    <x v="2615"/>
    <n v="7"/>
    <n v="0"/>
    <n v="11.679499999999999"/>
  </r>
  <r>
    <n v="3252"/>
    <s v="CA-2014-119389"/>
    <x v="3"/>
    <x v="827"/>
    <d v="2014-04-20T00:00:00"/>
    <x v="2"/>
    <s v="BG-11740"/>
    <x v="696"/>
    <x v="0"/>
    <s v="United States"/>
    <s v="Philadelphia"/>
    <x v="9"/>
    <n v="19120"/>
    <x v="3"/>
    <s v="FUR-FU-10001473"/>
    <x v="0"/>
    <x v="5"/>
    <x v="1244"/>
    <x v="2616"/>
    <n v="3"/>
    <n v="0.2"/>
    <n v="5.2773000000000003"/>
  </r>
  <r>
    <n v="3253"/>
    <s v="CA-2014-110373"/>
    <x v="3"/>
    <x v="855"/>
    <d v="2014-10-31T00:00:00"/>
    <x v="0"/>
    <s v="MA-17560"/>
    <x v="15"/>
    <x v="2"/>
    <s v="United States"/>
    <s v="Chicago"/>
    <x v="10"/>
    <n v="60610"/>
    <x v="2"/>
    <s v="OFF-AR-10003045"/>
    <x v="1"/>
    <x v="6"/>
    <x v="420"/>
    <x v="2617"/>
    <n v="3"/>
    <n v="0.2"/>
    <n v="2.2050000000000001"/>
  </r>
  <r>
    <n v="3254"/>
    <s v="CA-2014-110373"/>
    <x v="3"/>
    <x v="855"/>
    <d v="2014-10-31T00:00:00"/>
    <x v="0"/>
    <s v="MA-17560"/>
    <x v="15"/>
    <x v="2"/>
    <s v="United States"/>
    <s v="Chicago"/>
    <x v="10"/>
    <n v="60610"/>
    <x v="2"/>
    <s v="TEC-PH-10001536"/>
    <x v="2"/>
    <x v="7"/>
    <x v="1234"/>
    <x v="2618"/>
    <n v="2"/>
    <n v="0.2"/>
    <n v="2.0387999999999984"/>
  </r>
  <r>
    <n v="3255"/>
    <s v="CA-2013-155474"/>
    <x v="0"/>
    <x v="630"/>
    <d v="2013-07-15T00:00:00"/>
    <x v="1"/>
    <s v="CC-12220"/>
    <x v="417"/>
    <x v="0"/>
    <s v="United States"/>
    <s v="Seattle"/>
    <x v="4"/>
    <n v="98105"/>
    <x v="1"/>
    <s v="TEC-PH-10001580"/>
    <x v="2"/>
    <x v="7"/>
    <x v="231"/>
    <x v="2619"/>
    <n v="1"/>
    <n v="0.2"/>
    <n v="9.4485999999999954"/>
  </r>
  <r>
    <n v="3256"/>
    <s v="CA-2013-155474"/>
    <x v="0"/>
    <x v="630"/>
    <d v="2013-07-15T00:00:00"/>
    <x v="1"/>
    <s v="CC-12220"/>
    <x v="417"/>
    <x v="0"/>
    <s v="United States"/>
    <s v="Seattle"/>
    <x v="4"/>
    <n v="98105"/>
    <x v="1"/>
    <s v="OFF-BI-10004209"/>
    <x v="1"/>
    <x v="8"/>
    <x v="1206"/>
    <x v="1768"/>
    <n v="3"/>
    <n v="0.2"/>
    <n v="6.0299999999999994"/>
  </r>
  <r>
    <n v="3257"/>
    <s v="CA-2012-155453"/>
    <x v="1"/>
    <x v="101"/>
    <d v="2012-08-14T00:00:00"/>
    <x v="1"/>
    <s v="RA-19885"/>
    <x v="19"/>
    <x v="1"/>
    <s v="United States"/>
    <s v="Jacksonville"/>
    <x v="2"/>
    <n v="32216"/>
    <x v="0"/>
    <s v="OFF-LA-10001613"/>
    <x v="1"/>
    <x v="2"/>
    <x v="736"/>
    <x v="877"/>
    <n v="2"/>
    <n v="0.2"/>
    <n v="1.6704000000000001"/>
  </r>
  <r>
    <n v="3258"/>
    <s v="US-2013-161844"/>
    <x v="0"/>
    <x v="10"/>
    <d v="2013-12-15T00:00:00"/>
    <x v="0"/>
    <s v="DK-12835"/>
    <x v="460"/>
    <x v="1"/>
    <s v="United States"/>
    <s v="Franklin"/>
    <x v="18"/>
    <n v="37064"/>
    <x v="0"/>
    <s v="FUR-TA-10001676"/>
    <x v="0"/>
    <x v="3"/>
    <x v="957"/>
    <x v="2620"/>
    <n v="3"/>
    <n v="0.4"/>
    <n v="-29.323800000000006"/>
  </r>
  <r>
    <n v="3259"/>
    <s v="US-2013-161844"/>
    <x v="0"/>
    <x v="10"/>
    <d v="2013-12-15T00:00:00"/>
    <x v="0"/>
    <s v="DK-12835"/>
    <x v="460"/>
    <x v="1"/>
    <s v="United States"/>
    <s v="Franklin"/>
    <x v="18"/>
    <n v="37064"/>
    <x v="0"/>
    <s v="OFF-BI-10003712"/>
    <x v="1"/>
    <x v="8"/>
    <x v="689"/>
    <x v="194"/>
    <n v="2"/>
    <n v="0.7"/>
    <n v="-2.0621999999999998"/>
  </r>
  <r>
    <n v="3260"/>
    <s v="US-2013-162103"/>
    <x v="0"/>
    <x v="373"/>
    <d v="2013-11-18T00:00:00"/>
    <x v="1"/>
    <s v="LB-16795"/>
    <x v="697"/>
    <x v="2"/>
    <s v="United States"/>
    <s v="Highland Park"/>
    <x v="10"/>
    <n v="60035"/>
    <x v="2"/>
    <s v="OFF-BI-10000285"/>
    <x v="1"/>
    <x v="8"/>
    <x v="456"/>
    <x v="2621"/>
    <n v="2"/>
    <n v="0.8"/>
    <n v="-4.7040000000000006"/>
  </r>
  <r>
    <n v="3261"/>
    <s v="CA-2011-151554"/>
    <x v="2"/>
    <x v="687"/>
    <d v="2011-11-15T00:00:00"/>
    <x v="2"/>
    <s v="CM-11815"/>
    <x v="698"/>
    <x v="1"/>
    <s v="United States"/>
    <s v="Pasadena"/>
    <x v="5"/>
    <n v="77506"/>
    <x v="2"/>
    <s v="OFF-PA-10004609"/>
    <x v="1"/>
    <x v="10"/>
    <x v="1494"/>
    <x v="561"/>
    <n v="4"/>
    <n v="0.2"/>
    <n v="7.2576000000000001"/>
  </r>
  <r>
    <n v="3262"/>
    <s v="CA-2011-140662"/>
    <x v="2"/>
    <x v="664"/>
    <d v="2011-11-19T00:00:00"/>
    <x v="2"/>
    <s v="TS-21205"/>
    <x v="131"/>
    <x v="1"/>
    <s v="United States"/>
    <s v="San Francisco"/>
    <x v="1"/>
    <n v="94109"/>
    <x v="1"/>
    <s v="TEC-AC-10001314"/>
    <x v="2"/>
    <x v="11"/>
    <x v="943"/>
    <x v="2622"/>
    <n v="2"/>
    <n v="0"/>
    <n v="7.9983999999999895"/>
  </r>
  <r>
    <n v="3263"/>
    <s v="CA-2011-140662"/>
    <x v="2"/>
    <x v="664"/>
    <d v="2011-11-19T00:00:00"/>
    <x v="2"/>
    <s v="TS-21205"/>
    <x v="131"/>
    <x v="1"/>
    <s v="United States"/>
    <s v="San Francisco"/>
    <x v="1"/>
    <n v="94109"/>
    <x v="1"/>
    <s v="OFF-PA-10003395"/>
    <x v="1"/>
    <x v="10"/>
    <x v="650"/>
    <x v="2623"/>
    <n v="7"/>
    <n v="0"/>
    <n v="352.29599999999999"/>
  </r>
  <r>
    <n v="3264"/>
    <s v="CA-2011-140662"/>
    <x v="2"/>
    <x v="664"/>
    <d v="2011-11-19T00:00:00"/>
    <x v="2"/>
    <s v="TS-21205"/>
    <x v="131"/>
    <x v="1"/>
    <s v="United States"/>
    <s v="San Francisco"/>
    <x v="1"/>
    <n v="94109"/>
    <x v="1"/>
    <s v="OFF-AP-10001242"/>
    <x v="1"/>
    <x v="9"/>
    <x v="1408"/>
    <x v="2624"/>
    <n v="3"/>
    <n v="0"/>
    <n v="72.431999999999988"/>
  </r>
  <r>
    <n v="3265"/>
    <s v="CA-2013-122518"/>
    <x v="0"/>
    <x v="758"/>
    <d v="2013-03-09T00:00:00"/>
    <x v="0"/>
    <s v="RF-19345"/>
    <x v="575"/>
    <x v="1"/>
    <s v="United States"/>
    <s v="Miami"/>
    <x v="2"/>
    <n v="33180"/>
    <x v="0"/>
    <s v="OFF-LA-10001641"/>
    <x v="1"/>
    <x v="2"/>
    <x v="1022"/>
    <x v="1973"/>
    <n v="4"/>
    <n v="0.2"/>
    <n v="3.528"/>
  </r>
  <r>
    <n v="3266"/>
    <s v="US-2011-126571"/>
    <x v="2"/>
    <x v="856"/>
    <d v="2011-10-15T00:00:00"/>
    <x v="1"/>
    <s v="JF-15565"/>
    <x v="535"/>
    <x v="0"/>
    <s v="United States"/>
    <s v="Philadelphia"/>
    <x v="9"/>
    <n v="19120"/>
    <x v="3"/>
    <s v="OFF-ST-10003816"/>
    <x v="1"/>
    <x v="4"/>
    <x v="710"/>
    <x v="2625"/>
    <n v="2"/>
    <n v="0.2"/>
    <n v="10.571399999999983"/>
  </r>
  <r>
    <n v="3267"/>
    <s v="US-2011-126571"/>
    <x v="2"/>
    <x v="856"/>
    <d v="2011-10-15T00:00:00"/>
    <x v="1"/>
    <s v="JF-15565"/>
    <x v="535"/>
    <x v="0"/>
    <s v="United States"/>
    <s v="Philadelphia"/>
    <x v="9"/>
    <n v="19120"/>
    <x v="3"/>
    <s v="OFF-EN-10002230"/>
    <x v="1"/>
    <x v="12"/>
    <x v="550"/>
    <x v="2626"/>
    <n v="3"/>
    <n v="0.2"/>
    <n v="67.983299999999986"/>
  </r>
  <r>
    <n v="3268"/>
    <s v="CA-2011-143840"/>
    <x v="2"/>
    <x v="857"/>
    <d v="2011-05-29T00:00:00"/>
    <x v="1"/>
    <s v="EH-14185"/>
    <x v="699"/>
    <x v="0"/>
    <s v="United States"/>
    <s v="Decatur"/>
    <x v="19"/>
    <n v="35601"/>
    <x v="0"/>
    <s v="TEC-PH-10002660"/>
    <x v="2"/>
    <x v="7"/>
    <x v="697"/>
    <x v="2627"/>
    <n v="2"/>
    <n v="0"/>
    <n v="33.995000000000005"/>
  </r>
  <r>
    <n v="3269"/>
    <s v="CA-2011-143840"/>
    <x v="2"/>
    <x v="857"/>
    <d v="2011-05-29T00:00:00"/>
    <x v="1"/>
    <s v="EH-14185"/>
    <x v="699"/>
    <x v="0"/>
    <s v="United States"/>
    <s v="Decatur"/>
    <x v="19"/>
    <n v="35601"/>
    <x v="0"/>
    <s v="TEC-PH-10003171"/>
    <x v="2"/>
    <x v="7"/>
    <x v="1495"/>
    <x v="2628"/>
    <n v="1"/>
    <n v="0"/>
    <n v="12.585999999999999"/>
  </r>
  <r>
    <n v="3270"/>
    <s v="CA-2011-115980"/>
    <x v="2"/>
    <x v="858"/>
    <d v="2011-07-19T00:00:00"/>
    <x v="1"/>
    <s v="VW-21775"/>
    <x v="100"/>
    <x v="1"/>
    <s v="United States"/>
    <s v="Sioux Falls"/>
    <x v="44"/>
    <n v="57103"/>
    <x v="2"/>
    <s v="TEC-AC-10003709"/>
    <x v="2"/>
    <x v="11"/>
    <x v="1404"/>
    <x v="2629"/>
    <n v="3"/>
    <n v="0"/>
    <n v="1.3068000000000004"/>
  </r>
  <r>
    <n v="3271"/>
    <s v="CA-2011-115980"/>
    <x v="2"/>
    <x v="858"/>
    <d v="2011-07-19T00:00:00"/>
    <x v="1"/>
    <s v="VW-21775"/>
    <x v="100"/>
    <x v="1"/>
    <s v="United States"/>
    <s v="Sioux Falls"/>
    <x v="44"/>
    <n v="57103"/>
    <x v="2"/>
    <s v="OFF-FA-10000304"/>
    <x v="1"/>
    <x v="13"/>
    <x v="52"/>
    <x v="2630"/>
    <n v="3"/>
    <n v="0"/>
    <n v="2.6814000000000004"/>
  </r>
  <r>
    <n v="3272"/>
    <s v="CA-2012-155145"/>
    <x v="1"/>
    <x v="17"/>
    <d v="2012-12-29T00:00:00"/>
    <x v="0"/>
    <s v="KN-16450"/>
    <x v="634"/>
    <x v="1"/>
    <s v="United States"/>
    <s v="Visalia"/>
    <x v="1"/>
    <n v="93277"/>
    <x v="1"/>
    <s v="TEC-AC-10003709"/>
    <x v="2"/>
    <x v="11"/>
    <x v="1404"/>
    <x v="1063"/>
    <n v="8"/>
    <n v="0"/>
    <n v="3.4848000000000008"/>
  </r>
  <r>
    <n v="3273"/>
    <s v="CA-2012-146038"/>
    <x v="1"/>
    <x v="97"/>
    <d v="2012-02-16T00:00:00"/>
    <x v="1"/>
    <s v="SJ-20215"/>
    <x v="695"/>
    <x v="0"/>
    <s v="United States"/>
    <s v="Los Angeles"/>
    <x v="1"/>
    <n v="90049"/>
    <x v="1"/>
    <s v="FUR-CH-10002774"/>
    <x v="0"/>
    <x v="1"/>
    <x v="23"/>
    <x v="2631"/>
    <n v="5"/>
    <n v="0.2"/>
    <n v="22.940999999999995"/>
  </r>
  <r>
    <n v="3274"/>
    <s v="CA-2014-133865"/>
    <x v="3"/>
    <x v="540"/>
    <d v="2014-05-13T00:00:00"/>
    <x v="1"/>
    <s v="PS-19045"/>
    <x v="390"/>
    <x v="2"/>
    <s v="United States"/>
    <s v="Los Angeles"/>
    <x v="1"/>
    <n v="90032"/>
    <x v="1"/>
    <s v="TEC-CO-10001046"/>
    <x v="2"/>
    <x v="16"/>
    <x v="874"/>
    <x v="2632"/>
    <n v="6"/>
    <n v="0.2"/>
    <n v="1049.9849999999999"/>
  </r>
  <r>
    <n v="3275"/>
    <s v="CA-2014-116358"/>
    <x v="3"/>
    <x v="808"/>
    <d v="2014-11-07T00:00:00"/>
    <x v="1"/>
    <s v="KM-16225"/>
    <x v="366"/>
    <x v="1"/>
    <s v="United States"/>
    <s v="Overland Park"/>
    <x v="41"/>
    <n v="66212"/>
    <x v="2"/>
    <s v="OFF-FA-10003495"/>
    <x v="1"/>
    <x v="13"/>
    <x v="33"/>
    <x v="2614"/>
    <n v="3"/>
    <n v="0"/>
    <n v="9.120000000000001"/>
  </r>
  <r>
    <n v="3276"/>
    <s v="CA-2014-116358"/>
    <x v="3"/>
    <x v="808"/>
    <d v="2014-11-07T00:00:00"/>
    <x v="1"/>
    <s v="KM-16225"/>
    <x v="366"/>
    <x v="1"/>
    <s v="United States"/>
    <s v="Overland Park"/>
    <x v="41"/>
    <n v="66212"/>
    <x v="2"/>
    <s v="OFF-AR-10004685"/>
    <x v="1"/>
    <x v="6"/>
    <x v="181"/>
    <x v="2633"/>
    <n v="6"/>
    <n v="0"/>
    <n v="9.1673999999999989"/>
  </r>
  <r>
    <n v="3277"/>
    <s v="CA-2011-102988"/>
    <x v="2"/>
    <x v="267"/>
    <d v="2011-04-09T00:00:00"/>
    <x v="0"/>
    <s v="GM-14695"/>
    <x v="620"/>
    <x v="1"/>
    <s v="United States"/>
    <s v="Alexandria"/>
    <x v="17"/>
    <n v="22304"/>
    <x v="0"/>
    <s v="OFF-AR-10004757"/>
    <x v="1"/>
    <x v="6"/>
    <x v="342"/>
    <x v="1011"/>
    <n v="7"/>
    <n v="0"/>
    <n v="7.5767999999999986"/>
  </r>
  <r>
    <n v="3278"/>
    <s v="CA-2011-102988"/>
    <x v="2"/>
    <x v="267"/>
    <d v="2011-04-09T00:00:00"/>
    <x v="0"/>
    <s v="GM-14695"/>
    <x v="620"/>
    <x v="1"/>
    <s v="United States"/>
    <s v="Alexandria"/>
    <x v="17"/>
    <n v="22304"/>
    <x v="0"/>
    <s v="TEC-PH-10001615"/>
    <x v="2"/>
    <x v="7"/>
    <x v="1108"/>
    <x v="2634"/>
    <n v="1"/>
    <n v="0"/>
    <n v="8.4070999999999962"/>
  </r>
  <r>
    <n v="3279"/>
    <s v="CA-2011-102988"/>
    <x v="2"/>
    <x v="267"/>
    <d v="2011-04-09T00:00:00"/>
    <x v="0"/>
    <s v="GM-14695"/>
    <x v="620"/>
    <x v="1"/>
    <s v="United States"/>
    <s v="Alexandria"/>
    <x v="17"/>
    <n v="22304"/>
    <x v="0"/>
    <s v="OFF-PA-10003349"/>
    <x v="1"/>
    <x v="10"/>
    <x v="218"/>
    <x v="91"/>
    <n v="2"/>
    <n v="0"/>
    <n v="6.3504000000000005"/>
  </r>
  <r>
    <n v="3280"/>
    <s v="CA-2011-102988"/>
    <x v="2"/>
    <x v="267"/>
    <d v="2011-04-09T00:00:00"/>
    <x v="0"/>
    <s v="GM-14695"/>
    <x v="620"/>
    <x v="1"/>
    <s v="United States"/>
    <s v="Alexandria"/>
    <x v="17"/>
    <n v="22304"/>
    <x v="0"/>
    <s v="OFF-AR-10000127"/>
    <x v="1"/>
    <x v="6"/>
    <x v="1186"/>
    <x v="1011"/>
    <n v="7"/>
    <n v="0"/>
    <n v="6.6583999999999968"/>
  </r>
  <r>
    <n v="3281"/>
    <s v="CA-2011-102988"/>
    <x v="2"/>
    <x v="267"/>
    <d v="2011-04-09T00:00:00"/>
    <x v="0"/>
    <s v="GM-14695"/>
    <x v="620"/>
    <x v="1"/>
    <s v="United States"/>
    <s v="Alexandria"/>
    <x v="17"/>
    <n v="22304"/>
    <x v="0"/>
    <s v="OFF-SU-10002881"/>
    <x v="1"/>
    <x v="14"/>
    <x v="461"/>
    <x v="2635"/>
    <n v="5"/>
    <n v="0"/>
    <n v="83.281000000000063"/>
  </r>
  <r>
    <n v="3282"/>
    <s v="US-2011-117170"/>
    <x v="2"/>
    <x v="328"/>
    <d v="2011-09-24T00:00:00"/>
    <x v="1"/>
    <s v="KT-16465"/>
    <x v="446"/>
    <x v="0"/>
    <s v="United States"/>
    <s v="Raleigh"/>
    <x v="3"/>
    <n v="27604"/>
    <x v="0"/>
    <s v="TEC-AC-10001109"/>
    <x v="2"/>
    <x v="11"/>
    <x v="998"/>
    <x v="736"/>
    <n v="2"/>
    <n v="0.2"/>
    <n v="13.195600000000001"/>
  </r>
  <r>
    <n v="3283"/>
    <s v="US-2011-117170"/>
    <x v="2"/>
    <x v="328"/>
    <d v="2011-09-24T00:00:00"/>
    <x v="1"/>
    <s v="KT-16465"/>
    <x v="446"/>
    <x v="0"/>
    <s v="United States"/>
    <s v="Raleigh"/>
    <x v="3"/>
    <n v="27604"/>
    <x v="0"/>
    <s v="OFF-PA-10000682"/>
    <x v="1"/>
    <x v="10"/>
    <x v="859"/>
    <x v="701"/>
    <n v="1"/>
    <n v="0.2"/>
    <n v="1.6762000000000001"/>
  </r>
  <r>
    <n v="3284"/>
    <s v="CA-2011-159478"/>
    <x v="2"/>
    <x v="587"/>
    <d v="2011-10-06T00:00:00"/>
    <x v="1"/>
    <s v="MH-17785"/>
    <x v="186"/>
    <x v="1"/>
    <s v="United States"/>
    <s v="New York City"/>
    <x v="15"/>
    <n v="10035"/>
    <x v="3"/>
    <s v="FUR-FU-10000221"/>
    <x v="0"/>
    <x v="5"/>
    <x v="529"/>
    <x v="597"/>
    <n v="3"/>
    <n v="0"/>
    <n v="5.1815999999999995"/>
  </r>
  <r>
    <n v="3285"/>
    <s v="CA-2011-103702"/>
    <x v="2"/>
    <x v="171"/>
    <d v="2011-09-17T00:00:00"/>
    <x v="1"/>
    <s v="AF-10885"/>
    <x v="314"/>
    <x v="0"/>
    <s v="United States"/>
    <s v="Fairfield"/>
    <x v="24"/>
    <n v="45014"/>
    <x v="3"/>
    <s v="OFF-BI-10002429"/>
    <x v="1"/>
    <x v="8"/>
    <x v="467"/>
    <x v="2636"/>
    <n v="7"/>
    <n v="0.7"/>
    <n v="-46.877600000000001"/>
  </r>
  <r>
    <n v="3286"/>
    <s v="CA-2014-150525"/>
    <x v="3"/>
    <x v="297"/>
    <d v="2014-02-26T00:00:00"/>
    <x v="1"/>
    <s v="JP-16135"/>
    <x v="655"/>
    <x v="2"/>
    <s v="United States"/>
    <s v="Muskogee"/>
    <x v="26"/>
    <n v="74403"/>
    <x v="2"/>
    <s v="OFF-AR-10002375"/>
    <x v="1"/>
    <x v="6"/>
    <x v="823"/>
    <x v="2637"/>
    <n v="2"/>
    <n v="0"/>
    <n v="1.9023999999999992"/>
  </r>
  <r>
    <n v="3287"/>
    <s v="CA-2014-150525"/>
    <x v="3"/>
    <x v="297"/>
    <d v="2014-02-26T00:00:00"/>
    <x v="1"/>
    <s v="JP-16135"/>
    <x v="655"/>
    <x v="2"/>
    <s v="United States"/>
    <s v="Muskogee"/>
    <x v="26"/>
    <n v="74403"/>
    <x v="2"/>
    <s v="OFF-AP-10000595"/>
    <x v="1"/>
    <x v="9"/>
    <x v="1496"/>
    <x v="2638"/>
    <n v="3"/>
    <n v="0"/>
    <n v="3.4086000000000003"/>
  </r>
  <r>
    <n v="3288"/>
    <s v="CA-2012-157770"/>
    <x v="1"/>
    <x v="350"/>
    <d v="2012-12-15T00:00:00"/>
    <x v="2"/>
    <s v="RD-19585"/>
    <x v="361"/>
    <x v="0"/>
    <s v="United States"/>
    <s v="Temecula"/>
    <x v="1"/>
    <n v="92592"/>
    <x v="1"/>
    <s v="TEC-PH-10001530"/>
    <x v="2"/>
    <x v="7"/>
    <x v="752"/>
    <x v="2639"/>
    <n v="3"/>
    <n v="0.2"/>
    <n v="49.437599999999975"/>
  </r>
  <r>
    <n v="3289"/>
    <s v="CA-2012-157770"/>
    <x v="1"/>
    <x v="350"/>
    <d v="2012-12-15T00:00:00"/>
    <x v="2"/>
    <s v="RD-19585"/>
    <x v="361"/>
    <x v="0"/>
    <s v="United States"/>
    <s v="Temecula"/>
    <x v="1"/>
    <n v="92592"/>
    <x v="1"/>
    <s v="OFF-BI-10000050"/>
    <x v="1"/>
    <x v="8"/>
    <x v="343"/>
    <x v="2640"/>
    <n v="5"/>
    <n v="0.2"/>
    <n v="9.8549999999999969"/>
  </r>
  <r>
    <n v="3290"/>
    <s v="CA-2012-157770"/>
    <x v="1"/>
    <x v="350"/>
    <d v="2012-12-15T00:00:00"/>
    <x v="2"/>
    <s v="RD-19585"/>
    <x v="361"/>
    <x v="0"/>
    <s v="United States"/>
    <s v="Temecula"/>
    <x v="1"/>
    <n v="92592"/>
    <x v="1"/>
    <s v="TEC-AC-10001552"/>
    <x v="2"/>
    <x v="11"/>
    <x v="100"/>
    <x v="2641"/>
    <n v="5"/>
    <n v="0"/>
    <n v="27.373499999999993"/>
  </r>
  <r>
    <n v="3291"/>
    <s v="CA-2012-157770"/>
    <x v="1"/>
    <x v="350"/>
    <d v="2012-12-15T00:00:00"/>
    <x v="2"/>
    <s v="RD-19585"/>
    <x v="361"/>
    <x v="0"/>
    <s v="United States"/>
    <s v="Temecula"/>
    <x v="1"/>
    <n v="92592"/>
    <x v="1"/>
    <s v="TEC-AC-10003399"/>
    <x v="2"/>
    <x v="11"/>
    <x v="1497"/>
    <x v="2642"/>
    <n v="1"/>
    <n v="0"/>
    <n v="15.220800000000001"/>
  </r>
  <r>
    <n v="3292"/>
    <s v="CA-2013-167290"/>
    <x v="0"/>
    <x v="859"/>
    <d v="2013-11-05T00:00:00"/>
    <x v="1"/>
    <s v="JF-15295"/>
    <x v="639"/>
    <x v="0"/>
    <s v="United States"/>
    <s v="Sterling Heights"/>
    <x v="12"/>
    <n v="48310"/>
    <x v="2"/>
    <s v="OFF-AR-10004078"/>
    <x v="1"/>
    <x v="6"/>
    <x v="507"/>
    <x v="2643"/>
    <n v="2"/>
    <n v="0"/>
    <n v="3.5039999999999996"/>
  </r>
  <r>
    <n v="3293"/>
    <s v="CA-2011-106264"/>
    <x v="2"/>
    <x v="58"/>
    <d v="2011-12-30T00:00:00"/>
    <x v="1"/>
    <s v="CK-12595"/>
    <x v="242"/>
    <x v="0"/>
    <s v="United States"/>
    <s v="San Diego"/>
    <x v="1"/>
    <n v="92024"/>
    <x v="1"/>
    <s v="OFF-SU-10002189"/>
    <x v="1"/>
    <x v="14"/>
    <x v="167"/>
    <x v="2644"/>
    <n v="3"/>
    <n v="0"/>
    <n v="0.11909999999999954"/>
  </r>
  <r>
    <n v="3294"/>
    <s v="CA-2011-106264"/>
    <x v="2"/>
    <x v="58"/>
    <d v="2011-12-30T00:00:00"/>
    <x v="1"/>
    <s v="CK-12595"/>
    <x v="242"/>
    <x v="0"/>
    <s v="United States"/>
    <s v="San Diego"/>
    <x v="1"/>
    <n v="92024"/>
    <x v="1"/>
    <s v="FUR-FU-10001852"/>
    <x v="0"/>
    <x v="5"/>
    <x v="837"/>
    <x v="2645"/>
    <n v="2"/>
    <n v="0"/>
    <n v="1.1135999999999999"/>
  </r>
  <r>
    <n v="3295"/>
    <s v="CA-2011-138023"/>
    <x v="2"/>
    <x v="860"/>
    <d v="2011-08-18T00:00:00"/>
    <x v="2"/>
    <s v="KH-16510"/>
    <x v="168"/>
    <x v="0"/>
    <s v="United States"/>
    <s v="Dallas"/>
    <x v="5"/>
    <n v="75081"/>
    <x v="2"/>
    <s v="OFF-BI-10003638"/>
    <x v="1"/>
    <x v="8"/>
    <x v="607"/>
    <x v="2646"/>
    <n v="8"/>
    <n v="0.8"/>
    <n v="-52.632000000000019"/>
  </r>
  <r>
    <n v="3296"/>
    <s v="CA-2014-113418"/>
    <x v="3"/>
    <x v="172"/>
    <d v="2014-10-04T00:00:00"/>
    <x v="2"/>
    <s v="CM-12655"/>
    <x v="475"/>
    <x v="2"/>
    <s v="United States"/>
    <s v="New York City"/>
    <x v="15"/>
    <n v="10035"/>
    <x v="3"/>
    <s v="TEC-MA-10002428"/>
    <x v="2"/>
    <x v="15"/>
    <x v="1498"/>
    <x v="2647"/>
    <n v="11"/>
    <n v="0"/>
    <n v="767.20049999999992"/>
  </r>
  <r>
    <n v="3297"/>
    <s v="US-2012-110569"/>
    <x v="1"/>
    <x v="293"/>
    <d v="2012-05-30T00:00:00"/>
    <x v="1"/>
    <s v="EB-13870"/>
    <x v="12"/>
    <x v="0"/>
    <s v="United States"/>
    <s v="Phoenix"/>
    <x v="16"/>
    <n v="85023"/>
    <x v="1"/>
    <s v="OFF-BI-10001036"/>
    <x v="1"/>
    <x v="8"/>
    <x v="618"/>
    <x v="2648"/>
    <n v="7"/>
    <n v="0.7"/>
    <n v="-12.795999999999999"/>
  </r>
  <r>
    <n v="3298"/>
    <s v="US-2012-110569"/>
    <x v="1"/>
    <x v="293"/>
    <d v="2012-05-30T00:00:00"/>
    <x v="1"/>
    <s v="EB-13870"/>
    <x v="12"/>
    <x v="0"/>
    <s v="United States"/>
    <s v="Phoenix"/>
    <x v="16"/>
    <n v="85023"/>
    <x v="1"/>
    <s v="OFF-AP-10004708"/>
    <x v="1"/>
    <x v="9"/>
    <x v="508"/>
    <x v="1632"/>
    <n v="4"/>
    <n v="0.2"/>
    <n v="13.701599999999988"/>
  </r>
  <r>
    <n v="3299"/>
    <s v="CA-2014-136308"/>
    <x v="3"/>
    <x v="673"/>
    <d v="2014-11-17T00:00:00"/>
    <x v="3"/>
    <s v="MW-18235"/>
    <x v="360"/>
    <x v="1"/>
    <s v="United States"/>
    <s v="San Francisco"/>
    <x v="1"/>
    <n v="94122"/>
    <x v="1"/>
    <s v="TEC-MA-10000488"/>
    <x v="2"/>
    <x v="15"/>
    <x v="1129"/>
    <x v="2252"/>
    <n v="3"/>
    <n v="0.2"/>
    <n v="215.99729999999977"/>
  </r>
  <r>
    <n v="3300"/>
    <s v="US-2011-159926"/>
    <x v="2"/>
    <x v="728"/>
    <d v="2011-11-22T00:00:00"/>
    <x v="1"/>
    <s v="CS-11950"/>
    <x v="229"/>
    <x v="0"/>
    <s v="United States"/>
    <s v="Philadelphia"/>
    <x v="9"/>
    <n v="19140"/>
    <x v="3"/>
    <s v="OFF-BI-10003656"/>
    <x v="1"/>
    <x v="8"/>
    <x v="13"/>
    <x v="2649"/>
    <n v="1"/>
    <n v="0.7"/>
    <n v="-40.797600000000003"/>
  </r>
  <r>
    <n v="3301"/>
    <s v="US-2011-159926"/>
    <x v="2"/>
    <x v="728"/>
    <d v="2011-11-22T00:00:00"/>
    <x v="1"/>
    <s v="CS-11950"/>
    <x v="229"/>
    <x v="0"/>
    <s v="United States"/>
    <s v="Philadelphia"/>
    <x v="9"/>
    <n v="19140"/>
    <x v="3"/>
    <s v="OFF-ST-10003656"/>
    <x v="1"/>
    <x v="4"/>
    <x v="82"/>
    <x v="2650"/>
    <n v="1"/>
    <n v="0.2"/>
    <n v="-16.318300000000001"/>
  </r>
  <r>
    <n v="3302"/>
    <s v="US-2011-159926"/>
    <x v="2"/>
    <x v="728"/>
    <d v="2011-11-22T00:00:00"/>
    <x v="1"/>
    <s v="CS-11950"/>
    <x v="229"/>
    <x v="0"/>
    <s v="United States"/>
    <s v="Philadelphia"/>
    <x v="9"/>
    <n v="19140"/>
    <x v="3"/>
    <s v="TEC-PH-10001128"/>
    <x v="2"/>
    <x v="7"/>
    <x v="1499"/>
    <x v="2651"/>
    <n v="6"/>
    <n v="0.4"/>
    <n v="-107.99280000000002"/>
  </r>
  <r>
    <n v="3303"/>
    <s v="US-2011-159926"/>
    <x v="2"/>
    <x v="728"/>
    <d v="2011-11-22T00:00:00"/>
    <x v="1"/>
    <s v="CS-11950"/>
    <x v="229"/>
    <x v="0"/>
    <s v="United States"/>
    <s v="Philadelphia"/>
    <x v="9"/>
    <n v="19140"/>
    <x v="3"/>
    <s v="FUR-FU-10001473"/>
    <x v="0"/>
    <x v="5"/>
    <x v="1244"/>
    <x v="2616"/>
    <n v="3"/>
    <n v="0.2"/>
    <n v="5.2773000000000003"/>
  </r>
  <r>
    <n v="3304"/>
    <s v="US-2011-159926"/>
    <x v="2"/>
    <x v="728"/>
    <d v="2011-11-22T00:00:00"/>
    <x v="1"/>
    <s v="CS-11950"/>
    <x v="229"/>
    <x v="0"/>
    <s v="United States"/>
    <s v="Philadelphia"/>
    <x v="9"/>
    <n v="19140"/>
    <x v="3"/>
    <s v="OFF-BI-10004656"/>
    <x v="1"/>
    <x v="8"/>
    <x v="855"/>
    <x v="2652"/>
    <n v="3"/>
    <n v="0.7"/>
    <n v="-1.4255999999999998"/>
  </r>
  <r>
    <n v="3305"/>
    <s v="CA-2011-104738"/>
    <x v="2"/>
    <x v="125"/>
    <d v="2012-01-01T00:00:00"/>
    <x v="0"/>
    <s v="SP-20620"/>
    <x v="407"/>
    <x v="1"/>
    <s v="United States"/>
    <s v="Laredo"/>
    <x v="5"/>
    <n v="78041"/>
    <x v="2"/>
    <s v="OFF-EN-10004955"/>
    <x v="1"/>
    <x v="12"/>
    <x v="881"/>
    <x v="2653"/>
    <n v="3"/>
    <n v="0.2"/>
    <n v="4.7066999999999997"/>
  </r>
  <r>
    <n v="3306"/>
    <s v="CA-2011-104738"/>
    <x v="2"/>
    <x v="125"/>
    <d v="2012-01-01T00:00:00"/>
    <x v="0"/>
    <s v="SP-20620"/>
    <x v="407"/>
    <x v="1"/>
    <s v="United States"/>
    <s v="Laredo"/>
    <x v="5"/>
    <n v="78041"/>
    <x v="2"/>
    <s v="TEC-PH-10002468"/>
    <x v="2"/>
    <x v="7"/>
    <x v="1210"/>
    <x v="2075"/>
    <n v="2"/>
    <n v="0.2"/>
    <n v="19.03860000000001"/>
  </r>
  <r>
    <n v="3307"/>
    <s v="CA-2011-104738"/>
    <x v="2"/>
    <x v="125"/>
    <d v="2012-01-01T00:00:00"/>
    <x v="0"/>
    <s v="SP-20620"/>
    <x v="407"/>
    <x v="1"/>
    <s v="United States"/>
    <s v="Laredo"/>
    <x v="5"/>
    <n v="78041"/>
    <x v="2"/>
    <s v="TEC-PH-10000576"/>
    <x v="2"/>
    <x v="7"/>
    <x v="807"/>
    <x v="2654"/>
    <n v="3"/>
    <n v="0.2"/>
    <n v="28.767899999999997"/>
  </r>
  <r>
    <n v="3308"/>
    <s v="CA-2011-104738"/>
    <x v="2"/>
    <x v="125"/>
    <d v="2012-01-01T00:00:00"/>
    <x v="0"/>
    <s v="SP-20620"/>
    <x v="407"/>
    <x v="1"/>
    <s v="United States"/>
    <s v="Laredo"/>
    <x v="5"/>
    <n v="78041"/>
    <x v="2"/>
    <s v="OFF-BI-10002160"/>
    <x v="1"/>
    <x v="8"/>
    <x v="312"/>
    <x v="2655"/>
    <n v="3"/>
    <n v="0.8"/>
    <n v="-3.6576000000000004"/>
  </r>
  <r>
    <n v="3309"/>
    <s v="CA-2011-104738"/>
    <x v="2"/>
    <x v="125"/>
    <d v="2012-01-01T00:00:00"/>
    <x v="0"/>
    <s v="SP-20620"/>
    <x v="407"/>
    <x v="1"/>
    <s v="United States"/>
    <s v="Laredo"/>
    <x v="5"/>
    <n v="78041"/>
    <x v="2"/>
    <s v="TEC-AC-10003628"/>
    <x v="2"/>
    <x v="11"/>
    <x v="244"/>
    <x v="736"/>
    <n v="2"/>
    <n v="0.2"/>
    <n v="14.395200000000004"/>
  </r>
  <r>
    <n v="3310"/>
    <s v="CA-2012-144386"/>
    <x v="1"/>
    <x v="599"/>
    <d v="2012-11-11T00:00:00"/>
    <x v="1"/>
    <s v="GT-14635"/>
    <x v="265"/>
    <x v="1"/>
    <s v="United States"/>
    <s v="New York City"/>
    <x v="15"/>
    <n v="10009"/>
    <x v="3"/>
    <s v="OFF-BI-10001116"/>
    <x v="1"/>
    <x v="8"/>
    <x v="1066"/>
    <x v="869"/>
    <n v="6"/>
    <n v="0.2"/>
    <n v="8.8704000000000018"/>
  </r>
  <r>
    <n v="3311"/>
    <s v="CA-2013-111416"/>
    <x v="0"/>
    <x v="42"/>
    <d v="2013-09-23T00:00:00"/>
    <x v="1"/>
    <s v="LW-17215"/>
    <x v="560"/>
    <x v="0"/>
    <s v="United States"/>
    <s v="New York City"/>
    <x v="15"/>
    <n v="10035"/>
    <x v="3"/>
    <s v="OFF-BI-10002026"/>
    <x v="1"/>
    <x v="8"/>
    <x v="903"/>
    <x v="2656"/>
    <n v="5"/>
    <n v="0.2"/>
    <n v="78.434999999999988"/>
  </r>
  <r>
    <n v="3312"/>
    <s v="CA-2013-162747"/>
    <x v="0"/>
    <x v="231"/>
    <d v="2013-03-26T00:00:00"/>
    <x v="0"/>
    <s v="AH-10030"/>
    <x v="692"/>
    <x v="1"/>
    <s v="United States"/>
    <s v="Gulfport"/>
    <x v="35"/>
    <n v="39503"/>
    <x v="0"/>
    <s v="FUR-FU-10003691"/>
    <x v="0"/>
    <x v="5"/>
    <x v="877"/>
    <x v="2657"/>
    <n v="7"/>
    <n v="0"/>
    <n v="38.038000000000004"/>
  </r>
  <r>
    <n v="3313"/>
    <s v="US-2011-133130"/>
    <x v="2"/>
    <x v="127"/>
    <d v="2011-10-01T00:00:00"/>
    <x v="1"/>
    <s v="TH-21100"/>
    <x v="513"/>
    <x v="0"/>
    <s v="United States"/>
    <s v="San Diego"/>
    <x v="1"/>
    <n v="92037"/>
    <x v="1"/>
    <s v="FUR-CH-10002602"/>
    <x v="0"/>
    <x v="1"/>
    <x v="288"/>
    <x v="891"/>
    <n v="5"/>
    <n v="0.2"/>
    <n v="45.294000000000011"/>
  </r>
  <r>
    <n v="3314"/>
    <s v="US-2011-133130"/>
    <x v="2"/>
    <x v="127"/>
    <d v="2011-10-01T00:00:00"/>
    <x v="1"/>
    <s v="TH-21100"/>
    <x v="513"/>
    <x v="0"/>
    <s v="United States"/>
    <s v="San Diego"/>
    <x v="1"/>
    <n v="92037"/>
    <x v="1"/>
    <s v="OFF-PA-10000675"/>
    <x v="1"/>
    <x v="10"/>
    <x v="1106"/>
    <x v="2658"/>
    <n v="2"/>
    <n v="0"/>
    <n v="40.170200000000001"/>
  </r>
  <r>
    <n v="3315"/>
    <s v="CA-2014-169978"/>
    <x v="3"/>
    <x v="165"/>
    <d v="2014-12-29T00:00:00"/>
    <x v="1"/>
    <s v="HG-15025"/>
    <x v="643"/>
    <x v="0"/>
    <s v="United States"/>
    <s v="Oceanside"/>
    <x v="15"/>
    <n v="11572"/>
    <x v="3"/>
    <s v="FUR-CH-10002602"/>
    <x v="0"/>
    <x v="1"/>
    <x v="288"/>
    <x v="2659"/>
    <n v="2"/>
    <n v="0.1"/>
    <n v="48.313600000000008"/>
  </r>
  <r>
    <n v="3316"/>
    <s v="CA-2014-169978"/>
    <x v="3"/>
    <x v="165"/>
    <d v="2014-12-29T00:00:00"/>
    <x v="1"/>
    <s v="HG-15025"/>
    <x v="643"/>
    <x v="0"/>
    <s v="United States"/>
    <s v="Oceanside"/>
    <x v="15"/>
    <n v="11572"/>
    <x v="3"/>
    <s v="OFF-BI-10001900"/>
    <x v="1"/>
    <x v="8"/>
    <x v="1099"/>
    <x v="2660"/>
    <n v="3"/>
    <n v="0.2"/>
    <n v="4.8518999999999997"/>
  </r>
  <r>
    <n v="3317"/>
    <s v="CA-2014-161739"/>
    <x v="3"/>
    <x v="468"/>
    <d v="2014-11-16T00:00:00"/>
    <x v="0"/>
    <s v="EB-13750"/>
    <x v="494"/>
    <x v="1"/>
    <s v="United States"/>
    <s v="Round Rock"/>
    <x v="5"/>
    <n v="78664"/>
    <x v="2"/>
    <s v="FUR-FU-10001468"/>
    <x v="0"/>
    <x v="5"/>
    <x v="1280"/>
    <x v="2661"/>
    <n v="5"/>
    <n v="0.6"/>
    <n v="-427.45000000000005"/>
  </r>
  <r>
    <n v="3318"/>
    <s v="CA-2012-165057"/>
    <x v="1"/>
    <x v="861"/>
    <d v="2012-09-15T00:00:00"/>
    <x v="1"/>
    <s v="SC-20725"/>
    <x v="56"/>
    <x v="0"/>
    <s v="United States"/>
    <s v="Redlands"/>
    <x v="1"/>
    <n v="92374"/>
    <x v="1"/>
    <s v="OFF-AR-10004648"/>
    <x v="1"/>
    <x v="6"/>
    <x v="620"/>
    <x v="2662"/>
    <n v="9"/>
    <n v="0"/>
    <n v="48.964500000000001"/>
  </r>
  <r>
    <n v="3319"/>
    <s v="CA-2012-165057"/>
    <x v="1"/>
    <x v="861"/>
    <d v="2012-09-15T00:00:00"/>
    <x v="1"/>
    <s v="SC-20725"/>
    <x v="56"/>
    <x v="0"/>
    <s v="United States"/>
    <s v="Redlands"/>
    <x v="1"/>
    <n v="92374"/>
    <x v="1"/>
    <s v="OFF-LA-10003190"/>
    <x v="1"/>
    <x v="2"/>
    <x v="1163"/>
    <x v="880"/>
    <n v="3"/>
    <n v="0"/>
    <n v="4.2336"/>
  </r>
  <r>
    <n v="3320"/>
    <s v="CA-2011-134551"/>
    <x v="2"/>
    <x v="414"/>
    <d v="2011-12-25T00:00:00"/>
    <x v="1"/>
    <s v="TS-21505"/>
    <x v="700"/>
    <x v="0"/>
    <s v="United States"/>
    <s v="Columbia"/>
    <x v="18"/>
    <n v="38401"/>
    <x v="0"/>
    <s v="OFF-AP-10004868"/>
    <x v="1"/>
    <x v="9"/>
    <x v="1018"/>
    <x v="2663"/>
    <n v="7"/>
    <n v="0.2"/>
    <n v="3.8073000000000015"/>
  </r>
  <r>
    <n v="3321"/>
    <s v="CA-2011-134551"/>
    <x v="2"/>
    <x v="414"/>
    <d v="2011-12-25T00:00:00"/>
    <x v="1"/>
    <s v="TS-21505"/>
    <x v="700"/>
    <x v="0"/>
    <s v="United States"/>
    <s v="Columbia"/>
    <x v="18"/>
    <n v="38401"/>
    <x v="0"/>
    <s v="FUR-CH-10004287"/>
    <x v="0"/>
    <x v="1"/>
    <x v="156"/>
    <x v="1677"/>
    <n v="3"/>
    <n v="0.2"/>
    <n v="74.573999999999955"/>
  </r>
  <r>
    <n v="3322"/>
    <s v="CA-2011-134551"/>
    <x v="2"/>
    <x v="414"/>
    <d v="2011-12-25T00:00:00"/>
    <x v="1"/>
    <s v="TS-21505"/>
    <x v="700"/>
    <x v="0"/>
    <s v="United States"/>
    <s v="Columbia"/>
    <x v="18"/>
    <n v="38401"/>
    <x v="0"/>
    <s v="OFF-PA-10002689"/>
    <x v="1"/>
    <x v="10"/>
    <x v="1057"/>
    <x v="233"/>
    <n v="5"/>
    <n v="0.2"/>
    <n v="9.0719999999999992"/>
  </r>
  <r>
    <n v="3323"/>
    <s v="CA-2012-120810"/>
    <x v="1"/>
    <x v="862"/>
    <d v="2012-07-27T00:00:00"/>
    <x v="1"/>
    <s v="TH-21550"/>
    <x v="274"/>
    <x v="2"/>
    <s v="United States"/>
    <s v="New York City"/>
    <x v="15"/>
    <n v="10009"/>
    <x v="3"/>
    <s v="OFF-AP-10002892"/>
    <x v="1"/>
    <x v="9"/>
    <x v="9"/>
    <x v="2664"/>
    <n v="3"/>
    <n v="0"/>
    <n v="20.681999999999995"/>
  </r>
  <r>
    <n v="3324"/>
    <s v="CA-2012-120810"/>
    <x v="1"/>
    <x v="862"/>
    <d v="2012-07-27T00:00:00"/>
    <x v="1"/>
    <s v="TH-21550"/>
    <x v="274"/>
    <x v="2"/>
    <s v="United States"/>
    <s v="New York City"/>
    <x v="15"/>
    <n v="10009"/>
    <x v="3"/>
    <s v="FUR-FU-10002253"/>
    <x v="0"/>
    <x v="5"/>
    <x v="587"/>
    <x v="2665"/>
    <n v="3"/>
    <n v="0"/>
    <n v="50.239800000000002"/>
  </r>
  <r>
    <n v="3325"/>
    <s v="CA-2011-165309"/>
    <x v="2"/>
    <x v="7"/>
    <d v="2011-11-15T00:00:00"/>
    <x v="1"/>
    <s v="KD-16270"/>
    <x v="30"/>
    <x v="0"/>
    <s v="United States"/>
    <s v="Houston"/>
    <x v="5"/>
    <n v="77095"/>
    <x v="2"/>
    <s v="OFF-BI-10001359"/>
    <x v="1"/>
    <x v="8"/>
    <x v="1153"/>
    <x v="2666"/>
    <n v="5"/>
    <n v="0.8"/>
    <n v="-1480.0335000000009"/>
  </r>
  <r>
    <n v="3326"/>
    <s v="CA-2011-165309"/>
    <x v="2"/>
    <x v="7"/>
    <d v="2011-11-15T00:00:00"/>
    <x v="1"/>
    <s v="KD-16270"/>
    <x v="30"/>
    <x v="0"/>
    <s v="United States"/>
    <s v="Houston"/>
    <x v="5"/>
    <n v="77095"/>
    <x v="2"/>
    <s v="OFF-BI-10001267"/>
    <x v="1"/>
    <x v="8"/>
    <x v="1466"/>
    <x v="2667"/>
    <n v="1"/>
    <n v="0.8"/>
    <n v="-1.9744000000000002"/>
  </r>
  <r>
    <n v="3327"/>
    <s v="CA-2011-165309"/>
    <x v="2"/>
    <x v="7"/>
    <d v="2011-11-15T00:00:00"/>
    <x v="1"/>
    <s v="KD-16270"/>
    <x v="30"/>
    <x v="0"/>
    <s v="United States"/>
    <s v="Houston"/>
    <x v="5"/>
    <n v="77095"/>
    <x v="2"/>
    <s v="OFF-AR-10003582"/>
    <x v="1"/>
    <x v="6"/>
    <x v="1451"/>
    <x v="1870"/>
    <n v="3"/>
    <n v="0.2"/>
    <n v="6.7560000000000038"/>
  </r>
  <r>
    <n v="3328"/>
    <s v="CA-2011-165309"/>
    <x v="2"/>
    <x v="7"/>
    <d v="2011-11-15T00:00:00"/>
    <x v="1"/>
    <s v="KD-16270"/>
    <x v="30"/>
    <x v="0"/>
    <s v="United States"/>
    <s v="Houston"/>
    <x v="5"/>
    <n v="77095"/>
    <x v="2"/>
    <s v="OFF-PA-10003724"/>
    <x v="1"/>
    <x v="10"/>
    <x v="357"/>
    <x v="2668"/>
    <n v="5"/>
    <n v="0.2"/>
    <n v="7.8734999999999991"/>
  </r>
  <r>
    <n v="3329"/>
    <s v="CA-2011-165309"/>
    <x v="2"/>
    <x v="7"/>
    <d v="2011-11-15T00:00:00"/>
    <x v="1"/>
    <s v="KD-16270"/>
    <x v="30"/>
    <x v="0"/>
    <s v="United States"/>
    <s v="Houston"/>
    <x v="5"/>
    <n v="77095"/>
    <x v="2"/>
    <s v="OFF-PA-10001033"/>
    <x v="1"/>
    <x v="10"/>
    <x v="1500"/>
    <x v="2669"/>
    <n v="8"/>
    <n v="0.2"/>
    <n v="95.096800000000002"/>
  </r>
  <r>
    <n v="3330"/>
    <s v="CA-2011-165309"/>
    <x v="2"/>
    <x v="7"/>
    <d v="2011-11-15T00:00:00"/>
    <x v="1"/>
    <s v="KD-16270"/>
    <x v="30"/>
    <x v="0"/>
    <s v="United States"/>
    <s v="Houston"/>
    <x v="5"/>
    <n v="77095"/>
    <x v="2"/>
    <s v="TEC-PH-10003505"/>
    <x v="2"/>
    <x v="7"/>
    <x v="901"/>
    <x v="1490"/>
    <n v="2"/>
    <n v="0.2"/>
    <n v="16.703999999999986"/>
  </r>
  <r>
    <n v="3331"/>
    <s v="CA-2011-165309"/>
    <x v="2"/>
    <x v="7"/>
    <d v="2011-11-15T00:00:00"/>
    <x v="1"/>
    <s v="KD-16270"/>
    <x v="30"/>
    <x v="0"/>
    <s v="United States"/>
    <s v="Houston"/>
    <x v="5"/>
    <n v="77095"/>
    <x v="2"/>
    <s v="TEC-PH-10004959"/>
    <x v="2"/>
    <x v="7"/>
    <x v="1139"/>
    <x v="2670"/>
    <n v="3"/>
    <n v="0.2"/>
    <n v="15.07350000000001"/>
  </r>
  <r>
    <n v="3332"/>
    <s v="CA-2014-122595"/>
    <x v="3"/>
    <x v="817"/>
    <d v="2014-12-21T00:00:00"/>
    <x v="1"/>
    <s v="GM-14455"/>
    <x v="39"/>
    <x v="2"/>
    <s v="United States"/>
    <s v="Chicago"/>
    <x v="10"/>
    <n v="60653"/>
    <x v="2"/>
    <s v="TEC-AC-10000474"/>
    <x v="2"/>
    <x v="11"/>
    <x v="1501"/>
    <x v="2671"/>
    <n v="3"/>
    <n v="0.2"/>
    <n v="28.496999999999957"/>
  </r>
  <r>
    <n v="3333"/>
    <s v="CA-2014-122595"/>
    <x v="3"/>
    <x v="817"/>
    <d v="2014-12-21T00:00:00"/>
    <x v="1"/>
    <s v="GM-14455"/>
    <x v="39"/>
    <x v="2"/>
    <s v="United States"/>
    <s v="Chicago"/>
    <x v="10"/>
    <n v="60653"/>
    <x v="2"/>
    <s v="TEC-PH-10003095"/>
    <x v="2"/>
    <x v="7"/>
    <x v="1491"/>
    <x v="2672"/>
    <n v="3"/>
    <n v="0.2"/>
    <n v="19.754999999999999"/>
  </r>
  <r>
    <n v="3334"/>
    <s v="CA-2014-122595"/>
    <x v="3"/>
    <x v="817"/>
    <d v="2014-12-21T00:00:00"/>
    <x v="1"/>
    <s v="GM-14455"/>
    <x v="39"/>
    <x v="2"/>
    <s v="United States"/>
    <s v="Chicago"/>
    <x v="10"/>
    <n v="60653"/>
    <x v="2"/>
    <s v="FUR-FU-10002963"/>
    <x v="0"/>
    <x v="5"/>
    <x v="1502"/>
    <x v="2673"/>
    <n v="1"/>
    <n v="0.6"/>
    <n v="-1.3208000000000002"/>
  </r>
  <r>
    <n v="3335"/>
    <s v="US-2014-109253"/>
    <x v="3"/>
    <x v="170"/>
    <d v="2014-08-23T00:00:00"/>
    <x v="2"/>
    <s v="PR-18880"/>
    <x v="701"/>
    <x v="0"/>
    <s v="United States"/>
    <s v="Oakland"/>
    <x v="1"/>
    <n v="94601"/>
    <x v="1"/>
    <s v="OFF-AR-10000203"/>
    <x v="1"/>
    <x v="6"/>
    <x v="777"/>
    <x v="860"/>
    <n v="4"/>
    <n v="0"/>
    <n v="4.9647999999999985"/>
  </r>
  <r>
    <n v="3336"/>
    <s v="US-2014-109253"/>
    <x v="3"/>
    <x v="170"/>
    <d v="2014-08-23T00:00:00"/>
    <x v="2"/>
    <s v="PR-18880"/>
    <x v="701"/>
    <x v="0"/>
    <s v="United States"/>
    <s v="Oakland"/>
    <x v="1"/>
    <n v="94601"/>
    <x v="1"/>
    <s v="TEC-PH-10004667"/>
    <x v="2"/>
    <x v="7"/>
    <x v="519"/>
    <x v="2674"/>
    <n v="4"/>
    <n v="0.2"/>
    <n v="37.797199999999975"/>
  </r>
  <r>
    <n v="3337"/>
    <s v="US-2014-109253"/>
    <x v="3"/>
    <x v="170"/>
    <d v="2014-08-23T00:00:00"/>
    <x v="2"/>
    <s v="PR-18880"/>
    <x v="701"/>
    <x v="0"/>
    <s v="United States"/>
    <s v="Oakland"/>
    <x v="1"/>
    <n v="94601"/>
    <x v="1"/>
    <s v="FUR-FU-10000193"/>
    <x v="0"/>
    <x v="5"/>
    <x v="1503"/>
    <x v="681"/>
    <n v="4"/>
    <n v="0"/>
    <n v="10.393599999999992"/>
  </r>
  <r>
    <n v="3338"/>
    <s v="US-2014-109253"/>
    <x v="3"/>
    <x v="170"/>
    <d v="2014-08-23T00:00:00"/>
    <x v="2"/>
    <s v="PR-18880"/>
    <x v="701"/>
    <x v="0"/>
    <s v="United States"/>
    <s v="Oakland"/>
    <x v="1"/>
    <n v="94601"/>
    <x v="1"/>
    <s v="FUR-TA-10001539"/>
    <x v="0"/>
    <x v="3"/>
    <x v="10"/>
    <x v="2675"/>
    <n v="3"/>
    <n v="0.2"/>
    <n v="28.436399999999935"/>
  </r>
  <r>
    <n v="3339"/>
    <s v="US-2014-109253"/>
    <x v="3"/>
    <x v="170"/>
    <d v="2014-08-23T00:00:00"/>
    <x v="2"/>
    <s v="PR-18880"/>
    <x v="701"/>
    <x v="0"/>
    <s v="United States"/>
    <s v="Oakland"/>
    <x v="1"/>
    <n v="94601"/>
    <x v="1"/>
    <s v="OFF-BI-10000962"/>
    <x v="1"/>
    <x v="8"/>
    <x v="1504"/>
    <x v="2676"/>
    <n v="9"/>
    <n v="0.2"/>
    <n v="42.464699999999993"/>
  </r>
  <r>
    <n v="3340"/>
    <s v="US-2014-109253"/>
    <x v="3"/>
    <x v="170"/>
    <d v="2014-08-23T00:00:00"/>
    <x v="2"/>
    <s v="PR-18880"/>
    <x v="701"/>
    <x v="0"/>
    <s v="United States"/>
    <s v="Oakland"/>
    <x v="1"/>
    <n v="94601"/>
    <x v="1"/>
    <s v="OFF-AP-10002867"/>
    <x v="1"/>
    <x v="9"/>
    <x v="1505"/>
    <x v="2677"/>
    <n v="3"/>
    <n v="0"/>
    <n v="54.950400000000002"/>
  </r>
  <r>
    <n v="3341"/>
    <s v="US-2014-109253"/>
    <x v="3"/>
    <x v="170"/>
    <d v="2014-08-23T00:00:00"/>
    <x v="2"/>
    <s v="PR-18880"/>
    <x v="701"/>
    <x v="0"/>
    <s v="United States"/>
    <s v="Oakland"/>
    <x v="1"/>
    <n v="94601"/>
    <x v="1"/>
    <s v="OFF-LA-10001158"/>
    <x v="1"/>
    <x v="2"/>
    <x v="319"/>
    <x v="2678"/>
    <n v="5"/>
    <n v="0"/>
    <n v="24.84"/>
  </r>
  <r>
    <n v="3342"/>
    <s v="CA-2013-145982"/>
    <x v="0"/>
    <x v="278"/>
    <d v="2013-09-02T00:00:00"/>
    <x v="0"/>
    <s v="TB-21055"/>
    <x v="26"/>
    <x v="0"/>
    <s v="United States"/>
    <s v="Quincy"/>
    <x v="31"/>
    <n v="2169"/>
    <x v="3"/>
    <s v="OFF-PA-10000675"/>
    <x v="1"/>
    <x v="10"/>
    <x v="1106"/>
    <x v="1247"/>
    <n v="3"/>
    <n v="0"/>
    <n v="60.255300000000005"/>
  </r>
  <r>
    <n v="3343"/>
    <s v="CA-2013-145982"/>
    <x v="0"/>
    <x v="278"/>
    <d v="2013-09-02T00:00:00"/>
    <x v="0"/>
    <s v="TB-21055"/>
    <x v="26"/>
    <x v="0"/>
    <s v="United States"/>
    <s v="Quincy"/>
    <x v="31"/>
    <n v="2169"/>
    <x v="3"/>
    <s v="FUR-TA-10001307"/>
    <x v="0"/>
    <x v="3"/>
    <x v="1090"/>
    <x v="2679"/>
    <n v="1"/>
    <n v="0.3"/>
    <n v="20.966999999999999"/>
  </r>
  <r>
    <n v="3344"/>
    <s v="CA-2013-145982"/>
    <x v="0"/>
    <x v="278"/>
    <d v="2013-09-02T00:00:00"/>
    <x v="0"/>
    <s v="TB-21055"/>
    <x v="26"/>
    <x v="0"/>
    <s v="United States"/>
    <s v="Quincy"/>
    <x v="31"/>
    <n v="2169"/>
    <x v="3"/>
    <s v="TEC-PH-10000011"/>
    <x v="2"/>
    <x v="7"/>
    <x v="220"/>
    <x v="1543"/>
    <n v="3"/>
    <n v="0"/>
    <n v="28.785599999999995"/>
  </r>
  <r>
    <n v="3345"/>
    <s v="CA-2013-145982"/>
    <x v="0"/>
    <x v="278"/>
    <d v="2013-09-02T00:00:00"/>
    <x v="0"/>
    <s v="TB-21055"/>
    <x v="26"/>
    <x v="0"/>
    <s v="United States"/>
    <s v="Quincy"/>
    <x v="31"/>
    <n v="2169"/>
    <x v="3"/>
    <s v="OFF-PA-10002666"/>
    <x v="1"/>
    <x v="10"/>
    <x v="186"/>
    <x v="2680"/>
    <n v="9"/>
    <n v="0"/>
    <n v="36.692999999999998"/>
  </r>
  <r>
    <n v="3346"/>
    <s v="CA-2013-145982"/>
    <x v="0"/>
    <x v="278"/>
    <d v="2013-09-02T00:00:00"/>
    <x v="0"/>
    <s v="TB-21055"/>
    <x v="26"/>
    <x v="0"/>
    <s v="United States"/>
    <s v="Quincy"/>
    <x v="31"/>
    <n v="2169"/>
    <x v="3"/>
    <s v="OFF-FA-10000735"/>
    <x v="1"/>
    <x v="13"/>
    <x v="33"/>
    <x v="2643"/>
    <n v="4"/>
    <n v="0"/>
    <n v="5.2559999999999993"/>
  </r>
  <r>
    <n v="3347"/>
    <s v="CA-2013-145982"/>
    <x v="0"/>
    <x v="278"/>
    <d v="2013-09-02T00:00:00"/>
    <x v="0"/>
    <s v="TB-21055"/>
    <x v="26"/>
    <x v="0"/>
    <s v="United States"/>
    <s v="Quincy"/>
    <x v="31"/>
    <n v="2169"/>
    <x v="3"/>
    <s v="OFF-BI-10000174"/>
    <x v="1"/>
    <x v="8"/>
    <x v="1435"/>
    <x v="180"/>
    <n v="5"/>
    <n v="0"/>
    <n v="13.919999999999998"/>
  </r>
  <r>
    <n v="3348"/>
    <s v="CA-2012-112011"/>
    <x v="1"/>
    <x v="863"/>
    <d v="2012-08-20T00:00:00"/>
    <x v="1"/>
    <s v="ON-18715"/>
    <x v="21"/>
    <x v="1"/>
    <s v="United States"/>
    <s v="Yucaipa"/>
    <x v="1"/>
    <n v="92399"/>
    <x v="1"/>
    <s v="OFF-AR-10003156"/>
    <x v="1"/>
    <x v="6"/>
    <x v="396"/>
    <x v="2681"/>
    <n v="5"/>
    <n v="0"/>
    <n v="13.208000000000002"/>
  </r>
  <r>
    <n v="3349"/>
    <s v="CA-2014-154732"/>
    <x v="3"/>
    <x v="60"/>
    <d v="2014-11-08T00:00:00"/>
    <x v="2"/>
    <s v="AH-10195"/>
    <x v="124"/>
    <x v="1"/>
    <s v="United States"/>
    <s v="Chicago"/>
    <x v="10"/>
    <n v="60623"/>
    <x v="2"/>
    <s v="OFF-BI-10000474"/>
    <x v="1"/>
    <x v="8"/>
    <x v="27"/>
    <x v="2682"/>
    <n v="5"/>
    <n v="0.8"/>
    <n v="-25.648000000000003"/>
  </r>
  <r>
    <n v="3350"/>
    <s v="US-2013-157308"/>
    <x v="0"/>
    <x v="864"/>
    <d v="2013-08-22T00:00:00"/>
    <x v="1"/>
    <s v="NM-18520"/>
    <x v="392"/>
    <x v="0"/>
    <s v="United States"/>
    <s v="Seattle"/>
    <x v="4"/>
    <n v="98105"/>
    <x v="1"/>
    <s v="OFF-BI-10003712"/>
    <x v="1"/>
    <x v="8"/>
    <x v="689"/>
    <x v="581"/>
    <n v="4"/>
    <n v="0.2"/>
    <n v="5.6955999999999989"/>
  </r>
  <r>
    <n v="3351"/>
    <s v="CA-2013-147536"/>
    <x v="0"/>
    <x v="482"/>
    <d v="2014-01-01T00:00:00"/>
    <x v="1"/>
    <s v="AR-10510"/>
    <x v="239"/>
    <x v="0"/>
    <s v="United States"/>
    <s v="New York City"/>
    <x v="15"/>
    <n v="10024"/>
    <x v="3"/>
    <s v="TEC-AC-10003280"/>
    <x v="2"/>
    <x v="11"/>
    <x v="1028"/>
    <x v="1324"/>
    <n v="3"/>
    <n v="0"/>
    <n v="18.893699999999995"/>
  </r>
  <r>
    <n v="3352"/>
    <s v="US-2011-134733"/>
    <x v="2"/>
    <x v="865"/>
    <d v="2011-09-28T00:00:00"/>
    <x v="1"/>
    <s v="BM-11650"/>
    <x v="312"/>
    <x v="1"/>
    <s v="United States"/>
    <s v="San Diego"/>
    <x v="1"/>
    <n v="92037"/>
    <x v="1"/>
    <s v="FUR-BO-10002916"/>
    <x v="0"/>
    <x v="0"/>
    <x v="1506"/>
    <x v="2683"/>
    <n v="3"/>
    <n v="0.15"/>
    <n v="20.517599999999987"/>
  </r>
  <r>
    <n v="3353"/>
    <s v="US-2011-134733"/>
    <x v="2"/>
    <x v="865"/>
    <d v="2011-09-28T00:00:00"/>
    <x v="1"/>
    <s v="BM-11650"/>
    <x v="312"/>
    <x v="1"/>
    <s v="United States"/>
    <s v="San Diego"/>
    <x v="1"/>
    <n v="92037"/>
    <x v="1"/>
    <s v="TEC-PH-10002726"/>
    <x v="2"/>
    <x v="7"/>
    <x v="66"/>
    <x v="1414"/>
    <n v="2"/>
    <n v="0.2"/>
    <n v="31.494"/>
  </r>
  <r>
    <n v="3354"/>
    <s v="US-2011-150434"/>
    <x v="2"/>
    <x v="866"/>
    <d v="2011-07-24T00:00:00"/>
    <x v="1"/>
    <s v="CA-12310"/>
    <x v="119"/>
    <x v="1"/>
    <s v="United States"/>
    <s v="Bristol"/>
    <x v="29"/>
    <n v="6010"/>
    <x v="3"/>
    <s v="TEC-PH-10000895"/>
    <x v="2"/>
    <x v="7"/>
    <x v="1128"/>
    <x v="2684"/>
    <n v="2"/>
    <n v="0"/>
    <n v="93.594800000000021"/>
  </r>
  <r>
    <n v="3355"/>
    <s v="US-2011-150434"/>
    <x v="2"/>
    <x v="866"/>
    <d v="2011-07-24T00:00:00"/>
    <x v="1"/>
    <s v="CA-12310"/>
    <x v="119"/>
    <x v="1"/>
    <s v="United States"/>
    <s v="Bristol"/>
    <x v="29"/>
    <n v="6010"/>
    <x v="3"/>
    <s v="FUR-TA-10004152"/>
    <x v="0"/>
    <x v="3"/>
    <x v="1507"/>
    <x v="2685"/>
    <n v="1"/>
    <n v="0.3"/>
    <n v="-4.032"/>
  </r>
  <r>
    <n v="3356"/>
    <s v="US-2011-150434"/>
    <x v="2"/>
    <x v="866"/>
    <d v="2011-07-24T00:00:00"/>
    <x v="1"/>
    <s v="CA-12310"/>
    <x v="119"/>
    <x v="1"/>
    <s v="United States"/>
    <s v="Bristol"/>
    <x v="29"/>
    <n v="6010"/>
    <x v="3"/>
    <s v="OFF-BI-10003694"/>
    <x v="1"/>
    <x v="8"/>
    <x v="850"/>
    <x v="1513"/>
    <n v="2"/>
    <n v="0"/>
    <n v="9.6047999999999991"/>
  </r>
  <r>
    <n v="3357"/>
    <s v="US-2011-150434"/>
    <x v="2"/>
    <x v="866"/>
    <d v="2011-07-24T00:00:00"/>
    <x v="1"/>
    <s v="CA-12310"/>
    <x v="119"/>
    <x v="1"/>
    <s v="United States"/>
    <s v="Bristol"/>
    <x v="29"/>
    <n v="6010"/>
    <x v="3"/>
    <s v="OFF-BI-10002160"/>
    <x v="1"/>
    <x v="8"/>
    <x v="312"/>
    <x v="2686"/>
    <n v="1"/>
    <n v="0"/>
    <n v="1.8288"/>
  </r>
  <r>
    <n v="3358"/>
    <s v="CA-2014-100335"/>
    <x v="3"/>
    <x v="210"/>
    <d v="2014-09-14T00:00:00"/>
    <x v="1"/>
    <s v="NF-18595"/>
    <x v="376"/>
    <x v="2"/>
    <s v="United States"/>
    <s v="Chicago"/>
    <x v="10"/>
    <n v="60610"/>
    <x v="2"/>
    <s v="OFF-PA-10001685"/>
    <x v="1"/>
    <x v="10"/>
    <x v="33"/>
    <x v="2687"/>
    <n v="9"/>
    <n v="0.2"/>
    <n v="26.465400000000006"/>
  </r>
  <r>
    <n v="3359"/>
    <s v="CA-2013-139234"/>
    <x v="0"/>
    <x v="715"/>
    <d v="2013-05-11T00:00:00"/>
    <x v="1"/>
    <s v="AF-10870"/>
    <x v="578"/>
    <x v="0"/>
    <s v="United States"/>
    <s v="Chicago"/>
    <x v="10"/>
    <n v="60610"/>
    <x v="2"/>
    <s v="OFF-BI-10000773"/>
    <x v="1"/>
    <x v="8"/>
    <x v="381"/>
    <x v="2688"/>
    <n v="2"/>
    <n v="0.8"/>
    <n v="-5.2932000000000023"/>
  </r>
  <r>
    <n v="3360"/>
    <s v="CA-2013-139234"/>
    <x v="0"/>
    <x v="715"/>
    <d v="2013-05-11T00:00:00"/>
    <x v="1"/>
    <s v="AF-10870"/>
    <x v="578"/>
    <x v="0"/>
    <s v="United States"/>
    <s v="Chicago"/>
    <x v="10"/>
    <n v="60610"/>
    <x v="2"/>
    <s v="TEC-AC-10004510"/>
    <x v="2"/>
    <x v="11"/>
    <x v="944"/>
    <x v="2689"/>
    <n v="2"/>
    <n v="0.2"/>
    <n v="-3.272000000000002"/>
  </r>
  <r>
    <n v="3361"/>
    <s v="US-2012-142020"/>
    <x v="1"/>
    <x v="593"/>
    <d v="2012-06-08T00:00:00"/>
    <x v="0"/>
    <s v="TC-21535"/>
    <x v="426"/>
    <x v="2"/>
    <s v="United States"/>
    <s v="New York City"/>
    <x v="15"/>
    <n v="10024"/>
    <x v="3"/>
    <s v="OFF-PA-10004569"/>
    <x v="1"/>
    <x v="10"/>
    <x v="227"/>
    <x v="2690"/>
    <n v="4"/>
    <n v="0"/>
    <n v="14.306799999999999"/>
  </r>
  <r>
    <n v="3362"/>
    <s v="US-2012-142020"/>
    <x v="1"/>
    <x v="593"/>
    <d v="2012-06-08T00:00:00"/>
    <x v="0"/>
    <s v="TC-21535"/>
    <x v="426"/>
    <x v="2"/>
    <s v="United States"/>
    <s v="New York City"/>
    <x v="15"/>
    <n v="10024"/>
    <x v="3"/>
    <s v="FUR-FU-10000672"/>
    <x v="0"/>
    <x v="5"/>
    <x v="1508"/>
    <x v="2691"/>
    <n v="3"/>
    <n v="0"/>
    <n v="11.995199999999997"/>
  </r>
  <r>
    <n v="3363"/>
    <s v="CA-2012-139962"/>
    <x v="1"/>
    <x v="350"/>
    <d v="2012-12-20T00:00:00"/>
    <x v="1"/>
    <s v="Dp-13240"/>
    <x v="656"/>
    <x v="2"/>
    <s v="United States"/>
    <s v="Revere"/>
    <x v="31"/>
    <n v="2151"/>
    <x v="3"/>
    <s v="OFF-PA-10004451"/>
    <x v="1"/>
    <x v="10"/>
    <x v="493"/>
    <x v="541"/>
    <n v="3"/>
    <n v="0"/>
    <n v="9.3312000000000008"/>
  </r>
  <r>
    <n v="3364"/>
    <s v="CA-2012-139962"/>
    <x v="1"/>
    <x v="350"/>
    <d v="2012-12-20T00:00:00"/>
    <x v="1"/>
    <s v="Dp-13240"/>
    <x v="656"/>
    <x v="2"/>
    <s v="United States"/>
    <s v="Revere"/>
    <x v="31"/>
    <n v="2151"/>
    <x v="3"/>
    <s v="OFF-BI-10004738"/>
    <x v="1"/>
    <x v="8"/>
    <x v="92"/>
    <x v="2692"/>
    <n v="2"/>
    <n v="0"/>
    <n v="18.940000000000001"/>
  </r>
  <r>
    <n v="3365"/>
    <s v="CA-2013-130050"/>
    <x v="0"/>
    <x v="87"/>
    <d v="2013-07-19T00:00:00"/>
    <x v="0"/>
    <s v="MC-17425"/>
    <x v="466"/>
    <x v="1"/>
    <s v="United States"/>
    <s v="Houston"/>
    <x v="5"/>
    <n v="77036"/>
    <x v="2"/>
    <s v="FUR-FU-10001940"/>
    <x v="0"/>
    <x v="5"/>
    <x v="33"/>
    <x v="1250"/>
    <n v="3"/>
    <n v="0.6"/>
    <n v="-3.8207999999999984"/>
  </r>
  <r>
    <n v="3366"/>
    <s v="CA-2011-115161"/>
    <x v="2"/>
    <x v="867"/>
    <d v="2011-02-03T00:00:00"/>
    <x v="2"/>
    <s v="LC-17050"/>
    <x v="702"/>
    <x v="0"/>
    <s v="United States"/>
    <s v="Mission Viejo"/>
    <x v="1"/>
    <n v="92691"/>
    <x v="1"/>
    <s v="FUR-BO-10003966"/>
    <x v="0"/>
    <x v="0"/>
    <x v="1086"/>
    <x v="1413"/>
    <n v="2"/>
    <n v="0.15"/>
    <n v="3.4195999999999884"/>
  </r>
  <r>
    <n v="3367"/>
    <s v="CA-2011-165379"/>
    <x v="2"/>
    <x v="868"/>
    <d v="2011-07-15T00:00:00"/>
    <x v="1"/>
    <s v="BM-11650"/>
    <x v="312"/>
    <x v="1"/>
    <s v="United States"/>
    <s v="Dallas"/>
    <x v="5"/>
    <n v="75217"/>
    <x v="2"/>
    <s v="OFF-PA-10003072"/>
    <x v="1"/>
    <x v="10"/>
    <x v="918"/>
    <x v="563"/>
    <n v="2"/>
    <n v="0.2"/>
    <n v="3.6288"/>
  </r>
  <r>
    <n v="3368"/>
    <s v="CA-2011-165379"/>
    <x v="2"/>
    <x v="868"/>
    <d v="2011-07-15T00:00:00"/>
    <x v="1"/>
    <s v="BM-11650"/>
    <x v="312"/>
    <x v="1"/>
    <s v="United States"/>
    <s v="Dallas"/>
    <x v="5"/>
    <n v="75217"/>
    <x v="2"/>
    <s v="OFF-PA-10002245"/>
    <x v="1"/>
    <x v="10"/>
    <x v="1334"/>
    <x v="646"/>
    <n v="3"/>
    <n v="0.2"/>
    <n v="4.4849999999999994"/>
  </r>
  <r>
    <n v="3369"/>
    <s v="CA-2012-115511"/>
    <x v="1"/>
    <x v="82"/>
    <d v="2012-11-25T00:00:00"/>
    <x v="1"/>
    <s v="NW-18400"/>
    <x v="508"/>
    <x v="0"/>
    <s v="United States"/>
    <s v="Las Vegas"/>
    <x v="33"/>
    <n v="89115"/>
    <x v="1"/>
    <s v="FUR-BO-10002598"/>
    <x v="0"/>
    <x v="0"/>
    <x v="1509"/>
    <x v="1741"/>
    <n v="2"/>
    <n v="0"/>
    <n v="41.168399999999991"/>
  </r>
  <r>
    <n v="3370"/>
    <s v="CA-2012-115511"/>
    <x v="1"/>
    <x v="82"/>
    <d v="2012-11-25T00:00:00"/>
    <x v="1"/>
    <s v="NW-18400"/>
    <x v="508"/>
    <x v="0"/>
    <s v="United States"/>
    <s v="Las Vegas"/>
    <x v="33"/>
    <n v="89115"/>
    <x v="1"/>
    <s v="OFF-BI-10002225"/>
    <x v="1"/>
    <x v="8"/>
    <x v="336"/>
    <x v="2693"/>
    <n v="4"/>
    <n v="0.2"/>
    <n v="23.116799999999998"/>
  </r>
  <r>
    <n v="3371"/>
    <s v="CA-2013-134887"/>
    <x v="0"/>
    <x v="869"/>
    <d v="2013-03-26T00:00:00"/>
    <x v="3"/>
    <s v="TB-21280"/>
    <x v="509"/>
    <x v="0"/>
    <s v="United States"/>
    <s v="Norman"/>
    <x v="26"/>
    <n v="73071"/>
    <x v="2"/>
    <s v="TEC-AC-10003832"/>
    <x v="2"/>
    <x v="11"/>
    <x v="216"/>
    <x v="2694"/>
    <n v="5"/>
    <n v="0"/>
    <n v="244.61549999999988"/>
  </r>
  <r>
    <n v="3372"/>
    <s v="CA-2014-123778"/>
    <x v="3"/>
    <x v="397"/>
    <d v="2014-10-01T00:00:00"/>
    <x v="1"/>
    <s v="BS-11755"/>
    <x v="94"/>
    <x v="0"/>
    <s v="United States"/>
    <s v="San Francisco"/>
    <x v="1"/>
    <n v="94122"/>
    <x v="1"/>
    <s v="OFF-BI-10000822"/>
    <x v="1"/>
    <x v="8"/>
    <x v="958"/>
    <x v="63"/>
    <n v="6"/>
    <n v="0.2"/>
    <n v="9.0383999999999993"/>
  </r>
  <r>
    <n v="3373"/>
    <s v="CA-2014-123778"/>
    <x v="3"/>
    <x v="397"/>
    <d v="2014-10-01T00:00:00"/>
    <x v="1"/>
    <s v="BS-11755"/>
    <x v="94"/>
    <x v="0"/>
    <s v="United States"/>
    <s v="San Francisco"/>
    <x v="1"/>
    <n v="94122"/>
    <x v="1"/>
    <s v="OFF-AP-10001242"/>
    <x v="1"/>
    <x v="9"/>
    <x v="1408"/>
    <x v="2695"/>
    <n v="2"/>
    <n v="0"/>
    <n v="48.287999999999997"/>
  </r>
  <r>
    <n v="3374"/>
    <s v="CA-2012-161718"/>
    <x v="1"/>
    <x v="784"/>
    <d v="2012-12-10T00:00:00"/>
    <x v="1"/>
    <s v="SO-20335"/>
    <x v="2"/>
    <x v="0"/>
    <s v="United States"/>
    <s v="Hempstead"/>
    <x v="15"/>
    <n v="11550"/>
    <x v="3"/>
    <s v="FUR-FU-10002445"/>
    <x v="0"/>
    <x v="5"/>
    <x v="1439"/>
    <x v="2696"/>
    <n v="3"/>
    <n v="0"/>
    <n v="11.376000000000001"/>
  </r>
  <r>
    <n v="3375"/>
    <s v="CA-2012-161718"/>
    <x v="1"/>
    <x v="784"/>
    <d v="2012-12-10T00:00:00"/>
    <x v="1"/>
    <s v="SO-20335"/>
    <x v="2"/>
    <x v="0"/>
    <s v="United States"/>
    <s v="Hempstead"/>
    <x v="15"/>
    <n v="11550"/>
    <x v="3"/>
    <s v="FUR-CH-10002372"/>
    <x v="0"/>
    <x v="1"/>
    <x v="390"/>
    <x v="2697"/>
    <n v="5"/>
    <n v="0.1"/>
    <n v="8.0980000000000203"/>
  </r>
  <r>
    <n v="3376"/>
    <s v="CA-2012-161718"/>
    <x v="1"/>
    <x v="784"/>
    <d v="2012-12-10T00:00:00"/>
    <x v="1"/>
    <s v="SO-20335"/>
    <x v="2"/>
    <x v="0"/>
    <s v="United States"/>
    <s v="Hempstead"/>
    <x v="15"/>
    <n v="11550"/>
    <x v="3"/>
    <s v="TEC-PH-10000376"/>
    <x v="2"/>
    <x v="7"/>
    <x v="428"/>
    <x v="792"/>
    <n v="4"/>
    <n v="0"/>
    <n v="10.389600000000002"/>
  </r>
  <r>
    <n v="3377"/>
    <s v="CA-2012-161718"/>
    <x v="1"/>
    <x v="784"/>
    <d v="2012-12-10T00:00:00"/>
    <x v="1"/>
    <s v="SO-20335"/>
    <x v="2"/>
    <x v="0"/>
    <s v="United States"/>
    <s v="Hempstead"/>
    <x v="15"/>
    <n v="11550"/>
    <x v="3"/>
    <s v="FUR-CH-10002965"/>
    <x v="0"/>
    <x v="1"/>
    <x v="226"/>
    <x v="2698"/>
    <n v="2"/>
    <n v="0.1"/>
    <n v="68.333200000000005"/>
  </r>
  <r>
    <n v="3378"/>
    <s v="CA-2013-100671"/>
    <x v="0"/>
    <x v="474"/>
    <d v="2013-11-05T00:00:00"/>
    <x v="2"/>
    <s v="CS-12490"/>
    <x v="703"/>
    <x v="1"/>
    <s v="United States"/>
    <s v="Conroe"/>
    <x v="5"/>
    <n v="77301"/>
    <x v="2"/>
    <s v="OFF-ST-10004950"/>
    <x v="1"/>
    <x v="4"/>
    <x v="1510"/>
    <x v="2699"/>
    <n v="9"/>
    <n v="0.2"/>
    <n v="6.9794999999999909"/>
  </r>
  <r>
    <n v="3379"/>
    <s v="CA-2014-142867"/>
    <x v="3"/>
    <x v="294"/>
    <d v="2014-03-22T00:00:00"/>
    <x v="1"/>
    <s v="PO-19180"/>
    <x v="178"/>
    <x v="2"/>
    <s v="United States"/>
    <s v="Houston"/>
    <x v="5"/>
    <n v="77095"/>
    <x v="2"/>
    <s v="OFF-BI-10003166"/>
    <x v="1"/>
    <x v="8"/>
    <x v="1405"/>
    <x v="2700"/>
    <n v="6"/>
    <n v="0.8"/>
    <n v="-22.04160000000001"/>
  </r>
  <r>
    <n v="3380"/>
    <s v="CA-2014-142867"/>
    <x v="3"/>
    <x v="294"/>
    <d v="2014-03-22T00:00:00"/>
    <x v="1"/>
    <s v="PO-19180"/>
    <x v="178"/>
    <x v="2"/>
    <s v="United States"/>
    <s v="Houston"/>
    <x v="5"/>
    <n v="77095"/>
    <x v="2"/>
    <s v="OFF-PA-10004610"/>
    <x v="1"/>
    <x v="10"/>
    <x v="1511"/>
    <x v="1518"/>
    <n v="3"/>
    <n v="0.2"/>
    <n v="3.2099999999999982"/>
  </r>
  <r>
    <n v="3381"/>
    <s v="CA-2014-103156"/>
    <x v="3"/>
    <x v="51"/>
    <d v="2014-11-25T00:00:00"/>
    <x v="2"/>
    <s v="TD-20995"/>
    <x v="143"/>
    <x v="0"/>
    <s v="United States"/>
    <s v="Philadelphia"/>
    <x v="9"/>
    <n v="19120"/>
    <x v="3"/>
    <s v="FUR-FU-10000320"/>
    <x v="0"/>
    <x v="5"/>
    <x v="1512"/>
    <x v="2701"/>
    <n v="9"/>
    <n v="0.2"/>
    <n v="7.2144000000000013"/>
  </r>
  <r>
    <n v="3382"/>
    <s v="US-2014-162208"/>
    <x v="3"/>
    <x v="151"/>
    <d v="2014-08-31T00:00:00"/>
    <x v="2"/>
    <s v="SP-20620"/>
    <x v="407"/>
    <x v="1"/>
    <s v="United States"/>
    <s v="Tampa"/>
    <x v="2"/>
    <n v="33614"/>
    <x v="0"/>
    <s v="OFF-EN-10004030"/>
    <x v="1"/>
    <x v="12"/>
    <x v="135"/>
    <x v="1699"/>
    <n v="1"/>
    <n v="0.2"/>
    <n v="0.97739999999999994"/>
  </r>
  <r>
    <n v="3383"/>
    <s v="CA-2012-130659"/>
    <x v="1"/>
    <x v="784"/>
    <d v="2012-12-09T00:00:00"/>
    <x v="0"/>
    <s v="MS-17365"/>
    <x v="333"/>
    <x v="0"/>
    <s v="United States"/>
    <s v="New York City"/>
    <x v="15"/>
    <n v="10035"/>
    <x v="3"/>
    <s v="OFF-EN-10004147"/>
    <x v="1"/>
    <x v="12"/>
    <x v="1279"/>
    <x v="1465"/>
    <n v="3"/>
    <n v="0"/>
    <n v="8.7906000000000013"/>
  </r>
  <r>
    <n v="3384"/>
    <s v="CA-2012-130659"/>
    <x v="1"/>
    <x v="784"/>
    <d v="2012-12-09T00:00:00"/>
    <x v="0"/>
    <s v="MS-17365"/>
    <x v="333"/>
    <x v="0"/>
    <s v="United States"/>
    <s v="New York City"/>
    <x v="15"/>
    <n v="10035"/>
    <x v="3"/>
    <s v="FUR-CH-10003535"/>
    <x v="0"/>
    <x v="1"/>
    <x v="1513"/>
    <x v="2702"/>
    <n v="7"/>
    <n v="0.1"/>
    <n v="29.880199999999981"/>
  </r>
  <r>
    <n v="3385"/>
    <s v="CA-2012-130659"/>
    <x v="1"/>
    <x v="784"/>
    <d v="2012-12-09T00:00:00"/>
    <x v="0"/>
    <s v="MS-17365"/>
    <x v="333"/>
    <x v="0"/>
    <s v="United States"/>
    <s v="New York City"/>
    <x v="15"/>
    <n v="10035"/>
    <x v="3"/>
    <s v="TEC-PH-10004586"/>
    <x v="2"/>
    <x v="7"/>
    <x v="890"/>
    <x v="2703"/>
    <n v="5"/>
    <n v="0"/>
    <n v="539.92499999999995"/>
  </r>
  <r>
    <n v="3386"/>
    <s v="CA-2014-148404"/>
    <x v="3"/>
    <x v="566"/>
    <d v="2014-10-12T00:00:00"/>
    <x v="1"/>
    <s v="Dp-13240"/>
    <x v="656"/>
    <x v="2"/>
    <s v="United States"/>
    <s v="Charlotte"/>
    <x v="3"/>
    <n v="28205"/>
    <x v="0"/>
    <s v="OFF-ST-10003208"/>
    <x v="1"/>
    <x v="4"/>
    <x v="243"/>
    <x v="2704"/>
    <n v="4"/>
    <n v="0.2"/>
    <n v="65.325599999999895"/>
  </r>
  <r>
    <n v="3387"/>
    <s v="CA-2014-148404"/>
    <x v="3"/>
    <x v="566"/>
    <d v="2014-10-12T00:00:00"/>
    <x v="1"/>
    <s v="Dp-13240"/>
    <x v="656"/>
    <x v="2"/>
    <s v="United States"/>
    <s v="Charlotte"/>
    <x v="3"/>
    <n v="28205"/>
    <x v="0"/>
    <s v="OFF-FA-10003112"/>
    <x v="1"/>
    <x v="13"/>
    <x v="33"/>
    <x v="2247"/>
    <n v="3"/>
    <n v="0.2"/>
    <n v="5.9174999999999986"/>
  </r>
  <r>
    <n v="3388"/>
    <s v="CA-2014-148404"/>
    <x v="3"/>
    <x v="566"/>
    <d v="2014-10-12T00:00:00"/>
    <x v="1"/>
    <s v="Dp-13240"/>
    <x v="656"/>
    <x v="2"/>
    <s v="United States"/>
    <s v="Charlotte"/>
    <x v="3"/>
    <n v="28205"/>
    <x v="0"/>
    <s v="TEC-PH-10004447"/>
    <x v="2"/>
    <x v="7"/>
    <x v="857"/>
    <x v="2705"/>
    <n v="2"/>
    <n v="0.2"/>
    <n v="16.678799999999995"/>
  </r>
  <r>
    <n v="3389"/>
    <s v="CA-2014-148404"/>
    <x v="3"/>
    <x v="566"/>
    <d v="2014-10-12T00:00:00"/>
    <x v="1"/>
    <s v="Dp-13240"/>
    <x v="656"/>
    <x v="2"/>
    <s v="United States"/>
    <s v="Charlotte"/>
    <x v="3"/>
    <n v="28205"/>
    <x v="0"/>
    <s v="OFF-BI-10002854"/>
    <x v="1"/>
    <x v="8"/>
    <x v="895"/>
    <x v="2706"/>
    <n v="6"/>
    <n v="0.7"/>
    <n v="-33.635999999999996"/>
  </r>
  <r>
    <n v="3390"/>
    <s v="CA-2014-148404"/>
    <x v="3"/>
    <x v="566"/>
    <d v="2014-10-12T00:00:00"/>
    <x v="1"/>
    <s v="Dp-13240"/>
    <x v="656"/>
    <x v="2"/>
    <s v="United States"/>
    <s v="Charlotte"/>
    <x v="3"/>
    <n v="28205"/>
    <x v="0"/>
    <s v="FUR-TA-10001039"/>
    <x v="0"/>
    <x v="3"/>
    <x v="824"/>
    <x v="1259"/>
    <n v="3"/>
    <n v="0.4"/>
    <n v="-36.11160000000001"/>
  </r>
  <r>
    <n v="3391"/>
    <s v="CA-2014-101077"/>
    <x v="3"/>
    <x v="613"/>
    <d v="2014-03-31T00:00:00"/>
    <x v="0"/>
    <s v="DB-13660"/>
    <x v="551"/>
    <x v="0"/>
    <s v="United States"/>
    <s v="Dallas"/>
    <x v="5"/>
    <n v="75081"/>
    <x v="2"/>
    <s v="OFF-PA-10004239"/>
    <x v="1"/>
    <x v="10"/>
    <x v="1412"/>
    <x v="1312"/>
    <n v="2"/>
    <n v="0.2"/>
    <n v="2.1399999999999992"/>
  </r>
  <r>
    <n v="3392"/>
    <s v="CA-2011-166471"/>
    <x v="2"/>
    <x v="128"/>
    <d v="2011-08-13T00:00:00"/>
    <x v="1"/>
    <s v="MG-17650"/>
    <x v="377"/>
    <x v="2"/>
    <s v="United States"/>
    <s v="Seattle"/>
    <x v="4"/>
    <n v="98103"/>
    <x v="1"/>
    <s v="TEC-PH-10001530"/>
    <x v="2"/>
    <x v="7"/>
    <x v="632"/>
    <x v="2707"/>
    <n v="4"/>
    <n v="0.2"/>
    <n v="68.197999999999979"/>
  </r>
  <r>
    <n v="3393"/>
    <s v="CA-2011-166471"/>
    <x v="2"/>
    <x v="128"/>
    <d v="2011-08-13T00:00:00"/>
    <x v="1"/>
    <s v="MG-17650"/>
    <x v="377"/>
    <x v="2"/>
    <s v="United States"/>
    <s v="Seattle"/>
    <x v="4"/>
    <n v="98103"/>
    <x v="1"/>
    <s v="TEC-PH-10000038"/>
    <x v="2"/>
    <x v="7"/>
    <x v="1056"/>
    <x v="2708"/>
    <n v="2"/>
    <n v="0.2"/>
    <n v="-43.833600000000018"/>
  </r>
  <r>
    <n v="3394"/>
    <s v="CA-2011-105340"/>
    <x v="2"/>
    <x v="754"/>
    <d v="2011-11-25T00:00:00"/>
    <x v="2"/>
    <s v="EH-14185"/>
    <x v="699"/>
    <x v="0"/>
    <s v="United States"/>
    <s v="Pasadena"/>
    <x v="5"/>
    <n v="77506"/>
    <x v="2"/>
    <s v="OFF-BI-10001765"/>
    <x v="1"/>
    <x v="8"/>
    <x v="985"/>
    <x v="2709"/>
    <n v="1"/>
    <n v="0.8"/>
    <n v="-11.084800000000005"/>
  </r>
  <r>
    <n v="3395"/>
    <s v="US-2014-131583"/>
    <x v="3"/>
    <x v="193"/>
    <d v="2014-06-11T00:00:00"/>
    <x v="3"/>
    <s v="CL-11890"/>
    <x v="488"/>
    <x v="0"/>
    <s v="United States"/>
    <s v="Philadelphia"/>
    <x v="9"/>
    <n v="19143"/>
    <x v="3"/>
    <s v="OFF-PA-10000380"/>
    <x v="1"/>
    <x v="10"/>
    <x v="1281"/>
    <x v="2710"/>
    <n v="6"/>
    <n v="0.2"/>
    <n v="15.011999999999999"/>
  </r>
  <r>
    <n v="3396"/>
    <s v="US-2014-148362"/>
    <x v="3"/>
    <x v="870"/>
    <d v="2014-07-09T00:00:00"/>
    <x v="1"/>
    <s v="KF-16285"/>
    <x v="580"/>
    <x v="2"/>
    <s v="United States"/>
    <s v="Indianapolis"/>
    <x v="14"/>
    <n v="46203"/>
    <x v="2"/>
    <s v="OFF-ST-10001128"/>
    <x v="1"/>
    <x v="4"/>
    <x v="1418"/>
    <x v="2337"/>
    <n v="4"/>
    <n v="0"/>
    <n v="13.317600000000027"/>
  </r>
  <r>
    <n v="3397"/>
    <s v="US-2014-148362"/>
    <x v="3"/>
    <x v="870"/>
    <d v="2014-07-09T00:00:00"/>
    <x v="1"/>
    <s v="KF-16285"/>
    <x v="580"/>
    <x v="2"/>
    <s v="United States"/>
    <s v="Indianapolis"/>
    <x v="14"/>
    <n v="46203"/>
    <x v="2"/>
    <s v="OFF-BI-10003656"/>
    <x v="1"/>
    <x v="8"/>
    <x v="13"/>
    <x v="2711"/>
    <n v="1"/>
    <n v="0"/>
    <n v="78.195399999999992"/>
  </r>
  <r>
    <n v="3398"/>
    <s v="US-2014-148362"/>
    <x v="3"/>
    <x v="870"/>
    <d v="2014-07-09T00:00:00"/>
    <x v="1"/>
    <s v="KF-16285"/>
    <x v="580"/>
    <x v="2"/>
    <s v="United States"/>
    <s v="Indianapolis"/>
    <x v="14"/>
    <n v="46203"/>
    <x v="2"/>
    <s v="OFF-PA-10003441"/>
    <x v="1"/>
    <x v="10"/>
    <x v="485"/>
    <x v="243"/>
    <n v="4"/>
    <n v="0"/>
    <n v="12.441600000000001"/>
  </r>
  <r>
    <n v="3399"/>
    <s v="CA-2011-102274"/>
    <x v="2"/>
    <x v="871"/>
    <d v="2011-11-26T00:00:00"/>
    <x v="1"/>
    <s v="DH-13075"/>
    <x v="704"/>
    <x v="1"/>
    <s v="United States"/>
    <s v="Richmond"/>
    <x v="0"/>
    <n v="40475"/>
    <x v="0"/>
    <s v="TEC-PH-10002923"/>
    <x v="2"/>
    <x v="7"/>
    <x v="680"/>
    <x v="2712"/>
    <n v="1"/>
    <n v="0"/>
    <n v="9.9873000000000012"/>
  </r>
  <r>
    <n v="3400"/>
    <s v="CA-2011-102274"/>
    <x v="2"/>
    <x v="871"/>
    <d v="2011-11-26T00:00:00"/>
    <x v="1"/>
    <s v="DH-13075"/>
    <x v="704"/>
    <x v="1"/>
    <s v="United States"/>
    <s v="Richmond"/>
    <x v="0"/>
    <n v="40475"/>
    <x v="0"/>
    <s v="OFF-PA-10004359"/>
    <x v="1"/>
    <x v="10"/>
    <x v="1059"/>
    <x v="2713"/>
    <n v="6"/>
    <n v="0"/>
    <n v="301.96799999999996"/>
  </r>
  <r>
    <n v="3401"/>
    <s v="CA-2011-102274"/>
    <x v="2"/>
    <x v="871"/>
    <d v="2011-11-26T00:00:00"/>
    <x v="1"/>
    <s v="DH-13075"/>
    <x v="704"/>
    <x v="1"/>
    <s v="United States"/>
    <s v="Richmond"/>
    <x v="0"/>
    <n v="40475"/>
    <x v="0"/>
    <s v="OFF-ST-10001511"/>
    <x v="1"/>
    <x v="4"/>
    <x v="551"/>
    <x v="2714"/>
    <n v="3"/>
    <n v="0"/>
    <n v="9.6974999999999838"/>
  </r>
  <r>
    <n v="3402"/>
    <s v="CA-2011-102274"/>
    <x v="2"/>
    <x v="871"/>
    <d v="2011-11-26T00:00:00"/>
    <x v="1"/>
    <s v="DH-13075"/>
    <x v="704"/>
    <x v="1"/>
    <s v="United States"/>
    <s v="Richmond"/>
    <x v="0"/>
    <n v="40475"/>
    <x v="0"/>
    <s v="OFF-AR-10002833"/>
    <x v="1"/>
    <x v="6"/>
    <x v="6"/>
    <x v="1410"/>
    <n v="3"/>
    <n v="0"/>
    <n v="1.4742000000000002"/>
  </r>
  <r>
    <n v="3403"/>
    <s v="CA-2012-129700"/>
    <x v="1"/>
    <x v="124"/>
    <d v="2012-05-05T00:00:00"/>
    <x v="2"/>
    <s v="LA-16780"/>
    <x v="156"/>
    <x v="1"/>
    <s v="United States"/>
    <s v="Tinley Park"/>
    <x v="10"/>
    <n v="60477"/>
    <x v="2"/>
    <s v="FUR-FU-10001940"/>
    <x v="0"/>
    <x v="5"/>
    <x v="33"/>
    <x v="2715"/>
    <n v="7"/>
    <n v="0.6"/>
    <n v="-8.9151999999999987"/>
  </r>
  <r>
    <n v="3404"/>
    <s v="CA-2014-168739"/>
    <x v="3"/>
    <x v="148"/>
    <d v="2014-06-06T00:00:00"/>
    <x v="1"/>
    <s v="HZ-14950"/>
    <x v="521"/>
    <x v="0"/>
    <s v="United States"/>
    <s v="Houston"/>
    <x v="5"/>
    <n v="77095"/>
    <x v="2"/>
    <s v="FUR-FU-10003919"/>
    <x v="0"/>
    <x v="5"/>
    <x v="1514"/>
    <x v="2716"/>
    <n v="4"/>
    <n v="0.6"/>
    <n v="-52.339199999999991"/>
  </r>
  <r>
    <n v="3405"/>
    <s v="CA-2012-152527"/>
    <x v="1"/>
    <x v="872"/>
    <d v="2012-10-17T00:00:00"/>
    <x v="3"/>
    <s v="CM-12190"/>
    <x v="496"/>
    <x v="0"/>
    <s v="United States"/>
    <s v="Los Angeles"/>
    <x v="1"/>
    <n v="90004"/>
    <x v="1"/>
    <s v="OFF-ST-10003479"/>
    <x v="1"/>
    <x v="4"/>
    <x v="41"/>
    <x v="42"/>
    <n v="2"/>
    <n v="0"/>
    <n v="3.8939999999999912"/>
  </r>
  <r>
    <n v="3406"/>
    <s v="US-2011-150119"/>
    <x v="2"/>
    <x v="488"/>
    <d v="2011-04-27T00:00:00"/>
    <x v="1"/>
    <s v="LB-16795"/>
    <x v="697"/>
    <x v="2"/>
    <s v="United States"/>
    <s v="Columbus"/>
    <x v="24"/>
    <n v="43229"/>
    <x v="3"/>
    <s v="FUR-CH-10002965"/>
    <x v="0"/>
    <x v="1"/>
    <x v="226"/>
    <x v="2717"/>
    <n v="2"/>
    <n v="0.3"/>
    <n v="-12.058799999999991"/>
  </r>
  <r>
    <n v="3407"/>
    <s v="US-2011-150119"/>
    <x v="2"/>
    <x v="488"/>
    <d v="2011-04-27T00:00:00"/>
    <x v="1"/>
    <s v="LB-16795"/>
    <x v="697"/>
    <x v="2"/>
    <s v="United States"/>
    <s v="Columbus"/>
    <x v="24"/>
    <n v="43229"/>
    <x v="3"/>
    <s v="FUR-CH-10002965"/>
    <x v="0"/>
    <x v="1"/>
    <x v="226"/>
    <x v="2717"/>
    <n v="2"/>
    <n v="0.3"/>
    <n v="-12.058799999999991"/>
  </r>
  <r>
    <n v="3408"/>
    <s v="US-2011-150119"/>
    <x v="2"/>
    <x v="488"/>
    <d v="2011-04-27T00:00:00"/>
    <x v="1"/>
    <s v="LB-16795"/>
    <x v="697"/>
    <x v="2"/>
    <s v="United States"/>
    <s v="Columbus"/>
    <x v="24"/>
    <n v="43229"/>
    <x v="3"/>
    <s v="OFF-BI-10000145"/>
    <x v="1"/>
    <x v="8"/>
    <x v="735"/>
    <x v="2718"/>
    <n v="8"/>
    <n v="0.7"/>
    <n v="-5.2415999999999983"/>
  </r>
  <r>
    <n v="3409"/>
    <s v="US-2011-150119"/>
    <x v="2"/>
    <x v="488"/>
    <d v="2011-04-27T00:00:00"/>
    <x v="1"/>
    <s v="LB-16795"/>
    <x v="697"/>
    <x v="2"/>
    <s v="United States"/>
    <s v="Columbus"/>
    <x v="24"/>
    <n v="43229"/>
    <x v="3"/>
    <s v="FUR-FU-10002191"/>
    <x v="0"/>
    <x v="5"/>
    <x v="762"/>
    <x v="2719"/>
    <n v="4"/>
    <n v="0.2"/>
    <n v="7.8175999999999997"/>
  </r>
  <r>
    <n v="3410"/>
    <s v="US-2014-150847"/>
    <x v="3"/>
    <x v="504"/>
    <d v="2014-05-07T00:00:00"/>
    <x v="1"/>
    <s v="JF-15490"/>
    <x v="223"/>
    <x v="0"/>
    <s v="United States"/>
    <s v="Columbus"/>
    <x v="24"/>
    <n v="43229"/>
    <x v="3"/>
    <s v="OFF-PA-10004451"/>
    <x v="1"/>
    <x v="10"/>
    <x v="493"/>
    <x v="563"/>
    <n v="2"/>
    <n v="0.2"/>
    <n v="3.6288"/>
  </r>
  <r>
    <n v="3411"/>
    <s v="CA-2013-100244"/>
    <x v="0"/>
    <x v="873"/>
    <d v="2013-09-25T00:00:00"/>
    <x v="1"/>
    <s v="GM-14695"/>
    <x v="620"/>
    <x v="1"/>
    <s v="United States"/>
    <s v="San Francisco"/>
    <x v="1"/>
    <n v="94122"/>
    <x v="1"/>
    <s v="OFF-PA-10001471"/>
    <x v="1"/>
    <x v="10"/>
    <x v="1468"/>
    <x v="2720"/>
    <n v="9"/>
    <n v="0"/>
    <n v="30.263399999999997"/>
  </r>
  <r>
    <n v="3412"/>
    <s v="CA-2013-100244"/>
    <x v="0"/>
    <x v="873"/>
    <d v="2013-09-25T00:00:00"/>
    <x v="1"/>
    <s v="GM-14695"/>
    <x v="620"/>
    <x v="1"/>
    <s v="United States"/>
    <s v="San Francisco"/>
    <x v="1"/>
    <n v="94122"/>
    <x v="1"/>
    <s v="OFF-BI-10003656"/>
    <x v="1"/>
    <x v="8"/>
    <x v="13"/>
    <x v="2721"/>
    <n v="2"/>
    <n v="0.2"/>
    <n v="88.394799999999975"/>
  </r>
  <r>
    <n v="3413"/>
    <s v="CA-2013-100244"/>
    <x v="0"/>
    <x v="873"/>
    <d v="2013-09-25T00:00:00"/>
    <x v="1"/>
    <s v="GM-14695"/>
    <x v="620"/>
    <x v="1"/>
    <s v="United States"/>
    <s v="San Francisco"/>
    <x v="1"/>
    <n v="94122"/>
    <x v="1"/>
    <s v="OFF-AR-10000940"/>
    <x v="1"/>
    <x v="6"/>
    <x v="134"/>
    <x v="2722"/>
    <n v="4"/>
    <n v="0"/>
    <n v="3.1752000000000002"/>
  </r>
  <r>
    <n v="3414"/>
    <s v="CA-2013-100244"/>
    <x v="0"/>
    <x v="873"/>
    <d v="2013-09-25T00:00:00"/>
    <x v="1"/>
    <s v="GM-14695"/>
    <x v="620"/>
    <x v="1"/>
    <s v="United States"/>
    <s v="San Francisco"/>
    <x v="1"/>
    <n v="94122"/>
    <x v="1"/>
    <s v="OFF-PA-10002319"/>
    <x v="1"/>
    <x v="10"/>
    <x v="1391"/>
    <x v="2723"/>
    <n v="2"/>
    <n v="0"/>
    <n v="37.9848"/>
  </r>
  <r>
    <n v="3415"/>
    <s v="CA-2013-100244"/>
    <x v="0"/>
    <x v="873"/>
    <d v="2013-09-25T00:00:00"/>
    <x v="1"/>
    <s v="GM-14695"/>
    <x v="620"/>
    <x v="1"/>
    <s v="United States"/>
    <s v="San Francisco"/>
    <x v="1"/>
    <n v="94122"/>
    <x v="1"/>
    <s v="OFF-BI-10000977"/>
    <x v="1"/>
    <x v="8"/>
    <x v="982"/>
    <x v="2724"/>
    <n v="2"/>
    <n v="0.2"/>
    <n v="15.807999999999996"/>
  </r>
  <r>
    <n v="3416"/>
    <s v="CA-2013-116540"/>
    <x v="0"/>
    <x v="476"/>
    <d v="2013-09-03T00:00:00"/>
    <x v="3"/>
    <s v="SS-20590"/>
    <x v="196"/>
    <x v="0"/>
    <s v="United States"/>
    <s v="Madison"/>
    <x v="6"/>
    <n v="53711"/>
    <x v="2"/>
    <s v="OFF-FA-10002676"/>
    <x v="1"/>
    <x v="13"/>
    <x v="1069"/>
    <x v="2725"/>
    <n v="1"/>
    <n v="0"/>
    <n v="0.65159999999999996"/>
  </r>
  <r>
    <n v="3417"/>
    <s v="CA-2013-116540"/>
    <x v="0"/>
    <x v="476"/>
    <d v="2013-09-03T00:00:00"/>
    <x v="3"/>
    <s v="SS-20590"/>
    <x v="196"/>
    <x v="0"/>
    <s v="United States"/>
    <s v="Madison"/>
    <x v="6"/>
    <n v="53711"/>
    <x v="2"/>
    <s v="OFF-BI-10004970"/>
    <x v="1"/>
    <x v="8"/>
    <x v="908"/>
    <x v="341"/>
    <n v="2"/>
    <n v="0"/>
    <n v="3.8822000000000001"/>
  </r>
  <r>
    <n v="3418"/>
    <s v="CA-2012-151841"/>
    <x v="1"/>
    <x v="381"/>
    <d v="2012-05-02T00:00:00"/>
    <x v="1"/>
    <s v="TC-21475"/>
    <x v="679"/>
    <x v="2"/>
    <s v="United States"/>
    <s v="Aurora"/>
    <x v="22"/>
    <n v="80013"/>
    <x v="1"/>
    <s v="OFF-AP-10003971"/>
    <x v="1"/>
    <x v="9"/>
    <x v="914"/>
    <x v="2726"/>
    <n v="5"/>
    <n v="0.2"/>
    <n v="3.2669999999999995"/>
  </r>
  <r>
    <n v="3419"/>
    <s v="CA-2012-151841"/>
    <x v="1"/>
    <x v="381"/>
    <d v="2012-05-02T00:00:00"/>
    <x v="1"/>
    <s v="TC-21475"/>
    <x v="679"/>
    <x v="2"/>
    <s v="United States"/>
    <s v="Aurora"/>
    <x v="22"/>
    <n v="80013"/>
    <x v="1"/>
    <s v="OFF-SU-10001574"/>
    <x v="1"/>
    <x v="14"/>
    <x v="498"/>
    <x v="572"/>
    <n v="2"/>
    <n v="0.2"/>
    <n v="0.72999999999999954"/>
  </r>
  <r>
    <n v="3420"/>
    <s v="CA-2012-150791"/>
    <x v="1"/>
    <x v="684"/>
    <d v="2012-09-13T00:00:00"/>
    <x v="1"/>
    <s v="CC-12430"/>
    <x v="254"/>
    <x v="2"/>
    <s v="United States"/>
    <s v="New York City"/>
    <x v="15"/>
    <n v="10024"/>
    <x v="3"/>
    <s v="FUR-CH-10000665"/>
    <x v="0"/>
    <x v="1"/>
    <x v="656"/>
    <x v="2659"/>
    <n v="2"/>
    <n v="0.1"/>
    <n v="60.391999999999967"/>
  </r>
  <r>
    <n v="3421"/>
    <s v="CA-2013-134803"/>
    <x v="0"/>
    <x v="316"/>
    <d v="2013-06-04T00:00:00"/>
    <x v="1"/>
    <s v="CL-12565"/>
    <x v="52"/>
    <x v="0"/>
    <s v="United States"/>
    <s v="Los Angeles"/>
    <x v="1"/>
    <n v="90004"/>
    <x v="1"/>
    <s v="OFF-AP-10000891"/>
    <x v="1"/>
    <x v="9"/>
    <x v="163"/>
    <x v="2727"/>
    <n v="2"/>
    <n v="0"/>
    <n v="78.671999999999997"/>
  </r>
  <r>
    <n v="3422"/>
    <s v="CA-2013-134803"/>
    <x v="0"/>
    <x v="316"/>
    <d v="2013-06-04T00:00:00"/>
    <x v="1"/>
    <s v="CL-12565"/>
    <x v="52"/>
    <x v="0"/>
    <s v="United States"/>
    <s v="Los Angeles"/>
    <x v="1"/>
    <n v="90004"/>
    <x v="1"/>
    <s v="OFF-PA-10003790"/>
    <x v="1"/>
    <x v="10"/>
    <x v="1250"/>
    <x v="685"/>
    <n v="8"/>
    <n v="0"/>
    <n v="84.051199999999994"/>
  </r>
  <r>
    <n v="3423"/>
    <s v="CA-2013-134803"/>
    <x v="0"/>
    <x v="316"/>
    <d v="2013-06-04T00:00:00"/>
    <x v="1"/>
    <s v="CL-12565"/>
    <x v="52"/>
    <x v="0"/>
    <s v="United States"/>
    <s v="Los Angeles"/>
    <x v="1"/>
    <n v="90004"/>
    <x v="1"/>
    <s v="TEC-AC-10002217"/>
    <x v="2"/>
    <x v="11"/>
    <x v="1178"/>
    <x v="2728"/>
    <n v="7"/>
    <n v="0"/>
    <n v="7.8960000000000008"/>
  </r>
  <r>
    <n v="3424"/>
    <s v="CA-2013-134803"/>
    <x v="0"/>
    <x v="316"/>
    <d v="2013-06-04T00:00:00"/>
    <x v="1"/>
    <s v="CL-12565"/>
    <x v="52"/>
    <x v="0"/>
    <s v="United States"/>
    <s v="Los Angeles"/>
    <x v="1"/>
    <n v="90004"/>
    <x v="1"/>
    <s v="OFF-BI-10002215"/>
    <x v="1"/>
    <x v="8"/>
    <x v="20"/>
    <x v="20"/>
    <n v="4"/>
    <n v="0.2"/>
    <n v="7.3839999999999986"/>
  </r>
  <r>
    <n v="3425"/>
    <s v="CA-2013-134803"/>
    <x v="0"/>
    <x v="316"/>
    <d v="2013-06-04T00:00:00"/>
    <x v="1"/>
    <s v="CL-12565"/>
    <x v="52"/>
    <x v="0"/>
    <s v="United States"/>
    <s v="Los Angeles"/>
    <x v="1"/>
    <n v="90004"/>
    <x v="1"/>
    <s v="TEC-MA-10001972"/>
    <x v="2"/>
    <x v="15"/>
    <x v="1469"/>
    <x v="2729"/>
    <n v="2"/>
    <n v="0.2"/>
    <n v="41.880000000000024"/>
  </r>
  <r>
    <n v="3426"/>
    <s v="CA-2012-153381"/>
    <x v="1"/>
    <x v="496"/>
    <d v="2012-09-28T00:00:00"/>
    <x v="1"/>
    <s v="DE-13255"/>
    <x v="368"/>
    <x v="2"/>
    <s v="United States"/>
    <s v="Dubuque"/>
    <x v="23"/>
    <n v="52001"/>
    <x v="2"/>
    <s v="OFF-BI-10001525"/>
    <x v="1"/>
    <x v="8"/>
    <x v="31"/>
    <x v="597"/>
    <n v="4"/>
    <n v="0"/>
    <n v="6.8579999999999988"/>
  </r>
  <r>
    <n v="3427"/>
    <s v="CA-2012-153381"/>
    <x v="1"/>
    <x v="496"/>
    <d v="2012-09-28T00:00:00"/>
    <x v="1"/>
    <s v="DE-13255"/>
    <x v="368"/>
    <x v="2"/>
    <s v="United States"/>
    <s v="Dubuque"/>
    <x v="23"/>
    <n v="52001"/>
    <x v="2"/>
    <s v="FUR-CH-10000988"/>
    <x v="0"/>
    <x v="1"/>
    <x v="1132"/>
    <x v="2730"/>
    <n v="10"/>
    <n v="0"/>
    <n v="394.26800000000003"/>
  </r>
  <r>
    <n v="3428"/>
    <s v="US-2014-111024"/>
    <x v="3"/>
    <x v="445"/>
    <d v="2014-07-07T00:00:00"/>
    <x v="0"/>
    <s v="SZ-20035"/>
    <x v="449"/>
    <x v="2"/>
    <s v="United States"/>
    <s v="Lancaster"/>
    <x v="24"/>
    <n v="43130"/>
    <x v="3"/>
    <s v="OFF-PA-10000174"/>
    <x v="1"/>
    <x v="10"/>
    <x v="1515"/>
    <x v="2731"/>
    <n v="4"/>
    <n v="0.2"/>
    <n v="11.102399999999996"/>
  </r>
  <r>
    <n v="3429"/>
    <s v="US-2014-111024"/>
    <x v="3"/>
    <x v="445"/>
    <d v="2014-07-07T00:00:00"/>
    <x v="0"/>
    <s v="SZ-20035"/>
    <x v="449"/>
    <x v="2"/>
    <s v="United States"/>
    <s v="Lancaster"/>
    <x v="24"/>
    <n v="43130"/>
    <x v="3"/>
    <s v="FUR-TA-10002041"/>
    <x v="0"/>
    <x v="3"/>
    <x v="358"/>
    <x v="2732"/>
    <n v="2"/>
    <n v="0.4"/>
    <n v="-103.98819999999998"/>
  </r>
  <r>
    <n v="3430"/>
    <s v="US-2014-111024"/>
    <x v="3"/>
    <x v="445"/>
    <d v="2014-07-07T00:00:00"/>
    <x v="0"/>
    <s v="SZ-20035"/>
    <x v="449"/>
    <x v="2"/>
    <s v="United States"/>
    <s v="Lancaster"/>
    <x v="24"/>
    <n v="43130"/>
    <x v="3"/>
    <s v="OFF-PA-10002246"/>
    <x v="1"/>
    <x v="10"/>
    <x v="1386"/>
    <x v="2733"/>
    <n v="6"/>
    <n v="0.2"/>
    <n v="11.223000000000001"/>
  </r>
  <r>
    <n v="3431"/>
    <s v="CA-2014-148264"/>
    <x v="3"/>
    <x v="166"/>
    <d v="2014-12-10T00:00:00"/>
    <x v="2"/>
    <s v="LF-17185"/>
    <x v="166"/>
    <x v="0"/>
    <s v="United States"/>
    <s v="Inglewood"/>
    <x v="1"/>
    <n v="90301"/>
    <x v="1"/>
    <s v="OFF-ST-10003327"/>
    <x v="1"/>
    <x v="4"/>
    <x v="333"/>
    <x v="1418"/>
    <n v="3"/>
    <n v="0"/>
    <n v="8.6390999999999956"/>
  </r>
  <r>
    <n v="3432"/>
    <s v="CA-2014-148264"/>
    <x v="3"/>
    <x v="166"/>
    <d v="2014-12-10T00:00:00"/>
    <x v="2"/>
    <s v="LF-17185"/>
    <x v="166"/>
    <x v="0"/>
    <s v="United States"/>
    <s v="Inglewood"/>
    <x v="1"/>
    <n v="90301"/>
    <x v="1"/>
    <s v="FUR-FU-10002703"/>
    <x v="0"/>
    <x v="5"/>
    <x v="1516"/>
    <x v="2734"/>
    <n v="2"/>
    <n v="0"/>
    <n v="15.468000000000004"/>
  </r>
  <r>
    <n v="3433"/>
    <s v="CA-2014-148264"/>
    <x v="3"/>
    <x v="166"/>
    <d v="2014-12-10T00:00:00"/>
    <x v="2"/>
    <s v="LF-17185"/>
    <x v="166"/>
    <x v="0"/>
    <s v="United States"/>
    <s v="Inglewood"/>
    <x v="1"/>
    <n v="90301"/>
    <x v="1"/>
    <s v="OFF-PA-10003651"/>
    <x v="1"/>
    <x v="10"/>
    <x v="646"/>
    <x v="1847"/>
    <n v="9"/>
    <n v="0"/>
    <n v="28.857599999999998"/>
  </r>
  <r>
    <n v="3434"/>
    <s v="CA-2014-131212"/>
    <x v="3"/>
    <x v="256"/>
    <d v="2014-12-10T00:00:00"/>
    <x v="1"/>
    <s v="AB-10165"/>
    <x v="269"/>
    <x v="0"/>
    <s v="United States"/>
    <s v="Bellevue"/>
    <x v="4"/>
    <n v="98006"/>
    <x v="1"/>
    <s v="OFF-BI-10001617"/>
    <x v="1"/>
    <x v="8"/>
    <x v="1315"/>
    <x v="176"/>
    <n v="3"/>
    <n v="0.2"/>
    <n v="8.3753999999999991"/>
  </r>
  <r>
    <n v="3435"/>
    <s v="CA-2014-131212"/>
    <x v="3"/>
    <x v="256"/>
    <d v="2014-12-10T00:00:00"/>
    <x v="1"/>
    <s v="AB-10165"/>
    <x v="269"/>
    <x v="0"/>
    <s v="United States"/>
    <s v="Bellevue"/>
    <x v="4"/>
    <n v="98006"/>
    <x v="1"/>
    <s v="OFF-BI-10000145"/>
    <x v="1"/>
    <x v="8"/>
    <x v="735"/>
    <x v="2735"/>
    <n v="6"/>
    <n v="0.2"/>
    <n v="5.4287999999999981"/>
  </r>
  <r>
    <n v="3436"/>
    <s v="US-2012-100531"/>
    <x v="1"/>
    <x v="874"/>
    <d v="2012-09-29T00:00:00"/>
    <x v="2"/>
    <s v="NM-18520"/>
    <x v="392"/>
    <x v="0"/>
    <s v="United States"/>
    <s v="Chicago"/>
    <x v="10"/>
    <n v="60610"/>
    <x v="2"/>
    <s v="OFF-BI-10001670"/>
    <x v="1"/>
    <x v="8"/>
    <x v="438"/>
    <x v="2736"/>
    <n v="2"/>
    <n v="0.8"/>
    <n v="-22.620000000000005"/>
  </r>
  <r>
    <n v="3437"/>
    <s v="US-2012-100531"/>
    <x v="1"/>
    <x v="874"/>
    <d v="2012-09-29T00:00:00"/>
    <x v="2"/>
    <s v="NM-18520"/>
    <x v="392"/>
    <x v="0"/>
    <s v="United States"/>
    <s v="Chicago"/>
    <x v="10"/>
    <n v="60610"/>
    <x v="2"/>
    <s v="FUR-FU-10003849"/>
    <x v="0"/>
    <x v="5"/>
    <x v="521"/>
    <x v="2737"/>
    <n v="3"/>
    <n v="0.6"/>
    <n v="-12.751199999999997"/>
  </r>
  <r>
    <n v="3438"/>
    <s v="CA-2014-152583"/>
    <x v="3"/>
    <x v="505"/>
    <d v="2014-10-31T00:00:00"/>
    <x v="3"/>
    <s v="RA-19945"/>
    <x v="362"/>
    <x v="0"/>
    <s v="United States"/>
    <s v="Dallas"/>
    <x v="5"/>
    <n v="75217"/>
    <x v="2"/>
    <s v="FUR-FU-10003849"/>
    <x v="0"/>
    <x v="5"/>
    <x v="521"/>
    <x v="2738"/>
    <n v="2"/>
    <n v="0.6"/>
    <n v="-8.5007999999999981"/>
  </r>
  <r>
    <n v="3439"/>
    <s v="CA-2014-152583"/>
    <x v="3"/>
    <x v="505"/>
    <d v="2014-10-31T00:00:00"/>
    <x v="3"/>
    <s v="RA-19945"/>
    <x v="362"/>
    <x v="0"/>
    <s v="United States"/>
    <s v="Dallas"/>
    <x v="5"/>
    <n v="75217"/>
    <x v="2"/>
    <s v="FUR-TA-10002041"/>
    <x v="0"/>
    <x v="3"/>
    <x v="358"/>
    <x v="2739"/>
    <n v="2"/>
    <n v="0.3"/>
    <n v="-68.130199999999988"/>
  </r>
  <r>
    <n v="3440"/>
    <s v="CA-2014-152583"/>
    <x v="3"/>
    <x v="505"/>
    <d v="2014-10-31T00:00:00"/>
    <x v="3"/>
    <s v="RA-19945"/>
    <x v="362"/>
    <x v="0"/>
    <s v="United States"/>
    <s v="Dallas"/>
    <x v="5"/>
    <n v="75217"/>
    <x v="2"/>
    <s v="OFF-ST-10002214"/>
    <x v="1"/>
    <x v="4"/>
    <x v="994"/>
    <x v="2740"/>
    <n v="6"/>
    <n v="0.2"/>
    <n v="4.0643999999999973"/>
  </r>
  <r>
    <n v="3441"/>
    <s v="CA-2012-144099"/>
    <x v="1"/>
    <x v="239"/>
    <d v="2012-11-30T00:00:00"/>
    <x v="3"/>
    <s v="PO-19195"/>
    <x v="285"/>
    <x v="2"/>
    <s v="United States"/>
    <s v="San Francisco"/>
    <x v="1"/>
    <n v="94122"/>
    <x v="1"/>
    <s v="OFF-BI-10001078"/>
    <x v="1"/>
    <x v="8"/>
    <x v="61"/>
    <x v="2741"/>
    <n v="1"/>
    <n v="0.2"/>
    <n v="1.5602"/>
  </r>
  <r>
    <n v="3442"/>
    <s v="CA-2011-158337"/>
    <x v="2"/>
    <x v="518"/>
    <d v="2011-03-14T00:00:00"/>
    <x v="0"/>
    <s v="KA-16525"/>
    <x v="567"/>
    <x v="0"/>
    <s v="United States"/>
    <s v="New York City"/>
    <x v="15"/>
    <n v="10024"/>
    <x v="3"/>
    <s v="OFF-PA-10002137"/>
    <x v="1"/>
    <x v="10"/>
    <x v="560"/>
    <x v="2742"/>
    <n v="14"/>
    <n v="0"/>
    <n v="49.013999999999996"/>
  </r>
  <r>
    <n v="3443"/>
    <s v="CA-2014-168858"/>
    <x v="3"/>
    <x v="123"/>
    <d v="2014-11-24T00:00:00"/>
    <x v="1"/>
    <s v="JD-16150"/>
    <x v="251"/>
    <x v="1"/>
    <s v="United States"/>
    <s v="New York City"/>
    <x v="15"/>
    <n v="10011"/>
    <x v="3"/>
    <s v="OFF-EN-10001415"/>
    <x v="1"/>
    <x v="12"/>
    <x v="33"/>
    <x v="80"/>
    <n v="3"/>
    <n v="0"/>
    <n v="8.370000000000001"/>
  </r>
  <r>
    <n v="3444"/>
    <s v="CA-2014-168858"/>
    <x v="3"/>
    <x v="123"/>
    <d v="2014-11-24T00:00:00"/>
    <x v="1"/>
    <s v="JD-16150"/>
    <x v="251"/>
    <x v="1"/>
    <s v="United States"/>
    <s v="New York City"/>
    <x v="15"/>
    <n v="10011"/>
    <x v="3"/>
    <s v="OFF-AP-10003849"/>
    <x v="1"/>
    <x v="9"/>
    <x v="833"/>
    <x v="2743"/>
    <n v="7"/>
    <n v="0"/>
    <n v="626.18499999999995"/>
  </r>
  <r>
    <n v="3445"/>
    <s v="CA-2013-116344"/>
    <x v="0"/>
    <x v="875"/>
    <d v="2013-08-03T00:00:00"/>
    <x v="1"/>
    <s v="JO-15145"/>
    <x v="705"/>
    <x v="1"/>
    <s v="United States"/>
    <s v="Philadelphia"/>
    <x v="9"/>
    <n v="19140"/>
    <x v="3"/>
    <s v="OFF-ST-10001713"/>
    <x v="1"/>
    <x v="4"/>
    <x v="45"/>
    <x v="560"/>
    <n v="2"/>
    <n v="0.2"/>
    <n v="-16.956800000000005"/>
  </r>
  <r>
    <n v="3446"/>
    <s v="CA-2012-131779"/>
    <x v="1"/>
    <x v="821"/>
    <d v="2012-06-17T00:00:00"/>
    <x v="1"/>
    <s v="LE-16810"/>
    <x v="97"/>
    <x v="0"/>
    <s v="United States"/>
    <s v="Newark"/>
    <x v="13"/>
    <n v="19711"/>
    <x v="3"/>
    <s v="OFF-ST-10001505"/>
    <x v="1"/>
    <x v="4"/>
    <x v="1174"/>
    <x v="2744"/>
    <n v="5"/>
    <n v="0"/>
    <n v="5.0829999999999975"/>
  </r>
  <r>
    <n v="3447"/>
    <s v="CA-2013-158869"/>
    <x v="0"/>
    <x v="876"/>
    <d v="2013-08-08T00:00:00"/>
    <x v="2"/>
    <s v="AH-10690"/>
    <x v="706"/>
    <x v="1"/>
    <s v="United States"/>
    <s v="New York City"/>
    <x v="15"/>
    <n v="10024"/>
    <x v="3"/>
    <s v="OFF-PA-10000474"/>
    <x v="1"/>
    <x v="10"/>
    <x v="33"/>
    <x v="2745"/>
    <n v="2"/>
    <n v="0"/>
    <n v="33.313599999999994"/>
  </r>
  <r>
    <n v="3448"/>
    <s v="CA-2014-102554"/>
    <x v="3"/>
    <x v="532"/>
    <d v="2014-06-16T00:00:00"/>
    <x v="1"/>
    <s v="KN-16705"/>
    <x v="607"/>
    <x v="2"/>
    <s v="United States"/>
    <s v="Auburn"/>
    <x v="19"/>
    <n v="36830"/>
    <x v="0"/>
    <s v="OFF-AR-10001919"/>
    <x v="1"/>
    <x v="6"/>
    <x v="853"/>
    <x v="1061"/>
    <n v="2"/>
    <n v="0"/>
    <n v="1.0903999999999998"/>
  </r>
  <r>
    <n v="3449"/>
    <s v="CA-2013-162614"/>
    <x v="0"/>
    <x v="877"/>
    <d v="2013-10-14T00:00:00"/>
    <x v="1"/>
    <s v="TB-21250"/>
    <x v="621"/>
    <x v="0"/>
    <s v="United States"/>
    <s v="Los Angeles"/>
    <x v="1"/>
    <n v="90049"/>
    <x v="1"/>
    <s v="OFF-BI-10004001"/>
    <x v="1"/>
    <x v="8"/>
    <x v="810"/>
    <x v="2746"/>
    <n v="2"/>
    <n v="0.2"/>
    <n v="8.8607999999999976"/>
  </r>
  <r>
    <n v="3450"/>
    <s v="CA-2011-168592"/>
    <x v="2"/>
    <x v="78"/>
    <d v="2011-09-14T00:00:00"/>
    <x v="1"/>
    <s v="DP-13390"/>
    <x v="503"/>
    <x v="2"/>
    <s v="United States"/>
    <s v="San Francisco"/>
    <x v="1"/>
    <n v="94110"/>
    <x v="1"/>
    <s v="OFF-AP-10004785"/>
    <x v="1"/>
    <x v="9"/>
    <x v="1177"/>
    <x v="2747"/>
    <n v="5"/>
    <n v="0"/>
    <n v="24.359500000000004"/>
  </r>
  <r>
    <n v="3451"/>
    <s v="CA-2011-168592"/>
    <x v="2"/>
    <x v="78"/>
    <d v="2011-09-14T00:00:00"/>
    <x v="1"/>
    <s v="DP-13390"/>
    <x v="503"/>
    <x v="2"/>
    <s v="United States"/>
    <s v="San Francisco"/>
    <x v="1"/>
    <n v="94110"/>
    <x v="1"/>
    <s v="OFF-ST-10002406"/>
    <x v="1"/>
    <x v="4"/>
    <x v="324"/>
    <x v="2748"/>
    <n v="1"/>
    <n v="0"/>
    <n v="4.1916000000000011"/>
  </r>
  <r>
    <n v="3452"/>
    <s v="CA-2011-168592"/>
    <x v="2"/>
    <x v="78"/>
    <d v="2011-09-14T00:00:00"/>
    <x v="1"/>
    <s v="DP-13390"/>
    <x v="503"/>
    <x v="2"/>
    <s v="United States"/>
    <s v="San Francisco"/>
    <x v="1"/>
    <n v="94110"/>
    <x v="1"/>
    <s v="OFF-FA-10002988"/>
    <x v="1"/>
    <x v="13"/>
    <x v="131"/>
    <x v="133"/>
    <n v="2"/>
    <n v="0"/>
    <n v="1.9697999999999998"/>
  </r>
  <r>
    <n v="3453"/>
    <s v="CA-2011-157609"/>
    <x v="2"/>
    <x v="878"/>
    <d v="2011-03-21T00:00:00"/>
    <x v="0"/>
    <s v="KN-16705"/>
    <x v="607"/>
    <x v="2"/>
    <s v="United States"/>
    <s v="Raleigh"/>
    <x v="3"/>
    <n v="27604"/>
    <x v="0"/>
    <s v="TEC-PH-10002415"/>
    <x v="2"/>
    <x v="7"/>
    <x v="1517"/>
    <x v="2749"/>
    <n v="2"/>
    <n v="0.2"/>
    <n v="29.495000000000019"/>
  </r>
  <r>
    <n v="3454"/>
    <s v="CA-2012-153325"/>
    <x v="1"/>
    <x v="879"/>
    <d v="2012-03-02T00:00:00"/>
    <x v="0"/>
    <s v="ST-20530"/>
    <x v="461"/>
    <x v="0"/>
    <s v="United States"/>
    <s v="Macon"/>
    <x v="32"/>
    <n v="31204"/>
    <x v="0"/>
    <s v="OFF-BI-10004236"/>
    <x v="1"/>
    <x v="8"/>
    <x v="891"/>
    <x v="2750"/>
    <n v="4"/>
    <n v="0"/>
    <n v="27.011199999999999"/>
  </r>
  <r>
    <n v="3455"/>
    <s v="CA-2012-153626"/>
    <x v="1"/>
    <x v="584"/>
    <d v="2012-07-14T00:00:00"/>
    <x v="1"/>
    <s v="EB-13870"/>
    <x v="12"/>
    <x v="0"/>
    <s v="United States"/>
    <s v="Nashville"/>
    <x v="18"/>
    <n v="37211"/>
    <x v="0"/>
    <s v="OFF-AR-10000657"/>
    <x v="1"/>
    <x v="6"/>
    <x v="1518"/>
    <x v="788"/>
    <n v="3"/>
    <n v="0.2"/>
    <n v="0.83849999999999936"/>
  </r>
  <r>
    <n v="3456"/>
    <s v="CA-2013-166485"/>
    <x v="0"/>
    <x v="880"/>
    <d v="2013-02-27T00:00:00"/>
    <x v="1"/>
    <s v="AH-10210"/>
    <x v="117"/>
    <x v="0"/>
    <s v="United States"/>
    <s v="Nashville"/>
    <x v="18"/>
    <n v="37211"/>
    <x v="0"/>
    <s v="OFF-PA-10004996"/>
    <x v="1"/>
    <x v="10"/>
    <x v="1519"/>
    <x v="2751"/>
    <n v="2"/>
    <n v="0.2"/>
    <n v="5.5673999999999992"/>
  </r>
  <r>
    <n v="3457"/>
    <s v="CA-2014-136448"/>
    <x v="3"/>
    <x v="118"/>
    <d v="2014-09-19T00:00:00"/>
    <x v="2"/>
    <s v="AS-10090"/>
    <x v="548"/>
    <x v="0"/>
    <s v="United States"/>
    <s v="Philadelphia"/>
    <x v="9"/>
    <n v="19143"/>
    <x v="3"/>
    <s v="TEC-AC-10001109"/>
    <x v="2"/>
    <x v="11"/>
    <x v="998"/>
    <x v="981"/>
    <n v="3"/>
    <n v="0.2"/>
    <n v="19.793400000000005"/>
  </r>
  <r>
    <n v="3458"/>
    <s v="CA-2014-136448"/>
    <x v="3"/>
    <x v="118"/>
    <d v="2014-09-19T00:00:00"/>
    <x v="2"/>
    <s v="AS-10090"/>
    <x v="548"/>
    <x v="0"/>
    <s v="United States"/>
    <s v="Philadelphia"/>
    <x v="9"/>
    <n v="19143"/>
    <x v="3"/>
    <s v="FUR-FU-10003832"/>
    <x v="0"/>
    <x v="5"/>
    <x v="1420"/>
    <x v="2752"/>
    <n v="3"/>
    <n v="0.2"/>
    <n v="2.2511999999999999"/>
  </r>
  <r>
    <n v="3459"/>
    <s v="CA-2014-136448"/>
    <x v="3"/>
    <x v="118"/>
    <d v="2014-09-19T00:00:00"/>
    <x v="2"/>
    <s v="AS-10090"/>
    <x v="548"/>
    <x v="0"/>
    <s v="United States"/>
    <s v="Philadelphia"/>
    <x v="9"/>
    <n v="19143"/>
    <x v="3"/>
    <s v="OFF-BI-10002393"/>
    <x v="1"/>
    <x v="8"/>
    <x v="1188"/>
    <x v="2753"/>
    <n v="2"/>
    <n v="0.7"/>
    <n v="-2.7551999999999994"/>
  </r>
  <r>
    <n v="3460"/>
    <s v="CA-2014-136448"/>
    <x v="3"/>
    <x v="118"/>
    <d v="2014-09-19T00:00:00"/>
    <x v="2"/>
    <s v="AS-10090"/>
    <x v="548"/>
    <x v="0"/>
    <s v="United States"/>
    <s v="Philadelphia"/>
    <x v="9"/>
    <n v="19143"/>
    <x v="3"/>
    <s v="OFF-BI-10001359"/>
    <x v="1"/>
    <x v="8"/>
    <x v="1153"/>
    <x v="2754"/>
    <n v="2"/>
    <n v="0.7"/>
    <n v="-412.61539999999991"/>
  </r>
  <r>
    <n v="3461"/>
    <s v="CA-2014-136448"/>
    <x v="3"/>
    <x v="118"/>
    <d v="2014-09-19T00:00:00"/>
    <x v="2"/>
    <s v="AS-10090"/>
    <x v="548"/>
    <x v="0"/>
    <s v="United States"/>
    <s v="Philadelphia"/>
    <x v="9"/>
    <n v="19143"/>
    <x v="3"/>
    <s v="TEC-AC-10003628"/>
    <x v="2"/>
    <x v="11"/>
    <x v="244"/>
    <x v="736"/>
    <n v="2"/>
    <n v="0.2"/>
    <n v="14.395200000000004"/>
  </r>
  <r>
    <n v="3462"/>
    <s v="CA-2014-114258"/>
    <x v="3"/>
    <x v="60"/>
    <d v="2014-11-11T00:00:00"/>
    <x v="0"/>
    <s v="EM-13825"/>
    <x v="605"/>
    <x v="1"/>
    <s v="United States"/>
    <s v="Dallas"/>
    <x v="5"/>
    <n v="75081"/>
    <x v="2"/>
    <s v="TEC-PH-10003012"/>
    <x v="2"/>
    <x v="7"/>
    <x v="344"/>
    <x v="2755"/>
    <n v="4"/>
    <n v="0.2"/>
    <n v="55.436399999999935"/>
  </r>
  <r>
    <n v="3463"/>
    <s v="CA-2012-152611"/>
    <x v="1"/>
    <x v="763"/>
    <d v="2012-02-23T00:00:00"/>
    <x v="0"/>
    <s v="KA-16525"/>
    <x v="567"/>
    <x v="0"/>
    <s v="United States"/>
    <s v="Perth Amboy"/>
    <x v="30"/>
    <n v="8861"/>
    <x v="3"/>
    <s v="OFF-AR-10003903"/>
    <x v="1"/>
    <x v="6"/>
    <x v="878"/>
    <x v="2756"/>
    <n v="7"/>
    <n v="0"/>
    <n v="74.565400000000011"/>
  </r>
  <r>
    <n v="3464"/>
    <s v="CA-2013-165470"/>
    <x v="0"/>
    <x v="881"/>
    <d v="2013-12-01T00:00:00"/>
    <x v="1"/>
    <s v="HJ-14875"/>
    <x v="707"/>
    <x v="2"/>
    <s v="United States"/>
    <s v="Jacksonville"/>
    <x v="2"/>
    <n v="32216"/>
    <x v="0"/>
    <s v="OFF-PA-10004675"/>
    <x v="1"/>
    <x v="10"/>
    <x v="69"/>
    <x v="2757"/>
    <n v="1"/>
    <n v="0.2"/>
    <n v="1.6509999999999998"/>
  </r>
  <r>
    <n v="3465"/>
    <s v="CA-2014-128699"/>
    <x v="3"/>
    <x v="734"/>
    <d v="2014-12-06T00:00:00"/>
    <x v="0"/>
    <s v="ND-18370"/>
    <x v="444"/>
    <x v="0"/>
    <s v="United States"/>
    <s v="Jacksonville"/>
    <x v="2"/>
    <n v="32216"/>
    <x v="0"/>
    <s v="TEC-AC-10001990"/>
    <x v="2"/>
    <x v="11"/>
    <x v="861"/>
    <x v="2758"/>
    <n v="1"/>
    <n v="0.2"/>
    <n v="7.198799999999995"/>
  </r>
  <r>
    <n v="3466"/>
    <s v="US-2012-147242"/>
    <x v="1"/>
    <x v="229"/>
    <d v="2012-09-14T00:00:00"/>
    <x v="1"/>
    <s v="EH-13765"/>
    <x v="553"/>
    <x v="1"/>
    <s v="United States"/>
    <s v="Revere"/>
    <x v="31"/>
    <n v="2151"/>
    <x v="3"/>
    <s v="OFF-AP-10003842"/>
    <x v="1"/>
    <x v="9"/>
    <x v="1247"/>
    <x v="1168"/>
    <n v="2"/>
    <n v="0"/>
    <n v="16.1096"/>
  </r>
  <r>
    <n v="3467"/>
    <s v="US-2012-147242"/>
    <x v="1"/>
    <x v="229"/>
    <d v="2012-09-14T00:00:00"/>
    <x v="1"/>
    <s v="EH-13765"/>
    <x v="553"/>
    <x v="1"/>
    <s v="United States"/>
    <s v="Revere"/>
    <x v="31"/>
    <n v="2151"/>
    <x v="3"/>
    <s v="FUR-BO-10004695"/>
    <x v="0"/>
    <x v="0"/>
    <x v="198"/>
    <x v="2759"/>
    <n v="2"/>
    <n v="0"/>
    <n v="83.25079999999997"/>
  </r>
  <r>
    <n v="3468"/>
    <s v="US-2012-147242"/>
    <x v="1"/>
    <x v="229"/>
    <d v="2012-09-14T00:00:00"/>
    <x v="1"/>
    <s v="EH-13765"/>
    <x v="553"/>
    <x v="1"/>
    <s v="United States"/>
    <s v="Revere"/>
    <x v="31"/>
    <n v="2151"/>
    <x v="3"/>
    <s v="OFF-PA-10003039"/>
    <x v="1"/>
    <x v="10"/>
    <x v="330"/>
    <x v="2760"/>
    <n v="9"/>
    <n v="0"/>
    <n v="125.46899999999999"/>
  </r>
  <r>
    <n v="3469"/>
    <s v="CA-2013-146143"/>
    <x v="0"/>
    <x v="882"/>
    <d v="2013-12-20T00:00:00"/>
    <x v="1"/>
    <s v="MC-17845"/>
    <x v="266"/>
    <x v="0"/>
    <s v="United States"/>
    <s v="Jackson"/>
    <x v="35"/>
    <n v="39212"/>
    <x v="0"/>
    <s v="FUR-FU-10002045"/>
    <x v="0"/>
    <x v="5"/>
    <x v="1356"/>
    <x v="2761"/>
    <n v="6"/>
    <n v="0"/>
    <n v="58.687200000000011"/>
  </r>
  <r>
    <n v="3470"/>
    <s v="CA-2012-100888"/>
    <x v="1"/>
    <x v="744"/>
    <d v="2012-04-10T00:00:00"/>
    <x v="1"/>
    <s v="MH-17455"/>
    <x v="708"/>
    <x v="0"/>
    <s v="United States"/>
    <s v="Jacksonville"/>
    <x v="3"/>
    <n v="28540"/>
    <x v="0"/>
    <s v="OFF-PA-10001019"/>
    <x v="1"/>
    <x v="10"/>
    <x v="675"/>
    <x v="1107"/>
    <n v="3"/>
    <n v="0.2"/>
    <n v="16.183799999999998"/>
  </r>
  <r>
    <n v="3471"/>
    <s v="US-2013-150035"/>
    <x v="0"/>
    <x v="49"/>
    <d v="2013-12-06T00:00:00"/>
    <x v="1"/>
    <s v="CL-11890"/>
    <x v="488"/>
    <x v="0"/>
    <s v="United States"/>
    <s v="San Francisco"/>
    <x v="1"/>
    <n v="94122"/>
    <x v="1"/>
    <s v="FUR-FU-10003724"/>
    <x v="0"/>
    <x v="5"/>
    <x v="887"/>
    <x v="2499"/>
    <n v="2"/>
    <n v="0"/>
    <n v="4.3523999999999994"/>
  </r>
  <r>
    <n v="3472"/>
    <s v="CA-2014-122644"/>
    <x v="3"/>
    <x v="105"/>
    <d v="2014-11-18T00:00:00"/>
    <x v="1"/>
    <s v="SF-20965"/>
    <x v="245"/>
    <x v="1"/>
    <s v="United States"/>
    <s v="Columbus"/>
    <x v="24"/>
    <n v="43229"/>
    <x v="3"/>
    <s v="OFF-PA-10003673"/>
    <x v="1"/>
    <x v="10"/>
    <x v="971"/>
    <x v="2762"/>
    <n v="2"/>
    <n v="0.2"/>
    <n v="3.5255999999999994"/>
  </r>
  <r>
    <n v="3473"/>
    <s v="CA-2014-122644"/>
    <x v="3"/>
    <x v="105"/>
    <d v="2014-11-18T00:00:00"/>
    <x v="1"/>
    <s v="SF-20965"/>
    <x v="245"/>
    <x v="1"/>
    <s v="United States"/>
    <s v="Columbus"/>
    <x v="24"/>
    <n v="43229"/>
    <x v="3"/>
    <s v="TEC-AC-10003614"/>
    <x v="2"/>
    <x v="11"/>
    <x v="562"/>
    <x v="2763"/>
    <n v="2"/>
    <n v="0.2"/>
    <n v="3.0133999999999981"/>
  </r>
  <r>
    <n v="3474"/>
    <s v="CA-2014-111815"/>
    <x v="3"/>
    <x v="448"/>
    <d v="2014-03-11T00:00:00"/>
    <x v="1"/>
    <s v="EP-13915"/>
    <x v="212"/>
    <x v="0"/>
    <s v="United States"/>
    <s v="Dearborn Heights"/>
    <x v="12"/>
    <n v="48127"/>
    <x v="2"/>
    <s v="FUR-CH-10000785"/>
    <x v="0"/>
    <x v="1"/>
    <x v="320"/>
    <x v="2764"/>
    <n v="1"/>
    <n v="0"/>
    <n v="47.0548"/>
  </r>
  <r>
    <n v="3475"/>
    <s v="CA-2014-111815"/>
    <x v="3"/>
    <x v="448"/>
    <d v="2014-03-11T00:00:00"/>
    <x v="1"/>
    <s v="EP-13915"/>
    <x v="212"/>
    <x v="0"/>
    <s v="United States"/>
    <s v="Dearborn Heights"/>
    <x v="12"/>
    <n v="48127"/>
    <x v="2"/>
    <s v="TEC-AC-10002926"/>
    <x v="2"/>
    <x v="11"/>
    <x v="1114"/>
    <x v="2622"/>
    <n v="2"/>
    <n v="0"/>
    <n v="42.991400000000006"/>
  </r>
  <r>
    <n v="3476"/>
    <s v="CA-2013-144911"/>
    <x v="0"/>
    <x v="581"/>
    <d v="2013-12-01T00:00:00"/>
    <x v="2"/>
    <s v="RW-19630"/>
    <x v="338"/>
    <x v="1"/>
    <s v="United States"/>
    <s v="Overland Park"/>
    <x v="41"/>
    <n v="66212"/>
    <x v="2"/>
    <s v="TEC-AC-10004633"/>
    <x v="2"/>
    <x v="11"/>
    <x v="60"/>
    <x v="2765"/>
    <n v="5"/>
    <n v="0"/>
    <n v="15.378000000000004"/>
  </r>
  <r>
    <n v="3477"/>
    <s v="CA-2013-144911"/>
    <x v="0"/>
    <x v="581"/>
    <d v="2013-12-01T00:00:00"/>
    <x v="2"/>
    <s v="RW-19630"/>
    <x v="338"/>
    <x v="1"/>
    <s v="United States"/>
    <s v="Overland Park"/>
    <x v="41"/>
    <n v="66212"/>
    <x v="2"/>
    <s v="OFF-BI-10000977"/>
    <x v="1"/>
    <x v="8"/>
    <x v="982"/>
    <x v="2766"/>
    <n v="5"/>
    <n v="0"/>
    <n v="69.919999999999987"/>
  </r>
  <r>
    <n v="3478"/>
    <s v="CA-2011-143385"/>
    <x v="2"/>
    <x v="883"/>
    <d v="2011-09-05T00:00:00"/>
    <x v="1"/>
    <s v="SJ-20500"/>
    <x v="81"/>
    <x v="0"/>
    <s v="United States"/>
    <s v="Santa Fe"/>
    <x v="27"/>
    <n v="87505"/>
    <x v="1"/>
    <s v="TEC-AC-10001635"/>
    <x v="2"/>
    <x v="11"/>
    <x v="1363"/>
    <x v="451"/>
    <n v="9"/>
    <n v="0"/>
    <n v="18.503999999999991"/>
  </r>
  <r>
    <n v="3479"/>
    <s v="CA-2013-131289"/>
    <x v="0"/>
    <x v="16"/>
    <d v="2013-12-15T00:00:00"/>
    <x v="1"/>
    <s v="SP-20620"/>
    <x v="407"/>
    <x v="1"/>
    <s v="United States"/>
    <s v="San Francisco"/>
    <x v="1"/>
    <n v="94110"/>
    <x v="1"/>
    <s v="OFF-AR-10003056"/>
    <x v="1"/>
    <x v="6"/>
    <x v="18"/>
    <x v="18"/>
    <n v="2"/>
    <n v="0"/>
    <n v="2.4823999999999993"/>
  </r>
  <r>
    <n v="3480"/>
    <s v="CA-2013-131289"/>
    <x v="0"/>
    <x v="16"/>
    <d v="2013-12-15T00:00:00"/>
    <x v="1"/>
    <s v="SP-20620"/>
    <x v="407"/>
    <x v="1"/>
    <s v="United States"/>
    <s v="San Francisco"/>
    <x v="1"/>
    <n v="94110"/>
    <x v="1"/>
    <s v="OFF-PA-10003363"/>
    <x v="1"/>
    <x v="10"/>
    <x v="1520"/>
    <x v="1568"/>
    <n v="7"/>
    <n v="0"/>
    <n v="21.772800000000004"/>
  </r>
  <r>
    <n v="3481"/>
    <s v="CA-2013-131289"/>
    <x v="0"/>
    <x v="16"/>
    <d v="2013-12-15T00:00:00"/>
    <x v="1"/>
    <s v="SP-20620"/>
    <x v="407"/>
    <x v="1"/>
    <s v="United States"/>
    <s v="San Francisco"/>
    <x v="1"/>
    <n v="94110"/>
    <x v="1"/>
    <s v="FUR-TA-10003954"/>
    <x v="0"/>
    <x v="3"/>
    <x v="1208"/>
    <x v="2767"/>
    <n v="6"/>
    <n v="0.2"/>
    <n v="-195.47879999999998"/>
  </r>
  <r>
    <n v="3482"/>
    <s v="CA-2011-124023"/>
    <x v="2"/>
    <x v="884"/>
    <d v="2011-04-10T00:00:00"/>
    <x v="2"/>
    <s v="PJ-19015"/>
    <x v="307"/>
    <x v="0"/>
    <s v="United States"/>
    <s v="Mobile"/>
    <x v="19"/>
    <n v="36608"/>
    <x v="0"/>
    <s v="FUR-FU-10004415"/>
    <x v="0"/>
    <x v="5"/>
    <x v="1054"/>
    <x v="2482"/>
    <n v="2"/>
    <n v="0"/>
    <n v="2.7775999999999996"/>
  </r>
  <r>
    <n v="3483"/>
    <s v="CA-2011-124688"/>
    <x v="2"/>
    <x v="9"/>
    <d v="2011-08-29T00:00:00"/>
    <x v="2"/>
    <s v="CC-12610"/>
    <x v="566"/>
    <x v="1"/>
    <s v="United States"/>
    <s v="Springfield"/>
    <x v="17"/>
    <n v="22153"/>
    <x v="0"/>
    <s v="TEC-PH-10000455"/>
    <x v="2"/>
    <x v="7"/>
    <x v="1112"/>
    <x v="2768"/>
    <n v="5"/>
    <n v="0"/>
    <n v="168.18549999999993"/>
  </r>
  <r>
    <n v="3484"/>
    <s v="CA-2011-124688"/>
    <x v="2"/>
    <x v="9"/>
    <d v="2011-08-29T00:00:00"/>
    <x v="2"/>
    <s v="CC-12610"/>
    <x v="566"/>
    <x v="1"/>
    <s v="United States"/>
    <s v="Springfield"/>
    <x v="17"/>
    <n v="22153"/>
    <x v="0"/>
    <s v="FUR-FU-10002456"/>
    <x v="0"/>
    <x v="5"/>
    <x v="1009"/>
    <x v="2769"/>
    <n v="4"/>
    <n v="0"/>
    <n v="12.521600000000003"/>
  </r>
  <r>
    <n v="3485"/>
    <s v="CA-2011-124688"/>
    <x v="2"/>
    <x v="9"/>
    <d v="2011-08-29T00:00:00"/>
    <x v="2"/>
    <s v="CC-12610"/>
    <x v="566"/>
    <x v="1"/>
    <s v="United States"/>
    <s v="Springfield"/>
    <x v="17"/>
    <n v="22153"/>
    <x v="0"/>
    <s v="FUR-TA-10003569"/>
    <x v="0"/>
    <x v="3"/>
    <x v="1358"/>
    <x v="2770"/>
    <n v="3"/>
    <n v="0"/>
    <n v="300.73500000000001"/>
  </r>
  <r>
    <n v="3486"/>
    <s v="CA-2013-151169"/>
    <x v="0"/>
    <x v="147"/>
    <d v="2013-10-27T00:00:00"/>
    <x v="1"/>
    <s v="MY-18295"/>
    <x v="501"/>
    <x v="1"/>
    <s v="United States"/>
    <s v="Newark"/>
    <x v="13"/>
    <n v="19711"/>
    <x v="3"/>
    <s v="OFF-BI-10002813"/>
    <x v="1"/>
    <x v="8"/>
    <x v="905"/>
    <x v="1063"/>
    <n v="4"/>
    <n v="0"/>
    <n v="3.5640000000000001"/>
  </r>
  <r>
    <n v="3487"/>
    <s v="US-2013-134761"/>
    <x v="0"/>
    <x v="885"/>
    <d v="2013-12-01T00:00:00"/>
    <x v="3"/>
    <s v="DB-13210"/>
    <x v="203"/>
    <x v="0"/>
    <s v="United States"/>
    <s v="Hickory"/>
    <x v="3"/>
    <n v="28601"/>
    <x v="0"/>
    <s v="TEC-PH-10002890"/>
    <x v="2"/>
    <x v="7"/>
    <x v="1387"/>
    <x v="2771"/>
    <n v="1"/>
    <n v="0.2"/>
    <n v="2.7143999999999995"/>
  </r>
  <r>
    <n v="3488"/>
    <s v="CA-2014-120705"/>
    <x v="3"/>
    <x v="528"/>
    <d v="2014-09-12T00:00:00"/>
    <x v="1"/>
    <s v="MG-17875"/>
    <x v="675"/>
    <x v="2"/>
    <s v="United States"/>
    <s v="Fort Lauderdale"/>
    <x v="2"/>
    <n v="33311"/>
    <x v="0"/>
    <s v="OFF-ST-10001522"/>
    <x v="1"/>
    <x v="4"/>
    <x v="195"/>
    <x v="2772"/>
    <n v="2"/>
    <n v="0.2"/>
    <n v="-29.436800000000012"/>
  </r>
  <r>
    <n v="3489"/>
    <s v="CA-2012-157322"/>
    <x v="1"/>
    <x v="740"/>
    <d v="2012-07-06T00:00:00"/>
    <x v="1"/>
    <s v="RH-19600"/>
    <x v="584"/>
    <x v="0"/>
    <s v="United States"/>
    <s v="Carol Stream"/>
    <x v="10"/>
    <n v="60188"/>
    <x v="2"/>
    <s v="FUR-CH-10004086"/>
    <x v="0"/>
    <x v="1"/>
    <x v="281"/>
    <x v="2379"/>
    <n v="2"/>
    <n v="0.3"/>
    <n v="-5.8346000000000231"/>
  </r>
  <r>
    <n v="3490"/>
    <s v="CA-2012-157322"/>
    <x v="1"/>
    <x v="740"/>
    <d v="2012-07-06T00:00:00"/>
    <x v="1"/>
    <s v="RH-19600"/>
    <x v="584"/>
    <x v="0"/>
    <s v="United States"/>
    <s v="Carol Stream"/>
    <x v="10"/>
    <n v="60188"/>
    <x v="2"/>
    <s v="FUR-CH-10003774"/>
    <x v="0"/>
    <x v="1"/>
    <x v="1185"/>
    <x v="2773"/>
    <n v="6"/>
    <n v="0.3"/>
    <n v="-92.799600000000027"/>
  </r>
  <r>
    <n v="3491"/>
    <s v="CA-2012-157322"/>
    <x v="1"/>
    <x v="740"/>
    <d v="2012-07-06T00:00:00"/>
    <x v="1"/>
    <s v="RH-19600"/>
    <x v="584"/>
    <x v="0"/>
    <s v="United States"/>
    <s v="Carol Stream"/>
    <x v="10"/>
    <n v="60188"/>
    <x v="2"/>
    <s v="OFF-ST-10004507"/>
    <x v="1"/>
    <x v="4"/>
    <x v="452"/>
    <x v="648"/>
    <n v="5"/>
    <n v="0.2"/>
    <n v="6.0024999999999977"/>
  </r>
  <r>
    <n v="3492"/>
    <s v="CA-2012-157322"/>
    <x v="1"/>
    <x v="740"/>
    <d v="2012-07-06T00:00:00"/>
    <x v="1"/>
    <s v="RH-19600"/>
    <x v="584"/>
    <x v="0"/>
    <s v="United States"/>
    <s v="Carol Stream"/>
    <x v="10"/>
    <n v="60188"/>
    <x v="2"/>
    <s v="OFF-ST-10003208"/>
    <x v="1"/>
    <x v="4"/>
    <x v="243"/>
    <x v="2774"/>
    <n v="3"/>
    <n v="0.2"/>
    <n v="48.994199999999921"/>
  </r>
  <r>
    <n v="3493"/>
    <s v="CA-2012-157322"/>
    <x v="1"/>
    <x v="740"/>
    <d v="2012-07-06T00:00:00"/>
    <x v="1"/>
    <s v="RH-19600"/>
    <x v="584"/>
    <x v="0"/>
    <s v="United States"/>
    <s v="Carol Stream"/>
    <x v="10"/>
    <n v="60188"/>
    <x v="2"/>
    <s v="OFF-PA-10000659"/>
    <x v="1"/>
    <x v="10"/>
    <x v="160"/>
    <x v="1515"/>
    <n v="2"/>
    <n v="0.2"/>
    <n v="3.7692000000000001"/>
  </r>
  <r>
    <n v="3494"/>
    <s v="CA-2014-142034"/>
    <x v="3"/>
    <x v="241"/>
    <d v="2014-09-29T00:00:00"/>
    <x v="1"/>
    <s v="KB-16240"/>
    <x v="208"/>
    <x v="1"/>
    <s v="United States"/>
    <s v="Saint Cloud"/>
    <x v="11"/>
    <n v="56301"/>
    <x v="2"/>
    <s v="TEC-AC-10002305"/>
    <x v="2"/>
    <x v="11"/>
    <x v="1521"/>
    <x v="2775"/>
    <n v="4"/>
    <n v="0"/>
    <n v="12.959999999999994"/>
  </r>
  <r>
    <n v="3495"/>
    <s v="CA-2014-142034"/>
    <x v="3"/>
    <x v="241"/>
    <d v="2014-09-29T00:00:00"/>
    <x v="1"/>
    <s v="KB-16240"/>
    <x v="208"/>
    <x v="1"/>
    <s v="United States"/>
    <s v="Saint Cloud"/>
    <x v="11"/>
    <n v="56301"/>
    <x v="2"/>
    <s v="TEC-AC-10000990"/>
    <x v="2"/>
    <x v="11"/>
    <x v="1522"/>
    <x v="2776"/>
    <n v="5"/>
    <n v="0"/>
    <n v="275.47800000000001"/>
  </r>
  <r>
    <n v="3496"/>
    <s v="CA-2014-142034"/>
    <x v="3"/>
    <x v="241"/>
    <d v="2014-09-29T00:00:00"/>
    <x v="1"/>
    <s v="KB-16240"/>
    <x v="208"/>
    <x v="1"/>
    <s v="United States"/>
    <s v="Saint Cloud"/>
    <x v="11"/>
    <n v="56301"/>
    <x v="2"/>
    <s v="FUR-CH-10000665"/>
    <x v="0"/>
    <x v="1"/>
    <x v="656"/>
    <x v="891"/>
    <n v="4"/>
    <n v="0"/>
    <n v="181.17599999999993"/>
  </r>
  <r>
    <n v="3497"/>
    <s v="CA-2013-107328"/>
    <x v="0"/>
    <x v="590"/>
    <d v="2013-08-16T00:00:00"/>
    <x v="1"/>
    <s v="CA-12055"/>
    <x v="402"/>
    <x v="2"/>
    <s v="United States"/>
    <s v="Los Angeles"/>
    <x v="1"/>
    <n v="90036"/>
    <x v="1"/>
    <s v="FUR-TA-10001932"/>
    <x v="0"/>
    <x v="3"/>
    <x v="840"/>
    <x v="2777"/>
    <n v="2"/>
    <n v="0.2"/>
    <n v="12.82559999999998"/>
  </r>
  <r>
    <n v="3498"/>
    <s v="CA-2013-107328"/>
    <x v="0"/>
    <x v="590"/>
    <d v="2013-08-16T00:00:00"/>
    <x v="1"/>
    <s v="CA-12055"/>
    <x v="402"/>
    <x v="2"/>
    <s v="United States"/>
    <s v="Los Angeles"/>
    <x v="1"/>
    <n v="90036"/>
    <x v="1"/>
    <s v="OFF-AP-10004487"/>
    <x v="1"/>
    <x v="9"/>
    <x v="715"/>
    <x v="2778"/>
    <n v="6"/>
    <n v="0"/>
    <n v="136.61759999999998"/>
  </r>
  <r>
    <n v="3499"/>
    <s v="CA-2013-107328"/>
    <x v="0"/>
    <x v="590"/>
    <d v="2013-08-16T00:00:00"/>
    <x v="1"/>
    <s v="CA-12055"/>
    <x v="402"/>
    <x v="2"/>
    <s v="United States"/>
    <s v="Los Angeles"/>
    <x v="1"/>
    <n v="90036"/>
    <x v="1"/>
    <s v="OFF-BI-10002160"/>
    <x v="1"/>
    <x v="8"/>
    <x v="312"/>
    <x v="597"/>
    <n v="5"/>
    <n v="0.2"/>
    <n v="5.3339999999999996"/>
  </r>
  <r>
    <n v="3500"/>
    <s v="CA-2013-108616"/>
    <x v="0"/>
    <x v="321"/>
    <d v="2013-10-04T00:00:00"/>
    <x v="1"/>
    <s v="JK-15730"/>
    <x v="300"/>
    <x v="0"/>
    <s v="United States"/>
    <s v="Mobile"/>
    <x v="19"/>
    <n v="36608"/>
    <x v="0"/>
    <s v="TEC-AC-10000420"/>
    <x v="2"/>
    <x v="11"/>
    <x v="1487"/>
    <x v="2779"/>
    <n v="3"/>
    <n v="0"/>
    <n v="71.389799999999994"/>
  </r>
  <r>
    <n v="3501"/>
    <s v="CA-2013-108616"/>
    <x v="0"/>
    <x v="321"/>
    <d v="2013-10-04T00:00:00"/>
    <x v="1"/>
    <s v="JK-15730"/>
    <x v="300"/>
    <x v="0"/>
    <s v="United States"/>
    <s v="Mobile"/>
    <x v="19"/>
    <n v="36608"/>
    <x v="0"/>
    <s v="OFF-BI-10001989"/>
    <x v="1"/>
    <x v="8"/>
    <x v="537"/>
    <x v="2780"/>
    <n v="3"/>
    <n v="0"/>
    <n v="30.211199999999998"/>
  </r>
  <r>
    <n v="3502"/>
    <s v="CA-2013-108616"/>
    <x v="0"/>
    <x v="321"/>
    <d v="2013-10-04T00:00:00"/>
    <x v="1"/>
    <s v="JK-15730"/>
    <x v="300"/>
    <x v="0"/>
    <s v="United States"/>
    <s v="Mobile"/>
    <x v="19"/>
    <n v="36608"/>
    <x v="0"/>
    <s v="OFF-AR-10001149"/>
    <x v="1"/>
    <x v="6"/>
    <x v="130"/>
    <x v="2781"/>
    <n v="9"/>
    <n v="0"/>
    <n v="7.7759999999999989"/>
  </r>
  <r>
    <n v="3503"/>
    <s v="CA-2014-125115"/>
    <x v="3"/>
    <x v="318"/>
    <d v="2014-04-11T00:00:00"/>
    <x v="3"/>
    <s v="RD-19930"/>
    <x v="709"/>
    <x v="0"/>
    <s v="United States"/>
    <s v="Austin"/>
    <x v="5"/>
    <n v="78745"/>
    <x v="2"/>
    <s v="OFF-PA-10004101"/>
    <x v="1"/>
    <x v="10"/>
    <x v="506"/>
    <x v="563"/>
    <n v="2"/>
    <n v="0.2"/>
    <n v="3.6288"/>
  </r>
  <r>
    <n v="3504"/>
    <s v="CA-2014-125115"/>
    <x v="3"/>
    <x v="318"/>
    <d v="2014-04-11T00:00:00"/>
    <x v="3"/>
    <s v="RD-19930"/>
    <x v="709"/>
    <x v="0"/>
    <s v="United States"/>
    <s v="Austin"/>
    <x v="5"/>
    <n v="78745"/>
    <x v="2"/>
    <s v="TEC-AC-10001714"/>
    <x v="2"/>
    <x v="11"/>
    <x v="678"/>
    <x v="2782"/>
    <n v="3"/>
    <n v="0.2"/>
    <n v="20.343900000000001"/>
  </r>
  <r>
    <n v="3505"/>
    <s v="CA-2013-150945"/>
    <x v="0"/>
    <x v="122"/>
    <d v="2013-12-21T00:00:00"/>
    <x v="0"/>
    <s v="JK-16120"/>
    <x v="451"/>
    <x v="2"/>
    <s v="United States"/>
    <s v="New York City"/>
    <x v="15"/>
    <n v="10009"/>
    <x v="3"/>
    <s v="OFF-ST-10003716"/>
    <x v="1"/>
    <x v="4"/>
    <x v="889"/>
    <x v="1734"/>
    <n v="4"/>
    <n v="0"/>
    <n v="117.0104"/>
  </r>
  <r>
    <n v="3506"/>
    <s v="CA-2011-166863"/>
    <x v="2"/>
    <x v="886"/>
    <d v="2011-06-24T00:00:00"/>
    <x v="1"/>
    <s v="SC-20020"/>
    <x v="710"/>
    <x v="0"/>
    <s v="United States"/>
    <s v="Plano"/>
    <x v="5"/>
    <n v="75023"/>
    <x v="2"/>
    <s v="TEC-PH-10000369"/>
    <x v="2"/>
    <x v="7"/>
    <x v="1346"/>
    <x v="1227"/>
    <n v="2"/>
    <n v="0.2"/>
    <n v="20.158400000000015"/>
  </r>
  <r>
    <n v="3507"/>
    <s v="CA-2011-166863"/>
    <x v="2"/>
    <x v="886"/>
    <d v="2011-06-24T00:00:00"/>
    <x v="1"/>
    <s v="SC-20020"/>
    <x v="710"/>
    <x v="0"/>
    <s v="United States"/>
    <s v="Plano"/>
    <x v="5"/>
    <n v="75023"/>
    <x v="2"/>
    <s v="OFF-BI-10000756"/>
    <x v="1"/>
    <x v="8"/>
    <x v="15"/>
    <x v="2783"/>
    <n v="4"/>
    <n v="0.8"/>
    <n v="-5.088000000000001"/>
  </r>
  <r>
    <n v="3508"/>
    <s v="CA-2011-166863"/>
    <x v="2"/>
    <x v="886"/>
    <d v="2011-06-24T00:00:00"/>
    <x v="1"/>
    <s v="SC-20020"/>
    <x v="710"/>
    <x v="0"/>
    <s v="United States"/>
    <s v="Plano"/>
    <x v="5"/>
    <n v="75023"/>
    <x v="2"/>
    <s v="FUR-BO-10001608"/>
    <x v="0"/>
    <x v="0"/>
    <x v="1523"/>
    <x v="2784"/>
    <n v="4"/>
    <n v="0.32"/>
    <n v="-19.874399999999994"/>
  </r>
  <r>
    <n v="3509"/>
    <s v="CA-2011-166863"/>
    <x v="2"/>
    <x v="886"/>
    <d v="2011-06-24T00:00:00"/>
    <x v="1"/>
    <s v="SC-20020"/>
    <x v="710"/>
    <x v="0"/>
    <s v="United States"/>
    <s v="Plano"/>
    <x v="5"/>
    <n v="75023"/>
    <x v="2"/>
    <s v="OFF-PA-10001166"/>
    <x v="1"/>
    <x v="10"/>
    <x v="769"/>
    <x v="12"/>
    <n v="3"/>
    <n v="0.2"/>
    <n v="5.4432"/>
  </r>
  <r>
    <n v="3510"/>
    <s v="CA-2011-166863"/>
    <x v="2"/>
    <x v="886"/>
    <d v="2011-06-24T00:00:00"/>
    <x v="1"/>
    <s v="SC-20020"/>
    <x v="710"/>
    <x v="0"/>
    <s v="United States"/>
    <s v="Plano"/>
    <x v="5"/>
    <n v="75023"/>
    <x v="2"/>
    <s v="OFF-PA-10000587"/>
    <x v="1"/>
    <x v="10"/>
    <x v="57"/>
    <x v="25"/>
    <n v="2"/>
    <n v="0.2"/>
    <n v="4.0768000000000004"/>
  </r>
  <r>
    <n v="3511"/>
    <s v="CA-2011-166863"/>
    <x v="2"/>
    <x v="886"/>
    <d v="2011-06-24T00:00:00"/>
    <x v="1"/>
    <s v="SC-20020"/>
    <x v="710"/>
    <x v="0"/>
    <s v="United States"/>
    <s v="Plano"/>
    <x v="5"/>
    <n v="75023"/>
    <x v="2"/>
    <s v="TEC-MA-10001972"/>
    <x v="2"/>
    <x v="15"/>
    <x v="1469"/>
    <x v="2785"/>
    <n v="2"/>
    <n v="0.4"/>
    <n v="-97.71999999999997"/>
  </r>
  <r>
    <n v="3512"/>
    <s v="CA-2011-166863"/>
    <x v="2"/>
    <x v="886"/>
    <d v="2011-06-24T00:00:00"/>
    <x v="1"/>
    <s v="SC-20020"/>
    <x v="710"/>
    <x v="0"/>
    <s v="United States"/>
    <s v="Plano"/>
    <x v="5"/>
    <n v="75023"/>
    <x v="2"/>
    <s v="OFF-ST-10004123"/>
    <x v="1"/>
    <x v="4"/>
    <x v="72"/>
    <x v="2786"/>
    <n v="7"/>
    <n v="0.2"/>
    <n v="-127.37200000000001"/>
  </r>
  <r>
    <n v="3513"/>
    <s v="CA-2014-140326"/>
    <x v="3"/>
    <x v="507"/>
    <d v="2014-09-07T00:00:00"/>
    <x v="2"/>
    <s v="HW-14935"/>
    <x v="304"/>
    <x v="1"/>
    <s v="United States"/>
    <s v="Chicago"/>
    <x v="10"/>
    <n v="60653"/>
    <x v="2"/>
    <s v="FUR-BO-10000112"/>
    <x v="0"/>
    <x v="0"/>
    <x v="1524"/>
    <x v="2787"/>
    <n v="9"/>
    <n v="0.3"/>
    <n v="-117.88199999999998"/>
  </r>
  <r>
    <n v="3514"/>
    <s v="CA-2014-140326"/>
    <x v="3"/>
    <x v="507"/>
    <d v="2014-09-07T00:00:00"/>
    <x v="2"/>
    <s v="HW-14935"/>
    <x v="304"/>
    <x v="1"/>
    <s v="United States"/>
    <s v="Chicago"/>
    <x v="10"/>
    <n v="60653"/>
    <x v="2"/>
    <s v="OFF-PA-10004041"/>
    <x v="1"/>
    <x v="10"/>
    <x v="940"/>
    <x v="2788"/>
    <n v="3"/>
    <n v="0.2"/>
    <n v="5.55"/>
  </r>
  <r>
    <n v="3515"/>
    <s v="CA-2014-140326"/>
    <x v="3"/>
    <x v="507"/>
    <d v="2014-09-07T00:00:00"/>
    <x v="2"/>
    <s v="HW-14935"/>
    <x v="304"/>
    <x v="1"/>
    <s v="United States"/>
    <s v="Chicago"/>
    <x v="10"/>
    <n v="60653"/>
    <x v="2"/>
    <s v="OFF-AR-10001149"/>
    <x v="1"/>
    <x v="6"/>
    <x v="130"/>
    <x v="2789"/>
    <n v="3"/>
    <n v="0.2"/>
    <n v="0.86399999999999988"/>
  </r>
  <r>
    <n v="3516"/>
    <s v="CA-2013-168536"/>
    <x v="0"/>
    <x v="887"/>
    <d v="2013-12-25T00:00:00"/>
    <x v="1"/>
    <s v="SC-20800"/>
    <x v="561"/>
    <x v="0"/>
    <s v="United States"/>
    <s v="Jackson"/>
    <x v="35"/>
    <n v="39212"/>
    <x v="0"/>
    <s v="TEC-AC-10002323"/>
    <x v="2"/>
    <x v="11"/>
    <x v="175"/>
    <x v="2790"/>
    <n v="3"/>
    <n v="0"/>
    <n v="8.6190000000000033"/>
  </r>
  <r>
    <n v="3517"/>
    <s v="US-2013-113649"/>
    <x v="0"/>
    <x v="888"/>
    <d v="2013-08-13T00:00:00"/>
    <x v="2"/>
    <s v="HA-14920"/>
    <x v="66"/>
    <x v="0"/>
    <s v="United States"/>
    <s v="Fayetteville"/>
    <x v="3"/>
    <n v="28314"/>
    <x v="0"/>
    <s v="OFF-PA-10000130"/>
    <x v="1"/>
    <x v="10"/>
    <x v="995"/>
    <x v="2791"/>
    <n v="9"/>
    <n v="0.2"/>
    <n v="9.6299999999999955"/>
  </r>
  <r>
    <n v="3518"/>
    <s v="US-2013-113649"/>
    <x v="0"/>
    <x v="888"/>
    <d v="2013-08-13T00:00:00"/>
    <x v="2"/>
    <s v="HA-14920"/>
    <x v="66"/>
    <x v="0"/>
    <s v="United States"/>
    <s v="Fayetteville"/>
    <x v="3"/>
    <n v="28314"/>
    <x v="0"/>
    <s v="TEC-PH-10002350"/>
    <x v="2"/>
    <x v="7"/>
    <x v="1458"/>
    <x v="2542"/>
    <n v="2"/>
    <n v="0.2"/>
    <n v="4.4783999999999988"/>
  </r>
  <r>
    <n v="3519"/>
    <s v="US-2013-113649"/>
    <x v="0"/>
    <x v="888"/>
    <d v="2013-08-13T00:00:00"/>
    <x v="2"/>
    <s v="HA-14920"/>
    <x v="66"/>
    <x v="0"/>
    <s v="United States"/>
    <s v="Fayetteville"/>
    <x v="3"/>
    <n v="28314"/>
    <x v="0"/>
    <s v="OFF-AP-10002518"/>
    <x v="1"/>
    <x v="9"/>
    <x v="158"/>
    <x v="2792"/>
    <n v="4"/>
    <n v="0.2"/>
    <n v="64.072799999999944"/>
  </r>
  <r>
    <n v="3520"/>
    <s v="CA-2012-124975"/>
    <x v="1"/>
    <x v="137"/>
    <d v="2012-06-25T00:00:00"/>
    <x v="2"/>
    <s v="MG-17875"/>
    <x v="675"/>
    <x v="2"/>
    <s v="United States"/>
    <s v="Aurora"/>
    <x v="10"/>
    <n v="60505"/>
    <x v="2"/>
    <s v="FUR-TA-10002645"/>
    <x v="0"/>
    <x v="3"/>
    <x v="1313"/>
    <x v="2793"/>
    <n v="7"/>
    <n v="0.5"/>
    <n v="-525.6405000000002"/>
  </r>
  <r>
    <n v="3521"/>
    <s v="CA-2012-168767"/>
    <x v="1"/>
    <x v="889"/>
    <d v="2012-04-15T00:00:00"/>
    <x v="1"/>
    <s v="DM-12955"/>
    <x v="678"/>
    <x v="1"/>
    <s v="United States"/>
    <s v="Sacramento"/>
    <x v="1"/>
    <n v="95823"/>
    <x v="1"/>
    <s v="OFF-BI-10000773"/>
    <x v="1"/>
    <x v="8"/>
    <x v="381"/>
    <x v="2794"/>
    <n v="2"/>
    <n v="0.2"/>
    <n v="4.3307999999999982"/>
  </r>
  <r>
    <n v="3522"/>
    <s v="CA-2013-114482"/>
    <x v="0"/>
    <x v="831"/>
    <d v="2013-11-26T00:00:00"/>
    <x v="0"/>
    <s v="DM-13345"/>
    <x v="664"/>
    <x v="1"/>
    <s v="United States"/>
    <s v="Des Moines"/>
    <x v="23"/>
    <n v="50315"/>
    <x v="2"/>
    <s v="OFF-PA-10003845"/>
    <x v="1"/>
    <x v="10"/>
    <x v="367"/>
    <x v="1319"/>
    <n v="7"/>
    <n v="0"/>
    <n v="19.825400000000002"/>
  </r>
  <r>
    <n v="3523"/>
    <s v="CA-2013-114482"/>
    <x v="0"/>
    <x v="831"/>
    <d v="2013-11-26T00:00:00"/>
    <x v="0"/>
    <s v="DM-13345"/>
    <x v="664"/>
    <x v="1"/>
    <s v="United States"/>
    <s v="Des Moines"/>
    <x v="23"/>
    <n v="50315"/>
    <x v="2"/>
    <s v="TEC-PH-10001580"/>
    <x v="2"/>
    <x v="7"/>
    <x v="231"/>
    <x v="2795"/>
    <n v="3"/>
    <n v="0"/>
    <n v="109.33379999999998"/>
  </r>
  <r>
    <n v="3524"/>
    <s v="CA-2013-137673"/>
    <x v="0"/>
    <x v="64"/>
    <d v="2013-09-11T00:00:00"/>
    <x v="1"/>
    <s v="ML-17395"/>
    <x v="504"/>
    <x v="1"/>
    <s v="United States"/>
    <s v="San Diego"/>
    <x v="1"/>
    <n v="92105"/>
    <x v="1"/>
    <s v="TEC-AC-10002345"/>
    <x v="2"/>
    <x v="11"/>
    <x v="173"/>
    <x v="2796"/>
    <n v="8"/>
    <n v="0"/>
    <n v="29"/>
  </r>
  <r>
    <n v="3525"/>
    <s v="CA-2013-132731"/>
    <x v="0"/>
    <x v="390"/>
    <d v="2013-11-29T00:00:00"/>
    <x v="1"/>
    <s v="GA-14515"/>
    <x v="654"/>
    <x v="0"/>
    <s v="United States"/>
    <s v="Dallas"/>
    <x v="5"/>
    <n v="75081"/>
    <x v="2"/>
    <s v="TEC-PH-10004120"/>
    <x v="2"/>
    <x v="7"/>
    <x v="1525"/>
    <x v="2797"/>
    <n v="6"/>
    <n v="0.2"/>
    <n v="49.316399999999987"/>
  </r>
  <r>
    <n v="3526"/>
    <s v="CA-2014-148922"/>
    <x v="3"/>
    <x v="389"/>
    <d v="2014-12-16T00:00:00"/>
    <x v="0"/>
    <s v="SU-20665"/>
    <x v="711"/>
    <x v="2"/>
    <s v="United States"/>
    <s v="Jackson"/>
    <x v="35"/>
    <n v="39212"/>
    <x v="0"/>
    <s v="TEC-AC-10001838"/>
    <x v="2"/>
    <x v="11"/>
    <x v="645"/>
    <x v="2798"/>
    <n v="3"/>
    <n v="0"/>
    <n v="257.98710000000005"/>
  </r>
  <r>
    <n v="3527"/>
    <s v="CA-2014-148922"/>
    <x v="3"/>
    <x v="389"/>
    <d v="2014-12-16T00:00:00"/>
    <x v="0"/>
    <s v="SU-20665"/>
    <x v="711"/>
    <x v="2"/>
    <s v="United States"/>
    <s v="Jackson"/>
    <x v="35"/>
    <n v="39212"/>
    <x v="0"/>
    <s v="TEC-PH-10000148"/>
    <x v="2"/>
    <x v="7"/>
    <x v="771"/>
    <x v="2799"/>
    <n v="3"/>
    <n v="0"/>
    <n v="0.77940000000000076"/>
  </r>
  <r>
    <n v="3528"/>
    <s v="CA-2014-148922"/>
    <x v="3"/>
    <x v="389"/>
    <d v="2014-12-16T00:00:00"/>
    <x v="0"/>
    <s v="SU-20665"/>
    <x v="711"/>
    <x v="2"/>
    <s v="United States"/>
    <s v="Jackson"/>
    <x v="35"/>
    <n v="39212"/>
    <x v="0"/>
    <s v="OFF-BI-10003476"/>
    <x v="1"/>
    <x v="8"/>
    <x v="1526"/>
    <x v="2800"/>
    <n v="8"/>
    <n v="0"/>
    <n v="22.0032"/>
  </r>
  <r>
    <n v="3529"/>
    <s v="CA-2013-130680"/>
    <x v="0"/>
    <x v="890"/>
    <d v="2013-06-30T00:00:00"/>
    <x v="1"/>
    <s v="BD-11320"/>
    <x v="217"/>
    <x v="0"/>
    <s v="United States"/>
    <s v="San Diego"/>
    <x v="1"/>
    <n v="92024"/>
    <x v="1"/>
    <s v="TEC-PH-10004833"/>
    <x v="2"/>
    <x v="7"/>
    <x v="1354"/>
    <x v="2801"/>
    <n v="4"/>
    <n v="0.2"/>
    <n v="-9.56"/>
  </r>
  <r>
    <n v="3530"/>
    <s v="CA-2012-141145"/>
    <x v="1"/>
    <x v="14"/>
    <d v="2012-09-23T00:00:00"/>
    <x v="1"/>
    <s v="DB-13405"/>
    <x v="591"/>
    <x v="0"/>
    <s v="United States"/>
    <s v="Orlando"/>
    <x v="2"/>
    <n v="32839"/>
    <x v="0"/>
    <s v="TEC-AC-10001465"/>
    <x v="2"/>
    <x v="11"/>
    <x v="473"/>
    <x v="2802"/>
    <n v="3"/>
    <n v="0.2"/>
    <n v="10.895999999999987"/>
  </r>
  <r>
    <n v="3531"/>
    <s v="US-2013-152835"/>
    <x v="0"/>
    <x v="288"/>
    <d v="2013-05-24T00:00:00"/>
    <x v="1"/>
    <s v="RP-19855"/>
    <x v="532"/>
    <x v="1"/>
    <s v="United States"/>
    <s v="Lafayette"/>
    <x v="14"/>
    <n v="47905"/>
    <x v="2"/>
    <s v="OFF-AR-10003056"/>
    <x v="1"/>
    <x v="6"/>
    <x v="18"/>
    <x v="1591"/>
    <n v="5"/>
    <n v="0"/>
    <n v="6.2059999999999977"/>
  </r>
  <r>
    <n v="3532"/>
    <s v="CA-2013-155565"/>
    <x v="0"/>
    <x v="316"/>
    <d v="2013-05-29T00:00:00"/>
    <x v="3"/>
    <s v="EH-13765"/>
    <x v="553"/>
    <x v="1"/>
    <s v="United States"/>
    <s v="New York City"/>
    <x v="15"/>
    <n v="10035"/>
    <x v="3"/>
    <s v="OFF-SU-10001218"/>
    <x v="1"/>
    <x v="14"/>
    <x v="133"/>
    <x v="2803"/>
    <n v="5"/>
    <n v="0"/>
    <n v="15.372000000000003"/>
  </r>
  <r>
    <n v="3533"/>
    <s v="CA-2011-110849"/>
    <x v="2"/>
    <x v="891"/>
    <d v="2011-04-23T00:00:00"/>
    <x v="1"/>
    <s v="JL-15835"/>
    <x v="252"/>
    <x v="0"/>
    <s v="United States"/>
    <s v="Los Angeles"/>
    <x v="1"/>
    <n v="90049"/>
    <x v="1"/>
    <s v="TEC-MA-10002859"/>
    <x v="2"/>
    <x v="15"/>
    <x v="1527"/>
    <x v="2804"/>
    <n v="4"/>
    <n v="0.2"/>
    <n v="97.189199999999985"/>
  </r>
  <r>
    <n v="3534"/>
    <s v="CA-2011-110849"/>
    <x v="2"/>
    <x v="891"/>
    <d v="2011-04-23T00:00:00"/>
    <x v="1"/>
    <s v="JL-15835"/>
    <x v="252"/>
    <x v="0"/>
    <s v="United States"/>
    <s v="Los Angeles"/>
    <x v="1"/>
    <n v="90049"/>
    <x v="1"/>
    <s v="OFF-AR-10002375"/>
    <x v="1"/>
    <x v="6"/>
    <x v="823"/>
    <x v="2805"/>
    <n v="4"/>
    <n v="0"/>
    <n v="3.8047999999999984"/>
  </r>
  <r>
    <n v="3535"/>
    <s v="CA-2011-110849"/>
    <x v="2"/>
    <x v="891"/>
    <d v="2011-04-23T00:00:00"/>
    <x v="1"/>
    <s v="JL-15835"/>
    <x v="252"/>
    <x v="0"/>
    <s v="United States"/>
    <s v="Los Angeles"/>
    <x v="1"/>
    <n v="90049"/>
    <x v="1"/>
    <s v="OFF-AR-10000657"/>
    <x v="1"/>
    <x v="6"/>
    <x v="1518"/>
    <x v="2806"/>
    <n v="5"/>
    <n v="0"/>
    <n v="3.547499999999999"/>
  </r>
  <r>
    <n v="3536"/>
    <s v="CA-2011-110849"/>
    <x v="2"/>
    <x v="891"/>
    <d v="2011-04-23T00:00:00"/>
    <x v="1"/>
    <s v="JL-15835"/>
    <x v="252"/>
    <x v="0"/>
    <s v="United States"/>
    <s v="Los Angeles"/>
    <x v="1"/>
    <n v="90049"/>
    <x v="1"/>
    <s v="OFF-FA-10000134"/>
    <x v="1"/>
    <x v="13"/>
    <x v="194"/>
    <x v="2807"/>
    <n v="2"/>
    <n v="0"/>
    <n v="3.6021999999999998"/>
  </r>
  <r>
    <n v="3537"/>
    <s v="CA-2013-145842"/>
    <x v="0"/>
    <x v="26"/>
    <d v="2013-06-21T00:00:00"/>
    <x v="0"/>
    <s v="FM-14380"/>
    <x v="248"/>
    <x v="0"/>
    <s v="United States"/>
    <s v="New York City"/>
    <x v="15"/>
    <n v="10024"/>
    <x v="3"/>
    <s v="OFF-ST-10000419"/>
    <x v="1"/>
    <x v="4"/>
    <x v="1015"/>
    <x v="1360"/>
    <n v="3"/>
    <n v="0"/>
    <n v="0.4073999999999991"/>
  </r>
  <r>
    <n v="3538"/>
    <s v="CA-2011-158771"/>
    <x v="2"/>
    <x v="309"/>
    <d v="2011-05-09T00:00:00"/>
    <x v="3"/>
    <s v="SB-20290"/>
    <x v="115"/>
    <x v="1"/>
    <s v="United States"/>
    <s v="Henderson"/>
    <x v="0"/>
    <n v="42420"/>
    <x v="0"/>
    <s v="OFF-ST-10000107"/>
    <x v="1"/>
    <x v="4"/>
    <x v="17"/>
    <x v="2808"/>
    <n v="3"/>
    <n v="0"/>
    <n v="14.984999999999992"/>
  </r>
  <r>
    <n v="3539"/>
    <s v="CA-2011-158771"/>
    <x v="2"/>
    <x v="309"/>
    <d v="2011-05-09T00:00:00"/>
    <x v="3"/>
    <s v="SB-20290"/>
    <x v="115"/>
    <x v="1"/>
    <s v="United States"/>
    <s v="Henderson"/>
    <x v="0"/>
    <n v="42420"/>
    <x v="0"/>
    <s v="OFF-LA-10001641"/>
    <x v="1"/>
    <x v="2"/>
    <x v="1022"/>
    <x v="1242"/>
    <n v="3"/>
    <n v="0"/>
    <n v="4.5359999999999996"/>
  </r>
  <r>
    <n v="3540"/>
    <s v="CA-2011-158771"/>
    <x v="2"/>
    <x v="309"/>
    <d v="2011-05-09T00:00:00"/>
    <x v="3"/>
    <s v="SB-20290"/>
    <x v="115"/>
    <x v="1"/>
    <s v="United States"/>
    <s v="Henderson"/>
    <x v="0"/>
    <n v="42420"/>
    <x v="0"/>
    <s v="OFF-LA-10003121"/>
    <x v="1"/>
    <x v="2"/>
    <x v="991"/>
    <x v="2809"/>
    <n v="5"/>
    <n v="0"/>
    <n v="9.4989999999999988"/>
  </r>
  <r>
    <n v="3541"/>
    <s v="CA-2011-158771"/>
    <x v="2"/>
    <x v="309"/>
    <d v="2011-05-09T00:00:00"/>
    <x v="3"/>
    <s v="SB-20290"/>
    <x v="115"/>
    <x v="1"/>
    <s v="United States"/>
    <s v="Henderson"/>
    <x v="0"/>
    <n v="42420"/>
    <x v="0"/>
    <s v="OFF-PA-10002689"/>
    <x v="1"/>
    <x v="10"/>
    <x v="1057"/>
    <x v="1568"/>
    <n v="7"/>
    <n v="0"/>
    <n v="21.772800000000004"/>
  </r>
  <r>
    <n v="3542"/>
    <s v="CA-2013-157511"/>
    <x v="0"/>
    <x v="31"/>
    <d v="2013-09-21T00:00:00"/>
    <x v="2"/>
    <s v="SV-20365"/>
    <x v="277"/>
    <x v="0"/>
    <s v="United States"/>
    <s v="Columbus"/>
    <x v="24"/>
    <n v="43229"/>
    <x v="3"/>
    <s v="FUR-FU-10002107"/>
    <x v="0"/>
    <x v="5"/>
    <x v="1324"/>
    <x v="2810"/>
    <n v="3"/>
    <n v="0.2"/>
    <n v="1.6055999999999999"/>
  </r>
  <r>
    <n v="3543"/>
    <s v="CA-2013-157511"/>
    <x v="0"/>
    <x v="31"/>
    <d v="2013-09-21T00:00:00"/>
    <x v="2"/>
    <s v="SV-20365"/>
    <x v="277"/>
    <x v="0"/>
    <s v="United States"/>
    <s v="Columbus"/>
    <x v="24"/>
    <n v="43229"/>
    <x v="3"/>
    <s v="FUR-CH-10002647"/>
    <x v="0"/>
    <x v="1"/>
    <x v="470"/>
    <x v="2811"/>
    <n v="2"/>
    <n v="0.3"/>
    <n v="-7.0979999999999919"/>
  </r>
  <r>
    <n v="3544"/>
    <s v="CA-2013-157511"/>
    <x v="0"/>
    <x v="31"/>
    <d v="2013-09-21T00:00:00"/>
    <x v="2"/>
    <s v="SV-20365"/>
    <x v="277"/>
    <x v="0"/>
    <s v="United States"/>
    <s v="Columbus"/>
    <x v="24"/>
    <n v="43229"/>
    <x v="3"/>
    <s v="OFF-AR-10002257"/>
    <x v="1"/>
    <x v="6"/>
    <x v="1191"/>
    <x v="2812"/>
    <n v="1"/>
    <n v="0.2"/>
    <n v="0.36739999999999962"/>
  </r>
  <r>
    <n v="3545"/>
    <s v="CA-2014-121216"/>
    <x v="3"/>
    <x v="331"/>
    <d v="2014-12-26T00:00:00"/>
    <x v="0"/>
    <s v="MM-17920"/>
    <x v="462"/>
    <x v="0"/>
    <s v="United States"/>
    <s v="College Station"/>
    <x v="5"/>
    <n v="77840"/>
    <x v="2"/>
    <s v="OFF-PA-10004519"/>
    <x v="1"/>
    <x v="10"/>
    <x v="1036"/>
    <x v="2813"/>
    <n v="8"/>
    <n v="0.2"/>
    <n v="10.393600000000001"/>
  </r>
  <r>
    <n v="3546"/>
    <s v="CA-2014-121216"/>
    <x v="3"/>
    <x v="331"/>
    <d v="2014-12-26T00:00:00"/>
    <x v="0"/>
    <s v="MM-17920"/>
    <x v="462"/>
    <x v="0"/>
    <s v="United States"/>
    <s v="College Station"/>
    <x v="5"/>
    <n v="77840"/>
    <x v="2"/>
    <s v="OFF-AP-10001947"/>
    <x v="1"/>
    <x v="9"/>
    <x v="1528"/>
    <x v="2814"/>
    <n v="8"/>
    <n v="0.8"/>
    <n v="-74.74560000000001"/>
  </r>
  <r>
    <n v="3547"/>
    <s v="CA-2014-155292"/>
    <x v="3"/>
    <x v="505"/>
    <d v="2014-11-02T00:00:00"/>
    <x v="2"/>
    <s v="RD-19810"/>
    <x v="279"/>
    <x v="2"/>
    <s v="United States"/>
    <s v="Richmond"/>
    <x v="0"/>
    <n v="40475"/>
    <x v="0"/>
    <s v="OFF-ST-10004963"/>
    <x v="1"/>
    <x v="4"/>
    <x v="460"/>
    <x v="2815"/>
    <n v="7"/>
    <n v="0"/>
    <n v="4.2391999999999932"/>
  </r>
  <r>
    <n v="3548"/>
    <s v="CA-2014-155292"/>
    <x v="3"/>
    <x v="505"/>
    <d v="2014-11-02T00:00:00"/>
    <x v="2"/>
    <s v="RD-19810"/>
    <x v="279"/>
    <x v="2"/>
    <s v="United States"/>
    <s v="Richmond"/>
    <x v="0"/>
    <n v="40475"/>
    <x v="0"/>
    <s v="OFF-SU-10002573"/>
    <x v="1"/>
    <x v="14"/>
    <x v="350"/>
    <x v="1530"/>
    <n v="2"/>
    <n v="0"/>
    <n v="10.517999999999997"/>
  </r>
  <r>
    <n v="3549"/>
    <s v="CA-2014-155292"/>
    <x v="3"/>
    <x v="505"/>
    <d v="2014-11-02T00:00:00"/>
    <x v="2"/>
    <s v="RD-19810"/>
    <x v="279"/>
    <x v="2"/>
    <s v="United States"/>
    <s v="Richmond"/>
    <x v="0"/>
    <n v="40475"/>
    <x v="0"/>
    <s v="FUR-CH-10000553"/>
    <x v="0"/>
    <x v="1"/>
    <x v="1248"/>
    <x v="2816"/>
    <n v="1"/>
    <n v="0"/>
    <n v="9.1637999999999984"/>
  </r>
  <r>
    <n v="3550"/>
    <s v="CA-2014-155292"/>
    <x v="3"/>
    <x v="505"/>
    <d v="2014-11-02T00:00:00"/>
    <x v="2"/>
    <s v="RD-19810"/>
    <x v="279"/>
    <x v="2"/>
    <s v="United States"/>
    <s v="Richmond"/>
    <x v="0"/>
    <n v="40475"/>
    <x v="0"/>
    <s v="OFF-LA-10001982"/>
    <x v="1"/>
    <x v="2"/>
    <x v="1529"/>
    <x v="59"/>
    <n v="8"/>
    <n v="0"/>
    <n v="14.399999999999999"/>
  </r>
  <r>
    <n v="3551"/>
    <s v="CA-2013-152555"/>
    <x v="0"/>
    <x v="892"/>
    <d v="2013-04-03T00:00:00"/>
    <x v="0"/>
    <s v="ME-17320"/>
    <x v="467"/>
    <x v="2"/>
    <s v="United States"/>
    <s v="Chicago"/>
    <x v="10"/>
    <n v="60653"/>
    <x v="2"/>
    <s v="OFF-PA-10001295"/>
    <x v="1"/>
    <x v="10"/>
    <x v="1211"/>
    <x v="2817"/>
    <n v="3"/>
    <n v="0.2"/>
    <n v="15.934799999999997"/>
  </r>
  <r>
    <n v="3552"/>
    <s v="CA-2013-152555"/>
    <x v="0"/>
    <x v="892"/>
    <d v="2013-04-03T00:00:00"/>
    <x v="0"/>
    <s v="ME-17320"/>
    <x v="467"/>
    <x v="2"/>
    <s v="United States"/>
    <s v="Chicago"/>
    <x v="10"/>
    <n v="60653"/>
    <x v="2"/>
    <s v="FUR-CH-10002965"/>
    <x v="0"/>
    <x v="1"/>
    <x v="226"/>
    <x v="2818"/>
    <n v="6"/>
    <n v="0.3"/>
    <n v="-36.176400000000001"/>
  </r>
  <r>
    <n v="3553"/>
    <s v="CA-2013-152555"/>
    <x v="0"/>
    <x v="892"/>
    <d v="2013-04-03T00:00:00"/>
    <x v="0"/>
    <s v="ME-17320"/>
    <x v="467"/>
    <x v="2"/>
    <s v="United States"/>
    <s v="Chicago"/>
    <x v="10"/>
    <n v="60653"/>
    <x v="2"/>
    <s v="TEC-PH-10001254"/>
    <x v="2"/>
    <x v="7"/>
    <x v="143"/>
    <x v="2819"/>
    <n v="8"/>
    <n v="0.2"/>
    <n v="60.955199999999962"/>
  </r>
  <r>
    <n v="3554"/>
    <s v="CA-2014-107832"/>
    <x v="3"/>
    <x v="51"/>
    <d v="2014-11-27T00:00:00"/>
    <x v="0"/>
    <s v="FH-14275"/>
    <x v="395"/>
    <x v="1"/>
    <s v="United States"/>
    <s v="Philadelphia"/>
    <x v="9"/>
    <n v="19120"/>
    <x v="3"/>
    <s v="OFF-BI-10001658"/>
    <x v="1"/>
    <x v="8"/>
    <x v="439"/>
    <x v="2820"/>
    <n v="1"/>
    <n v="0.7"/>
    <n v="-5.9807999999999986"/>
  </r>
  <r>
    <n v="3555"/>
    <s v="CA-2011-120838"/>
    <x v="2"/>
    <x v="893"/>
    <d v="2011-03-26T00:00:00"/>
    <x v="0"/>
    <s v="PO-18865"/>
    <x v="22"/>
    <x v="0"/>
    <s v="United States"/>
    <s v="Los Angeles"/>
    <x v="1"/>
    <n v="90036"/>
    <x v="1"/>
    <s v="OFF-ST-10000585"/>
    <x v="1"/>
    <x v="4"/>
    <x v="541"/>
    <x v="610"/>
    <n v="2"/>
    <n v="0"/>
    <n v="85.903999999999996"/>
  </r>
  <r>
    <n v="3556"/>
    <s v="CA-2011-120838"/>
    <x v="2"/>
    <x v="893"/>
    <d v="2011-03-26T00:00:00"/>
    <x v="0"/>
    <s v="PO-18865"/>
    <x v="22"/>
    <x v="0"/>
    <s v="United States"/>
    <s v="Los Angeles"/>
    <x v="1"/>
    <n v="90036"/>
    <x v="1"/>
    <s v="TEC-PH-10003484"/>
    <x v="2"/>
    <x v="7"/>
    <x v="1530"/>
    <x v="2821"/>
    <n v="6"/>
    <n v="0.2"/>
    <n v="37.797000000000025"/>
  </r>
  <r>
    <n v="3557"/>
    <s v="CA-2014-118542"/>
    <x v="3"/>
    <x v="96"/>
    <d v="2014-12-06T00:00:00"/>
    <x v="1"/>
    <s v="CC-12550"/>
    <x v="142"/>
    <x v="0"/>
    <s v="United States"/>
    <s v="Los Angeles"/>
    <x v="1"/>
    <n v="90008"/>
    <x v="1"/>
    <s v="OFF-PA-10004735"/>
    <x v="1"/>
    <x v="10"/>
    <x v="819"/>
    <x v="1568"/>
    <n v="7"/>
    <n v="0"/>
    <n v="21.772800000000004"/>
  </r>
  <r>
    <n v="3558"/>
    <s v="CA-2014-118542"/>
    <x v="3"/>
    <x v="96"/>
    <d v="2014-12-06T00:00:00"/>
    <x v="1"/>
    <s v="CC-12550"/>
    <x v="142"/>
    <x v="0"/>
    <s v="United States"/>
    <s v="Los Angeles"/>
    <x v="1"/>
    <n v="90008"/>
    <x v="1"/>
    <s v="OFF-BI-10003429"/>
    <x v="1"/>
    <x v="8"/>
    <x v="844"/>
    <x v="2822"/>
    <n v="2"/>
    <n v="0.2"/>
    <n v="3.6714000000000002"/>
  </r>
  <r>
    <n v="3559"/>
    <s v="CA-2014-152737"/>
    <x v="3"/>
    <x v="659"/>
    <d v="2014-11-13T00:00:00"/>
    <x v="1"/>
    <s v="TS-21505"/>
    <x v="700"/>
    <x v="0"/>
    <s v="United States"/>
    <s v="San Francisco"/>
    <x v="1"/>
    <n v="94122"/>
    <x v="1"/>
    <s v="OFF-BI-10002982"/>
    <x v="1"/>
    <x v="8"/>
    <x v="1258"/>
    <x v="2823"/>
    <n v="4"/>
    <n v="0.2"/>
    <n v="7.6271999999999984"/>
  </r>
  <r>
    <n v="3560"/>
    <s v="CA-2014-152737"/>
    <x v="3"/>
    <x v="659"/>
    <d v="2014-11-13T00:00:00"/>
    <x v="1"/>
    <s v="TS-21505"/>
    <x v="700"/>
    <x v="0"/>
    <s v="United States"/>
    <s v="San Francisco"/>
    <x v="1"/>
    <n v="94122"/>
    <x v="1"/>
    <s v="TEC-AC-10004975"/>
    <x v="2"/>
    <x v="11"/>
    <x v="973"/>
    <x v="2824"/>
    <n v="4"/>
    <n v="0"/>
    <n v="145.13400000000001"/>
  </r>
  <r>
    <n v="3561"/>
    <s v="CA-2014-109757"/>
    <x v="3"/>
    <x v="507"/>
    <d v="2014-09-10T00:00:00"/>
    <x v="0"/>
    <s v="MD-17350"/>
    <x v="198"/>
    <x v="0"/>
    <s v="United States"/>
    <s v="Akron"/>
    <x v="24"/>
    <n v="44312"/>
    <x v="3"/>
    <s v="OFF-AR-10002335"/>
    <x v="1"/>
    <x v="6"/>
    <x v="673"/>
    <x v="2825"/>
    <n v="4"/>
    <n v="0.2"/>
    <n v="0.61920000000000019"/>
  </r>
  <r>
    <n v="3562"/>
    <s v="CA-2014-109757"/>
    <x v="3"/>
    <x v="507"/>
    <d v="2014-09-10T00:00:00"/>
    <x v="0"/>
    <s v="MD-17350"/>
    <x v="198"/>
    <x v="0"/>
    <s v="United States"/>
    <s v="Akron"/>
    <x v="24"/>
    <n v="44312"/>
    <x v="3"/>
    <s v="OFF-BI-10004001"/>
    <x v="1"/>
    <x v="8"/>
    <x v="810"/>
    <x v="2826"/>
    <n v="5"/>
    <n v="0.7"/>
    <n v="-20.448"/>
  </r>
  <r>
    <n v="3563"/>
    <s v="CA-2014-109757"/>
    <x v="3"/>
    <x v="507"/>
    <d v="2014-09-10T00:00:00"/>
    <x v="0"/>
    <s v="MD-17350"/>
    <x v="198"/>
    <x v="0"/>
    <s v="United States"/>
    <s v="Akron"/>
    <x v="24"/>
    <n v="44312"/>
    <x v="3"/>
    <s v="OFF-BI-10001634"/>
    <x v="1"/>
    <x v="8"/>
    <x v="24"/>
    <x v="2827"/>
    <n v="2"/>
    <n v="0.7"/>
    <n v="-3.0575999999999999"/>
  </r>
  <r>
    <n v="3564"/>
    <s v="CA-2014-109757"/>
    <x v="3"/>
    <x v="507"/>
    <d v="2014-09-10T00:00:00"/>
    <x v="0"/>
    <s v="MD-17350"/>
    <x v="198"/>
    <x v="0"/>
    <s v="United States"/>
    <s v="Akron"/>
    <x v="24"/>
    <n v="44312"/>
    <x v="3"/>
    <s v="OFF-PA-10000007"/>
    <x v="1"/>
    <x v="10"/>
    <x v="1531"/>
    <x v="2828"/>
    <n v="4"/>
    <n v="0.2"/>
    <n v="3.7439999999999993"/>
  </r>
  <r>
    <n v="3565"/>
    <s v="CA-2013-130029"/>
    <x v="0"/>
    <x v="894"/>
    <d v="2013-07-07T00:00:00"/>
    <x v="2"/>
    <s v="GT-14755"/>
    <x v="150"/>
    <x v="0"/>
    <s v="United States"/>
    <s v="Los Angeles"/>
    <x v="1"/>
    <n v="90049"/>
    <x v="1"/>
    <s v="OFF-PA-10000552"/>
    <x v="1"/>
    <x v="10"/>
    <x v="1532"/>
    <x v="91"/>
    <n v="2"/>
    <n v="0"/>
    <n v="6.2208000000000006"/>
  </r>
  <r>
    <n v="3566"/>
    <s v="CA-2013-130029"/>
    <x v="0"/>
    <x v="894"/>
    <d v="2013-07-07T00:00:00"/>
    <x v="2"/>
    <s v="GT-14755"/>
    <x v="150"/>
    <x v="0"/>
    <s v="United States"/>
    <s v="Los Angeles"/>
    <x v="1"/>
    <n v="90049"/>
    <x v="1"/>
    <s v="OFF-FA-10001135"/>
    <x v="1"/>
    <x v="13"/>
    <x v="1060"/>
    <x v="536"/>
    <n v="2"/>
    <n v="0"/>
    <n v="7.9200000000000159E-2"/>
  </r>
  <r>
    <n v="3567"/>
    <s v="CA-2014-103877"/>
    <x v="3"/>
    <x v="210"/>
    <d v="2014-09-15T00:00:00"/>
    <x v="1"/>
    <s v="RD-19660"/>
    <x v="372"/>
    <x v="2"/>
    <s v="United States"/>
    <s v="Independence"/>
    <x v="25"/>
    <n v="64055"/>
    <x v="2"/>
    <s v="OFF-BI-10003650"/>
    <x v="1"/>
    <x v="8"/>
    <x v="115"/>
    <x v="2829"/>
    <n v="3"/>
    <n v="0"/>
    <n v="757.41120000000001"/>
  </r>
  <r>
    <n v="3568"/>
    <s v="CA-2013-137176"/>
    <x v="0"/>
    <x v="369"/>
    <d v="2013-09-15T00:00:00"/>
    <x v="0"/>
    <s v="DB-12910"/>
    <x v="626"/>
    <x v="2"/>
    <s v="United States"/>
    <s v="Dallas"/>
    <x v="5"/>
    <n v="75220"/>
    <x v="2"/>
    <s v="FUR-FU-10003832"/>
    <x v="0"/>
    <x v="5"/>
    <x v="1420"/>
    <x v="1660"/>
    <n v="4"/>
    <n v="0.6"/>
    <n v="-12.006399999999999"/>
  </r>
  <r>
    <n v="3569"/>
    <s v="CA-2014-168109"/>
    <x v="3"/>
    <x v="445"/>
    <d v="2014-07-04T00:00:00"/>
    <x v="3"/>
    <s v="JK-15640"/>
    <x v="82"/>
    <x v="2"/>
    <s v="United States"/>
    <s v="Seattle"/>
    <x v="4"/>
    <n v="98105"/>
    <x v="1"/>
    <s v="TEC-AC-10003628"/>
    <x v="2"/>
    <x v="11"/>
    <x v="244"/>
    <x v="2830"/>
    <n v="2"/>
    <n v="0"/>
    <n v="26.391200000000005"/>
  </r>
  <r>
    <n v="3570"/>
    <s v="CA-2014-168109"/>
    <x v="3"/>
    <x v="445"/>
    <d v="2014-07-04T00:00:00"/>
    <x v="3"/>
    <s v="JK-15640"/>
    <x v="82"/>
    <x v="2"/>
    <s v="United States"/>
    <s v="Seattle"/>
    <x v="4"/>
    <n v="98105"/>
    <x v="1"/>
    <s v="TEC-MA-10001148"/>
    <x v="2"/>
    <x v="15"/>
    <x v="1533"/>
    <x v="2831"/>
    <n v="6"/>
    <n v="0.2"/>
    <n v="209.58000000000004"/>
  </r>
  <r>
    <n v="3571"/>
    <s v="CA-2014-168109"/>
    <x v="3"/>
    <x v="445"/>
    <d v="2014-07-04T00:00:00"/>
    <x v="3"/>
    <s v="JK-15640"/>
    <x v="82"/>
    <x v="2"/>
    <s v="United States"/>
    <s v="Seattle"/>
    <x v="4"/>
    <n v="98105"/>
    <x v="1"/>
    <s v="TEC-AC-10002049"/>
    <x v="2"/>
    <x v="11"/>
    <x v="1053"/>
    <x v="2832"/>
    <n v="4"/>
    <n v="0"/>
    <n v="742.63200000000006"/>
  </r>
  <r>
    <n v="3572"/>
    <s v="CA-2014-168109"/>
    <x v="3"/>
    <x v="445"/>
    <d v="2014-07-04T00:00:00"/>
    <x v="3"/>
    <s v="JK-15640"/>
    <x v="82"/>
    <x v="2"/>
    <s v="United States"/>
    <s v="Seattle"/>
    <x v="4"/>
    <n v="98105"/>
    <x v="1"/>
    <s v="TEC-PH-10000702"/>
    <x v="2"/>
    <x v="7"/>
    <x v="309"/>
    <x v="465"/>
    <n v="1"/>
    <n v="0.2"/>
    <n v="2.6972999999999994"/>
  </r>
  <r>
    <n v="3573"/>
    <s v="US-2014-126081"/>
    <x v="3"/>
    <x v="222"/>
    <d v="2014-07-05T00:00:00"/>
    <x v="1"/>
    <s v="FC-14335"/>
    <x v="712"/>
    <x v="1"/>
    <s v="United States"/>
    <s v="Mesquite"/>
    <x v="5"/>
    <n v="75150"/>
    <x v="2"/>
    <s v="OFF-PA-10003953"/>
    <x v="1"/>
    <x v="10"/>
    <x v="638"/>
    <x v="1182"/>
    <n v="1"/>
    <n v="0.2"/>
    <n v="1.8144"/>
  </r>
  <r>
    <n v="3574"/>
    <s v="CA-2014-117023"/>
    <x v="3"/>
    <x v="783"/>
    <d v="2014-08-13T00:00:00"/>
    <x v="1"/>
    <s v="JW-15955"/>
    <x v="527"/>
    <x v="0"/>
    <s v="United States"/>
    <s v="Long Beach"/>
    <x v="15"/>
    <n v="11561"/>
    <x v="3"/>
    <s v="OFF-AR-10003602"/>
    <x v="1"/>
    <x v="6"/>
    <x v="239"/>
    <x v="2643"/>
    <n v="2"/>
    <n v="0"/>
    <n v="5.4895999999999994"/>
  </r>
  <r>
    <n v="3575"/>
    <s v="CA-2014-117023"/>
    <x v="3"/>
    <x v="783"/>
    <d v="2014-08-13T00:00:00"/>
    <x v="1"/>
    <s v="JW-15955"/>
    <x v="527"/>
    <x v="0"/>
    <s v="United States"/>
    <s v="Long Beach"/>
    <x v="15"/>
    <n v="11561"/>
    <x v="3"/>
    <s v="OFF-AR-10004062"/>
    <x v="1"/>
    <x v="6"/>
    <x v="33"/>
    <x v="2833"/>
    <n v="10"/>
    <n v="0"/>
    <n v="26.200000000000003"/>
  </r>
  <r>
    <n v="3576"/>
    <s v="CA-2012-143532"/>
    <x v="1"/>
    <x v="531"/>
    <d v="2012-03-24T00:00:00"/>
    <x v="1"/>
    <s v="DC-12850"/>
    <x v="419"/>
    <x v="0"/>
    <s v="United States"/>
    <s v="North Miami"/>
    <x v="2"/>
    <n v="33161"/>
    <x v="0"/>
    <s v="OFF-PA-10001560"/>
    <x v="1"/>
    <x v="10"/>
    <x v="664"/>
    <x v="2834"/>
    <n v="3"/>
    <n v="0.2"/>
    <n v="4.8924000000000003"/>
  </r>
  <r>
    <n v="3577"/>
    <s v="CA-2013-103163"/>
    <x v="0"/>
    <x v="843"/>
    <d v="2013-06-12T00:00:00"/>
    <x v="1"/>
    <s v="FM-14290"/>
    <x v="86"/>
    <x v="2"/>
    <s v="United States"/>
    <s v="Bakersfield"/>
    <x v="1"/>
    <n v="93309"/>
    <x v="1"/>
    <s v="OFF-BI-10003305"/>
    <x v="1"/>
    <x v="8"/>
    <x v="565"/>
    <x v="2835"/>
    <n v="1"/>
    <n v="0.2"/>
    <n v="1.5547999999999997"/>
  </r>
  <r>
    <n v="3578"/>
    <s v="CA-2013-103163"/>
    <x v="0"/>
    <x v="843"/>
    <d v="2013-06-12T00:00:00"/>
    <x v="1"/>
    <s v="FM-14290"/>
    <x v="86"/>
    <x v="2"/>
    <s v="United States"/>
    <s v="Bakersfield"/>
    <x v="1"/>
    <n v="93309"/>
    <x v="1"/>
    <s v="OFF-PA-10004000"/>
    <x v="1"/>
    <x v="10"/>
    <x v="203"/>
    <x v="2836"/>
    <n v="1"/>
    <n v="0"/>
    <n v="2.3177000000000003"/>
  </r>
  <r>
    <n v="3579"/>
    <s v="CA-2013-104157"/>
    <x v="0"/>
    <x v="197"/>
    <d v="2013-07-30T00:00:00"/>
    <x v="1"/>
    <s v="MT-17815"/>
    <x v="363"/>
    <x v="0"/>
    <s v="United States"/>
    <s v="Jackson"/>
    <x v="35"/>
    <n v="39212"/>
    <x v="0"/>
    <s v="OFF-ST-10000321"/>
    <x v="1"/>
    <x v="4"/>
    <x v="1534"/>
    <x v="2837"/>
    <n v="1"/>
    <n v="0"/>
    <n v="0.31559999999999899"/>
  </r>
  <r>
    <n v="3580"/>
    <s v="CA-2013-104157"/>
    <x v="0"/>
    <x v="197"/>
    <d v="2013-07-30T00:00:00"/>
    <x v="1"/>
    <s v="MT-17815"/>
    <x v="363"/>
    <x v="0"/>
    <s v="United States"/>
    <s v="Jackson"/>
    <x v="35"/>
    <n v="39212"/>
    <x v="0"/>
    <s v="OFF-PA-10004665"/>
    <x v="1"/>
    <x v="10"/>
    <x v="1380"/>
    <x v="2838"/>
    <n v="5"/>
    <n v="0"/>
    <n v="32.094999999999999"/>
  </r>
  <r>
    <n v="3581"/>
    <s v="CA-2013-104157"/>
    <x v="0"/>
    <x v="197"/>
    <d v="2013-07-30T00:00:00"/>
    <x v="1"/>
    <s v="MT-17815"/>
    <x v="363"/>
    <x v="0"/>
    <s v="United States"/>
    <s v="Jackson"/>
    <x v="35"/>
    <n v="39212"/>
    <x v="0"/>
    <s v="FUR-TA-10004915"/>
    <x v="0"/>
    <x v="3"/>
    <x v="331"/>
    <x v="2839"/>
    <n v="8"/>
    <n v="0"/>
    <n v="388.81280000000015"/>
  </r>
  <r>
    <n v="3582"/>
    <s v="CA-2014-117807"/>
    <x v="3"/>
    <x v="172"/>
    <d v="2014-10-08T00:00:00"/>
    <x v="1"/>
    <s v="DK-13090"/>
    <x v="54"/>
    <x v="0"/>
    <s v="United States"/>
    <s v="Fremont"/>
    <x v="8"/>
    <n v="68025"/>
    <x v="2"/>
    <s v="OFF-PA-10000994"/>
    <x v="1"/>
    <x v="10"/>
    <x v="904"/>
    <x v="2840"/>
    <n v="1"/>
    <n v="0"/>
    <n v="50.327999999999996"/>
  </r>
  <r>
    <n v="3583"/>
    <s v="CA-2012-121650"/>
    <x v="1"/>
    <x v="895"/>
    <d v="2012-12-16T00:00:00"/>
    <x v="1"/>
    <s v="KD-16495"/>
    <x v="470"/>
    <x v="1"/>
    <s v="United States"/>
    <s v="Jackson"/>
    <x v="12"/>
    <n v="49201"/>
    <x v="2"/>
    <s v="OFF-AR-10001149"/>
    <x v="1"/>
    <x v="6"/>
    <x v="1535"/>
    <x v="2841"/>
    <n v="2"/>
    <n v="0"/>
    <n v="1.5209999999999999"/>
  </r>
  <r>
    <n v="3584"/>
    <s v="CA-2012-121650"/>
    <x v="1"/>
    <x v="895"/>
    <d v="2012-12-16T00:00:00"/>
    <x v="1"/>
    <s v="KD-16495"/>
    <x v="470"/>
    <x v="1"/>
    <s v="United States"/>
    <s v="Jackson"/>
    <x v="12"/>
    <n v="49201"/>
    <x v="2"/>
    <s v="FUR-TA-10003569"/>
    <x v="0"/>
    <x v="3"/>
    <x v="1358"/>
    <x v="2842"/>
    <n v="2"/>
    <n v="0"/>
    <n v="200.49"/>
  </r>
  <r>
    <n v="3585"/>
    <s v="CA-2012-121650"/>
    <x v="1"/>
    <x v="895"/>
    <d v="2012-12-16T00:00:00"/>
    <x v="1"/>
    <s v="KD-16495"/>
    <x v="470"/>
    <x v="1"/>
    <s v="United States"/>
    <s v="Jackson"/>
    <x v="12"/>
    <n v="49201"/>
    <x v="2"/>
    <s v="FUR-CH-10004289"/>
    <x v="0"/>
    <x v="1"/>
    <x v="975"/>
    <x v="2843"/>
    <n v="2"/>
    <n v="0"/>
    <n v="32.633199999999988"/>
  </r>
  <r>
    <n v="3586"/>
    <s v="CA-2012-121650"/>
    <x v="1"/>
    <x v="895"/>
    <d v="2012-12-16T00:00:00"/>
    <x v="1"/>
    <s v="KD-16495"/>
    <x v="470"/>
    <x v="1"/>
    <s v="United States"/>
    <s v="Jackson"/>
    <x v="12"/>
    <n v="49201"/>
    <x v="2"/>
    <s v="OFF-LA-10001045"/>
    <x v="1"/>
    <x v="2"/>
    <x v="701"/>
    <x v="537"/>
    <n v="1"/>
    <n v="0"/>
    <n v="1.2005999999999999"/>
  </r>
  <r>
    <n v="3587"/>
    <s v="CA-2014-161823"/>
    <x v="3"/>
    <x v="213"/>
    <d v="2014-09-09T00:00:00"/>
    <x v="1"/>
    <s v="AG-10300"/>
    <x v="636"/>
    <x v="1"/>
    <s v="United States"/>
    <s v="San Francisco"/>
    <x v="1"/>
    <n v="94122"/>
    <x v="1"/>
    <s v="OFF-AR-10002053"/>
    <x v="1"/>
    <x v="6"/>
    <x v="79"/>
    <x v="459"/>
    <n v="2"/>
    <n v="0"/>
    <n v="1.6688000000000001"/>
  </r>
  <r>
    <n v="3588"/>
    <s v="CA-2014-121839"/>
    <x v="3"/>
    <x v="241"/>
    <d v="2014-09-29T00:00:00"/>
    <x v="1"/>
    <s v="MH-18115"/>
    <x v="414"/>
    <x v="2"/>
    <s v="United States"/>
    <s v="Lancaster"/>
    <x v="24"/>
    <n v="43130"/>
    <x v="3"/>
    <s v="TEC-PH-10002885"/>
    <x v="2"/>
    <x v="7"/>
    <x v="1127"/>
    <x v="2844"/>
    <n v="3"/>
    <n v="0.4"/>
    <n v="-253.43369999999993"/>
  </r>
  <r>
    <n v="3589"/>
    <s v="CA-2014-158729"/>
    <x v="3"/>
    <x v="484"/>
    <d v="2014-12-22T00:00:00"/>
    <x v="2"/>
    <s v="AC-10450"/>
    <x v="549"/>
    <x v="0"/>
    <s v="United States"/>
    <s v="Lafayette"/>
    <x v="28"/>
    <n v="70506"/>
    <x v="0"/>
    <s v="OFF-SU-10002881"/>
    <x v="1"/>
    <x v="14"/>
    <x v="461"/>
    <x v="2845"/>
    <n v="2"/>
    <n v="0"/>
    <n v="33.312400000000025"/>
  </r>
  <r>
    <n v="3590"/>
    <s v="CA-2014-146535"/>
    <x v="3"/>
    <x v="221"/>
    <d v="2014-12-01T00:00:00"/>
    <x v="1"/>
    <s v="FM-14290"/>
    <x v="86"/>
    <x v="2"/>
    <s v="United States"/>
    <s v="Richmond"/>
    <x v="0"/>
    <n v="40475"/>
    <x v="0"/>
    <s v="OFF-BI-10000546"/>
    <x v="1"/>
    <x v="8"/>
    <x v="609"/>
    <x v="709"/>
    <n v="1"/>
    <n v="0"/>
    <n v="1.4112"/>
  </r>
  <r>
    <n v="3591"/>
    <s v="CA-2014-146535"/>
    <x v="3"/>
    <x v="221"/>
    <d v="2014-12-01T00:00:00"/>
    <x v="1"/>
    <s v="FM-14290"/>
    <x v="86"/>
    <x v="2"/>
    <s v="United States"/>
    <s v="Richmond"/>
    <x v="0"/>
    <n v="40475"/>
    <x v="0"/>
    <s v="OFF-ST-10001526"/>
    <x v="1"/>
    <x v="4"/>
    <x v="764"/>
    <x v="2846"/>
    <n v="12"/>
    <n v="0"/>
    <n v="375.42959999999994"/>
  </r>
  <r>
    <n v="3592"/>
    <s v="CA-2011-154186"/>
    <x v="2"/>
    <x v="736"/>
    <d v="2011-12-15T00:00:00"/>
    <x v="0"/>
    <s v="RA-19285"/>
    <x v="267"/>
    <x v="0"/>
    <s v="United States"/>
    <s v="Houston"/>
    <x v="5"/>
    <n v="77070"/>
    <x v="2"/>
    <s v="OFF-SU-10001574"/>
    <x v="1"/>
    <x v="14"/>
    <x v="498"/>
    <x v="2847"/>
    <n v="1"/>
    <n v="0.2"/>
    <n v="0.36499999999999977"/>
  </r>
  <r>
    <n v="3593"/>
    <s v="CA-2013-108434"/>
    <x v="0"/>
    <x v="5"/>
    <d v="2013-12-08T00:00:00"/>
    <x v="0"/>
    <s v="JG-15160"/>
    <x v="506"/>
    <x v="0"/>
    <s v="United States"/>
    <s v="New York City"/>
    <x v="15"/>
    <n v="10024"/>
    <x v="3"/>
    <s v="OFF-ST-10002615"/>
    <x v="1"/>
    <x v="4"/>
    <x v="1427"/>
    <x v="2848"/>
    <n v="3"/>
    <n v="0"/>
    <n v="120.94680000000001"/>
  </r>
  <r>
    <n v="3594"/>
    <s v="CA-2013-164154"/>
    <x v="0"/>
    <x v="108"/>
    <d v="2013-09-18T00:00:00"/>
    <x v="1"/>
    <s v="NZ-18565"/>
    <x v="125"/>
    <x v="2"/>
    <s v="United States"/>
    <s v="Toledo"/>
    <x v="24"/>
    <n v="43615"/>
    <x v="3"/>
    <s v="OFF-BI-10001658"/>
    <x v="1"/>
    <x v="8"/>
    <x v="439"/>
    <x v="2849"/>
    <n v="3"/>
    <n v="0.7"/>
    <n v="-17.942399999999992"/>
  </r>
  <r>
    <n v="3595"/>
    <s v="CA-2013-164154"/>
    <x v="0"/>
    <x v="108"/>
    <d v="2013-09-18T00:00:00"/>
    <x v="1"/>
    <s v="NZ-18565"/>
    <x v="125"/>
    <x v="2"/>
    <s v="United States"/>
    <s v="Toledo"/>
    <x v="24"/>
    <n v="43615"/>
    <x v="3"/>
    <s v="OFF-ST-10002562"/>
    <x v="1"/>
    <x v="4"/>
    <x v="33"/>
    <x v="2850"/>
    <n v="5"/>
    <n v="0.2"/>
    <n v="3.7519999999999989"/>
  </r>
  <r>
    <n v="3596"/>
    <s v="CA-2014-148012"/>
    <x v="3"/>
    <x v="34"/>
    <d v="2014-12-16T00:00:00"/>
    <x v="1"/>
    <s v="KM-16225"/>
    <x v="366"/>
    <x v="1"/>
    <s v="United States"/>
    <s v="Philadelphia"/>
    <x v="9"/>
    <n v="19143"/>
    <x v="3"/>
    <s v="OFF-AR-10004757"/>
    <x v="1"/>
    <x v="6"/>
    <x v="342"/>
    <x v="370"/>
    <n v="1"/>
    <n v="0.2"/>
    <n v="0.42639999999999978"/>
  </r>
  <r>
    <n v="3597"/>
    <s v="CA-2011-102869"/>
    <x v="2"/>
    <x v="340"/>
    <d v="2011-09-14T00:00:00"/>
    <x v="0"/>
    <s v="LC-17140"/>
    <x v="95"/>
    <x v="0"/>
    <s v="United States"/>
    <s v="Philadelphia"/>
    <x v="9"/>
    <n v="19140"/>
    <x v="3"/>
    <s v="OFF-PA-10000788"/>
    <x v="1"/>
    <x v="10"/>
    <x v="731"/>
    <x v="12"/>
    <n v="3"/>
    <n v="0.2"/>
    <n v="5.4432"/>
  </r>
  <r>
    <n v="3598"/>
    <s v="CA-2011-102869"/>
    <x v="2"/>
    <x v="340"/>
    <d v="2011-09-14T00:00:00"/>
    <x v="0"/>
    <s v="LC-17140"/>
    <x v="95"/>
    <x v="0"/>
    <s v="United States"/>
    <s v="Philadelphia"/>
    <x v="9"/>
    <n v="19140"/>
    <x v="3"/>
    <s v="TEC-AC-10002134"/>
    <x v="2"/>
    <x v="11"/>
    <x v="1536"/>
    <x v="2851"/>
    <n v="6"/>
    <n v="0.2"/>
    <n v="-4.852800000000002"/>
  </r>
  <r>
    <n v="3599"/>
    <s v="CA-2011-102869"/>
    <x v="2"/>
    <x v="340"/>
    <d v="2011-09-14T00:00:00"/>
    <x v="0"/>
    <s v="LC-17140"/>
    <x v="95"/>
    <x v="0"/>
    <s v="United States"/>
    <s v="Philadelphia"/>
    <x v="9"/>
    <n v="19140"/>
    <x v="3"/>
    <s v="FUR-FU-10002456"/>
    <x v="0"/>
    <x v="5"/>
    <x v="1009"/>
    <x v="1133"/>
    <n v="3"/>
    <n v="0.2"/>
    <n v="5.023200000000001"/>
  </r>
  <r>
    <n v="3600"/>
    <s v="CA-2011-102869"/>
    <x v="2"/>
    <x v="340"/>
    <d v="2011-09-14T00:00:00"/>
    <x v="0"/>
    <s v="LC-17140"/>
    <x v="95"/>
    <x v="0"/>
    <s v="United States"/>
    <s v="Philadelphia"/>
    <x v="9"/>
    <n v="19140"/>
    <x v="3"/>
    <s v="TEC-PH-10002549"/>
    <x v="2"/>
    <x v="7"/>
    <x v="928"/>
    <x v="2852"/>
    <n v="1"/>
    <n v="0.4"/>
    <n v="-31.620400000000004"/>
  </r>
  <r>
    <n v="3601"/>
    <s v="CA-2014-138310"/>
    <x v="3"/>
    <x v="335"/>
    <d v="2014-07-01T00:00:00"/>
    <x v="1"/>
    <s v="NP-18700"/>
    <x v="413"/>
    <x v="0"/>
    <s v="United States"/>
    <s v="Denver"/>
    <x v="22"/>
    <n v="80219"/>
    <x v="1"/>
    <s v="TEC-AC-10001990"/>
    <x v="2"/>
    <x v="11"/>
    <x v="861"/>
    <x v="1074"/>
    <n v="9"/>
    <n v="0.2"/>
    <n v="64.789199999999951"/>
  </r>
  <r>
    <n v="3602"/>
    <s v="CA-2011-159835"/>
    <x v="2"/>
    <x v="664"/>
    <d v="2011-11-24T00:00:00"/>
    <x v="1"/>
    <s v="RB-19330"/>
    <x v="713"/>
    <x v="0"/>
    <s v="United States"/>
    <s v="Philadelphia"/>
    <x v="9"/>
    <n v="19143"/>
    <x v="3"/>
    <s v="OFF-PA-10002137"/>
    <x v="1"/>
    <x v="10"/>
    <x v="560"/>
    <x v="2853"/>
    <n v="2"/>
    <n v="0.2"/>
    <n v="3.8899999999999988"/>
  </r>
  <r>
    <n v="3603"/>
    <s v="CA-2011-159835"/>
    <x v="2"/>
    <x v="664"/>
    <d v="2011-11-24T00:00:00"/>
    <x v="1"/>
    <s v="RB-19330"/>
    <x v="713"/>
    <x v="0"/>
    <s v="United States"/>
    <s v="Philadelphia"/>
    <x v="9"/>
    <n v="19143"/>
    <x v="3"/>
    <s v="FUR-CH-10004997"/>
    <x v="0"/>
    <x v="1"/>
    <x v="494"/>
    <x v="2854"/>
    <n v="5"/>
    <n v="0.3"/>
    <n v="-93.989999999999952"/>
  </r>
  <r>
    <n v="3604"/>
    <s v="CA-2014-112956"/>
    <x v="3"/>
    <x v="170"/>
    <d v="2014-08-28T00:00:00"/>
    <x v="1"/>
    <s v="TH-21550"/>
    <x v="274"/>
    <x v="2"/>
    <s v="United States"/>
    <s v="Columbia"/>
    <x v="39"/>
    <n v="21044"/>
    <x v="3"/>
    <s v="OFF-PA-10000357"/>
    <x v="1"/>
    <x v="10"/>
    <x v="1219"/>
    <x v="1959"/>
    <n v="5"/>
    <n v="0"/>
    <n v="133.15199999999999"/>
  </r>
  <r>
    <n v="3605"/>
    <s v="CA-2014-112956"/>
    <x v="3"/>
    <x v="170"/>
    <d v="2014-08-28T00:00:00"/>
    <x v="1"/>
    <s v="TH-21550"/>
    <x v="274"/>
    <x v="2"/>
    <s v="United States"/>
    <s v="Columbia"/>
    <x v="39"/>
    <n v="21044"/>
    <x v="3"/>
    <s v="FUR-FU-10003976"/>
    <x v="0"/>
    <x v="5"/>
    <x v="964"/>
    <x v="2855"/>
    <n v="2"/>
    <n v="0"/>
    <n v="8.5543999999999976"/>
  </r>
  <r>
    <n v="3606"/>
    <s v="CA-2014-112956"/>
    <x v="3"/>
    <x v="170"/>
    <d v="2014-08-28T00:00:00"/>
    <x v="1"/>
    <s v="TH-21550"/>
    <x v="274"/>
    <x v="2"/>
    <s v="United States"/>
    <s v="Columbia"/>
    <x v="39"/>
    <n v="21044"/>
    <x v="3"/>
    <s v="FUR-FU-10004960"/>
    <x v="0"/>
    <x v="5"/>
    <x v="919"/>
    <x v="2856"/>
    <n v="4"/>
    <n v="0"/>
    <n v="31.252800000000001"/>
  </r>
  <r>
    <n v="3607"/>
    <s v="CA-2013-119683"/>
    <x v="0"/>
    <x v="299"/>
    <d v="2013-03-17T00:00:00"/>
    <x v="0"/>
    <s v="CK-12595"/>
    <x v="242"/>
    <x v="0"/>
    <s v="United States"/>
    <s v="New York City"/>
    <x v="15"/>
    <n v="10024"/>
    <x v="3"/>
    <s v="OFF-EN-10001099"/>
    <x v="1"/>
    <x v="12"/>
    <x v="33"/>
    <x v="1624"/>
    <n v="3"/>
    <n v="0"/>
    <n v="13.496399999999998"/>
  </r>
  <r>
    <n v="3608"/>
    <s v="CA-2011-163559"/>
    <x v="2"/>
    <x v="865"/>
    <d v="2011-09-28T00:00:00"/>
    <x v="0"/>
    <s v="ST-20530"/>
    <x v="461"/>
    <x v="0"/>
    <s v="United States"/>
    <s v="New York City"/>
    <x v="15"/>
    <n v="10035"/>
    <x v="3"/>
    <s v="OFF-BI-10002026"/>
    <x v="1"/>
    <x v="8"/>
    <x v="903"/>
    <x v="2857"/>
    <n v="3"/>
    <n v="0.2"/>
    <n v="47.060999999999993"/>
  </r>
  <r>
    <n v="3609"/>
    <s v="CA-2011-140228"/>
    <x v="2"/>
    <x v="582"/>
    <d v="2011-05-03T00:00:00"/>
    <x v="1"/>
    <s v="GB-14530"/>
    <x v="334"/>
    <x v="1"/>
    <s v="United States"/>
    <s v="Newark"/>
    <x v="24"/>
    <n v="43055"/>
    <x v="3"/>
    <s v="OFF-LA-10001613"/>
    <x v="1"/>
    <x v="2"/>
    <x v="736"/>
    <x v="2789"/>
    <n v="3"/>
    <n v="0.2"/>
    <n v="2.5056000000000003"/>
  </r>
  <r>
    <n v="3610"/>
    <s v="CA-2011-140228"/>
    <x v="2"/>
    <x v="582"/>
    <d v="2011-05-03T00:00:00"/>
    <x v="1"/>
    <s v="GB-14530"/>
    <x v="334"/>
    <x v="1"/>
    <s v="United States"/>
    <s v="Newark"/>
    <x v="24"/>
    <n v="43055"/>
    <x v="3"/>
    <s v="OFF-ST-10002214"/>
    <x v="1"/>
    <x v="4"/>
    <x v="994"/>
    <x v="2858"/>
    <n v="3"/>
    <n v="0.2"/>
    <n v="2.0321999999999987"/>
  </r>
  <r>
    <n v="3611"/>
    <s v="CA-2011-140228"/>
    <x v="2"/>
    <x v="582"/>
    <d v="2011-05-03T00:00:00"/>
    <x v="1"/>
    <s v="GB-14530"/>
    <x v="334"/>
    <x v="1"/>
    <s v="United States"/>
    <s v="Newark"/>
    <x v="24"/>
    <n v="43055"/>
    <x v="3"/>
    <s v="OFF-ST-10001128"/>
    <x v="1"/>
    <x v="4"/>
    <x v="1418"/>
    <x v="2859"/>
    <n v="2"/>
    <n v="0.2"/>
    <n v="-37.733199999999989"/>
  </r>
  <r>
    <n v="3612"/>
    <s v="US-2013-131674"/>
    <x v="0"/>
    <x v="896"/>
    <d v="2013-12-02T00:00:00"/>
    <x v="0"/>
    <s v="NC-18535"/>
    <x v="714"/>
    <x v="1"/>
    <s v="United States"/>
    <s v="Dallas"/>
    <x v="5"/>
    <n v="75217"/>
    <x v="2"/>
    <s v="TEC-AC-10004864"/>
    <x v="2"/>
    <x v="11"/>
    <x v="1289"/>
    <x v="2860"/>
    <n v="2"/>
    <n v="0.2"/>
    <n v="16.794600000000003"/>
  </r>
  <r>
    <n v="3613"/>
    <s v="CA-2012-110093"/>
    <x v="1"/>
    <x v="155"/>
    <d v="2012-12-08T00:00:00"/>
    <x v="1"/>
    <s v="AB-10255"/>
    <x v="437"/>
    <x v="2"/>
    <s v="United States"/>
    <s v="Philadelphia"/>
    <x v="9"/>
    <n v="19134"/>
    <x v="3"/>
    <s v="OFF-PA-10000174"/>
    <x v="1"/>
    <x v="10"/>
    <x v="1515"/>
    <x v="2861"/>
    <n v="2"/>
    <n v="0.2"/>
    <n v="5.5511999999999979"/>
  </r>
  <r>
    <n v="3614"/>
    <s v="CA-2012-110093"/>
    <x v="1"/>
    <x v="155"/>
    <d v="2012-12-08T00:00:00"/>
    <x v="1"/>
    <s v="AB-10255"/>
    <x v="437"/>
    <x v="2"/>
    <s v="United States"/>
    <s v="Philadelphia"/>
    <x v="9"/>
    <n v="19134"/>
    <x v="3"/>
    <s v="TEC-AC-10000171"/>
    <x v="2"/>
    <x v="11"/>
    <x v="43"/>
    <x v="2862"/>
    <n v="2"/>
    <n v="0.2"/>
    <n v="10.5754"/>
  </r>
  <r>
    <n v="3615"/>
    <s v="CA-2014-112529"/>
    <x v="3"/>
    <x v="123"/>
    <d v="2014-11-22T00:00:00"/>
    <x v="2"/>
    <s v="SC-20770"/>
    <x v="34"/>
    <x v="1"/>
    <s v="United States"/>
    <s v="San Antonio"/>
    <x v="5"/>
    <n v="78207"/>
    <x v="2"/>
    <s v="FUR-TA-10002622"/>
    <x v="0"/>
    <x v="3"/>
    <x v="960"/>
    <x v="2863"/>
    <n v="6"/>
    <n v="0.3"/>
    <n v="-71.811599999999999"/>
  </r>
  <r>
    <n v="3616"/>
    <s v="CA-2014-112529"/>
    <x v="3"/>
    <x v="123"/>
    <d v="2014-11-22T00:00:00"/>
    <x v="2"/>
    <s v="SC-20770"/>
    <x v="34"/>
    <x v="1"/>
    <s v="United States"/>
    <s v="San Antonio"/>
    <x v="5"/>
    <n v="78207"/>
    <x v="2"/>
    <s v="OFF-AR-10001915"/>
    <x v="1"/>
    <x v="6"/>
    <x v="1048"/>
    <x v="2864"/>
    <n v="4"/>
    <n v="0.2"/>
    <n v="8.7384000000000022"/>
  </r>
  <r>
    <n v="3617"/>
    <s v="CA-2013-154536"/>
    <x v="0"/>
    <x v="64"/>
    <d v="2013-09-10T00:00:00"/>
    <x v="1"/>
    <s v="JC-15340"/>
    <x v="209"/>
    <x v="0"/>
    <s v="United States"/>
    <s v="Philadelphia"/>
    <x v="9"/>
    <n v="19120"/>
    <x v="3"/>
    <s v="OFF-BI-10004410"/>
    <x v="1"/>
    <x v="8"/>
    <x v="48"/>
    <x v="2865"/>
    <n v="5"/>
    <n v="0.7"/>
    <n v="-7.3254999999999981"/>
  </r>
  <r>
    <n v="3618"/>
    <s v="CA-2014-141929"/>
    <x v="3"/>
    <x v="507"/>
    <d v="2014-09-09T00:00:00"/>
    <x v="1"/>
    <s v="RA-19285"/>
    <x v="267"/>
    <x v="0"/>
    <s v="United States"/>
    <s v="Los Angeles"/>
    <x v="1"/>
    <n v="90004"/>
    <x v="1"/>
    <s v="OFF-BI-10004632"/>
    <x v="1"/>
    <x v="8"/>
    <x v="564"/>
    <x v="1638"/>
    <n v="2"/>
    <n v="0.2"/>
    <n v="152.49499999999998"/>
  </r>
  <r>
    <n v="3619"/>
    <s v="CA-2014-141929"/>
    <x v="3"/>
    <x v="507"/>
    <d v="2014-09-09T00:00:00"/>
    <x v="1"/>
    <s v="RA-19285"/>
    <x v="267"/>
    <x v="0"/>
    <s v="United States"/>
    <s v="Los Angeles"/>
    <x v="1"/>
    <n v="90004"/>
    <x v="1"/>
    <s v="TEC-PH-10002185"/>
    <x v="2"/>
    <x v="7"/>
    <x v="1072"/>
    <x v="2866"/>
    <n v="1"/>
    <n v="0.2"/>
    <n v="1.7374999999999998"/>
  </r>
  <r>
    <n v="3620"/>
    <s v="CA-2014-141929"/>
    <x v="3"/>
    <x v="507"/>
    <d v="2014-09-09T00:00:00"/>
    <x v="1"/>
    <s v="RA-19285"/>
    <x v="267"/>
    <x v="0"/>
    <s v="United States"/>
    <s v="Los Angeles"/>
    <x v="1"/>
    <n v="90004"/>
    <x v="1"/>
    <s v="OFF-ST-10002974"/>
    <x v="1"/>
    <x v="4"/>
    <x v="123"/>
    <x v="2867"/>
    <n v="5"/>
    <n v="0"/>
    <n v="65.35499999999999"/>
  </r>
  <r>
    <n v="3621"/>
    <s v="CA-2013-109743"/>
    <x v="0"/>
    <x v="897"/>
    <d v="2013-09-30T00:00:00"/>
    <x v="1"/>
    <s v="SH-19975"/>
    <x v="64"/>
    <x v="1"/>
    <s v="United States"/>
    <s v="Smyrna"/>
    <x v="18"/>
    <n v="37167"/>
    <x v="0"/>
    <s v="OFF-AR-10003727"/>
    <x v="1"/>
    <x v="6"/>
    <x v="1362"/>
    <x v="2868"/>
    <n v="3"/>
    <n v="0.2"/>
    <n v="4.5872999999999937"/>
  </r>
  <r>
    <n v="3622"/>
    <s v="CA-2013-109743"/>
    <x v="0"/>
    <x v="897"/>
    <d v="2013-09-30T00:00:00"/>
    <x v="1"/>
    <s v="SH-19975"/>
    <x v="64"/>
    <x v="1"/>
    <s v="United States"/>
    <s v="Smyrna"/>
    <x v="18"/>
    <n v="37167"/>
    <x v="0"/>
    <s v="TEC-PH-10004071"/>
    <x v="2"/>
    <x v="7"/>
    <x v="1537"/>
    <x v="2869"/>
    <n v="8"/>
    <n v="0.2"/>
    <n v="5.5944000000000003"/>
  </r>
  <r>
    <n v="3623"/>
    <s v="CA-2011-159184"/>
    <x v="2"/>
    <x v="80"/>
    <d v="2011-09-19T00:00:00"/>
    <x v="1"/>
    <s v="JC-15775"/>
    <x v="547"/>
    <x v="0"/>
    <s v="United States"/>
    <s v="Macon"/>
    <x v="32"/>
    <n v="31204"/>
    <x v="0"/>
    <s v="FUR-FU-10002878"/>
    <x v="0"/>
    <x v="5"/>
    <x v="1125"/>
    <x v="2870"/>
    <n v="5"/>
    <n v="0"/>
    <n v="52.688000000000002"/>
  </r>
  <r>
    <n v="3624"/>
    <s v="CA-2011-159184"/>
    <x v="2"/>
    <x v="80"/>
    <d v="2011-09-19T00:00:00"/>
    <x v="1"/>
    <s v="JC-15775"/>
    <x v="547"/>
    <x v="0"/>
    <s v="United States"/>
    <s v="Macon"/>
    <x v="32"/>
    <n v="31204"/>
    <x v="0"/>
    <s v="OFF-BI-10001890"/>
    <x v="1"/>
    <x v="8"/>
    <x v="174"/>
    <x v="181"/>
    <n v="2"/>
    <n v="0"/>
    <n v="3.4367999999999999"/>
  </r>
  <r>
    <n v="3625"/>
    <s v="CA-2014-113530"/>
    <x v="3"/>
    <x v="240"/>
    <d v="2014-05-22T00:00:00"/>
    <x v="0"/>
    <s v="BC-11125"/>
    <x v="604"/>
    <x v="2"/>
    <s v="United States"/>
    <s v="San Francisco"/>
    <x v="1"/>
    <n v="94109"/>
    <x v="1"/>
    <s v="FUR-CH-10002647"/>
    <x v="0"/>
    <x v="1"/>
    <x v="470"/>
    <x v="2871"/>
    <n v="12"/>
    <n v="0.2"/>
    <n v="42.588000000000022"/>
  </r>
  <r>
    <n v="3626"/>
    <s v="CA-2014-113530"/>
    <x v="3"/>
    <x v="240"/>
    <d v="2014-05-22T00:00:00"/>
    <x v="0"/>
    <s v="BC-11125"/>
    <x v="604"/>
    <x v="2"/>
    <s v="United States"/>
    <s v="San Francisco"/>
    <x v="1"/>
    <n v="94109"/>
    <x v="1"/>
    <s v="OFF-AR-10001315"/>
    <x v="1"/>
    <x v="6"/>
    <x v="1020"/>
    <x v="2872"/>
    <n v="2"/>
    <n v="0"/>
    <n v="1.0207999999999999"/>
  </r>
  <r>
    <n v="3627"/>
    <s v="CA-2014-113530"/>
    <x v="3"/>
    <x v="240"/>
    <d v="2014-05-22T00:00:00"/>
    <x v="0"/>
    <s v="BC-11125"/>
    <x v="604"/>
    <x v="2"/>
    <s v="United States"/>
    <s v="San Francisco"/>
    <x v="1"/>
    <n v="94109"/>
    <x v="1"/>
    <s v="OFF-AR-10000122"/>
    <x v="1"/>
    <x v="6"/>
    <x v="308"/>
    <x v="2271"/>
    <n v="1"/>
    <n v="0"/>
    <n v="1.3949999999999996"/>
  </r>
  <r>
    <n v="3628"/>
    <s v="CA-2014-113530"/>
    <x v="3"/>
    <x v="240"/>
    <d v="2014-05-22T00:00:00"/>
    <x v="0"/>
    <s v="BC-11125"/>
    <x v="604"/>
    <x v="2"/>
    <s v="United States"/>
    <s v="San Francisco"/>
    <x v="1"/>
    <n v="94109"/>
    <x v="1"/>
    <s v="TEC-AC-10001465"/>
    <x v="2"/>
    <x v="11"/>
    <x v="473"/>
    <x v="2873"/>
    <n v="1"/>
    <n v="0"/>
    <n v="10.895999999999997"/>
  </r>
  <r>
    <n v="3629"/>
    <s v="CA-2011-169726"/>
    <x v="2"/>
    <x v="128"/>
    <d v="2011-08-13T00:00:00"/>
    <x v="1"/>
    <s v="JH-15985"/>
    <x v="98"/>
    <x v="0"/>
    <s v="United States"/>
    <s v="Seattle"/>
    <x v="4"/>
    <n v="98103"/>
    <x v="1"/>
    <s v="OFF-BI-10004600"/>
    <x v="1"/>
    <x v="8"/>
    <x v="1477"/>
    <x v="2874"/>
    <n v="7"/>
    <n v="0.2"/>
    <n v="643.98249999999996"/>
  </r>
  <r>
    <n v="3630"/>
    <s v="CA-2014-155957"/>
    <x v="3"/>
    <x v="200"/>
    <d v="2014-12-01T00:00:00"/>
    <x v="1"/>
    <s v="CC-12610"/>
    <x v="566"/>
    <x v="1"/>
    <s v="United States"/>
    <s v="Columbus"/>
    <x v="24"/>
    <n v="43229"/>
    <x v="3"/>
    <s v="OFF-AP-10002082"/>
    <x v="1"/>
    <x v="9"/>
    <x v="1092"/>
    <x v="2464"/>
    <n v="3"/>
    <n v="0.2"/>
    <n v="9.8009999999999984"/>
  </r>
  <r>
    <n v="3631"/>
    <s v="CA-2014-155957"/>
    <x v="3"/>
    <x v="200"/>
    <d v="2014-12-01T00:00:00"/>
    <x v="1"/>
    <s v="CC-12610"/>
    <x v="566"/>
    <x v="1"/>
    <s v="United States"/>
    <s v="Columbus"/>
    <x v="24"/>
    <n v="43229"/>
    <x v="3"/>
    <s v="OFF-AP-10004708"/>
    <x v="1"/>
    <x v="9"/>
    <x v="508"/>
    <x v="2875"/>
    <n v="7"/>
    <n v="0.2"/>
    <n v="23.977799999999988"/>
  </r>
  <r>
    <n v="3632"/>
    <s v="CA-2014-132178"/>
    <x v="3"/>
    <x v="898"/>
    <d v="2014-05-09T00:00:00"/>
    <x v="0"/>
    <s v="DB-12970"/>
    <x v="715"/>
    <x v="1"/>
    <s v="United States"/>
    <s v="Los Angeles"/>
    <x v="1"/>
    <n v="90004"/>
    <x v="1"/>
    <s v="OFF-ST-10000464"/>
    <x v="1"/>
    <x v="4"/>
    <x v="1135"/>
    <x v="2876"/>
    <n v="2"/>
    <n v="0"/>
    <n v="19.465600000000002"/>
  </r>
  <r>
    <n v="3633"/>
    <s v="CA-2014-132178"/>
    <x v="3"/>
    <x v="898"/>
    <d v="2014-05-09T00:00:00"/>
    <x v="0"/>
    <s v="DB-12970"/>
    <x v="715"/>
    <x v="1"/>
    <s v="United States"/>
    <s v="Los Angeles"/>
    <x v="1"/>
    <n v="90004"/>
    <x v="1"/>
    <s v="OFF-ST-10000025"/>
    <x v="1"/>
    <x v="4"/>
    <x v="615"/>
    <x v="2877"/>
    <n v="8"/>
    <n v="0"/>
    <n v="45.80639999999994"/>
  </r>
  <r>
    <n v="3634"/>
    <s v="CA-2013-145177"/>
    <x v="0"/>
    <x v="338"/>
    <d v="2013-11-15T00:00:00"/>
    <x v="1"/>
    <s v="PP-18955"/>
    <x v="452"/>
    <x v="2"/>
    <s v="United States"/>
    <s v="Springfield"/>
    <x v="24"/>
    <n v="45503"/>
    <x v="3"/>
    <s v="OFF-LA-10001613"/>
    <x v="1"/>
    <x v="2"/>
    <x v="736"/>
    <x v="2145"/>
    <n v="4"/>
    <n v="0.2"/>
    <n v="3.3408000000000002"/>
  </r>
  <r>
    <n v="3635"/>
    <s v="CA-2013-145177"/>
    <x v="0"/>
    <x v="338"/>
    <d v="2013-11-15T00:00:00"/>
    <x v="1"/>
    <s v="PP-18955"/>
    <x v="452"/>
    <x v="2"/>
    <s v="United States"/>
    <s v="Springfield"/>
    <x v="24"/>
    <n v="45503"/>
    <x v="3"/>
    <s v="TEC-PH-10000376"/>
    <x v="2"/>
    <x v="7"/>
    <x v="428"/>
    <x v="2878"/>
    <n v="7"/>
    <n v="0.4"/>
    <n v="-9.7901999999999987"/>
  </r>
  <r>
    <n v="3636"/>
    <s v="CA-2013-145177"/>
    <x v="0"/>
    <x v="338"/>
    <d v="2013-11-15T00:00:00"/>
    <x v="1"/>
    <s v="PP-18955"/>
    <x v="452"/>
    <x v="2"/>
    <s v="United States"/>
    <s v="Springfield"/>
    <x v="24"/>
    <n v="45503"/>
    <x v="3"/>
    <s v="OFF-PA-10004039"/>
    <x v="1"/>
    <x v="10"/>
    <x v="1538"/>
    <x v="2879"/>
    <n v="2"/>
    <n v="0.2"/>
    <n v="32.468400000000003"/>
  </r>
  <r>
    <n v="3637"/>
    <s v="CA-2013-145177"/>
    <x v="0"/>
    <x v="338"/>
    <d v="2013-11-15T00:00:00"/>
    <x v="1"/>
    <s v="PP-18955"/>
    <x v="452"/>
    <x v="2"/>
    <s v="United States"/>
    <s v="Springfield"/>
    <x v="24"/>
    <n v="45503"/>
    <x v="3"/>
    <s v="OFF-PA-10001776"/>
    <x v="1"/>
    <x v="10"/>
    <x v="1263"/>
    <x v="2880"/>
    <n v="3"/>
    <n v="0.2"/>
    <n v="7.5086999999999984"/>
  </r>
  <r>
    <n v="3638"/>
    <s v="CA-2013-145177"/>
    <x v="0"/>
    <x v="338"/>
    <d v="2013-11-15T00:00:00"/>
    <x v="1"/>
    <s v="PP-18955"/>
    <x v="452"/>
    <x v="2"/>
    <s v="United States"/>
    <s v="Springfield"/>
    <x v="24"/>
    <n v="45503"/>
    <x v="3"/>
    <s v="OFF-AP-10002457"/>
    <x v="1"/>
    <x v="9"/>
    <x v="544"/>
    <x v="2881"/>
    <n v="4"/>
    <n v="0.2"/>
    <n v="29.301999999999978"/>
  </r>
  <r>
    <n v="3639"/>
    <s v="CA-2013-145177"/>
    <x v="0"/>
    <x v="338"/>
    <d v="2013-11-15T00:00:00"/>
    <x v="1"/>
    <s v="PP-18955"/>
    <x v="452"/>
    <x v="2"/>
    <s v="United States"/>
    <s v="Springfield"/>
    <x v="24"/>
    <n v="45503"/>
    <x v="3"/>
    <s v="FUR-FU-10000758"/>
    <x v="0"/>
    <x v="5"/>
    <x v="1073"/>
    <x v="2882"/>
    <n v="7"/>
    <n v="0.2"/>
    <n v="29.657599999999988"/>
  </r>
  <r>
    <n v="3640"/>
    <s v="CA-2013-145177"/>
    <x v="0"/>
    <x v="338"/>
    <d v="2013-11-15T00:00:00"/>
    <x v="1"/>
    <s v="PP-18955"/>
    <x v="452"/>
    <x v="2"/>
    <s v="United States"/>
    <s v="Springfield"/>
    <x v="24"/>
    <n v="45503"/>
    <x v="3"/>
    <s v="OFF-PA-10000682"/>
    <x v="1"/>
    <x v="10"/>
    <x v="859"/>
    <x v="701"/>
    <n v="1"/>
    <n v="0.2"/>
    <n v="1.6762000000000001"/>
  </r>
  <r>
    <n v="3641"/>
    <s v="CA-2013-145177"/>
    <x v="0"/>
    <x v="338"/>
    <d v="2013-11-15T00:00:00"/>
    <x v="1"/>
    <s v="PP-18955"/>
    <x v="452"/>
    <x v="2"/>
    <s v="United States"/>
    <s v="Springfield"/>
    <x v="24"/>
    <n v="45503"/>
    <x v="3"/>
    <s v="TEC-AC-10002550"/>
    <x v="2"/>
    <x v="11"/>
    <x v="1539"/>
    <x v="2883"/>
    <n v="7"/>
    <n v="0.2"/>
    <n v="-29.074500000000008"/>
  </r>
  <r>
    <n v="3642"/>
    <s v="CA-2013-145177"/>
    <x v="0"/>
    <x v="338"/>
    <d v="2013-11-15T00:00:00"/>
    <x v="1"/>
    <s v="PP-18955"/>
    <x v="452"/>
    <x v="2"/>
    <s v="United States"/>
    <s v="Springfield"/>
    <x v="24"/>
    <n v="45503"/>
    <x v="3"/>
    <s v="OFF-BI-10002082"/>
    <x v="1"/>
    <x v="8"/>
    <x v="1173"/>
    <x v="2884"/>
    <n v="7"/>
    <n v="0.7"/>
    <n v="-46.591999999999999"/>
  </r>
  <r>
    <n v="3643"/>
    <s v="CA-2011-156594"/>
    <x v="2"/>
    <x v="414"/>
    <d v="2011-12-23T00:00:00"/>
    <x v="0"/>
    <s v="MC-17845"/>
    <x v="266"/>
    <x v="0"/>
    <s v="United States"/>
    <s v="Los Angeles"/>
    <x v="1"/>
    <n v="90008"/>
    <x v="1"/>
    <s v="OFF-BI-10004632"/>
    <x v="1"/>
    <x v="8"/>
    <x v="564"/>
    <x v="1638"/>
    <n v="2"/>
    <n v="0.2"/>
    <n v="152.49499999999998"/>
  </r>
  <r>
    <n v="3644"/>
    <s v="CA-2011-156594"/>
    <x v="2"/>
    <x v="414"/>
    <d v="2011-12-23T00:00:00"/>
    <x v="0"/>
    <s v="MC-17845"/>
    <x v="266"/>
    <x v="0"/>
    <s v="United States"/>
    <s v="Los Angeles"/>
    <x v="1"/>
    <n v="90008"/>
    <x v="1"/>
    <s v="OFF-AR-10001725"/>
    <x v="1"/>
    <x v="6"/>
    <x v="1540"/>
    <x v="2885"/>
    <n v="2"/>
    <n v="0"/>
    <n v="12.298000000000002"/>
  </r>
  <r>
    <n v="3645"/>
    <s v="CA-2011-156594"/>
    <x v="2"/>
    <x v="414"/>
    <d v="2011-12-23T00:00:00"/>
    <x v="0"/>
    <s v="MC-17845"/>
    <x v="266"/>
    <x v="0"/>
    <s v="United States"/>
    <s v="Los Angeles"/>
    <x v="1"/>
    <n v="90008"/>
    <x v="1"/>
    <s v="OFF-AR-10004269"/>
    <x v="1"/>
    <x v="6"/>
    <x v="1541"/>
    <x v="1531"/>
    <n v="1"/>
    <n v="0"/>
    <n v="1.1564000000000001"/>
  </r>
  <r>
    <n v="3646"/>
    <s v="CA-2011-156594"/>
    <x v="2"/>
    <x v="414"/>
    <d v="2011-12-23T00:00:00"/>
    <x v="0"/>
    <s v="MC-17845"/>
    <x v="266"/>
    <x v="0"/>
    <s v="United States"/>
    <s v="Los Angeles"/>
    <x v="1"/>
    <n v="90008"/>
    <x v="1"/>
    <s v="OFF-BI-10003007"/>
    <x v="1"/>
    <x v="8"/>
    <x v="1542"/>
    <x v="2886"/>
    <n v="5"/>
    <n v="0.2"/>
    <n v="50.413999999999987"/>
  </r>
  <r>
    <n v="3647"/>
    <s v="CA-2011-146528"/>
    <x v="2"/>
    <x v="739"/>
    <d v="2011-07-27T00:00:00"/>
    <x v="0"/>
    <s v="VF-21715"/>
    <x v="665"/>
    <x v="2"/>
    <s v="United States"/>
    <s v="Los Angeles"/>
    <x v="1"/>
    <n v="90045"/>
    <x v="1"/>
    <s v="OFF-PA-10002195"/>
    <x v="1"/>
    <x v="10"/>
    <x v="1543"/>
    <x v="90"/>
    <n v="1"/>
    <n v="0"/>
    <n v="3.1752000000000002"/>
  </r>
  <r>
    <n v="3648"/>
    <s v="CA-2011-146528"/>
    <x v="2"/>
    <x v="739"/>
    <d v="2011-07-27T00:00:00"/>
    <x v="0"/>
    <s v="VF-21715"/>
    <x v="665"/>
    <x v="2"/>
    <s v="United States"/>
    <s v="Los Angeles"/>
    <x v="1"/>
    <n v="90045"/>
    <x v="1"/>
    <s v="OFF-SU-10002522"/>
    <x v="1"/>
    <x v="14"/>
    <x v="1544"/>
    <x v="2887"/>
    <n v="4"/>
    <n v="0"/>
    <n v="4.5007999999999981"/>
  </r>
  <r>
    <n v="3649"/>
    <s v="CA-2012-168459"/>
    <x v="1"/>
    <x v="6"/>
    <d v="2012-11-27T00:00:00"/>
    <x v="1"/>
    <s v="MC-17275"/>
    <x v="507"/>
    <x v="0"/>
    <s v="United States"/>
    <s v="Memphis"/>
    <x v="18"/>
    <n v="38109"/>
    <x v="0"/>
    <s v="OFF-BI-10003712"/>
    <x v="1"/>
    <x v="8"/>
    <x v="689"/>
    <x v="194"/>
    <n v="2"/>
    <n v="0.7"/>
    <n v="-2.0621999999999998"/>
  </r>
  <r>
    <n v="3650"/>
    <s v="CA-2012-168459"/>
    <x v="1"/>
    <x v="6"/>
    <d v="2012-11-27T00:00:00"/>
    <x v="1"/>
    <s v="MC-17275"/>
    <x v="507"/>
    <x v="0"/>
    <s v="United States"/>
    <s v="Memphis"/>
    <x v="18"/>
    <n v="38109"/>
    <x v="0"/>
    <s v="OFF-FA-10004854"/>
    <x v="1"/>
    <x v="13"/>
    <x v="268"/>
    <x v="2888"/>
    <n v="6"/>
    <n v="0.2"/>
    <n v="18.597599999999993"/>
  </r>
  <r>
    <n v="3651"/>
    <s v="CA-2014-109960"/>
    <x v="3"/>
    <x v="34"/>
    <d v="2014-12-12T00:00:00"/>
    <x v="0"/>
    <s v="DB-13210"/>
    <x v="203"/>
    <x v="0"/>
    <s v="United States"/>
    <s v="Detroit"/>
    <x v="12"/>
    <n v="48234"/>
    <x v="2"/>
    <s v="TEC-AC-10004859"/>
    <x v="2"/>
    <x v="11"/>
    <x v="1545"/>
    <x v="2889"/>
    <n v="6"/>
    <n v="0"/>
    <n v="41.952000000000005"/>
  </r>
  <r>
    <n v="3652"/>
    <s v="CA-2014-109960"/>
    <x v="3"/>
    <x v="34"/>
    <d v="2014-12-12T00:00:00"/>
    <x v="0"/>
    <s v="DB-13210"/>
    <x v="203"/>
    <x v="0"/>
    <s v="United States"/>
    <s v="Detroit"/>
    <x v="12"/>
    <n v="48234"/>
    <x v="2"/>
    <s v="OFF-AR-10001860"/>
    <x v="1"/>
    <x v="6"/>
    <x v="907"/>
    <x v="2890"/>
    <n v="5"/>
    <n v="0"/>
    <n v="12.492000000000001"/>
  </r>
  <r>
    <n v="3653"/>
    <s v="CA-2014-109960"/>
    <x v="3"/>
    <x v="34"/>
    <d v="2014-12-12T00:00:00"/>
    <x v="0"/>
    <s v="DB-13210"/>
    <x v="203"/>
    <x v="0"/>
    <s v="United States"/>
    <s v="Detroit"/>
    <x v="12"/>
    <n v="48234"/>
    <x v="2"/>
    <s v="OFF-BI-10001636"/>
    <x v="1"/>
    <x v="8"/>
    <x v="668"/>
    <x v="2891"/>
    <n v="4"/>
    <n v="0"/>
    <n v="15.511199999999999"/>
  </r>
  <r>
    <n v="3654"/>
    <s v="CA-2014-109960"/>
    <x v="3"/>
    <x v="34"/>
    <d v="2014-12-12T00:00:00"/>
    <x v="0"/>
    <s v="DB-13210"/>
    <x v="203"/>
    <x v="0"/>
    <s v="United States"/>
    <s v="Detroit"/>
    <x v="12"/>
    <n v="48234"/>
    <x v="2"/>
    <s v="OFF-PA-10000349"/>
    <x v="1"/>
    <x v="10"/>
    <x v="33"/>
    <x v="1830"/>
    <n v="3"/>
    <n v="0"/>
    <n v="7.0218000000000007"/>
  </r>
  <r>
    <n v="3655"/>
    <s v="CA-2014-133004"/>
    <x v="3"/>
    <x v="515"/>
    <d v="2014-09-06T00:00:00"/>
    <x v="1"/>
    <s v="AJ-10945"/>
    <x v="219"/>
    <x v="0"/>
    <s v="United States"/>
    <s v="Lawrence"/>
    <x v="14"/>
    <n v="46226"/>
    <x v="2"/>
    <s v="OFF-AP-10002439"/>
    <x v="1"/>
    <x v="9"/>
    <x v="548"/>
    <x v="2892"/>
    <n v="9"/>
    <n v="0"/>
    <n v="166.06979999999999"/>
  </r>
  <r>
    <n v="3656"/>
    <s v="CA-2014-168102"/>
    <x v="3"/>
    <x v="558"/>
    <d v="2014-05-01T00:00:00"/>
    <x v="1"/>
    <s v="CP-12340"/>
    <x v="291"/>
    <x v="1"/>
    <s v="United States"/>
    <s v="Jacksonville"/>
    <x v="2"/>
    <n v="32216"/>
    <x v="0"/>
    <s v="OFF-ST-10001370"/>
    <x v="1"/>
    <x v="4"/>
    <x v="1023"/>
    <x v="394"/>
    <n v="2"/>
    <n v="0.2"/>
    <n v="-21.294000000000018"/>
  </r>
  <r>
    <n v="3657"/>
    <s v="CA-2014-158036"/>
    <x v="3"/>
    <x v="565"/>
    <d v="2014-09-15T00:00:00"/>
    <x v="1"/>
    <s v="DB-13555"/>
    <x v="587"/>
    <x v="1"/>
    <s v="United States"/>
    <s v="Dublin"/>
    <x v="24"/>
    <n v="43017"/>
    <x v="3"/>
    <s v="TEC-AC-10002558"/>
    <x v="2"/>
    <x v="11"/>
    <x v="1546"/>
    <x v="2893"/>
    <n v="1"/>
    <n v="0.2"/>
    <n v="1.7054999999999998"/>
  </r>
  <r>
    <n v="3658"/>
    <s v="CA-2012-128083"/>
    <x v="1"/>
    <x v="899"/>
    <d v="2012-03-17T00:00:00"/>
    <x v="1"/>
    <s v="EB-13750"/>
    <x v="494"/>
    <x v="1"/>
    <s v="United States"/>
    <s v="Plantation"/>
    <x v="2"/>
    <n v="33317"/>
    <x v="0"/>
    <s v="OFF-EN-10004030"/>
    <x v="1"/>
    <x v="12"/>
    <x v="135"/>
    <x v="2894"/>
    <n v="3"/>
    <n v="0.2"/>
    <n v="2.9322000000000004"/>
  </r>
  <r>
    <n v="3659"/>
    <s v="CA-2012-128083"/>
    <x v="1"/>
    <x v="899"/>
    <d v="2012-03-17T00:00:00"/>
    <x v="1"/>
    <s v="EB-13750"/>
    <x v="494"/>
    <x v="1"/>
    <s v="United States"/>
    <s v="Plantation"/>
    <x v="2"/>
    <n v="33317"/>
    <x v="0"/>
    <s v="FUR-FU-10003194"/>
    <x v="0"/>
    <x v="5"/>
    <x v="76"/>
    <x v="2895"/>
    <n v="4"/>
    <n v="0.2"/>
    <n v="3.8599999999999977"/>
  </r>
  <r>
    <n v="3660"/>
    <s v="CA-2012-128083"/>
    <x v="1"/>
    <x v="899"/>
    <d v="2012-03-17T00:00:00"/>
    <x v="1"/>
    <s v="EB-13750"/>
    <x v="494"/>
    <x v="1"/>
    <s v="United States"/>
    <s v="Plantation"/>
    <x v="2"/>
    <n v="33317"/>
    <x v="0"/>
    <s v="FUR-FU-10001731"/>
    <x v="0"/>
    <x v="5"/>
    <x v="1547"/>
    <x v="1697"/>
    <n v="3"/>
    <n v="0.2"/>
    <n v="1.4418"/>
  </r>
  <r>
    <n v="3661"/>
    <s v="CA-2013-161676"/>
    <x v="0"/>
    <x v="427"/>
    <d v="2013-07-24T00:00:00"/>
    <x v="1"/>
    <s v="JP-15460"/>
    <x v="687"/>
    <x v="1"/>
    <s v="United States"/>
    <s v="Glendale"/>
    <x v="16"/>
    <n v="85301"/>
    <x v="1"/>
    <s v="OFF-SU-10004782"/>
    <x v="1"/>
    <x v="14"/>
    <x v="1548"/>
    <x v="2896"/>
    <n v="5"/>
    <n v="0.2"/>
    <n v="4.2249999999999979"/>
  </r>
  <r>
    <n v="3662"/>
    <s v="CA-2013-155005"/>
    <x v="0"/>
    <x v="900"/>
    <d v="2013-06-16T00:00:00"/>
    <x v="0"/>
    <s v="SC-20050"/>
    <x v="337"/>
    <x v="2"/>
    <s v="United States"/>
    <s v="Jackson"/>
    <x v="12"/>
    <n v="49201"/>
    <x v="2"/>
    <s v="TEC-PH-10003484"/>
    <x v="2"/>
    <x v="7"/>
    <x v="1530"/>
    <x v="2258"/>
    <n v="3"/>
    <n v="0"/>
    <n v="94.492500000000007"/>
  </r>
  <r>
    <n v="3663"/>
    <s v="US-2014-129777"/>
    <x v="3"/>
    <x v="445"/>
    <d v="2014-07-10T00:00:00"/>
    <x v="1"/>
    <s v="FM-14290"/>
    <x v="86"/>
    <x v="2"/>
    <s v="United States"/>
    <s v="Quincy"/>
    <x v="31"/>
    <n v="2169"/>
    <x v="3"/>
    <s v="TEC-AC-10003590"/>
    <x v="2"/>
    <x v="11"/>
    <x v="1093"/>
    <x v="2897"/>
    <n v="10"/>
    <n v="0"/>
    <n v="93.203999999999994"/>
  </r>
  <r>
    <n v="3664"/>
    <s v="US-2014-129777"/>
    <x v="3"/>
    <x v="445"/>
    <d v="2014-07-10T00:00:00"/>
    <x v="1"/>
    <s v="FM-14290"/>
    <x v="86"/>
    <x v="2"/>
    <s v="United States"/>
    <s v="Quincy"/>
    <x v="31"/>
    <n v="2169"/>
    <x v="3"/>
    <s v="OFF-PA-10001970"/>
    <x v="1"/>
    <x v="10"/>
    <x v="311"/>
    <x v="335"/>
    <n v="2"/>
    <n v="0"/>
    <n v="11.543199999999999"/>
  </r>
  <r>
    <n v="3665"/>
    <s v="CA-2011-129364"/>
    <x v="2"/>
    <x v="589"/>
    <d v="2011-12-13T00:00:00"/>
    <x v="1"/>
    <s v="TB-21250"/>
    <x v="621"/>
    <x v="0"/>
    <s v="United States"/>
    <s v="Salem"/>
    <x v="21"/>
    <n v="97301"/>
    <x v="1"/>
    <s v="OFF-LA-10001569"/>
    <x v="1"/>
    <x v="2"/>
    <x v="633"/>
    <x v="2898"/>
    <n v="7"/>
    <n v="0.2"/>
    <n v="9.0635999999999974"/>
  </r>
  <r>
    <n v="3666"/>
    <s v="CA-2011-129364"/>
    <x v="2"/>
    <x v="589"/>
    <d v="2011-12-13T00:00:00"/>
    <x v="1"/>
    <s v="TB-21250"/>
    <x v="621"/>
    <x v="0"/>
    <s v="United States"/>
    <s v="Salem"/>
    <x v="21"/>
    <n v="97301"/>
    <x v="1"/>
    <s v="OFF-BI-10001132"/>
    <x v="1"/>
    <x v="8"/>
    <x v="630"/>
    <x v="2899"/>
    <n v="4"/>
    <n v="0.7"/>
    <n v="-4.5191999999999979"/>
  </r>
  <r>
    <n v="3667"/>
    <s v="CA-2011-129364"/>
    <x v="2"/>
    <x v="589"/>
    <d v="2011-12-13T00:00:00"/>
    <x v="1"/>
    <s v="TB-21250"/>
    <x v="621"/>
    <x v="0"/>
    <s v="United States"/>
    <s v="Salem"/>
    <x v="21"/>
    <n v="97301"/>
    <x v="1"/>
    <s v="TEC-PH-10003095"/>
    <x v="2"/>
    <x v="7"/>
    <x v="1491"/>
    <x v="2672"/>
    <n v="3"/>
    <n v="0.2"/>
    <n v="19.754999999999999"/>
  </r>
  <r>
    <n v="3668"/>
    <s v="CA-2011-129364"/>
    <x v="2"/>
    <x v="589"/>
    <d v="2011-12-13T00:00:00"/>
    <x v="1"/>
    <s v="TB-21250"/>
    <x v="621"/>
    <x v="0"/>
    <s v="United States"/>
    <s v="Salem"/>
    <x v="21"/>
    <n v="97301"/>
    <x v="1"/>
    <s v="OFF-SU-10000432"/>
    <x v="1"/>
    <x v="14"/>
    <x v="1549"/>
    <x v="2900"/>
    <n v="5"/>
    <n v="0.2"/>
    <n v="-2.6025000000000014"/>
  </r>
  <r>
    <n v="3669"/>
    <s v="CA-2011-129364"/>
    <x v="2"/>
    <x v="589"/>
    <d v="2011-12-13T00:00:00"/>
    <x v="1"/>
    <s v="TB-21250"/>
    <x v="621"/>
    <x v="0"/>
    <s v="United States"/>
    <s v="Salem"/>
    <x v="21"/>
    <n v="97301"/>
    <x v="1"/>
    <s v="TEC-AC-10004227"/>
    <x v="2"/>
    <x v="11"/>
    <x v="1400"/>
    <x v="2901"/>
    <n v="10"/>
    <n v="0.2"/>
    <n v="-18.186000000000014"/>
  </r>
  <r>
    <n v="3670"/>
    <s v="CA-2011-129364"/>
    <x v="2"/>
    <x v="589"/>
    <d v="2011-12-13T00:00:00"/>
    <x v="1"/>
    <s v="TB-21250"/>
    <x v="621"/>
    <x v="0"/>
    <s v="United States"/>
    <s v="Salem"/>
    <x v="21"/>
    <n v="97301"/>
    <x v="1"/>
    <s v="OFF-LA-10004409"/>
    <x v="1"/>
    <x v="2"/>
    <x v="1550"/>
    <x v="132"/>
    <n v="5"/>
    <n v="0.2"/>
    <n v="3.7439999999999989"/>
  </r>
  <r>
    <n v="3671"/>
    <s v="CA-2011-129364"/>
    <x v="2"/>
    <x v="589"/>
    <d v="2011-12-13T00:00:00"/>
    <x v="1"/>
    <s v="TB-21250"/>
    <x v="621"/>
    <x v="0"/>
    <s v="United States"/>
    <s v="Salem"/>
    <x v="21"/>
    <n v="97301"/>
    <x v="1"/>
    <s v="OFF-PA-10001569"/>
    <x v="1"/>
    <x v="10"/>
    <x v="55"/>
    <x v="563"/>
    <n v="2"/>
    <n v="0.2"/>
    <n v="3.6288"/>
  </r>
  <r>
    <n v="3672"/>
    <s v="CA-2011-129364"/>
    <x v="2"/>
    <x v="589"/>
    <d v="2011-12-13T00:00:00"/>
    <x v="1"/>
    <s v="TB-21250"/>
    <x v="621"/>
    <x v="0"/>
    <s v="United States"/>
    <s v="Salem"/>
    <x v="21"/>
    <n v="97301"/>
    <x v="1"/>
    <s v="OFF-ST-10001031"/>
    <x v="1"/>
    <x v="4"/>
    <x v="1551"/>
    <x v="384"/>
    <n v="3"/>
    <n v="0.2"/>
    <n v="2.9304000000000023"/>
  </r>
  <r>
    <n v="3673"/>
    <s v="CA-2013-104969"/>
    <x v="0"/>
    <x v="143"/>
    <d v="2013-04-15T00:00:00"/>
    <x v="1"/>
    <s v="EH-14125"/>
    <x v="258"/>
    <x v="2"/>
    <s v="United States"/>
    <s v="Troy"/>
    <x v="24"/>
    <n v="45373"/>
    <x v="3"/>
    <s v="OFF-EN-10002312"/>
    <x v="1"/>
    <x v="12"/>
    <x v="1453"/>
    <x v="2902"/>
    <n v="1"/>
    <n v="0.2"/>
    <n v="3.2161"/>
  </r>
  <r>
    <n v="3674"/>
    <s v="CA-2013-104969"/>
    <x v="0"/>
    <x v="143"/>
    <d v="2013-04-15T00:00:00"/>
    <x v="1"/>
    <s v="EH-14125"/>
    <x v="258"/>
    <x v="2"/>
    <s v="United States"/>
    <s v="Troy"/>
    <x v="24"/>
    <n v="45373"/>
    <x v="3"/>
    <s v="OFF-BI-10004224"/>
    <x v="1"/>
    <x v="8"/>
    <x v="1061"/>
    <x v="1444"/>
    <n v="6"/>
    <n v="0.7"/>
    <n v="-100.91999999999999"/>
  </r>
  <r>
    <n v="3675"/>
    <s v="CA-2014-154109"/>
    <x v="3"/>
    <x v="44"/>
    <d v="2014-11-12T00:00:00"/>
    <x v="1"/>
    <s v="ML-17410"/>
    <x v="586"/>
    <x v="0"/>
    <s v="United States"/>
    <s v="Philadelphia"/>
    <x v="9"/>
    <n v="19143"/>
    <x v="3"/>
    <s v="FUR-CH-10003774"/>
    <x v="0"/>
    <x v="1"/>
    <x v="1185"/>
    <x v="2903"/>
    <n v="2"/>
    <n v="0.3"/>
    <n v="-30.933200000000006"/>
  </r>
  <r>
    <n v="3676"/>
    <s v="CA-2014-154109"/>
    <x v="3"/>
    <x v="44"/>
    <d v="2014-11-12T00:00:00"/>
    <x v="1"/>
    <s v="ML-17410"/>
    <x v="586"/>
    <x v="0"/>
    <s v="United States"/>
    <s v="Philadelphia"/>
    <x v="9"/>
    <n v="19143"/>
    <x v="3"/>
    <s v="OFF-PA-10000157"/>
    <x v="1"/>
    <x v="10"/>
    <x v="364"/>
    <x v="1107"/>
    <n v="3"/>
    <n v="0.2"/>
    <n v="16.183799999999998"/>
  </r>
  <r>
    <n v="3677"/>
    <s v="CA-2012-156440"/>
    <x v="1"/>
    <x v="901"/>
    <d v="2012-12-09T00:00:00"/>
    <x v="1"/>
    <s v="MH-17620"/>
    <x v="588"/>
    <x v="1"/>
    <s v="United States"/>
    <s v="San Diego"/>
    <x v="1"/>
    <n v="92105"/>
    <x v="1"/>
    <s v="FUR-FU-10004090"/>
    <x v="0"/>
    <x v="5"/>
    <x v="636"/>
    <x v="791"/>
    <n v="2"/>
    <n v="0"/>
    <n v="14.671799999999998"/>
  </r>
  <r>
    <n v="3678"/>
    <s v="CA-2012-132626"/>
    <x v="1"/>
    <x v="584"/>
    <d v="2012-07-14T00:00:00"/>
    <x v="1"/>
    <s v="BT-11680"/>
    <x v="537"/>
    <x v="0"/>
    <s v="United States"/>
    <s v="Clinton"/>
    <x v="39"/>
    <n v="20735"/>
    <x v="3"/>
    <s v="OFF-FA-10002763"/>
    <x v="1"/>
    <x v="13"/>
    <x v="1411"/>
    <x v="2394"/>
    <n v="4"/>
    <n v="0"/>
    <n v="5.0559999999999992"/>
  </r>
  <r>
    <n v="3679"/>
    <s v="CA-2012-132626"/>
    <x v="1"/>
    <x v="584"/>
    <d v="2012-07-14T00:00:00"/>
    <x v="1"/>
    <s v="BT-11680"/>
    <x v="537"/>
    <x v="0"/>
    <s v="United States"/>
    <s v="Clinton"/>
    <x v="39"/>
    <n v="20735"/>
    <x v="3"/>
    <s v="TEC-MA-10002428"/>
    <x v="2"/>
    <x v="15"/>
    <x v="1498"/>
    <x v="2904"/>
    <n v="3"/>
    <n v="0"/>
    <n v="209.23649999999998"/>
  </r>
  <r>
    <n v="3680"/>
    <s v="CA-2012-132626"/>
    <x v="1"/>
    <x v="584"/>
    <d v="2012-07-14T00:00:00"/>
    <x v="1"/>
    <s v="BT-11680"/>
    <x v="537"/>
    <x v="0"/>
    <s v="United States"/>
    <s v="Clinton"/>
    <x v="39"/>
    <n v="20735"/>
    <x v="3"/>
    <s v="FUR-FU-10002918"/>
    <x v="0"/>
    <x v="5"/>
    <x v="266"/>
    <x v="2905"/>
    <n v="2"/>
    <n v="0"/>
    <n v="20.015600000000006"/>
  </r>
  <r>
    <n v="3681"/>
    <s v="CA-2012-132626"/>
    <x v="1"/>
    <x v="584"/>
    <d v="2012-07-14T00:00:00"/>
    <x v="1"/>
    <s v="BT-11680"/>
    <x v="537"/>
    <x v="0"/>
    <s v="United States"/>
    <s v="Clinton"/>
    <x v="39"/>
    <n v="20735"/>
    <x v="3"/>
    <s v="OFF-LA-10000476"/>
    <x v="1"/>
    <x v="2"/>
    <x v="1552"/>
    <x v="714"/>
    <n v="3"/>
    <n v="0"/>
    <n v="5.6993999999999998"/>
  </r>
  <r>
    <n v="3682"/>
    <s v="CA-2012-132626"/>
    <x v="1"/>
    <x v="584"/>
    <d v="2012-07-14T00:00:00"/>
    <x v="1"/>
    <s v="BT-11680"/>
    <x v="537"/>
    <x v="0"/>
    <s v="United States"/>
    <s v="Clinton"/>
    <x v="39"/>
    <n v="20735"/>
    <x v="3"/>
    <s v="OFF-BI-10002854"/>
    <x v="1"/>
    <x v="8"/>
    <x v="895"/>
    <x v="2906"/>
    <n v="3"/>
    <n v="0"/>
    <n v="42.045000000000002"/>
  </r>
  <r>
    <n v="3683"/>
    <s v="CA-2012-132626"/>
    <x v="1"/>
    <x v="584"/>
    <d v="2012-07-14T00:00:00"/>
    <x v="1"/>
    <s v="BT-11680"/>
    <x v="537"/>
    <x v="0"/>
    <s v="United States"/>
    <s v="Clinton"/>
    <x v="39"/>
    <n v="20735"/>
    <x v="3"/>
    <s v="OFF-AR-10002987"/>
    <x v="1"/>
    <x v="6"/>
    <x v="1553"/>
    <x v="1378"/>
    <n v="4"/>
    <n v="0"/>
    <n v="32.537600000000005"/>
  </r>
  <r>
    <n v="3684"/>
    <s v="CA-2012-132626"/>
    <x v="1"/>
    <x v="584"/>
    <d v="2012-07-14T00:00:00"/>
    <x v="1"/>
    <s v="BT-11680"/>
    <x v="537"/>
    <x v="0"/>
    <s v="United States"/>
    <s v="Clinton"/>
    <x v="39"/>
    <n v="20735"/>
    <x v="3"/>
    <s v="OFF-BI-10004001"/>
    <x v="1"/>
    <x v="8"/>
    <x v="810"/>
    <x v="2907"/>
    <n v="9"/>
    <n v="0"/>
    <n v="70.545599999999979"/>
  </r>
  <r>
    <n v="3685"/>
    <s v="CA-2012-132626"/>
    <x v="1"/>
    <x v="584"/>
    <d v="2012-07-14T00:00:00"/>
    <x v="1"/>
    <s v="BT-11680"/>
    <x v="537"/>
    <x v="0"/>
    <s v="United States"/>
    <s v="Clinton"/>
    <x v="39"/>
    <n v="20735"/>
    <x v="3"/>
    <s v="OFF-BI-10001634"/>
    <x v="1"/>
    <x v="8"/>
    <x v="24"/>
    <x v="2908"/>
    <n v="6"/>
    <n v="0"/>
    <n v="21.403200000000002"/>
  </r>
  <r>
    <n v="3686"/>
    <s v="CA-2012-132626"/>
    <x v="1"/>
    <x v="584"/>
    <d v="2012-07-14T00:00:00"/>
    <x v="1"/>
    <s v="BT-11680"/>
    <x v="537"/>
    <x v="0"/>
    <s v="United States"/>
    <s v="Clinton"/>
    <x v="39"/>
    <n v="20735"/>
    <x v="3"/>
    <s v="OFF-ST-10003722"/>
    <x v="1"/>
    <x v="4"/>
    <x v="760"/>
    <x v="2909"/>
    <n v="7"/>
    <n v="0"/>
    <n v="28.480899999999984"/>
  </r>
  <r>
    <n v="3687"/>
    <s v="CA-2013-102792"/>
    <x v="0"/>
    <x v="180"/>
    <d v="2013-12-20T00:00:00"/>
    <x v="1"/>
    <s v="JC-15340"/>
    <x v="209"/>
    <x v="0"/>
    <s v="United States"/>
    <s v="Riverside"/>
    <x v="1"/>
    <n v="92503"/>
    <x v="1"/>
    <s v="OFF-AR-10004757"/>
    <x v="1"/>
    <x v="6"/>
    <x v="342"/>
    <x v="296"/>
    <n v="3"/>
    <n v="0"/>
    <n v="3.2471999999999994"/>
  </r>
  <r>
    <n v="3688"/>
    <s v="CA-2013-108567"/>
    <x v="0"/>
    <x v="244"/>
    <d v="2013-05-25T00:00:00"/>
    <x v="1"/>
    <s v="DB-13210"/>
    <x v="203"/>
    <x v="0"/>
    <s v="United States"/>
    <s v="Port Saint Lucie"/>
    <x v="2"/>
    <n v="34952"/>
    <x v="0"/>
    <s v="OFF-BI-10004140"/>
    <x v="1"/>
    <x v="8"/>
    <x v="304"/>
    <x v="2910"/>
    <n v="2"/>
    <n v="0.7"/>
    <n v="-2.2450000000000001"/>
  </r>
  <r>
    <n v="3689"/>
    <s v="CA-2014-140760"/>
    <x v="3"/>
    <x v="455"/>
    <d v="2014-06-06T00:00:00"/>
    <x v="0"/>
    <s v="DO-13435"/>
    <x v="157"/>
    <x v="0"/>
    <s v="United States"/>
    <s v="Mesa"/>
    <x v="16"/>
    <n v="85204"/>
    <x v="1"/>
    <s v="OFF-PA-10002479"/>
    <x v="1"/>
    <x v="10"/>
    <x v="217"/>
    <x v="869"/>
    <n v="6"/>
    <n v="0.2"/>
    <n v="7.92"/>
  </r>
  <r>
    <n v="3690"/>
    <s v="CA-2014-140760"/>
    <x v="3"/>
    <x v="455"/>
    <d v="2014-06-06T00:00:00"/>
    <x v="0"/>
    <s v="DO-13435"/>
    <x v="157"/>
    <x v="0"/>
    <s v="United States"/>
    <s v="Mesa"/>
    <x v="16"/>
    <n v="85204"/>
    <x v="1"/>
    <s v="OFF-EN-10001141"/>
    <x v="1"/>
    <x v="12"/>
    <x v="593"/>
    <x v="2911"/>
    <n v="5"/>
    <n v="0.2"/>
    <n v="15.921000000000003"/>
  </r>
  <r>
    <n v="3691"/>
    <s v="US-2012-131359"/>
    <x v="1"/>
    <x v="628"/>
    <d v="2012-11-02T00:00:00"/>
    <x v="0"/>
    <s v="FA-14230"/>
    <x v="135"/>
    <x v="1"/>
    <s v="United States"/>
    <s v="Denver"/>
    <x v="22"/>
    <n v="80219"/>
    <x v="1"/>
    <s v="TEC-MA-10000597"/>
    <x v="2"/>
    <x v="15"/>
    <x v="1290"/>
    <x v="2912"/>
    <n v="2"/>
    <n v="0.7"/>
    <n v="-45.995400000000004"/>
  </r>
  <r>
    <n v="3692"/>
    <s v="US-2012-131359"/>
    <x v="1"/>
    <x v="628"/>
    <d v="2012-11-02T00:00:00"/>
    <x v="0"/>
    <s v="FA-14230"/>
    <x v="135"/>
    <x v="1"/>
    <s v="United States"/>
    <s v="Denver"/>
    <x v="22"/>
    <n v="80219"/>
    <x v="1"/>
    <s v="TEC-CO-10001571"/>
    <x v="2"/>
    <x v="16"/>
    <x v="1554"/>
    <x v="2913"/>
    <n v="1"/>
    <n v="0.2"/>
    <n v="164.99700000000001"/>
  </r>
  <r>
    <n v="3693"/>
    <s v="US-2012-131359"/>
    <x v="1"/>
    <x v="628"/>
    <d v="2012-11-02T00:00:00"/>
    <x v="0"/>
    <s v="FA-14230"/>
    <x v="135"/>
    <x v="1"/>
    <s v="United States"/>
    <s v="Denver"/>
    <x v="22"/>
    <n v="80219"/>
    <x v="1"/>
    <s v="TEC-PH-10004531"/>
    <x v="2"/>
    <x v="7"/>
    <x v="714"/>
    <x v="2914"/>
    <n v="5"/>
    <n v="0.2"/>
    <n v="30.785999999999998"/>
  </r>
  <r>
    <n v="3694"/>
    <s v="US-2012-131359"/>
    <x v="1"/>
    <x v="628"/>
    <d v="2012-11-02T00:00:00"/>
    <x v="0"/>
    <s v="FA-14230"/>
    <x v="135"/>
    <x v="1"/>
    <s v="United States"/>
    <s v="Denver"/>
    <x v="22"/>
    <n v="80219"/>
    <x v="1"/>
    <s v="FUR-FU-10003026"/>
    <x v="0"/>
    <x v="5"/>
    <x v="1555"/>
    <x v="2915"/>
    <n v="4"/>
    <n v="0.2"/>
    <n v="3.6783999999999999"/>
  </r>
  <r>
    <n v="3695"/>
    <s v="CA-2013-142097"/>
    <x v="0"/>
    <x v="680"/>
    <d v="2013-10-21T00:00:00"/>
    <x v="1"/>
    <s v="QJ-19255"/>
    <x v="425"/>
    <x v="1"/>
    <s v="United States"/>
    <s v="Springfield"/>
    <x v="17"/>
    <n v="22153"/>
    <x v="0"/>
    <s v="OFF-BI-10002082"/>
    <x v="1"/>
    <x v="8"/>
    <x v="1173"/>
    <x v="2916"/>
    <n v="7"/>
    <n v="0"/>
    <n v="116.48"/>
  </r>
  <r>
    <n v="3696"/>
    <s v="CA-2013-142097"/>
    <x v="0"/>
    <x v="680"/>
    <d v="2013-10-21T00:00:00"/>
    <x v="1"/>
    <s v="QJ-19255"/>
    <x v="425"/>
    <x v="1"/>
    <s v="United States"/>
    <s v="Springfield"/>
    <x v="17"/>
    <n v="22153"/>
    <x v="0"/>
    <s v="OFF-EN-10002312"/>
    <x v="1"/>
    <x v="12"/>
    <x v="1453"/>
    <x v="2917"/>
    <n v="6"/>
    <n v="0"/>
    <n v="32.604599999999998"/>
  </r>
  <r>
    <n v="3697"/>
    <s v="CA-2013-142097"/>
    <x v="0"/>
    <x v="680"/>
    <d v="2013-10-21T00:00:00"/>
    <x v="1"/>
    <s v="QJ-19255"/>
    <x v="425"/>
    <x v="1"/>
    <s v="United States"/>
    <s v="Springfield"/>
    <x v="17"/>
    <n v="22153"/>
    <x v="0"/>
    <s v="OFF-AP-10000696"/>
    <x v="1"/>
    <x v="9"/>
    <x v="332"/>
    <x v="1905"/>
    <n v="3"/>
    <n v="0"/>
    <n v="14.275799999999998"/>
  </r>
  <r>
    <n v="3698"/>
    <s v="CA-2012-151680"/>
    <x v="1"/>
    <x v="902"/>
    <d v="2012-11-21T00:00:00"/>
    <x v="0"/>
    <s v="TC-21475"/>
    <x v="679"/>
    <x v="2"/>
    <s v="United States"/>
    <s v="Seattle"/>
    <x v="4"/>
    <n v="98115"/>
    <x v="1"/>
    <s v="FUR-FU-10000305"/>
    <x v="0"/>
    <x v="5"/>
    <x v="1437"/>
    <x v="1741"/>
    <n v="2"/>
    <n v="0"/>
    <n v="22.7136"/>
  </r>
  <r>
    <n v="3699"/>
    <s v="CA-2011-140039"/>
    <x v="2"/>
    <x v="103"/>
    <d v="2011-09-17T00:00:00"/>
    <x v="1"/>
    <s v="ON-18715"/>
    <x v="21"/>
    <x v="1"/>
    <s v="United States"/>
    <s v="Tempe"/>
    <x v="16"/>
    <n v="85281"/>
    <x v="1"/>
    <s v="OFF-ST-10001034"/>
    <x v="1"/>
    <x v="4"/>
    <x v="1556"/>
    <x v="2918"/>
    <n v="5"/>
    <n v="0.2"/>
    <n v="5.9550000000000054"/>
  </r>
  <r>
    <n v="3700"/>
    <s v="CA-2014-160416"/>
    <x v="3"/>
    <x v="38"/>
    <d v="2014-11-19T00:00:00"/>
    <x v="0"/>
    <s v="AD-10180"/>
    <x v="57"/>
    <x v="2"/>
    <s v="United States"/>
    <s v="Yonkers"/>
    <x v="15"/>
    <n v="10701"/>
    <x v="3"/>
    <s v="TEC-AC-10004114"/>
    <x v="2"/>
    <x v="11"/>
    <x v="370"/>
    <x v="2919"/>
    <n v="4"/>
    <n v="0"/>
    <n v="70.502800000000008"/>
  </r>
  <r>
    <n v="3701"/>
    <s v="CA-2014-169411"/>
    <x v="3"/>
    <x v="165"/>
    <d v="2014-12-30T00:00:00"/>
    <x v="1"/>
    <s v="AC-10615"/>
    <x v="556"/>
    <x v="1"/>
    <s v="United States"/>
    <s v="Rochester"/>
    <x v="15"/>
    <n v="14609"/>
    <x v="3"/>
    <s v="FUR-FU-10001602"/>
    <x v="0"/>
    <x v="5"/>
    <x v="759"/>
    <x v="2920"/>
    <n v="1"/>
    <n v="0"/>
    <n v="6.8273999999999972"/>
  </r>
  <r>
    <n v="3702"/>
    <s v="CA-2013-126543"/>
    <x v="0"/>
    <x v="850"/>
    <d v="2013-01-13T00:00:00"/>
    <x v="0"/>
    <s v="MF-17665"/>
    <x v="716"/>
    <x v="1"/>
    <s v="United States"/>
    <s v="Toledo"/>
    <x v="24"/>
    <n v="43615"/>
    <x v="3"/>
    <s v="FUR-FU-10002445"/>
    <x v="0"/>
    <x v="5"/>
    <x v="1439"/>
    <x v="2921"/>
    <n v="2"/>
    <n v="0.2"/>
    <n v="3.7920000000000011"/>
  </r>
  <r>
    <n v="3703"/>
    <s v="CA-2012-104941"/>
    <x v="1"/>
    <x v="385"/>
    <d v="2012-06-19T00:00:00"/>
    <x v="1"/>
    <s v="DH-13075"/>
    <x v="704"/>
    <x v="1"/>
    <s v="United States"/>
    <s v="Decatur"/>
    <x v="19"/>
    <n v="35601"/>
    <x v="0"/>
    <s v="OFF-AR-10004269"/>
    <x v="1"/>
    <x v="6"/>
    <x v="1541"/>
    <x v="2922"/>
    <n v="6"/>
    <n v="0"/>
    <n v="6.9384000000000006"/>
  </r>
  <r>
    <n v="3704"/>
    <s v="CA-2012-104941"/>
    <x v="1"/>
    <x v="385"/>
    <d v="2012-06-19T00:00:00"/>
    <x v="1"/>
    <s v="DH-13075"/>
    <x v="704"/>
    <x v="1"/>
    <s v="United States"/>
    <s v="Decatur"/>
    <x v="19"/>
    <n v="35601"/>
    <x v="0"/>
    <s v="OFF-BI-10001249"/>
    <x v="1"/>
    <x v="8"/>
    <x v="1182"/>
    <x v="2923"/>
    <n v="3"/>
    <n v="0"/>
    <n v="8.8043999999999993"/>
  </r>
  <r>
    <n v="3705"/>
    <s v="CA-2012-104941"/>
    <x v="1"/>
    <x v="385"/>
    <d v="2012-06-19T00:00:00"/>
    <x v="1"/>
    <s v="DH-13075"/>
    <x v="704"/>
    <x v="1"/>
    <s v="United States"/>
    <s v="Decatur"/>
    <x v="19"/>
    <n v="35601"/>
    <x v="0"/>
    <s v="TEC-CO-10004202"/>
    <x v="2"/>
    <x v="16"/>
    <x v="836"/>
    <x v="2924"/>
    <n v="3"/>
    <n v="0"/>
    <n v="314.98950000000002"/>
  </r>
  <r>
    <n v="3706"/>
    <s v="CA-2012-104941"/>
    <x v="1"/>
    <x v="385"/>
    <d v="2012-06-19T00:00:00"/>
    <x v="1"/>
    <s v="DH-13075"/>
    <x v="704"/>
    <x v="1"/>
    <s v="United States"/>
    <s v="Decatur"/>
    <x v="19"/>
    <n v="35601"/>
    <x v="0"/>
    <s v="OFF-PA-10003363"/>
    <x v="1"/>
    <x v="10"/>
    <x v="1520"/>
    <x v="56"/>
    <n v="5"/>
    <n v="0"/>
    <n v="15.552000000000001"/>
  </r>
  <r>
    <n v="3707"/>
    <s v="CA-2014-160087"/>
    <x v="3"/>
    <x v="257"/>
    <d v="2014-03-23T00:00:00"/>
    <x v="1"/>
    <s v="EN-13780"/>
    <x v="633"/>
    <x v="0"/>
    <s v="United States"/>
    <s v="Dallas"/>
    <x v="5"/>
    <n v="75220"/>
    <x v="2"/>
    <s v="OFF-AR-10001915"/>
    <x v="1"/>
    <x v="6"/>
    <x v="1048"/>
    <x v="361"/>
    <n v="3"/>
    <n v="0.2"/>
    <n v="6.5538000000000007"/>
  </r>
  <r>
    <n v="3708"/>
    <s v="CA-2011-120544"/>
    <x v="2"/>
    <x v="533"/>
    <d v="2011-11-27T00:00:00"/>
    <x v="1"/>
    <s v="SS-20140"/>
    <x v="164"/>
    <x v="1"/>
    <s v="United States"/>
    <s v="Mesquite"/>
    <x v="5"/>
    <n v="75150"/>
    <x v="2"/>
    <s v="FUR-FU-10001940"/>
    <x v="0"/>
    <x v="5"/>
    <x v="33"/>
    <x v="2925"/>
    <n v="2"/>
    <n v="0.6"/>
    <n v="-2.5471999999999984"/>
  </r>
  <r>
    <n v="3709"/>
    <s v="CA-2011-120544"/>
    <x v="2"/>
    <x v="533"/>
    <d v="2011-11-27T00:00:00"/>
    <x v="1"/>
    <s v="SS-20140"/>
    <x v="164"/>
    <x v="1"/>
    <s v="United States"/>
    <s v="Mesquite"/>
    <x v="5"/>
    <n v="75150"/>
    <x v="2"/>
    <s v="OFF-AP-10004336"/>
    <x v="1"/>
    <x v="9"/>
    <x v="1031"/>
    <x v="2926"/>
    <n v="3"/>
    <n v="0.8"/>
    <n v="-87.148800000000023"/>
  </r>
  <r>
    <n v="3710"/>
    <s v="CA-2011-120544"/>
    <x v="2"/>
    <x v="533"/>
    <d v="2011-11-27T00:00:00"/>
    <x v="1"/>
    <s v="SS-20140"/>
    <x v="164"/>
    <x v="1"/>
    <s v="United States"/>
    <s v="Mesquite"/>
    <x v="5"/>
    <n v="75150"/>
    <x v="2"/>
    <s v="TEC-AC-10003709"/>
    <x v="2"/>
    <x v="11"/>
    <x v="1404"/>
    <x v="2927"/>
    <n v="7"/>
    <n v="0.2"/>
    <n v="1.6632000000000007"/>
  </r>
  <r>
    <n v="3711"/>
    <s v="CA-2014-113670"/>
    <x v="3"/>
    <x v="453"/>
    <d v="2014-10-18T00:00:00"/>
    <x v="2"/>
    <s v="RS-19765"/>
    <x v="276"/>
    <x v="1"/>
    <s v="United States"/>
    <s v="Los Angeles"/>
    <x v="1"/>
    <n v="90045"/>
    <x v="1"/>
    <s v="FUR-TA-10001705"/>
    <x v="0"/>
    <x v="3"/>
    <x v="213"/>
    <x v="2928"/>
    <n v="3"/>
    <n v="0.2"/>
    <n v="6.3779999999999575"/>
  </r>
  <r>
    <n v="3712"/>
    <s v="CA-2014-113670"/>
    <x v="3"/>
    <x v="453"/>
    <d v="2014-10-18T00:00:00"/>
    <x v="2"/>
    <s v="RS-19765"/>
    <x v="276"/>
    <x v="1"/>
    <s v="United States"/>
    <s v="Los Angeles"/>
    <x v="1"/>
    <n v="90045"/>
    <x v="1"/>
    <s v="OFF-PA-10000675"/>
    <x v="1"/>
    <x v="10"/>
    <x v="1106"/>
    <x v="2929"/>
    <n v="5"/>
    <n v="0"/>
    <n v="100.4255"/>
  </r>
  <r>
    <n v="3713"/>
    <s v="CA-2014-166198"/>
    <x v="3"/>
    <x v="81"/>
    <d v="2014-04-25T00:00:00"/>
    <x v="2"/>
    <s v="JW-15955"/>
    <x v="527"/>
    <x v="0"/>
    <s v="United States"/>
    <s v="Seattle"/>
    <x v="4"/>
    <n v="98103"/>
    <x v="1"/>
    <s v="TEC-AC-10000521"/>
    <x v="2"/>
    <x v="11"/>
    <x v="1557"/>
    <x v="1042"/>
    <n v="1"/>
    <n v="0"/>
    <n v="3.4619999999999997"/>
  </r>
  <r>
    <n v="3714"/>
    <s v="CA-2014-166198"/>
    <x v="3"/>
    <x v="81"/>
    <d v="2014-04-25T00:00:00"/>
    <x v="2"/>
    <s v="JW-15955"/>
    <x v="527"/>
    <x v="0"/>
    <s v="United States"/>
    <s v="Seattle"/>
    <x v="4"/>
    <n v="98103"/>
    <x v="1"/>
    <s v="FUR-FU-10004622"/>
    <x v="0"/>
    <x v="5"/>
    <x v="787"/>
    <x v="2930"/>
    <n v="3"/>
    <n v="0"/>
    <n v="34.145999999999994"/>
  </r>
  <r>
    <n v="3715"/>
    <s v="CA-2011-135608"/>
    <x v="2"/>
    <x v="589"/>
    <d v="2011-12-10T00:00:00"/>
    <x v="0"/>
    <s v="JK-15625"/>
    <x v="600"/>
    <x v="0"/>
    <s v="United States"/>
    <s v="Olympia"/>
    <x v="4"/>
    <n v="98502"/>
    <x v="1"/>
    <s v="OFF-PA-10001954"/>
    <x v="1"/>
    <x v="10"/>
    <x v="595"/>
    <x v="1846"/>
    <n v="2"/>
    <n v="0"/>
    <n v="21.012799999999999"/>
  </r>
  <r>
    <n v="3716"/>
    <s v="CA-2011-135608"/>
    <x v="2"/>
    <x v="589"/>
    <d v="2011-12-10T00:00:00"/>
    <x v="0"/>
    <s v="JK-15625"/>
    <x v="600"/>
    <x v="0"/>
    <s v="United States"/>
    <s v="Olympia"/>
    <x v="4"/>
    <n v="98502"/>
    <x v="1"/>
    <s v="FUR-CH-10002602"/>
    <x v="0"/>
    <x v="1"/>
    <x v="288"/>
    <x v="891"/>
    <n v="5"/>
    <n v="0.2"/>
    <n v="45.294000000000011"/>
  </r>
  <r>
    <n v="3717"/>
    <s v="CA-2014-144568"/>
    <x v="3"/>
    <x v="148"/>
    <d v="2014-06-03T00:00:00"/>
    <x v="1"/>
    <s v="JO-15550"/>
    <x v="270"/>
    <x v="2"/>
    <s v="United States"/>
    <s v="Omaha"/>
    <x v="8"/>
    <n v="68104"/>
    <x v="2"/>
    <s v="OFF-FA-10004395"/>
    <x v="1"/>
    <x v="13"/>
    <x v="1192"/>
    <x v="2931"/>
    <n v="5"/>
    <n v="0"/>
    <n v="1.1775000000000002"/>
  </r>
  <r>
    <n v="3718"/>
    <s v="CA-2013-142370"/>
    <x v="0"/>
    <x v="251"/>
    <d v="2013-09-24T00:00:00"/>
    <x v="1"/>
    <s v="TP-21130"/>
    <x v="236"/>
    <x v="0"/>
    <s v="United States"/>
    <s v="Columbus"/>
    <x v="32"/>
    <n v="31907"/>
    <x v="0"/>
    <s v="OFF-SU-10003002"/>
    <x v="1"/>
    <x v="14"/>
    <x v="1558"/>
    <x v="1325"/>
    <n v="2"/>
    <n v="0"/>
    <n v="0.15120000000000022"/>
  </r>
  <r>
    <n v="3719"/>
    <s v="CA-2013-142370"/>
    <x v="0"/>
    <x v="251"/>
    <d v="2013-09-24T00:00:00"/>
    <x v="1"/>
    <s v="TP-21130"/>
    <x v="236"/>
    <x v="0"/>
    <s v="United States"/>
    <s v="Columbus"/>
    <x v="32"/>
    <n v="31907"/>
    <x v="0"/>
    <s v="TEC-AC-10002926"/>
    <x v="2"/>
    <x v="11"/>
    <x v="1114"/>
    <x v="2932"/>
    <n v="5"/>
    <n v="0"/>
    <n v="107.47850000000001"/>
  </r>
  <r>
    <n v="3720"/>
    <s v="CA-2013-105900"/>
    <x v="0"/>
    <x v="42"/>
    <d v="2013-09-24T00:00:00"/>
    <x v="1"/>
    <s v="BS-11590"/>
    <x v="29"/>
    <x v="1"/>
    <s v="United States"/>
    <s v="Columbus"/>
    <x v="14"/>
    <n v="47201"/>
    <x v="2"/>
    <s v="OFF-AR-10002656"/>
    <x v="1"/>
    <x v="6"/>
    <x v="157"/>
    <x v="657"/>
    <n v="5"/>
    <n v="0"/>
    <n v="12.357999999999997"/>
  </r>
  <r>
    <n v="3721"/>
    <s v="CA-2013-151155"/>
    <x v="0"/>
    <x v="887"/>
    <d v="2013-12-25T00:00:00"/>
    <x v="1"/>
    <s v="AB-10255"/>
    <x v="437"/>
    <x v="2"/>
    <s v="United States"/>
    <s v="Jackson"/>
    <x v="35"/>
    <n v="39212"/>
    <x v="0"/>
    <s v="FUR-FU-10001918"/>
    <x v="0"/>
    <x v="5"/>
    <x v="280"/>
    <x v="2933"/>
    <n v="4"/>
    <n v="0"/>
    <n v="7.3788000000000018"/>
  </r>
  <r>
    <n v="3722"/>
    <s v="CA-2013-151155"/>
    <x v="0"/>
    <x v="887"/>
    <d v="2013-12-25T00:00:00"/>
    <x v="1"/>
    <s v="AB-10255"/>
    <x v="437"/>
    <x v="2"/>
    <s v="United States"/>
    <s v="Jackson"/>
    <x v="35"/>
    <n v="39212"/>
    <x v="0"/>
    <s v="OFF-BI-10003910"/>
    <x v="1"/>
    <x v="8"/>
    <x v="8"/>
    <x v="741"/>
    <n v="2"/>
    <n v="0"/>
    <n v="6.9390000000000001"/>
  </r>
  <r>
    <n v="3723"/>
    <s v="CA-2014-144036"/>
    <x v="3"/>
    <x v="903"/>
    <d v="2014-11-27T00:00:00"/>
    <x v="1"/>
    <s v="FO-14305"/>
    <x v="383"/>
    <x v="0"/>
    <s v="United States"/>
    <s v="Houston"/>
    <x v="5"/>
    <n v="77070"/>
    <x v="2"/>
    <s v="OFF-AR-10000122"/>
    <x v="1"/>
    <x v="6"/>
    <x v="308"/>
    <x v="2934"/>
    <n v="8"/>
    <n v="0.2"/>
    <n v="2.2319999999999958"/>
  </r>
  <r>
    <n v="3724"/>
    <s v="US-2011-169789"/>
    <x v="2"/>
    <x v="125"/>
    <d v="2012-01-04T00:00:00"/>
    <x v="1"/>
    <s v="MF-17665"/>
    <x v="716"/>
    <x v="1"/>
    <s v="United States"/>
    <s v="Phoenix"/>
    <x v="16"/>
    <n v="85023"/>
    <x v="1"/>
    <s v="OFF-BI-10004600"/>
    <x v="1"/>
    <x v="8"/>
    <x v="1477"/>
    <x v="2935"/>
    <n v="5"/>
    <n v="0.7"/>
    <n v="-459.98750000000018"/>
  </r>
  <r>
    <n v="3725"/>
    <s v="CA-2014-127264"/>
    <x v="3"/>
    <x v="355"/>
    <d v="2014-04-06T00:00:00"/>
    <x v="2"/>
    <s v="SA-20830"/>
    <x v="193"/>
    <x v="0"/>
    <s v="United States"/>
    <s v="Chicago"/>
    <x v="10"/>
    <n v="60653"/>
    <x v="2"/>
    <s v="OFF-AR-10003045"/>
    <x v="1"/>
    <x v="6"/>
    <x v="420"/>
    <x v="2617"/>
    <n v="3"/>
    <n v="0.2"/>
    <n v="2.2050000000000001"/>
  </r>
  <r>
    <n v="3726"/>
    <s v="CA-2013-151512"/>
    <x v="0"/>
    <x v="482"/>
    <d v="2014-01-03T00:00:00"/>
    <x v="1"/>
    <s v="SH-19975"/>
    <x v="64"/>
    <x v="1"/>
    <s v="United States"/>
    <s v="Denver"/>
    <x v="22"/>
    <n v="80219"/>
    <x v="1"/>
    <s v="OFF-AP-10000252"/>
    <x v="1"/>
    <x v="9"/>
    <x v="1242"/>
    <x v="694"/>
    <n v="2"/>
    <n v="0.2"/>
    <n v="3.51"/>
  </r>
  <r>
    <n v="3727"/>
    <s v="CA-2013-165169"/>
    <x v="0"/>
    <x v="410"/>
    <d v="2013-06-12T00:00:00"/>
    <x v="1"/>
    <s v="JL-15235"/>
    <x v="538"/>
    <x v="0"/>
    <s v="United States"/>
    <s v="Newark"/>
    <x v="13"/>
    <n v="19711"/>
    <x v="3"/>
    <s v="OFF-ST-10001496"/>
    <x v="1"/>
    <x v="4"/>
    <x v="726"/>
    <x v="2936"/>
    <n v="2"/>
    <n v="0"/>
    <n v="93.698800000000006"/>
  </r>
  <r>
    <n v="3728"/>
    <s v="CA-2013-165169"/>
    <x v="0"/>
    <x v="410"/>
    <d v="2013-06-12T00:00:00"/>
    <x v="1"/>
    <s v="JL-15235"/>
    <x v="538"/>
    <x v="0"/>
    <s v="United States"/>
    <s v="Newark"/>
    <x v="13"/>
    <n v="19711"/>
    <x v="3"/>
    <s v="OFF-AR-10000122"/>
    <x v="1"/>
    <x v="6"/>
    <x v="308"/>
    <x v="954"/>
    <n v="2"/>
    <n v="0"/>
    <n v="2.7899999999999991"/>
  </r>
  <r>
    <n v="3729"/>
    <s v="CA-2013-165169"/>
    <x v="0"/>
    <x v="410"/>
    <d v="2013-06-12T00:00:00"/>
    <x v="1"/>
    <s v="JL-15235"/>
    <x v="538"/>
    <x v="0"/>
    <s v="United States"/>
    <s v="Newark"/>
    <x v="13"/>
    <n v="19711"/>
    <x v="3"/>
    <s v="OFF-LA-10000407"/>
    <x v="1"/>
    <x v="2"/>
    <x v="1486"/>
    <x v="1830"/>
    <n v="3"/>
    <n v="0"/>
    <n v="6.8723999999999998"/>
  </r>
  <r>
    <n v="3730"/>
    <s v="CA-2012-109575"/>
    <x v="1"/>
    <x v="227"/>
    <d v="2012-09-23T00:00:00"/>
    <x v="1"/>
    <s v="KH-16630"/>
    <x v="175"/>
    <x v="1"/>
    <s v="United States"/>
    <s v="Clinton"/>
    <x v="39"/>
    <n v="20735"/>
    <x v="3"/>
    <s v="OFF-ST-10004950"/>
    <x v="1"/>
    <x v="4"/>
    <x v="1000"/>
    <x v="108"/>
    <n v="2"/>
    <n v="0"/>
    <n v="7.9724000000000004"/>
  </r>
  <r>
    <n v="3731"/>
    <s v="CA-2012-109575"/>
    <x v="1"/>
    <x v="227"/>
    <d v="2012-09-23T00:00:00"/>
    <x v="1"/>
    <s v="KH-16630"/>
    <x v="175"/>
    <x v="1"/>
    <s v="United States"/>
    <s v="Clinton"/>
    <x v="39"/>
    <n v="20735"/>
    <x v="3"/>
    <s v="OFF-ST-10004123"/>
    <x v="1"/>
    <x v="4"/>
    <x v="72"/>
    <x v="2937"/>
    <n v="7"/>
    <n v="0"/>
    <n v="0"/>
  </r>
  <r>
    <n v="3732"/>
    <s v="CA-2012-109575"/>
    <x v="1"/>
    <x v="227"/>
    <d v="2012-09-23T00:00:00"/>
    <x v="1"/>
    <s v="KH-16630"/>
    <x v="175"/>
    <x v="1"/>
    <s v="United States"/>
    <s v="Clinton"/>
    <x v="39"/>
    <n v="20735"/>
    <x v="3"/>
    <s v="TEC-PH-10000730"/>
    <x v="2"/>
    <x v="7"/>
    <x v="1559"/>
    <x v="2938"/>
    <n v="1"/>
    <n v="0"/>
    <n v="129.99740000000003"/>
  </r>
  <r>
    <n v="3733"/>
    <s v="CA-2012-109575"/>
    <x v="1"/>
    <x v="227"/>
    <d v="2012-09-23T00:00:00"/>
    <x v="1"/>
    <s v="KH-16630"/>
    <x v="175"/>
    <x v="1"/>
    <s v="United States"/>
    <s v="Clinton"/>
    <x v="39"/>
    <n v="20735"/>
    <x v="3"/>
    <s v="TEC-PH-10000895"/>
    <x v="2"/>
    <x v="7"/>
    <x v="1128"/>
    <x v="2939"/>
    <n v="7"/>
    <n v="0"/>
    <n v="327.58180000000004"/>
  </r>
  <r>
    <n v="3734"/>
    <s v="CA-2012-109575"/>
    <x v="1"/>
    <x v="227"/>
    <d v="2012-09-23T00:00:00"/>
    <x v="1"/>
    <s v="KH-16630"/>
    <x v="175"/>
    <x v="1"/>
    <s v="United States"/>
    <s v="Clinton"/>
    <x v="39"/>
    <n v="20735"/>
    <x v="3"/>
    <s v="OFF-BI-10000962"/>
    <x v="1"/>
    <x v="8"/>
    <x v="1504"/>
    <x v="2940"/>
    <n v="4"/>
    <n v="0"/>
    <n v="31.889199999999995"/>
  </r>
  <r>
    <n v="3735"/>
    <s v="CA-2014-168193"/>
    <x v="3"/>
    <x v="904"/>
    <d v="2014-03-12T00:00:00"/>
    <x v="0"/>
    <s v="RM-19750"/>
    <x v="717"/>
    <x v="0"/>
    <s v="United States"/>
    <s v="New York City"/>
    <x v="15"/>
    <n v="10011"/>
    <x v="3"/>
    <s v="OFF-PA-10002254"/>
    <x v="1"/>
    <x v="10"/>
    <x v="145"/>
    <x v="978"/>
    <n v="1"/>
    <n v="0"/>
    <n v="12.134799999999998"/>
  </r>
  <r>
    <n v="3736"/>
    <s v="CA-2014-168193"/>
    <x v="3"/>
    <x v="904"/>
    <d v="2014-03-12T00:00:00"/>
    <x v="0"/>
    <s v="RM-19750"/>
    <x v="717"/>
    <x v="0"/>
    <s v="United States"/>
    <s v="New York City"/>
    <x v="15"/>
    <n v="10011"/>
    <x v="3"/>
    <s v="FUR-FU-10002554"/>
    <x v="0"/>
    <x v="5"/>
    <x v="912"/>
    <x v="2941"/>
    <n v="3"/>
    <n v="0"/>
    <n v="16.553099999999993"/>
  </r>
  <r>
    <n v="3737"/>
    <s v="CA-2013-115476"/>
    <x v="0"/>
    <x v="716"/>
    <d v="2013-03-18T00:00:00"/>
    <x v="3"/>
    <s v="VM-21835"/>
    <x v="718"/>
    <x v="0"/>
    <s v="United States"/>
    <s v="Newark"/>
    <x v="13"/>
    <n v="19711"/>
    <x v="3"/>
    <s v="TEC-PH-10000673"/>
    <x v="2"/>
    <x v="7"/>
    <x v="1396"/>
    <x v="2256"/>
    <n v="2"/>
    <n v="0"/>
    <n v="62.3904"/>
  </r>
  <r>
    <n v="3738"/>
    <s v="CA-2013-115476"/>
    <x v="0"/>
    <x v="716"/>
    <d v="2013-03-18T00:00:00"/>
    <x v="3"/>
    <s v="VM-21835"/>
    <x v="718"/>
    <x v="0"/>
    <s v="United States"/>
    <s v="Newark"/>
    <x v="13"/>
    <n v="19711"/>
    <x v="3"/>
    <s v="OFF-BI-10000962"/>
    <x v="1"/>
    <x v="8"/>
    <x v="1504"/>
    <x v="2942"/>
    <n v="2"/>
    <n v="0"/>
    <n v="15.944599999999998"/>
  </r>
  <r>
    <n v="3739"/>
    <s v="CA-2013-133340"/>
    <x v="0"/>
    <x v="10"/>
    <d v="2013-12-14T00:00:00"/>
    <x v="1"/>
    <s v="LH-17155"/>
    <x v="109"/>
    <x v="0"/>
    <s v="United States"/>
    <s v="Jackson"/>
    <x v="12"/>
    <n v="49201"/>
    <x v="2"/>
    <s v="TEC-PH-10003988"/>
    <x v="2"/>
    <x v="7"/>
    <x v="47"/>
    <x v="2943"/>
    <n v="1"/>
    <n v="0"/>
    <n v="3.0520000000000005"/>
  </r>
  <r>
    <n v="3740"/>
    <s v="CA-2013-133340"/>
    <x v="0"/>
    <x v="10"/>
    <d v="2013-12-14T00:00:00"/>
    <x v="1"/>
    <s v="LH-17155"/>
    <x v="109"/>
    <x v="0"/>
    <s v="United States"/>
    <s v="Jackson"/>
    <x v="12"/>
    <n v="49201"/>
    <x v="2"/>
    <s v="TEC-AC-10001109"/>
    <x v="2"/>
    <x v="11"/>
    <x v="998"/>
    <x v="2830"/>
    <n v="2"/>
    <n v="0"/>
    <n v="25.191600000000001"/>
  </r>
  <r>
    <n v="3741"/>
    <s v="CA-2013-133340"/>
    <x v="0"/>
    <x v="10"/>
    <d v="2013-12-14T00:00:00"/>
    <x v="1"/>
    <s v="LH-17155"/>
    <x v="109"/>
    <x v="0"/>
    <s v="United States"/>
    <s v="Jackson"/>
    <x v="12"/>
    <n v="49201"/>
    <x v="2"/>
    <s v="OFF-AP-10002311"/>
    <x v="1"/>
    <x v="9"/>
    <x v="14"/>
    <x v="2944"/>
    <n v="1"/>
    <n v="0.1"/>
    <n v="23.395400000000002"/>
  </r>
  <r>
    <n v="3742"/>
    <s v="CA-2013-137848"/>
    <x v="0"/>
    <x v="804"/>
    <d v="2013-01-21T00:00:00"/>
    <x v="1"/>
    <s v="WB-21850"/>
    <x v="576"/>
    <x v="0"/>
    <s v="United States"/>
    <s v="New York City"/>
    <x v="15"/>
    <n v="10011"/>
    <x v="3"/>
    <s v="OFF-EN-10001137"/>
    <x v="1"/>
    <x v="12"/>
    <x v="315"/>
    <x v="1873"/>
    <n v="4"/>
    <n v="0"/>
    <n v="7.5991999999999997"/>
  </r>
  <r>
    <n v="3743"/>
    <s v="CA-2013-137848"/>
    <x v="0"/>
    <x v="804"/>
    <d v="2013-01-21T00:00:00"/>
    <x v="1"/>
    <s v="WB-21850"/>
    <x v="576"/>
    <x v="0"/>
    <s v="United States"/>
    <s v="New York City"/>
    <x v="15"/>
    <n v="10011"/>
    <x v="3"/>
    <s v="OFF-PA-10004285"/>
    <x v="1"/>
    <x v="10"/>
    <x v="1259"/>
    <x v="1847"/>
    <n v="9"/>
    <n v="0"/>
    <n v="28.857599999999998"/>
  </r>
  <r>
    <n v="3744"/>
    <s v="CA-2013-137848"/>
    <x v="0"/>
    <x v="804"/>
    <d v="2013-01-21T00:00:00"/>
    <x v="1"/>
    <s v="WB-21850"/>
    <x v="576"/>
    <x v="0"/>
    <s v="United States"/>
    <s v="New York City"/>
    <x v="15"/>
    <n v="10011"/>
    <x v="3"/>
    <s v="OFF-BI-10002225"/>
    <x v="1"/>
    <x v="8"/>
    <x v="336"/>
    <x v="364"/>
    <n v="3"/>
    <n v="0.2"/>
    <n v="17.337599999999998"/>
  </r>
  <r>
    <n v="3745"/>
    <s v="CA-2011-113047"/>
    <x v="2"/>
    <x v="745"/>
    <d v="2011-10-24T00:00:00"/>
    <x v="3"/>
    <s v="AP-10915"/>
    <x v="275"/>
    <x v="0"/>
    <s v="United States"/>
    <s v="Rock Hill"/>
    <x v="20"/>
    <n v="29730"/>
    <x v="0"/>
    <s v="OFF-FA-10002763"/>
    <x v="1"/>
    <x v="13"/>
    <x v="1411"/>
    <x v="2945"/>
    <n v="3"/>
    <n v="0"/>
    <n v="3.7919999999999994"/>
  </r>
  <r>
    <n v="3746"/>
    <s v="CA-2013-149979"/>
    <x v="0"/>
    <x v="713"/>
    <d v="2013-09-29T00:00:00"/>
    <x v="0"/>
    <s v="RA-19915"/>
    <x v="154"/>
    <x v="0"/>
    <s v="United States"/>
    <s v="Columbus"/>
    <x v="32"/>
    <n v="31907"/>
    <x v="0"/>
    <s v="OFF-ST-10003058"/>
    <x v="1"/>
    <x v="4"/>
    <x v="388"/>
    <x v="2946"/>
    <n v="5"/>
    <n v="0"/>
    <n v="34.292499999999997"/>
  </r>
  <r>
    <n v="3747"/>
    <s v="CA-2013-149979"/>
    <x v="0"/>
    <x v="713"/>
    <d v="2013-09-29T00:00:00"/>
    <x v="0"/>
    <s v="RA-19915"/>
    <x v="154"/>
    <x v="0"/>
    <s v="United States"/>
    <s v="Columbus"/>
    <x v="32"/>
    <n v="31907"/>
    <x v="0"/>
    <s v="FUR-CH-10002084"/>
    <x v="0"/>
    <x v="1"/>
    <x v="1240"/>
    <x v="2411"/>
    <n v="3"/>
    <n v="0"/>
    <n v="81.173400000000001"/>
  </r>
  <r>
    <n v="3748"/>
    <s v="CA-2014-161956"/>
    <x v="3"/>
    <x v="151"/>
    <d v="2014-08-30T00:00:00"/>
    <x v="0"/>
    <s v="DR-12880"/>
    <x v="112"/>
    <x v="1"/>
    <s v="United States"/>
    <s v="Inglewood"/>
    <x v="1"/>
    <n v="90301"/>
    <x v="1"/>
    <s v="FUR-FU-10002937"/>
    <x v="0"/>
    <x v="5"/>
    <x v="1051"/>
    <x v="1421"/>
    <n v="2"/>
    <n v="0"/>
    <n v="99.23"/>
  </r>
  <r>
    <n v="3749"/>
    <s v="CA-2014-161956"/>
    <x v="3"/>
    <x v="151"/>
    <d v="2014-08-30T00:00:00"/>
    <x v="0"/>
    <s v="DR-12880"/>
    <x v="112"/>
    <x v="1"/>
    <s v="United States"/>
    <s v="Inglewood"/>
    <x v="1"/>
    <n v="90301"/>
    <x v="1"/>
    <s v="OFF-AP-10001242"/>
    <x v="1"/>
    <x v="9"/>
    <x v="1408"/>
    <x v="2947"/>
    <n v="4"/>
    <n v="0"/>
    <n v="96.575999999999993"/>
  </r>
  <r>
    <n v="3750"/>
    <s v="CA-2014-161956"/>
    <x v="3"/>
    <x v="151"/>
    <d v="2014-08-30T00:00:00"/>
    <x v="0"/>
    <s v="DR-12880"/>
    <x v="112"/>
    <x v="1"/>
    <s v="United States"/>
    <s v="Inglewood"/>
    <x v="1"/>
    <n v="90301"/>
    <x v="1"/>
    <s v="TEC-CO-10001571"/>
    <x v="2"/>
    <x v="16"/>
    <x v="1554"/>
    <x v="2948"/>
    <n v="2"/>
    <n v="0.2"/>
    <n v="329.99400000000003"/>
  </r>
  <r>
    <n v="3751"/>
    <s v="CA-2014-161956"/>
    <x v="3"/>
    <x v="151"/>
    <d v="2014-08-30T00:00:00"/>
    <x v="0"/>
    <s v="DR-12880"/>
    <x v="112"/>
    <x v="1"/>
    <s v="United States"/>
    <s v="Inglewood"/>
    <x v="1"/>
    <n v="90301"/>
    <x v="1"/>
    <s v="OFF-SU-10002503"/>
    <x v="1"/>
    <x v="14"/>
    <x v="669"/>
    <x v="158"/>
    <n v="5"/>
    <n v="0"/>
    <n v="8.2359999999999989"/>
  </r>
  <r>
    <n v="3752"/>
    <s v="CA-2014-161956"/>
    <x v="3"/>
    <x v="151"/>
    <d v="2014-08-30T00:00:00"/>
    <x v="0"/>
    <s v="DR-12880"/>
    <x v="112"/>
    <x v="1"/>
    <s v="United States"/>
    <s v="Inglewood"/>
    <x v="1"/>
    <n v="90301"/>
    <x v="1"/>
    <s v="FUR-CH-10004886"/>
    <x v="0"/>
    <x v="1"/>
    <x v="366"/>
    <x v="2186"/>
    <n v="3"/>
    <n v="0.2"/>
    <n v="23.027999999999992"/>
  </r>
  <r>
    <n v="3753"/>
    <s v="CA-2014-161956"/>
    <x v="3"/>
    <x v="151"/>
    <d v="2014-08-30T00:00:00"/>
    <x v="0"/>
    <s v="DR-12880"/>
    <x v="112"/>
    <x v="1"/>
    <s v="United States"/>
    <s v="Inglewood"/>
    <x v="1"/>
    <n v="90301"/>
    <x v="1"/>
    <s v="OFF-PA-10001289"/>
    <x v="1"/>
    <x v="10"/>
    <x v="952"/>
    <x v="2248"/>
    <n v="3"/>
    <n v="0"/>
    <n v="56.977199999999996"/>
  </r>
  <r>
    <n v="3754"/>
    <s v="CA-2014-161956"/>
    <x v="3"/>
    <x v="151"/>
    <d v="2014-08-30T00:00:00"/>
    <x v="0"/>
    <s v="DR-12880"/>
    <x v="112"/>
    <x v="1"/>
    <s v="United States"/>
    <s v="Inglewood"/>
    <x v="1"/>
    <n v="90301"/>
    <x v="1"/>
    <s v="OFF-BI-10003650"/>
    <x v="1"/>
    <x v="8"/>
    <x v="115"/>
    <x v="847"/>
    <n v="2"/>
    <n v="0.2"/>
    <n v="294.54879999999991"/>
  </r>
  <r>
    <n v="3755"/>
    <s v="CA-2014-161956"/>
    <x v="3"/>
    <x v="151"/>
    <d v="2014-08-30T00:00:00"/>
    <x v="0"/>
    <s v="DR-12880"/>
    <x v="112"/>
    <x v="1"/>
    <s v="United States"/>
    <s v="Inglewood"/>
    <x v="1"/>
    <n v="90301"/>
    <x v="1"/>
    <s v="OFF-ST-10001370"/>
    <x v="1"/>
    <x v="4"/>
    <x v="1023"/>
    <x v="1383"/>
    <n v="5"/>
    <n v="0"/>
    <n v="17.744999999999962"/>
  </r>
  <r>
    <n v="3756"/>
    <s v="CA-2013-116799"/>
    <x v="0"/>
    <x v="840"/>
    <d v="2013-03-07T00:00:00"/>
    <x v="2"/>
    <s v="JG-15310"/>
    <x v="684"/>
    <x v="1"/>
    <s v="United States"/>
    <s v="Odessa"/>
    <x v="5"/>
    <n v="79762"/>
    <x v="2"/>
    <s v="OFF-PA-10001892"/>
    <x v="1"/>
    <x v="10"/>
    <x v="815"/>
    <x v="2949"/>
    <n v="7"/>
    <n v="0.2"/>
    <n v="15.509199999999998"/>
  </r>
  <r>
    <n v="3757"/>
    <s v="CA-2013-116799"/>
    <x v="0"/>
    <x v="840"/>
    <d v="2013-03-07T00:00:00"/>
    <x v="2"/>
    <s v="JG-15310"/>
    <x v="684"/>
    <x v="1"/>
    <s v="United States"/>
    <s v="Odessa"/>
    <x v="5"/>
    <n v="79762"/>
    <x v="2"/>
    <s v="FUR-CH-10004983"/>
    <x v="0"/>
    <x v="1"/>
    <x v="1560"/>
    <x v="2950"/>
    <n v="5"/>
    <n v="0.3"/>
    <n v="-56.343000000000018"/>
  </r>
  <r>
    <n v="3758"/>
    <s v="CA-2013-111283"/>
    <x v="0"/>
    <x v="905"/>
    <d v="2013-03-05T00:00:00"/>
    <x v="1"/>
    <s v="LC-16870"/>
    <x v="48"/>
    <x v="0"/>
    <s v="United States"/>
    <s v="Newark"/>
    <x v="24"/>
    <n v="43055"/>
    <x v="3"/>
    <s v="OFF-AR-10001615"/>
    <x v="1"/>
    <x v="6"/>
    <x v="1479"/>
    <x v="2951"/>
    <n v="7"/>
    <n v="0.2"/>
    <n v="8.3328000000000024"/>
  </r>
  <r>
    <n v="3759"/>
    <s v="CA-2012-167745"/>
    <x v="1"/>
    <x v="227"/>
    <d v="2012-09-23T00:00:00"/>
    <x v="1"/>
    <s v="GB-14530"/>
    <x v="334"/>
    <x v="1"/>
    <s v="United States"/>
    <s v="Los Angeles"/>
    <x v="1"/>
    <n v="90049"/>
    <x v="1"/>
    <s v="OFF-AR-10003602"/>
    <x v="1"/>
    <x v="6"/>
    <x v="239"/>
    <x v="2643"/>
    <n v="2"/>
    <n v="0"/>
    <n v="5.4895999999999994"/>
  </r>
  <r>
    <n v="3760"/>
    <s v="CA-2012-167745"/>
    <x v="1"/>
    <x v="227"/>
    <d v="2012-09-23T00:00:00"/>
    <x v="1"/>
    <s v="GB-14530"/>
    <x v="334"/>
    <x v="1"/>
    <s v="United States"/>
    <s v="Los Angeles"/>
    <x v="1"/>
    <n v="90049"/>
    <x v="1"/>
    <s v="OFF-SU-10004782"/>
    <x v="1"/>
    <x v="14"/>
    <x v="1548"/>
    <x v="2952"/>
    <n v="2"/>
    <n v="0"/>
    <n v="5.0699999999999985"/>
  </r>
  <r>
    <n v="3761"/>
    <s v="CA-2012-167745"/>
    <x v="1"/>
    <x v="227"/>
    <d v="2012-09-23T00:00:00"/>
    <x v="1"/>
    <s v="GB-14530"/>
    <x v="334"/>
    <x v="1"/>
    <s v="United States"/>
    <s v="Los Angeles"/>
    <x v="1"/>
    <n v="90049"/>
    <x v="1"/>
    <s v="FUR-FU-10001591"/>
    <x v="0"/>
    <x v="5"/>
    <x v="1101"/>
    <x v="2953"/>
    <n v="2"/>
    <n v="0"/>
    <n v="10.248000000000001"/>
  </r>
  <r>
    <n v="3762"/>
    <s v="CA-2014-104577"/>
    <x v="3"/>
    <x v="605"/>
    <d v="2014-05-18T00:00:00"/>
    <x v="1"/>
    <s v="CK-12205"/>
    <x v="237"/>
    <x v="0"/>
    <s v="United States"/>
    <s v="Everett"/>
    <x v="31"/>
    <n v="2149"/>
    <x v="3"/>
    <s v="OFF-PA-10000659"/>
    <x v="1"/>
    <x v="10"/>
    <x v="1286"/>
    <x v="2954"/>
    <n v="5"/>
    <n v="0"/>
    <n v="42.047999999999995"/>
  </r>
  <r>
    <n v="3763"/>
    <s v="CA-2013-156251"/>
    <x v="0"/>
    <x v="572"/>
    <d v="2013-08-19T00:00:00"/>
    <x v="0"/>
    <s v="TS-21160"/>
    <x v="378"/>
    <x v="1"/>
    <s v="United States"/>
    <s v="West Allis"/>
    <x v="6"/>
    <n v="53214"/>
    <x v="2"/>
    <s v="FUR-BO-10001337"/>
    <x v="0"/>
    <x v="0"/>
    <x v="425"/>
    <x v="1805"/>
    <n v="2"/>
    <n v="0"/>
    <n v="24.195999999999998"/>
  </r>
  <r>
    <n v="3764"/>
    <s v="CA-2013-156251"/>
    <x v="0"/>
    <x v="572"/>
    <d v="2013-08-19T00:00:00"/>
    <x v="0"/>
    <s v="TS-21160"/>
    <x v="378"/>
    <x v="1"/>
    <s v="United States"/>
    <s v="West Allis"/>
    <x v="6"/>
    <n v="53214"/>
    <x v="2"/>
    <s v="OFF-BI-10003529"/>
    <x v="1"/>
    <x v="8"/>
    <x v="788"/>
    <x v="2955"/>
    <n v="3"/>
    <n v="0"/>
    <n v="4.1747999999999994"/>
  </r>
  <r>
    <n v="3765"/>
    <s v="CA-2014-125878"/>
    <x v="3"/>
    <x v="906"/>
    <d v="2014-03-03T00:00:00"/>
    <x v="1"/>
    <s v="MH-18025"/>
    <x v="659"/>
    <x v="0"/>
    <s v="United States"/>
    <s v="Chicago"/>
    <x v="10"/>
    <n v="60623"/>
    <x v="2"/>
    <s v="OFF-BI-10002609"/>
    <x v="1"/>
    <x v="8"/>
    <x v="98"/>
    <x v="99"/>
    <n v="3"/>
    <n v="0.8"/>
    <n v="-3.0396000000000001"/>
  </r>
  <r>
    <n v="3766"/>
    <s v="CA-2013-163153"/>
    <x v="0"/>
    <x v="844"/>
    <d v="2013-03-26T00:00:00"/>
    <x v="1"/>
    <s v="DM-12955"/>
    <x v="678"/>
    <x v="1"/>
    <s v="United States"/>
    <s v="Houston"/>
    <x v="5"/>
    <n v="77036"/>
    <x v="2"/>
    <s v="FUR-TA-10004767"/>
    <x v="0"/>
    <x v="3"/>
    <x v="1147"/>
    <x v="2811"/>
    <n v="2"/>
    <n v="0.3"/>
    <n v="-1.4196000000000097"/>
  </r>
  <r>
    <n v="3767"/>
    <s v="CA-2013-163153"/>
    <x v="0"/>
    <x v="844"/>
    <d v="2013-03-26T00:00:00"/>
    <x v="1"/>
    <s v="DM-12955"/>
    <x v="678"/>
    <x v="1"/>
    <s v="United States"/>
    <s v="Houston"/>
    <x v="5"/>
    <n v="77036"/>
    <x v="2"/>
    <s v="OFF-AR-10001868"/>
    <x v="1"/>
    <x v="6"/>
    <x v="59"/>
    <x v="2956"/>
    <n v="1"/>
    <n v="0.2"/>
    <n v="0.504"/>
  </r>
  <r>
    <n v="3768"/>
    <s v="CA-2012-103205"/>
    <x v="1"/>
    <x v="575"/>
    <d v="2012-12-10T00:00:00"/>
    <x v="0"/>
    <s v="JJ-15760"/>
    <x v="342"/>
    <x v="2"/>
    <s v="United States"/>
    <s v="Houston"/>
    <x v="5"/>
    <n v="77036"/>
    <x v="2"/>
    <s v="TEC-PH-10004896"/>
    <x v="2"/>
    <x v="7"/>
    <x v="172"/>
    <x v="2546"/>
    <n v="5"/>
    <n v="0.2"/>
    <n v="11.996000000000002"/>
  </r>
  <r>
    <n v="3769"/>
    <s v="CA-2011-153913"/>
    <x v="2"/>
    <x v="757"/>
    <d v="2011-12-20T00:00:00"/>
    <x v="0"/>
    <s v="KB-16585"/>
    <x v="10"/>
    <x v="1"/>
    <s v="United States"/>
    <s v="Hialeah"/>
    <x v="2"/>
    <n v="33012"/>
    <x v="0"/>
    <s v="FUR-CH-10000988"/>
    <x v="0"/>
    <x v="1"/>
    <x v="1132"/>
    <x v="2957"/>
    <n v="9"/>
    <n v="0.2"/>
    <n v="101.38319999999999"/>
  </r>
  <r>
    <n v="3770"/>
    <s v="CA-2011-153913"/>
    <x v="2"/>
    <x v="757"/>
    <d v="2011-12-20T00:00:00"/>
    <x v="0"/>
    <s v="KB-16585"/>
    <x v="10"/>
    <x v="1"/>
    <s v="United States"/>
    <s v="Hialeah"/>
    <x v="2"/>
    <n v="33012"/>
    <x v="0"/>
    <s v="OFF-FA-10000490"/>
    <x v="1"/>
    <x v="13"/>
    <x v="307"/>
    <x v="2958"/>
    <n v="2"/>
    <n v="0.2"/>
    <n v="0.66959999999999997"/>
  </r>
  <r>
    <n v="3771"/>
    <s v="CA-2013-155530"/>
    <x v="0"/>
    <x v="907"/>
    <d v="2013-12-22T00:00:00"/>
    <x v="1"/>
    <s v="CM-12160"/>
    <x v="380"/>
    <x v="0"/>
    <s v="United States"/>
    <s v="San Francisco"/>
    <x v="1"/>
    <n v="94122"/>
    <x v="1"/>
    <s v="FUR-TA-10004256"/>
    <x v="0"/>
    <x v="3"/>
    <x v="484"/>
    <x v="2959"/>
    <n v="6"/>
    <n v="0.2"/>
    <n v="-325.57200000000023"/>
  </r>
  <r>
    <n v="3772"/>
    <s v="US-2013-101196"/>
    <x v="0"/>
    <x v="536"/>
    <d v="2013-05-18T00:00:00"/>
    <x v="1"/>
    <s v="FM-14215"/>
    <x v="524"/>
    <x v="1"/>
    <s v="United States"/>
    <s v="Philadelphia"/>
    <x v="9"/>
    <n v="19140"/>
    <x v="3"/>
    <s v="OFF-ST-10004804"/>
    <x v="1"/>
    <x v="4"/>
    <x v="230"/>
    <x v="250"/>
    <n v="2"/>
    <n v="0.2"/>
    <n v="-19.562399999999997"/>
  </r>
  <r>
    <n v="3773"/>
    <s v="CA-2011-115357"/>
    <x v="2"/>
    <x v="908"/>
    <d v="2011-08-11T00:00:00"/>
    <x v="0"/>
    <s v="RF-19735"/>
    <x v="288"/>
    <x v="0"/>
    <s v="United States"/>
    <s v="Columbia"/>
    <x v="20"/>
    <n v="29203"/>
    <x v="0"/>
    <s v="TEC-AC-10000023"/>
    <x v="2"/>
    <x v="11"/>
    <x v="900"/>
    <x v="2960"/>
    <n v="3"/>
    <n v="0"/>
    <n v="22.647599999999997"/>
  </r>
  <r>
    <n v="3774"/>
    <s v="US-2011-102715"/>
    <x v="2"/>
    <x v="909"/>
    <d v="2011-04-13T00:00:00"/>
    <x v="0"/>
    <s v="JK-15370"/>
    <x v="271"/>
    <x v="0"/>
    <s v="United States"/>
    <s v="Miami"/>
    <x v="2"/>
    <n v="33180"/>
    <x v="0"/>
    <s v="OFF-FA-10001332"/>
    <x v="1"/>
    <x v="13"/>
    <x v="1561"/>
    <x v="2789"/>
    <n v="3"/>
    <n v="0.2"/>
    <n v="2.3327999999999998"/>
  </r>
  <r>
    <n v="3775"/>
    <s v="US-2011-102715"/>
    <x v="2"/>
    <x v="909"/>
    <d v="2011-04-13T00:00:00"/>
    <x v="0"/>
    <s v="JK-15370"/>
    <x v="271"/>
    <x v="0"/>
    <s v="United States"/>
    <s v="Miami"/>
    <x v="2"/>
    <n v="33180"/>
    <x v="0"/>
    <s v="TEC-AC-10002001"/>
    <x v="2"/>
    <x v="11"/>
    <x v="262"/>
    <x v="2961"/>
    <n v="3"/>
    <n v="0.2"/>
    <n v="81.59490000000001"/>
  </r>
  <r>
    <n v="3776"/>
    <s v="US-2011-102715"/>
    <x v="2"/>
    <x v="909"/>
    <d v="2011-04-13T00:00:00"/>
    <x v="0"/>
    <s v="JK-15370"/>
    <x v="271"/>
    <x v="0"/>
    <s v="United States"/>
    <s v="Miami"/>
    <x v="2"/>
    <n v="33180"/>
    <x v="0"/>
    <s v="OFF-PA-10000029"/>
    <x v="1"/>
    <x v="10"/>
    <x v="803"/>
    <x v="563"/>
    <n v="2"/>
    <n v="0.2"/>
    <n v="3.6288"/>
  </r>
  <r>
    <n v="3777"/>
    <s v="US-2011-102715"/>
    <x v="2"/>
    <x v="909"/>
    <d v="2011-04-13T00:00:00"/>
    <x v="0"/>
    <s v="JK-15370"/>
    <x v="271"/>
    <x v="0"/>
    <s v="United States"/>
    <s v="Miami"/>
    <x v="2"/>
    <n v="33180"/>
    <x v="0"/>
    <s v="TEC-AC-10001874"/>
    <x v="2"/>
    <x v="11"/>
    <x v="1562"/>
    <x v="2962"/>
    <n v="7"/>
    <n v="0.2"/>
    <n v="41.992999999999995"/>
  </r>
  <r>
    <n v="3778"/>
    <s v="CA-2012-107937"/>
    <x v="1"/>
    <x v="910"/>
    <d v="2012-05-08T00:00:00"/>
    <x v="1"/>
    <s v="JB-16045"/>
    <x v="674"/>
    <x v="2"/>
    <s v="United States"/>
    <s v="Chula Vista"/>
    <x v="1"/>
    <n v="91911"/>
    <x v="1"/>
    <s v="FUR-FU-10002298"/>
    <x v="0"/>
    <x v="5"/>
    <x v="1296"/>
    <x v="16"/>
    <n v="6"/>
    <n v="0"/>
    <n v="106.54079999999999"/>
  </r>
  <r>
    <n v="3779"/>
    <s v="US-2014-148768"/>
    <x v="3"/>
    <x v="329"/>
    <d v="2014-12-03T00:00:00"/>
    <x v="0"/>
    <s v="PN-18775"/>
    <x v="43"/>
    <x v="2"/>
    <s v="United States"/>
    <s v="Miami"/>
    <x v="2"/>
    <n v="33180"/>
    <x v="0"/>
    <s v="TEC-PH-10002564"/>
    <x v="2"/>
    <x v="7"/>
    <x v="976"/>
    <x v="981"/>
    <n v="3"/>
    <n v="0.2"/>
    <n v="8.9969999999999892"/>
  </r>
  <r>
    <n v="3780"/>
    <s v="CA-2014-118521"/>
    <x v="3"/>
    <x v="911"/>
    <d v="2014-02-21T00:00:00"/>
    <x v="1"/>
    <s v="LF-17185"/>
    <x v="166"/>
    <x v="0"/>
    <s v="United States"/>
    <s v="New York City"/>
    <x v="15"/>
    <n v="10035"/>
    <x v="3"/>
    <s v="OFF-PA-10003465"/>
    <x v="1"/>
    <x v="10"/>
    <x v="418"/>
    <x v="2479"/>
    <n v="2"/>
    <n v="0"/>
    <n v="18.211199999999998"/>
  </r>
  <r>
    <n v="3781"/>
    <s v="CA-2011-149643"/>
    <x v="2"/>
    <x v="912"/>
    <d v="2011-11-20T00:00:00"/>
    <x v="1"/>
    <s v="RH-19510"/>
    <x v="563"/>
    <x v="2"/>
    <s v="United States"/>
    <s v="Manhattan"/>
    <x v="41"/>
    <n v="66502"/>
    <x v="2"/>
    <s v="TEC-PH-10000038"/>
    <x v="2"/>
    <x v="7"/>
    <x v="1056"/>
    <x v="2963"/>
    <n v="2"/>
    <n v="0"/>
    <n v="10.958399999999983"/>
  </r>
  <r>
    <n v="3782"/>
    <s v="CA-2012-135314"/>
    <x v="1"/>
    <x v="584"/>
    <d v="2012-07-14T00:00:00"/>
    <x v="0"/>
    <s v="MC-17575"/>
    <x v="430"/>
    <x v="0"/>
    <s v="United States"/>
    <s v="Philadelphia"/>
    <x v="9"/>
    <n v="19120"/>
    <x v="3"/>
    <s v="TEC-PH-10003072"/>
    <x v="2"/>
    <x v="7"/>
    <x v="1310"/>
    <x v="2964"/>
    <n v="3"/>
    <n v="0.4"/>
    <n v="40.497299999999996"/>
  </r>
  <r>
    <n v="3783"/>
    <s v="CA-2014-165204"/>
    <x v="3"/>
    <x v="38"/>
    <d v="2014-11-17T00:00:00"/>
    <x v="0"/>
    <s v="MN-17935"/>
    <x v="438"/>
    <x v="0"/>
    <s v="United States"/>
    <s v="Memphis"/>
    <x v="18"/>
    <n v="38109"/>
    <x v="0"/>
    <s v="OFF-PA-10003424"/>
    <x v="1"/>
    <x v="10"/>
    <x v="1081"/>
    <x v="2965"/>
    <n v="3"/>
    <n v="0.2"/>
    <n v="3.3389999999999995"/>
  </r>
  <r>
    <n v="3784"/>
    <s v="CA-2014-165204"/>
    <x v="3"/>
    <x v="38"/>
    <d v="2014-11-17T00:00:00"/>
    <x v="0"/>
    <s v="MN-17935"/>
    <x v="438"/>
    <x v="0"/>
    <s v="United States"/>
    <s v="Memphis"/>
    <x v="18"/>
    <n v="38109"/>
    <x v="0"/>
    <s v="OFF-ST-10003716"/>
    <x v="1"/>
    <x v="4"/>
    <x v="889"/>
    <x v="2966"/>
    <n v="4"/>
    <n v="0.2"/>
    <n v="-63.005600000000015"/>
  </r>
  <r>
    <n v="3785"/>
    <s v="CA-2014-125752"/>
    <x v="3"/>
    <x v="689"/>
    <d v="2014-08-05T00:00:00"/>
    <x v="1"/>
    <s v="EH-14125"/>
    <x v="258"/>
    <x v="2"/>
    <s v="United States"/>
    <s v="Fort Lauderdale"/>
    <x v="2"/>
    <n v="33311"/>
    <x v="0"/>
    <s v="TEC-AC-10003590"/>
    <x v="2"/>
    <x v="11"/>
    <x v="1093"/>
    <x v="2967"/>
    <n v="2"/>
    <n v="0.2"/>
    <n v="8.2847999999999971"/>
  </r>
  <r>
    <n v="3786"/>
    <s v="CA-2014-112487"/>
    <x v="3"/>
    <x v="377"/>
    <d v="2014-12-31T00:00:00"/>
    <x v="1"/>
    <s v="TC-21535"/>
    <x v="426"/>
    <x v="2"/>
    <s v="United States"/>
    <s v="Columbus"/>
    <x v="24"/>
    <n v="43229"/>
    <x v="3"/>
    <s v="OFF-BI-10000494"/>
    <x v="1"/>
    <x v="8"/>
    <x v="1563"/>
    <x v="2968"/>
    <n v="2"/>
    <n v="0.7"/>
    <n v="-2.6099999999999994"/>
  </r>
  <r>
    <n v="3787"/>
    <s v="CA-2013-144218"/>
    <x v="0"/>
    <x v="731"/>
    <d v="2013-11-05T00:00:00"/>
    <x v="1"/>
    <s v="JD-15895"/>
    <x v="63"/>
    <x v="1"/>
    <s v="United States"/>
    <s v="Los Angeles"/>
    <x v="1"/>
    <n v="90045"/>
    <x v="1"/>
    <s v="OFF-ST-10002615"/>
    <x v="1"/>
    <x v="4"/>
    <x v="1427"/>
    <x v="2969"/>
    <n v="7"/>
    <n v="0"/>
    <n v="282.20920000000001"/>
  </r>
  <r>
    <n v="3788"/>
    <s v="CA-2013-169971"/>
    <x v="0"/>
    <x v="913"/>
    <d v="2013-09-10T00:00:00"/>
    <x v="1"/>
    <s v="IL-15100"/>
    <x v="582"/>
    <x v="0"/>
    <s v="United States"/>
    <s v="Houston"/>
    <x v="5"/>
    <n v="77041"/>
    <x v="2"/>
    <s v="OFF-AR-10002804"/>
    <x v="1"/>
    <x v="6"/>
    <x v="279"/>
    <x v="2970"/>
    <n v="1"/>
    <n v="0.2"/>
    <n v="1.0269000000000001"/>
  </r>
  <r>
    <n v="3789"/>
    <s v="CA-2013-169971"/>
    <x v="0"/>
    <x v="913"/>
    <d v="2013-09-10T00:00:00"/>
    <x v="1"/>
    <s v="IL-15100"/>
    <x v="582"/>
    <x v="0"/>
    <s v="United States"/>
    <s v="Houston"/>
    <x v="5"/>
    <n v="77041"/>
    <x v="2"/>
    <s v="OFF-AR-10001044"/>
    <x v="1"/>
    <x v="6"/>
    <x v="1042"/>
    <x v="2971"/>
    <n v="3"/>
    <n v="0.2"/>
    <n v="7.0172999999999952"/>
  </r>
  <r>
    <n v="3790"/>
    <s v="US-2013-133508"/>
    <x v="0"/>
    <x v="764"/>
    <d v="2013-04-22T00:00:00"/>
    <x v="1"/>
    <s v="SW-20350"/>
    <x v="680"/>
    <x v="2"/>
    <s v="United States"/>
    <s v="Omaha"/>
    <x v="8"/>
    <n v="68104"/>
    <x v="2"/>
    <s v="OFF-FA-10000134"/>
    <x v="1"/>
    <x v="13"/>
    <x v="194"/>
    <x v="2972"/>
    <n v="5"/>
    <n v="0"/>
    <n v="9.0054999999999996"/>
  </r>
  <r>
    <n v="3791"/>
    <s v="CA-2011-107139"/>
    <x v="2"/>
    <x v="260"/>
    <d v="2011-07-11T00:00:00"/>
    <x v="1"/>
    <s v="DP-13390"/>
    <x v="503"/>
    <x v="2"/>
    <s v="United States"/>
    <s v="Los Angeles"/>
    <x v="1"/>
    <n v="90004"/>
    <x v="1"/>
    <s v="OFF-BI-10001670"/>
    <x v="1"/>
    <x v="8"/>
    <x v="438"/>
    <x v="2973"/>
    <n v="6"/>
    <n v="0.2"/>
    <n v="67.86"/>
  </r>
  <r>
    <n v="3792"/>
    <s v="CA-2012-111325"/>
    <x v="1"/>
    <x v="914"/>
    <d v="2012-02-28T00:00:00"/>
    <x v="2"/>
    <s v="BT-11395"/>
    <x v="387"/>
    <x v="1"/>
    <s v="United States"/>
    <s v="Altoona"/>
    <x v="9"/>
    <n v="16602"/>
    <x v="3"/>
    <s v="OFF-BI-10000343"/>
    <x v="1"/>
    <x v="8"/>
    <x v="184"/>
    <x v="2974"/>
    <n v="3"/>
    <n v="0.7"/>
    <n v="-3.3879000000000001"/>
  </r>
  <r>
    <n v="3793"/>
    <s v="CA-2012-111325"/>
    <x v="1"/>
    <x v="914"/>
    <d v="2012-02-28T00:00:00"/>
    <x v="2"/>
    <s v="BT-11395"/>
    <x v="387"/>
    <x v="1"/>
    <s v="United States"/>
    <s v="Altoona"/>
    <x v="9"/>
    <n v="16602"/>
    <x v="3"/>
    <s v="OFF-AR-10002257"/>
    <x v="1"/>
    <x v="6"/>
    <x v="1191"/>
    <x v="2975"/>
    <n v="6"/>
    <n v="0.2"/>
    <n v="2.2043999999999979"/>
  </r>
  <r>
    <n v="3794"/>
    <s v="CA-2012-163762"/>
    <x v="1"/>
    <x v="154"/>
    <d v="2012-12-01T00:00:00"/>
    <x v="1"/>
    <s v="JE-15475"/>
    <x v="188"/>
    <x v="0"/>
    <s v="United States"/>
    <s v="New York City"/>
    <x v="15"/>
    <n v="10024"/>
    <x v="3"/>
    <s v="OFF-AR-10001915"/>
    <x v="1"/>
    <x v="6"/>
    <x v="1048"/>
    <x v="1418"/>
    <n v="3"/>
    <n v="0"/>
    <n v="12.511800000000001"/>
  </r>
  <r>
    <n v="3795"/>
    <s v="US-2011-117163"/>
    <x v="2"/>
    <x v="915"/>
    <d v="2011-02-03T00:00:00"/>
    <x v="1"/>
    <s v="EJ-13720"/>
    <x v="719"/>
    <x v="0"/>
    <s v="United States"/>
    <s v="San Diego"/>
    <x v="1"/>
    <n v="92037"/>
    <x v="1"/>
    <s v="OFF-ST-10003692"/>
    <x v="1"/>
    <x v="4"/>
    <x v="1253"/>
    <x v="2976"/>
    <n v="1"/>
    <n v="0"/>
    <n v="14.307499999999997"/>
  </r>
  <r>
    <n v="3796"/>
    <s v="US-2011-117163"/>
    <x v="2"/>
    <x v="915"/>
    <d v="2011-02-03T00:00:00"/>
    <x v="1"/>
    <s v="EJ-13720"/>
    <x v="719"/>
    <x v="0"/>
    <s v="United States"/>
    <s v="San Diego"/>
    <x v="1"/>
    <n v="92037"/>
    <x v="1"/>
    <s v="FUR-TA-10003469"/>
    <x v="0"/>
    <x v="3"/>
    <x v="1564"/>
    <x v="2977"/>
    <n v="3"/>
    <n v="0.2"/>
    <n v="-16.649999999999991"/>
  </r>
  <r>
    <n v="3797"/>
    <s v="US-2011-117163"/>
    <x v="2"/>
    <x v="915"/>
    <d v="2011-02-03T00:00:00"/>
    <x v="1"/>
    <s v="EJ-13720"/>
    <x v="719"/>
    <x v="0"/>
    <s v="United States"/>
    <s v="San Diego"/>
    <x v="1"/>
    <n v="92037"/>
    <x v="1"/>
    <s v="OFF-AR-10003179"/>
    <x v="1"/>
    <x v="6"/>
    <x v="1565"/>
    <x v="2978"/>
    <n v="4"/>
    <n v="0"/>
    <n v="12.025199999999998"/>
  </r>
  <r>
    <n v="3798"/>
    <s v="CA-2014-121314"/>
    <x v="3"/>
    <x v="397"/>
    <d v="2014-09-27T00:00:00"/>
    <x v="2"/>
    <s v="BE-11410"/>
    <x v="648"/>
    <x v="0"/>
    <s v="United States"/>
    <s v="Miami"/>
    <x v="2"/>
    <n v="33178"/>
    <x v="0"/>
    <s v="OFF-PA-10003395"/>
    <x v="1"/>
    <x v="10"/>
    <x v="650"/>
    <x v="1152"/>
    <n v="3"/>
    <n v="0.2"/>
    <n v="88.073999999999984"/>
  </r>
  <r>
    <n v="3799"/>
    <s v="CA-2014-147760"/>
    <x v="3"/>
    <x v="259"/>
    <d v="2014-11-06T00:00:00"/>
    <x v="2"/>
    <s v="KL-16555"/>
    <x v="126"/>
    <x v="1"/>
    <s v="United States"/>
    <s v="Greensboro"/>
    <x v="3"/>
    <n v="27405"/>
    <x v="0"/>
    <s v="FUR-TA-10004575"/>
    <x v="0"/>
    <x v="3"/>
    <x v="306"/>
    <x v="2979"/>
    <n v="3"/>
    <n v="0.4"/>
    <n v="-192.04680000000008"/>
  </r>
  <r>
    <n v="3800"/>
    <s v="CA-2014-147760"/>
    <x v="3"/>
    <x v="259"/>
    <d v="2014-11-06T00:00:00"/>
    <x v="2"/>
    <s v="KL-16555"/>
    <x v="126"/>
    <x v="1"/>
    <s v="United States"/>
    <s v="Greensboro"/>
    <x v="3"/>
    <n v="27405"/>
    <x v="0"/>
    <s v="TEC-PH-10002483"/>
    <x v="2"/>
    <x v="7"/>
    <x v="1170"/>
    <x v="2980"/>
    <n v="5"/>
    <n v="0.2"/>
    <n v="118.99650000000003"/>
  </r>
  <r>
    <n v="3801"/>
    <s v="CA-2013-156503"/>
    <x v="0"/>
    <x v="500"/>
    <d v="2013-10-21T00:00:00"/>
    <x v="1"/>
    <s v="NC-18415"/>
    <x v="720"/>
    <x v="0"/>
    <s v="United States"/>
    <s v="Jacksonville"/>
    <x v="3"/>
    <n v="28540"/>
    <x v="0"/>
    <s v="FUR-CH-10003606"/>
    <x v="0"/>
    <x v="1"/>
    <x v="1566"/>
    <x v="2981"/>
    <n v="1"/>
    <n v="0.2"/>
    <n v="10.2592"/>
  </r>
  <r>
    <n v="3802"/>
    <s v="CA-2013-156503"/>
    <x v="0"/>
    <x v="500"/>
    <d v="2013-10-21T00:00:00"/>
    <x v="1"/>
    <s v="NC-18415"/>
    <x v="720"/>
    <x v="0"/>
    <s v="United States"/>
    <s v="Jacksonville"/>
    <x v="3"/>
    <n v="28540"/>
    <x v="0"/>
    <s v="TEC-AC-10002473"/>
    <x v="2"/>
    <x v="11"/>
    <x v="713"/>
    <x v="2982"/>
    <n v="1"/>
    <n v="0.2"/>
    <n v="5.9597999999999995"/>
  </r>
  <r>
    <n v="3803"/>
    <s v="CA-2013-156503"/>
    <x v="0"/>
    <x v="500"/>
    <d v="2013-10-21T00:00:00"/>
    <x v="1"/>
    <s v="NC-18415"/>
    <x v="720"/>
    <x v="0"/>
    <s v="United States"/>
    <s v="Jacksonville"/>
    <x v="3"/>
    <n v="28540"/>
    <x v="0"/>
    <s v="OFF-PA-10002319"/>
    <x v="1"/>
    <x v="10"/>
    <x v="1391"/>
    <x v="2557"/>
    <n v="3"/>
    <n v="0.2"/>
    <n v="33.721199999999996"/>
  </r>
  <r>
    <n v="3804"/>
    <s v="CA-2013-156503"/>
    <x v="0"/>
    <x v="500"/>
    <d v="2013-10-21T00:00:00"/>
    <x v="1"/>
    <s v="NC-18415"/>
    <x v="720"/>
    <x v="0"/>
    <s v="United States"/>
    <s v="Jacksonville"/>
    <x v="3"/>
    <n v="28540"/>
    <x v="0"/>
    <s v="OFF-SU-10000946"/>
    <x v="1"/>
    <x v="14"/>
    <x v="33"/>
    <x v="2600"/>
    <n v="2"/>
    <n v="0.2"/>
    <n v="1.436399999999999"/>
  </r>
  <r>
    <n v="3805"/>
    <s v="CA-2013-156503"/>
    <x v="0"/>
    <x v="500"/>
    <d v="2013-10-21T00:00:00"/>
    <x v="1"/>
    <s v="NC-18415"/>
    <x v="720"/>
    <x v="0"/>
    <s v="United States"/>
    <s v="Jacksonville"/>
    <x v="3"/>
    <n v="28540"/>
    <x v="0"/>
    <s v="OFF-EN-10001335"/>
    <x v="1"/>
    <x v="12"/>
    <x v="462"/>
    <x v="2983"/>
    <n v="4"/>
    <n v="0.2"/>
    <n v="13.127999999999998"/>
  </r>
  <r>
    <n v="3806"/>
    <s v="CA-2013-156503"/>
    <x v="0"/>
    <x v="500"/>
    <d v="2013-10-21T00:00:00"/>
    <x v="1"/>
    <s v="NC-18415"/>
    <x v="720"/>
    <x v="0"/>
    <s v="United States"/>
    <s v="Jacksonville"/>
    <x v="3"/>
    <n v="28540"/>
    <x v="0"/>
    <s v="OFF-PA-10002377"/>
    <x v="1"/>
    <x v="10"/>
    <x v="127"/>
    <x v="2984"/>
    <n v="1"/>
    <n v="0.2"/>
    <n v="14.681999999999999"/>
  </r>
  <r>
    <n v="3807"/>
    <s v="CA-2012-113628"/>
    <x v="1"/>
    <x v="768"/>
    <d v="2012-11-19T00:00:00"/>
    <x v="1"/>
    <s v="AH-10690"/>
    <x v="706"/>
    <x v="1"/>
    <s v="United States"/>
    <s v="Plantation"/>
    <x v="2"/>
    <n v="33317"/>
    <x v="0"/>
    <s v="OFF-AR-10001246"/>
    <x v="1"/>
    <x v="6"/>
    <x v="450"/>
    <x v="2722"/>
    <n v="5"/>
    <n v="0.2"/>
    <n v="1.3229999999999991"/>
  </r>
  <r>
    <n v="3808"/>
    <s v="CA-2012-113628"/>
    <x v="1"/>
    <x v="768"/>
    <d v="2012-11-19T00:00:00"/>
    <x v="1"/>
    <s v="AH-10690"/>
    <x v="706"/>
    <x v="1"/>
    <s v="United States"/>
    <s v="Plantation"/>
    <x v="2"/>
    <n v="33317"/>
    <x v="0"/>
    <s v="OFF-BI-10003291"/>
    <x v="1"/>
    <x v="8"/>
    <x v="44"/>
    <x v="2985"/>
    <n v="2"/>
    <n v="0.7"/>
    <n v="-4.0158000000000005"/>
  </r>
  <r>
    <n v="3809"/>
    <s v="CA-2012-113628"/>
    <x v="1"/>
    <x v="768"/>
    <d v="2012-11-19T00:00:00"/>
    <x v="1"/>
    <s v="AH-10690"/>
    <x v="706"/>
    <x v="1"/>
    <s v="United States"/>
    <s v="Plantation"/>
    <x v="2"/>
    <n v="33317"/>
    <x v="0"/>
    <s v="OFF-BI-10002799"/>
    <x v="1"/>
    <x v="8"/>
    <x v="1450"/>
    <x v="2986"/>
    <n v="3"/>
    <n v="0.7"/>
    <n v="-3.7295999999999996"/>
  </r>
  <r>
    <n v="3810"/>
    <s v="CA-2012-113628"/>
    <x v="1"/>
    <x v="768"/>
    <d v="2012-11-19T00:00:00"/>
    <x v="1"/>
    <s v="AH-10690"/>
    <x v="706"/>
    <x v="1"/>
    <s v="United States"/>
    <s v="Plantation"/>
    <x v="2"/>
    <n v="33317"/>
    <x v="0"/>
    <s v="FUR-CH-10003298"/>
    <x v="0"/>
    <x v="1"/>
    <x v="1567"/>
    <x v="2987"/>
    <n v="5"/>
    <n v="0.2"/>
    <n v="-72.039000000000044"/>
  </r>
  <r>
    <n v="3811"/>
    <s v="CA-2012-113628"/>
    <x v="1"/>
    <x v="768"/>
    <d v="2012-11-19T00:00:00"/>
    <x v="1"/>
    <s v="AH-10690"/>
    <x v="706"/>
    <x v="1"/>
    <s v="United States"/>
    <s v="Plantation"/>
    <x v="2"/>
    <n v="33317"/>
    <x v="0"/>
    <s v="TEC-PH-10000441"/>
    <x v="2"/>
    <x v="7"/>
    <x v="1046"/>
    <x v="519"/>
    <n v="1"/>
    <n v="0.2"/>
    <n v="10.079200000000007"/>
  </r>
  <r>
    <n v="3812"/>
    <s v="CA-2012-113628"/>
    <x v="1"/>
    <x v="768"/>
    <d v="2012-11-19T00:00:00"/>
    <x v="1"/>
    <s v="AH-10690"/>
    <x v="706"/>
    <x v="1"/>
    <s v="United States"/>
    <s v="Plantation"/>
    <x v="2"/>
    <n v="33317"/>
    <x v="0"/>
    <s v="FUR-CH-10004477"/>
    <x v="0"/>
    <x v="1"/>
    <x v="211"/>
    <x v="2988"/>
    <n v="3"/>
    <n v="0.2"/>
    <n v="16.440299999999986"/>
  </r>
  <r>
    <n v="3813"/>
    <s v="CA-2014-147753"/>
    <x v="3"/>
    <x v="916"/>
    <d v="2014-03-06T00:00:00"/>
    <x v="3"/>
    <s v="PK-19075"/>
    <x v="7"/>
    <x v="0"/>
    <s v="United States"/>
    <s v="Milwaukee"/>
    <x v="6"/>
    <n v="53209"/>
    <x v="2"/>
    <s v="OFF-LA-10003537"/>
    <x v="1"/>
    <x v="2"/>
    <x v="1568"/>
    <x v="2989"/>
    <n v="2"/>
    <n v="0"/>
    <n v="11.778199999999998"/>
  </r>
  <r>
    <n v="3814"/>
    <s v="CA-2012-103961"/>
    <x v="1"/>
    <x v="599"/>
    <d v="2012-11-09T00:00:00"/>
    <x v="1"/>
    <s v="NG-18430"/>
    <x v="159"/>
    <x v="0"/>
    <s v="United States"/>
    <s v="Quincy"/>
    <x v="10"/>
    <n v="62301"/>
    <x v="2"/>
    <s v="OFF-LA-10004484"/>
    <x v="1"/>
    <x v="2"/>
    <x v="612"/>
    <x v="2990"/>
    <n v="6"/>
    <n v="0.2"/>
    <n v="6.4427999999999992"/>
  </r>
  <r>
    <n v="3815"/>
    <s v="CA-2013-152471"/>
    <x v="0"/>
    <x v="630"/>
    <d v="2013-07-09T00:00:00"/>
    <x v="3"/>
    <s v="ZD-21925"/>
    <x v="9"/>
    <x v="0"/>
    <s v="United States"/>
    <s v="Jacksonville"/>
    <x v="2"/>
    <n v="32216"/>
    <x v="0"/>
    <s v="TEC-PH-10002824"/>
    <x v="2"/>
    <x v="7"/>
    <x v="1142"/>
    <x v="2991"/>
    <n v="5"/>
    <n v="0.2"/>
    <n v="51.497499999999974"/>
  </r>
  <r>
    <n v="3816"/>
    <s v="CA-2013-152471"/>
    <x v="0"/>
    <x v="630"/>
    <d v="2013-07-09T00:00:00"/>
    <x v="3"/>
    <s v="ZD-21925"/>
    <x v="9"/>
    <x v="0"/>
    <s v="United States"/>
    <s v="Jacksonville"/>
    <x v="2"/>
    <n v="32216"/>
    <x v="0"/>
    <s v="OFF-PA-10004965"/>
    <x v="1"/>
    <x v="10"/>
    <x v="112"/>
    <x v="2992"/>
    <n v="2"/>
    <n v="0.2"/>
    <n v="4.9949999999999992"/>
  </r>
  <r>
    <n v="3817"/>
    <s v="CA-2012-102582"/>
    <x v="1"/>
    <x v="426"/>
    <d v="2012-09-19T00:00:00"/>
    <x v="1"/>
    <s v="NW-18400"/>
    <x v="508"/>
    <x v="0"/>
    <s v="United States"/>
    <s v="Mobile"/>
    <x v="19"/>
    <n v="36608"/>
    <x v="0"/>
    <s v="FUR-TA-10003569"/>
    <x v="0"/>
    <x v="3"/>
    <x v="1358"/>
    <x v="2842"/>
    <n v="2"/>
    <n v="0"/>
    <n v="200.49"/>
  </r>
  <r>
    <n v="3818"/>
    <s v="CA-2012-102582"/>
    <x v="1"/>
    <x v="426"/>
    <d v="2012-09-19T00:00:00"/>
    <x v="1"/>
    <s v="NW-18400"/>
    <x v="508"/>
    <x v="0"/>
    <s v="United States"/>
    <s v="Mobile"/>
    <x v="19"/>
    <n v="36608"/>
    <x v="0"/>
    <s v="TEC-PH-10003187"/>
    <x v="2"/>
    <x v="7"/>
    <x v="1410"/>
    <x v="1543"/>
    <n v="3"/>
    <n v="0"/>
    <n v="0"/>
  </r>
  <r>
    <n v="3819"/>
    <s v="CA-2012-102582"/>
    <x v="1"/>
    <x v="426"/>
    <d v="2012-09-19T00:00:00"/>
    <x v="1"/>
    <s v="NW-18400"/>
    <x v="508"/>
    <x v="0"/>
    <s v="United States"/>
    <s v="Mobile"/>
    <x v="19"/>
    <n v="36608"/>
    <x v="0"/>
    <s v="FUR-CH-10004853"/>
    <x v="0"/>
    <x v="1"/>
    <x v="526"/>
    <x v="2993"/>
    <n v="7"/>
    <n v="0"/>
    <n v="306.48939999999988"/>
  </r>
  <r>
    <n v="3820"/>
    <s v="CA-2014-141873"/>
    <x v="3"/>
    <x v="449"/>
    <d v="2014-10-15T00:00:00"/>
    <x v="1"/>
    <s v="HG-14845"/>
    <x v="668"/>
    <x v="0"/>
    <s v="United States"/>
    <s v="New York City"/>
    <x v="15"/>
    <n v="10024"/>
    <x v="3"/>
    <s v="OFF-BI-10001031"/>
    <x v="1"/>
    <x v="8"/>
    <x v="865"/>
    <x v="2994"/>
    <n v="3"/>
    <n v="0.2"/>
    <n v="4.3253999999999984"/>
  </r>
  <r>
    <n v="3821"/>
    <s v="CA-2014-141873"/>
    <x v="3"/>
    <x v="449"/>
    <d v="2014-10-15T00:00:00"/>
    <x v="1"/>
    <s v="HG-14845"/>
    <x v="668"/>
    <x v="0"/>
    <s v="United States"/>
    <s v="New York City"/>
    <x v="15"/>
    <n v="10024"/>
    <x v="3"/>
    <s v="FUR-BO-10003034"/>
    <x v="0"/>
    <x v="0"/>
    <x v="1194"/>
    <x v="2361"/>
    <n v="3"/>
    <n v="0.2"/>
    <n v="-15.71759999999999"/>
  </r>
  <r>
    <n v="3822"/>
    <s v="CA-2014-141873"/>
    <x v="3"/>
    <x v="449"/>
    <d v="2014-10-15T00:00:00"/>
    <x v="1"/>
    <s v="HG-14845"/>
    <x v="668"/>
    <x v="0"/>
    <s v="United States"/>
    <s v="New York City"/>
    <x v="15"/>
    <n v="10024"/>
    <x v="3"/>
    <s v="OFF-PA-10000069"/>
    <x v="1"/>
    <x v="10"/>
    <x v="1569"/>
    <x v="2995"/>
    <n v="2"/>
    <n v="0"/>
    <n v="8.9206000000000003"/>
  </r>
  <r>
    <n v="3823"/>
    <s v="CA-2014-141873"/>
    <x v="3"/>
    <x v="449"/>
    <d v="2014-10-15T00:00:00"/>
    <x v="1"/>
    <s v="HG-14845"/>
    <x v="668"/>
    <x v="0"/>
    <s v="United States"/>
    <s v="New York City"/>
    <x v="15"/>
    <n v="10024"/>
    <x v="3"/>
    <s v="OFF-BI-10003655"/>
    <x v="1"/>
    <x v="8"/>
    <x v="1447"/>
    <x v="2614"/>
    <n v="6"/>
    <n v="0.2"/>
    <n v="6.1560000000000006"/>
  </r>
  <r>
    <n v="3824"/>
    <s v="CA-2012-140984"/>
    <x v="1"/>
    <x v="471"/>
    <d v="2012-09-18T00:00:00"/>
    <x v="1"/>
    <s v="CC-12685"/>
    <x v="530"/>
    <x v="0"/>
    <s v="United States"/>
    <s v="New York City"/>
    <x v="15"/>
    <n v="10011"/>
    <x v="3"/>
    <s v="OFF-ST-10000585"/>
    <x v="1"/>
    <x v="4"/>
    <x v="541"/>
    <x v="2996"/>
    <n v="6"/>
    <n v="0"/>
    <n v="257.71199999999999"/>
  </r>
  <r>
    <n v="3825"/>
    <s v="CA-2012-140984"/>
    <x v="1"/>
    <x v="471"/>
    <d v="2012-09-18T00:00:00"/>
    <x v="1"/>
    <s v="CC-12685"/>
    <x v="530"/>
    <x v="0"/>
    <s v="United States"/>
    <s v="New York City"/>
    <x v="15"/>
    <n v="10011"/>
    <x v="3"/>
    <s v="TEC-CO-10001571"/>
    <x v="2"/>
    <x v="16"/>
    <x v="1554"/>
    <x v="2948"/>
    <n v="2"/>
    <n v="0.2"/>
    <n v="329.99400000000003"/>
  </r>
  <r>
    <n v="3826"/>
    <s v="CA-2012-140984"/>
    <x v="1"/>
    <x v="471"/>
    <d v="2012-09-18T00:00:00"/>
    <x v="1"/>
    <s v="CC-12685"/>
    <x v="530"/>
    <x v="0"/>
    <s v="United States"/>
    <s v="New York City"/>
    <x v="15"/>
    <n v="10011"/>
    <x v="3"/>
    <s v="OFF-BI-10002012"/>
    <x v="1"/>
    <x v="8"/>
    <x v="742"/>
    <x v="91"/>
    <n v="9"/>
    <n v="0.2"/>
    <n v="4.5359999999999996"/>
  </r>
  <r>
    <n v="3827"/>
    <s v="CA-2011-132801"/>
    <x v="2"/>
    <x v="273"/>
    <d v="2011-10-12T00:00:00"/>
    <x v="1"/>
    <s v="JG-15805"/>
    <x v="189"/>
    <x v="1"/>
    <s v="United States"/>
    <s v="Dallas"/>
    <x v="5"/>
    <n v="75217"/>
    <x v="2"/>
    <s v="OFF-ST-10001228"/>
    <x v="1"/>
    <x v="4"/>
    <x v="228"/>
    <x v="2060"/>
    <n v="10"/>
    <n v="0.2"/>
    <n v="10.744000000000007"/>
  </r>
  <r>
    <n v="3828"/>
    <s v="CA-2014-141733"/>
    <x v="3"/>
    <x v="917"/>
    <d v="2014-05-12T00:00:00"/>
    <x v="1"/>
    <s v="RW-19540"/>
    <x v="459"/>
    <x v="1"/>
    <s v="United States"/>
    <s v="Detroit"/>
    <x v="12"/>
    <n v="48234"/>
    <x v="2"/>
    <s v="FUR-CH-10004086"/>
    <x v="0"/>
    <x v="1"/>
    <x v="281"/>
    <x v="2997"/>
    <n v="5"/>
    <n v="0"/>
    <n v="423.00849999999997"/>
  </r>
  <r>
    <n v="3829"/>
    <s v="CA-2014-141733"/>
    <x v="3"/>
    <x v="917"/>
    <d v="2014-05-12T00:00:00"/>
    <x v="1"/>
    <s v="RW-19540"/>
    <x v="459"/>
    <x v="1"/>
    <s v="United States"/>
    <s v="Detroit"/>
    <x v="12"/>
    <n v="48234"/>
    <x v="2"/>
    <s v="FUR-CH-10002017"/>
    <x v="0"/>
    <x v="1"/>
    <x v="1368"/>
    <x v="2998"/>
    <n v="1"/>
    <n v="0"/>
    <n v="7.4591999999999992"/>
  </r>
  <r>
    <n v="3830"/>
    <s v="CA-2014-141733"/>
    <x v="3"/>
    <x v="917"/>
    <d v="2014-05-12T00:00:00"/>
    <x v="1"/>
    <s v="RW-19540"/>
    <x v="459"/>
    <x v="1"/>
    <s v="United States"/>
    <s v="Detroit"/>
    <x v="12"/>
    <n v="48234"/>
    <x v="2"/>
    <s v="FUR-CH-10000595"/>
    <x v="0"/>
    <x v="1"/>
    <x v="463"/>
    <x v="2999"/>
    <n v="2"/>
    <n v="0"/>
    <n v="119.19999999999999"/>
  </r>
  <r>
    <n v="3831"/>
    <s v="CA-2014-141733"/>
    <x v="3"/>
    <x v="917"/>
    <d v="2014-05-12T00:00:00"/>
    <x v="1"/>
    <s v="RW-19540"/>
    <x v="459"/>
    <x v="1"/>
    <s v="United States"/>
    <s v="Detroit"/>
    <x v="12"/>
    <n v="48234"/>
    <x v="2"/>
    <s v="OFF-AP-10001563"/>
    <x v="1"/>
    <x v="9"/>
    <x v="530"/>
    <x v="3000"/>
    <n v="2"/>
    <n v="0.1"/>
    <n v="18.460399999999986"/>
  </r>
  <r>
    <n v="3832"/>
    <s v="US-2012-111927"/>
    <x v="1"/>
    <x v="717"/>
    <d v="2012-11-19T00:00:00"/>
    <x v="1"/>
    <s v="LS-17230"/>
    <x v="721"/>
    <x v="0"/>
    <s v="United States"/>
    <s v="Dover"/>
    <x v="13"/>
    <n v="19901"/>
    <x v="3"/>
    <s v="FUR-FU-10004017"/>
    <x v="0"/>
    <x v="5"/>
    <x v="1570"/>
    <x v="3001"/>
    <n v="3"/>
    <n v="0"/>
    <n v="26.648999999999997"/>
  </r>
  <r>
    <n v="3833"/>
    <s v="US-2012-111927"/>
    <x v="1"/>
    <x v="717"/>
    <d v="2012-11-19T00:00:00"/>
    <x v="1"/>
    <s v="LS-17230"/>
    <x v="721"/>
    <x v="0"/>
    <s v="United States"/>
    <s v="Dover"/>
    <x v="13"/>
    <n v="19901"/>
    <x v="3"/>
    <s v="OFF-BI-10002571"/>
    <x v="1"/>
    <x v="8"/>
    <x v="1204"/>
    <x v="3002"/>
    <n v="2"/>
    <n v="0"/>
    <n v="9.3811999999999998"/>
  </r>
  <r>
    <n v="3834"/>
    <s v="CA-2011-105984"/>
    <x v="2"/>
    <x v="156"/>
    <d v="2011-11-24T00:00:00"/>
    <x v="3"/>
    <s v="MY-18295"/>
    <x v="501"/>
    <x v="1"/>
    <s v="United States"/>
    <s v="Columbus"/>
    <x v="24"/>
    <n v="43229"/>
    <x v="3"/>
    <s v="TEC-PH-10000560"/>
    <x v="2"/>
    <x v="7"/>
    <x v="745"/>
    <x v="3003"/>
    <n v="5"/>
    <n v="0.4"/>
    <n v="-209.99399999999991"/>
  </r>
  <r>
    <n v="3835"/>
    <s v="CA-2011-105984"/>
    <x v="2"/>
    <x v="156"/>
    <d v="2011-11-24T00:00:00"/>
    <x v="3"/>
    <s v="MY-18295"/>
    <x v="501"/>
    <x v="1"/>
    <s v="United States"/>
    <s v="Columbus"/>
    <x v="24"/>
    <n v="43229"/>
    <x v="3"/>
    <s v="FUR-CH-10000847"/>
    <x v="0"/>
    <x v="1"/>
    <x v="986"/>
    <x v="3004"/>
    <n v="3"/>
    <n v="0.3"/>
    <n v="-34.917600000000022"/>
  </r>
  <r>
    <n v="3836"/>
    <s v="CA-2011-100363"/>
    <x v="2"/>
    <x v="918"/>
    <d v="2011-04-15T00:00:00"/>
    <x v="1"/>
    <s v="JM-15655"/>
    <x v="487"/>
    <x v="1"/>
    <s v="United States"/>
    <s v="Glendale"/>
    <x v="16"/>
    <n v="85301"/>
    <x v="1"/>
    <s v="OFF-FA-10000611"/>
    <x v="1"/>
    <x v="13"/>
    <x v="1065"/>
    <x v="3005"/>
    <n v="2"/>
    <n v="0.2"/>
    <n v="0.82879999999999987"/>
  </r>
  <r>
    <n v="3837"/>
    <s v="CA-2011-100363"/>
    <x v="2"/>
    <x v="918"/>
    <d v="2011-04-15T00:00:00"/>
    <x v="1"/>
    <s v="JM-15655"/>
    <x v="487"/>
    <x v="1"/>
    <s v="United States"/>
    <s v="Glendale"/>
    <x v="16"/>
    <n v="85301"/>
    <x v="1"/>
    <s v="OFF-PA-10004733"/>
    <x v="1"/>
    <x v="10"/>
    <x v="1571"/>
    <x v="3006"/>
    <n v="3"/>
    <n v="0.2"/>
    <n v="6.8903999999999979"/>
  </r>
  <r>
    <n v="3838"/>
    <s v="CA-2011-126760"/>
    <x v="2"/>
    <x v="711"/>
    <d v="2011-08-02T00:00:00"/>
    <x v="1"/>
    <s v="KM-16720"/>
    <x v="27"/>
    <x v="0"/>
    <s v="United States"/>
    <s v="North Las Vegas"/>
    <x v="33"/>
    <n v="89031"/>
    <x v="1"/>
    <s v="TEC-PH-10001363"/>
    <x v="2"/>
    <x v="7"/>
    <x v="427"/>
    <x v="3007"/>
    <n v="2"/>
    <n v="0.2"/>
    <n v="113.99799999999991"/>
  </r>
  <r>
    <n v="3839"/>
    <s v="CA-2011-126760"/>
    <x v="2"/>
    <x v="711"/>
    <d v="2011-08-02T00:00:00"/>
    <x v="1"/>
    <s v="KM-16720"/>
    <x v="27"/>
    <x v="0"/>
    <s v="United States"/>
    <s v="North Las Vegas"/>
    <x v="33"/>
    <n v="89031"/>
    <x v="1"/>
    <s v="FUR-CH-10003312"/>
    <x v="0"/>
    <x v="1"/>
    <x v="296"/>
    <x v="3008"/>
    <n v="3"/>
    <n v="0.2"/>
    <n v="-109.58220000000011"/>
  </r>
  <r>
    <n v="3840"/>
    <s v="CA-2011-126760"/>
    <x v="2"/>
    <x v="711"/>
    <d v="2011-08-02T00:00:00"/>
    <x v="1"/>
    <s v="KM-16720"/>
    <x v="27"/>
    <x v="0"/>
    <s v="United States"/>
    <s v="North Las Vegas"/>
    <x v="33"/>
    <n v="89031"/>
    <x v="1"/>
    <s v="FUR-FU-10004018"/>
    <x v="0"/>
    <x v="5"/>
    <x v="927"/>
    <x v="3009"/>
    <n v="9"/>
    <n v="0"/>
    <n v="36.182700000000004"/>
  </r>
  <r>
    <n v="3841"/>
    <s v="CA-2011-126760"/>
    <x v="2"/>
    <x v="711"/>
    <d v="2011-08-02T00:00:00"/>
    <x v="1"/>
    <s v="KM-16720"/>
    <x v="27"/>
    <x v="0"/>
    <s v="United States"/>
    <s v="North Las Vegas"/>
    <x v="33"/>
    <n v="89031"/>
    <x v="1"/>
    <s v="TEC-AC-10004814"/>
    <x v="2"/>
    <x v="11"/>
    <x v="1572"/>
    <x v="3010"/>
    <n v="3"/>
    <n v="0"/>
    <n v="70.097700000000003"/>
  </r>
  <r>
    <n v="3842"/>
    <s v="US-2011-109162"/>
    <x v="2"/>
    <x v="785"/>
    <d v="2011-06-12T00:00:00"/>
    <x v="1"/>
    <s v="KE-16420"/>
    <x v="722"/>
    <x v="1"/>
    <s v="United States"/>
    <s v="Bristol"/>
    <x v="18"/>
    <n v="37620"/>
    <x v="0"/>
    <s v="FUR-CH-10002647"/>
    <x v="0"/>
    <x v="1"/>
    <x v="470"/>
    <x v="3011"/>
    <n v="3"/>
    <n v="0.2"/>
    <n v="10.647000000000006"/>
  </r>
  <r>
    <n v="3843"/>
    <s v="CA-2011-101931"/>
    <x v="2"/>
    <x v="919"/>
    <d v="2011-10-31T00:00:00"/>
    <x v="2"/>
    <s v="TS-21370"/>
    <x v="477"/>
    <x v="1"/>
    <s v="United States"/>
    <s v="Los Angeles"/>
    <x v="1"/>
    <n v="90049"/>
    <x v="1"/>
    <s v="OFF-BI-10004140"/>
    <x v="1"/>
    <x v="8"/>
    <x v="304"/>
    <x v="1600"/>
    <n v="2"/>
    <n v="0.2"/>
    <n v="2.2449999999999992"/>
  </r>
  <r>
    <n v="3844"/>
    <s v="CA-2011-101931"/>
    <x v="2"/>
    <x v="919"/>
    <d v="2011-10-31T00:00:00"/>
    <x v="2"/>
    <s v="TS-21370"/>
    <x v="477"/>
    <x v="1"/>
    <s v="United States"/>
    <s v="Los Angeles"/>
    <x v="1"/>
    <n v="90049"/>
    <x v="1"/>
    <s v="OFF-SU-10002301"/>
    <x v="1"/>
    <x v="14"/>
    <x v="1573"/>
    <x v="3012"/>
    <n v="2"/>
    <n v="0"/>
    <n v="6.2800000000000189E-2"/>
  </r>
  <r>
    <n v="3845"/>
    <s v="CA-2011-101931"/>
    <x v="2"/>
    <x v="919"/>
    <d v="2011-10-31T00:00:00"/>
    <x v="2"/>
    <s v="TS-21370"/>
    <x v="477"/>
    <x v="1"/>
    <s v="United States"/>
    <s v="Los Angeles"/>
    <x v="1"/>
    <n v="90049"/>
    <x v="1"/>
    <s v="OFF-SU-10000646"/>
    <x v="1"/>
    <x v="14"/>
    <x v="259"/>
    <x v="3013"/>
    <n v="2"/>
    <n v="0"/>
    <n v="14.422200000000032"/>
  </r>
  <r>
    <n v="3846"/>
    <s v="CA-2011-101931"/>
    <x v="2"/>
    <x v="919"/>
    <d v="2011-10-31T00:00:00"/>
    <x v="2"/>
    <s v="TS-21370"/>
    <x v="477"/>
    <x v="1"/>
    <s v="United States"/>
    <s v="Los Angeles"/>
    <x v="1"/>
    <n v="90049"/>
    <x v="1"/>
    <s v="FUR-BO-10001337"/>
    <x v="0"/>
    <x v="0"/>
    <x v="425"/>
    <x v="3014"/>
    <n v="6"/>
    <n v="0.15"/>
    <n v="-36.293999999999997"/>
  </r>
  <r>
    <n v="3847"/>
    <s v="CA-2011-101931"/>
    <x v="2"/>
    <x v="919"/>
    <d v="2011-10-31T00:00:00"/>
    <x v="2"/>
    <s v="TS-21370"/>
    <x v="477"/>
    <x v="1"/>
    <s v="United States"/>
    <s v="Los Angeles"/>
    <x v="1"/>
    <n v="90049"/>
    <x v="1"/>
    <s v="OFF-ST-10003442"/>
    <x v="1"/>
    <x v="4"/>
    <x v="86"/>
    <x v="1605"/>
    <n v="5"/>
    <n v="0"/>
    <n v="38.177999999999997"/>
  </r>
  <r>
    <n v="3848"/>
    <s v="CA-2014-129000"/>
    <x v="3"/>
    <x v="920"/>
    <d v="2014-11-28T00:00:00"/>
    <x v="0"/>
    <s v="SZ-20035"/>
    <x v="449"/>
    <x v="2"/>
    <s v="United States"/>
    <s v="Canton"/>
    <x v="12"/>
    <n v="48187"/>
    <x v="2"/>
    <s v="OFF-ST-10001097"/>
    <x v="1"/>
    <x v="4"/>
    <x v="740"/>
    <x v="881"/>
    <n v="3"/>
    <n v="0"/>
    <n v="0"/>
  </r>
  <r>
    <n v="3849"/>
    <s v="CA-2014-161053"/>
    <x v="3"/>
    <x v="585"/>
    <d v="2014-09-24T00:00:00"/>
    <x v="2"/>
    <s v="JE-15745"/>
    <x v="32"/>
    <x v="0"/>
    <s v="United States"/>
    <s v="Fayetteville"/>
    <x v="36"/>
    <n v="72701"/>
    <x v="0"/>
    <s v="OFF-BI-10004318"/>
    <x v="1"/>
    <x v="8"/>
    <x v="1574"/>
    <x v="3015"/>
    <n v="4"/>
    <n v="0"/>
    <n v="318.30160000000001"/>
  </r>
  <r>
    <n v="3850"/>
    <s v="CA-2014-161053"/>
    <x v="3"/>
    <x v="585"/>
    <d v="2014-09-24T00:00:00"/>
    <x v="2"/>
    <s v="JE-15745"/>
    <x v="32"/>
    <x v="0"/>
    <s v="United States"/>
    <s v="Fayetteville"/>
    <x v="36"/>
    <n v="72701"/>
    <x v="0"/>
    <s v="TEC-AC-10004633"/>
    <x v="2"/>
    <x v="11"/>
    <x v="60"/>
    <x v="2765"/>
    <n v="5"/>
    <n v="0"/>
    <n v="15.378000000000004"/>
  </r>
  <r>
    <n v="3851"/>
    <s v="CA-2012-142377"/>
    <x v="1"/>
    <x v="784"/>
    <d v="2012-12-09T00:00:00"/>
    <x v="1"/>
    <s v="MS-17980"/>
    <x v="99"/>
    <x v="1"/>
    <s v="United States"/>
    <s v="Springfield"/>
    <x v="25"/>
    <n v="65807"/>
    <x v="2"/>
    <s v="OFF-PA-10001970"/>
    <x v="1"/>
    <x v="10"/>
    <x v="311"/>
    <x v="3016"/>
    <n v="7"/>
    <n v="0"/>
    <n v="40.401199999999996"/>
  </r>
  <r>
    <n v="3852"/>
    <s v="CA-2012-127593"/>
    <x v="1"/>
    <x v="481"/>
    <d v="2012-09-21T00:00:00"/>
    <x v="3"/>
    <s v="DH-13675"/>
    <x v="723"/>
    <x v="2"/>
    <s v="United States"/>
    <s v="Quincy"/>
    <x v="31"/>
    <n v="2169"/>
    <x v="3"/>
    <s v="FUR-FU-10004006"/>
    <x v="0"/>
    <x v="5"/>
    <x v="101"/>
    <x v="3017"/>
    <n v="2"/>
    <n v="0"/>
    <n v="14.500999999999991"/>
  </r>
  <r>
    <n v="3853"/>
    <s v="CA-2014-130526"/>
    <x v="3"/>
    <x v="200"/>
    <d v="2014-11-30T00:00:00"/>
    <x v="2"/>
    <s v="GT-14755"/>
    <x v="150"/>
    <x v="0"/>
    <s v="United States"/>
    <s v="Rockford"/>
    <x v="10"/>
    <n v="61107"/>
    <x v="2"/>
    <s v="OFF-BI-10001524"/>
    <x v="1"/>
    <x v="8"/>
    <x v="298"/>
    <x v="3018"/>
    <n v="8"/>
    <n v="0.8"/>
    <n v="-53.708800000000025"/>
  </r>
  <r>
    <n v="3854"/>
    <s v="US-2014-131849"/>
    <x v="3"/>
    <x v="921"/>
    <d v="2014-06-11T00:00:00"/>
    <x v="1"/>
    <s v="GH-14410"/>
    <x v="689"/>
    <x v="2"/>
    <s v="United States"/>
    <s v="San Francisco"/>
    <x v="1"/>
    <n v="94122"/>
    <x v="1"/>
    <s v="FUR-FU-10004164"/>
    <x v="0"/>
    <x v="5"/>
    <x v="1575"/>
    <x v="1931"/>
    <n v="1"/>
    <n v="0"/>
    <n v="2.1780000000000004"/>
  </r>
  <r>
    <n v="3855"/>
    <s v="US-2014-131849"/>
    <x v="3"/>
    <x v="921"/>
    <d v="2014-06-11T00:00:00"/>
    <x v="1"/>
    <s v="GH-14410"/>
    <x v="689"/>
    <x v="2"/>
    <s v="United States"/>
    <s v="San Francisco"/>
    <x v="1"/>
    <n v="94122"/>
    <x v="1"/>
    <s v="OFF-ST-10002957"/>
    <x v="1"/>
    <x v="4"/>
    <x v="1483"/>
    <x v="1603"/>
    <n v="5"/>
    <n v="0"/>
    <n v="0"/>
  </r>
  <r>
    <n v="3856"/>
    <s v="US-2014-105389"/>
    <x v="3"/>
    <x v="436"/>
    <d v="2014-10-29T00:00:00"/>
    <x v="0"/>
    <s v="DM-13015"/>
    <x v="661"/>
    <x v="0"/>
    <s v="United States"/>
    <s v="San Antonio"/>
    <x v="5"/>
    <n v="78207"/>
    <x v="2"/>
    <s v="OFF-BI-10004364"/>
    <x v="1"/>
    <x v="8"/>
    <x v="302"/>
    <x v="3019"/>
    <n v="3"/>
    <n v="0.8"/>
    <n v="-6.2370000000000019"/>
  </r>
  <r>
    <n v="3857"/>
    <s v="US-2014-105389"/>
    <x v="3"/>
    <x v="436"/>
    <d v="2014-10-29T00:00:00"/>
    <x v="0"/>
    <s v="DM-13015"/>
    <x v="661"/>
    <x v="0"/>
    <s v="United States"/>
    <s v="San Antonio"/>
    <x v="5"/>
    <n v="78207"/>
    <x v="2"/>
    <s v="TEC-PH-10002824"/>
    <x v="2"/>
    <x v="7"/>
    <x v="1142"/>
    <x v="2991"/>
    <n v="5"/>
    <n v="0.2"/>
    <n v="51.497499999999974"/>
  </r>
  <r>
    <n v="3858"/>
    <s v="US-2014-105389"/>
    <x v="3"/>
    <x v="436"/>
    <d v="2014-10-29T00:00:00"/>
    <x v="0"/>
    <s v="DM-13015"/>
    <x v="661"/>
    <x v="0"/>
    <s v="United States"/>
    <s v="San Antonio"/>
    <x v="5"/>
    <n v="78207"/>
    <x v="2"/>
    <s v="OFF-AR-10000634"/>
    <x v="1"/>
    <x v="6"/>
    <x v="988"/>
    <x v="1518"/>
    <n v="3"/>
    <n v="0.2"/>
    <n v="0.89880000000000004"/>
  </r>
  <r>
    <n v="3859"/>
    <s v="CA-2011-140816"/>
    <x v="2"/>
    <x v="414"/>
    <d v="2011-12-20T00:00:00"/>
    <x v="3"/>
    <s v="TC-21295"/>
    <x v="646"/>
    <x v="0"/>
    <s v="United States"/>
    <s v="Thornton"/>
    <x v="22"/>
    <n v="80229"/>
    <x v="1"/>
    <s v="TEC-AC-10001539"/>
    <x v="2"/>
    <x v="11"/>
    <x v="1576"/>
    <x v="3020"/>
    <n v="7"/>
    <n v="0.2"/>
    <n v="89.588799999999992"/>
  </r>
  <r>
    <n v="3860"/>
    <s v="CA-2014-154039"/>
    <x v="3"/>
    <x v="922"/>
    <d v="2014-02-23T00:00:00"/>
    <x v="1"/>
    <s v="JK-16120"/>
    <x v="451"/>
    <x v="2"/>
    <s v="United States"/>
    <s v="Chicago"/>
    <x v="10"/>
    <n v="60653"/>
    <x v="2"/>
    <s v="FUR-TA-10001932"/>
    <x v="0"/>
    <x v="3"/>
    <x v="840"/>
    <x v="3021"/>
    <n v="3"/>
    <n v="0.5"/>
    <n v="-269.33760000000001"/>
  </r>
  <r>
    <n v="3861"/>
    <s v="CA-2014-154039"/>
    <x v="3"/>
    <x v="922"/>
    <d v="2014-02-23T00:00:00"/>
    <x v="1"/>
    <s v="JK-16120"/>
    <x v="451"/>
    <x v="2"/>
    <s v="United States"/>
    <s v="Chicago"/>
    <x v="10"/>
    <n v="60653"/>
    <x v="2"/>
    <s v="TEC-PH-10002789"/>
    <x v="2"/>
    <x v="7"/>
    <x v="1577"/>
    <x v="1889"/>
    <n v="1"/>
    <n v="0.2"/>
    <n v="10.919299999999996"/>
  </r>
  <r>
    <n v="3862"/>
    <s v="CA-2011-135755"/>
    <x v="2"/>
    <x v="523"/>
    <d v="2011-05-10T00:00:00"/>
    <x v="1"/>
    <s v="NC-18415"/>
    <x v="720"/>
    <x v="0"/>
    <s v="United States"/>
    <s v="Yonkers"/>
    <x v="15"/>
    <n v="10701"/>
    <x v="3"/>
    <s v="OFF-BI-10004828"/>
    <x v="1"/>
    <x v="8"/>
    <x v="1578"/>
    <x v="3022"/>
    <n v="3"/>
    <n v="0.2"/>
    <n v="14.563799999999997"/>
  </r>
  <r>
    <n v="3863"/>
    <s v="CA-2011-135755"/>
    <x v="2"/>
    <x v="523"/>
    <d v="2011-05-10T00:00:00"/>
    <x v="1"/>
    <s v="NC-18415"/>
    <x v="720"/>
    <x v="0"/>
    <s v="United States"/>
    <s v="Yonkers"/>
    <x v="15"/>
    <n v="10701"/>
    <x v="3"/>
    <s v="OFF-BI-10003981"/>
    <x v="1"/>
    <x v="8"/>
    <x v="109"/>
    <x v="3023"/>
    <n v="3"/>
    <n v="0.2"/>
    <n v="3.9497999999999998"/>
  </r>
  <r>
    <n v="3864"/>
    <s v="CA-2014-123246"/>
    <x v="3"/>
    <x v="161"/>
    <d v="2014-10-20T00:00:00"/>
    <x v="0"/>
    <s v="AJ-10960"/>
    <x v="195"/>
    <x v="0"/>
    <s v="United States"/>
    <s v="San Diego"/>
    <x v="1"/>
    <n v="92037"/>
    <x v="1"/>
    <s v="OFF-AR-10001770"/>
    <x v="1"/>
    <x v="6"/>
    <x v="1579"/>
    <x v="3024"/>
    <n v="4"/>
    <n v="0"/>
    <n v="2.7664"/>
  </r>
  <r>
    <n v="3865"/>
    <s v="CA-2012-157133"/>
    <x v="1"/>
    <x v="109"/>
    <d v="2012-12-03T00:00:00"/>
    <x v="1"/>
    <s v="LC-16885"/>
    <x v="62"/>
    <x v="0"/>
    <s v="United States"/>
    <s v="Champaign"/>
    <x v="10"/>
    <n v="61821"/>
    <x v="2"/>
    <s v="FUR-FU-10004904"/>
    <x v="0"/>
    <x v="5"/>
    <x v="1580"/>
    <x v="3025"/>
    <n v="5"/>
    <n v="0.6"/>
    <n v="-182.35200000000003"/>
  </r>
  <r>
    <n v="3866"/>
    <s v="CA-2011-124709"/>
    <x v="2"/>
    <x v="923"/>
    <d v="2011-07-29T00:00:00"/>
    <x v="0"/>
    <s v="GW-14605"/>
    <x v="543"/>
    <x v="0"/>
    <s v="United States"/>
    <s v="San Francisco"/>
    <x v="1"/>
    <n v="94122"/>
    <x v="1"/>
    <s v="TEC-AC-10002842"/>
    <x v="2"/>
    <x v="11"/>
    <x v="1176"/>
    <x v="1685"/>
    <n v="2"/>
    <n v="0"/>
    <n v="38.080000000000013"/>
  </r>
  <r>
    <n v="3867"/>
    <s v="CA-2014-146360"/>
    <x v="3"/>
    <x v="756"/>
    <d v="2014-04-26T00:00:00"/>
    <x v="0"/>
    <s v="SC-20305"/>
    <x v="253"/>
    <x v="0"/>
    <s v="United States"/>
    <s v="Lawrence"/>
    <x v="14"/>
    <n v="46226"/>
    <x v="2"/>
    <s v="TEC-AC-10003590"/>
    <x v="2"/>
    <x v="11"/>
    <x v="1093"/>
    <x v="3026"/>
    <n v="6"/>
    <n v="0"/>
    <n v="55.922399999999996"/>
  </r>
  <r>
    <n v="3868"/>
    <s v="CA-2012-132486"/>
    <x v="1"/>
    <x v="924"/>
    <d v="2012-10-27T00:00:00"/>
    <x v="0"/>
    <s v="JF-15355"/>
    <x v="282"/>
    <x v="0"/>
    <s v="United States"/>
    <s v="San Diego"/>
    <x v="1"/>
    <n v="92105"/>
    <x v="1"/>
    <s v="TEC-AC-10000710"/>
    <x v="2"/>
    <x v="11"/>
    <x v="672"/>
    <x v="3027"/>
    <n v="9"/>
    <n v="0"/>
    <n v="63.777600000000007"/>
  </r>
  <r>
    <n v="3869"/>
    <s v="CA-2012-132486"/>
    <x v="1"/>
    <x v="924"/>
    <d v="2012-10-27T00:00:00"/>
    <x v="0"/>
    <s v="JF-15355"/>
    <x v="282"/>
    <x v="0"/>
    <s v="United States"/>
    <s v="San Diego"/>
    <x v="1"/>
    <n v="92105"/>
    <x v="1"/>
    <s v="FUR-CH-10004495"/>
    <x v="0"/>
    <x v="1"/>
    <x v="1475"/>
    <x v="3028"/>
    <n v="1"/>
    <n v="0.2"/>
    <n v="27.088199999999965"/>
  </r>
  <r>
    <n v="3870"/>
    <s v="CA-2012-132486"/>
    <x v="1"/>
    <x v="924"/>
    <d v="2012-10-27T00:00:00"/>
    <x v="0"/>
    <s v="JF-15355"/>
    <x v="282"/>
    <x v="0"/>
    <s v="United States"/>
    <s v="San Diego"/>
    <x v="1"/>
    <n v="92105"/>
    <x v="1"/>
    <s v="FUR-CH-10004540"/>
    <x v="0"/>
    <x v="1"/>
    <x v="862"/>
    <x v="3029"/>
    <n v="7"/>
    <n v="0.2"/>
    <n v="16.797200000000004"/>
  </r>
  <r>
    <n v="3871"/>
    <s v="CA-2012-132486"/>
    <x v="1"/>
    <x v="924"/>
    <d v="2012-10-27T00:00:00"/>
    <x v="0"/>
    <s v="JF-15355"/>
    <x v="282"/>
    <x v="0"/>
    <s v="United States"/>
    <s v="San Diego"/>
    <x v="1"/>
    <n v="92105"/>
    <x v="1"/>
    <s v="OFF-PA-10004971"/>
    <x v="1"/>
    <x v="10"/>
    <x v="604"/>
    <x v="1057"/>
    <n v="2"/>
    <n v="0"/>
    <n v="5.6644000000000005"/>
  </r>
  <r>
    <n v="3872"/>
    <s v="CA-2012-132486"/>
    <x v="1"/>
    <x v="924"/>
    <d v="2012-10-27T00:00:00"/>
    <x v="0"/>
    <s v="JF-15355"/>
    <x v="282"/>
    <x v="0"/>
    <s v="United States"/>
    <s v="San Diego"/>
    <x v="1"/>
    <n v="92105"/>
    <x v="1"/>
    <s v="OFF-EN-10002600"/>
    <x v="1"/>
    <x v="12"/>
    <x v="111"/>
    <x v="3030"/>
    <n v="4"/>
    <n v="0"/>
    <n v="5.6639999999999997"/>
  </r>
  <r>
    <n v="3873"/>
    <s v="CA-2012-132486"/>
    <x v="1"/>
    <x v="924"/>
    <d v="2012-10-27T00:00:00"/>
    <x v="0"/>
    <s v="JF-15355"/>
    <x v="282"/>
    <x v="0"/>
    <s v="United States"/>
    <s v="San Diego"/>
    <x v="1"/>
    <n v="92105"/>
    <x v="1"/>
    <s v="FUR-CH-10001854"/>
    <x v="0"/>
    <x v="1"/>
    <x v="1110"/>
    <x v="3031"/>
    <n v="3"/>
    <n v="0.2"/>
    <n v="42.117600000000039"/>
  </r>
  <r>
    <n v="3874"/>
    <s v="CA-2013-136231"/>
    <x v="0"/>
    <x v="64"/>
    <d v="2013-09-08T00:00:00"/>
    <x v="0"/>
    <s v="DM-13015"/>
    <x v="661"/>
    <x v="0"/>
    <s v="United States"/>
    <s v="Johnson City"/>
    <x v="18"/>
    <n v="37604"/>
    <x v="0"/>
    <s v="OFF-EN-10001099"/>
    <x v="1"/>
    <x v="12"/>
    <x v="33"/>
    <x v="3032"/>
    <n v="3"/>
    <n v="0.2"/>
    <n v="7.6283999999999974"/>
  </r>
  <r>
    <n v="3875"/>
    <s v="CA-2013-136231"/>
    <x v="0"/>
    <x v="64"/>
    <d v="2013-09-08T00:00:00"/>
    <x v="0"/>
    <s v="DM-13015"/>
    <x v="661"/>
    <x v="0"/>
    <s v="United States"/>
    <s v="Johnson City"/>
    <x v="18"/>
    <n v="37604"/>
    <x v="0"/>
    <s v="OFF-BI-10001597"/>
    <x v="1"/>
    <x v="8"/>
    <x v="790"/>
    <x v="3033"/>
    <n v="7"/>
    <n v="0.7"/>
    <n v="-63.109199999999987"/>
  </r>
  <r>
    <n v="3876"/>
    <s v="CA-2013-136231"/>
    <x v="0"/>
    <x v="64"/>
    <d v="2013-09-08T00:00:00"/>
    <x v="0"/>
    <s v="DM-13015"/>
    <x v="661"/>
    <x v="0"/>
    <s v="United States"/>
    <s v="Johnson City"/>
    <x v="18"/>
    <n v="37604"/>
    <x v="0"/>
    <s v="TEC-PH-10002660"/>
    <x v="2"/>
    <x v="7"/>
    <x v="697"/>
    <x v="3034"/>
    <n v="2"/>
    <n v="0.2"/>
    <n v="6.7990000000000066"/>
  </r>
  <r>
    <n v="3877"/>
    <s v="CA-2013-136231"/>
    <x v="0"/>
    <x v="64"/>
    <d v="2013-09-08T00:00:00"/>
    <x v="0"/>
    <s v="DM-13015"/>
    <x v="661"/>
    <x v="0"/>
    <s v="United States"/>
    <s v="Johnson City"/>
    <x v="18"/>
    <n v="37604"/>
    <x v="0"/>
    <s v="OFF-PA-10000327"/>
    <x v="1"/>
    <x v="10"/>
    <x v="1428"/>
    <x v="1518"/>
    <n v="3"/>
    <n v="0.2"/>
    <n v="3.2099999999999982"/>
  </r>
  <r>
    <n v="3878"/>
    <s v="CA-2013-140641"/>
    <x v="0"/>
    <x v="99"/>
    <d v="2013-11-03T00:00:00"/>
    <x v="1"/>
    <s v="EP-13915"/>
    <x v="212"/>
    <x v="0"/>
    <s v="United States"/>
    <s v="Tampa"/>
    <x v="2"/>
    <n v="33614"/>
    <x v="0"/>
    <s v="OFF-BI-10001191"/>
    <x v="1"/>
    <x v="8"/>
    <x v="970"/>
    <x v="3035"/>
    <n v="5"/>
    <n v="0.7"/>
    <n v="-26.732999999999997"/>
  </r>
  <r>
    <n v="3879"/>
    <s v="CA-2011-151001"/>
    <x v="2"/>
    <x v="267"/>
    <d v="2011-04-07T00:00:00"/>
    <x v="2"/>
    <s v="JG-15805"/>
    <x v="189"/>
    <x v="1"/>
    <s v="United States"/>
    <s v="Decatur"/>
    <x v="10"/>
    <n v="62521"/>
    <x v="2"/>
    <s v="OFF-ST-10003455"/>
    <x v="1"/>
    <x v="4"/>
    <x v="169"/>
    <x v="1612"/>
    <n v="4"/>
    <n v="0.2"/>
    <n v="3.7224000000000004"/>
  </r>
  <r>
    <n v="3880"/>
    <s v="CA-2011-151001"/>
    <x v="2"/>
    <x v="267"/>
    <d v="2011-04-07T00:00:00"/>
    <x v="2"/>
    <s v="JG-15805"/>
    <x v="189"/>
    <x v="1"/>
    <s v="United States"/>
    <s v="Decatur"/>
    <x v="10"/>
    <n v="62521"/>
    <x v="2"/>
    <s v="OFF-ST-10001031"/>
    <x v="1"/>
    <x v="4"/>
    <x v="1551"/>
    <x v="3036"/>
    <n v="4"/>
    <n v="0.2"/>
    <n v="3.9072000000000031"/>
  </r>
  <r>
    <n v="3881"/>
    <s v="CA-2012-129896"/>
    <x v="1"/>
    <x v="925"/>
    <d v="2012-06-20T00:00:00"/>
    <x v="1"/>
    <s v="PF-19120"/>
    <x v="724"/>
    <x v="0"/>
    <s v="United States"/>
    <s v="Gilbert"/>
    <x v="16"/>
    <n v="85234"/>
    <x v="1"/>
    <s v="OFF-PA-10002245"/>
    <x v="1"/>
    <x v="10"/>
    <x v="1334"/>
    <x v="383"/>
    <n v="2"/>
    <n v="0.2"/>
    <n v="2.9899999999999993"/>
  </r>
  <r>
    <n v="3882"/>
    <s v="CA-2012-129896"/>
    <x v="1"/>
    <x v="925"/>
    <d v="2012-06-20T00:00:00"/>
    <x v="1"/>
    <s v="PF-19120"/>
    <x v="724"/>
    <x v="0"/>
    <s v="United States"/>
    <s v="Gilbert"/>
    <x v="16"/>
    <n v="85234"/>
    <x v="1"/>
    <s v="OFF-ST-10004804"/>
    <x v="1"/>
    <x v="4"/>
    <x v="230"/>
    <x v="250"/>
    <n v="2"/>
    <n v="0.2"/>
    <n v="-19.562399999999997"/>
  </r>
  <r>
    <n v="3883"/>
    <s v="CA-2012-129896"/>
    <x v="1"/>
    <x v="925"/>
    <d v="2012-06-20T00:00:00"/>
    <x v="1"/>
    <s v="PF-19120"/>
    <x v="724"/>
    <x v="0"/>
    <s v="United States"/>
    <s v="Gilbert"/>
    <x v="16"/>
    <n v="85234"/>
    <x v="1"/>
    <s v="FUR-FU-10004904"/>
    <x v="0"/>
    <x v="5"/>
    <x v="1580"/>
    <x v="3037"/>
    <n v="6"/>
    <n v="0.2"/>
    <n v="-36.470400000000041"/>
  </r>
  <r>
    <n v="3884"/>
    <s v="CA-2012-129896"/>
    <x v="1"/>
    <x v="925"/>
    <d v="2012-06-20T00:00:00"/>
    <x v="1"/>
    <s v="PF-19120"/>
    <x v="724"/>
    <x v="0"/>
    <s v="United States"/>
    <s v="Gilbert"/>
    <x v="16"/>
    <n v="85234"/>
    <x v="1"/>
    <s v="FUR-FU-10002396"/>
    <x v="0"/>
    <x v="5"/>
    <x v="1581"/>
    <x v="3038"/>
    <n v="4"/>
    <n v="0.2"/>
    <n v="11.070400000000003"/>
  </r>
  <r>
    <n v="3885"/>
    <s v="CA-2011-152849"/>
    <x v="2"/>
    <x v="260"/>
    <d v="2011-07-12T00:00:00"/>
    <x v="1"/>
    <s v="DW-13195"/>
    <x v="694"/>
    <x v="1"/>
    <s v="United States"/>
    <s v="Knoxville"/>
    <x v="18"/>
    <n v="37918"/>
    <x v="0"/>
    <s v="OFF-AR-10002833"/>
    <x v="1"/>
    <x v="6"/>
    <x v="6"/>
    <x v="972"/>
    <n v="3"/>
    <n v="0.2"/>
    <n v="0.3822000000000001"/>
  </r>
  <r>
    <n v="3886"/>
    <s v="US-2014-127341"/>
    <x v="3"/>
    <x v="926"/>
    <d v="2014-02-03T00:00:00"/>
    <x v="1"/>
    <s v="CK-12595"/>
    <x v="242"/>
    <x v="0"/>
    <s v="United States"/>
    <s v="Chicago"/>
    <x v="10"/>
    <n v="60653"/>
    <x v="2"/>
    <s v="OFF-BI-10001072"/>
    <x v="1"/>
    <x v="8"/>
    <x v="277"/>
    <x v="3039"/>
    <n v="4"/>
    <n v="0.8"/>
    <n v="-20.617600000000003"/>
  </r>
  <r>
    <n v="3887"/>
    <s v="CA-2013-167759"/>
    <x v="0"/>
    <x v="840"/>
    <d v="2013-03-09T00:00:00"/>
    <x v="0"/>
    <s v="CC-12670"/>
    <x v="113"/>
    <x v="0"/>
    <s v="United States"/>
    <s v="Bloomington"/>
    <x v="14"/>
    <n v="47401"/>
    <x v="2"/>
    <s v="TEC-PH-10003171"/>
    <x v="2"/>
    <x v="7"/>
    <x v="1495"/>
    <x v="3040"/>
    <n v="3"/>
    <n v="0"/>
    <n v="37.757999999999996"/>
  </r>
  <r>
    <n v="3888"/>
    <s v="CA-2011-100895"/>
    <x v="2"/>
    <x v="270"/>
    <d v="2011-06-06T00:00:00"/>
    <x v="1"/>
    <s v="SV-20785"/>
    <x v="647"/>
    <x v="0"/>
    <s v="United States"/>
    <s v="Roswell"/>
    <x v="32"/>
    <n v="30076"/>
    <x v="0"/>
    <s v="OFF-AR-10004511"/>
    <x v="1"/>
    <x v="6"/>
    <x v="1228"/>
    <x v="18"/>
    <n v="2"/>
    <n v="0"/>
    <n v="2.6536"/>
  </r>
  <r>
    <n v="3889"/>
    <s v="CA-2011-100895"/>
    <x v="2"/>
    <x v="270"/>
    <d v="2011-06-06T00:00:00"/>
    <x v="1"/>
    <s v="SV-20785"/>
    <x v="647"/>
    <x v="0"/>
    <s v="United States"/>
    <s v="Roswell"/>
    <x v="32"/>
    <n v="30076"/>
    <x v="0"/>
    <s v="TEC-PH-10001425"/>
    <x v="2"/>
    <x v="7"/>
    <x v="511"/>
    <x v="764"/>
    <n v="3"/>
    <n v="0"/>
    <n v="67.191599999999994"/>
  </r>
  <r>
    <n v="3890"/>
    <s v="CA-2011-100895"/>
    <x v="2"/>
    <x v="270"/>
    <d v="2011-06-06T00:00:00"/>
    <x v="1"/>
    <s v="SV-20785"/>
    <x v="647"/>
    <x v="0"/>
    <s v="United States"/>
    <s v="Roswell"/>
    <x v="32"/>
    <n v="30076"/>
    <x v="0"/>
    <s v="OFF-ST-10001490"/>
    <x v="1"/>
    <x v="4"/>
    <x v="513"/>
    <x v="3041"/>
    <n v="2"/>
    <n v="0"/>
    <n v="107.08199999999997"/>
  </r>
  <r>
    <n v="3891"/>
    <s v="US-2013-163881"/>
    <x v="0"/>
    <x v="390"/>
    <d v="2013-12-01T00:00:00"/>
    <x v="1"/>
    <s v="SP-20860"/>
    <x v="133"/>
    <x v="1"/>
    <s v="United States"/>
    <s v="Los Angeles"/>
    <x v="1"/>
    <n v="90036"/>
    <x v="1"/>
    <s v="TEC-AC-10003033"/>
    <x v="2"/>
    <x v="11"/>
    <x v="756"/>
    <x v="3042"/>
    <n v="2"/>
    <n v="0"/>
    <n v="217.76699999999994"/>
  </r>
  <r>
    <n v="3892"/>
    <s v="US-2013-163881"/>
    <x v="0"/>
    <x v="390"/>
    <d v="2013-12-01T00:00:00"/>
    <x v="1"/>
    <s v="SP-20860"/>
    <x v="133"/>
    <x v="1"/>
    <s v="United States"/>
    <s v="Los Angeles"/>
    <x v="1"/>
    <n v="90036"/>
    <x v="1"/>
    <s v="FUR-CH-10001394"/>
    <x v="0"/>
    <x v="1"/>
    <x v="648"/>
    <x v="3043"/>
    <n v="6"/>
    <n v="0.2"/>
    <n v="210.59399999999977"/>
  </r>
  <r>
    <n v="3893"/>
    <s v="US-2013-163881"/>
    <x v="0"/>
    <x v="390"/>
    <d v="2013-12-01T00:00:00"/>
    <x v="1"/>
    <s v="SP-20860"/>
    <x v="133"/>
    <x v="1"/>
    <s v="United States"/>
    <s v="Los Angeles"/>
    <x v="1"/>
    <n v="90036"/>
    <x v="1"/>
    <s v="TEC-AC-10000420"/>
    <x v="2"/>
    <x v="11"/>
    <x v="1487"/>
    <x v="3044"/>
    <n v="8"/>
    <n v="0"/>
    <n v="190.37279999999998"/>
  </r>
  <r>
    <n v="3894"/>
    <s v="US-2013-144547"/>
    <x v="0"/>
    <x v="338"/>
    <d v="2013-11-15T00:00:00"/>
    <x v="1"/>
    <s v="MS-17770"/>
    <x v="474"/>
    <x v="0"/>
    <s v="United States"/>
    <s v="Houston"/>
    <x v="5"/>
    <n v="77036"/>
    <x v="2"/>
    <s v="TEC-AC-10004901"/>
    <x v="2"/>
    <x v="11"/>
    <x v="642"/>
    <x v="1790"/>
    <n v="7"/>
    <n v="0.2"/>
    <n v="48.990200000000002"/>
  </r>
  <r>
    <n v="3895"/>
    <s v="US-2011-112200"/>
    <x v="2"/>
    <x v="754"/>
    <d v="2011-11-28T00:00:00"/>
    <x v="1"/>
    <s v="TC-21475"/>
    <x v="679"/>
    <x v="2"/>
    <s v="United States"/>
    <s v="Bolingbrook"/>
    <x v="10"/>
    <n v="60440"/>
    <x v="2"/>
    <s v="OFF-BI-10002571"/>
    <x v="1"/>
    <x v="8"/>
    <x v="1204"/>
    <x v="3045"/>
    <n v="5"/>
    <n v="0.8"/>
    <n v="-16.467000000000002"/>
  </r>
  <r>
    <n v="3896"/>
    <s v="CA-2014-110212"/>
    <x v="3"/>
    <x v="927"/>
    <d v="2014-05-06T00:00:00"/>
    <x v="1"/>
    <s v="SJ-20125"/>
    <x v="319"/>
    <x v="2"/>
    <s v="United States"/>
    <s v="Texarkana"/>
    <x v="36"/>
    <n v="71854"/>
    <x v="0"/>
    <s v="TEC-AC-10002331"/>
    <x v="2"/>
    <x v="11"/>
    <x v="1582"/>
    <x v="3046"/>
    <n v="5"/>
    <n v="0"/>
    <n v="18.093"/>
  </r>
  <r>
    <n v="3897"/>
    <s v="CA-2014-134285"/>
    <x v="3"/>
    <x v="226"/>
    <d v="2014-12-13T00:00:00"/>
    <x v="1"/>
    <s v="DS-13180"/>
    <x v="103"/>
    <x v="1"/>
    <s v="United States"/>
    <s v="San Antonio"/>
    <x v="5"/>
    <n v="78207"/>
    <x v="2"/>
    <s v="OFF-FA-10000611"/>
    <x v="1"/>
    <x v="13"/>
    <x v="1065"/>
    <x v="3047"/>
    <n v="3"/>
    <n v="0.2"/>
    <n v="1.2431999999999999"/>
  </r>
  <r>
    <n v="3898"/>
    <s v="CA-2014-134285"/>
    <x v="3"/>
    <x v="226"/>
    <d v="2014-12-13T00:00:00"/>
    <x v="1"/>
    <s v="DS-13180"/>
    <x v="103"/>
    <x v="1"/>
    <s v="United States"/>
    <s v="San Antonio"/>
    <x v="5"/>
    <n v="78207"/>
    <x v="2"/>
    <s v="OFF-PA-10000304"/>
    <x v="1"/>
    <x v="10"/>
    <x v="88"/>
    <x v="12"/>
    <n v="3"/>
    <n v="0.2"/>
    <n v="5.4432"/>
  </r>
  <r>
    <n v="3899"/>
    <s v="CA-2014-102267"/>
    <x v="3"/>
    <x v="329"/>
    <d v="2014-12-05T00:00:00"/>
    <x v="1"/>
    <s v="SC-20800"/>
    <x v="561"/>
    <x v="0"/>
    <s v="United States"/>
    <s v="Edinburg"/>
    <x v="5"/>
    <n v="78539"/>
    <x v="2"/>
    <s v="OFF-FA-10000611"/>
    <x v="1"/>
    <x v="13"/>
    <x v="1065"/>
    <x v="3005"/>
    <n v="2"/>
    <n v="0.2"/>
    <n v="0.82879999999999987"/>
  </r>
  <r>
    <n v="3900"/>
    <s v="CA-2014-157980"/>
    <x v="3"/>
    <x v="226"/>
    <d v="2014-12-10T00:00:00"/>
    <x v="2"/>
    <s v="SH-20395"/>
    <x v="129"/>
    <x v="0"/>
    <s v="United States"/>
    <s v="Toledo"/>
    <x v="24"/>
    <n v="43615"/>
    <x v="3"/>
    <s v="TEC-AC-10002567"/>
    <x v="2"/>
    <x v="11"/>
    <x v="423"/>
    <x v="2506"/>
    <n v="2"/>
    <n v="0.2"/>
    <n v="25.596799999999998"/>
  </r>
  <r>
    <n v="3901"/>
    <s v="CA-2012-121097"/>
    <x v="1"/>
    <x v="928"/>
    <d v="2012-01-08T00:00:00"/>
    <x v="1"/>
    <s v="SF-20965"/>
    <x v="245"/>
    <x v="1"/>
    <s v="United States"/>
    <s v="Baytown"/>
    <x v="5"/>
    <n v="77520"/>
    <x v="2"/>
    <s v="OFF-PA-10001937"/>
    <x v="1"/>
    <x v="10"/>
    <x v="286"/>
    <x v="563"/>
    <n v="2"/>
    <n v="0.2"/>
    <n v="3.6288"/>
  </r>
  <r>
    <n v="3902"/>
    <s v="CA-2012-151043"/>
    <x v="1"/>
    <x v="717"/>
    <d v="2012-11-20T00:00:00"/>
    <x v="1"/>
    <s v="MG-17680"/>
    <x v="67"/>
    <x v="2"/>
    <s v="United States"/>
    <s v="Philadelphia"/>
    <x v="9"/>
    <n v="19143"/>
    <x v="3"/>
    <s v="TEC-AC-10001090"/>
    <x v="2"/>
    <x v="11"/>
    <x v="1583"/>
    <x v="736"/>
    <n v="2"/>
    <n v="0.2"/>
    <n v="-1.199600000000002"/>
  </r>
  <r>
    <n v="3903"/>
    <s v="US-2012-119312"/>
    <x v="1"/>
    <x v="653"/>
    <d v="2012-10-07T00:00:00"/>
    <x v="0"/>
    <s v="CS-12400"/>
    <x v="37"/>
    <x v="2"/>
    <s v="United States"/>
    <s v="Los Angeles"/>
    <x v="1"/>
    <n v="90045"/>
    <x v="1"/>
    <s v="OFF-ST-10000943"/>
    <x v="1"/>
    <x v="4"/>
    <x v="1195"/>
    <x v="3048"/>
    <n v="14"/>
    <n v="0"/>
    <n v="75.6952"/>
  </r>
  <r>
    <n v="3904"/>
    <s v="CA-2012-167010"/>
    <x v="1"/>
    <x v="57"/>
    <d v="2012-04-10T00:00:00"/>
    <x v="1"/>
    <s v="VT-21700"/>
    <x v="725"/>
    <x v="2"/>
    <s v="United States"/>
    <s v="Philadelphia"/>
    <x v="9"/>
    <n v="19143"/>
    <x v="3"/>
    <s v="OFF-AP-10004036"/>
    <x v="1"/>
    <x v="9"/>
    <x v="1273"/>
    <x v="3049"/>
    <n v="7"/>
    <n v="0.2"/>
    <n v="18.396000000000001"/>
  </r>
  <r>
    <n v="3905"/>
    <s v="CA-2012-167010"/>
    <x v="1"/>
    <x v="57"/>
    <d v="2012-04-10T00:00:00"/>
    <x v="1"/>
    <s v="VT-21700"/>
    <x v="725"/>
    <x v="2"/>
    <s v="United States"/>
    <s v="Philadelphia"/>
    <x v="9"/>
    <n v="19143"/>
    <x v="3"/>
    <s v="OFF-ST-10003816"/>
    <x v="1"/>
    <x v="4"/>
    <x v="710"/>
    <x v="2533"/>
    <n v="4"/>
    <n v="0.2"/>
    <n v="21.142799999999966"/>
  </r>
  <r>
    <n v="3906"/>
    <s v="CA-2012-167010"/>
    <x v="1"/>
    <x v="57"/>
    <d v="2012-04-10T00:00:00"/>
    <x v="1"/>
    <s v="VT-21700"/>
    <x v="725"/>
    <x v="2"/>
    <s v="United States"/>
    <s v="Philadelphia"/>
    <x v="9"/>
    <n v="19143"/>
    <x v="3"/>
    <s v="OFF-BI-10002072"/>
    <x v="1"/>
    <x v="8"/>
    <x v="830"/>
    <x v="3050"/>
    <n v="4"/>
    <n v="0.7"/>
    <n v="-6.9519999999999982"/>
  </r>
  <r>
    <n v="3907"/>
    <s v="CA-2012-167010"/>
    <x v="1"/>
    <x v="57"/>
    <d v="2012-04-10T00:00:00"/>
    <x v="1"/>
    <s v="VT-21700"/>
    <x v="725"/>
    <x v="2"/>
    <s v="United States"/>
    <s v="Philadelphia"/>
    <x v="9"/>
    <n v="19143"/>
    <x v="3"/>
    <s v="FUR-FU-10001468"/>
    <x v="0"/>
    <x v="5"/>
    <x v="1280"/>
    <x v="1957"/>
    <n v="4"/>
    <n v="0.2"/>
    <n v="-68.392000000000053"/>
  </r>
  <r>
    <n v="3908"/>
    <s v="CA-2012-167010"/>
    <x v="1"/>
    <x v="57"/>
    <d v="2012-04-10T00:00:00"/>
    <x v="1"/>
    <s v="VT-21700"/>
    <x v="725"/>
    <x v="2"/>
    <s v="United States"/>
    <s v="Philadelphia"/>
    <x v="9"/>
    <n v="19143"/>
    <x v="3"/>
    <s v="TEC-PH-10000347"/>
    <x v="2"/>
    <x v="7"/>
    <x v="495"/>
    <x v="546"/>
    <n v="5"/>
    <n v="0.4"/>
    <n v="-3.2175000000000002"/>
  </r>
  <r>
    <n v="3909"/>
    <s v="CA-2012-167010"/>
    <x v="1"/>
    <x v="57"/>
    <d v="2012-04-10T00:00:00"/>
    <x v="1"/>
    <s v="VT-21700"/>
    <x v="725"/>
    <x v="2"/>
    <s v="United States"/>
    <s v="Philadelphia"/>
    <x v="9"/>
    <n v="19143"/>
    <x v="3"/>
    <s v="TEC-PH-10002844"/>
    <x v="2"/>
    <x v="7"/>
    <x v="104"/>
    <x v="3051"/>
    <n v="2"/>
    <n v="0.4"/>
    <n v="-9.7972000000000037"/>
  </r>
  <r>
    <n v="3910"/>
    <s v="CA-2012-167010"/>
    <x v="1"/>
    <x v="57"/>
    <d v="2012-04-10T00:00:00"/>
    <x v="1"/>
    <s v="VT-21700"/>
    <x v="725"/>
    <x v="2"/>
    <s v="United States"/>
    <s v="Philadelphia"/>
    <x v="9"/>
    <n v="19143"/>
    <x v="3"/>
    <s v="FUR-FU-10001037"/>
    <x v="0"/>
    <x v="5"/>
    <x v="1160"/>
    <x v="3052"/>
    <n v="1"/>
    <n v="0.2"/>
    <n v="2.37"/>
  </r>
  <r>
    <n v="3911"/>
    <s v="CA-2012-167010"/>
    <x v="1"/>
    <x v="57"/>
    <d v="2012-04-10T00:00:00"/>
    <x v="1"/>
    <s v="VT-21700"/>
    <x v="725"/>
    <x v="2"/>
    <s v="United States"/>
    <s v="Philadelphia"/>
    <x v="9"/>
    <n v="19143"/>
    <x v="3"/>
    <s v="FUR-BO-10004218"/>
    <x v="0"/>
    <x v="0"/>
    <x v="1584"/>
    <x v="3053"/>
    <n v="5"/>
    <n v="0.5"/>
    <n v="-211.47"/>
  </r>
  <r>
    <n v="3912"/>
    <s v="CA-2014-126788"/>
    <x v="3"/>
    <x v="929"/>
    <d v="2014-06-07T00:00:00"/>
    <x v="2"/>
    <s v="AB-10105"/>
    <x v="455"/>
    <x v="0"/>
    <s v="United States"/>
    <s v="Pearland"/>
    <x v="5"/>
    <n v="77581"/>
    <x v="2"/>
    <s v="TEC-PH-10001619"/>
    <x v="2"/>
    <x v="7"/>
    <x v="1585"/>
    <x v="553"/>
    <n v="3"/>
    <n v="0.2"/>
    <n v="52.917299999999955"/>
  </r>
  <r>
    <n v="3913"/>
    <s v="CA-2014-148068"/>
    <x v="3"/>
    <x v="65"/>
    <d v="2014-09-26T00:00:00"/>
    <x v="1"/>
    <s v="MM-18280"/>
    <x v="152"/>
    <x v="1"/>
    <s v="United States"/>
    <s v="New York City"/>
    <x v="15"/>
    <n v="10035"/>
    <x v="3"/>
    <s v="OFF-PA-10001639"/>
    <x v="1"/>
    <x v="10"/>
    <x v="972"/>
    <x v="541"/>
    <n v="3"/>
    <n v="0"/>
    <n v="9.3312000000000008"/>
  </r>
  <r>
    <n v="3914"/>
    <s v="CA-2014-148068"/>
    <x v="3"/>
    <x v="65"/>
    <d v="2014-09-26T00:00:00"/>
    <x v="1"/>
    <s v="MM-18280"/>
    <x v="152"/>
    <x v="1"/>
    <s v="United States"/>
    <s v="New York City"/>
    <x v="15"/>
    <n v="10035"/>
    <x v="3"/>
    <s v="FUR-FU-10002268"/>
    <x v="0"/>
    <x v="5"/>
    <x v="860"/>
    <x v="765"/>
    <n v="2"/>
    <n v="0"/>
    <n v="3.2405999999999997"/>
  </r>
  <r>
    <n v="3915"/>
    <s v="US-2014-142573"/>
    <x v="3"/>
    <x v="930"/>
    <d v="2014-07-24T00:00:00"/>
    <x v="1"/>
    <s v="ML-17410"/>
    <x v="586"/>
    <x v="0"/>
    <s v="United States"/>
    <s v="Phoenix"/>
    <x v="16"/>
    <n v="85023"/>
    <x v="1"/>
    <s v="FUR-TA-10001932"/>
    <x v="0"/>
    <x v="3"/>
    <x v="840"/>
    <x v="3054"/>
    <n v="5"/>
    <n v="0.5"/>
    <n v="-448.89599999999996"/>
  </r>
  <r>
    <n v="3916"/>
    <s v="US-2014-142573"/>
    <x v="3"/>
    <x v="930"/>
    <d v="2014-07-24T00:00:00"/>
    <x v="1"/>
    <s v="ML-17410"/>
    <x v="586"/>
    <x v="0"/>
    <s v="United States"/>
    <s v="Phoenix"/>
    <x v="16"/>
    <n v="85023"/>
    <x v="1"/>
    <s v="FUR-CH-10004218"/>
    <x v="0"/>
    <x v="1"/>
    <x v="38"/>
    <x v="224"/>
    <n v="2"/>
    <n v="0.2"/>
    <n v="10.098000000000006"/>
  </r>
  <r>
    <n v="3917"/>
    <s v="US-2014-142573"/>
    <x v="3"/>
    <x v="930"/>
    <d v="2014-07-24T00:00:00"/>
    <x v="1"/>
    <s v="ML-17410"/>
    <x v="586"/>
    <x v="0"/>
    <s v="United States"/>
    <s v="Phoenix"/>
    <x v="16"/>
    <n v="85023"/>
    <x v="1"/>
    <s v="OFF-PA-10000246"/>
    <x v="1"/>
    <x v="10"/>
    <x v="1586"/>
    <x v="3055"/>
    <n v="2"/>
    <n v="0.2"/>
    <n v="5.2312000000000003"/>
  </r>
  <r>
    <n v="3918"/>
    <s v="US-2014-142573"/>
    <x v="3"/>
    <x v="930"/>
    <d v="2014-07-24T00:00:00"/>
    <x v="1"/>
    <s v="ML-17410"/>
    <x v="586"/>
    <x v="0"/>
    <s v="United States"/>
    <s v="Phoenix"/>
    <x v="16"/>
    <n v="85023"/>
    <x v="1"/>
    <s v="OFF-BI-10003350"/>
    <x v="1"/>
    <x v="8"/>
    <x v="834"/>
    <x v="3056"/>
    <n v="4"/>
    <n v="0.7"/>
    <n v="-6.1247999999999987"/>
  </r>
  <r>
    <n v="3919"/>
    <s v="US-2014-142573"/>
    <x v="3"/>
    <x v="930"/>
    <d v="2014-07-24T00:00:00"/>
    <x v="1"/>
    <s v="ML-17410"/>
    <x v="586"/>
    <x v="0"/>
    <s v="United States"/>
    <s v="Phoenix"/>
    <x v="16"/>
    <n v="85023"/>
    <x v="1"/>
    <s v="FUR-CH-10000513"/>
    <x v="0"/>
    <x v="1"/>
    <x v="70"/>
    <x v="3057"/>
    <n v="3"/>
    <n v="0.2"/>
    <n v="-42.89670000000001"/>
  </r>
  <r>
    <n v="3920"/>
    <s v="US-2012-148817"/>
    <x v="1"/>
    <x v="494"/>
    <d v="2012-12-07T00:00:00"/>
    <x v="1"/>
    <s v="KD-16495"/>
    <x v="470"/>
    <x v="1"/>
    <s v="United States"/>
    <s v="Chesapeake"/>
    <x v="17"/>
    <n v="23320"/>
    <x v="0"/>
    <s v="OFF-ST-10001321"/>
    <x v="1"/>
    <x v="4"/>
    <x v="416"/>
    <x v="3058"/>
    <n v="4"/>
    <n v="0"/>
    <n v="16.653600000000004"/>
  </r>
  <r>
    <n v="3921"/>
    <s v="US-2012-148817"/>
    <x v="1"/>
    <x v="494"/>
    <d v="2012-12-07T00:00:00"/>
    <x v="1"/>
    <s v="KD-16495"/>
    <x v="470"/>
    <x v="1"/>
    <s v="United States"/>
    <s v="Chesapeake"/>
    <x v="17"/>
    <n v="23320"/>
    <x v="0"/>
    <s v="OFF-BI-10004233"/>
    <x v="1"/>
    <x v="8"/>
    <x v="1377"/>
    <x v="1480"/>
    <n v="4"/>
    <n v="0"/>
    <n v="30.700800000000001"/>
  </r>
  <r>
    <n v="3922"/>
    <s v="CA-2013-110044"/>
    <x v="0"/>
    <x v="931"/>
    <d v="2013-07-03T00:00:00"/>
    <x v="0"/>
    <s v="RF-19735"/>
    <x v="288"/>
    <x v="0"/>
    <s v="United States"/>
    <s v="Chicago"/>
    <x v="10"/>
    <n v="60610"/>
    <x v="2"/>
    <s v="TEC-PH-10001299"/>
    <x v="2"/>
    <x v="7"/>
    <x v="1480"/>
    <x v="2022"/>
    <n v="3"/>
    <n v="0.2"/>
    <n v="35.997600000000006"/>
  </r>
  <r>
    <n v="3923"/>
    <s v="CA-2014-146920"/>
    <x v="3"/>
    <x v="735"/>
    <d v="2014-09-02T00:00:00"/>
    <x v="1"/>
    <s v="SC-20305"/>
    <x v="253"/>
    <x v="0"/>
    <s v="United States"/>
    <s v="Chicago"/>
    <x v="10"/>
    <n v="60623"/>
    <x v="2"/>
    <s v="OFF-PA-10002479"/>
    <x v="1"/>
    <x v="10"/>
    <x v="217"/>
    <x v="869"/>
    <n v="6"/>
    <n v="0.2"/>
    <n v="7.92"/>
  </r>
  <r>
    <n v="3924"/>
    <s v="CA-2014-146920"/>
    <x v="3"/>
    <x v="735"/>
    <d v="2014-09-02T00:00:00"/>
    <x v="1"/>
    <s v="SC-20305"/>
    <x v="253"/>
    <x v="0"/>
    <s v="United States"/>
    <s v="Chicago"/>
    <x v="10"/>
    <n v="60623"/>
    <x v="2"/>
    <s v="OFF-PA-10001461"/>
    <x v="1"/>
    <x v="10"/>
    <x v="1587"/>
    <x v="3059"/>
    <n v="5"/>
    <n v="0.2"/>
    <n v="9.3520000000000003"/>
  </r>
  <r>
    <n v="3925"/>
    <s v="CA-2011-103940"/>
    <x v="2"/>
    <x v="328"/>
    <d v="2011-09-21T00:00:00"/>
    <x v="1"/>
    <s v="BN-11515"/>
    <x v="202"/>
    <x v="0"/>
    <s v="United States"/>
    <s v="Seattle"/>
    <x v="4"/>
    <n v="98103"/>
    <x v="1"/>
    <s v="OFF-ST-10004963"/>
    <x v="1"/>
    <x v="4"/>
    <x v="460"/>
    <x v="3060"/>
    <n v="2"/>
    <n v="0"/>
    <n v="1.2111999999999981"/>
  </r>
  <r>
    <n v="3926"/>
    <s v="CA-2011-103940"/>
    <x v="2"/>
    <x v="328"/>
    <d v="2011-09-21T00:00:00"/>
    <x v="1"/>
    <s v="BN-11515"/>
    <x v="202"/>
    <x v="0"/>
    <s v="United States"/>
    <s v="Seattle"/>
    <x v="4"/>
    <n v="98103"/>
    <x v="1"/>
    <s v="OFF-ST-10000943"/>
    <x v="1"/>
    <x v="4"/>
    <x v="1195"/>
    <x v="3061"/>
    <n v="3"/>
    <n v="0"/>
    <n v="16.220400000000001"/>
  </r>
  <r>
    <n v="3927"/>
    <s v="CA-2011-103940"/>
    <x v="2"/>
    <x v="328"/>
    <d v="2011-09-21T00:00:00"/>
    <x v="1"/>
    <s v="BN-11515"/>
    <x v="202"/>
    <x v="0"/>
    <s v="United States"/>
    <s v="Seattle"/>
    <x v="4"/>
    <n v="98103"/>
    <x v="1"/>
    <s v="FUR-FU-10004671"/>
    <x v="0"/>
    <x v="5"/>
    <x v="1357"/>
    <x v="2276"/>
    <n v="2"/>
    <n v="0"/>
    <n v="13.429200000000002"/>
  </r>
  <r>
    <n v="3928"/>
    <s v="CA-2011-103940"/>
    <x v="2"/>
    <x v="328"/>
    <d v="2011-09-21T00:00:00"/>
    <x v="1"/>
    <s v="BN-11515"/>
    <x v="202"/>
    <x v="0"/>
    <s v="United States"/>
    <s v="Seattle"/>
    <x v="4"/>
    <n v="98103"/>
    <x v="1"/>
    <s v="OFF-BI-10002735"/>
    <x v="1"/>
    <x v="8"/>
    <x v="141"/>
    <x v="1975"/>
    <n v="5"/>
    <n v="0.2"/>
    <n v="46.3185"/>
  </r>
  <r>
    <n v="3929"/>
    <s v="CA-2013-162082"/>
    <x v="0"/>
    <x v="560"/>
    <d v="2013-03-18T00:00:00"/>
    <x v="2"/>
    <s v="JS-15880"/>
    <x v="365"/>
    <x v="0"/>
    <s v="United States"/>
    <s v="Harlingen"/>
    <x v="5"/>
    <n v="78550"/>
    <x v="2"/>
    <s v="FUR-BO-10004409"/>
    <x v="0"/>
    <x v="0"/>
    <x v="625"/>
    <x v="3062"/>
    <n v="5"/>
    <n v="0.32"/>
    <n v="-14.195999999999998"/>
  </r>
  <r>
    <n v="3930"/>
    <s v="CA-2013-162082"/>
    <x v="0"/>
    <x v="560"/>
    <d v="2013-03-18T00:00:00"/>
    <x v="2"/>
    <s v="JS-15880"/>
    <x v="365"/>
    <x v="0"/>
    <s v="United States"/>
    <s v="Harlingen"/>
    <x v="5"/>
    <n v="78550"/>
    <x v="2"/>
    <s v="OFF-PA-10001934"/>
    <x v="1"/>
    <x v="10"/>
    <x v="543"/>
    <x v="1182"/>
    <n v="1"/>
    <n v="0.2"/>
    <n v="1.8792"/>
  </r>
  <r>
    <n v="3931"/>
    <s v="CA-2013-162082"/>
    <x v="0"/>
    <x v="560"/>
    <d v="2013-03-18T00:00:00"/>
    <x v="2"/>
    <s v="JS-15880"/>
    <x v="365"/>
    <x v="0"/>
    <s v="United States"/>
    <s v="Harlingen"/>
    <x v="5"/>
    <n v="78550"/>
    <x v="2"/>
    <s v="OFF-AR-10001044"/>
    <x v="1"/>
    <x v="6"/>
    <x v="1042"/>
    <x v="3063"/>
    <n v="7"/>
    <n v="0.2"/>
    <n v="16.373699999999992"/>
  </r>
  <r>
    <n v="3932"/>
    <s v="CA-2013-132094"/>
    <x v="0"/>
    <x v="370"/>
    <d v="2013-09-03T00:00:00"/>
    <x v="1"/>
    <s v="VG-21805"/>
    <x v="500"/>
    <x v="1"/>
    <s v="United States"/>
    <s v="Philadelphia"/>
    <x v="9"/>
    <n v="19140"/>
    <x v="3"/>
    <s v="OFF-AR-10004165"/>
    <x v="1"/>
    <x v="6"/>
    <x v="1588"/>
    <x v="3064"/>
    <n v="3"/>
    <n v="0.2"/>
    <n v="1.6416000000000004"/>
  </r>
  <r>
    <n v="3933"/>
    <s v="CA-2013-132094"/>
    <x v="0"/>
    <x v="370"/>
    <d v="2013-09-03T00:00:00"/>
    <x v="1"/>
    <s v="VG-21805"/>
    <x v="500"/>
    <x v="1"/>
    <s v="United States"/>
    <s v="Philadelphia"/>
    <x v="9"/>
    <n v="19140"/>
    <x v="3"/>
    <s v="TEC-AC-10001109"/>
    <x v="2"/>
    <x v="11"/>
    <x v="998"/>
    <x v="736"/>
    <n v="2"/>
    <n v="0.2"/>
    <n v="13.195600000000001"/>
  </r>
  <r>
    <n v="3934"/>
    <s v="CA-2014-123001"/>
    <x v="3"/>
    <x v="264"/>
    <d v="2014-09-09T00:00:00"/>
    <x v="1"/>
    <s v="AW-10840"/>
    <x v="497"/>
    <x v="0"/>
    <s v="United States"/>
    <s v="Bakersfield"/>
    <x v="1"/>
    <n v="93309"/>
    <x v="1"/>
    <s v="OFF-AR-10001919"/>
    <x v="1"/>
    <x v="6"/>
    <x v="853"/>
    <x v="3065"/>
    <n v="5"/>
    <n v="0"/>
    <n v="2.7259999999999995"/>
  </r>
  <r>
    <n v="3935"/>
    <s v="CA-2014-123001"/>
    <x v="3"/>
    <x v="264"/>
    <d v="2014-09-09T00:00:00"/>
    <x v="1"/>
    <s v="AW-10840"/>
    <x v="497"/>
    <x v="0"/>
    <s v="United States"/>
    <s v="Bakersfield"/>
    <x v="1"/>
    <n v="93309"/>
    <x v="1"/>
    <s v="OFF-LA-10004544"/>
    <x v="1"/>
    <x v="2"/>
    <x v="197"/>
    <x v="3066"/>
    <n v="5"/>
    <n v="0"/>
    <n v="37"/>
  </r>
  <r>
    <n v="3936"/>
    <s v="CA-2014-123001"/>
    <x v="3"/>
    <x v="264"/>
    <d v="2014-09-09T00:00:00"/>
    <x v="1"/>
    <s v="AW-10840"/>
    <x v="497"/>
    <x v="0"/>
    <s v="United States"/>
    <s v="Bakersfield"/>
    <x v="1"/>
    <n v="93309"/>
    <x v="1"/>
    <s v="TEC-PH-10003484"/>
    <x v="2"/>
    <x v="7"/>
    <x v="1530"/>
    <x v="1227"/>
    <n v="2"/>
    <n v="0.2"/>
    <n v="12.599000000000004"/>
  </r>
  <r>
    <n v="3937"/>
    <s v="CA-2012-118955"/>
    <x v="1"/>
    <x v="382"/>
    <d v="2012-06-20T00:00:00"/>
    <x v="1"/>
    <s v="LS-17230"/>
    <x v="721"/>
    <x v="0"/>
    <s v="United States"/>
    <s v="Grand Prairie"/>
    <x v="5"/>
    <n v="75051"/>
    <x v="2"/>
    <s v="OFF-EN-10001028"/>
    <x v="1"/>
    <x v="12"/>
    <x v="33"/>
    <x v="1528"/>
    <n v="3"/>
    <n v="0.2"/>
    <n v="9.3443999999999985"/>
  </r>
  <r>
    <n v="3938"/>
    <s v="CA-2012-118955"/>
    <x v="1"/>
    <x v="382"/>
    <d v="2012-06-20T00:00:00"/>
    <x v="1"/>
    <s v="LS-17230"/>
    <x v="721"/>
    <x v="0"/>
    <s v="United States"/>
    <s v="Grand Prairie"/>
    <x v="5"/>
    <n v="75051"/>
    <x v="2"/>
    <s v="OFF-PA-10004156"/>
    <x v="1"/>
    <x v="10"/>
    <x v="743"/>
    <x v="1939"/>
    <n v="3"/>
    <n v="0.2"/>
    <n v="9.8657999999999983"/>
  </r>
  <r>
    <n v="3939"/>
    <s v="CA-2012-118955"/>
    <x v="1"/>
    <x v="382"/>
    <d v="2012-06-20T00:00:00"/>
    <x v="1"/>
    <s v="LS-17230"/>
    <x v="721"/>
    <x v="0"/>
    <s v="United States"/>
    <s v="Grand Prairie"/>
    <x v="5"/>
    <n v="75051"/>
    <x v="2"/>
    <s v="FUR-CH-10001708"/>
    <x v="0"/>
    <x v="1"/>
    <x v="884"/>
    <x v="3067"/>
    <n v="2"/>
    <n v="0.3"/>
    <n v="-25.376400000000018"/>
  </r>
  <r>
    <n v="3940"/>
    <s v="US-2013-143448"/>
    <x v="0"/>
    <x v="107"/>
    <d v="2013-12-11T00:00:00"/>
    <x v="3"/>
    <s v="MH-17455"/>
    <x v="708"/>
    <x v="0"/>
    <s v="United States"/>
    <s v="Greenwood"/>
    <x v="14"/>
    <n v="46142"/>
    <x v="2"/>
    <s v="FUR-CH-10003379"/>
    <x v="0"/>
    <x v="1"/>
    <x v="459"/>
    <x v="3068"/>
    <n v="5"/>
    <n v="0"/>
    <n v="356.22500000000002"/>
  </r>
  <r>
    <n v="3941"/>
    <s v="CA-2014-117863"/>
    <x v="3"/>
    <x v="796"/>
    <d v="2014-05-24T00:00:00"/>
    <x v="1"/>
    <s v="TS-21340"/>
    <x v="358"/>
    <x v="0"/>
    <s v="United States"/>
    <s v="New York City"/>
    <x v="15"/>
    <n v="10024"/>
    <x v="3"/>
    <s v="FUR-FU-10002456"/>
    <x v="0"/>
    <x v="5"/>
    <x v="1009"/>
    <x v="58"/>
    <n v="2"/>
    <n v="0"/>
    <n v="6.2608000000000015"/>
  </r>
  <r>
    <n v="3942"/>
    <s v="CA-2014-117863"/>
    <x v="3"/>
    <x v="796"/>
    <d v="2014-05-24T00:00:00"/>
    <x v="1"/>
    <s v="TS-21340"/>
    <x v="358"/>
    <x v="0"/>
    <s v="United States"/>
    <s v="New York City"/>
    <x v="15"/>
    <n v="10024"/>
    <x v="3"/>
    <s v="OFF-BI-10000605"/>
    <x v="1"/>
    <x v="8"/>
    <x v="531"/>
    <x v="337"/>
    <n v="1"/>
    <n v="0.2"/>
    <n v="1.0286999999999997"/>
  </r>
  <r>
    <n v="3943"/>
    <s v="CA-2014-160458"/>
    <x v="3"/>
    <x v="837"/>
    <d v="2014-05-30T00:00:00"/>
    <x v="0"/>
    <s v="EH-13945"/>
    <x v="13"/>
    <x v="0"/>
    <s v="United States"/>
    <s v="Memphis"/>
    <x v="18"/>
    <n v="38109"/>
    <x v="0"/>
    <s v="OFF-PA-10001166"/>
    <x v="1"/>
    <x v="10"/>
    <x v="769"/>
    <x v="233"/>
    <n v="5"/>
    <n v="0.2"/>
    <n v="9.0719999999999992"/>
  </r>
  <r>
    <n v="3944"/>
    <s v="US-2013-142685"/>
    <x v="0"/>
    <x v="661"/>
    <d v="2013-07-01T00:00:00"/>
    <x v="1"/>
    <s v="MG-17695"/>
    <x v="726"/>
    <x v="0"/>
    <s v="United States"/>
    <s v="Buffalo"/>
    <x v="15"/>
    <n v="14215"/>
    <x v="3"/>
    <s v="OFF-SU-10000157"/>
    <x v="1"/>
    <x v="14"/>
    <x v="1399"/>
    <x v="3069"/>
    <n v="7"/>
    <n v="0"/>
    <n v="16.703400000000016"/>
  </r>
  <r>
    <n v="3945"/>
    <s v="CA-2013-133144"/>
    <x v="0"/>
    <x v="458"/>
    <d v="2013-05-22T00:00:00"/>
    <x v="0"/>
    <s v="DO-13435"/>
    <x v="157"/>
    <x v="0"/>
    <s v="United States"/>
    <s v="Los Angeles"/>
    <x v="1"/>
    <n v="90036"/>
    <x v="1"/>
    <s v="OFF-PA-10004971"/>
    <x v="1"/>
    <x v="10"/>
    <x v="604"/>
    <x v="1714"/>
    <n v="3"/>
    <n v="0"/>
    <n v="8.4966000000000008"/>
  </r>
  <r>
    <n v="3946"/>
    <s v="CA-2014-167871"/>
    <x v="3"/>
    <x v="551"/>
    <d v="2014-11-24T00:00:00"/>
    <x v="1"/>
    <s v="AF-10870"/>
    <x v="578"/>
    <x v="0"/>
    <s v="United States"/>
    <s v="Homestead"/>
    <x v="2"/>
    <n v="33030"/>
    <x v="0"/>
    <s v="OFF-PA-10001977"/>
    <x v="1"/>
    <x v="10"/>
    <x v="1464"/>
    <x v="3070"/>
    <n v="1"/>
    <n v="0.2"/>
    <n v="15.534399999999998"/>
  </r>
  <r>
    <n v="3947"/>
    <s v="CA-2014-167871"/>
    <x v="3"/>
    <x v="551"/>
    <d v="2014-11-24T00:00:00"/>
    <x v="1"/>
    <s v="AF-10870"/>
    <x v="578"/>
    <x v="0"/>
    <s v="United States"/>
    <s v="Homestead"/>
    <x v="2"/>
    <n v="33030"/>
    <x v="0"/>
    <s v="OFF-SU-10001225"/>
    <x v="1"/>
    <x v="14"/>
    <x v="33"/>
    <x v="3071"/>
    <n v="1"/>
    <n v="0.2"/>
    <n v="-0.66240000000000021"/>
  </r>
  <r>
    <n v="3948"/>
    <s v="CA-2013-119963"/>
    <x v="0"/>
    <x v="741"/>
    <d v="2013-11-23T00:00:00"/>
    <x v="1"/>
    <s v="SN-20710"/>
    <x v="17"/>
    <x v="2"/>
    <s v="United States"/>
    <s v="Pasadena"/>
    <x v="5"/>
    <n v="77506"/>
    <x v="2"/>
    <s v="OFF-AR-10003514"/>
    <x v="1"/>
    <x v="6"/>
    <x v="180"/>
    <x v="2925"/>
    <n v="2"/>
    <n v="0.2"/>
    <n v="1.0347999999999993"/>
  </r>
  <r>
    <n v="3949"/>
    <s v="CA-2013-119963"/>
    <x v="0"/>
    <x v="741"/>
    <d v="2013-11-23T00:00:00"/>
    <x v="1"/>
    <s v="SN-20710"/>
    <x v="17"/>
    <x v="2"/>
    <s v="United States"/>
    <s v="Pasadena"/>
    <x v="5"/>
    <n v="77506"/>
    <x v="2"/>
    <s v="OFF-LA-10003510"/>
    <x v="1"/>
    <x v="2"/>
    <x v="575"/>
    <x v="3072"/>
    <n v="2"/>
    <n v="0.2"/>
    <n v="15.8756"/>
  </r>
  <r>
    <n v="3950"/>
    <s v="CA-2013-119963"/>
    <x v="0"/>
    <x v="741"/>
    <d v="2013-11-23T00:00:00"/>
    <x v="1"/>
    <s v="SN-20710"/>
    <x v="17"/>
    <x v="2"/>
    <s v="United States"/>
    <s v="Pasadena"/>
    <x v="5"/>
    <n v="77506"/>
    <x v="2"/>
    <s v="OFF-PA-10001970"/>
    <x v="1"/>
    <x v="10"/>
    <x v="311"/>
    <x v="3073"/>
    <n v="2"/>
    <n v="0.2"/>
    <n v="6.6311999999999989"/>
  </r>
  <r>
    <n v="3951"/>
    <s v="CA-2013-119963"/>
    <x v="0"/>
    <x v="741"/>
    <d v="2013-11-23T00:00:00"/>
    <x v="1"/>
    <s v="SN-20710"/>
    <x v="17"/>
    <x v="2"/>
    <s v="United States"/>
    <s v="Pasadena"/>
    <x v="5"/>
    <n v="77506"/>
    <x v="2"/>
    <s v="FUR-CH-10003817"/>
    <x v="0"/>
    <x v="1"/>
    <x v="162"/>
    <x v="3074"/>
    <n v="6"/>
    <n v="0.3"/>
    <n v="-18.221999999999994"/>
  </r>
  <r>
    <n v="3952"/>
    <s v="CA-2011-121167"/>
    <x v="2"/>
    <x v="683"/>
    <d v="2011-11-30T00:00:00"/>
    <x v="0"/>
    <s v="MO-17500"/>
    <x v="373"/>
    <x v="0"/>
    <s v="United States"/>
    <s v="Freeport"/>
    <x v="15"/>
    <n v="11520"/>
    <x v="3"/>
    <s v="OFF-BI-10003676"/>
    <x v="1"/>
    <x v="8"/>
    <x v="816"/>
    <x v="3075"/>
    <n v="2"/>
    <n v="0.2"/>
    <n v="6.0367999999999986"/>
  </r>
  <r>
    <n v="3953"/>
    <s v="US-2013-151862"/>
    <x v="0"/>
    <x v="398"/>
    <d v="2013-03-09T00:00:00"/>
    <x v="1"/>
    <s v="ON-18715"/>
    <x v="21"/>
    <x v="1"/>
    <s v="United States"/>
    <s v="Denver"/>
    <x v="22"/>
    <n v="80219"/>
    <x v="1"/>
    <s v="TEC-PH-10003535"/>
    <x v="2"/>
    <x v="7"/>
    <x v="1589"/>
    <x v="1305"/>
    <n v="2"/>
    <n v="0.2"/>
    <n v="13.998599999999989"/>
  </r>
  <r>
    <n v="3954"/>
    <s v="CA-2014-152961"/>
    <x v="3"/>
    <x v="787"/>
    <d v="2014-01-20T00:00:00"/>
    <x v="1"/>
    <s v="SC-20095"/>
    <x v="183"/>
    <x v="0"/>
    <s v="United States"/>
    <s v="Quincy"/>
    <x v="31"/>
    <n v="2169"/>
    <x v="3"/>
    <s v="OFF-PA-10004675"/>
    <x v="1"/>
    <x v="10"/>
    <x v="69"/>
    <x v="1436"/>
    <n v="2"/>
    <n v="0"/>
    <n v="5.8419999999999996"/>
  </r>
  <r>
    <n v="3955"/>
    <s v="CA-2011-133228"/>
    <x v="2"/>
    <x v="527"/>
    <d v="2011-04-09T00:00:00"/>
    <x v="1"/>
    <s v="MS-17710"/>
    <x v="384"/>
    <x v="0"/>
    <s v="United States"/>
    <s v="Detroit"/>
    <x v="12"/>
    <n v="48205"/>
    <x v="2"/>
    <s v="FUR-FU-10004020"/>
    <x v="0"/>
    <x v="5"/>
    <x v="488"/>
    <x v="3076"/>
    <n v="1"/>
    <n v="0"/>
    <n v="2.3521000000000001"/>
  </r>
  <r>
    <n v="3956"/>
    <s v="CA-2011-133228"/>
    <x v="2"/>
    <x v="527"/>
    <d v="2011-04-09T00:00:00"/>
    <x v="1"/>
    <s v="MS-17710"/>
    <x v="384"/>
    <x v="0"/>
    <s v="United States"/>
    <s v="Detroit"/>
    <x v="12"/>
    <n v="48205"/>
    <x v="2"/>
    <s v="OFF-AR-10001955"/>
    <x v="1"/>
    <x v="6"/>
    <x v="1021"/>
    <x v="1378"/>
    <n v="4"/>
    <n v="0"/>
    <n v="23.807999999999993"/>
  </r>
  <r>
    <n v="3957"/>
    <s v="CA-2013-114951"/>
    <x v="0"/>
    <x v="190"/>
    <d v="2013-07-04T00:00:00"/>
    <x v="1"/>
    <s v="DN-13690"/>
    <x v="35"/>
    <x v="0"/>
    <s v="United States"/>
    <s v="San Francisco"/>
    <x v="1"/>
    <n v="94109"/>
    <x v="1"/>
    <s v="FUR-FU-10002364"/>
    <x v="0"/>
    <x v="5"/>
    <x v="1231"/>
    <x v="3077"/>
    <n v="3"/>
    <n v="0"/>
    <n v="6.4205999999999976"/>
  </r>
  <r>
    <n v="3958"/>
    <s v="CA-2013-156573"/>
    <x v="0"/>
    <x v="211"/>
    <d v="2013-06-03T00:00:00"/>
    <x v="1"/>
    <s v="RB-19360"/>
    <x v="181"/>
    <x v="0"/>
    <s v="United States"/>
    <s v="Nashville"/>
    <x v="18"/>
    <n v="37211"/>
    <x v="0"/>
    <s v="OFF-BI-10002414"/>
    <x v="1"/>
    <x v="8"/>
    <x v="1076"/>
    <x v="3078"/>
    <n v="3"/>
    <n v="0.7"/>
    <n v="-8.6456999999999979"/>
  </r>
  <r>
    <n v="3959"/>
    <s v="CA-2013-156573"/>
    <x v="0"/>
    <x v="211"/>
    <d v="2013-06-03T00:00:00"/>
    <x v="1"/>
    <s v="RB-19360"/>
    <x v="181"/>
    <x v="0"/>
    <s v="United States"/>
    <s v="Nashville"/>
    <x v="18"/>
    <n v="37211"/>
    <x v="0"/>
    <s v="OFF-AR-10003732"/>
    <x v="1"/>
    <x v="6"/>
    <x v="321"/>
    <x v="3079"/>
    <n v="2"/>
    <n v="0.2"/>
    <n v="0.3335999999999999"/>
  </r>
  <r>
    <n v="3960"/>
    <s v="CA-2013-156573"/>
    <x v="0"/>
    <x v="211"/>
    <d v="2013-06-03T00:00:00"/>
    <x v="1"/>
    <s v="RB-19360"/>
    <x v="181"/>
    <x v="0"/>
    <s v="United States"/>
    <s v="Nashville"/>
    <x v="18"/>
    <n v="37211"/>
    <x v="0"/>
    <s v="FUR-FU-10001085"/>
    <x v="0"/>
    <x v="5"/>
    <x v="1590"/>
    <x v="3080"/>
    <n v="3"/>
    <n v="0.2"/>
    <n v="14.546999999999995"/>
  </r>
  <r>
    <n v="3961"/>
    <s v="CA-2012-113901"/>
    <x v="1"/>
    <x v="324"/>
    <d v="2012-10-24T00:00:00"/>
    <x v="1"/>
    <s v="NH-18610"/>
    <x v="468"/>
    <x v="1"/>
    <s v="United States"/>
    <s v="Detroit"/>
    <x v="12"/>
    <n v="48227"/>
    <x v="2"/>
    <s v="OFF-BI-10001249"/>
    <x v="1"/>
    <x v="8"/>
    <x v="1182"/>
    <x v="3081"/>
    <n v="6"/>
    <n v="0"/>
    <n v="17.608799999999999"/>
  </r>
  <r>
    <n v="3962"/>
    <s v="CA-2012-113901"/>
    <x v="1"/>
    <x v="324"/>
    <d v="2012-10-24T00:00:00"/>
    <x v="1"/>
    <s v="NH-18610"/>
    <x v="468"/>
    <x v="1"/>
    <s v="United States"/>
    <s v="Detroit"/>
    <x v="12"/>
    <n v="48227"/>
    <x v="2"/>
    <s v="TEC-PH-10002564"/>
    <x v="2"/>
    <x v="7"/>
    <x v="976"/>
    <x v="179"/>
    <n v="5"/>
    <n v="0"/>
    <n v="44.984999999999985"/>
  </r>
  <r>
    <n v="3963"/>
    <s v="CA-2014-134838"/>
    <x v="3"/>
    <x v="600"/>
    <d v="2014-02-21T00:00:00"/>
    <x v="2"/>
    <s v="ED-13885"/>
    <x v="525"/>
    <x v="2"/>
    <s v="United States"/>
    <s v="Los Angeles"/>
    <x v="1"/>
    <n v="90045"/>
    <x v="1"/>
    <s v="OFF-AR-10000634"/>
    <x v="1"/>
    <x v="6"/>
    <x v="988"/>
    <x v="1387"/>
    <n v="3"/>
    <n v="0"/>
    <n v="3.4668000000000005"/>
  </r>
  <r>
    <n v="3964"/>
    <s v="CA-2014-134838"/>
    <x v="3"/>
    <x v="600"/>
    <d v="2014-02-21T00:00:00"/>
    <x v="2"/>
    <s v="ED-13885"/>
    <x v="525"/>
    <x v="2"/>
    <s v="United States"/>
    <s v="Los Angeles"/>
    <x v="1"/>
    <n v="90045"/>
    <x v="1"/>
    <s v="FUR-FU-10004018"/>
    <x v="0"/>
    <x v="5"/>
    <x v="927"/>
    <x v="3082"/>
    <n v="3"/>
    <n v="0"/>
    <n v="12.060900000000002"/>
  </r>
  <r>
    <n v="3965"/>
    <s v="CA-2013-120257"/>
    <x v="0"/>
    <x v="897"/>
    <d v="2013-09-29T00:00:00"/>
    <x v="1"/>
    <s v="PW-19240"/>
    <x v="617"/>
    <x v="0"/>
    <s v="United States"/>
    <s v="Philadelphia"/>
    <x v="9"/>
    <n v="19140"/>
    <x v="3"/>
    <s v="OFF-AR-10003481"/>
    <x v="1"/>
    <x v="6"/>
    <x v="1591"/>
    <x v="964"/>
    <n v="3"/>
    <n v="0.2"/>
    <n v="0.88559999999999883"/>
  </r>
  <r>
    <n v="3966"/>
    <s v="CA-2011-164910"/>
    <x v="2"/>
    <x v="607"/>
    <d v="2011-11-17T00:00:00"/>
    <x v="0"/>
    <s v="DM-13345"/>
    <x v="664"/>
    <x v="1"/>
    <s v="United States"/>
    <s v="Asheville"/>
    <x v="3"/>
    <n v="28806"/>
    <x v="0"/>
    <s v="OFF-AR-10003651"/>
    <x v="1"/>
    <x v="6"/>
    <x v="276"/>
    <x v="964"/>
    <n v="3"/>
    <n v="0.2"/>
    <n v="0.88559999999999883"/>
  </r>
  <r>
    <n v="3967"/>
    <s v="CA-2013-149902"/>
    <x v="0"/>
    <x v="178"/>
    <d v="2013-04-07T00:00:00"/>
    <x v="1"/>
    <s v="DW-13540"/>
    <x v="386"/>
    <x v="0"/>
    <s v="United States"/>
    <s v="New York City"/>
    <x v="15"/>
    <n v="10024"/>
    <x v="3"/>
    <s v="OFF-AR-10002956"/>
    <x v="1"/>
    <x v="6"/>
    <x v="660"/>
    <x v="1943"/>
    <n v="4"/>
    <n v="0"/>
    <n v="22.8904"/>
  </r>
  <r>
    <n v="3968"/>
    <s v="CA-2013-146010"/>
    <x v="0"/>
    <x v="244"/>
    <d v="2013-05-24T00:00:00"/>
    <x v="2"/>
    <s v="EH-14125"/>
    <x v="258"/>
    <x v="2"/>
    <s v="United States"/>
    <s v="Colorado Springs"/>
    <x v="22"/>
    <n v="80906"/>
    <x v="1"/>
    <s v="OFF-BI-10003638"/>
    <x v="1"/>
    <x v="8"/>
    <x v="607"/>
    <x v="3083"/>
    <n v="7"/>
    <n v="0.7"/>
    <n v="-32.507999999999996"/>
  </r>
  <r>
    <n v="3969"/>
    <s v="US-2012-163685"/>
    <x v="1"/>
    <x v="932"/>
    <d v="2012-06-05T00:00:00"/>
    <x v="1"/>
    <s v="KE-16420"/>
    <x v="722"/>
    <x v="1"/>
    <s v="United States"/>
    <s v="San Antonio"/>
    <x v="5"/>
    <n v="78207"/>
    <x v="2"/>
    <s v="OFF-BI-10001890"/>
    <x v="1"/>
    <x v="8"/>
    <x v="174"/>
    <x v="3084"/>
    <n v="8"/>
    <n v="0.8"/>
    <n v="-9.1648000000000032"/>
  </r>
  <r>
    <n v="3970"/>
    <s v="US-2012-163685"/>
    <x v="1"/>
    <x v="932"/>
    <d v="2012-06-05T00:00:00"/>
    <x v="1"/>
    <s v="KE-16420"/>
    <x v="722"/>
    <x v="1"/>
    <s v="United States"/>
    <s v="San Antonio"/>
    <x v="5"/>
    <n v="78207"/>
    <x v="2"/>
    <s v="OFF-PA-10002606"/>
    <x v="1"/>
    <x v="10"/>
    <x v="1592"/>
    <x v="3085"/>
    <n v="10"/>
    <n v="0.2"/>
    <n v="13.199999999999998"/>
  </r>
  <r>
    <n v="3971"/>
    <s v="CA-2011-135090"/>
    <x v="2"/>
    <x v="754"/>
    <d v="2011-11-26T00:00:00"/>
    <x v="1"/>
    <s v="SP-20920"/>
    <x v="727"/>
    <x v="0"/>
    <s v="United States"/>
    <s v="Los Angeles"/>
    <x v="1"/>
    <n v="90036"/>
    <x v="1"/>
    <s v="OFF-PA-10002245"/>
    <x v="1"/>
    <x v="10"/>
    <x v="1334"/>
    <x v="3086"/>
    <n v="9"/>
    <n v="0"/>
    <n v="24.218999999999998"/>
  </r>
  <r>
    <n v="3972"/>
    <s v="CA-2012-132374"/>
    <x v="1"/>
    <x v="933"/>
    <d v="2012-02-24T00:00:00"/>
    <x v="0"/>
    <s v="PS-19045"/>
    <x v="390"/>
    <x v="2"/>
    <s v="United States"/>
    <s v="Sterling Heights"/>
    <x v="12"/>
    <n v="48310"/>
    <x v="2"/>
    <s v="OFF-AR-10001615"/>
    <x v="1"/>
    <x v="6"/>
    <x v="1479"/>
    <x v="1378"/>
    <n v="4"/>
    <n v="0"/>
    <n v="20.633600000000001"/>
  </r>
  <r>
    <n v="3973"/>
    <s v="CA-2013-167556"/>
    <x v="0"/>
    <x v="892"/>
    <d v="2013-04-03T00:00:00"/>
    <x v="1"/>
    <s v="JM-15250"/>
    <x v="49"/>
    <x v="0"/>
    <s v="United States"/>
    <s v="New York City"/>
    <x v="15"/>
    <n v="10009"/>
    <x v="3"/>
    <s v="OFF-PA-10000466"/>
    <x v="1"/>
    <x v="10"/>
    <x v="933"/>
    <x v="814"/>
    <n v="2"/>
    <n v="0"/>
    <n v="6.74"/>
  </r>
  <r>
    <n v="3974"/>
    <s v="CA-2013-167556"/>
    <x v="0"/>
    <x v="892"/>
    <d v="2013-04-03T00:00:00"/>
    <x v="1"/>
    <s v="JM-15250"/>
    <x v="49"/>
    <x v="0"/>
    <s v="United States"/>
    <s v="New York City"/>
    <x v="15"/>
    <n v="10009"/>
    <x v="3"/>
    <s v="OFF-BI-10003708"/>
    <x v="1"/>
    <x v="8"/>
    <x v="969"/>
    <x v="1278"/>
    <n v="5"/>
    <n v="0.2"/>
    <n v="9.3124999999999982"/>
  </r>
  <r>
    <n v="3975"/>
    <s v="CA-2013-167556"/>
    <x v="0"/>
    <x v="892"/>
    <d v="2013-04-03T00:00:00"/>
    <x v="1"/>
    <s v="JM-15250"/>
    <x v="49"/>
    <x v="0"/>
    <s v="United States"/>
    <s v="New York City"/>
    <x v="15"/>
    <n v="10009"/>
    <x v="3"/>
    <s v="FUR-FU-10004848"/>
    <x v="0"/>
    <x v="5"/>
    <x v="28"/>
    <x v="3087"/>
    <n v="8"/>
    <n v="0"/>
    <n v="124.19999999999999"/>
  </r>
  <r>
    <n v="3976"/>
    <s v="CA-2013-167556"/>
    <x v="0"/>
    <x v="892"/>
    <d v="2013-04-03T00:00:00"/>
    <x v="1"/>
    <s v="JM-15250"/>
    <x v="49"/>
    <x v="0"/>
    <s v="United States"/>
    <s v="New York City"/>
    <x v="15"/>
    <n v="10009"/>
    <x v="3"/>
    <s v="OFF-BI-10000320"/>
    <x v="1"/>
    <x v="8"/>
    <x v="768"/>
    <x v="3088"/>
    <n v="7"/>
    <n v="0.2"/>
    <n v="14.981400000000001"/>
  </r>
  <r>
    <n v="3977"/>
    <s v="US-2013-116400"/>
    <x v="0"/>
    <x v="332"/>
    <d v="2013-10-25T00:00:00"/>
    <x v="2"/>
    <s v="EB-13930"/>
    <x v="518"/>
    <x v="0"/>
    <s v="United States"/>
    <s v="Richmond"/>
    <x v="17"/>
    <n v="23223"/>
    <x v="0"/>
    <s v="FUR-FU-10003731"/>
    <x v="0"/>
    <x v="5"/>
    <x v="1593"/>
    <x v="3089"/>
    <n v="4"/>
    <n v="0"/>
    <n v="11.177600000000002"/>
  </r>
  <r>
    <n v="3978"/>
    <s v="CA-2014-101308"/>
    <x v="3"/>
    <x v="280"/>
    <d v="2014-10-08T00:00:00"/>
    <x v="1"/>
    <s v="FG-14260"/>
    <x v="435"/>
    <x v="2"/>
    <s v="United States"/>
    <s v="Seattle"/>
    <x v="4"/>
    <n v="98105"/>
    <x v="1"/>
    <s v="OFF-FA-10002780"/>
    <x v="1"/>
    <x v="13"/>
    <x v="33"/>
    <x v="3090"/>
    <n v="3"/>
    <n v="0"/>
    <n v="4.1123999999999992"/>
  </r>
  <r>
    <n v="3979"/>
    <s v="CA-2014-101308"/>
    <x v="3"/>
    <x v="280"/>
    <d v="2014-10-08T00:00:00"/>
    <x v="1"/>
    <s v="FG-14260"/>
    <x v="435"/>
    <x v="2"/>
    <s v="United States"/>
    <s v="Seattle"/>
    <x v="4"/>
    <n v="98105"/>
    <x v="1"/>
    <s v="TEC-PH-10003800"/>
    <x v="2"/>
    <x v="7"/>
    <x v="504"/>
    <x v="560"/>
    <n v="2"/>
    <n v="0.2"/>
    <n v="-20.136200000000006"/>
  </r>
  <r>
    <n v="3980"/>
    <s v="CA-2011-114517"/>
    <x v="2"/>
    <x v="851"/>
    <d v="2011-12-27T00:00:00"/>
    <x v="1"/>
    <s v="TH-21235"/>
    <x v="260"/>
    <x v="1"/>
    <s v="United States"/>
    <s v="New York City"/>
    <x v="15"/>
    <n v="10024"/>
    <x v="3"/>
    <s v="FUR-TA-10001676"/>
    <x v="0"/>
    <x v="3"/>
    <x v="957"/>
    <x v="3091"/>
    <n v="2"/>
    <n v="0.4"/>
    <n v="-19.549200000000006"/>
  </r>
  <r>
    <n v="3981"/>
    <s v="CA-2011-114517"/>
    <x v="2"/>
    <x v="851"/>
    <d v="2011-12-27T00:00:00"/>
    <x v="1"/>
    <s v="TH-21235"/>
    <x v="260"/>
    <x v="1"/>
    <s v="United States"/>
    <s v="New York City"/>
    <x v="15"/>
    <n v="10024"/>
    <x v="3"/>
    <s v="OFF-AP-10002350"/>
    <x v="1"/>
    <x v="9"/>
    <x v="545"/>
    <x v="3092"/>
    <n v="3"/>
    <n v="0"/>
    <n v="15.8256"/>
  </r>
  <r>
    <n v="3982"/>
    <s v="CA-2014-119564"/>
    <x v="3"/>
    <x v="934"/>
    <d v="2014-12-21T00:00:00"/>
    <x v="1"/>
    <s v="PL-18925"/>
    <x v="484"/>
    <x v="2"/>
    <s v="United States"/>
    <s v="Seattle"/>
    <x v="4"/>
    <n v="98115"/>
    <x v="1"/>
    <s v="FUR-FU-10003096"/>
    <x v="0"/>
    <x v="5"/>
    <x v="554"/>
    <x v="3093"/>
    <n v="3"/>
    <n v="0"/>
    <n v="9.7911000000000001"/>
  </r>
  <r>
    <n v="3983"/>
    <s v="CA-2013-135265"/>
    <x v="0"/>
    <x v="274"/>
    <d v="2013-07-10T00:00:00"/>
    <x v="0"/>
    <s v="CC-12370"/>
    <x v="666"/>
    <x v="0"/>
    <s v="United States"/>
    <s v="Los Angeles"/>
    <x v="1"/>
    <n v="90045"/>
    <x v="1"/>
    <s v="FUR-CH-10003061"/>
    <x v="0"/>
    <x v="1"/>
    <x v="51"/>
    <x v="2804"/>
    <n v="4"/>
    <n v="0.2"/>
    <n v="-3.5996000000000521"/>
  </r>
  <r>
    <n v="3984"/>
    <s v="CA-2013-135265"/>
    <x v="0"/>
    <x v="274"/>
    <d v="2013-07-10T00:00:00"/>
    <x v="0"/>
    <s v="CC-12370"/>
    <x v="666"/>
    <x v="0"/>
    <s v="United States"/>
    <s v="Los Angeles"/>
    <x v="1"/>
    <n v="90045"/>
    <x v="1"/>
    <s v="TEC-CO-10003763"/>
    <x v="2"/>
    <x v="16"/>
    <x v="1270"/>
    <x v="2481"/>
    <n v="5"/>
    <n v="0.2"/>
    <n v="944.98649999999986"/>
  </r>
  <r>
    <n v="3985"/>
    <s v="CA-2013-135265"/>
    <x v="0"/>
    <x v="274"/>
    <d v="2013-07-10T00:00:00"/>
    <x v="0"/>
    <s v="CC-12370"/>
    <x v="666"/>
    <x v="0"/>
    <s v="United States"/>
    <s v="Los Angeles"/>
    <x v="1"/>
    <n v="90045"/>
    <x v="1"/>
    <s v="OFF-PA-10002923"/>
    <x v="1"/>
    <x v="10"/>
    <x v="1417"/>
    <x v="1553"/>
    <n v="1"/>
    <n v="0"/>
    <n v="24.47"/>
  </r>
  <r>
    <n v="3986"/>
    <s v="CA-2013-108735"/>
    <x v="0"/>
    <x v="764"/>
    <d v="2013-04-22T00:00:00"/>
    <x v="1"/>
    <s v="JM-15535"/>
    <x v="341"/>
    <x v="0"/>
    <s v="United States"/>
    <s v="Lakewood"/>
    <x v="1"/>
    <n v="90712"/>
    <x v="1"/>
    <s v="FUR-BO-10003441"/>
    <x v="0"/>
    <x v="0"/>
    <x v="705"/>
    <x v="3094"/>
    <n v="3"/>
    <n v="0.15"/>
    <n v="24.235199999999978"/>
  </r>
  <r>
    <n v="3987"/>
    <s v="CA-2014-112333"/>
    <x v="3"/>
    <x v="798"/>
    <d v="2014-04-15T00:00:00"/>
    <x v="1"/>
    <s v="KF-16285"/>
    <x v="580"/>
    <x v="2"/>
    <s v="United States"/>
    <s v="Plainfield"/>
    <x v="30"/>
    <n v="7060"/>
    <x v="3"/>
    <s v="OFF-ST-10001780"/>
    <x v="1"/>
    <x v="4"/>
    <x v="481"/>
    <x v="3095"/>
    <n v="4"/>
    <n v="0"/>
    <n v="621.97440000000006"/>
  </r>
  <r>
    <n v="3988"/>
    <s v="CA-2014-112333"/>
    <x v="3"/>
    <x v="798"/>
    <d v="2014-04-15T00:00:00"/>
    <x v="1"/>
    <s v="KF-16285"/>
    <x v="580"/>
    <x v="2"/>
    <s v="United States"/>
    <s v="Plainfield"/>
    <x v="30"/>
    <n v="7060"/>
    <x v="3"/>
    <s v="OFF-AP-10001962"/>
    <x v="1"/>
    <x v="9"/>
    <x v="1594"/>
    <x v="3096"/>
    <n v="5"/>
    <n v="0"/>
    <n v="10.487500000000001"/>
  </r>
  <r>
    <n v="3989"/>
    <s v="US-2013-159415"/>
    <x v="0"/>
    <x v="764"/>
    <d v="2013-04-23T00:00:00"/>
    <x v="1"/>
    <s v="CS-12175"/>
    <x v="728"/>
    <x v="1"/>
    <s v="United States"/>
    <s v="Columbia"/>
    <x v="18"/>
    <n v="38401"/>
    <x v="0"/>
    <s v="FUR-FU-10003798"/>
    <x v="0"/>
    <x v="5"/>
    <x v="1595"/>
    <x v="3097"/>
    <n v="5"/>
    <n v="0.2"/>
    <n v="13.845999999999997"/>
  </r>
  <r>
    <n v="3990"/>
    <s v="CA-2011-122588"/>
    <x v="2"/>
    <x v="641"/>
    <d v="2011-11-27T00:00:00"/>
    <x v="0"/>
    <s v="AR-10540"/>
    <x v="481"/>
    <x v="0"/>
    <s v="United States"/>
    <s v="Woonsocket"/>
    <x v="34"/>
    <n v="2895"/>
    <x v="3"/>
    <s v="FUR-FU-10001095"/>
    <x v="0"/>
    <x v="5"/>
    <x v="741"/>
    <x v="3098"/>
    <n v="2"/>
    <n v="0"/>
    <n v="20.1248"/>
  </r>
  <r>
    <n v="3991"/>
    <s v="CA-2011-137589"/>
    <x v="2"/>
    <x v="935"/>
    <d v="2011-11-08T00:00:00"/>
    <x v="1"/>
    <s v="MS-17770"/>
    <x v="474"/>
    <x v="0"/>
    <s v="United States"/>
    <s v="Lancaster"/>
    <x v="9"/>
    <n v="17602"/>
    <x v="3"/>
    <s v="OFF-SU-10000157"/>
    <x v="1"/>
    <x v="14"/>
    <x v="1399"/>
    <x v="3099"/>
    <n v="3"/>
    <n v="0.2"/>
    <n v="-64.427400000000006"/>
  </r>
  <r>
    <n v="3992"/>
    <s v="CA-2012-161998"/>
    <x v="1"/>
    <x v="489"/>
    <d v="2012-05-05T00:00:00"/>
    <x v="1"/>
    <s v="DB-13120"/>
    <x v="106"/>
    <x v="1"/>
    <s v="United States"/>
    <s v="Tampa"/>
    <x v="2"/>
    <n v="33614"/>
    <x v="0"/>
    <s v="FUR-FU-10001095"/>
    <x v="0"/>
    <x v="5"/>
    <x v="741"/>
    <x v="3100"/>
    <n v="3"/>
    <n v="0.2"/>
    <n v="14.299199999999999"/>
  </r>
  <r>
    <n v="3993"/>
    <s v="CA-2012-161998"/>
    <x v="1"/>
    <x v="489"/>
    <d v="2012-05-05T00:00:00"/>
    <x v="1"/>
    <s v="DB-13120"/>
    <x v="106"/>
    <x v="1"/>
    <s v="United States"/>
    <s v="Tampa"/>
    <x v="2"/>
    <n v="33614"/>
    <x v="0"/>
    <s v="OFF-SU-10004261"/>
    <x v="1"/>
    <x v="14"/>
    <x v="605"/>
    <x v="3101"/>
    <n v="3"/>
    <n v="0.2"/>
    <n v="4.6547999999999927"/>
  </r>
  <r>
    <n v="3994"/>
    <s v="CA-2012-161998"/>
    <x v="1"/>
    <x v="489"/>
    <d v="2012-05-05T00:00:00"/>
    <x v="1"/>
    <s v="DB-13120"/>
    <x v="106"/>
    <x v="1"/>
    <s v="United States"/>
    <s v="Tampa"/>
    <x v="2"/>
    <n v="33614"/>
    <x v="0"/>
    <s v="OFF-AR-10004022"/>
    <x v="1"/>
    <x v="6"/>
    <x v="898"/>
    <x v="3102"/>
    <n v="6"/>
    <n v="0.2"/>
    <n v="10.793999999999983"/>
  </r>
  <r>
    <n v="3995"/>
    <s v="CA-2012-105627"/>
    <x v="1"/>
    <x v="936"/>
    <d v="2012-03-12T00:00:00"/>
    <x v="1"/>
    <s v="DK-12895"/>
    <x v="729"/>
    <x v="0"/>
    <s v="United States"/>
    <s v="Kenosha"/>
    <x v="6"/>
    <n v="53142"/>
    <x v="2"/>
    <s v="FUR-BO-10002916"/>
    <x v="0"/>
    <x v="0"/>
    <x v="1506"/>
    <x v="3103"/>
    <n v="3"/>
    <n v="0"/>
    <n v="97.45859999999999"/>
  </r>
  <r>
    <n v="3996"/>
    <s v="CA-2012-105627"/>
    <x v="1"/>
    <x v="936"/>
    <d v="2012-03-12T00:00:00"/>
    <x v="1"/>
    <s v="DK-12895"/>
    <x v="729"/>
    <x v="0"/>
    <s v="United States"/>
    <s v="Kenosha"/>
    <x v="6"/>
    <n v="53142"/>
    <x v="2"/>
    <s v="FUR-CH-10002084"/>
    <x v="0"/>
    <x v="1"/>
    <x v="1240"/>
    <x v="3104"/>
    <n v="7"/>
    <n v="0"/>
    <n v="189.40460000000002"/>
  </r>
  <r>
    <n v="3997"/>
    <s v="CA-2012-105627"/>
    <x v="1"/>
    <x v="936"/>
    <d v="2012-03-12T00:00:00"/>
    <x v="1"/>
    <s v="DK-12895"/>
    <x v="729"/>
    <x v="0"/>
    <s v="United States"/>
    <s v="Kenosha"/>
    <x v="6"/>
    <n v="53142"/>
    <x v="2"/>
    <s v="TEC-PH-10003012"/>
    <x v="2"/>
    <x v="7"/>
    <x v="344"/>
    <x v="3105"/>
    <n v="5"/>
    <n v="0"/>
    <n v="223.28549999999993"/>
  </r>
  <r>
    <n v="3998"/>
    <s v="CA-2012-105627"/>
    <x v="1"/>
    <x v="936"/>
    <d v="2012-03-12T00:00:00"/>
    <x v="1"/>
    <s v="DK-12895"/>
    <x v="729"/>
    <x v="0"/>
    <s v="United States"/>
    <s v="Kenosha"/>
    <x v="6"/>
    <n v="53142"/>
    <x v="2"/>
    <s v="OFF-AR-10002704"/>
    <x v="1"/>
    <x v="6"/>
    <x v="1596"/>
    <x v="1883"/>
    <n v="1"/>
    <n v="0"/>
    <n v="4.4939999999999998"/>
  </r>
  <r>
    <n v="3999"/>
    <s v="CA-2012-105627"/>
    <x v="1"/>
    <x v="936"/>
    <d v="2012-03-12T00:00:00"/>
    <x v="1"/>
    <s v="DK-12895"/>
    <x v="729"/>
    <x v="0"/>
    <s v="United States"/>
    <s v="Kenosha"/>
    <x v="6"/>
    <n v="53142"/>
    <x v="2"/>
    <s v="FUR-FU-10000308"/>
    <x v="0"/>
    <x v="5"/>
    <x v="1269"/>
    <x v="3106"/>
    <n v="6"/>
    <n v="0"/>
    <n v="82.077600000000004"/>
  </r>
  <r>
    <n v="4000"/>
    <s v="US-2012-149629"/>
    <x v="1"/>
    <x v="789"/>
    <d v="2012-07-20T00:00:00"/>
    <x v="0"/>
    <s v="MP-17965"/>
    <x v="172"/>
    <x v="1"/>
    <s v="United States"/>
    <s v="Port Saint Lucie"/>
    <x v="2"/>
    <n v="34952"/>
    <x v="0"/>
    <s v="FUR-BO-10004709"/>
    <x v="0"/>
    <x v="0"/>
    <x v="263"/>
    <x v="3107"/>
    <n v="5"/>
    <n v="0.2"/>
    <n v="5.7980000000000018"/>
  </r>
  <r>
    <n v="4001"/>
    <s v="CA-2011-116834"/>
    <x v="2"/>
    <x v="856"/>
    <d v="2011-10-16T00:00:00"/>
    <x v="1"/>
    <s v="Dp-13240"/>
    <x v="656"/>
    <x v="2"/>
    <s v="United States"/>
    <s v="Seattle"/>
    <x v="4"/>
    <n v="98115"/>
    <x v="1"/>
    <s v="FUR-FU-10001196"/>
    <x v="0"/>
    <x v="5"/>
    <x v="1116"/>
    <x v="3108"/>
    <n v="11"/>
    <n v="0"/>
    <n v="19.040999999999997"/>
  </r>
  <r>
    <n v="4002"/>
    <s v="CA-2011-116834"/>
    <x v="2"/>
    <x v="856"/>
    <d v="2011-10-16T00:00:00"/>
    <x v="1"/>
    <s v="Dp-13240"/>
    <x v="656"/>
    <x v="2"/>
    <s v="United States"/>
    <s v="Seattle"/>
    <x v="4"/>
    <n v="98115"/>
    <x v="1"/>
    <s v="TEC-AC-10002942"/>
    <x v="2"/>
    <x v="11"/>
    <x v="1597"/>
    <x v="2047"/>
    <n v="5"/>
    <n v="0"/>
    <n v="58.649999999999984"/>
  </r>
  <r>
    <n v="4003"/>
    <s v="CA-2013-145730"/>
    <x v="0"/>
    <x v="840"/>
    <d v="2013-03-09T00:00:00"/>
    <x v="1"/>
    <s v="CC-12220"/>
    <x v="417"/>
    <x v="0"/>
    <s v="United States"/>
    <s v="San Antonio"/>
    <x v="5"/>
    <n v="78207"/>
    <x v="2"/>
    <s v="FUR-TA-10004915"/>
    <x v="0"/>
    <x v="3"/>
    <x v="331"/>
    <x v="3109"/>
    <n v="3"/>
    <n v="0.3"/>
    <n v="-127.57919999999996"/>
  </r>
  <r>
    <n v="4004"/>
    <s v="CA-2013-145730"/>
    <x v="0"/>
    <x v="840"/>
    <d v="2013-03-09T00:00:00"/>
    <x v="1"/>
    <s v="CC-12220"/>
    <x v="417"/>
    <x v="0"/>
    <s v="United States"/>
    <s v="San Antonio"/>
    <x v="5"/>
    <n v="78207"/>
    <x v="2"/>
    <s v="TEC-MA-10001016"/>
    <x v="2"/>
    <x v="15"/>
    <x v="1598"/>
    <x v="3110"/>
    <n v="3"/>
    <n v="0.4"/>
    <n v="33.589499999999987"/>
  </r>
  <r>
    <n v="4005"/>
    <s v="CA-2013-145730"/>
    <x v="0"/>
    <x v="840"/>
    <d v="2013-03-09T00:00:00"/>
    <x v="1"/>
    <s v="CC-12220"/>
    <x v="417"/>
    <x v="0"/>
    <s v="United States"/>
    <s v="San Antonio"/>
    <x v="5"/>
    <n v="78207"/>
    <x v="2"/>
    <s v="OFF-EN-10000483"/>
    <x v="1"/>
    <x v="12"/>
    <x v="369"/>
    <x v="3111"/>
    <n v="3"/>
    <n v="0.2"/>
    <n v="11.894999999999994"/>
  </r>
  <r>
    <n v="4006"/>
    <s v="US-2012-168732"/>
    <x v="1"/>
    <x v="895"/>
    <d v="2012-12-16T00:00:00"/>
    <x v="1"/>
    <s v="KM-16660"/>
    <x v="730"/>
    <x v="0"/>
    <s v="United States"/>
    <s v="Roswell"/>
    <x v="32"/>
    <n v="30076"/>
    <x v="0"/>
    <s v="OFF-AR-10003087"/>
    <x v="1"/>
    <x v="6"/>
    <x v="33"/>
    <x v="3112"/>
    <n v="1"/>
    <n v="0"/>
    <n v="0.49839999999999995"/>
  </r>
  <r>
    <n v="4007"/>
    <s v="US-2012-168732"/>
    <x v="1"/>
    <x v="895"/>
    <d v="2012-12-16T00:00:00"/>
    <x v="1"/>
    <s v="KM-16660"/>
    <x v="730"/>
    <x v="0"/>
    <s v="United States"/>
    <s v="Roswell"/>
    <x v="32"/>
    <n v="30076"/>
    <x v="0"/>
    <s v="OFF-PA-10000520"/>
    <x v="1"/>
    <x v="10"/>
    <x v="1419"/>
    <x v="243"/>
    <n v="4"/>
    <n v="0"/>
    <n v="12.441600000000001"/>
  </r>
  <r>
    <n v="4008"/>
    <s v="US-2012-168732"/>
    <x v="1"/>
    <x v="895"/>
    <d v="2012-12-16T00:00:00"/>
    <x v="1"/>
    <s v="KM-16660"/>
    <x v="730"/>
    <x v="0"/>
    <s v="United States"/>
    <s v="Roswell"/>
    <x v="32"/>
    <n v="30076"/>
    <x v="0"/>
    <s v="TEC-AC-10001553"/>
    <x v="2"/>
    <x v="11"/>
    <x v="1599"/>
    <x v="3113"/>
    <n v="6"/>
    <n v="0"/>
    <n v="21.407399999999999"/>
  </r>
  <r>
    <n v="4009"/>
    <s v="CA-2012-107468"/>
    <x v="1"/>
    <x v="217"/>
    <d v="2012-12-22T00:00:00"/>
    <x v="1"/>
    <s v="MK-17905"/>
    <x v="149"/>
    <x v="1"/>
    <s v="United States"/>
    <s v="Louisville"/>
    <x v="22"/>
    <n v="80027"/>
    <x v="1"/>
    <s v="OFF-AR-10000634"/>
    <x v="1"/>
    <x v="6"/>
    <x v="988"/>
    <x v="1312"/>
    <n v="2"/>
    <n v="0.2"/>
    <n v="0.59920000000000018"/>
  </r>
  <r>
    <n v="4010"/>
    <s v="CA-2014-144463"/>
    <x v="3"/>
    <x v="314"/>
    <d v="2014-01-06T00:00:00"/>
    <x v="1"/>
    <s v="SC-20725"/>
    <x v="56"/>
    <x v="0"/>
    <s v="United States"/>
    <s v="Los Angeles"/>
    <x v="1"/>
    <n v="90036"/>
    <x v="1"/>
    <s v="FUR-FU-10001215"/>
    <x v="0"/>
    <x v="5"/>
    <x v="1600"/>
    <x v="3114"/>
    <n v="11"/>
    <n v="0"/>
    <n v="199.26060000000004"/>
  </r>
  <r>
    <n v="4011"/>
    <s v="CA-2014-100811"/>
    <x v="3"/>
    <x v="610"/>
    <d v="2014-11-25T00:00:00"/>
    <x v="2"/>
    <s v="CC-12475"/>
    <x v="693"/>
    <x v="0"/>
    <s v="United States"/>
    <s v="Philadelphia"/>
    <x v="9"/>
    <n v="19143"/>
    <x v="3"/>
    <s v="OFF-PA-10001204"/>
    <x v="1"/>
    <x v="10"/>
    <x v="518"/>
    <x v="582"/>
    <n v="2"/>
    <n v="0.2"/>
    <n v="2.6399999999999997"/>
  </r>
  <r>
    <n v="4012"/>
    <s v="CA-2014-100811"/>
    <x v="3"/>
    <x v="610"/>
    <d v="2014-11-25T00:00:00"/>
    <x v="2"/>
    <s v="CC-12475"/>
    <x v="693"/>
    <x v="0"/>
    <s v="United States"/>
    <s v="Philadelphia"/>
    <x v="9"/>
    <n v="19143"/>
    <x v="3"/>
    <s v="OFF-ST-10002444"/>
    <x v="1"/>
    <x v="4"/>
    <x v="571"/>
    <x v="3115"/>
    <n v="4"/>
    <n v="0.2"/>
    <n v="3.9295999999999989"/>
  </r>
  <r>
    <n v="4013"/>
    <s v="CA-2012-153612"/>
    <x v="1"/>
    <x v="937"/>
    <d v="2012-12-27T00:00:00"/>
    <x v="1"/>
    <s v="BT-11305"/>
    <x v="457"/>
    <x v="2"/>
    <s v="United States"/>
    <s v="Superior"/>
    <x v="6"/>
    <n v="54880"/>
    <x v="2"/>
    <s v="OFF-AR-10000203"/>
    <x v="1"/>
    <x v="6"/>
    <x v="777"/>
    <x v="860"/>
    <n v="4"/>
    <n v="0"/>
    <n v="4.9647999999999985"/>
  </r>
  <r>
    <n v="4014"/>
    <s v="CA-2012-165624"/>
    <x v="1"/>
    <x v="841"/>
    <d v="2012-08-28T00:00:00"/>
    <x v="1"/>
    <s v="FH-14350"/>
    <x v="651"/>
    <x v="0"/>
    <s v="United States"/>
    <s v="Atlanta"/>
    <x v="32"/>
    <n v="30318"/>
    <x v="0"/>
    <s v="OFF-AP-10000828"/>
    <x v="1"/>
    <x v="9"/>
    <x v="1087"/>
    <x v="3116"/>
    <n v="3"/>
    <n v="0"/>
    <n v="152.02319999999997"/>
  </r>
  <r>
    <n v="4015"/>
    <s v="CA-2012-165624"/>
    <x v="1"/>
    <x v="841"/>
    <d v="2012-08-28T00:00:00"/>
    <x v="1"/>
    <s v="FH-14350"/>
    <x v="651"/>
    <x v="0"/>
    <s v="United States"/>
    <s v="Atlanta"/>
    <x v="32"/>
    <n v="30318"/>
    <x v="0"/>
    <s v="OFF-LA-10003190"/>
    <x v="1"/>
    <x v="2"/>
    <x v="1163"/>
    <x v="880"/>
    <n v="3"/>
    <n v="0"/>
    <n v="4.2336"/>
  </r>
  <r>
    <n v="4016"/>
    <s v="CA-2012-165624"/>
    <x v="1"/>
    <x v="841"/>
    <d v="2012-08-28T00:00:00"/>
    <x v="1"/>
    <s v="FH-14350"/>
    <x v="651"/>
    <x v="0"/>
    <s v="United States"/>
    <s v="Atlanta"/>
    <x v="32"/>
    <n v="30318"/>
    <x v="0"/>
    <s v="OFF-PA-10002319"/>
    <x v="1"/>
    <x v="10"/>
    <x v="1391"/>
    <x v="3117"/>
    <n v="5"/>
    <n v="0"/>
    <n v="94.962000000000003"/>
  </r>
  <r>
    <n v="4017"/>
    <s v="CA-2012-165624"/>
    <x v="1"/>
    <x v="841"/>
    <d v="2012-08-28T00:00:00"/>
    <x v="1"/>
    <s v="FH-14350"/>
    <x v="651"/>
    <x v="0"/>
    <s v="United States"/>
    <s v="Atlanta"/>
    <x v="32"/>
    <n v="30318"/>
    <x v="0"/>
    <s v="OFF-PA-10003893"/>
    <x v="1"/>
    <x v="10"/>
    <x v="1096"/>
    <x v="1591"/>
    <n v="5"/>
    <n v="0"/>
    <n v="9.629999999999999"/>
  </r>
  <r>
    <n v="4018"/>
    <s v="CA-2012-165624"/>
    <x v="1"/>
    <x v="841"/>
    <d v="2012-08-28T00:00:00"/>
    <x v="1"/>
    <s v="FH-14350"/>
    <x v="651"/>
    <x v="0"/>
    <s v="United States"/>
    <s v="Atlanta"/>
    <x v="32"/>
    <n v="30318"/>
    <x v="0"/>
    <s v="OFF-PA-10002499"/>
    <x v="1"/>
    <x v="10"/>
    <x v="1601"/>
    <x v="3118"/>
    <n v="2"/>
    <n v="0"/>
    <n v="48.94"/>
  </r>
  <r>
    <n v="4019"/>
    <s v="CA-2012-165624"/>
    <x v="1"/>
    <x v="841"/>
    <d v="2012-08-28T00:00:00"/>
    <x v="1"/>
    <s v="FH-14350"/>
    <x v="651"/>
    <x v="0"/>
    <s v="United States"/>
    <s v="Atlanta"/>
    <x v="32"/>
    <n v="30318"/>
    <x v="0"/>
    <s v="TEC-AC-10004568"/>
    <x v="2"/>
    <x v="11"/>
    <x v="1109"/>
    <x v="1771"/>
    <n v="9"/>
    <n v="0"/>
    <n v="47.862899999999982"/>
  </r>
  <r>
    <n v="4020"/>
    <s v="CA-2012-165624"/>
    <x v="1"/>
    <x v="841"/>
    <d v="2012-08-28T00:00:00"/>
    <x v="1"/>
    <s v="FH-14350"/>
    <x v="651"/>
    <x v="0"/>
    <s v="United States"/>
    <s v="Atlanta"/>
    <x v="32"/>
    <n v="30318"/>
    <x v="0"/>
    <s v="OFF-AP-10001492"/>
    <x v="1"/>
    <x v="9"/>
    <x v="22"/>
    <x v="3119"/>
    <n v="3"/>
    <n v="0"/>
    <n v="6.7236000000000002"/>
  </r>
  <r>
    <n v="4021"/>
    <s v="CA-2011-154963"/>
    <x v="2"/>
    <x v="169"/>
    <d v="2011-06-27T00:00:00"/>
    <x v="1"/>
    <s v="AA-10645"/>
    <x v="731"/>
    <x v="0"/>
    <s v="United States"/>
    <s v="Chester"/>
    <x v="9"/>
    <n v="19013"/>
    <x v="3"/>
    <s v="FUR-CH-10004698"/>
    <x v="0"/>
    <x v="1"/>
    <x v="166"/>
    <x v="3120"/>
    <n v="3"/>
    <n v="0.3"/>
    <n v="-4.858799999999988"/>
  </r>
  <r>
    <n v="4022"/>
    <s v="CA-2011-154963"/>
    <x v="2"/>
    <x v="169"/>
    <d v="2011-06-27T00:00:00"/>
    <x v="1"/>
    <s v="AA-10645"/>
    <x v="731"/>
    <x v="0"/>
    <s v="United States"/>
    <s v="Chester"/>
    <x v="9"/>
    <n v="19013"/>
    <x v="3"/>
    <s v="TEC-PH-10004093"/>
    <x v="2"/>
    <x v="7"/>
    <x v="40"/>
    <x v="3121"/>
    <n v="3"/>
    <n v="0.4"/>
    <n v="-15.176700000000004"/>
  </r>
  <r>
    <n v="4023"/>
    <s v="CA-2011-154963"/>
    <x v="2"/>
    <x v="169"/>
    <d v="2011-06-27T00:00:00"/>
    <x v="1"/>
    <s v="AA-10645"/>
    <x v="731"/>
    <x v="0"/>
    <s v="United States"/>
    <s v="Chester"/>
    <x v="9"/>
    <n v="19013"/>
    <x v="3"/>
    <s v="FUR-CH-10000454"/>
    <x v="0"/>
    <x v="1"/>
    <x v="1"/>
    <x v="3122"/>
    <n v="5"/>
    <n v="0.3"/>
    <n v="0"/>
  </r>
  <r>
    <n v="4024"/>
    <s v="CA-2014-130764"/>
    <x v="3"/>
    <x v="855"/>
    <d v="2014-10-29T00:00:00"/>
    <x v="2"/>
    <s v="JO-15145"/>
    <x v="705"/>
    <x v="1"/>
    <s v="United States"/>
    <s v="San Francisco"/>
    <x v="1"/>
    <n v="94110"/>
    <x v="1"/>
    <s v="FUR-BO-10003034"/>
    <x v="0"/>
    <x v="0"/>
    <x v="1194"/>
    <x v="3123"/>
    <n v="5"/>
    <n v="0.15"/>
    <n v="6.5490000000000208"/>
  </r>
  <r>
    <n v="4025"/>
    <s v="CA-2014-130764"/>
    <x v="3"/>
    <x v="855"/>
    <d v="2014-10-29T00:00:00"/>
    <x v="2"/>
    <s v="JO-15145"/>
    <x v="705"/>
    <x v="1"/>
    <s v="United States"/>
    <s v="San Francisco"/>
    <x v="1"/>
    <n v="94110"/>
    <x v="1"/>
    <s v="TEC-PH-10003215"/>
    <x v="2"/>
    <x v="7"/>
    <x v="1602"/>
    <x v="3124"/>
    <n v="4"/>
    <n v="0.2"/>
    <n v="34.741999999999997"/>
  </r>
  <r>
    <n v="4026"/>
    <s v="CA-2014-139311"/>
    <x v="3"/>
    <x v="938"/>
    <d v="2014-08-14T00:00:00"/>
    <x v="2"/>
    <s v="SF-20965"/>
    <x v="245"/>
    <x v="1"/>
    <s v="United States"/>
    <s v="Bedford"/>
    <x v="5"/>
    <n v="76021"/>
    <x v="2"/>
    <s v="OFF-PA-10001776"/>
    <x v="1"/>
    <x v="10"/>
    <x v="1263"/>
    <x v="3125"/>
    <n v="4"/>
    <n v="0.2"/>
    <n v="10.011599999999998"/>
  </r>
  <r>
    <n v="4027"/>
    <s v="CA-2014-139311"/>
    <x v="3"/>
    <x v="938"/>
    <d v="2014-08-14T00:00:00"/>
    <x v="2"/>
    <s v="SF-20965"/>
    <x v="245"/>
    <x v="1"/>
    <s v="United States"/>
    <s v="Bedford"/>
    <x v="5"/>
    <n v="76021"/>
    <x v="2"/>
    <s v="OFF-AR-10004582"/>
    <x v="1"/>
    <x v="6"/>
    <x v="1175"/>
    <x v="1997"/>
    <n v="7"/>
    <n v="0.2"/>
    <n v="2.8699999999999992"/>
  </r>
  <r>
    <n v="4028"/>
    <s v="CA-2014-139311"/>
    <x v="3"/>
    <x v="938"/>
    <d v="2014-08-14T00:00:00"/>
    <x v="2"/>
    <s v="SF-20965"/>
    <x v="245"/>
    <x v="1"/>
    <s v="United States"/>
    <s v="Bedford"/>
    <x v="5"/>
    <n v="76021"/>
    <x v="2"/>
    <s v="TEC-PH-10001557"/>
    <x v="2"/>
    <x v="7"/>
    <x v="658"/>
    <x v="2081"/>
    <n v="2"/>
    <n v="0.2"/>
    <n v="13.438599999999994"/>
  </r>
  <r>
    <n v="4029"/>
    <s v="CA-2014-139311"/>
    <x v="3"/>
    <x v="938"/>
    <d v="2014-08-14T00:00:00"/>
    <x v="2"/>
    <s v="SF-20965"/>
    <x v="245"/>
    <x v="1"/>
    <s v="United States"/>
    <s v="Bedford"/>
    <x v="5"/>
    <n v="76021"/>
    <x v="2"/>
    <s v="OFF-BI-10004209"/>
    <x v="1"/>
    <x v="8"/>
    <x v="1206"/>
    <x v="3126"/>
    <n v="8"/>
    <n v="0.8"/>
    <n v="-22.512"/>
  </r>
  <r>
    <n v="4030"/>
    <s v="CA-2014-124296"/>
    <x v="3"/>
    <x v="165"/>
    <d v="2014-12-29T00:00:00"/>
    <x v="1"/>
    <s v="CS-12355"/>
    <x v="394"/>
    <x v="0"/>
    <s v="United States"/>
    <s v="Lafayette"/>
    <x v="28"/>
    <n v="70506"/>
    <x v="0"/>
    <s v="TEC-MA-10003183"/>
    <x v="2"/>
    <x v="15"/>
    <x v="942"/>
    <x v="651"/>
    <n v="3"/>
    <n v="0"/>
    <n v="239.98500000000001"/>
  </r>
  <r>
    <n v="4031"/>
    <s v="CA-2014-124296"/>
    <x v="3"/>
    <x v="165"/>
    <d v="2014-12-29T00:00:00"/>
    <x v="1"/>
    <s v="CS-12355"/>
    <x v="394"/>
    <x v="0"/>
    <s v="United States"/>
    <s v="Lafayette"/>
    <x v="28"/>
    <n v="70506"/>
    <x v="0"/>
    <s v="FUR-CH-10002439"/>
    <x v="0"/>
    <x v="1"/>
    <x v="1316"/>
    <x v="3127"/>
    <n v="4"/>
    <n v="0"/>
    <n v="60.5488"/>
  </r>
  <r>
    <n v="4032"/>
    <s v="CA-2013-169957"/>
    <x v="0"/>
    <x v="182"/>
    <d v="2013-10-01T00:00:00"/>
    <x v="1"/>
    <s v="SN-20710"/>
    <x v="17"/>
    <x v="2"/>
    <s v="United States"/>
    <s v="Covington"/>
    <x v="4"/>
    <n v="98042"/>
    <x v="1"/>
    <s v="OFF-AP-10000576"/>
    <x v="1"/>
    <x v="9"/>
    <x v="637"/>
    <x v="3128"/>
    <n v="6"/>
    <n v="0"/>
    <n v="66.326400000000007"/>
  </r>
  <r>
    <n v="4033"/>
    <s v="CA-2013-169957"/>
    <x v="0"/>
    <x v="182"/>
    <d v="2013-10-01T00:00:00"/>
    <x v="1"/>
    <s v="SN-20710"/>
    <x v="17"/>
    <x v="2"/>
    <s v="United States"/>
    <s v="Covington"/>
    <x v="4"/>
    <n v="98042"/>
    <x v="1"/>
    <s v="OFF-PA-10004040"/>
    <x v="1"/>
    <x v="10"/>
    <x v="99"/>
    <x v="2744"/>
    <n v="5"/>
    <n v="0"/>
    <n v="14.651"/>
  </r>
  <r>
    <n v="4034"/>
    <s v="CA-2013-169957"/>
    <x v="0"/>
    <x v="182"/>
    <d v="2013-10-01T00:00:00"/>
    <x v="1"/>
    <s v="SN-20710"/>
    <x v="17"/>
    <x v="2"/>
    <s v="United States"/>
    <s v="Covington"/>
    <x v="4"/>
    <n v="98042"/>
    <x v="1"/>
    <s v="TEC-AC-10003063"/>
    <x v="2"/>
    <x v="11"/>
    <x v="1052"/>
    <x v="1506"/>
    <n v="4"/>
    <n v="0"/>
    <n v="21"/>
  </r>
  <r>
    <n v="4035"/>
    <s v="US-2013-108777"/>
    <x v="0"/>
    <x v="939"/>
    <d v="2013-12-13T00:00:00"/>
    <x v="3"/>
    <s v="JM-15655"/>
    <x v="487"/>
    <x v="1"/>
    <s v="United States"/>
    <s v="Lorain"/>
    <x v="24"/>
    <n v="44052"/>
    <x v="3"/>
    <s v="OFF-BI-10003982"/>
    <x v="1"/>
    <x v="8"/>
    <x v="346"/>
    <x v="3129"/>
    <n v="3"/>
    <n v="0.7"/>
    <n v="-14.331299999999992"/>
  </r>
  <r>
    <n v="4036"/>
    <s v="US-2013-108777"/>
    <x v="0"/>
    <x v="939"/>
    <d v="2013-12-13T00:00:00"/>
    <x v="3"/>
    <s v="JM-15655"/>
    <x v="487"/>
    <x v="1"/>
    <s v="United States"/>
    <s v="Lorain"/>
    <x v="24"/>
    <n v="44052"/>
    <x v="3"/>
    <s v="TEC-AC-10002567"/>
    <x v="2"/>
    <x v="11"/>
    <x v="423"/>
    <x v="3130"/>
    <n v="6"/>
    <n v="0.2"/>
    <n v="76.790399999999977"/>
  </r>
  <r>
    <n v="4037"/>
    <s v="CA-2012-148859"/>
    <x v="1"/>
    <x v="75"/>
    <d v="2013-01-01T00:00:00"/>
    <x v="1"/>
    <s v="FH-14350"/>
    <x v="651"/>
    <x v="0"/>
    <s v="United States"/>
    <s v="Chicago"/>
    <x v="10"/>
    <n v="60623"/>
    <x v="2"/>
    <s v="OFF-ST-10004950"/>
    <x v="1"/>
    <x v="4"/>
    <x v="1510"/>
    <x v="176"/>
    <n v="2"/>
    <n v="0.2"/>
    <n v="1.5509999999999984"/>
  </r>
  <r>
    <n v="4038"/>
    <s v="CA-2011-110786"/>
    <x v="2"/>
    <x v="282"/>
    <d v="2012-01-02T00:00:00"/>
    <x v="1"/>
    <s v="AJ-10795"/>
    <x v="295"/>
    <x v="1"/>
    <s v="United States"/>
    <s v="San Francisco"/>
    <x v="1"/>
    <n v="94110"/>
    <x v="1"/>
    <s v="FUR-FU-10000550"/>
    <x v="0"/>
    <x v="5"/>
    <x v="1445"/>
    <x v="1691"/>
    <n v="5"/>
    <n v="0"/>
    <n v="8.2169999999999987"/>
  </r>
  <r>
    <n v="4039"/>
    <s v="CA-2011-110786"/>
    <x v="2"/>
    <x v="282"/>
    <d v="2012-01-02T00:00:00"/>
    <x v="1"/>
    <s v="AJ-10795"/>
    <x v="295"/>
    <x v="1"/>
    <s v="United States"/>
    <s v="San Francisco"/>
    <x v="1"/>
    <n v="94110"/>
    <x v="1"/>
    <s v="OFF-PA-10000528"/>
    <x v="1"/>
    <x v="10"/>
    <x v="1136"/>
    <x v="3131"/>
    <n v="4"/>
    <n v="0"/>
    <n v="9.5039999999999996"/>
  </r>
  <r>
    <n v="4040"/>
    <s v="CA-2011-110786"/>
    <x v="2"/>
    <x v="282"/>
    <d v="2012-01-02T00:00:00"/>
    <x v="1"/>
    <s v="AJ-10795"/>
    <x v="295"/>
    <x v="1"/>
    <s v="United States"/>
    <s v="San Francisco"/>
    <x v="1"/>
    <n v="94110"/>
    <x v="1"/>
    <s v="TEC-MA-10003183"/>
    <x v="2"/>
    <x v="15"/>
    <x v="942"/>
    <x v="3132"/>
    <n v="6"/>
    <n v="0.2"/>
    <n v="287.98199999999997"/>
  </r>
  <r>
    <n v="4041"/>
    <s v="CA-2011-110786"/>
    <x v="2"/>
    <x v="282"/>
    <d v="2012-01-02T00:00:00"/>
    <x v="1"/>
    <s v="AJ-10795"/>
    <x v="295"/>
    <x v="1"/>
    <s v="United States"/>
    <s v="San Francisco"/>
    <x v="1"/>
    <n v="94110"/>
    <x v="1"/>
    <s v="OFF-BI-10003305"/>
    <x v="1"/>
    <x v="8"/>
    <x v="565"/>
    <x v="646"/>
    <n v="3"/>
    <n v="0.2"/>
    <n v="4.6643999999999988"/>
  </r>
  <r>
    <n v="4042"/>
    <s v="CA-2011-110786"/>
    <x v="2"/>
    <x v="282"/>
    <d v="2012-01-02T00:00:00"/>
    <x v="1"/>
    <s v="AJ-10795"/>
    <x v="295"/>
    <x v="1"/>
    <s v="United States"/>
    <s v="San Francisco"/>
    <x v="1"/>
    <n v="94110"/>
    <x v="1"/>
    <s v="TEC-PH-10001425"/>
    <x v="2"/>
    <x v="7"/>
    <x v="511"/>
    <x v="1837"/>
    <n v="3"/>
    <n v="0.2"/>
    <n v="19.197599999999994"/>
  </r>
  <r>
    <n v="4043"/>
    <s v="CA-2011-110786"/>
    <x v="2"/>
    <x v="282"/>
    <d v="2012-01-02T00:00:00"/>
    <x v="1"/>
    <s v="AJ-10795"/>
    <x v="295"/>
    <x v="1"/>
    <s v="United States"/>
    <s v="San Francisco"/>
    <x v="1"/>
    <n v="94110"/>
    <x v="1"/>
    <s v="OFF-LA-10001474"/>
    <x v="1"/>
    <x v="2"/>
    <x v="917"/>
    <x v="3133"/>
    <n v="9"/>
    <n v="0"/>
    <n v="126.39420000000001"/>
  </r>
  <r>
    <n v="4044"/>
    <s v="CA-2011-110786"/>
    <x v="2"/>
    <x v="282"/>
    <d v="2012-01-02T00:00:00"/>
    <x v="1"/>
    <s v="AJ-10795"/>
    <x v="295"/>
    <x v="1"/>
    <s v="United States"/>
    <s v="San Francisco"/>
    <x v="1"/>
    <n v="94110"/>
    <x v="1"/>
    <s v="FUR-FU-10000672"/>
    <x v="0"/>
    <x v="5"/>
    <x v="1508"/>
    <x v="3134"/>
    <n v="6"/>
    <n v="0"/>
    <n v="23.990399999999994"/>
  </r>
  <r>
    <n v="4045"/>
    <s v="CA-2012-137750"/>
    <x v="1"/>
    <x v="608"/>
    <d v="2012-06-30T00:00:00"/>
    <x v="1"/>
    <s v="JF-15565"/>
    <x v="535"/>
    <x v="0"/>
    <s v="United States"/>
    <s v="San Francisco"/>
    <x v="1"/>
    <n v="94110"/>
    <x v="1"/>
    <s v="FUR-FU-10001979"/>
    <x v="0"/>
    <x v="5"/>
    <x v="509"/>
    <x v="3135"/>
    <n v="5"/>
    <n v="0"/>
    <n v="57.358000000000011"/>
  </r>
  <r>
    <n v="4046"/>
    <s v="CA-2012-136378"/>
    <x v="1"/>
    <x v="788"/>
    <d v="2012-04-07T00:00:00"/>
    <x v="1"/>
    <s v="CS-11845"/>
    <x v="688"/>
    <x v="1"/>
    <s v="United States"/>
    <s v="Houston"/>
    <x v="5"/>
    <n v="77070"/>
    <x v="2"/>
    <s v="OFF-BI-10003707"/>
    <x v="1"/>
    <x v="8"/>
    <x v="776"/>
    <x v="3136"/>
    <n v="3"/>
    <n v="0.8"/>
    <n v="-13.734000000000002"/>
  </r>
  <r>
    <n v="4047"/>
    <s v="CA-2014-100356"/>
    <x v="3"/>
    <x v="208"/>
    <d v="2014-10-26T00:00:00"/>
    <x v="1"/>
    <s v="SP-20920"/>
    <x v="727"/>
    <x v="0"/>
    <s v="United States"/>
    <s v="Chicago"/>
    <x v="10"/>
    <n v="60653"/>
    <x v="2"/>
    <s v="OFF-AP-10002191"/>
    <x v="1"/>
    <x v="9"/>
    <x v="800"/>
    <x v="3137"/>
    <n v="2"/>
    <n v="0.8"/>
    <n v="-62.379199999999997"/>
  </r>
  <r>
    <n v="4048"/>
    <s v="US-2012-166520"/>
    <x v="1"/>
    <x v="747"/>
    <d v="2012-07-19T00:00:00"/>
    <x v="2"/>
    <s v="KE-16420"/>
    <x v="722"/>
    <x v="1"/>
    <s v="United States"/>
    <s v="New York City"/>
    <x v="15"/>
    <n v="10035"/>
    <x v="3"/>
    <s v="OFF-PA-10000501"/>
    <x v="1"/>
    <x v="10"/>
    <x v="966"/>
    <x v="152"/>
    <n v="3"/>
    <n v="0"/>
    <n v="39.6312"/>
  </r>
  <r>
    <n v="4049"/>
    <s v="US-2012-166520"/>
    <x v="1"/>
    <x v="747"/>
    <d v="2012-07-19T00:00:00"/>
    <x v="2"/>
    <s v="KE-16420"/>
    <x v="722"/>
    <x v="1"/>
    <s v="United States"/>
    <s v="New York City"/>
    <x v="15"/>
    <n v="10035"/>
    <x v="3"/>
    <s v="TEC-AC-10001990"/>
    <x v="2"/>
    <x v="11"/>
    <x v="861"/>
    <x v="3138"/>
    <n v="10"/>
    <n v="0"/>
    <n v="191.96799999999996"/>
  </r>
  <r>
    <n v="4050"/>
    <s v="CA-2014-136350"/>
    <x v="3"/>
    <x v="92"/>
    <d v="2014-06-27T00:00:00"/>
    <x v="0"/>
    <s v="GA-14515"/>
    <x v="654"/>
    <x v="0"/>
    <s v="United States"/>
    <s v="New York City"/>
    <x v="15"/>
    <n v="10011"/>
    <x v="3"/>
    <s v="FUR-FU-10003601"/>
    <x v="0"/>
    <x v="5"/>
    <x v="729"/>
    <x v="3139"/>
    <n v="3"/>
    <n v="0"/>
    <n v="49.804199999999994"/>
  </r>
  <r>
    <n v="4051"/>
    <s v="CA-2014-136350"/>
    <x v="3"/>
    <x v="92"/>
    <d v="2014-06-27T00:00:00"/>
    <x v="0"/>
    <s v="GA-14515"/>
    <x v="654"/>
    <x v="0"/>
    <s v="United States"/>
    <s v="New York City"/>
    <x v="15"/>
    <n v="10011"/>
    <x v="3"/>
    <s v="FUR-CH-10001891"/>
    <x v="0"/>
    <x v="1"/>
    <x v="265"/>
    <x v="3140"/>
    <n v="2"/>
    <n v="0.1"/>
    <n v="32.633200000000016"/>
  </r>
  <r>
    <n v="4052"/>
    <s v="CA-2011-122931"/>
    <x v="2"/>
    <x v="411"/>
    <d v="2011-10-03T00:00:00"/>
    <x v="1"/>
    <s v="SM-20950"/>
    <x v="416"/>
    <x v="1"/>
    <s v="United States"/>
    <s v="Philadelphia"/>
    <x v="9"/>
    <n v="19134"/>
    <x v="3"/>
    <s v="OFF-AR-10003469"/>
    <x v="1"/>
    <x v="6"/>
    <x v="1249"/>
    <x v="1728"/>
    <n v="3"/>
    <n v="0.2"/>
    <n v="1.4783999999999997"/>
  </r>
  <r>
    <n v="4053"/>
    <s v="CA-2011-122931"/>
    <x v="2"/>
    <x v="411"/>
    <d v="2011-10-03T00:00:00"/>
    <x v="1"/>
    <s v="SM-20950"/>
    <x v="416"/>
    <x v="1"/>
    <s v="United States"/>
    <s v="Philadelphia"/>
    <x v="9"/>
    <n v="19134"/>
    <x v="3"/>
    <s v="FUR-TA-10004175"/>
    <x v="0"/>
    <x v="3"/>
    <x v="1146"/>
    <x v="3141"/>
    <n v="2"/>
    <n v="0.4"/>
    <n v="-81.854399999999998"/>
  </r>
  <r>
    <n v="4054"/>
    <s v="CA-2011-122931"/>
    <x v="2"/>
    <x v="411"/>
    <d v="2011-10-03T00:00:00"/>
    <x v="1"/>
    <s v="SM-20950"/>
    <x v="416"/>
    <x v="1"/>
    <s v="United States"/>
    <s v="Philadelphia"/>
    <x v="9"/>
    <n v="19134"/>
    <x v="3"/>
    <s v="OFF-LA-10002945"/>
    <x v="1"/>
    <x v="2"/>
    <x v="1603"/>
    <x v="3142"/>
    <n v="11"/>
    <n v="0.2"/>
    <n v="18.017999999999997"/>
  </r>
  <r>
    <n v="4055"/>
    <s v="CA-2011-122931"/>
    <x v="2"/>
    <x v="411"/>
    <d v="2011-10-03T00:00:00"/>
    <x v="1"/>
    <s v="SM-20950"/>
    <x v="416"/>
    <x v="1"/>
    <s v="United States"/>
    <s v="Philadelphia"/>
    <x v="9"/>
    <n v="19134"/>
    <x v="3"/>
    <s v="OFF-PA-10000533"/>
    <x v="1"/>
    <x v="10"/>
    <x v="1196"/>
    <x v="2579"/>
    <n v="4"/>
    <n v="0.2"/>
    <n v="6.8015999999999996"/>
  </r>
  <r>
    <n v="4056"/>
    <s v="CA-2011-122931"/>
    <x v="2"/>
    <x v="411"/>
    <d v="2011-10-03T00:00:00"/>
    <x v="1"/>
    <s v="SM-20950"/>
    <x v="416"/>
    <x v="1"/>
    <s v="United States"/>
    <s v="Philadelphia"/>
    <x v="9"/>
    <n v="19134"/>
    <x v="3"/>
    <s v="OFF-ST-10004459"/>
    <x v="1"/>
    <x v="4"/>
    <x v="454"/>
    <x v="2122"/>
    <n v="6"/>
    <n v="0.2"/>
    <n v="-337.80600000000004"/>
  </r>
  <r>
    <n v="4057"/>
    <s v="CA-2011-122931"/>
    <x v="2"/>
    <x v="411"/>
    <d v="2011-10-03T00:00:00"/>
    <x v="1"/>
    <s v="SM-20950"/>
    <x v="416"/>
    <x v="1"/>
    <s v="United States"/>
    <s v="Philadelphia"/>
    <x v="9"/>
    <n v="19134"/>
    <x v="3"/>
    <s v="FUR-TA-10004147"/>
    <x v="0"/>
    <x v="3"/>
    <x v="811"/>
    <x v="3143"/>
    <n v="1"/>
    <n v="0.4"/>
    <n v="-20.152800000000006"/>
  </r>
  <r>
    <n v="4058"/>
    <s v="CA-2011-163034"/>
    <x v="2"/>
    <x v="156"/>
    <d v="2011-11-28T00:00:00"/>
    <x v="1"/>
    <s v="DK-12985"/>
    <x v="213"/>
    <x v="0"/>
    <s v="United States"/>
    <s v="Chicago"/>
    <x v="10"/>
    <n v="60610"/>
    <x v="2"/>
    <s v="OFF-ST-10000046"/>
    <x v="1"/>
    <x v="4"/>
    <x v="757"/>
    <x v="3144"/>
    <n v="5"/>
    <n v="0.2"/>
    <n v="-8.0774999999999864"/>
  </r>
  <r>
    <n v="4059"/>
    <s v="CA-2012-124058"/>
    <x v="1"/>
    <x v="312"/>
    <d v="2012-11-24T00:00:00"/>
    <x v="1"/>
    <s v="LC-16885"/>
    <x v="62"/>
    <x v="0"/>
    <s v="United States"/>
    <s v="Oakland"/>
    <x v="1"/>
    <n v="94601"/>
    <x v="1"/>
    <s v="TEC-PH-10004774"/>
    <x v="2"/>
    <x v="7"/>
    <x v="706"/>
    <x v="3145"/>
    <n v="7"/>
    <n v="0.2"/>
    <n v="-15.458100000000007"/>
  </r>
  <r>
    <n v="4060"/>
    <s v="CA-2012-124058"/>
    <x v="1"/>
    <x v="312"/>
    <d v="2012-11-24T00:00:00"/>
    <x v="1"/>
    <s v="LC-16885"/>
    <x v="62"/>
    <x v="0"/>
    <s v="United States"/>
    <s v="Oakland"/>
    <x v="1"/>
    <n v="94601"/>
    <x v="1"/>
    <s v="FUR-CH-10000595"/>
    <x v="0"/>
    <x v="1"/>
    <x v="463"/>
    <x v="3146"/>
    <n v="3"/>
    <n v="0.2"/>
    <n v="35.759999999999962"/>
  </r>
  <r>
    <n v="4061"/>
    <s v="CA-2013-129196"/>
    <x v="0"/>
    <x v="474"/>
    <d v="2013-11-08T00:00:00"/>
    <x v="1"/>
    <s v="XP-21865"/>
    <x v="190"/>
    <x v="0"/>
    <s v="United States"/>
    <s v="Chicago"/>
    <x v="10"/>
    <n v="60610"/>
    <x v="2"/>
    <s v="TEC-AC-10002473"/>
    <x v="2"/>
    <x v="11"/>
    <x v="713"/>
    <x v="3147"/>
    <n v="3"/>
    <n v="0.2"/>
    <n v="17.879399999999997"/>
  </r>
  <r>
    <n v="4062"/>
    <s v="US-2012-138716"/>
    <x v="1"/>
    <x v="14"/>
    <d v="2012-09-20T00:00:00"/>
    <x v="2"/>
    <s v="CS-11845"/>
    <x v="688"/>
    <x v="1"/>
    <s v="United States"/>
    <s v="Seattle"/>
    <x v="4"/>
    <n v="98105"/>
    <x v="1"/>
    <s v="OFF-BI-10001628"/>
    <x v="1"/>
    <x v="8"/>
    <x v="1103"/>
    <x v="3148"/>
    <n v="3"/>
    <n v="0.2"/>
    <n v="7.822499999999998"/>
  </r>
  <r>
    <n v="4063"/>
    <s v="US-2013-122182"/>
    <x v="0"/>
    <x v="612"/>
    <d v="2013-03-15T00:00:00"/>
    <x v="1"/>
    <s v="BD-11770"/>
    <x v="420"/>
    <x v="0"/>
    <s v="United States"/>
    <s v="Philadelphia"/>
    <x v="9"/>
    <n v="19143"/>
    <x v="3"/>
    <s v="TEC-AC-10002800"/>
    <x v="2"/>
    <x v="11"/>
    <x v="1207"/>
    <x v="3149"/>
    <n v="1"/>
    <n v="0.2"/>
    <n v="7.4984999999999964"/>
  </r>
  <r>
    <n v="4064"/>
    <s v="US-2011-130358"/>
    <x v="2"/>
    <x v="670"/>
    <d v="2011-06-26T00:00:00"/>
    <x v="2"/>
    <s v="DL-13330"/>
    <x v="658"/>
    <x v="0"/>
    <s v="United States"/>
    <s v="Concord"/>
    <x v="3"/>
    <n v="28027"/>
    <x v="0"/>
    <s v="OFF-AR-10002766"/>
    <x v="1"/>
    <x v="6"/>
    <x v="1041"/>
    <x v="3150"/>
    <n v="9"/>
    <n v="0.2"/>
    <n v="1.7514000000000003"/>
  </r>
  <r>
    <n v="4065"/>
    <s v="US-2011-130358"/>
    <x v="2"/>
    <x v="670"/>
    <d v="2011-06-26T00:00:00"/>
    <x v="2"/>
    <s v="DL-13330"/>
    <x v="658"/>
    <x v="0"/>
    <s v="United States"/>
    <s v="Concord"/>
    <x v="3"/>
    <n v="28027"/>
    <x v="0"/>
    <s v="OFF-SU-10002522"/>
    <x v="1"/>
    <x v="14"/>
    <x v="1544"/>
    <x v="3151"/>
    <n v="1"/>
    <n v="0.2"/>
    <n v="0.34919999999999951"/>
  </r>
  <r>
    <n v="4066"/>
    <s v="CA-2011-102673"/>
    <x v="2"/>
    <x v="301"/>
    <d v="2011-11-05T00:00:00"/>
    <x v="1"/>
    <s v="KH-16630"/>
    <x v="175"/>
    <x v="1"/>
    <s v="United States"/>
    <s v="Charlotte"/>
    <x v="3"/>
    <n v="28205"/>
    <x v="0"/>
    <s v="OFF-FA-10003021"/>
    <x v="1"/>
    <x v="13"/>
    <x v="33"/>
    <x v="2024"/>
    <n v="5"/>
    <n v="0.2"/>
    <n v="1.4099999999999997"/>
  </r>
  <r>
    <n v="4067"/>
    <s v="CA-2011-102673"/>
    <x v="2"/>
    <x v="301"/>
    <d v="2011-11-05T00:00:00"/>
    <x v="1"/>
    <s v="KH-16630"/>
    <x v="175"/>
    <x v="1"/>
    <s v="United States"/>
    <s v="Charlotte"/>
    <x v="3"/>
    <n v="28205"/>
    <x v="0"/>
    <s v="OFF-AR-10000634"/>
    <x v="1"/>
    <x v="6"/>
    <x v="988"/>
    <x v="1518"/>
    <n v="3"/>
    <n v="0.2"/>
    <n v="0.89880000000000004"/>
  </r>
  <r>
    <n v="4068"/>
    <s v="CA-2011-102673"/>
    <x v="2"/>
    <x v="301"/>
    <d v="2011-11-05T00:00:00"/>
    <x v="1"/>
    <s v="KH-16630"/>
    <x v="175"/>
    <x v="1"/>
    <s v="United States"/>
    <s v="Charlotte"/>
    <x v="3"/>
    <n v="28205"/>
    <x v="0"/>
    <s v="OFF-LA-10001771"/>
    <x v="1"/>
    <x v="2"/>
    <x v="1119"/>
    <x v="3152"/>
    <n v="12"/>
    <n v="0.2"/>
    <n v="15.537599999999998"/>
  </r>
  <r>
    <n v="4069"/>
    <s v="CA-2011-102673"/>
    <x v="2"/>
    <x v="301"/>
    <d v="2011-11-05T00:00:00"/>
    <x v="1"/>
    <s v="KH-16630"/>
    <x v="175"/>
    <x v="1"/>
    <s v="United States"/>
    <s v="Charlotte"/>
    <x v="3"/>
    <n v="28205"/>
    <x v="0"/>
    <s v="TEC-PH-10004434"/>
    <x v="2"/>
    <x v="7"/>
    <x v="1604"/>
    <x v="3153"/>
    <n v="9"/>
    <n v="0.2"/>
    <n v="110.1194999999999"/>
  </r>
  <r>
    <n v="4070"/>
    <s v="CA-2013-145303"/>
    <x v="0"/>
    <x v="770"/>
    <d v="2013-09-01T00:00:00"/>
    <x v="2"/>
    <s v="TP-21415"/>
    <x v="599"/>
    <x v="0"/>
    <s v="United States"/>
    <s v="Dallas"/>
    <x v="5"/>
    <n v="75081"/>
    <x v="2"/>
    <s v="OFF-BI-10000050"/>
    <x v="1"/>
    <x v="8"/>
    <x v="343"/>
    <x v="3154"/>
    <n v="9"/>
    <n v="0.8"/>
    <n v="-21.681000000000004"/>
  </r>
  <r>
    <n v="4071"/>
    <s v="CA-2013-145303"/>
    <x v="0"/>
    <x v="770"/>
    <d v="2013-09-01T00:00:00"/>
    <x v="2"/>
    <s v="TP-21415"/>
    <x v="599"/>
    <x v="0"/>
    <s v="United States"/>
    <s v="Dallas"/>
    <x v="5"/>
    <n v="75081"/>
    <x v="2"/>
    <s v="OFF-BI-10002414"/>
    <x v="1"/>
    <x v="8"/>
    <x v="1076"/>
    <x v="3155"/>
    <n v="4"/>
    <n v="0.8"/>
    <n v="-16.539600000000007"/>
  </r>
  <r>
    <n v="4072"/>
    <s v="CA-2013-145303"/>
    <x v="0"/>
    <x v="770"/>
    <d v="2013-09-01T00:00:00"/>
    <x v="2"/>
    <s v="TP-21415"/>
    <x v="599"/>
    <x v="0"/>
    <s v="United States"/>
    <s v="Dallas"/>
    <x v="5"/>
    <n v="75081"/>
    <x v="2"/>
    <s v="FUR-BO-10003159"/>
    <x v="0"/>
    <x v="0"/>
    <x v="1100"/>
    <x v="3156"/>
    <n v="2"/>
    <n v="0.32"/>
    <n v="-52.890800000000027"/>
  </r>
  <r>
    <n v="4073"/>
    <s v="CA-2012-156104"/>
    <x v="1"/>
    <x v="401"/>
    <d v="2012-12-08T00:00:00"/>
    <x v="0"/>
    <s v="NP-18685"/>
    <x v="472"/>
    <x v="2"/>
    <s v="United States"/>
    <s v="Indianapolis"/>
    <x v="14"/>
    <n v="46203"/>
    <x v="2"/>
    <s v="TEC-CO-10002095"/>
    <x v="2"/>
    <x v="16"/>
    <x v="610"/>
    <x v="3157"/>
    <n v="2"/>
    <n v="0"/>
    <n v="449.99099999999999"/>
  </r>
  <r>
    <n v="4074"/>
    <s v="US-2012-164308"/>
    <x v="1"/>
    <x v="496"/>
    <d v="2012-09-27T00:00:00"/>
    <x v="2"/>
    <s v="SC-20680"/>
    <x v="649"/>
    <x v="2"/>
    <s v="United States"/>
    <s v="Broken Arrow"/>
    <x v="26"/>
    <n v="74012"/>
    <x v="2"/>
    <s v="TEC-PH-10004120"/>
    <x v="2"/>
    <x v="7"/>
    <x v="1525"/>
    <x v="3158"/>
    <n v="6"/>
    <n v="0"/>
    <n v="213.70440000000002"/>
  </r>
  <r>
    <n v="4075"/>
    <s v="CA-2014-108112"/>
    <x v="3"/>
    <x v="940"/>
    <d v="2014-11-21T00:00:00"/>
    <x v="1"/>
    <s v="DK-12895"/>
    <x v="729"/>
    <x v="0"/>
    <s v="United States"/>
    <s v="Miramar"/>
    <x v="2"/>
    <n v="33023"/>
    <x v="0"/>
    <s v="FUR-FU-10003553"/>
    <x v="0"/>
    <x v="5"/>
    <x v="563"/>
    <x v="3159"/>
    <n v="4"/>
    <n v="0.2"/>
    <n v="55.016000000000012"/>
  </r>
  <r>
    <n v="4076"/>
    <s v="CA-2014-108112"/>
    <x v="3"/>
    <x v="940"/>
    <d v="2014-11-21T00:00:00"/>
    <x v="1"/>
    <s v="DK-12895"/>
    <x v="729"/>
    <x v="0"/>
    <s v="United States"/>
    <s v="Miramar"/>
    <x v="2"/>
    <n v="33023"/>
    <x v="0"/>
    <s v="FUR-FU-10001488"/>
    <x v="0"/>
    <x v="5"/>
    <x v="1040"/>
    <x v="3160"/>
    <n v="4"/>
    <n v="0.2"/>
    <n v="0"/>
  </r>
  <r>
    <n v="4077"/>
    <s v="CA-2012-100685"/>
    <x v="1"/>
    <x v="546"/>
    <d v="2012-12-21T00:00:00"/>
    <x v="0"/>
    <s v="SM-20950"/>
    <x v="416"/>
    <x v="1"/>
    <s v="United States"/>
    <s v="Omaha"/>
    <x v="8"/>
    <n v="68104"/>
    <x v="2"/>
    <s v="OFF-BI-10003094"/>
    <x v="1"/>
    <x v="8"/>
    <x v="647"/>
    <x v="991"/>
    <n v="2"/>
    <n v="0"/>
    <n v="3.3087999999999997"/>
  </r>
  <r>
    <n v="4078"/>
    <s v="CA-2012-100685"/>
    <x v="1"/>
    <x v="546"/>
    <d v="2012-12-21T00:00:00"/>
    <x v="0"/>
    <s v="SM-20950"/>
    <x v="416"/>
    <x v="1"/>
    <s v="United States"/>
    <s v="Omaha"/>
    <x v="8"/>
    <n v="68104"/>
    <x v="2"/>
    <s v="OFF-FA-10003472"/>
    <x v="1"/>
    <x v="13"/>
    <x v="240"/>
    <x v="1325"/>
    <n v="4"/>
    <n v="0"/>
    <n v="0.2016"/>
  </r>
  <r>
    <n v="4079"/>
    <s v="CA-2012-100685"/>
    <x v="1"/>
    <x v="546"/>
    <d v="2012-12-21T00:00:00"/>
    <x v="0"/>
    <s v="SM-20950"/>
    <x v="416"/>
    <x v="1"/>
    <s v="United States"/>
    <s v="Omaha"/>
    <x v="8"/>
    <n v="68104"/>
    <x v="2"/>
    <s v="OFF-PA-10001289"/>
    <x v="1"/>
    <x v="10"/>
    <x v="952"/>
    <x v="2248"/>
    <n v="3"/>
    <n v="0"/>
    <n v="56.977199999999996"/>
  </r>
  <r>
    <n v="4080"/>
    <s v="CA-2012-165414"/>
    <x v="1"/>
    <x v="379"/>
    <d v="2012-12-24T00:00:00"/>
    <x v="2"/>
    <s v="LS-17245"/>
    <x v="201"/>
    <x v="0"/>
    <s v="United States"/>
    <s v="Jacksonville"/>
    <x v="3"/>
    <n v="28540"/>
    <x v="0"/>
    <s v="TEC-PH-10002293"/>
    <x v="2"/>
    <x v="7"/>
    <x v="126"/>
    <x v="334"/>
    <n v="3"/>
    <n v="0.2"/>
    <n v="4.7976000000000028"/>
  </r>
  <r>
    <n v="4081"/>
    <s v="CA-2013-140417"/>
    <x v="0"/>
    <x v="477"/>
    <d v="2013-09-30T00:00:00"/>
    <x v="1"/>
    <s v="KE-16420"/>
    <x v="722"/>
    <x v="1"/>
    <s v="United States"/>
    <s v="Tigard"/>
    <x v="21"/>
    <n v="97224"/>
    <x v="1"/>
    <s v="OFF-PA-10000380"/>
    <x v="1"/>
    <x v="10"/>
    <x v="1281"/>
    <x v="3161"/>
    <n v="9"/>
    <n v="0.2"/>
    <n v="22.518000000000001"/>
  </r>
  <r>
    <n v="4082"/>
    <s v="CA-2013-140417"/>
    <x v="0"/>
    <x v="477"/>
    <d v="2013-09-30T00:00:00"/>
    <x v="1"/>
    <s v="KE-16420"/>
    <x v="722"/>
    <x v="1"/>
    <s v="United States"/>
    <s v="Tigard"/>
    <x v="21"/>
    <n v="97224"/>
    <x v="1"/>
    <s v="OFF-BI-10004828"/>
    <x v="1"/>
    <x v="8"/>
    <x v="1578"/>
    <x v="3162"/>
    <n v="1"/>
    <n v="0.7"/>
    <n v="-3.5153999999999996"/>
  </r>
  <r>
    <n v="4083"/>
    <s v="US-2014-151316"/>
    <x v="3"/>
    <x v="92"/>
    <d v="2014-07-01T00:00:00"/>
    <x v="1"/>
    <s v="MC-17635"/>
    <x v="637"/>
    <x v="1"/>
    <s v="United States"/>
    <s v="Decatur"/>
    <x v="10"/>
    <n v="62521"/>
    <x v="2"/>
    <s v="OFF-BI-10004632"/>
    <x v="1"/>
    <x v="8"/>
    <x v="564"/>
    <x v="645"/>
    <n v="3"/>
    <n v="0.8"/>
    <n v="-320.23950000000013"/>
  </r>
  <r>
    <n v="4084"/>
    <s v="US-2014-151316"/>
    <x v="3"/>
    <x v="92"/>
    <d v="2014-07-01T00:00:00"/>
    <x v="1"/>
    <s v="MC-17635"/>
    <x v="637"/>
    <x v="1"/>
    <s v="United States"/>
    <s v="Decatur"/>
    <x v="10"/>
    <n v="62521"/>
    <x v="2"/>
    <s v="OFF-PA-10000327"/>
    <x v="1"/>
    <x v="10"/>
    <x v="1428"/>
    <x v="1518"/>
    <n v="3"/>
    <n v="0.2"/>
    <n v="3.2099999999999982"/>
  </r>
  <r>
    <n v="4085"/>
    <s v="CA-2014-163692"/>
    <x v="3"/>
    <x v="210"/>
    <d v="2014-09-10T00:00:00"/>
    <x v="2"/>
    <s v="Dp-13240"/>
    <x v="656"/>
    <x v="2"/>
    <s v="United States"/>
    <s v="Phoenix"/>
    <x v="16"/>
    <n v="85023"/>
    <x v="1"/>
    <s v="OFF-BI-10003291"/>
    <x v="1"/>
    <x v="8"/>
    <x v="44"/>
    <x v="3163"/>
    <n v="3"/>
    <n v="0.7"/>
    <n v="-6.0236999999999998"/>
  </r>
  <r>
    <n v="4086"/>
    <s v="CA-2013-111913"/>
    <x v="0"/>
    <x v="578"/>
    <d v="2013-08-07T00:00:00"/>
    <x v="0"/>
    <s v="LC-16930"/>
    <x v="18"/>
    <x v="1"/>
    <s v="United States"/>
    <s v="Sacramento"/>
    <x v="1"/>
    <n v="95823"/>
    <x v="1"/>
    <s v="TEC-PH-10002275"/>
    <x v="2"/>
    <x v="7"/>
    <x v="7"/>
    <x v="3164"/>
    <n v="2"/>
    <n v="0.2"/>
    <n v="30.238400000000013"/>
  </r>
  <r>
    <n v="4087"/>
    <s v="CA-2013-111913"/>
    <x v="0"/>
    <x v="578"/>
    <d v="2013-08-07T00:00:00"/>
    <x v="0"/>
    <s v="LC-16930"/>
    <x v="18"/>
    <x v="1"/>
    <s v="United States"/>
    <s v="Sacramento"/>
    <x v="1"/>
    <n v="95823"/>
    <x v="1"/>
    <s v="OFF-BI-10003291"/>
    <x v="1"/>
    <x v="8"/>
    <x v="44"/>
    <x v="3165"/>
    <n v="3"/>
    <n v="0.2"/>
    <n v="7.0712999999999981"/>
  </r>
  <r>
    <n v="4088"/>
    <s v="CA-2013-111913"/>
    <x v="0"/>
    <x v="578"/>
    <d v="2013-08-07T00:00:00"/>
    <x v="0"/>
    <s v="LC-16930"/>
    <x v="18"/>
    <x v="1"/>
    <s v="United States"/>
    <s v="Sacramento"/>
    <x v="1"/>
    <n v="95823"/>
    <x v="1"/>
    <s v="OFF-BI-10000343"/>
    <x v="1"/>
    <x v="8"/>
    <x v="184"/>
    <x v="696"/>
    <n v="3"/>
    <n v="0.2"/>
    <n v="3.9770999999999996"/>
  </r>
  <r>
    <n v="4089"/>
    <s v="US-2011-156559"/>
    <x v="2"/>
    <x v="710"/>
    <d v="2011-08-26T00:00:00"/>
    <x v="1"/>
    <s v="LH-16900"/>
    <x v="23"/>
    <x v="0"/>
    <s v="United States"/>
    <s v="Jonesboro"/>
    <x v="36"/>
    <n v="72401"/>
    <x v="0"/>
    <s v="FUR-BO-10000711"/>
    <x v="0"/>
    <x v="0"/>
    <x v="1605"/>
    <x v="3166"/>
    <n v="9"/>
    <n v="0"/>
    <n v="172.48140000000001"/>
  </r>
  <r>
    <n v="4090"/>
    <s v="CA-2013-161473"/>
    <x v="0"/>
    <x v="178"/>
    <d v="2013-04-06T00:00:00"/>
    <x v="1"/>
    <s v="TB-21175"/>
    <x v="533"/>
    <x v="1"/>
    <s v="United States"/>
    <s v="New York City"/>
    <x v="15"/>
    <n v="10035"/>
    <x v="3"/>
    <s v="OFF-LA-10001297"/>
    <x v="1"/>
    <x v="2"/>
    <x v="483"/>
    <x v="346"/>
    <n v="2"/>
    <n v="0"/>
    <n v="9.9359999999999999"/>
  </r>
  <r>
    <n v="4091"/>
    <s v="CA-2013-161473"/>
    <x v="0"/>
    <x v="178"/>
    <d v="2013-04-06T00:00:00"/>
    <x v="1"/>
    <s v="TB-21175"/>
    <x v="533"/>
    <x v="1"/>
    <s v="United States"/>
    <s v="New York City"/>
    <x v="15"/>
    <n v="10035"/>
    <x v="3"/>
    <s v="OFF-SU-10001574"/>
    <x v="1"/>
    <x v="14"/>
    <x v="498"/>
    <x v="1031"/>
    <n v="3"/>
    <n v="0"/>
    <n v="3.2849999999999993"/>
  </r>
  <r>
    <n v="4092"/>
    <s v="CA-2013-161473"/>
    <x v="0"/>
    <x v="178"/>
    <d v="2013-04-06T00:00:00"/>
    <x v="1"/>
    <s v="TB-21175"/>
    <x v="533"/>
    <x v="1"/>
    <s v="United States"/>
    <s v="New York City"/>
    <x v="15"/>
    <n v="10035"/>
    <x v="3"/>
    <s v="OFF-BI-10003305"/>
    <x v="1"/>
    <x v="8"/>
    <x v="565"/>
    <x v="646"/>
    <n v="3"/>
    <n v="0.2"/>
    <n v="4.6643999999999988"/>
  </r>
  <r>
    <n v="4093"/>
    <s v="CA-2014-166576"/>
    <x v="3"/>
    <x v="941"/>
    <d v="2014-05-19T00:00:00"/>
    <x v="2"/>
    <s v="JM-15865"/>
    <x v="622"/>
    <x v="0"/>
    <s v="United States"/>
    <s v="Akron"/>
    <x v="24"/>
    <n v="44312"/>
    <x v="3"/>
    <s v="OFF-ST-10002574"/>
    <x v="1"/>
    <x v="4"/>
    <x v="926"/>
    <x v="3167"/>
    <n v="2"/>
    <n v="0.2"/>
    <n v="-55.256"/>
  </r>
  <r>
    <n v="4094"/>
    <s v="CA-2012-102491"/>
    <x v="1"/>
    <x v="252"/>
    <d v="2012-08-28T00:00:00"/>
    <x v="1"/>
    <s v="KW-16435"/>
    <x v="147"/>
    <x v="0"/>
    <s v="United States"/>
    <s v="Florence"/>
    <x v="0"/>
    <n v="41042"/>
    <x v="0"/>
    <s v="TEC-MA-10000864"/>
    <x v="2"/>
    <x v="15"/>
    <x v="199"/>
    <x v="3168"/>
    <n v="7"/>
    <n v="0"/>
    <n v="1416.7999999999997"/>
  </r>
  <r>
    <n v="4095"/>
    <s v="CA-2012-102491"/>
    <x v="1"/>
    <x v="252"/>
    <d v="2012-08-28T00:00:00"/>
    <x v="1"/>
    <s v="KW-16435"/>
    <x v="147"/>
    <x v="0"/>
    <s v="United States"/>
    <s v="Florence"/>
    <x v="0"/>
    <n v="41042"/>
    <x v="0"/>
    <s v="TEC-AC-10003289"/>
    <x v="2"/>
    <x v="11"/>
    <x v="1209"/>
    <x v="1105"/>
    <n v="4"/>
    <n v="0"/>
    <n v="18.390799999999999"/>
  </r>
  <r>
    <n v="4096"/>
    <s v="CA-2012-102491"/>
    <x v="1"/>
    <x v="252"/>
    <d v="2012-08-28T00:00:00"/>
    <x v="1"/>
    <s v="KW-16435"/>
    <x v="147"/>
    <x v="0"/>
    <s v="United States"/>
    <s v="Florence"/>
    <x v="0"/>
    <n v="41042"/>
    <x v="0"/>
    <s v="TEC-PH-10001619"/>
    <x v="2"/>
    <x v="7"/>
    <x v="1585"/>
    <x v="2173"/>
    <n v="3"/>
    <n v="0"/>
    <n v="170.51129999999998"/>
  </r>
  <r>
    <n v="4097"/>
    <s v="CA-2011-116904"/>
    <x v="2"/>
    <x v="865"/>
    <d v="2011-09-28T00:00:00"/>
    <x v="1"/>
    <s v="SC-20095"/>
    <x v="183"/>
    <x v="0"/>
    <s v="United States"/>
    <s v="Minneapolis"/>
    <x v="11"/>
    <n v="55407"/>
    <x v="2"/>
    <s v="OFF-PA-10004888"/>
    <x v="1"/>
    <x v="10"/>
    <x v="959"/>
    <x v="56"/>
    <n v="5"/>
    <n v="0"/>
    <n v="15.552000000000001"/>
  </r>
  <r>
    <n v="4098"/>
    <s v="CA-2011-116904"/>
    <x v="2"/>
    <x v="865"/>
    <d v="2011-09-28T00:00:00"/>
    <x v="1"/>
    <s v="SC-20095"/>
    <x v="183"/>
    <x v="0"/>
    <s v="United States"/>
    <s v="Minneapolis"/>
    <x v="11"/>
    <n v="55407"/>
    <x v="2"/>
    <s v="OFF-ST-10000736"/>
    <x v="1"/>
    <x v="4"/>
    <x v="455"/>
    <x v="3169"/>
    <n v="5"/>
    <n v="0"/>
    <n v="16.195999999999984"/>
  </r>
  <r>
    <n v="4099"/>
    <s v="CA-2011-116904"/>
    <x v="2"/>
    <x v="865"/>
    <d v="2011-09-28T00:00:00"/>
    <x v="1"/>
    <s v="SC-20095"/>
    <x v="183"/>
    <x v="0"/>
    <s v="United States"/>
    <s v="Minneapolis"/>
    <x v="11"/>
    <n v="55407"/>
    <x v="2"/>
    <s v="OFF-BI-10001120"/>
    <x v="1"/>
    <x v="8"/>
    <x v="1606"/>
    <x v="3170"/>
    <n v="5"/>
    <n v="0"/>
    <n v="4630.4755000000005"/>
  </r>
  <r>
    <n v="4100"/>
    <s v="CA-2011-116904"/>
    <x v="2"/>
    <x v="865"/>
    <d v="2011-09-28T00:00:00"/>
    <x v="1"/>
    <s v="SC-20095"/>
    <x v="183"/>
    <x v="0"/>
    <s v="United States"/>
    <s v="Minneapolis"/>
    <x v="11"/>
    <n v="55407"/>
    <x v="2"/>
    <s v="OFF-BI-10000301"/>
    <x v="1"/>
    <x v="8"/>
    <x v="619"/>
    <x v="3171"/>
    <n v="2"/>
    <n v="0"/>
    <n v="6.47"/>
  </r>
  <r>
    <n v="4101"/>
    <s v="US-2014-102288"/>
    <x v="3"/>
    <x v="249"/>
    <d v="2014-06-24T00:00:00"/>
    <x v="1"/>
    <s v="ZC-21910"/>
    <x v="233"/>
    <x v="0"/>
    <s v="United States"/>
    <s v="Houston"/>
    <x v="5"/>
    <n v="77095"/>
    <x v="2"/>
    <s v="OFF-AP-10004655"/>
    <x v="1"/>
    <x v="9"/>
    <x v="1607"/>
    <x v="3172"/>
    <n v="1"/>
    <n v="0.8"/>
    <n v="-5.2072000000000012"/>
  </r>
  <r>
    <n v="4102"/>
    <s v="US-2014-102288"/>
    <x v="3"/>
    <x v="249"/>
    <d v="2014-06-24T00:00:00"/>
    <x v="1"/>
    <s v="ZC-21910"/>
    <x v="233"/>
    <x v="0"/>
    <s v="United States"/>
    <s v="Houston"/>
    <x v="5"/>
    <n v="77095"/>
    <x v="2"/>
    <s v="OFF-AP-10002906"/>
    <x v="1"/>
    <x v="9"/>
    <x v="1088"/>
    <x v="3173"/>
    <n v="1"/>
    <n v="0.8"/>
    <n v="-1.1100000000000003"/>
  </r>
  <r>
    <n v="4103"/>
    <s v="US-2014-102288"/>
    <x v="3"/>
    <x v="249"/>
    <d v="2014-06-24T00:00:00"/>
    <x v="1"/>
    <s v="ZC-21910"/>
    <x v="233"/>
    <x v="0"/>
    <s v="United States"/>
    <s v="Houston"/>
    <x v="5"/>
    <n v="77095"/>
    <x v="2"/>
    <s v="OFF-PA-10000740"/>
    <x v="1"/>
    <x v="10"/>
    <x v="1239"/>
    <x v="3174"/>
    <n v="8"/>
    <n v="0.2"/>
    <n v="47.50719999999999"/>
  </r>
  <r>
    <n v="4104"/>
    <s v="CA-2014-137456"/>
    <x v="3"/>
    <x v="202"/>
    <d v="2014-12-22T00:00:00"/>
    <x v="3"/>
    <s v="RB-19465"/>
    <x v="46"/>
    <x v="2"/>
    <s v="United States"/>
    <s v="Fremont"/>
    <x v="8"/>
    <n v="68025"/>
    <x v="2"/>
    <s v="FUR-FU-10001940"/>
    <x v="0"/>
    <x v="5"/>
    <x v="33"/>
    <x v="204"/>
    <n v="2"/>
    <n v="0"/>
    <n v="7.0048000000000012"/>
  </r>
  <r>
    <n v="4105"/>
    <s v="US-2014-155999"/>
    <x v="3"/>
    <x v="783"/>
    <d v="2014-08-14T00:00:00"/>
    <x v="1"/>
    <s v="JK-15370"/>
    <x v="271"/>
    <x v="0"/>
    <s v="United States"/>
    <s v="San Diego"/>
    <x v="1"/>
    <n v="92105"/>
    <x v="1"/>
    <s v="TEC-PH-10000439"/>
    <x v="2"/>
    <x v="7"/>
    <x v="869"/>
    <x v="3175"/>
    <n v="5"/>
    <n v="0.2"/>
    <n v="17.995499999999979"/>
  </r>
  <r>
    <n v="4106"/>
    <s v="US-2014-155999"/>
    <x v="3"/>
    <x v="783"/>
    <d v="2014-08-14T00:00:00"/>
    <x v="1"/>
    <s v="JK-15370"/>
    <x v="271"/>
    <x v="0"/>
    <s v="United States"/>
    <s v="San Diego"/>
    <x v="1"/>
    <n v="92105"/>
    <x v="1"/>
    <s v="OFF-BI-10000404"/>
    <x v="1"/>
    <x v="8"/>
    <x v="476"/>
    <x v="1288"/>
    <n v="2"/>
    <n v="0.2"/>
    <n v="4.6440000000000001"/>
  </r>
  <r>
    <n v="4107"/>
    <s v="US-2013-148334"/>
    <x v="0"/>
    <x v="250"/>
    <d v="2013-08-27T00:00:00"/>
    <x v="1"/>
    <s v="DD-13570"/>
    <x v="732"/>
    <x v="0"/>
    <s v="United States"/>
    <s v="Houston"/>
    <x v="5"/>
    <n v="77041"/>
    <x v="2"/>
    <s v="OFF-BI-10003676"/>
    <x v="1"/>
    <x v="8"/>
    <x v="816"/>
    <x v="3176"/>
    <n v="2"/>
    <n v="0.8"/>
    <n v="-6.8992000000000022"/>
  </r>
  <r>
    <n v="4108"/>
    <s v="CA-2012-105599"/>
    <x v="1"/>
    <x v="67"/>
    <d v="2012-09-07T00:00:00"/>
    <x v="3"/>
    <s v="MC-17275"/>
    <x v="507"/>
    <x v="0"/>
    <s v="United States"/>
    <s v="New York City"/>
    <x v="15"/>
    <n v="10011"/>
    <x v="3"/>
    <s v="OFF-ST-10002486"/>
    <x v="1"/>
    <x v="4"/>
    <x v="693"/>
    <x v="544"/>
    <n v="2"/>
    <n v="0"/>
    <n v="0.27919999999999945"/>
  </r>
  <r>
    <n v="4109"/>
    <s v="CA-2012-105599"/>
    <x v="1"/>
    <x v="67"/>
    <d v="2012-09-07T00:00:00"/>
    <x v="3"/>
    <s v="MC-17275"/>
    <x v="507"/>
    <x v="0"/>
    <s v="United States"/>
    <s v="New York City"/>
    <x v="15"/>
    <n v="10011"/>
    <x v="3"/>
    <s v="FUR-TA-10003837"/>
    <x v="0"/>
    <x v="3"/>
    <x v="1457"/>
    <x v="3177"/>
    <n v="3"/>
    <n v="0.4"/>
    <n v="-14.163900000000005"/>
  </r>
  <r>
    <n v="4110"/>
    <s v="CA-2012-153717"/>
    <x v="1"/>
    <x v="707"/>
    <d v="2013-01-01T00:00:00"/>
    <x v="1"/>
    <s v="DL-13495"/>
    <x v="393"/>
    <x v="1"/>
    <s v="United States"/>
    <s v="Detroit"/>
    <x v="12"/>
    <n v="48227"/>
    <x v="2"/>
    <s v="TEC-PH-10002923"/>
    <x v="2"/>
    <x v="7"/>
    <x v="680"/>
    <x v="2270"/>
    <n v="2"/>
    <n v="0"/>
    <n v="19.974600000000002"/>
  </r>
  <r>
    <n v="4111"/>
    <s v="CA-2012-153717"/>
    <x v="1"/>
    <x v="707"/>
    <d v="2013-01-01T00:00:00"/>
    <x v="1"/>
    <s v="DL-13495"/>
    <x v="393"/>
    <x v="1"/>
    <s v="United States"/>
    <s v="Detroit"/>
    <x v="12"/>
    <n v="48227"/>
    <x v="2"/>
    <s v="FUR-BO-10004360"/>
    <x v="0"/>
    <x v="0"/>
    <x v="1608"/>
    <x v="3178"/>
    <n v="1"/>
    <n v="0"/>
    <n v="20.927400000000006"/>
  </r>
  <r>
    <n v="4112"/>
    <s v="CA-2012-153717"/>
    <x v="1"/>
    <x v="707"/>
    <d v="2013-01-01T00:00:00"/>
    <x v="1"/>
    <s v="DL-13495"/>
    <x v="393"/>
    <x v="1"/>
    <s v="United States"/>
    <s v="Detroit"/>
    <x v="12"/>
    <n v="48227"/>
    <x v="2"/>
    <s v="OFF-PA-10002160"/>
    <x v="1"/>
    <x v="10"/>
    <x v="1190"/>
    <x v="1714"/>
    <n v="3"/>
    <n v="0"/>
    <n v="8.4966000000000008"/>
  </r>
  <r>
    <n v="4113"/>
    <s v="CA-2012-153717"/>
    <x v="1"/>
    <x v="707"/>
    <d v="2013-01-01T00:00:00"/>
    <x v="1"/>
    <s v="DL-13495"/>
    <x v="393"/>
    <x v="1"/>
    <s v="United States"/>
    <s v="Detroit"/>
    <x v="12"/>
    <n v="48227"/>
    <x v="2"/>
    <s v="OFF-AR-10002375"/>
    <x v="1"/>
    <x v="6"/>
    <x v="823"/>
    <x v="175"/>
    <n v="1"/>
    <n v="0"/>
    <n v="0.9511999999999996"/>
  </r>
  <r>
    <n v="4114"/>
    <s v="CA-2012-116687"/>
    <x v="1"/>
    <x v="942"/>
    <d v="2012-05-07T00:00:00"/>
    <x v="1"/>
    <s v="NC-18625"/>
    <x v="544"/>
    <x v="1"/>
    <s v="United States"/>
    <s v="Houston"/>
    <x v="5"/>
    <n v="77095"/>
    <x v="2"/>
    <s v="OFF-LA-10000443"/>
    <x v="1"/>
    <x v="2"/>
    <x v="1118"/>
    <x v="3179"/>
    <n v="3"/>
    <n v="0.2"/>
    <n v="2.9888999999999997"/>
  </r>
  <r>
    <n v="4115"/>
    <s v="CA-2012-116687"/>
    <x v="1"/>
    <x v="942"/>
    <d v="2012-05-07T00:00:00"/>
    <x v="1"/>
    <s v="NC-18625"/>
    <x v="544"/>
    <x v="1"/>
    <s v="United States"/>
    <s v="Houston"/>
    <x v="5"/>
    <n v="77095"/>
    <x v="2"/>
    <s v="TEC-PH-10001750"/>
    <x v="2"/>
    <x v="7"/>
    <x v="968"/>
    <x v="3180"/>
    <n v="3"/>
    <n v="0.2"/>
    <n v="13.857900000000008"/>
  </r>
  <r>
    <n v="4116"/>
    <s v="CA-2013-163573"/>
    <x v="0"/>
    <x v="390"/>
    <d v="2013-11-28T00:00:00"/>
    <x v="2"/>
    <s v="AC-10450"/>
    <x v="549"/>
    <x v="0"/>
    <s v="United States"/>
    <s v="Seattle"/>
    <x v="4"/>
    <n v="98105"/>
    <x v="1"/>
    <s v="OFF-BI-10004632"/>
    <x v="1"/>
    <x v="8"/>
    <x v="564"/>
    <x v="3181"/>
    <n v="5"/>
    <n v="0.2"/>
    <n v="381.23749999999995"/>
  </r>
  <r>
    <n v="4117"/>
    <s v="CA-2012-153416"/>
    <x v="1"/>
    <x v="27"/>
    <d v="2012-11-29T00:00:00"/>
    <x v="1"/>
    <s v="TS-21340"/>
    <x v="358"/>
    <x v="0"/>
    <s v="United States"/>
    <s v="Los Angeles"/>
    <x v="1"/>
    <n v="90036"/>
    <x v="1"/>
    <s v="OFF-BI-10002813"/>
    <x v="1"/>
    <x v="8"/>
    <x v="905"/>
    <x v="1443"/>
    <n v="2"/>
    <n v="0.2"/>
    <n v="0.99"/>
  </r>
  <r>
    <n v="4118"/>
    <s v="CA-2012-153416"/>
    <x v="1"/>
    <x v="27"/>
    <d v="2012-11-29T00:00:00"/>
    <x v="1"/>
    <s v="TS-21340"/>
    <x v="358"/>
    <x v="0"/>
    <s v="United States"/>
    <s v="Los Angeles"/>
    <x v="1"/>
    <n v="90036"/>
    <x v="1"/>
    <s v="OFF-PA-10002005"/>
    <x v="1"/>
    <x v="10"/>
    <x v="505"/>
    <x v="541"/>
    <n v="3"/>
    <n v="0"/>
    <n v="9.3312000000000008"/>
  </r>
  <r>
    <n v="4119"/>
    <s v="CA-2012-153416"/>
    <x v="1"/>
    <x v="27"/>
    <d v="2012-11-29T00:00:00"/>
    <x v="1"/>
    <s v="TS-21340"/>
    <x v="358"/>
    <x v="0"/>
    <s v="United States"/>
    <s v="Los Angeles"/>
    <x v="1"/>
    <n v="90036"/>
    <x v="1"/>
    <s v="OFF-ST-10000060"/>
    <x v="1"/>
    <x v="4"/>
    <x v="387"/>
    <x v="3182"/>
    <n v="7"/>
    <n v="0"/>
    <n v="54.583200000000019"/>
  </r>
  <r>
    <n v="4120"/>
    <s v="CA-2012-153416"/>
    <x v="1"/>
    <x v="27"/>
    <d v="2012-11-29T00:00:00"/>
    <x v="1"/>
    <s v="TS-21340"/>
    <x v="358"/>
    <x v="0"/>
    <s v="United States"/>
    <s v="Los Angeles"/>
    <x v="1"/>
    <n v="90036"/>
    <x v="1"/>
    <s v="OFF-BI-10002706"/>
    <x v="1"/>
    <x v="8"/>
    <x v="273"/>
    <x v="3183"/>
    <n v="8"/>
    <n v="0.2"/>
    <n v="29.702399999999997"/>
  </r>
  <r>
    <n v="4121"/>
    <s v="CA-2014-117394"/>
    <x v="3"/>
    <x v="507"/>
    <d v="2014-09-11T00:00:00"/>
    <x v="1"/>
    <s v="MM-17920"/>
    <x v="462"/>
    <x v="0"/>
    <s v="United States"/>
    <s v="Philadelphia"/>
    <x v="9"/>
    <n v="19120"/>
    <x v="3"/>
    <s v="TEC-AC-10000199"/>
    <x v="2"/>
    <x v="11"/>
    <x v="1609"/>
    <x v="3184"/>
    <n v="4"/>
    <n v="0.2"/>
    <n v="-1.4279999999999999"/>
  </r>
  <r>
    <n v="4122"/>
    <s v="CA-2014-133823"/>
    <x v="3"/>
    <x v="943"/>
    <d v="2014-05-13T00:00:00"/>
    <x v="3"/>
    <s v="LP-17080"/>
    <x v="221"/>
    <x v="0"/>
    <s v="United States"/>
    <s v="Seattle"/>
    <x v="4"/>
    <n v="98103"/>
    <x v="1"/>
    <s v="OFF-PA-10002870"/>
    <x v="1"/>
    <x v="10"/>
    <x v="893"/>
    <x v="782"/>
    <n v="6"/>
    <n v="0"/>
    <n v="16.847999999999999"/>
  </r>
  <r>
    <n v="4123"/>
    <s v="CA-2014-133823"/>
    <x v="3"/>
    <x v="943"/>
    <d v="2014-05-13T00:00:00"/>
    <x v="3"/>
    <s v="LP-17080"/>
    <x v="221"/>
    <x v="0"/>
    <s v="United States"/>
    <s v="Seattle"/>
    <x v="4"/>
    <n v="98103"/>
    <x v="1"/>
    <s v="OFF-LA-10004545"/>
    <x v="1"/>
    <x v="2"/>
    <x v="1328"/>
    <x v="3185"/>
    <n v="3"/>
    <n v="0"/>
    <n v="17.667299999999997"/>
  </r>
  <r>
    <n v="4124"/>
    <s v="CA-2014-133823"/>
    <x v="3"/>
    <x v="943"/>
    <d v="2014-05-13T00:00:00"/>
    <x v="3"/>
    <s v="LP-17080"/>
    <x v="221"/>
    <x v="0"/>
    <s v="United States"/>
    <s v="Seattle"/>
    <x v="4"/>
    <n v="98103"/>
    <x v="1"/>
    <s v="OFF-BI-10000962"/>
    <x v="1"/>
    <x v="8"/>
    <x v="1504"/>
    <x v="3186"/>
    <n v="2"/>
    <n v="0.2"/>
    <n v="9.4365999999999985"/>
  </r>
  <r>
    <n v="4125"/>
    <s v="CA-2011-127523"/>
    <x v="2"/>
    <x v="218"/>
    <d v="2011-05-18T00:00:00"/>
    <x v="1"/>
    <s v="BG-11695"/>
    <x v="410"/>
    <x v="1"/>
    <s v="United States"/>
    <s v="Watertown"/>
    <x v="15"/>
    <n v="13601"/>
    <x v="3"/>
    <s v="OFF-AP-10004249"/>
    <x v="1"/>
    <x v="9"/>
    <x v="33"/>
    <x v="385"/>
    <n v="3"/>
    <n v="0"/>
    <n v="9.6956999999999987"/>
  </r>
  <r>
    <n v="4126"/>
    <s v="CA-2014-123239"/>
    <x v="3"/>
    <x v="944"/>
    <d v="2014-08-01T00:00:00"/>
    <x v="0"/>
    <s v="MG-18145"/>
    <x v="207"/>
    <x v="0"/>
    <s v="United States"/>
    <s v="Jacksonville"/>
    <x v="2"/>
    <n v="32216"/>
    <x v="0"/>
    <s v="FUR-FU-10001602"/>
    <x v="0"/>
    <x v="5"/>
    <x v="759"/>
    <x v="3187"/>
    <n v="3"/>
    <n v="0.2"/>
    <n v="-2.2758000000000109"/>
  </r>
  <r>
    <n v="4127"/>
    <s v="CA-2014-156769"/>
    <x v="3"/>
    <x v="636"/>
    <d v="2014-05-10T00:00:00"/>
    <x v="2"/>
    <s v="GZ-14470"/>
    <x v="47"/>
    <x v="0"/>
    <s v="United States"/>
    <s v="Arlington"/>
    <x v="17"/>
    <n v="22204"/>
    <x v="0"/>
    <s v="OFF-AR-10003179"/>
    <x v="1"/>
    <x v="6"/>
    <x v="1565"/>
    <x v="3188"/>
    <n v="6"/>
    <n v="0"/>
    <n v="18.037799999999997"/>
  </r>
  <r>
    <n v="4128"/>
    <s v="CA-2011-127299"/>
    <x v="2"/>
    <x v="111"/>
    <d v="2011-09-24T00:00:00"/>
    <x v="1"/>
    <s v="JL-15835"/>
    <x v="252"/>
    <x v="0"/>
    <s v="United States"/>
    <s v="Charlotte"/>
    <x v="3"/>
    <n v="28205"/>
    <x v="0"/>
    <s v="OFF-ST-10003722"/>
    <x v="1"/>
    <x v="4"/>
    <x v="760"/>
    <x v="3189"/>
    <n v="6"/>
    <n v="0.2"/>
    <n v="7.5761999999999894"/>
  </r>
  <r>
    <n v="4129"/>
    <s v="CA-2011-127299"/>
    <x v="2"/>
    <x v="111"/>
    <d v="2011-09-24T00:00:00"/>
    <x v="1"/>
    <s v="JL-15835"/>
    <x v="252"/>
    <x v="0"/>
    <s v="United States"/>
    <s v="Charlotte"/>
    <x v="3"/>
    <n v="28205"/>
    <x v="0"/>
    <s v="TEC-MA-10001127"/>
    <x v="2"/>
    <x v="15"/>
    <x v="1610"/>
    <x v="3190"/>
    <n v="3"/>
    <n v="0.5"/>
    <n v="-944.99460000000045"/>
  </r>
  <r>
    <n v="4130"/>
    <s v="CA-2012-121272"/>
    <x v="1"/>
    <x v="368"/>
    <d v="2012-04-04T00:00:00"/>
    <x v="1"/>
    <s v="DO-13435"/>
    <x v="157"/>
    <x v="0"/>
    <s v="United States"/>
    <s v="Seattle"/>
    <x v="4"/>
    <n v="98103"/>
    <x v="1"/>
    <s v="OFF-AP-10001947"/>
    <x v="1"/>
    <x v="9"/>
    <x v="1528"/>
    <x v="3191"/>
    <n v="4"/>
    <n v="0"/>
    <n v="21.251199999999997"/>
  </r>
  <r>
    <n v="4131"/>
    <s v="CA-2011-115336"/>
    <x v="2"/>
    <x v="728"/>
    <d v="2011-11-25T00:00:00"/>
    <x v="1"/>
    <s v="AB-10600"/>
    <x v="448"/>
    <x v="1"/>
    <s v="United States"/>
    <s v="Chicago"/>
    <x v="10"/>
    <n v="60623"/>
    <x v="2"/>
    <s v="OFF-BI-10001107"/>
    <x v="1"/>
    <x v="8"/>
    <x v="492"/>
    <x v="3192"/>
    <n v="5"/>
    <n v="0.8"/>
    <n v="-23.89200000000001"/>
  </r>
  <r>
    <n v="4132"/>
    <s v="CA-2012-111703"/>
    <x v="1"/>
    <x v="740"/>
    <d v="2012-07-09T00:00:00"/>
    <x v="1"/>
    <s v="KB-16315"/>
    <x v="41"/>
    <x v="0"/>
    <s v="United States"/>
    <s v="Hollywood"/>
    <x v="2"/>
    <n v="33021"/>
    <x v="0"/>
    <s v="OFF-PA-10000349"/>
    <x v="1"/>
    <x v="10"/>
    <x v="33"/>
    <x v="1655"/>
    <n v="3"/>
    <n v="0.2"/>
    <n v="4.0338000000000003"/>
  </r>
  <r>
    <n v="4133"/>
    <s v="CA-2012-111703"/>
    <x v="1"/>
    <x v="740"/>
    <d v="2012-07-09T00:00:00"/>
    <x v="1"/>
    <s v="KB-16315"/>
    <x v="41"/>
    <x v="0"/>
    <s v="United States"/>
    <s v="Hollywood"/>
    <x v="2"/>
    <n v="33021"/>
    <x v="0"/>
    <s v="OFF-PA-10003349"/>
    <x v="1"/>
    <x v="10"/>
    <x v="218"/>
    <x v="12"/>
    <n v="3"/>
    <n v="0.2"/>
    <n v="5.6375999999999999"/>
  </r>
  <r>
    <n v="4134"/>
    <s v="CA-2011-128839"/>
    <x v="2"/>
    <x v="78"/>
    <d v="2011-09-13T00:00:00"/>
    <x v="1"/>
    <s v="TT-21070"/>
    <x v="74"/>
    <x v="0"/>
    <s v="United States"/>
    <s v="Chesapeake"/>
    <x v="17"/>
    <n v="23320"/>
    <x v="0"/>
    <s v="OFF-FA-10002280"/>
    <x v="1"/>
    <x v="13"/>
    <x v="653"/>
    <x v="47"/>
    <n v="9"/>
    <n v="0"/>
    <n v="21.599999999999998"/>
  </r>
  <r>
    <n v="4135"/>
    <s v="CA-2011-128839"/>
    <x v="2"/>
    <x v="78"/>
    <d v="2011-09-13T00:00:00"/>
    <x v="1"/>
    <s v="TT-21070"/>
    <x v="74"/>
    <x v="0"/>
    <s v="United States"/>
    <s v="Chesapeake"/>
    <x v="17"/>
    <n v="23320"/>
    <x v="0"/>
    <s v="TEC-MA-10000029"/>
    <x v="2"/>
    <x v="15"/>
    <x v="376"/>
    <x v="2779"/>
    <n v="3"/>
    <n v="0"/>
    <n v="90.287100000000009"/>
  </r>
  <r>
    <n v="4136"/>
    <s v="CA-2014-105914"/>
    <x v="3"/>
    <x v="280"/>
    <d v="2014-10-09T00:00:00"/>
    <x v="1"/>
    <s v="PV-18985"/>
    <x v="391"/>
    <x v="2"/>
    <s v="United States"/>
    <s v="Los Angeles"/>
    <x v="1"/>
    <n v="90036"/>
    <x v="1"/>
    <s v="OFF-BI-10002854"/>
    <x v="1"/>
    <x v="8"/>
    <x v="895"/>
    <x v="3193"/>
    <n v="5"/>
    <n v="0.2"/>
    <n v="42.045000000000002"/>
  </r>
  <r>
    <n v="4137"/>
    <s v="CA-2014-105914"/>
    <x v="3"/>
    <x v="280"/>
    <d v="2014-10-09T00:00:00"/>
    <x v="1"/>
    <s v="PV-18985"/>
    <x v="391"/>
    <x v="2"/>
    <s v="United States"/>
    <s v="Los Angeles"/>
    <x v="1"/>
    <n v="90036"/>
    <x v="1"/>
    <s v="OFF-ST-10003716"/>
    <x v="1"/>
    <x v="4"/>
    <x v="889"/>
    <x v="3194"/>
    <n v="7"/>
    <n v="0"/>
    <n v="204.76820000000001"/>
  </r>
  <r>
    <n v="4138"/>
    <s v="CA-2014-110926"/>
    <x v="3"/>
    <x v="123"/>
    <d v="2014-11-24T00:00:00"/>
    <x v="1"/>
    <s v="DD-13570"/>
    <x v="732"/>
    <x v="0"/>
    <s v="United States"/>
    <s v="Alexandria"/>
    <x v="17"/>
    <n v="22304"/>
    <x v="0"/>
    <s v="OFF-FA-10000624"/>
    <x v="1"/>
    <x v="13"/>
    <x v="291"/>
    <x v="3195"/>
    <n v="7"/>
    <n v="0"/>
    <n v="12.530000000000001"/>
  </r>
  <r>
    <n v="4139"/>
    <s v="CA-2013-117226"/>
    <x v="0"/>
    <x v="945"/>
    <d v="2014-01-02T00:00:00"/>
    <x v="2"/>
    <s v="KD-16495"/>
    <x v="470"/>
    <x v="1"/>
    <s v="United States"/>
    <s v="Deer Park"/>
    <x v="5"/>
    <n v="77536"/>
    <x v="2"/>
    <s v="OFF-BI-10004654"/>
    <x v="1"/>
    <x v="8"/>
    <x v="68"/>
    <x v="3196"/>
    <n v="6"/>
    <n v="0.8"/>
    <n v="-10.385999999999999"/>
  </r>
  <r>
    <n v="4140"/>
    <s v="CA-2014-127313"/>
    <x v="3"/>
    <x v="96"/>
    <d v="2014-12-05T00:00:00"/>
    <x v="2"/>
    <s v="RA-19285"/>
    <x v="267"/>
    <x v="0"/>
    <s v="United States"/>
    <s v="Philadelphia"/>
    <x v="9"/>
    <n v="19120"/>
    <x v="3"/>
    <s v="OFF-ST-10001228"/>
    <x v="1"/>
    <x v="4"/>
    <x v="445"/>
    <x v="3197"/>
    <n v="3"/>
    <n v="0.2"/>
    <n v="2.336999999999998"/>
  </r>
  <r>
    <n v="4141"/>
    <s v="CA-2014-127313"/>
    <x v="3"/>
    <x v="96"/>
    <d v="2014-12-05T00:00:00"/>
    <x v="2"/>
    <s v="RA-19285"/>
    <x v="267"/>
    <x v="0"/>
    <s v="United States"/>
    <s v="Philadelphia"/>
    <x v="9"/>
    <n v="19120"/>
    <x v="3"/>
    <s v="FUR-FU-10003798"/>
    <x v="0"/>
    <x v="5"/>
    <x v="1595"/>
    <x v="3097"/>
    <n v="5"/>
    <n v="0.2"/>
    <n v="13.845999999999997"/>
  </r>
  <r>
    <n v="4142"/>
    <s v="CA-2013-136287"/>
    <x v="0"/>
    <x v="900"/>
    <d v="2013-06-18T00:00:00"/>
    <x v="1"/>
    <s v="SS-20590"/>
    <x v="196"/>
    <x v="0"/>
    <s v="United States"/>
    <s v="Wichita"/>
    <x v="41"/>
    <n v="67212"/>
    <x v="2"/>
    <s v="OFF-LA-10003148"/>
    <x v="1"/>
    <x v="2"/>
    <x v="164"/>
    <x v="1381"/>
    <n v="3"/>
    <n v="0"/>
    <n v="8.6939999999999991"/>
  </r>
  <r>
    <n v="4143"/>
    <s v="US-2011-107699"/>
    <x v="2"/>
    <x v="946"/>
    <d v="2011-05-23T00:00:00"/>
    <x v="1"/>
    <s v="JH-15820"/>
    <x v="581"/>
    <x v="0"/>
    <s v="United States"/>
    <s v="Midland"/>
    <x v="12"/>
    <n v="48640"/>
    <x v="2"/>
    <s v="OFF-BI-10001249"/>
    <x v="1"/>
    <x v="8"/>
    <x v="1182"/>
    <x v="3198"/>
    <n v="9"/>
    <n v="0"/>
    <n v="26.413199999999996"/>
  </r>
  <r>
    <n v="4144"/>
    <s v="CA-2014-112725"/>
    <x v="3"/>
    <x v="289"/>
    <d v="2014-02-07T00:00:00"/>
    <x v="1"/>
    <s v="EH-14125"/>
    <x v="258"/>
    <x v="2"/>
    <s v="United States"/>
    <s v="San Francisco"/>
    <x v="1"/>
    <n v="94110"/>
    <x v="1"/>
    <s v="OFF-AR-10003759"/>
    <x v="1"/>
    <x v="6"/>
    <x v="838"/>
    <x v="3199"/>
    <n v="7"/>
    <n v="0"/>
    <n v="5.7329999999999997"/>
  </r>
  <r>
    <n v="4145"/>
    <s v="CA-2014-112725"/>
    <x v="3"/>
    <x v="289"/>
    <d v="2014-02-07T00:00:00"/>
    <x v="1"/>
    <s v="EH-14125"/>
    <x v="258"/>
    <x v="2"/>
    <s v="United States"/>
    <s v="San Francisco"/>
    <x v="1"/>
    <n v="94110"/>
    <x v="1"/>
    <s v="OFF-AR-10001227"/>
    <x v="1"/>
    <x v="6"/>
    <x v="1611"/>
    <x v="138"/>
    <n v="3"/>
    <n v="0"/>
    <n v="2.3814000000000002"/>
  </r>
  <r>
    <n v="4146"/>
    <s v="CA-2014-112725"/>
    <x v="3"/>
    <x v="289"/>
    <d v="2014-02-07T00:00:00"/>
    <x v="1"/>
    <s v="EH-14125"/>
    <x v="258"/>
    <x v="2"/>
    <s v="United States"/>
    <s v="San Francisco"/>
    <x v="1"/>
    <n v="94110"/>
    <x v="1"/>
    <s v="FUR-CH-10000863"/>
    <x v="0"/>
    <x v="1"/>
    <x v="83"/>
    <x v="3200"/>
    <n v="1"/>
    <n v="0.2"/>
    <n v="-13.588200000000001"/>
  </r>
  <r>
    <n v="4147"/>
    <s v="CA-2012-136196"/>
    <x v="1"/>
    <x v="109"/>
    <d v="2012-12-04T00:00:00"/>
    <x v="1"/>
    <s v="TP-21415"/>
    <x v="599"/>
    <x v="0"/>
    <s v="United States"/>
    <s v="Freeport"/>
    <x v="15"/>
    <n v="11520"/>
    <x v="3"/>
    <s v="FUR-FU-10004017"/>
    <x v="0"/>
    <x v="5"/>
    <x v="215"/>
    <x v="808"/>
    <n v="3"/>
    <n v="0"/>
    <n v="64.518000000000001"/>
  </r>
  <r>
    <n v="4148"/>
    <s v="CA-2014-106068"/>
    <x v="3"/>
    <x v="436"/>
    <d v="2014-10-29T00:00:00"/>
    <x v="1"/>
    <s v="RB-19330"/>
    <x v="713"/>
    <x v="0"/>
    <s v="United States"/>
    <s v="Austin"/>
    <x v="5"/>
    <n v="78745"/>
    <x v="2"/>
    <s v="OFF-BI-10000962"/>
    <x v="1"/>
    <x v="8"/>
    <x v="1504"/>
    <x v="3201"/>
    <n v="3"/>
    <n v="0.8"/>
    <n v="-15.131100000000004"/>
  </r>
  <r>
    <n v="4149"/>
    <s v="CA-2014-106068"/>
    <x v="3"/>
    <x v="436"/>
    <d v="2014-10-29T00:00:00"/>
    <x v="1"/>
    <s v="RB-19330"/>
    <x v="713"/>
    <x v="0"/>
    <s v="United States"/>
    <s v="Austin"/>
    <x v="5"/>
    <n v="78745"/>
    <x v="2"/>
    <s v="OFF-ST-10004507"/>
    <x v="1"/>
    <x v="4"/>
    <x v="452"/>
    <x v="3202"/>
    <n v="1"/>
    <n v="0.2"/>
    <n v="1.2004999999999999"/>
  </r>
  <r>
    <n v="4150"/>
    <s v="CA-2014-106068"/>
    <x v="3"/>
    <x v="436"/>
    <d v="2014-10-29T00:00:00"/>
    <x v="1"/>
    <s v="RB-19330"/>
    <x v="713"/>
    <x v="0"/>
    <s v="United States"/>
    <s v="Austin"/>
    <x v="5"/>
    <n v="78745"/>
    <x v="2"/>
    <s v="TEC-AC-10002942"/>
    <x v="2"/>
    <x v="11"/>
    <x v="1597"/>
    <x v="3203"/>
    <n v="1"/>
    <n v="0.2"/>
    <n v="-2.0700000000000038"/>
  </r>
  <r>
    <n v="4151"/>
    <s v="CA-2014-106068"/>
    <x v="3"/>
    <x v="436"/>
    <d v="2014-10-29T00:00:00"/>
    <x v="1"/>
    <s v="RB-19330"/>
    <x v="713"/>
    <x v="0"/>
    <s v="United States"/>
    <s v="Austin"/>
    <x v="5"/>
    <n v="78745"/>
    <x v="2"/>
    <s v="OFF-ST-10002344"/>
    <x v="1"/>
    <x v="4"/>
    <x v="856"/>
    <x v="1793"/>
    <n v="4"/>
    <n v="0.2"/>
    <n v="-58.305599999999984"/>
  </r>
  <r>
    <n v="4152"/>
    <s v="CA-2014-100160"/>
    <x v="3"/>
    <x v="210"/>
    <d v="2014-09-12T00:00:00"/>
    <x v="1"/>
    <s v="CB-12025"/>
    <x v="90"/>
    <x v="0"/>
    <s v="United States"/>
    <s v="Philadelphia"/>
    <x v="9"/>
    <n v="19134"/>
    <x v="3"/>
    <s v="OFF-LA-10002475"/>
    <x v="1"/>
    <x v="2"/>
    <x v="148"/>
    <x v="3204"/>
    <n v="5"/>
    <n v="0.2"/>
    <n v="9.8685000000000009"/>
  </r>
  <r>
    <n v="4153"/>
    <s v="CA-2014-100160"/>
    <x v="3"/>
    <x v="210"/>
    <d v="2014-09-12T00:00:00"/>
    <x v="1"/>
    <s v="CB-12025"/>
    <x v="90"/>
    <x v="0"/>
    <s v="United States"/>
    <s v="Philadelphia"/>
    <x v="9"/>
    <n v="19134"/>
    <x v="3"/>
    <s v="OFF-PA-10003072"/>
    <x v="1"/>
    <x v="10"/>
    <x v="918"/>
    <x v="12"/>
    <n v="3"/>
    <n v="0.2"/>
    <n v="5.4432"/>
  </r>
  <r>
    <n v="4154"/>
    <s v="CA-2014-100160"/>
    <x v="3"/>
    <x v="210"/>
    <d v="2014-09-12T00:00:00"/>
    <x v="1"/>
    <s v="CB-12025"/>
    <x v="90"/>
    <x v="0"/>
    <s v="United States"/>
    <s v="Philadelphia"/>
    <x v="9"/>
    <n v="19134"/>
    <x v="3"/>
    <s v="OFF-EN-10001509"/>
    <x v="1"/>
    <x v="12"/>
    <x v="29"/>
    <x v="322"/>
    <n v="3"/>
    <n v="0.2"/>
    <n v="1.6523999999999992"/>
  </r>
  <r>
    <n v="4155"/>
    <s v="CA-2013-139689"/>
    <x v="0"/>
    <x v="723"/>
    <d v="2014-01-04T00:00:00"/>
    <x v="1"/>
    <s v="MP-17965"/>
    <x v="172"/>
    <x v="1"/>
    <s v="United States"/>
    <s v="Bristol"/>
    <x v="18"/>
    <n v="37620"/>
    <x v="0"/>
    <s v="OFF-BI-10004781"/>
    <x v="1"/>
    <x v="8"/>
    <x v="132"/>
    <x v="1824"/>
    <n v="4"/>
    <n v="0.7"/>
    <n v="-27.93119999999999"/>
  </r>
  <r>
    <n v="4156"/>
    <s v="CA-2013-139689"/>
    <x v="0"/>
    <x v="723"/>
    <d v="2014-01-04T00:00:00"/>
    <x v="1"/>
    <s v="MP-17965"/>
    <x v="172"/>
    <x v="1"/>
    <s v="United States"/>
    <s v="Bristol"/>
    <x v="18"/>
    <n v="37620"/>
    <x v="0"/>
    <s v="OFF-BI-10000145"/>
    <x v="1"/>
    <x v="8"/>
    <x v="735"/>
    <x v="1803"/>
    <n v="3"/>
    <n v="0.7"/>
    <n v="-1.9656000000000002"/>
  </r>
  <r>
    <n v="4157"/>
    <s v="CA-2012-101091"/>
    <x v="1"/>
    <x v="901"/>
    <d v="2012-12-09T00:00:00"/>
    <x v="0"/>
    <s v="SW-20245"/>
    <x v="573"/>
    <x v="0"/>
    <s v="United States"/>
    <s v="Philadelphia"/>
    <x v="9"/>
    <n v="19140"/>
    <x v="3"/>
    <s v="TEC-AC-10003280"/>
    <x v="2"/>
    <x v="11"/>
    <x v="1028"/>
    <x v="736"/>
    <n v="2"/>
    <n v="0.2"/>
    <n v="0.59979999999999656"/>
  </r>
  <r>
    <n v="4158"/>
    <s v="CA-2012-101091"/>
    <x v="1"/>
    <x v="901"/>
    <d v="2012-12-09T00:00:00"/>
    <x v="0"/>
    <s v="SW-20245"/>
    <x v="573"/>
    <x v="0"/>
    <s v="United States"/>
    <s v="Philadelphia"/>
    <x v="9"/>
    <n v="19140"/>
    <x v="3"/>
    <s v="OFF-BI-10001107"/>
    <x v="1"/>
    <x v="8"/>
    <x v="492"/>
    <x v="3205"/>
    <n v="6"/>
    <n v="0.7"/>
    <n v="-19.982399999999991"/>
  </r>
  <r>
    <n v="4159"/>
    <s v="CA-2011-126907"/>
    <x v="2"/>
    <x v="301"/>
    <d v="2011-11-08T00:00:00"/>
    <x v="1"/>
    <s v="SM-20950"/>
    <x v="416"/>
    <x v="1"/>
    <s v="United States"/>
    <s v="Chicago"/>
    <x v="10"/>
    <n v="60610"/>
    <x v="2"/>
    <s v="OFF-PA-10000533"/>
    <x v="1"/>
    <x v="10"/>
    <x v="1196"/>
    <x v="937"/>
    <n v="3"/>
    <n v="0.2"/>
    <n v="5.1011999999999995"/>
  </r>
  <r>
    <n v="4160"/>
    <s v="US-2013-164588"/>
    <x v="0"/>
    <x v="947"/>
    <d v="2013-04-24T00:00:00"/>
    <x v="1"/>
    <s v="AP-10915"/>
    <x v="275"/>
    <x v="0"/>
    <s v="United States"/>
    <s v="Columbus"/>
    <x v="32"/>
    <n v="31907"/>
    <x v="0"/>
    <s v="OFF-AR-10003056"/>
    <x v="1"/>
    <x v="6"/>
    <x v="18"/>
    <x v="1387"/>
    <n v="3"/>
    <n v="0"/>
    <n v="3.7235999999999989"/>
  </r>
  <r>
    <n v="4161"/>
    <s v="CA-2014-115546"/>
    <x v="3"/>
    <x v="304"/>
    <d v="2014-05-19T00:00:00"/>
    <x v="1"/>
    <s v="AH-10465"/>
    <x v="733"/>
    <x v="0"/>
    <s v="United States"/>
    <s v="New York City"/>
    <x v="15"/>
    <n v="10035"/>
    <x v="3"/>
    <s v="TEC-PH-10002834"/>
    <x v="2"/>
    <x v="7"/>
    <x v="1378"/>
    <x v="2503"/>
    <n v="3"/>
    <n v="0"/>
    <n v="134.99250000000001"/>
  </r>
  <r>
    <n v="4162"/>
    <s v="CA-2014-115546"/>
    <x v="3"/>
    <x v="304"/>
    <d v="2014-05-19T00:00:00"/>
    <x v="1"/>
    <s v="AH-10465"/>
    <x v="733"/>
    <x v="0"/>
    <s v="United States"/>
    <s v="New York City"/>
    <x v="15"/>
    <n v="10035"/>
    <x v="3"/>
    <s v="OFF-ST-10002214"/>
    <x v="1"/>
    <x v="4"/>
    <x v="994"/>
    <x v="2433"/>
    <n v="2"/>
    <n v="0"/>
    <n v="5.8707999999999991"/>
  </r>
  <r>
    <n v="4163"/>
    <s v="CA-2012-163587"/>
    <x v="1"/>
    <x v="948"/>
    <d v="2012-03-18T00:00:00"/>
    <x v="1"/>
    <s v="EP-13915"/>
    <x v="212"/>
    <x v="0"/>
    <s v="United States"/>
    <s v="Dover"/>
    <x v="38"/>
    <n v="3820"/>
    <x v="3"/>
    <s v="OFF-LA-10004484"/>
    <x v="1"/>
    <x v="2"/>
    <x v="612"/>
    <x v="1873"/>
    <n v="4"/>
    <n v="0"/>
    <n v="7.5991999999999997"/>
  </r>
  <r>
    <n v="4164"/>
    <s v="CA-2012-163587"/>
    <x v="1"/>
    <x v="948"/>
    <d v="2012-03-18T00:00:00"/>
    <x v="1"/>
    <s v="EP-13915"/>
    <x v="212"/>
    <x v="0"/>
    <s v="United States"/>
    <s v="Dover"/>
    <x v="38"/>
    <n v="3820"/>
    <x v="3"/>
    <s v="OFF-BI-10003091"/>
    <x v="1"/>
    <x v="8"/>
    <x v="1165"/>
    <x v="3206"/>
    <n v="3"/>
    <n v="0"/>
    <n v="315.81179999999995"/>
  </r>
  <r>
    <n v="4165"/>
    <s v="US-2014-106131"/>
    <x v="3"/>
    <x v="424"/>
    <d v="2014-01-17T00:00:00"/>
    <x v="2"/>
    <s v="TP-21565"/>
    <x v="734"/>
    <x v="1"/>
    <s v="United States"/>
    <s v="Aurora"/>
    <x v="22"/>
    <n v="80013"/>
    <x v="1"/>
    <s v="TEC-AC-10003027"/>
    <x v="2"/>
    <x v="11"/>
    <x v="25"/>
    <x v="3207"/>
    <n v="7"/>
    <n v="0.2"/>
    <n v="-14.793099999999995"/>
  </r>
  <r>
    <n v="4166"/>
    <s v="US-2014-106131"/>
    <x v="3"/>
    <x v="424"/>
    <d v="2014-01-17T00:00:00"/>
    <x v="2"/>
    <s v="TP-21565"/>
    <x v="734"/>
    <x v="1"/>
    <s v="United States"/>
    <s v="Aurora"/>
    <x v="22"/>
    <n v="80013"/>
    <x v="1"/>
    <s v="OFF-ST-10003638"/>
    <x v="1"/>
    <x v="4"/>
    <x v="1222"/>
    <x v="3208"/>
    <n v="9"/>
    <n v="0.2"/>
    <n v="14.754599999999996"/>
  </r>
  <r>
    <n v="4167"/>
    <s v="CA-2012-160213"/>
    <x v="1"/>
    <x v="936"/>
    <d v="2012-03-13T00:00:00"/>
    <x v="1"/>
    <s v="AR-10825"/>
    <x v="255"/>
    <x v="1"/>
    <s v="United States"/>
    <s v="Long Beach"/>
    <x v="15"/>
    <n v="11561"/>
    <x v="3"/>
    <s v="OFF-PA-10003848"/>
    <x v="1"/>
    <x v="10"/>
    <x v="1442"/>
    <x v="541"/>
    <n v="3"/>
    <n v="0"/>
    <n v="9.3312000000000008"/>
  </r>
  <r>
    <n v="4168"/>
    <s v="CA-2011-157924"/>
    <x v="2"/>
    <x v="856"/>
    <d v="2011-10-13T00:00:00"/>
    <x v="2"/>
    <s v="HA-14920"/>
    <x v="66"/>
    <x v="0"/>
    <s v="United States"/>
    <s v="Pasadena"/>
    <x v="1"/>
    <n v="91104"/>
    <x v="1"/>
    <s v="OFF-ST-10002352"/>
    <x v="1"/>
    <x v="4"/>
    <x v="847"/>
    <x v="1051"/>
    <n v="4"/>
    <n v="0"/>
    <n v="8.299199999999999"/>
  </r>
  <r>
    <n v="4169"/>
    <s v="CA-2011-157924"/>
    <x v="2"/>
    <x v="856"/>
    <d v="2011-10-13T00:00:00"/>
    <x v="2"/>
    <s v="HA-14920"/>
    <x v="66"/>
    <x v="0"/>
    <s v="United States"/>
    <s v="Pasadena"/>
    <x v="1"/>
    <n v="91104"/>
    <x v="1"/>
    <s v="FUR-CH-10000229"/>
    <x v="0"/>
    <x v="1"/>
    <x v="1612"/>
    <x v="3209"/>
    <n v="2"/>
    <n v="0.2"/>
    <n v="-65.035200000000046"/>
  </r>
  <r>
    <n v="4170"/>
    <s v="CA-2012-100216"/>
    <x v="1"/>
    <x v="657"/>
    <d v="2012-04-14T00:00:00"/>
    <x v="2"/>
    <s v="HJ-14875"/>
    <x v="707"/>
    <x v="2"/>
    <s v="United States"/>
    <s v="Mesa"/>
    <x v="16"/>
    <n v="85204"/>
    <x v="1"/>
    <s v="OFF-PA-10000788"/>
    <x v="1"/>
    <x v="10"/>
    <x v="731"/>
    <x v="277"/>
    <n v="6"/>
    <n v="0.2"/>
    <n v="10.8864"/>
  </r>
  <r>
    <n v="4171"/>
    <s v="CA-2012-100216"/>
    <x v="1"/>
    <x v="657"/>
    <d v="2012-04-14T00:00:00"/>
    <x v="2"/>
    <s v="HJ-14875"/>
    <x v="707"/>
    <x v="2"/>
    <s v="United States"/>
    <s v="Mesa"/>
    <x v="16"/>
    <n v="85204"/>
    <x v="1"/>
    <s v="OFF-PA-10002968"/>
    <x v="1"/>
    <x v="10"/>
    <x v="909"/>
    <x v="1572"/>
    <n v="3"/>
    <n v="0.2"/>
    <n v="17.815199999999997"/>
  </r>
  <r>
    <n v="4172"/>
    <s v="CA-2014-100601"/>
    <x v="3"/>
    <x v="673"/>
    <d v="2014-11-21T00:00:00"/>
    <x v="1"/>
    <s v="JK-15370"/>
    <x v="271"/>
    <x v="0"/>
    <s v="United States"/>
    <s v="Fresno"/>
    <x v="1"/>
    <n v="93727"/>
    <x v="1"/>
    <s v="OFF-ST-10002486"/>
    <x v="1"/>
    <x v="4"/>
    <x v="693"/>
    <x v="5"/>
    <n v="7"/>
    <n v="0"/>
    <n v="0.97719999999999807"/>
  </r>
  <r>
    <n v="4173"/>
    <s v="CA-2013-152163"/>
    <x v="0"/>
    <x v="949"/>
    <d v="2013-07-02T00:00:00"/>
    <x v="3"/>
    <s v="JF-15355"/>
    <x v="282"/>
    <x v="0"/>
    <s v="United States"/>
    <s v="Columbia"/>
    <x v="20"/>
    <n v="29203"/>
    <x v="0"/>
    <s v="OFF-BI-10002215"/>
    <x v="1"/>
    <x v="8"/>
    <x v="20"/>
    <x v="3210"/>
    <n v="2"/>
    <n v="0"/>
    <n v="6.5319999999999991"/>
  </r>
  <r>
    <n v="4174"/>
    <s v="CA-2013-152163"/>
    <x v="0"/>
    <x v="949"/>
    <d v="2013-07-02T00:00:00"/>
    <x v="3"/>
    <s v="JF-15355"/>
    <x v="282"/>
    <x v="0"/>
    <s v="United States"/>
    <s v="Columbia"/>
    <x v="20"/>
    <n v="29203"/>
    <x v="0"/>
    <s v="OFF-PA-10000788"/>
    <x v="1"/>
    <x v="10"/>
    <x v="731"/>
    <x v="91"/>
    <n v="2"/>
    <n v="0"/>
    <n v="6.2208000000000006"/>
  </r>
  <r>
    <n v="4175"/>
    <s v="CA-2013-152163"/>
    <x v="0"/>
    <x v="949"/>
    <d v="2013-07-02T00:00:00"/>
    <x v="3"/>
    <s v="JF-15355"/>
    <x v="282"/>
    <x v="0"/>
    <s v="United States"/>
    <s v="Columbia"/>
    <x v="20"/>
    <n v="29203"/>
    <x v="0"/>
    <s v="OFF-BI-10003364"/>
    <x v="1"/>
    <x v="8"/>
    <x v="698"/>
    <x v="2502"/>
    <n v="2"/>
    <n v="0"/>
    <n v="28.0032"/>
  </r>
  <r>
    <n v="4176"/>
    <s v="CA-2012-154340"/>
    <x v="1"/>
    <x v="239"/>
    <d v="2012-11-30T00:00:00"/>
    <x v="2"/>
    <s v="EK-13795"/>
    <x v="735"/>
    <x v="2"/>
    <s v="United States"/>
    <s v="Santa Ana"/>
    <x v="1"/>
    <n v="92704"/>
    <x v="1"/>
    <s v="OFF-AR-10003582"/>
    <x v="1"/>
    <x v="6"/>
    <x v="1451"/>
    <x v="2471"/>
    <n v="2"/>
    <n v="0"/>
    <n v="15.764000000000003"/>
  </r>
  <r>
    <n v="4177"/>
    <s v="CA-2011-128846"/>
    <x v="2"/>
    <x v="884"/>
    <d v="2011-04-12T00:00:00"/>
    <x v="1"/>
    <s v="RS-19765"/>
    <x v="276"/>
    <x v="1"/>
    <s v="United States"/>
    <s v="Columbia"/>
    <x v="20"/>
    <n v="29203"/>
    <x v="0"/>
    <s v="TEC-PH-10003273"/>
    <x v="2"/>
    <x v="7"/>
    <x v="171"/>
    <x v="3211"/>
    <n v="5"/>
    <n v="0"/>
    <n v="163.78700000000003"/>
  </r>
  <r>
    <n v="4178"/>
    <s v="CA-2011-128846"/>
    <x v="2"/>
    <x v="884"/>
    <d v="2011-04-12T00:00:00"/>
    <x v="1"/>
    <s v="RS-19765"/>
    <x v="276"/>
    <x v="1"/>
    <s v="United States"/>
    <s v="Columbia"/>
    <x v="20"/>
    <n v="29203"/>
    <x v="0"/>
    <s v="OFF-PA-10000100"/>
    <x v="1"/>
    <x v="10"/>
    <x v="825"/>
    <x v="1247"/>
    <n v="3"/>
    <n v="0"/>
    <n v="60.255300000000005"/>
  </r>
  <r>
    <n v="4179"/>
    <s v="CA-2013-148593"/>
    <x v="0"/>
    <x v="950"/>
    <d v="2013-06-19T00:00:00"/>
    <x v="0"/>
    <s v="BD-11320"/>
    <x v="217"/>
    <x v="0"/>
    <s v="United States"/>
    <s v="Los Angeles"/>
    <x v="1"/>
    <n v="90045"/>
    <x v="1"/>
    <s v="OFF-PA-10001776"/>
    <x v="1"/>
    <x v="10"/>
    <x v="1263"/>
    <x v="3212"/>
    <n v="5"/>
    <n v="0"/>
    <n v="21.784499999999998"/>
  </r>
  <r>
    <n v="4180"/>
    <s v="US-2014-119039"/>
    <x v="3"/>
    <x v="904"/>
    <d v="2014-03-11T00:00:00"/>
    <x v="1"/>
    <s v="BF-11170"/>
    <x v="408"/>
    <x v="2"/>
    <s v="United States"/>
    <s v="San Francisco"/>
    <x v="1"/>
    <n v="94109"/>
    <x v="1"/>
    <s v="OFF-BI-10004182"/>
    <x v="1"/>
    <x v="8"/>
    <x v="73"/>
    <x v="3213"/>
    <n v="9"/>
    <n v="0.2"/>
    <n v="5.4288000000000007"/>
  </r>
  <r>
    <n v="4181"/>
    <s v="CA-2014-128426"/>
    <x v="3"/>
    <x v="566"/>
    <d v="2014-10-12T00:00:00"/>
    <x v="1"/>
    <s v="JK-15730"/>
    <x v="300"/>
    <x v="0"/>
    <s v="United States"/>
    <s v="Houston"/>
    <x v="5"/>
    <n v="77036"/>
    <x v="2"/>
    <s v="OFF-BI-10000756"/>
    <x v="1"/>
    <x v="8"/>
    <x v="15"/>
    <x v="3214"/>
    <n v="5"/>
    <n v="0.8"/>
    <n v="-6.3599999999999994"/>
  </r>
  <r>
    <n v="4182"/>
    <s v="US-2014-136868"/>
    <x v="3"/>
    <x v="833"/>
    <d v="2014-10-13T00:00:00"/>
    <x v="1"/>
    <s v="CR-12820"/>
    <x v="736"/>
    <x v="2"/>
    <s v="United States"/>
    <s v="New York City"/>
    <x v="15"/>
    <n v="10035"/>
    <x v="3"/>
    <s v="TEC-AC-10001539"/>
    <x v="2"/>
    <x v="11"/>
    <x v="1576"/>
    <x v="3215"/>
    <n v="4"/>
    <n v="0"/>
    <n v="115.18559999999999"/>
  </r>
  <r>
    <n v="4183"/>
    <s v="US-2014-136868"/>
    <x v="3"/>
    <x v="833"/>
    <d v="2014-10-13T00:00:00"/>
    <x v="1"/>
    <s v="CR-12820"/>
    <x v="736"/>
    <x v="2"/>
    <s v="United States"/>
    <s v="New York City"/>
    <x v="15"/>
    <n v="10035"/>
    <x v="3"/>
    <s v="OFF-PA-10002377"/>
    <x v="1"/>
    <x v="10"/>
    <x v="557"/>
    <x v="342"/>
    <n v="3"/>
    <n v="0"/>
    <n v="7.6679999999999993"/>
  </r>
  <r>
    <n v="4184"/>
    <s v="US-2014-136868"/>
    <x v="3"/>
    <x v="833"/>
    <d v="2014-10-13T00:00:00"/>
    <x v="1"/>
    <s v="CR-12820"/>
    <x v="736"/>
    <x v="2"/>
    <s v="United States"/>
    <s v="New York City"/>
    <x v="15"/>
    <n v="10035"/>
    <x v="3"/>
    <s v="OFF-ST-10000991"/>
    <x v="1"/>
    <x v="4"/>
    <x v="155"/>
    <x v="3216"/>
    <n v="3"/>
    <n v="0"/>
    <n v="10.347300000000004"/>
  </r>
  <r>
    <n v="4185"/>
    <s v="CA-2013-143749"/>
    <x v="0"/>
    <x v="5"/>
    <d v="2013-12-08T00:00:00"/>
    <x v="2"/>
    <s v="AG-10300"/>
    <x v="636"/>
    <x v="1"/>
    <s v="United States"/>
    <s v="Franklin"/>
    <x v="31"/>
    <n v="2038"/>
    <x v="3"/>
    <s v="FUR-BO-10002853"/>
    <x v="0"/>
    <x v="0"/>
    <x v="1613"/>
    <x v="3217"/>
    <n v="1"/>
    <n v="0"/>
    <n v="20.484999999999999"/>
  </r>
  <r>
    <n v="4186"/>
    <s v="CA-2013-111493"/>
    <x v="0"/>
    <x v="147"/>
    <d v="2013-10-23T00:00:00"/>
    <x v="2"/>
    <s v="CM-12160"/>
    <x v="380"/>
    <x v="0"/>
    <s v="United States"/>
    <s v="Baltimore"/>
    <x v="39"/>
    <n v="21215"/>
    <x v="3"/>
    <s v="TEC-AC-10004510"/>
    <x v="2"/>
    <x v="11"/>
    <x v="944"/>
    <x v="1548"/>
    <n v="6"/>
    <n v="0"/>
    <n v="9.8159999999999954"/>
  </r>
  <r>
    <n v="4187"/>
    <s v="CA-2014-112536"/>
    <x v="3"/>
    <x v="796"/>
    <d v="2014-05-24T00:00:00"/>
    <x v="1"/>
    <s v="SG-20890"/>
    <x v="737"/>
    <x v="1"/>
    <s v="United States"/>
    <s v="Mcallen"/>
    <x v="5"/>
    <n v="78501"/>
    <x v="2"/>
    <s v="OFF-BI-10003712"/>
    <x v="1"/>
    <x v="8"/>
    <x v="689"/>
    <x v="3218"/>
    <n v="7"/>
    <n v="0.8"/>
    <n v="-10.654700000000002"/>
  </r>
  <r>
    <n v="4188"/>
    <s v="CA-2014-112536"/>
    <x v="3"/>
    <x v="796"/>
    <d v="2014-05-24T00:00:00"/>
    <x v="1"/>
    <s v="SG-20890"/>
    <x v="737"/>
    <x v="1"/>
    <s v="United States"/>
    <s v="Mcallen"/>
    <x v="5"/>
    <n v="78501"/>
    <x v="2"/>
    <s v="OFF-BI-10002571"/>
    <x v="1"/>
    <x v="8"/>
    <x v="1204"/>
    <x v="3219"/>
    <n v="1"/>
    <n v="0.8"/>
    <n v="-3.293400000000001"/>
  </r>
  <r>
    <n v="4189"/>
    <s v="CA-2014-112536"/>
    <x v="3"/>
    <x v="796"/>
    <d v="2014-05-24T00:00:00"/>
    <x v="1"/>
    <s v="SG-20890"/>
    <x v="737"/>
    <x v="1"/>
    <s v="United States"/>
    <s v="Mcallen"/>
    <x v="5"/>
    <n v="78501"/>
    <x v="2"/>
    <s v="OFF-ST-10004835"/>
    <x v="1"/>
    <x v="4"/>
    <x v="1406"/>
    <x v="436"/>
    <n v="2"/>
    <n v="0.2"/>
    <n v="0.66959999999999997"/>
  </r>
  <r>
    <n v="4190"/>
    <s v="CA-2013-157714"/>
    <x v="0"/>
    <x v="182"/>
    <d v="2013-10-02T00:00:00"/>
    <x v="0"/>
    <s v="CS-12175"/>
    <x v="728"/>
    <x v="1"/>
    <s v="United States"/>
    <s v="Iowa City"/>
    <x v="23"/>
    <n v="52240"/>
    <x v="2"/>
    <s v="OFF-PA-10004022"/>
    <x v="1"/>
    <x v="10"/>
    <x v="1614"/>
    <x v="1044"/>
    <n v="1"/>
    <n v="0"/>
    <n v="4.4954999999999998"/>
  </r>
  <r>
    <n v="4191"/>
    <s v="CA-2014-166709"/>
    <x v="3"/>
    <x v="701"/>
    <d v="2014-11-23T00:00:00"/>
    <x v="1"/>
    <s v="HL-15040"/>
    <x v="332"/>
    <x v="0"/>
    <s v="United States"/>
    <s v="Newark"/>
    <x v="13"/>
    <n v="19711"/>
    <x v="3"/>
    <s v="TEC-CO-10004722"/>
    <x v="2"/>
    <x v="16"/>
    <x v="1365"/>
    <x v="3220"/>
    <n v="3"/>
    <n v="0"/>
    <n v="5039.9856"/>
  </r>
  <r>
    <n v="4192"/>
    <s v="CA-2012-129392"/>
    <x v="1"/>
    <x v="951"/>
    <d v="2012-07-08T00:00:00"/>
    <x v="3"/>
    <s v="DM-13015"/>
    <x v="661"/>
    <x v="0"/>
    <s v="United States"/>
    <s v="Houston"/>
    <x v="5"/>
    <n v="77070"/>
    <x v="2"/>
    <s v="OFF-PA-10004248"/>
    <x v="1"/>
    <x v="10"/>
    <x v="1615"/>
    <x v="3131"/>
    <n v="5"/>
    <n v="0.2"/>
    <n v="6.5999999999999988"/>
  </r>
  <r>
    <n v="4193"/>
    <s v="CA-2012-150875"/>
    <x v="1"/>
    <x v="547"/>
    <d v="2012-11-20T00:00:00"/>
    <x v="1"/>
    <s v="HK-14890"/>
    <x v="96"/>
    <x v="1"/>
    <s v="United States"/>
    <s v="Boise"/>
    <x v="45"/>
    <n v="83704"/>
    <x v="1"/>
    <s v="FUR-TA-10000577"/>
    <x v="0"/>
    <x v="3"/>
    <x v="3"/>
    <x v="3221"/>
    <n v="2"/>
    <n v="0"/>
    <n v="160.17660000000001"/>
  </r>
  <r>
    <n v="4194"/>
    <s v="CA-2012-150875"/>
    <x v="1"/>
    <x v="547"/>
    <d v="2012-11-20T00:00:00"/>
    <x v="1"/>
    <s v="HK-14890"/>
    <x v="96"/>
    <x v="1"/>
    <s v="United States"/>
    <s v="Boise"/>
    <x v="45"/>
    <n v="83704"/>
    <x v="1"/>
    <s v="TEC-PH-10001254"/>
    <x v="2"/>
    <x v="7"/>
    <x v="143"/>
    <x v="3222"/>
    <n v="3"/>
    <n v="0.2"/>
    <n v="22.858199999999982"/>
  </r>
  <r>
    <n v="4195"/>
    <s v="CA-2012-154200"/>
    <x v="1"/>
    <x v="652"/>
    <d v="2012-06-22T00:00:00"/>
    <x v="1"/>
    <s v="BG-11740"/>
    <x v="696"/>
    <x v="0"/>
    <s v="United States"/>
    <s v="San Diego"/>
    <x v="1"/>
    <n v="92105"/>
    <x v="1"/>
    <s v="OFF-AR-10001044"/>
    <x v="1"/>
    <x v="6"/>
    <x v="1042"/>
    <x v="3223"/>
    <n v="2"/>
    <n v="0"/>
    <n v="15.074199999999998"/>
  </r>
  <r>
    <n v="4196"/>
    <s v="CA-2013-124233"/>
    <x v="0"/>
    <x v="143"/>
    <d v="2013-04-15T00:00:00"/>
    <x v="1"/>
    <s v="CK-12595"/>
    <x v="242"/>
    <x v="0"/>
    <s v="United States"/>
    <s v="Los Angeles"/>
    <x v="1"/>
    <n v="90032"/>
    <x v="1"/>
    <s v="FUR-FU-10002597"/>
    <x v="0"/>
    <x v="5"/>
    <x v="621"/>
    <x v="3224"/>
    <n v="5"/>
    <n v="0"/>
    <n v="10.374000000000001"/>
  </r>
  <r>
    <n v="4197"/>
    <s v="US-2012-134271"/>
    <x v="1"/>
    <x v="24"/>
    <d v="2012-04-23T00:00:00"/>
    <x v="0"/>
    <s v="RF-19735"/>
    <x v="288"/>
    <x v="0"/>
    <s v="United States"/>
    <s v="New York City"/>
    <x v="15"/>
    <n v="10024"/>
    <x v="3"/>
    <s v="OFF-LA-10004093"/>
    <x v="1"/>
    <x v="2"/>
    <x v="670"/>
    <x v="2521"/>
    <n v="3"/>
    <n v="0"/>
    <n v="10.307099999999998"/>
  </r>
  <r>
    <n v="4198"/>
    <s v="US-2013-161683"/>
    <x v="0"/>
    <x v="275"/>
    <d v="2013-12-09T00:00:00"/>
    <x v="1"/>
    <s v="CJ-12010"/>
    <x v="170"/>
    <x v="0"/>
    <s v="United States"/>
    <s v="Philadelphia"/>
    <x v="9"/>
    <n v="19134"/>
    <x v="3"/>
    <s v="OFF-AP-10000179"/>
    <x v="1"/>
    <x v="9"/>
    <x v="527"/>
    <x v="3225"/>
    <n v="4"/>
    <n v="0.2"/>
    <n v="93.768799999999999"/>
  </r>
  <r>
    <n v="4199"/>
    <s v="US-2013-161683"/>
    <x v="0"/>
    <x v="275"/>
    <d v="2013-12-09T00:00:00"/>
    <x v="1"/>
    <s v="CJ-12010"/>
    <x v="170"/>
    <x v="0"/>
    <s v="United States"/>
    <s v="Philadelphia"/>
    <x v="9"/>
    <n v="19134"/>
    <x v="3"/>
    <s v="OFF-BI-10001072"/>
    <x v="1"/>
    <x v="8"/>
    <x v="277"/>
    <x v="3226"/>
    <n v="4"/>
    <n v="0.7"/>
    <n v="-14.553600000000003"/>
  </r>
  <r>
    <n v="4200"/>
    <s v="CA-2012-143105"/>
    <x v="1"/>
    <x v="895"/>
    <d v="2012-12-10T00:00:00"/>
    <x v="3"/>
    <s v="MA-17560"/>
    <x v="15"/>
    <x v="2"/>
    <s v="United States"/>
    <s v="New York City"/>
    <x v="15"/>
    <n v="10024"/>
    <x v="3"/>
    <s v="OFF-LA-10004093"/>
    <x v="1"/>
    <x v="2"/>
    <x v="670"/>
    <x v="2061"/>
    <n v="1"/>
    <n v="0"/>
    <n v="3.4356999999999998"/>
  </r>
  <r>
    <n v="4201"/>
    <s v="CA-2012-143105"/>
    <x v="1"/>
    <x v="895"/>
    <d v="2012-12-10T00:00:00"/>
    <x v="3"/>
    <s v="MA-17560"/>
    <x v="15"/>
    <x v="2"/>
    <s v="United States"/>
    <s v="New York City"/>
    <x v="15"/>
    <n v="10024"/>
    <x v="3"/>
    <s v="TEC-CO-10002095"/>
    <x v="2"/>
    <x v="16"/>
    <x v="610"/>
    <x v="3227"/>
    <n v="2"/>
    <n v="0.2"/>
    <n v="249.99499999999998"/>
  </r>
  <r>
    <n v="4202"/>
    <s v="CA-2012-143105"/>
    <x v="1"/>
    <x v="895"/>
    <d v="2012-12-10T00:00:00"/>
    <x v="3"/>
    <s v="MA-17560"/>
    <x v="15"/>
    <x v="2"/>
    <s v="United States"/>
    <s v="New York City"/>
    <x v="15"/>
    <n v="10024"/>
    <x v="3"/>
    <s v="OFF-PA-10002713"/>
    <x v="1"/>
    <x v="10"/>
    <x v="317"/>
    <x v="521"/>
    <n v="6"/>
    <n v="0"/>
    <n v="18.988799999999998"/>
  </r>
  <r>
    <n v="4203"/>
    <s v="CA-2012-143105"/>
    <x v="1"/>
    <x v="895"/>
    <d v="2012-12-10T00:00:00"/>
    <x v="3"/>
    <s v="MA-17560"/>
    <x v="15"/>
    <x v="2"/>
    <s v="United States"/>
    <s v="New York City"/>
    <x v="15"/>
    <n v="10024"/>
    <x v="3"/>
    <s v="OFF-PA-10002254"/>
    <x v="1"/>
    <x v="10"/>
    <x v="145"/>
    <x v="2381"/>
    <n v="7"/>
    <n v="0"/>
    <n v="84.943599999999989"/>
  </r>
  <r>
    <n v="4204"/>
    <s v="CA-2011-145387"/>
    <x v="2"/>
    <x v="656"/>
    <d v="2011-11-02T00:00:00"/>
    <x v="0"/>
    <s v="AM-10705"/>
    <x v="562"/>
    <x v="0"/>
    <s v="United States"/>
    <s v="Cranston"/>
    <x v="34"/>
    <n v="2920"/>
    <x v="3"/>
    <s v="OFF-AR-10001683"/>
    <x v="1"/>
    <x v="6"/>
    <x v="32"/>
    <x v="3228"/>
    <n v="5"/>
    <n v="0"/>
    <n v="18.715000000000003"/>
  </r>
  <r>
    <n v="4205"/>
    <s v="CA-2011-145387"/>
    <x v="2"/>
    <x v="656"/>
    <d v="2011-11-02T00:00:00"/>
    <x v="0"/>
    <s v="AM-10705"/>
    <x v="562"/>
    <x v="0"/>
    <s v="United States"/>
    <s v="Cranston"/>
    <x v="34"/>
    <n v="2920"/>
    <x v="3"/>
    <s v="OFF-PA-10002195"/>
    <x v="1"/>
    <x v="10"/>
    <x v="719"/>
    <x v="1015"/>
    <n v="2"/>
    <n v="0"/>
    <n v="4.7751999999999999"/>
  </r>
  <r>
    <n v="4206"/>
    <s v="CA-2011-145387"/>
    <x v="2"/>
    <x v="656"/>
    <d v="2011-11-02T00:00:00"/>
    <x v="0"/>
    <s v="AM-10705"/>
    <x v="562"/>
    <x v="0"/>
    <s v="United States"/>
    <s v="Cranston"/>
    <x v="34"/>
    <n v="2920"/>
    <x v="3"/>
    <s v="FUR-FU-10002364"/>
    <x v="0"/>
    <x v="5"/>
    <x v="1231"/>
    <x v="1816"/>
    <n v="2"/>
    <n v="0"/>
    <n v="4.2803999999999984"/>
  </r>
  <r>
    <n v="4207"/>
    <s v="CA-2011-145387"/>
    <x v="2"/>
    <x v="656"/>
    <d v="2011-11-02T00:00:00"/>
    <x v="0"/>
    <s v="AM-10705"/>
    <x v="562"/>
    <x v="0"/>
    <s v="United States"/>
    <s v="Cranston"/>
    <x v="34"/>
    <n v="2920"/>
    <x v="3"/>
    <s v="OFF-BI-10004001"/>
    <x v="1"/>
    <x v="8"/>
    <x v="810"/>
    <x v="3229"/>
    <n v="2"/>
    <n v="0"/>
    <n v="15.676799999999997"/>
  </r>
  <r>
    <n v="4208"/>
    <s v="CA-2011-145387"/>
    <x v="2"/>
    <x v="656"/>
    <d v="2011-11-02T00:00:00"/>
    <x v="0"/>
    <s v="AM-10705"/>
    <x v="562"/>
    <x v="0"/>
    <s v="United States"/>
    <s v="Cranston"/>
    <x v="34"/>
    <n v="2920"/>
    <x v="3"/>
    <s v="FUR-FU-10000023"/>
    <x v="0"/>
    <x v="5"/>
    <x v="322"/>
    <x v="3230"/>
    <n v="3"/>
    <n v="0"/>
    <n v="7.7748000000000008"/>
  </r>
  <r>
    <n v="4209"/>
    <s v="CA-2011-145387"/>
    <x v="2"/>
    <x v="656"/>
    <d v="2011-11-02T00:00:00"/>
    <x v="0"/>
    <s v="AM-10705"/>
    <x v="562"/>
    <x v="0"/>
    <s v="United States"/>
    <s v="Cranston"/>
    <x v="34"/>
    <n v="2920"/>
    <x v="3"/>
    <s v="FUR-CH-10002320"/>
    <x v="0"/>
    <x v="1"/>
    <x v="1454"/>
    <x v="3231"/>
    <n v="5"/>
    <n v="0"/>
    <n v="481.46999999999991"/>
  </r>
  <r>
    <n v="4210"/>
    <s v="CA-2011-145387"/>
    <x v="2"/>
    <x v="656"/>
    <d v="2011-11-02T00:00:00"/>
    <x v="0"/>
    <s v="AM-10705"/>
    <x v="562"/>
    <x v="0"/>
    <s v="United States"/>
    <s v="Cranston"/>
    <x v="34"/>
    <n v="2920"/>
    <x v="3"/>
    <s v="FUR-TA-10003238"/>
    <x v="0"/>
    <x v="3"/>
    <x v="1233"/>
    <x v="3232"/>
    <n v="1"/>
    <n v="0.3"/>
    <n v="-60.607800000000026"/>
  </r>
  <r>
    <n v="4211"/>
    <s v="CA-2014-109715"/>
    <x v="3"/>
    <x v="34"/>
    <d v="2014-12-15T00:00:00"/>
    <x v="1"/>
    <s v="AH-10585"/>
    <x v="738"/>
    <x v="0"/>
    <s v="United States"/>
    <s v="Chicago"/>
    <x v="10"/>
    <n v="60623"/>
    <x v="2"/>
    <s v="OFF-PA-10004965"/>
    <x v="1"/>
    <x v="10"/>
    <x v="112"/>
    <x v="2992"/>
    <n v="2"/>
    <n v="0.2"/>
    <n v="4.9949999999999992"/>
  </r>
  <r>
    <n v="4212"/>
    <s v="CA-2011-166457"/>
    <x v="2"/>
    <x v="952"/>
    <d v="2011-05-09T00:00:00"/>
    <x v="0"/>
    <s v="PF-19120"/>
    <x v="724"/>
    <x v="0"/>
    <s v="United States"/>
    <s v="Richmond"/>
    <x v="0"/>
    <n v="40475"/>
    <x v="0"/>
    <s v="OFF-PA-10003016"/>
    <x v="1"/>
    <x v="10"/>
    <x v="1385"/>
    <x v="2320"/>
    <n v="3"/>
    <n v="0"/>
    <n v="4.238999999999999"/>
  </r>
  <r>
    <n v="4213"/>
    <s v="CA-2011-166457"/>
    <x v="2"/>
    <x v="952"/>
    <d v="2011-05-09T00:00:00"/>
    <x v="0"/>
    <s v="PF-19120"/>
    <x v="724"/>
    <x v="0"/>
    <s v="United States"/>
    <s v="Richmond"/>
    <x v="0"/>
    <n v="40475"/>
    <x v="0"/>
    <s v="OFF-AR-10003651"/>
    <x v="1"/>
    <x v="6"/>
    <x v="276"/>
    <x v="2637"/>
    <n v="2"/>
    <n v="0"/>
    <n v="1.9023999999999992"/>
  </r>
  <r>
    <n v="4214"/>
    <s v="CA-2011-166457"/>
    <x v="2"/>
    <x v="952"/>
    <d v="2011-05-09T00:00:00"/>
    <x v="0"/>
    <s v="PF-19120"/>
    <x v="724"/>
    <x v="0"/>
    <s v="United States"/>
    <s v="Richmond"/>
    <x v="0"/>
    <n v="40475"/>
    <x v="0"/>
    <s v="OFF-PA-10001363"/>
    <x v="1"/>
    <x v="10"/>
    <x v="1616"/>
    <x v="335"/>
    <n v="2"/>
    <n v="0"/>
    <n v="11.543199999999999"/>
  </r>
  <r>
    <n v="4215"/>
    <s v="CA-2013-164637"/>
    <x v="0"/>
    <x v="758"/>
    <d v="2013-03-09T00:00:00"/>
    <x v="1"/>
    <s v="RD-19480"/>
    <x v="502"/>
    <x v="0"/>
    <s v="United States"/>
    <s v="Mishawaka"/>
    <x v="14"/>
    <n v="46544"/>
    <x v="2"/>
    <s v="OFF-BI-10003876"/>
    <x v="1"/>
    <x v="8"/>
    <x v="1617"/>
    <x v="3233"/>
    <n v="3"/>
    <n v="0"/>
    <n v="64.199999999999989"/>
  </r>
  <r>
    <n v="4216"/>
    <s v="CA-2011-103590"/>
    <x v="2"/>
    <x v="953"/>
    <d v="2011-12-04T00:00:00"/>
    <x v="1"/>
    <s v="JL-15505"/>
    <x v="145"/>
    <x v="0"/>
    <s v="United States"/>
    <s v="Mount Vernon"/>
    <x v="15"/>
    <n v="10550"/>
    <x v="3"/>
    <s v="OFF-EN-10004007"/>
    <x v="1"/>
    <x v="12"/>
    <x v="1618"/>
    <x v="3234"/>
    <n v="4"/>
    <n v="0"/>
    <n v="29.271599999999999"/>
  </r>
  <r>
    <n v="4217"/>
    <s v="CA-2012-111234"/>
    <x v="1"/>
    <x v="954"/>
    <d v="2012-02-22T00:00:00"/>
    <x v="1"/>
    <s v="AB-10600"/>
    <x v="448"/>
    <x v="1"/>
    <s v="United States"/>
    <s v="Los Angeles"/>
    <x v="1"/>
    <n v="90004"/>
    <x v="1"/>
    <s v="OFF-LA-10002271"/>
    <x v="1"/>
    <x v="2"/>
    <x v="635"/>
    <x v="357"/>
    <n v="3"/>
    <n v="0"/>
    <n v="4.4352"/>
  </r>
  <r>
    <n v="4218"/>
    <s v="CA-2014-149881"/>
    <x v="3"/>
    <x v="719"/>
    <d v="2014-04-04T00:00:00"/>
    <x v="2"/>
    <s v="NC-18535"/>
    <x v="714"/>
    <x v="1"/>
    <s v="United States"/>
    <s v="San Francisco"/>
    <x v="1"/>
    <n v="94110"/>
    <x v="1"/>
    <s v="FUR-BO-10003894"/>
    <x v="0"/>
    <x v="0"/>
    <x v="1619"/>
    <x v="3235"/>
    <n v="8"/>
    <n v="0.15"/>
    <n v="85.175999999999974"/>
  </r>
  <r>
    <n v="4219"/>
    <s v="CA-2014-149881"/>
    <x v="3"/>
    <x v="719"/>
    <d v="2014-04-04T00:00:00"/>
    <x v="2"/>
    <s v="NC-18535"/>
    <x v="714"/>
    <x v="1"/>
    <s v="United States"/>
    <s v="San Francisco"/>
    <x v="1"/>
    <n v="94110"/>
    <x v="1"/>
    <s v="TEC-MA-10000418"/>
    <x v="2"/>
    <x v="15"/>
    <x v="1476"/>
    <x v="3236"/>
    <n v="2"/>
    <n v="0.2"/>
    <n v="359.99879999999962"/>
  </r>
  <r>
    <n v="4220"/>
    <s v="CA-2014-134565"/>
    <x v="3"/>
    <x v="532"/>
    <d v="2014-06-14T00:00:00"/>
    <x v="0"/>
    <s v="TB-21400"/>
    <x v="483"/>
    <x v="0"/>
    <s v="United States"/>
    <s v="Seattle"/>
    <x v="4"/>
    <n v="98103"/>
    <x v="1"/>
    <s v="OFF-PA-10004243"/>
    <x v="1"/>
    <x v="10"/>
    <x v="271"/>
    <x v="2479"/>
    <n v="2"/>
    <n v="0"/>
    <n v="18.211199999999998"/>
  </r>
  <r>
    <n v="4221"/>
    <s v="CA-2014-134565"/>
    <x v="3"/>
    <x v="532"/>
    <d v="2014-06-14T00:00:00"/>
    <x v="0"/>
    <s v="TB-21400"/>
    <x v="483"/>
    <x v="0"/>
    <s v="United States"/>
    <s v="Seattle"/>
    <x v="4"/>
    <n v="98103"/>
    <x v="1"/>
    <s v="OFF-BI-10001759"/>
    <x v="1"/>
    <x v="8"/>
    <x v="725"/>
    <x v="2187"/>
    <n v="6"/>
    <n v="0.2"/>
    <n v="6.6293999999999995"/>
  </r>
  <r>
    <n v="4222"/>
    <s v="CA-2014-134565"/>
    <x v="3"/>
    <x v="532"/>
    <d v="2014-06-14T00:00:00"/>
    <x v="0"/>
    <s v="TB-21400"/>
    <x v="483"/>
    <x v="0"/>
    <s v="United States"/>
    <s v="Seattle"/>
    <x v="4"/>
    <n v="98103"/>
    <x v="1"/>
    <s v="TEC-MA-10001570"/>
    <x v="2"/>
    <x v="15"/>
    <x v="1620"/>
    <x v="3237"/>
    <n v="5"/>
    <n v="0.2"/>
    <n v="130.20749999999998"/>
  </r>
  <r>
    <n v="4223"/>
    <s v="CA-2014-134565"/>
    <x v="3"/>
    <x v="532"/>
    <d v="2014-06-14T00:00:00"/>
    <x v="0"/>
    <s v="TB-21400"/>
    <x v="483"/>
    <x v="0"/>
    <s v="United States"/>
    <s v="Seattle"/>
    <x v="4"/>
    <n v="98103"/>
    <x v="1"/>
    <s v="OFF-ST-10004804"/>
    <x v="1"/>
    <x v="4"/>
    <x v="230"/>
    <x v="3238"/>
    <n v="2"/>
    <n v="0"/>
    <n v="1.0296000000000021"/>
  </r>
  <r>
    <n v="4224"/>
    <s v="CA-2014-134565"/>
    <x v="3"/>
    <x v="532"/>
    <d v="2014-06-14T00:00:00"/>
    <x v="0"/>
    <s v="TB-21400"/>
    <x v="483"/>
    <x v="0"/>
    <s v="United States"/>
    <s v="Seattle"/>
    <x v="4"/>
    <n v="98103"/>
    <x v="1"/>
    <s v="FUR-BO-10001519"/>
    <x v="0"/>
    <x v="0"/>
    <x v="666"/>
    <x v="3239"/>
    <n v="3"/>
    <n v="0"/>
    <n v="41.860800000000005"/>
  </r>
  <r>
    <n v="4225"/>
    <s v="CA-2013-108644"/>
    <x v="0"/>
    <x v="955"/>
    <d v="2013-10-04T00:00:00"/>
    <x v="2"/>
    <s v="SJ-20215"/>
    <x v="695"/>
    <x v="0"/>
    <s v="United States"/>
    <s v="Quincy"/>
    <x v="10"/>
    <n v="62301"/>
    <x v="2"/>
    <s v="OFF-BI-10000343"/>
    <x v="1"/>
    <x v="8"/>
    <x v="184"/>
    <x v="3240"/>
    <n v="2"/>
    <n v="0.8"/>
    <n v="-3.2406000000000006"/>
  </r>
  <r>
    <n v="4226"/>
    <s v="US-2011-102631"/>
    <x v="2"/>
    <x v="736"/>
    <d v="2011-12-17T00:00:00"/>
    <x v="1"/>
    <s v="EB-13840"/>
    <x v="225"/>
    <x v="1"/>
    <s v="United States"/>
    <s v="Chicago"/>
    <x v="10"/>
    <n v="60623"/>
    <x v="2"/>
    <s v="FUR-FU-10003930"/>
    <x v="0"/>
    <x v="5"/>
    <x v="1621"/>
    <x v="3241"/>
    <n v="3"/>
    <n v="0.6"/>
    <n v="-42.492599999999982"/>
  </r>
  <r>
    <n v="4227"/>
    <s v="CA-2014-120327"/>
    <x v="3"/>
    <x v="343"/>
    <d v="2014-11-17T00:00:00"/>
    <x v="1"/>
    <s v="WB-21850"/>
    <x v="576"/>
    <x v="0"/>
    <s v="United States"/>
    <s v="Urbandale"/>
    <x v="23"/>
    <n v="50322"/>
    <x v="2"/>
    <s v="OFF-FA-10004854"/>
    <x v="1"/>
    <x v="13"/>
    <x v="268"/>
    <x v="1962"/>
    <n v="4"/>
    <n v="0"/>
    <n v="21.5824"/>
  </r>
  <r>
    <n v="4228"/>
    <s v="CA-2012-154970"/>
    <x v="1"/>
    <x v="956"/>
    <d v="2012-01-10T00:00:00"/>
    <x v="1"/>
    <s v="SR-20740"/>
    <x v="256"/>
    <x v="2"/>
    <s v="United States"/>
    <s v="Seattle"/>
    <x v="4"/>
    <n v="98103"/>
    <x v="1"/>
    <s v="FUR-CH-10003396"/>
    <x v="0"/>
    <x v="1"/>
    <x v="385"/>
    <x v="3242"/>
    <n v="1"/>
    <n v="0.2"/>
    <n v="-6.9282000000000039"/>
  </r>
  <r>
    <n v="4229"/>
    <s v="CA-2013-113803"/>
    <x v="0"/>
    <x v="830"/>
    <d v="2013-03-27T00:00:00"/>
    <x v="2"/>
    <s v="VG-21805"/>
    <x v="500"/>
    <x v="1"/>
    <s v="United States"/>
    <s v="Richmond"/>
    <x v="14"/>
    <n v="47374"/>
    <x v="2"/>
    <s v="OFF-PA-10001994"/>
    <x v="1"/>
    <x v="10"/>
    <x v="1113"/>
    <x v="3243"/>
    <n v="1"/>
    <n v="0"/>
    <n v="10.3408"/>
  </r>
  <r>
    <n v="4230"/>
    <s v="CA-2014-100223"/>
    <x v="3"/>
    <x v="957"/>
    <d v="2014-07-11T00:00:00"/>
    <x v="1"/>
    <s v="LS-16945"/>
    <x v="322"/>
    <x v="1"/>
    <s v="United States"/>
    <s v="Dallas"/>
    <x v="5"/>
    <n v="75220"/>
    <x v="2"/>
    <s v="FUR-FU-10003601"/>
    <x v="0"/>
    <x v="5"/>
    <x v="729"/>
    <x v="3244"/>
    <n v="9"/>
    <n v="0.6"/>
    <n v="-348.62940000000003"/>
  </r>
  <r>
    <n v="4231"/>
    <s v="CA-2014-100223"/>
    <x v="3"/>
    <x v="957"/>
    <d v="2014-07-11T00:00:00"/>
    <x v="1"/>
    <s v="LS-16945"/>
    <x v="322"/>
    <x v="1"/>
    <s v="United States"/>
    <s v="Dallas"/>
    <x v="5"/>
    <n v="75220"/>
    <x v="2"/>
    <s v="OFF-BI-10003429"/>
    <x v="1"/>
    <x v="8"/>
    <x v="844"/>
    <x v="3245"/>
    <n v="9"/>
    <n v="0.8"/>
    <n v="-17.660699999999999"/>
  </r>
  <r>
    <n v="4232"/>
    <s v="CA-2014-100223"/>
    <x v="3"/>
    <x v="957"/>
    <d v="2014-07-11T00:00:00"/>
    <x v="1"/>
    <s v="LS-16945"/>
    <x v="322"/>
    <x v="1"/>
    <s v="United States"/>
    <s v="Dallas"/>
    <x v="5"/>
    <n v="75220"/>
    <x v="2"/>
    <s v="OFF-PA-10000232"/>
    <x v="1"/>
    <x v="10"/>
    <x v="1622"/>
    <x v="12"/>
    <n v="3"/>
    <n v="0.2"/>
    <n v="5.6375999999999999"/>
  </r>
  <r>
    <n v="4233"/>
    <s v="CA-2014-100223"/>
    <x v="3"/>
    <x v="957"/>
    <d v="2014-07-11T00:00:00"/>
    <x v="1"/>
    <s v="LS-16945"/>
    <x v="322"/>
    <x v="1"/>
    <s v="United States"/>
    <s v="Dallas"/>
    <x v="5"/>
    <n v="75220"/>
    <x v="2"/>
    <s v="OFF-PA-10002195"/>
    <x v="1"/>
    <x v="10"/>
    <x v="1543"/>
    <x v="277"/>
    <n v="6"/>
    <n v="0.2"/>
    <n v="11.2752"/>
  </r>
  <r>
    <n v="4234"/>
    <s v="CA-2014-100223"/>
    <x v="3"/>
    <x v="957"/>
    <d v="2014-07-11T00:00:00"/>
    <x v="1"/>
    <s v="LS-16945"/>
    <x v="322"/>
    <x v="1"/>
    <s v="United States"/>
    <s v="Dallas"/>
    <x v="5"/>
    <n v="75220"/>
    <x v="2"/>
    <s v="OFF-BI-10004492"/>
    <x v="1"/>
    <x v="8"/>
    <x v="347"/>
    <x v="3246"/>
    <n v="1"/>
    <n v="0.8"/>
    <n v="-10.421400000000002"/>
  </r>
  <r>
    <n v="4235"/>
    <s v="CA-2011-168823"/>
    <x v="2"/>
    <x v="158"/>
    <d v="2011-09-24T00:00:00"/>
    <x v="2"/>
    <s v="MA-17560"/>
    <x v="15"/>
    <x v="2"/>
    <s v="United States"/>
    <s v="Philadelphia"/>
    <x v="9"/>
    <n v="19143"/>
    <x v="3"/>
    <s v="OFF-PA-10004000"/>
    <x v="1"/>
    <x v="10"/>
    <x v="203"/>
    <x v="1382"/>
    <n v="3"/>
    <n v="0.2"/>
    <n v="4.1151"/>
  </r>
  <r>
    <n v="4236"/>
    <s v="CA-2011-168823"/>
    <x v="2"/>
    <x v="158"/>
    <d v="2011-09-24T00:00:00"/>
    <x v="2"/>
    <s v="MA-17560"/>
    <x v="15"/>
    <x v="2"/>
    <s v="United States"/>
    <s v="Philadelphia"/>
    <x v="9"/>
    <n v="19143"/>
    <x v="3"/>
    <s v="OFF-LA-10004425"/>
    <x v="1"/>
    <x v="2"/>
    <x v="33"/>
    <x v="3247"/>
    <n v="9"/>
    <n v="0.2"/>
    <n v="7.0226999999999995"/>
  </r>
  <r>
    <n v="4237"/>
    <s v="CA-2013-162404"/>
    <x v="0"/>
    <x v="310"/>
    <d v="2013-07-28T00:00:00"/>
    <x v="1"/>
    <s v="NF-18475"/>
    <x v="739"/>
    <x v="2"/>
    <s v="United States"/>
    <s v="Rockford"/>
    <x v="10"/>
    <n v="61107"/>
    <x v="2"/>
    <s v="OFF-BI-10000948"/>
    <x v="1"/>
    <x v="8"/>
    <x v="1373"/>
    <x v="3248"/>
    <n v="4"/>
    <n v="0.8"/>
    <n v="-18.836400000000005"/>
  </r>
  <r>
    <n v="4238"/>
    <s v="CA-2014-104024"/>
    <x v="3"/>
    <x v="635"/>
    <d v="2014-09-04T00:00:00"/>
    <x v="0"/>
    <s v="MD-17860"/>
    <x v="550"/>
    <x v="1"/>
    <s v="United States"/>
    <s v="Philadelphia"/>
    <x v="9"/>
    <n v="19134"/>
    <x v="3"/>
    <s v="OFF-AR-10001972"/>
    <x v="1"/>
    <x v="6"/>
    <x v="1623"/>
    <x v="3249"/>
    <n v="7"/>
    <n v="0.2"/>
    <n v="0.70560000000000045"/>
  </r>
  <r>
    <n v="4239"/>
    <s v="CA-2014-147144"/>
    <x v="3"/>
    <x v="606"/>
    <d v="2014-03-29T00:00:00"/>
    <x v="2"/>
    <s v="MZ-17335"/>
    <x v="595"/>
    <x v="2"/>
    <s v="United States"/>
    <s v="Seattle"/>
    <x v="4"/>
    <n v="98105"/>
    <x v="1"/>
    <s v="OFF-AR-10004587"/>
    <x v="1"/>
    <x v="6"/>
    <x v="1624"/>
    <x v="3250"/>
    <n v="1"/>
    <n v="0"/>
    <n v="5.9489999999999981"/>
  </r>
  <r>
    <n v="4240"/>
    <s v="CA-2014-158673"/>
    <x v="3"/>
    <x v="614"/>
    <d v="2015-01-05T00:00:00"/>
    <x v="1"/>
    <s v="KB-16600"/>
    <x v="33"/>
    <x v="1"/>
    <s v="United States"/>
    <s v="Grand Rapids"/>
    <x v="12"/>
    <n v="49505"/>
    <x v="2"/>
    <s v="OFF-PA-10000994"/>
    <x v="1"/>
    <x v="10"/>
    <x v="904"/>
    <x v="1441"/>
    <n v="2"/>
    <n v="0"/>
    <n v="100.65599999999999"/>
  </r>
  <r>
    <n v="4241"/>
    <s v="CA-2011-133704"/>
    <x v="2"/>
    <x v="59"/>
    <d v="2011-09-26T00:00:00"/>
    <x v="1"/>
    <s v="MA-17995"/>
    <x v="671"/>
    <x v="2"/>
    <s v="United States"/>
    <s v="Los Angeles"/>
    <x v="1"/>
    <n v="90004"/>
    <x v="1"/>
    <s v="OFF-AP-10001366"/>
    <x v="1"/>
    <x v="9"/>
    <x v="33"/>
    <x v="2911"/>
    <n v="4"/>
    <n v="0"/>
    <n v="11.858400000000003"/>
  </r>
  <r>
    <n v="4242"/>
    <s v="CA-2011-133704"/>
    <x v="2"/>
    <x v="59"/>
    <d v="2011-09-26T00:00:00"/>
    <x v="1"/>
    <s v="MA-17995"/>
    <x v="671"/>
    <x v="2"/>
    <s v="United States"/>
    <s v="Los Angeles"/>
    <x v="1"/>
    <n v="90004"/>
    <x v="1"/>
    <s v="OFF-BI-10001636"/>
    <x v="1"/>
    <x v="8"/>
    <x v="668"/>
    <x v="3251"/>
    <n v="3"/>
    <n v="0.2"/>
    <n v="6.5753999999999984"/>
  </r>
  <r>
    <n v="4243"/>
    <s v="CA-2013-159142"/>
    <x v="0"/>
    <x v="958"/>
    <d v="2013-04-06T00:00:00"/>
    <x v="2"/>
    <s v="ME-17320"/>
    <x v="467"/>
    <x v="2"/>
    <s v="United States"/>
    <s v="Springfield"/>
    <x v="17"/>
    <n v="22153"/>
    <x v="0"/>
    <s v="TEC-PH-10001448"/>
    <x v="2"/>
    <x v="7"/>
    <x v="140"/>
    <x v="145"/>
    <n v="3"/>
    <n v="0"/>
    <n v="5.9987999999999815"/>
  </r>
  <r>
    <n v="4244"/>
    <s v="CA-2013-159142"/>
    <x v="0"/>
    <x v="958"/>
    <d v="2013-04-06T00:00:00"/>
    <x v="2"/>
    <s v="ME-17320"/>
    <x v="467"/>
    <x v="2"/>
    <s v="United States"/>
    <s v="Springfield"/>
    <x v="17"/>
    <n v="22153"/>
    <x v="0"/>
    <s v="OFF-PA-10001776"/>
    <x v="1"/>
    <x v="10"/>
    <x v="1263"/>
    <x v="3252"/>
    <n v="3"/>
    <n v="0"/>
    <n v="13.070699999999999"/>
  </r>
  <r>
    <n v="4245"/>
    <s v="CA-2011-138436"/>
    <x v="2"/>
    <x v="959"/>
    <d v="2011-03-30T00:00:00"/>
    <x v="1"/>
    <s v="JD-15895"/>
    <x v="63"/>
    <x v="1"/>
    <s v="United States"/>
    <s v="Los Angeles"/>
    <x v="1"/>
    <n v="90036"/>
    <x v="1"/>
    <s v="TEC-AC-10002323"/>
    <x v="2"/>
    <x v="11"/>
    <x v="175"/>
    <x v="2790"/>
    <n v="3"/>
    <n v="0"/>
    <n v="8.6190000000000033"/>
  </r>
  <r>
    <n v="4246"/>
    <s v="CA-2014-117702"/>
    <x v="3"/>
    <x v="354"/>
    <d v="2014-12-05T00:00:00"/>
    <x v="1"/>
    <s v="LS-16975"/>
    <x v="60"/>
    <x v="2"/>
    <s v="United States"/>
    <s v="Baltimore"/>
    <x v="39"/>
    <n v="21215"/>
    <x v="3"/>
    <s v="OFF-AR-10004582"/>
    <x v="1"/>
    <x v="6"/>
    <x v="1175"/>
    <x v="3253"/>
    <n v="1"/>
    <n v="0"/>
    <n v="0.73799999999999988"/>
  </r>
  <r>
    <n v="4247"/>
    <s v="CA-2014-117702"/>
    <x v="3"/>
    <x v="354"/>
    <d v="2014-12-05T00:00:00"/>
    <x v="1"/>
    <s v="LS-16975"/>
    <x v="60"/>
    <x v="2"/>
    <s v="United States"/>
    <s v="Baltimore"/>
    <x v="39"/>
    <n v="21215"/>
    <x v="3"/>
    <s v="FUR-FU-10000576"/>
    <x v="0"/>
    <x v="5"/>
    <x v="219"/>
    <x v="607"/>
    <n v="5"/>
    <n v="0"/>
    <n v="272.79200000000003"/>
  </r>
  <r>
    <n v="4248"/>
    <s v="CA-2014-117702"/>
    <x v="3"/>
    <x v="354"/>
    <d v="2014-12-05T00:00:00"/>
    <x v="1"/>
    <s v="LS-16975"/>
    <x v="60"/>
    <x v="2"/>
    <s v="United States"/>
    <s v="Baltimore"/>
    <x v="39"/>
    <n v="21215"/>
    <x v="3"/>
    <s v="FUR-FU-10004270"/>
    <x v="0"/>
    <x v="5"/>
    <x v="989"/>
    <x v="3254"/>
    <n v="5"/>
    <n v="0"/>
    <n v="7.5239999999999991"/>
  </r>
  <r>
    <n v="4249"/>
    <s v="CA-2013-157336"/>
    <x v="0"/>
    <x v="49"/>
    <d v="2013-12-06T00:00:00"/>
    <x v="0"/>
    <s v="SJ-20500"/>
    <x v="81"/>
    <x v="0"/>
    <s v="United States"/>
    <s v="Fairfield"/>
    <x v="29"/>
    <n v="6824"/>
    <x v="3"/>
    <s v="OFF-BI-10004236"/>
    <x v="1"/>
    <x v="8"/>
    <x v="891"/>
    <x v="3255"/>
    <n v="6"/>
    <n v="0"/>
    <n v="40.516799999999996"/>
  </r>
  <r>
    <n v="4250"/>
    <s v="CA-2013-157336"/>
    <x v="0"/>
    <x v="49"/>
    <d v="2013-12-06T00:00:00"/>
    <x v="0"/>
    <s v="SJ-20500"/>
    <x v="81"/>
    <x v="0"/>
    <s v="United States"/>
    <s v="Fairfield"/>
    <x v="29"/>
    <n v="6824"/>
    <x v="3"/>
    <s v="FUR-CH-10004997"/>
    <x v="0"/>
    <x v="1"/>
    <x v="494"/>
    <x v="3256"/>
    <n v="4"/>
    <n v="0"/>
    <n v="150.38400000000001"/>
  </r>
  <r>
    <n v="4251"/>
    <s v="CA-2011-168130"/>
    <x v="2"/>
    <x v="111"/>
    <d v="2011-09-19T00:00:00"/>
    <x v="3"/>
    <s v="BS-11365"/>
    <x v="740"/>
    <x v="1"/>
    <s v="United States"/>
    <s v="New York City"/>
    <x v="15"/>
    <n v="10011"/>
    <x v="3"/>
    <s v="FUR-CH-10000988"/>
    <x v="0"/>
    <x v="1"/>
    <x v="1132"/>
    <x v="3257"/>
    <n v="7"/>
    <n v="0.1"/>
    <n v="177.42059999999998"/>
  </r>
  <r>
    <n v="4252"/>
    <s v="CA-2012-155068"/>
    <x v="1"/>
    <x v="924"/>
    <d v="2012-10-23T00:00:00"/>
    <x v="3"/>
    <s v="RA-19285"/>
    <x v="267"/>
    <x v="0"/>
    <s v="United States"/>
    <s v="Lakeland"/>
    <x v="2"/>
    <n v="33801"/>
    <x v="0"/>
    <s v="TEC-PH-10004897"/>
    <x v="2"/>
    <x v="7"/>
    <x v="1115"/>
    <x v="3258"/>
    <n v="7"/>
    <n v="0.2"/>
    <n v="-13.286700000000002"/>
  </r>
  <r>
    <n v="4253"/>
    <s v="CA-2012-155068"/>
    <x v="1"/>
    <x v="924"/>
    <d v="2012-10-23T00:00:00"/>
    <x v="3"/>
    <s v="RA-19285"/>
    <x v="267"/>
    <x v="0"/>
    <s v="United States"/>
    <s v="Lakeland"/>
    <x v="2"/>
    <n v="33801"/>
    <x v="0"/>
    <s v="OFF-AR-10002656"/>
    <x v="1"/>
    <x v="6"/>
    <x v="157"/>
    <x v="1432"/>
    <n v="2"/>
    <n v="0.2"/>
    <n v="2.271199999999999"/>
  </r>
  <r>
    <n v="4254"/>
    <s v="CA-2012-155068"/>
    <x v="1"/>
    <x v="924"/>
    <d v="2012-10-23T00:00:00"/>
    <x v="3"/>
    <s v="RA-19285"/>
    <x v="267"/>
    <x v="0"/>
    <s v="United States"/>
    <s v="Lakeland"/>
    <x v="2"/>
    <n v="33801"/>
    <x v="0"/>
    <s v="TEC-PH-10004924"/>
    <x v="2"/>
    <x v="7"/>
    <x v="1156"/>
    <x v="3259"/>
    <n v="2"/>
    <n v="0.2"/>
    <n v="1.0346000000000006"/>
  </r>
  <r>
    <n v="4255"/>
    <s v="CA-2014-163160"/>
    <x v="3"/>
    <x v="119"/>
    <d v="2014-10-17T00:00:00"/>
    <x v="2"/>
    <s v="TS-21610"/>
    <x v="59"/>
    <x v="0"/>
    <s v="United States"/>
    <s v="Freeport"/>
    <x v="10"/>
    <n v="61032"/>
    <x v="2"/>
    <s v="OFF-PA-10003127"/>
    <x v="1"/>
    <x v="10"/>
    <x v="33"/>
    <x v="930"/>
    <n v="3"/>
    <n v="0.2"/>
    <n v="20.576399999999996"/>
  </r>
  <r>
    <n v="4256"/>
    <s v="CA-2014-163160"/>
    <x v="3"/>
    <x v="119"/>
    <d v="2014-10-17T00:00:00"/>
    <x v="2"/>
    <s v="TS-21610"/>
    <x v="59"/>
    <x v="0"/>
    <s v="United States"/>
    <s v="Freeport"/>
    <x v="10"/>
    <n v="61032"/>
    <x v="2"/>
    <s v="OFF-BI-10000778"/>
    <x v="1"/>
    <x v="8"/>
    <x v="258"/>
    <x v="3260"/>
    <n v="4"/>
    <n v="0.8"/>
    <n v="-145.17600000000002"/>
  </r>
  <r>
    <n v="4257"/>
    <s v="CA-2014-163160"/>
    <x v="3"/>
    <x v="119"/>
    <d v="2014-10-17T00:00:00"/>
    <x v="2"/>
    <s v="TS-21610"/>
    <x v="59"/>
    <x v="0"/>
    <s v="United States"/>
    <s v="Freeport"/>
    <x v="10"/>
    <n v="61032"/>
    <x v="2"/>
    <s v="FUR-FU-10001424"/>
    <x v="0"/>
    <x v="5"/>
    <x v="691"/>
    <x v="3261"/>
    <n v="3"/>
    <n v="0.6"/>
    <n v="-6.8094000000000037"/>
  </r>
  <r>
    <n v="4258"/>
    <s v="CA-2012-101924"/>
    <x v="1"/>
    <x v="406"/>
    <d v="2012-09-09T00:00:00"/>
    <x v="1"/>
    <s v="KB-16585"/>
    <x v="10"/>
    <x v="1"/>
    <s v="United States"/>
    <s v="Medford"/>
    <x v="21"/>
    <n v="97504"/>
    <x v="1"/>
    <s v="OFF-BI-10000962"/>
    <x v="1"/>
    <x v="8"/>
    <x v="1504"/>
    <x v="3262"/>
    <n v="2"/>
    <n v="0.7"/>
    <n v="-6.833400000000001"/>
  </r>
  <r>
    <n v="4259"/>
    <s v="CA-2013-124793"/>
    <x v="0"/>
    <x v="560"/>
    <d v="2013-03-17T00:00:00"/>
    <x v="2"/>
    <s v="MM-18280"/>
    <x v="152"/>
    <x v="1"/>
    <s v="United States"/>
    <s v="Seattle"/>
    <x v="4"/>
    <n v="98103"/>
    <x v="1"/>
    <s v="FUR-CH-10002880"/>
    <x v="0"/>
    <x v="1"/>
    <x v="801"/>
    <x v="3263"/>
    <n v="2"/>
    <n v="0.2"/>
    <n v="-22.138200000000012"/>
  </r>
  <r>
    <n v="4260"/>
    <s v="CA-2014-118367"/>
    <x v="3"/>
    <x v="960"/>
    <d v="2014-11-03T00:00:00"/>
    <x v="0"/>
    <s v="LO-17170"/>
    <x v="628"/>
    <x v="1"/>
    <s v="United States"/>
    <s v="New York City"/>
    <x v="15"/>
    <n v="10035"/>
    <x v="3"/>
    <s v="OFF-EN-10004386"/>
    <x v="1"/>
    <x v="12"/>
    <x v="242"/>
    <x v="3264"/>
    <n v="2"/>
    <n v="0"/>
    <n v="23.99"/>
  </r>
  <r>
    <n v="4261"/>
    <s v="CA-2014-164819"/>
    <x v="3"/>
    <x v="453"/>
    <d v="2014-10-20T00:00:00"/>
    <x v="0"/>
    <s v="RS-19420"/>
    <x v="602"/>
    <x v="1"/>
    <s v="United States"/>
    <s v="Fairfield"/>
    <x v="29"/>
    <n v="6824"/>
    <x v="3"/>
    <s v="OFF-LA-10001045"/>
    <x v="1"/>
    <x v="2"/>
    <x v="701"/>
    <x v="1206"/>
    <n v="5"/>
    <n v="0"/>
    <n v="6.0029999999999992"/>
  </r>
  <r>
    <n v="4262"/>
    <s v="CA-2014-158344"/>
    <x v="3"/>
    <x v="783"/>
    <d v="2014-08-12T00:00:00"/>
    <x v="1"/>
    <s v="CC-12475"/>
    <x v="693"/>
    <x v="0"/>
    <s v="United States"/>
    <s v="Moorhead"/>
    <x v="11"/>
    <n v="56560"/>
    <x v="2"/>
    <s v="TEC-AC-10002006"/>
    <x v="2"/>
    <x v="11"/>
    <x v="1078"/>
    <x v="1480"/>
    <n v="4"/>
    <n v="0"/>
    <n v="19.827599999999997"/>
  </r>
  <r>
    <n v="4263"/>
    <s v="CA-2014-123351"/>
    <x v="3"/>
    <x v="296"/>
    <d v="2014-09-26T00:00:00"/>
    <x v="1"/>
    <s v="KT-16480"/>
    <x v="409"/>
    <x v="0"/>
    <s v="United States"/>
    <s v="Columbus"/>
    <x v="32"/>
    <n v="31907"/>
    <x v="0"/>
    <s v="OFF-AP-10001242"/>
    <x v="1"/>
    <x v="9"/>
    <x v="1408"/>
    <x v="3265"/>
    <n v="1"/>
    <n v="0"/>
    <n v="24.143999999999998"/>
  </r>
  <r>
    <n v="4264"/>
    <s v="CA-2014-110429"/>
    <x v="3"/>
    <x v="132"/>
    <d v="2014-11-09T00:00:00"/>
    <x v="1"/>
    <s v="DM-13015"/>
    <x v="661"/>
    <x v="0"/>
    <s v="United States"/>
    <s v="Philadelphia"/>
    <x v="9"/>
    <n v="19143"/>
    <x v="3"/>
    <s v="OFF-BI-10000216"/>
    <x v="1"/>
    <x v="8"/>
    <x v="1625"/>
    <x v="3266"/>
    <n v="3"/>
    <n v="0.7"/>
    <n v="-7.782"/>
  </r>
  <r>
    <n v="4265"/>
    <s v="US-2013-131611"/>
    <x v="0"/>
    <x v="732"/>
    <d v="2013-11-10T00:00:00"/>
    <x v="1"/>
    <s v="EP-13915"/>
    <x v="212"/>
    <x v="0"/>
    <s v="United States"/>
    <s v="Houston"/>
    <x v="5"/>
    <n v="77036"/>
    <x v="2"/>
    <s v="FUR-TA-10002774"/>
    <x v="0"/>
    <x v="3"/>
    <x v="579"/>
    <x v="3267"/>
    <n v="8"/>
    <n v="0.3"/>
    <n v="-160.29520000000008"/>
  </r>
  <r>
    <n v="4266"/>
    <s v="US-2013-131611"/>
    <x v="0"/>
    <x v="732"/>
    <d v="2013-11-10T00:00:00"/>
    <x v="1"/>
    <s v="EP-13915"/>
    <x v="212"/>
    <x v="0"/>
    <s v="United States"/>
    <s v="Houston"/>
    <x v="5"/>
    <n v="77036"/>
    <x v="2"/>
    <s v="OFF-BI-10004364"/>
    <x v="1"/>
    <x v="8"/>
    <x v="302"/>
    <x v="3019"/>
    <n v="3"/>
    <n v="0.8"/>
    <n v="-6.2370000000000019"/>
  </r>
  <r>
    <n v="4267"/>
    <s v="US-2013-131611"/>
    <x v="0"/>
    <x v="732"/>
    <d v="2013-11-10T00:00:00"/>
    <x v="1"/>
    <s v="EP-13915"/>
    <x v="212"/>
    <x v="0"/>
    <s v="United States"/>
    <s v="Houston"/>
    <x v="5"/>
    <n v="77036"/>
    <x v="2"/>
    <s v="FUR-BO-10000780"/>
    <x v="0"/>
    <x v="0"/>
    <x v="1309"/>
    <x v="2017"/>
    <n v="7"/>
    <n v="0.32"/>
    <n v="-225.09759999999991"/>
  </r>
  <r>
    <n v="4268"/>
    <s v="US-2013-131611"/>
    <x v="0"/>
    <x v="732"/>
    <d v="2013-11-10T00:00:00"/>
    <x v="1"/>
    <s v="EP-13915"/>
    <x v="212"/>
    <x v="0"/>
    <s v="United States"/>
    <s v="Houston"/>
    <x v="5"/>
    <n v="77036"/>
    <x v="2"/>
    <s v="OFF-BI-10001989"/>
    <x v="1"/>
    <x v="8"/>
    <x v="537"/>
    <x v="3268"/>
    <n v="3"/>
    <n v="0.8"/>
    <n v="-20.140800000000006"/>
  </r>
  <r>
    <n v="4269"/>
    <s v="US-2013-131611"/>
    <x v="0"/>
    <x v="732"/>
    <d v="2013-11-10T00:00:00"/>
    <x v="1"/>
    <s v="EP-13915"/>
    <x v="212"/>
    <x v="0"/>
    <s v="United States"/>
    <s v="Houston"/>
    <x v="5"/>
    <n v="77036"/>
    <x v="2"/>
    <s v="TEC-AC-10004001"/>
    <x v="2"/>
    <x v="11"/>
    <x v="1460"/>
    <x v="1379"/>
    <n v="5"/>
    <n v="0.2"/>
    <n v="45.139500000000005"/>
  </r>
  <r>
    <n v="4270"/>
    <s v="US-2014-124821"/>
    <x v="3"/>
    <x v="643"/>
    <d v="2014-06-30T00:00:00"/>
    <x v="0"/>
    <s v="AM-10705"/>
    <x v="562"/>
    <x v="0"/>
    <s v="United States"/>
    <s v="Seattle"/>
    <x v="4"/>
    <n v="98115"/>
    <x v="1"/>
    <s v="FUR-TA-10000688"/>
    <x v="0"/>
    <x v="3"/>
    <x v="556"/>
    <x v="3269"/>
    <n v="4"/>
    <n v="0"/>
    <n v="148.13799999999992"/>
  </r>
  <r>
    <n v="4271"/>
    <s v="CA-2012-166975"/>
    <x v="1"/>
    <x v="650"/>
    <d v="2012-11-30T00:00:00"/>
    <x v="1"/>
    <s v="SH-20635"/>
    <x v="741"/>
    <x v="1"/>
    <s v="United States"/>
    <s v="Jackson"/>
    <x v="18"/>
    <n v="38301"/>
    <x v="0"/>
    <s v="FUR-FU-10003930"/>
    <x v="0"/>
    <x v="5"/>
    <x v="1621"/>
    <x v="3270"/>
    <n v="11"/>
    <n v="0.2"/>
    <n v="190.42980000000006"/>
  </r>
  <r>
    <n v="4272"/>
    <s v="CA-2013-123806"/>
    <x v="0"/>
    <x v="390"/>
    <d v="2013-11-28T00:00:00"/>
    <x v="0"/>
    <s v="LA-16780"/>
    <x v="156"/>
    <x v="1"/>
    <s v="United States"/>
    <s v="Baltimore"/>
    <x v="39"/>
    <n v="21215"/>
    <x v="3"/>
    <s v="FUR-FU-10000965"/>
    <x v="0"/>
    <x v="5"/>
    <x v="682"/>
    <x v="3271"/>
    <n v="4"/>
    <n v="0"/>
    <n v="85.181600000000003"/>
  </r>
  <r>
    <n v="4273"/>
    <s v="US-2014-158505"/>
    <x v="3"/>
    <x v="246"/>
    <d v="2014-07-22T00:00:00"/>
    <x v="3"/>
    <s v="SF-20200"/>
    <x v="227"/>
    <x v="0"/>
    <s v="United States"/>
    <s v="Murray"/>
    <x v="7"/>
    <n v="84107"/>
    <x v="1"/>
    <s v="TEC-PH-10004071"/>
    <x v="2"/>
    <x v="7"/>
    <x v="1537"/>
    <x v="3272"/>
    <n v="9"/>
    <n v="0.2"/>
    <n v="6.2936999999999976"/>
  </r>
  <r>
    <n v="4274"/>
    <s v="US-2014-158505"/>
    <x v="3"/>
    <x v="246"/>
    <d v="2014-07-22T00:00:00"/>
    <x v="3"/>
    <s v="SF-20200"/>
    <x v="227"/>
    <x v="0"/>
    <s v="United States"/>
    <s v="Murray"/>
    <x v="7"/>
    <n v="84107"/>
    <x v="1"/>
    <s v="OFF-AR-10001044"/>
    <x v="1"/>
    <x v="6"/>
    <x v="1042"/>
    <x v="2467"/>
    <n v="1"/>
    <n v="0"/>
    <n v="7.5370999999999988"/>
  </r>
  <r>
    <n v="4275"/>
    <s v="CA-2012-142692"/>
    <x v="1"/>
    <x v="924"/>
    <d v="2012-10-28T00:00:00"/>
    <x v="1"/>
    <s v="AG-10495"/>
    <x v="122"/>
    <x v="1"/>
    <s v="United States"/>
    <s v="Seattle"/>
    <x v="4"/>
    <n v="98105"/>
    <x v="1"/>
    <s v="OFF-BI-10004140"/>
    <x v="1"/>
    <x v="8"/>
    <x v="304"/>
    <x v="3273"/>
    <n v="1"/>
    <n v="0.2"/>
    <n v="1.1224999999999996"/>
  </r>
  <r>
    <n v="4276"/>
    <s v="CA-2012-123456"/>
    <x v="1"/>
    <x v="584"/>
    <d v="2012-07-13T00:00:00"/>
    <x v="1"/>
    <s v="KN-16450"/>
    <x v="634"/>
    <x v="1"/>
    <s v="United States"/>
    <s v="Dallas"/>
    <x v="5"/>
    <n v="75220"/>
    <x v="2"/>
    <s v="OFF-AP-10002684"/>
    <x v="1"/>
    <x v="9"/>
    <x v="165"/>
    <x v="3274"/>
    <n v="2"/>
    <n v="0.8"/>
    <n v="-121.58000000000004"/>
  </r>
  <r>
    <n v="4277"/>
    <s v="CA-2014-151358"/>
    <x v="3"/>
    <x v="238"/>
    <d v="2014-08-23T00:00:00"/>
    <x v="1"/>
    <s v="NF-18595"/>
    <x v="376"/>
    <x v="2"/>
    <s v="United States"/>
    <s v="Seattle"/>
    <x v="4"/>
    <n v="98105"/>
    <x v="1"/>
    <s v="OFF-ST-10000046"/>
    <x v="1"/>
    <x v="4"/>
    <x v="757"/>
    <x v="2144"/>
    <n v="2"/>
    <n v="0"/>
    <n v="61.38900000000001"/>
  </r>
  <r>
    <n v="4278"/>
    <s v="US-2013-107440"/>
    <x v="0"/>
    <x v="947"/>
    <d v="2013-04-21T00:00:00"/>
    <x v="1"/>
    <s v="BS-11365"/>
    <x v="740"/>
    <x v="1"/>
    <s v="United States"/>
    <s v="Lakewood"/>
    <x v="30"/>
    <n v="8701"/>
    <x v="3"/>
    <s v="TEC-MA-10001047"/>
    <x v="2"/>
    <x v="15"/>
    <x v="1626"/>
    <x v="3275"/>
    <n v="7"/>
    <n v="0"/>
    <n v="2365.9817999999996"/>
  </r>
  <r>
    <n v="4279"/>
    <s v="US-2013-107440"/>
    <x v="0"/>
    <x v="947"/>
    <d v="2013-04-21T00:00:00"/>
    <x v="1"/>
    <s v="BS-11365"/>
    <x v="740"/>
    <x v="1"/>
    <s v="United States"/>
    <s v="Lakewood"/>
    <x v="30"/>
    <n v="8701"/>
    <x v="3"/>
    <s v="FUR-FU-10000550"/>
    <x v="0"/>
    <x v="5"/>
    <x v="1445"/>
    <x v="745"/>
    <n v="2"/>
    <n v="0"/>
    <n v="3.2867999999999995"/>
  </r>
  <r>
    <n v="4280"/>
    <s v="US-2013-107440"/>
    <x v="0"/>
    <x v="947"/>
    <d v="2013-04-21T00:00:00"/>
    <x v="1"/>
    <s v="BS-11365"/>
    <x v="740"/>
    <x v="1"/>
    <s v="United States"/>
    <s v="Lakewood"/>
    <x v="30"/>
    <n v="8701"/>
    <x v="3"/>
    <s v="OFF-BI-10002432"/>
    <x v="1"/>
    <x v="8"/>
    <x v="866"/>
    <x v="3276"/>
    <n v="5"/>
    <n v="0"/>
    <n v="11.890999999999998"/>
  </r>
  <r>
    <n v="4281"/>
    <s v="CA-2011-166989"/>
    <x v="2"/>
    <x v="687"/>
    <d v="2011-11-18T00:00:00"/>
    <x v="1"/>
    <s v="RM-19675"/>
    <x v="84"/>
    <x v="2"/>
    <s v="United States"/>
    <s v="New York City"/>
    <x v="15"/>
    <n v="10011"/>
    <x v="3"/>
    <s v="OFF-PA-10004470"/>
    <x v="1"/>
    <x v="10"/>
    <x v="250"/>
    <x v="716"/>
    <n v="2"/>
    <n v="0"/>
    <n v="5.2255999999999991"/>
  </r>
  <r>
    <n v="4282"/>
    <s v="CA-2011-166989"/>
    <x v="2"/>
    <x v="687"/>
    <d v="2011-11-18T00:00:00"/>
    <x v="1"/>
    <s v="RM-19675"/>
    <x v="84"/>
    <x v="2"/>
    <s v="United States"/>
    <s v="New York City"/>
    <x v="15"/>
    <n v="10011"/>
    <x v="3"/>
    <s v="FUR-CH-10001797"/>
    <x v="0"/>
    <x v="1"/>
    <x v="1441"/>
    <x v="3277"/>
    <n v="2"/>
    <n v="0.1"/>
    <n v="14.62239999999999"/>
  </r>
  <r>
    <n v="4283"/>
    <s v="CA-2011-103100"/>
    <x v="2"/>
    <x v="414"/>
    <d v="2011-12-23T00:00:00"/>
    <x v="2"/>
    <s v="AB-10105"/>
    <x v="455"/>
    <x v="0"/>
    <s v="United States"/>
    <s v="Indianapolis"/>
    <x v="14"/>
    <n v="46203"/>
    <x v="2"/>
    <s v="OFF-LA-10003720"/>
    <x v="1"/>
    <x v="2"/>
    <x v="1627"/>
    <x v="1175"/>
    <n v="1"/>
    <n v="0"/>
    <n v="1.7343"/>
  </r>
  <r>
    <n v="4284"/>
    <s v="CA-2011-103100"/>
    <x v="2"/>
    <x v="414"/>
    <d v="2011-12-23T00:00:00"/>
    <x v="2"/>
    <s v="AB-10105"/>
    <x v="455"/>
    <x v="0"/>
    <s v="United States"/>
    <s v="Indianapolis"/>
    <x v="14"/>
    <n v="46203"/>
    <x v="2"/>
    <s v="OFF-BI-10004600"/>
    <x v="1"/>
    <x v="8"/>
    <x v="1477"/>
    <x v="3278"/>
    <n v="3"/>
    <n v="0"/>
    <n v="496.78649999999993"/>
  </r>
  <r>
    <n v="4285"/>
    <s v="CA-2012-105690"/>
    <x v="1"/>
    <x v="82"/>
    <d v="2012-11-26T00:00:00"/>
    <x v="0"/>
    <s v="CA-11965"/>
    <x v="662"/>
    <x v="1"/>
    <s v="United States"/>
    <s v="Port Arthur"/>
    <x v="5"/>
    <n v="77642"/>
    <x v="2"/>
    <s v="FUR-BO-10003965"/>
    <x v="0"/>
    <x v="0"/>
    <x v="1083"/>
    <x v="3279"/>
    <n v="2"/>
    <n v="0.32"/>
    <n v="-76.011599999999973"/>
  </r>
  <r>
    <n v="4286"/>
    <s v="CA-2012-105690"/>
    <x v="1"/>
    <x v="82"/>
    <d v="2012-11-26T00:00:00"/>
    <x v="0"/>
    <s v="CA-11965"/>
    <x v="662"/>
    <x v="1"/>
    <s v="United States"/>
    <s v="Port Arthur"/>
    <x v="5"/>
    <n v="77642"/>
    <x v="2"/>
    <s v="OFF-LA-10000240"/>
    <x v="1"/>
    <x v="2"/>
    <x v="2"/>
    <x v="3280"/>
    <n v="2"/>
    <n v="0.2"/>
    <n v="3.9473999999999996"/>
  </r>
  <r>
    <n v="4287"/>
    <s v="CA-2012-105690"/>
    <x v="1"/>
    <x v="82"/>
    <d v="2012-11-26T00:00:00"/>
    <x v="0"/>
    <s v="CA-11965"/>
    <x v="662"/>
    <x v="1"/>
    <s v="United States"/>
    <s v="Port Arthur"/>
    <x v="5"/>
    <n v="77642"/>
    <x v="2"/>
    <s v="TEC-CO-10001571"/>
    <x v="2"/>
    <x v="16"/>
    <x v="1554"/>
    <x v="2913"/>
    <n v="1"/>
    <n v="0.2"/>
    <n v="164.99700000000001"/>
  </r>
  <r>
    <n v="4288"/>
    <s v="CA-2014-127516"/>
    <x v="3"/>
    <x v="116"/>
    <d v="2015-01-04T00:00:00"/>
    <x v="1"/>
    <s v="EH-14005"/>
    <x v="382"/>
    <x v="2"/>
    <s v="United States"/>
    <s v="Nashville"/>
    <x v="18"/>
    <n v="37211"/>
    <x v="0"/>
    <s v="OFF-ST-10000736"/>
    <x v="1"/>
    <x v="4"/>
    <x v="455"/>
    <x v="1466"/>
    <n v="1"/>
    <n v="0.2"/>
    <n v="-12.956800000000005"/>
  </r>
  <r>
    <n v="4289"/>
    <s v="US-2012-117184"/>
    <x v="1"/>
    <x v="961"/>
    <d v="2012-05-21T00:00:00"/>
    <x v="1"/>
    <s v="ON-18715"/>
    <x v="21"/>
    <x v="1"/>
    <s v="United States"/>
    <s v="Houston"/>
    <x v="5"/>
    <n v="77095"/>
    <x v="2"/>
    <s v="OFF-BI-10002082"/>
    <x v="1"/>
    <x v="8"/>
    <x v="1173"/>
    <x v="3281"/>
    <n v="5"/>
    <n v="0.8"/>
    <n v="-49.92"/>
  </r>
  <r>
    <n v="4290"/>
    <s v="US-2012-117184"/>
    <x v="1"/>
    <x v="961"/>
    <d v="2012-05-21T00:00:00"/>
    <x v="1"/>
    <s v="ON-18715"/>
    <x v="21"/>
    <x v="1"/>
    <s v="United States"/>
    <s v="Houston"/>
    <x v="5"/>
    <n v="77095"/>
    <x v="2"/>
    <s v="OFF-PA-10002250"/>
    <x v="1"/>
    <x v="10"/>
    <x v="699"/>
    <x v="3282"/>
    <n v="3"/>
    <n v="0.2"/>
    <n v="4.9307999999999996"/>
  </r>
  <r>
    <n v="4291"/>
    <s v="CA-2014-102407"/>
    <x v="3"/>
    <x v="34"/>
    <d v="2014-12-14T00:00:00"/>
    <x v="0"/>
    <s v="AT-10435"/>
    <x v="401"/>
    <x v="2"/>
    <s v="United States"/>
    <s v="Los Angeles"/>
    <x v="1"/>
    <n v="90004"/>
    <x v="1"/>
    <s v="OFF-AR-10000122"/>
    <x v="1"/>
    <x v="6"/>
    <x v="308"/>
    <x v="954"/>
    <n v="2"/>
    <n v="0"/>
    <n v="2.7899999999999991"/>
  </r>
  <r>
    <n v="4292"/>
    <s v="CA-2014-102407"/>
    <x v="3"/>
    <x v="34"/>
    <d v="2014-12-14T00:00:00"/>
    <x v="0"/>
    <s v="AT-10435"/>
    <x v="401"/>
    <x v="2"/>
    <s v="United States"/>
    <s v="Los Angeles"/>
    <x v="1"/>
    <n v="90004"/>
    <x v="1"/>
    <s v="FUR-TA-10003748"/>
    <x v="0"/>
    <x v="3"/>
    <x v="208"/>
    <x v="3283"/>
    <n v="9"/>
    <n v="0.2"/>
    <n v="22.408199999999994"/>
  </r>
  <r>
    <n v="4293"/>
    <s v="CA-2014-102407"/>
    <x v="3"/>
    <x v="34"/>
    <d v="2014-12-14T00:00:00"/>
    <x v="0"/>
    <s v="AT-10435"/>
    <x v="401"/>
    <x v="2"/>
    <s v="United States"/>
    <s v="Los Angeles"/>
    <x v="1"/>
    <n v="90004"/>
    <x v="1"/>
    <s v="OFF-AP-10001394"/>
    <x v="1"/>
    <x v="9"/>
    <x v="1120"/>
    <x v="3284"/>
    <n v="1"/>
    <n v="0"/>
    <n v="68.039999999999992"/>
  </r>
  <r>
    <n v="4294"/>
    <s v="CA-2014-130967"/>
    <x v="3"/>
    <x v="434"/>
    <d v="2014-03-17T00:00:00"/>
    <x v="1"/>
    <s v="EB-13870"/>
    <x v="12"/>
    <x v="0"/>
    <s v="United States"/>
    <s v="Philadelphia"/>
    <x v="9"/>
    <n v="19140"/>
    <x v="3"/>
    <s v="TEC-PH-10004896"/>
    <x v="2"/>
    <x v="7"/>
    <x v="172"/>
    <x v="3285"/>
    <n v="3"/>
    <n v="0.4"/>
    <n v="-10.796399999999995"/>
  </r>
  <r>
    <n v="4295"/>
    <s v="CA-2014-101581"/>
    <x v="3"/>
    <x v="760"/>
    <d v="2014-10-28T00:00:00"/>
    <x v="1"/>
    <s v="DW-13195"/>
    <x v="694"/>
    <x v="1"/>
    <s v="United States"/>
    <s v="Redmond"/>
    <x v="21"/>
    <n v="97756"/>
    <x v="1"/>
    <s v="FUR-TA-10002607"/>
    <x v="0"/>
    <x v="3"/>
    <x v="221"/>
    <x v="237"/>
    <n v="5"/>
    <n v="0.5"/>
    <n v="-120.51299999999998"/>
  </r>
  <r>
    <n v="4296"/>
    <s v="CA-2014-169124"/>
    <x v="3"/>
    <x v="445"/>
    <d v="2014-07-11T00:00:00"/>
    <x v="1"/>
    <s v="MB-17305"/>
    <x v="93"/>
    <x v="0"/>
    <s v="United States"/>
    <s v="Citrus Heights"/>
    <x v="1"/>
    <n v="95610"/>
    <x v="1"/>
    <s v="FUR-FU-10001215"/>
    <x v="0"/>
    <x v="5"/>
    <x v="1600"/>
    <x v="3286"/>
    <n v="3"/>
    <n v="0"/>
    <n v="54.343800000000009"/>
  </r>
  <r>
    <n v="4297"/>
    <s v="CA-2014-117261"/>
    <x v="3"/>
    <x v="507"/>
    <d v="2014-09-11T00:00:00"/>
    <x v="1"/>
    <s v="TH-21235"/>
    <x v="260"/>
    <x v="1"/>
    <s v="United States"/>
    <s v="Los Angeles"/>
    <x v="1"/>
    <n v="90032"/>
    <x v="1"/>
    <s v="OFF-ST-10000419"/>
    <x v="1"/>
    <x v="4"/>
    <x v="1015"/>
    <x v="3287"/>
    <n v="4"/>
    <n v="0"/>
    <n v="0.54319999999999879"/>
  </r>
  <r>
    <n v="4298"/>
    <s v="CA-2014-129021"/>
    <x v="3"/>
    <x v="962"/>
    <d v="2014-08-27T00:00:00"/>
    <x v="0"/>
    <s v="PO-18850"/>
    <x v="138"/>
    <x v="0"/>
    <s v="United States"/>
    <s v="Tallahassee"/>
    <x v="2"/>
    <n v="32303"/>
    <x v="0"/>
    <s v="TEC-PH-10001459"/>
    <x v="2"/>
    <x v="7"/>
    <x v="1438"/>
    <x v="3288"/>
    <n v="13"/>
    <n v="0.2"/>
    <n v="327.59220000000005"/>
  </r>
  <r>
    <n v="4299"/>
    <s v="CA-2014-129021"/>
    <x v="3"/>
    <x v="962"/>
    <d v="2014-08-27T00:00:00"/>
    <x v="0"/>
    <s v="PO-18850"/>
    <x v="138"/>
    <x v="0"/>
    <s v="United States"/>
    <s v="Tallahassee"/>
    <x v="2"/>
    <n v="32303"/>
    <x v="0"/>
    <s v="OFF-PA-10000241"/>
    <x v="1"/>
    <x v="10"/>
    <x v="1151"/>
    <x v="2000"/>
    <n v="2"/>
    <n v="0.2"/>
    <n v="15.489999999999997"/>
  </r>
  <r>
    <n v="4300"/>
    <s v="CA-2014-129021"/>
    <x v="3"/>
    <x v="962"/>
    <d v="2014-08-27T00:00:00"/>
    <x v="0"/>
    <s v="PO-18850"/>
    <x v="138"/>
    <x v="0"/>
    <s v="United States"/>
    <s v="Tallahassee"/>
    <x v="2"/>
    <n v="32303"/>
    <x v="0"/>
    <s v="OFF-AP-10003040"/>
    <x v="1"/>
    <x v="9"/>
    <x v="723"/>
    <x v="3289"/>
    <n v="6"/>
    <n v="0.2"/>
    <n v="12.103199999999994"/>
  </r>
  <r>
    <n v="4301"/>
    <s v="CA-2014-129021"/>
    <x v="3"/>
    <x v="962"/>
    <d v="2014-08-27T00:00:00"/>
    <x v="0"/>
    <s v="PO-18850"/>
    <x v="138"/>
    <x v="0"/>
    <s v="United States"/>
    <s v="Tallahassee"/>
    <x v="2"/>
    <n v="32303"/>
    <x v="0"/>
    <s v="FUR-FU-10001852"/>
    <x v="0"/>
    <x v="5"/>
    <x v="837"/>
    <x v="3290"/>
    <n v="2"/>
    <n v="0.2"/>
    <n v="0.41759999999999986"/>
  </r>
  <r>
    <n v="4302"/>
    <s v="CA-2014-129021"/>
    <x v="3"/>
    <x v="962"/>
    <d v="2014-08-27T00:00:00"/>
    <x v="0"/>
    <s v="PO-18850"/>
    <x v="138"/>
    <x v="0"/>
    <s v="United States"/>
    <s v="Tallahassee"/>
    <x v="2"/>
    <n v="32303"/>
    <x v="0"/>
    <s v="OFF-PA-10000141"/>
    <x v="1"/>
    <x v="10"/>
    <x v="821"/>
    <x v="525"/>
    <n v="5"/>
    <n v="0.2"/>
    <n v="2.9429999999999992"/>
  </r>
  <r>
    <n v="4303"/>
    <s v="CA-2011-123253"/>
    <x v="2"/>
    <x v="963"/>
    <d v="2011-08-25T00:00:00"/>
    <x v="0"/>
    <s v="DE-13255"/>
    <x v="368"/>
    <x v="2"/>
    <s v="United States"/>
    <s v="Lakewood"/>
    <x v="24"/>
    <n v="44107"/>
    <x v="3"/>
    <s v="OFF-AR-10002804"/>
    <x v="1"/>
    <x v="6"/>
    <x v="279"/>
    <x v="2970"/>
    <n v="1"/>
    <n v="0.2"/>
    <n v="1.0269000000000001"/>
  </r>
  <r>
    <n v="4304"/>
    <s v="CA-2013-121601"/>
    <x v="0"/>
    <x v="964"/>
    <d v="2013-10-05T00:00:00"/>
    <x v="3"/>
    <s v="MO-17500"/>
    <x v="373"/>
    <x v="0"/>
    <s v="United States"/>
    <s v="The Colony"/>
    <x v="5"/>
    <n v="75056"/>
    <x v="2"/>
    <s v="OFF-EN-10003862"/>
    <x v="1"/>
    <x v="12"/>
    <x v="753"/>
    <x v="3291"/>
    <n v="7"/>
    <n v="0.2"/>
    <n v="19.4194"/>
  </r>
  <r>
    <n v="4305"/>
    <s v="CA-2011-162278"/>
    <x v="2"/>
    <x v="965"/>
    <d v="2011-10-30T00:00:00"/>
    <x v="0"/>
    <s v="AH-10585"/>
    <x v="738"/>
    <x v="0"/>
    <s v="United States"/>
    <s v="Seattle"/>
    <x v="4"/>
    <n v="98105"/>
    <x v="1"/>
    <s v="FUR-FU-10000448"/>
    <x v="0"/>
    <x v="5"/>
    <x v="464"/>
    <x v="3292"/>
    <n v="4"/>
    <n v="0"/>
    <n v="3.195999999999998"/>
  </r>
  <r>
    <n v="4306"/>
    <s v="CA-2011-162278"/>
    <x v="2"/>
    <x v="965"/>
    <d v="2011-10-30T00:00:00"/>
    <x v="0"/>
    <s v="AH-10585"/>
    <x v="738"/>
    <x v="0"/>
    <s v="United States"/>
    <s v="Seattle"/>
    <x v="4"/>
    <n v="98105"/>
    <x v="1"/>
    <s v="TEC-PH-10000526"/>
    <x v="2"/>
    <x v="7"/>
    <x v="1463"/>
    <x v="3293"/>
    <n v="5"/>
    <n v="0.2"/>
    <n v="38.396000000000015"/>
  </r>
  <r>
    <n v="4307"/>
    <s v="CA-2013-161095"/>
    <x v="0"/>
    <x v="931"/>
    <d v="2013-06-29T00:00:00"/>
    <x v="3"/>
    <s v="CS-12250"/>
    <x v="294"/>
    <x v="1"/>
    <s v="United States"/>
    <s v="Los Angeles"/>
    <x v="1"/>
    <n v="90032"/>
    <x v="1"/>
    <s v="OFF-BI-10002764"/>
    <x v="1"/>
    <x v="8"/>
    <x v="502"/>
    <x v="3294"/>
    <n v="3"/>
    <n v="0.2"/>
    <n v="2.8100999999999998"/>
  </r>
  <r>
    <n v="4308"/>
    <s v="CA-2013-161095"/>
    <x v="0"/>
    <x v="931"/>
    <d v="2013-06-29T00:00:00"/>
    <x v="3"/>
    <s v="CS-12250"/>
    <x v="294"/>
    <x v="1"/>
    <s v="United States"/>
    <s v="Los Angeles"/>
    <x v="1"/>
    <n v="90032"/>
    <x v="1"/>
    <s v="OFF-BI-10001524"/>
    <x v="1"/>
    <x v="8"/>
    <x v="298"/>
    <x v="3295"/>
    <n v="2"/>
    <n v="0.2"/>
    <n v="11.748799999999997"/>
  </r>
  <r>
    <n v="4309"/>
    <s v="CA-2011-125829"/>
    <x v="2"/>
    <x v="130"/>
    <d v="2011-11-11T00:00:00"/>
    <x v="1"/>
    <s v="WB-21850"/>
    <x v="576"/>
    <x v="0"/>
    <s v="United States"/>
    <s v="Los Angeles"/>
    <x v="1"/>
    <n v="90045"/>
    <x v="1"/>
    <s v="TEC-PH-10001079"/>
    <x v="2"/>
    <x v="7"/>
    <x v="1246"/>
    <x v="3296"/>
    <n v="7"/>
    <n v="0.2"/>
    <n v="66.634399999999971"/>
  </r>
  <r>
    <n v="4310"/>
    <s v="CA-2011-125829"/>
    <x v="2"/>
    <x v="130"/>
    <d v="2011-11-11T00:00:00"/>
    <x v="1"/>
    <s v="WB-21850"/>
    <x v="576"/>
    <x v="0"/>
    <s v="United States"/>
    <s v="Los Angeles"/>
    <x v="1"/>
    <n v="90045"/>
    <x v="1"/>
    <s v="FUR-TA-10002041"/>
    <x v="0"/>
    <x v="3"/>
    <x v="358"/>
    <x v="3297"/>
    <n v="4"/>
    <n v="0.2"/>
    <n v="-64.544399999999968"/>
  </r>
  <r>
    <n v="4311"/>
    <s v="CA-2011-125829"/>
    <x v="2"/>
    <x v="130"/>
    <d v="2011-11-11T00:00:00"/>
    <x v="1"/>
    <s v="WB-21850"/>
    <x v="576"/>
    <x v="0"/>
    <s v="United States"/>
    <s v="Los Angeles"/>
    <x v="1"/>
    <n v="90045"/>
    <x v="1"/>
    <s v="OFF-BI-10001036"/>
    <x v="1"/>
    <x v="8"/>
    <x v="618"/>
    <x v="1462"/>
    <n v="3"/>
    <n v="0.2"/>
    <n v="8.2259999999999991"/>
  </r>
  <r>
    <n v="4312"/>
    <s v="CA-2011-125829"/>
    <x v="2"/>
    <x v="130"/>
    <d v="2011-11-11T00:00:00"/>
    <x v="1"/>
    <s v="WB-21850"/>
    <x v="576"/>
    <x v="0"/>
    <s v="United States"/>
    <s v="Los Angeles"/>
    <x v="1"/>
    <n v="90045"/>
    <x v="1"/>
    <s v="OFF-PA-10000223"/>
    <x v="1"/>
    <x v="10"/>
    <x v="1374"/>
    <x v="541"/>
    <n v="3"/>
    <n v="0"/>
    <n v="9.3312000000000008"/>
  </r>
  <r>
    <n v="4313"/>
    <s v="CA-2011-125829"/>
    <x v="2"/>
    <x v="130"/>
    <d v="2011-11-11T00:00:00"/>
    <x v="1"/>
    <s v="WB-21850"/>
    <x v="576"/>
    <x v="0"/>
    <s v="United States"/>
    <s v="Los Angeles"/>
    <x v="1"/>
    <n v="90045"/>
    <x v="1"/>
    <s v="TEC-MA-10003246"/>
    <x v="2"/>
    <x v="15"/>
    <x v="1628"/>
    <x v="3298"/>
    <n v="4"/>
    <n v="0.2"/>
    <n v="139.98999999999995"/>
  </r>
  <r>
    <n v="4314"/>
    <s v="CA-2011-123127"/>
    <x v="2"/>
    <x v="78"/>
    <d v="2011-09-12T00:00:00"/>
    <x v="1"/>
    <s v="SP-20620"/>
    <x v="407"/>
    <x v="1"/>
    <s v="United States"/>
    <s v="Long Beach"/>
    <x v="15"/>
    <n v="11561"/>
    <x v="3"/>
    <s v="OFF-AP-10001962"/>
    <x v="1"/>
    <x v="9"/>
    <x v="1594"/>
    <x v="3299"/>
    <n v="2"/>
    <n v="0"/>
    <n v="4.1950000000000003"/>
  </r>
  <r>
    <n v="4315"/>
    <s v="CA-2012-115945"/>
    <x v="1"/>
    <x v="608"/>
    <d v="2012-07-01T00:00:00"/>
    <x v="1"/>
    <s v="AB-10165"/>
    <x v="269"/>
    <x v="0"/>
    <s v="United States"/>
    <s v="Los Angeles"/>
    <x v="1"/>
    <n v="90045"/>
    <x v="1"/>
    <s v="OFF-AR-10004062"/>
    <x v="1"/>
    <x v="6"/>
    <x v="33"/>
    <x v="3300"/>
    <n v="2"/>
    <n v="0"/>
    <n v="5.24"/>
  </r>
  <r>
    <n v="4316"/>
    <s v="CA-2012-115945"/>
    <x v="1"/>
    <x v="608"/>
    <d v="2012-07-01T00:00:00"/>
    <x v="1"/>
    <s v="AB-10165"/>
    <x v="269"/>
    <x v="0"/>
    <s v="United States"/>
    <s v="Los Angeles"/>
    <x v="1"/>
    <n v="90045"/>
    <x v="1"/>
    <s v="OFF-BI-10004330"/>
    <x v="1"/>
    <x v="8"/>
    <x v="795"/>
    <x v="1294"/>
    <n v="3"/>
    <n v="0.2"/>
    <n v="27.734999999999996"/>
  </r>
  <r>
    <n v="4317"/>
    <s v="CA-2012-115945"/>
    <x v="1"/>
    <x v="608"/>
    <d v="2012-07-01T00:00:00"/>
    <x v="1"/>
    <s v="AB-10165"/>
    <x v="269"/>
    <x v="0"/>
    <s v="United States"/>
    <s v="Los Angeles"/>
    <x v="1"/>
    <n v="90045"/>
    <x v="1"/>
    <s v="OFF-ST-10001963"/>
    <x v="1"/>
    <x v="4"/>
    <x v="532"/>
    <x v="3301"/>
    <n v="3"/>
    <n v="0"/>
    <n v="9.126899999999992"/>
  </r>
  <r>
    <n v="4318"/>
    <s v="CA-2012-136735"/>
    <x v="1"/>
    <x v="353"/>
    <d v="2012-08-02T00:00:00"/>
    <x v="1"/>
    <s v="HA-14920"/>
    <x v="66"/>
    <x v="0"/>
    <s v="United States"/>
    <s v="San Francisco"/>
    <x v="1"/>
    <n v="94110"/>
    <x v="1"/>
    <s v="OFF-EN-10002230"/>
    <x v="1"/>
    <x v="12"/>
    <x v="550"/>
    <x v="3302"/>
    <n v="2"/>
    <n v="0"/>
    <n v="78.894199999999998"/>
  </r>
  <r>
    <n v="4319"/>
    <s v="US-2014-136189"/>
    <x v="3"/>
    <x v="226"/>
    <d v="2014-12-12T00:00:00"/>
    <x v="1"/>
    <s v="DC-13285"/>
    <x v="290"/>
    <x v="0"/>
    <s v="United States"/>
    <s v="Richmond"/>
    <x v="17"/>
    <n v="23223"/>
    <x v="0"/>
    <s v="FUR-FU-10000175"/>
    <x v="0"/>
    <x v="5"/>
    <x v="1629"/>
    <x v="3303"/>
    <n v="6"/>
    <n v="0"/>
    <n v="25.537799999999997"/>
  </r>
  <r>
    <n v="4320"/>
    <s v="CA-2011-152345"/>
    <x v="2"/>
    <x v="282"/>
    <d v="2012-01-03T00:00:00"/>
    <x v="0"/>
    <s v="ST-20530"/>
    <x v="461"/>
    <x v="0"/>
    <s v="United States"/>
    <s v="Albuquerque"/>
    <x v="27"/>
    <n v="87105"/>
    <x v="1"/>
    <s v="TEC-PH-10004897"/>
    <x v="2"/>
    <x v="7"/>
    <x v="1115"/>
    <x v="112"/>
    <n v="3"/>
    <n v="0.2"/>
    <n v="-5.694300000000001"/>
  </r>
  <r>
    <n v="4321"/>
    <s v="CA-2011-152345"/>
    <x v="2"/>
    <x v="282"/>
    <d v="2012-01-03T00:00:00"/>
    <x v="0"/>
    <s v="ST-20530"/>
    <x v="461"/>
    <x v="0"/>
    <s v="United States"/>
    <s v="Albuquerque"/>
    <x v="27"/>
    <n v="87105"/>
    <x v="1"/>
    <s v="OFF-ST-10003123"/>
    <x v="1"/>
    <x v="4"/>
    <x v="1268"/>
    <x v="3304"/>
    <n v="1"/>
    <n v="0"/>
    <n v="7.9895999999999994"/>
  </r>
  <r>
    <n v="4322"/>
    <s v="US-2012-147662"/>
    <x v="1"/>
    <x v="966"/>
    <d v="2012-02-19T00:00:00"/>
    <x v="1"/>
    <s v="KB-16315"/>
    <x v="41"/>
    <x v="0"/>
    <s v="United States"/>
    <s v="Akron"/>
    <x v="24"/>
    <n v="44312"/>
    <x v="3"/>
    <s v="OFF-BI-10001658"/>
    <x v="1"/>
    <x v="8"/>
    <x v="439"/>
    <x v="478"/>
    <n v="2"/>
    <n v="0.7"/>
    <n v="-11.961599999999997"/>
  </r>
  <r>
    <n v="4323"/>
    <s v="US-2012-147662"/>
    <x v="1"/>
    <x v="966"/>
    <d v="2012-02-19T00:00:00"/>
    <x v="1"/>
    <s v="KB-16315"/>
    <x v="41"/>
    <x v="0"/>
    <s v="United States"/>
    <s v="Akron"/>
    <x v="24"/>
    <n v="44312"/>
    <x v="3"/>
    <s v="TEC-PH-10002834"/>
    <x v="2"/>
    <x v="7"/>
    <x v="1378"/>
    <x v="3305"/>
    <n v="3"/>
    <n v="0.4"/>
    <n v="-80.995500000000021"/>
  </r>
  <r>
    <n v="4324"/>
    <s v="US-2012-147662"/>
    <x v="1"/>
    <x v="966"/>
    <d v="2012-02-19T00:00:00"/>
    <x v="1"/>
    <s v="KB-16315"/>
    <x v="41"/>
    <x v="0"/>
    <s v="United States"/>
    <s v="Akron"/>
    <x v="24"/>
    <n v="44312"/>
    <x v="3"/>
    <s v="OFF-BI-10002160"/>
    <x v="1"/>
    <x v="8"/>
    <x v="312"/>
    <x v="3306"/>
    <n v="2"/>
    <n v="0.7"/>
    <n v="-1.6763999999999997"/>
  </r>
  <r>
    <n v="4325"/>
    <s v="US-2012-147662"/>
    <x v="1"/>
    <x v="966"/>
    <d v="2012-02-19T00:00:00"/>
    <x v="1"/>
    <s v="KB-16315"/>
    <x v="41"/>
    <x v="0"/>
    <s v="United States"/>
    <s v="Akron"/>
    <x v="24"/>
    <n v="44312"/>
    <x v="3"/>
    <s v="OFF-AR-10004999"/>
    <x v="1"/>
    <x v="6"/>
    <x v="864"/>
    <x v="646"/>
    <n v="3"/>
    <n v="0.2"/>
    <n v="0.8969999999999998"/>
  </r>
  <r>
    <n v="4326"/>
    <s v="US-2012-147662"/>
    <x v="1"/>
    <x v="966"/>
    <d v="2012-02-19T00:00:00"/>
    <x v="1"/>
    <s v="KB-16315"/>
    <x v="41"/>
    <x v="0"/>
    <s v="United States"/>
    <s v="Akron"/>
    <x v="24"/>
    <n v="44312"/>
    <x v="3"/>
    <s v="TEC-AC-10003280"/>
    <x v="2"/>
    <x v="11"/>
    <x v="1028"/>
    <x v="981"/>
    <n v="3"/>
    <n v="0.2"/>
    <n v="0.89969999999999573"/>
  </r>
  <r>
    <n v="4327"/>
    <s v="CA-2013-153346"/>
    <x v="0"/>
    <x v="967"/>
    <d v="2013-01-27T00:00:00"/>
    <x v="2"/>
    <s v="TB-21355"/>
    <x v="422"/>
    <x v="1"/>
    <s v="United States"/>
    <s v="Plainfield"/>
    <x v="30"/>
    <n v="7060"/>
    <x v="3"/>
    <s v="OFF-AR-10000315"/>
    <x v="1"/>
    <x v="6"/>
    <x v="1297"/>
    <x v="3307"/>
    <n v="3"/>
    <n v="0"/>
    <n v="2.3025000000000002"/>
  </r>
  <r>
    <n v="4328"/>
    <s v="CA-2013-153346"/>
    <x v="0"/>
    <x v="967"/>
    <d v="2013-01-27T00:00:00"/>
    <x v="2"/>
    <s v="TB-21355"/>
    <x v="422"/>
    <x v="1"/>
    <s v="United States"/>
    <s v="Plainfield"/>
    <x v="30"/>
    <n v="7060"/>
    <x v="3"/>
    <s v="OFF-PA-10000007"/>
    <x v="1"/>
    <x v="10"/>
    <x v="1531"/>
    <x v="3308"/>
    <n v="5"/>
    <n v="0"/>
    <n v="8.2799999999999994"/>
  </r>
  <r>
    <n v="4329"/>
    <s v="CA-2014-118360"/>
    <x v="3"/>
    <x v="719"/>
    <d v="2014-04-08T00:00:00"/>
    <x v="1"/>
    <s v="JC-15775"/>
    <x v="547"/>
    <x v="0"/>
    <s v="United States"/>
    <s v="New York City"/>
    <x v="15"/>
    <n v="10011"/>
    <x v="3"/>
    <s v="OFF-PA-10000791"/>
    <x v="1"/>
    <x v="10"/>
    <x v="1424"/>
    <x v="3309"/>
    <n v="9"/>
    <n v="0"/>
    <n v="19.318499999999997"/>
  </r>
  <r>
    <n v="4330"/>
    <s v="CA-2014-149853"/>
    <x v="3"/>
    <x v="621"/>
    <d v="2014-10-10T00:00:00"/>
    <x v="1"/>
    <s v="PO-18850"/>
    <x v="138"/>
    <x v="0"/>
    <s v="United States"/>
    <s v="Hialeah"/>
    <x v="2"/>
    <n v="33012"/>
    <x v="0"/>
    <s v="OFF-PA-10000556"/>
    <x v="1"/>
    <x v="10"/>
    <x v="1630"/>
    <x v="12"/>
    <n v="3"/>
    <n v="0.2"/>
    <n v="5.4432"/>
  </r>
  <r>
    <n v="4331"/>
    <s v="CA-2014-149853"/>
    <x v="3"/>
    <x v="621"/>
    <d v="2014-10-10T00:00:00"/>
    <x v="1"/>
    <s v="PO-18850"/>
    <x v="138"/>
    <x v="0"/>
    <s v="United States"/>
    <s v="Hialeah"/>
    <x v="2"/>
    <n v="33012"/>
    <x v="0"/>
    <s v="OFF-AP-10000804"/>
    <x v="1"/>
    <x v="9"/>
    <x v="561"/>
    <x v="1429"/>
    <n v="5"/>
    <n v="0.2"/>
    <n v="1.1200000000000001"/>
  </r>
  <r>
    <n v="4332"/>
    <s v="CA-2014-107909"/>
    <x v="3"/>
    <x v="853"/>
    <d v="2014-09-07T00:00:00"/>
    <x v="1"/>
    <s v="SS-20875"/>
    <x v="286"/>
    <x v="0"/>
    <s v="United States"/>
    <s v="Redmond"/>
    <x v="4"/>
    <n v="98052"/>
    <x v="1"/>
    <s v="TEC-AC-10001998"/>
    <x v="2"/>
    <x v="11"/>
    <x v="84"/>
    <x v="86"/>
    <n v="1"/>
    <n v="0"/>
    <n v="6.796599999999998"/>
  </r>
  <r>
    <n v="4333"/>
    <s v="CA-2014-107909"/>
    <x v="3"/>
    <x v="853"/>
    <d v="2014-09-07T00:00:00"/>
    <x v="1"/>
    <s v="SS-20875"/>
    <x v="286"/>
    <x v="0"/>
    <s v="United States"/>
    <s v="Redmond"/>
    <x v="4"/>
    <n v="98052"/>
    <x v="1"/>
    <s v="OFF-BI-10003476"/>
    <x v="1"/>
    <x v="8"/>
    <x v="1526"/>
    <x v="3310"/>
    <n v="5"/>
    <n v="0.2"/>
    <n v="8.0219999999999985"/>
  </r>
  <r>
    <n v="4334"/>
    <s v="CA-2012-112375"/>
    <x v="1"/>
    <x v="379"/>
    <d v="2012-12-27T00:00:00"/>
    <x v="1"/>
    <s v="RD-19720"/>
    <x v="742"/>
    <x v="0"/>
    <s v="United States"/>
    <s v="Daytona Beach"/>
    <x v="2"/>
    <n v="32114"/>
    <x v="0"/>
    <s v="TEC-AC-10003237"/>
    <x v="2"/>
    <x v="11"/>
    <x v="1631"/>
    <x v="3311"/>
    <n v="6"/>
    <n v="0.2"/>
    <n v="14.628000000000005"/>
  </r>
  <r>
    <n v="4335"/>
    <s v="CA-2012-112375"/>
    <x v="1"/>
    <x v="379"/>
    <d v="2012-12-27T00:00:00"/>
    <x v="1"/>
    <s v="RD-19720"/>
    <x v="742"/>
    <x v="0"/>
    <s v="United States"/>
    <s v="Daytona Beach"/>
    <x v="2"/>
    <n v="32114"/>
    <x v="0"/>
    <s v="OFF-EN-10003798"/>
    <x v="1"/>
    <x v="12"/>
    <x v="817"/>
    <x v="3312"/>
    <n v="2"/>
    <n v="0.2"/>
    <n v="9.2178000000000004"/>
  </r>
  <r>
    <n v="4336"/>
    <s v="CA-2012-154795"/>
    <x v="1"/>
    <x v="139"/>
    <d v="2012-12-24T00:00:00"/>
    <x v="1"/>
    <s v="GZ-14470"/>
    <x v="47"/>
    <x v="0"/>
    <s v="United States"/>
    <s v="Bullhead City"/>
    <x v="16"/>
    <n v="86442"/>
    <x v="1"/>
    <s v="OFF-EN-10003068"/>
    <x v="1"/>
    <x v="12"/>
    <x v="1632"/>
    <x v="2418"/>
    <n v="1"/>
    <n v="0.2"/>
    <n v="2.7719999999999994"/>
  </r>
  <r>
    <n v="4337"/>
    <s v="CA-2012-154795"/>
    <x v="1"/>
    <x v="139"/>
    <d v="2012-12-24T00:00:00"/>
    <x v="1"/>
    <s v="GZ-14470"/>
    <x v="47"/>
    <x v="0"/>
    <s v="United States"/>
    <s v="Bullhead City"/>
    <x v="16"/>
    <n v="86442"/>
    <x v="1"/>
    <s v="FUR-FU-10002088"/>
    <x v="0"/>
    <x v="5"/>
    <x v="1084"/>
    <x v="325"/>
    <n v="2"/>
    <n v="0.2"/>
    <n v="3.9512"/>
  </r>
  <r>
    <n v="4338"/>
    <s v="CA-2012-125234"/>
    <x v="1"/>
    <x v="154"/>
    <d v="2012-12-01T00:00:00"/>
    <x v="1"/>
    <s v="SN-20710"/>
    <x v="17"/>
    <x v="2"/>
    <s v="United States"/>
    <s v="Los Angeles"/>
    <x v="1"/>
    <n v="90049"/>
    <x v="1"/>
    <s v="TEC-AC-10000158"/>
    <x v="2"/>
    <x v="11"/>
    <x v="353"/>
    <x v="3313"/>
    <n v="3"/>
    <n v="0"/>
    <n v="22.6737"/>
  </r>
  <r>
    <n v="4339"/>
    <s v="CA-2012-125234"/>
    <x v="1"/>
    <x v="154"/>
    <d v="2012-12-01T00:00:00"/>
    <x v="1"/>
    <s v="SN-20710"/>
    <x v="17"/>
    <x v="2"/>
    <s v="United States"/>
    <s v="Los Angeles"/>
    <x v="1"/>
    <n v="90049"/>
    <x v="1"/>
    <s v="OFF-PA-10000482"/>
    <x v="1"/>
    <x v="10"/>
    <x v="67"/>
    <x v="3314"/>
    <n v="3"/>
    <n v="0"/>
    <n v="53.495399999999989"/>
  </r>
  <r>
    <n v="4340"/>
    <s v="CA-2014-133501"/>
    <x v="3"/>
    <x v="151"/>
    <d v="2014-09-02T00:00:00"/>
    <x v="1"/>
    <s v="DK-12895"/>
    <x v="729"/>
    <x v="0"/>
    <s v="United States"/>
    <s v="Franklin"/>
    <x v="18"/>
    <n v="37064"/>
    <x v="0"/>
    <s v="OFF-PA-10004888"/>
    <x v="1"/>
    <x v="10"/>
    <x v="959"/>
    <x v="1182"/>
    <n v="1"/>
    <n v="0.2"/>
    <n v="1.8144"/>
  </r>
  <r>
    <n v="4341"/>
    <s v="US-2011-129609"/>
    <x v="2"/>
    <x v="579"/>
    <d v="2011-03-22T00:00:00"/>
    <x v="3"/>
    <s v="VM-21835"/>
    <x v="718"/>
    <x v="0"/>
    <s v="United States"/>
    <s v="Portage"/>
    <x v="14"/>
    <n v="46368"/>
    <x v="2"/>
    <s v="OFF-AR-10003478"/>
    <x v="1"/>
    <x v="6"/>
    <x v="355"/>
    <x v="1363"/>
    <n v="2"/>
    <n v="0"/>
    <n v="6.5120000000000005"/>
  </r>
  <r>
    <n v="4342"/>
    <s v="CA-2014-130309"/>
    <x v="3"/>
    <x v="94"/>
    <d v="2014-12-22T00:00:00"/>
    <x v="1"/>
    <s v="GB-14575"/>
    <x v="673"/>
    <x v="0"/>
    <s v="United States"/>
    <s v="Arlington"/>
    <x v="17"/>
    <n v="22204"/>
    <x v="0"/>
    <s v="OFF-ST-10003208"/>
    <x v="1"/>
    <x v="4"/>
    <x v="243"/>
    <x v="2577"/>
    <n v="3"/>
    <n v="0"/>
    <n v="157.87019999999993"/>
  </r>
  <r>
    <n v="4343"/>
    <s v="CA-2014-105410"/>
    <x v="3"/>
    <x v="498"/>
    <d v="2014-03-23T00:00:00"/>
    <x v="2"/>
    <s v="ND-18370"/>
    <x v="444"/>
    <x v="0"/>
    <s v="United States"/>
    <s v="San Francisco"/>
    <x v="1"/>
    <n v="94110"/>
    <x v="1"/>
    <s v="OFF-BI-10004970"/>
    <x v="1"/>
    <x v="8"/>
    <x v="908"/>
    <x v="2990"/>
    <n v="6"/>
    <n v="0.2"/>
    <n v="6.690599999999999"/>
  </r>
  <r>
    <n v="4344"/>
    <s v="CA-2014-105410"/>
    <x v="3"/>
    <x v="498"/>
    <d v="2014-03-23T00:00:00"/>
    <x v="2"/>
    <s v="ND-18370"/>
    <x v="444"/>
    <x v="0"/>
    <s v="United States"/>
    <s v="San Francisco"/>
    <x v="1"/>
    <n v="94110"/>
    <x v="1"/>
    <s v="TEC-PH-10000038"/>
    <x v="2"/>
    <x v="7"/>
    <x v="1056"/>
    <x v="3315"/>
    <n v="6"/>
    <n v="0.2"/>
    <n v="-131.50080000000005"/>
  </r>
  <r>
    <n v="4345"/>
    <s v="CA-2014-105410"/>
    <x v="3"/>
    <x v="498"/>
    <d v="2014-03-23T00:00:00"/>
    <x v="2"/>
    <s v="ND-18370"/>
    <x v="444"/>
    <x v="0"/>
    <s v="United States"/>
    <s v="San Francisco"/>
    <x v="1"/>
    <n v="94110"/>
    <x v="1"/>
    <s v="TEC-AC-10001552"/>
    <x v="2"/>
    <x v="11"/>
    <x v="100"/>
    <x v="3316"/>
    <n v="2"/>
    <n v="0"/>
    <n v="10.949399999999997"/>
  </r>
  <r>
    <n v="4346"/>
    <s v="CA-2014-105410"/>
    <x v="3"/>
    <x v="498"/>
    <d v="2014-03-23T00:00:00"/>
    <x v="2"/>
    <s v="ND-18370"/>
    <x v="444"/>
    <x v="0"/>
    <s v="United States"/>
    <s v="San Francisco"/>
    <x v="1"/>
    <n v="94110"/>
    <x v="1"/>
    <s v="TEC-AC-10002926"/>
    <x v="2"/>
    <x v="11"/>
    <x v="1114"/>
    <x v="1772"/>
    <n v="4"/>
    <n v="0"/>
    <n v="85.982800000000012"/>
  </r>
  <r>
    <n v="4347"/>
    <s v="CA-2013-120355"/>
    <x v="0"/>
    <x v="31"/>
    <d v="2013-09-26T00:00:00"/>
    <x v="1"/>
    <s v="MM-17260"/>
    <x v="570"/>
    <x v="0"/>
    <s v="United States"/>
    <s v="New Rochelle"/>
    <x v="15"/>
    <n v="10801"/>
    <x v="3"/>
    <s v="FUR-CH-10001394"/>
    <x v="0"/>
    <x v="1"/>
    <x v="648"/>
    <x v="3317"/>
    <n v="2"/>
    <n v="0.1"/>
    <n v="140.39599999999993"/>
  </r>
  <r>
    <n v="4348"/>
    <s v="CA-2013-120355"/>
    <x v="0"/>
    <x v="31"/>
    <d v="2013-09-26T00:00:00"/>
    <x v="1"/>
    <s v="MM-17260"/>
    <x v="570"/>
    <x v="0"/>
    <s v="United States"/>
    <s v="New Rochelle"/>
    <x v="15"/>
    <n v="10801"/>
    <x v="3"/>
    <s v="FUR-FU-10004053"/>
    <x v="0"/>
    <x v="5"/>
    <x v="1633"/>
    <x v="3318"/>
    <n v="3"/>
    <n v="0"/>
    <n v="26.1096"/>
  </r>
  <r>
    <n v="4349"/>
    <s v="CA-2014-169894"/>
    <x v="3"/>
    <x v="221"/>
    <d v="2014-11-30T00:00:00"/>
    <x v="0"/>
    <s v="MV-17485"/>
    <x v="597"/>
    <x v="0"/>
    <s v="United States"/>
    <s v="Mesa"/>
    <x v="16"/>
    <n v="85204"/>
    <x v="1"/>
    <s v="OFF-BI-10004230"/>
    <x v="1"/>
    <x v="8"/>
    <x v="649"/>
    <x v="321"/>
    <n v="2"/>
    <n v="0.7"/>
    <n v="-15.197599999999994"/>
  </r>
  <r>
    <n v="4350"/>
    <s v="CA-2014-169894"/>
    <x v="3"/>
    <x v="221"/>
    <d v="2014-11-30T00:00:00"/>
    <x v="0"/>
    <s v="MV-17485"/>
    <x v="597"/>
    <x v="0"/>
    <s v="United States"/>
    <s v="Mesa"/>
    <x v="16"/>
    <n v="85204"/>
    <x v="1"/>
    <s v="OFF-ST-10000060"/>
    <x v="1"/>
    <x v="4"/>
    <x v="387"/>
    <x v="3319"/>
    <n v="8"/>
    <n v="0.2"/>
    <n v="-41.587199999999996"/>
  </r>
  <r>
    <n v="4351"/>
    <s v="US-2014-100482"/>
    <x v="3"/>
    <x v="645"/>
    <d v="2014-04-16T00:00:00"/>
    <x v="1"/>
    <s v="JL-15130"/>
    <x v="691"/>
    <x v="0"/>
    <s v="United States"/>
    <s v="Lancaster"/>
    <x v="24"/>
    <n v="43130"/>
    <x v="3"/>
    <s v="OFF-ST-10001325"/>
    <x v="1"/>
    <x v="4"/>
    <x v="466"/>
    <x v="510"/>
    <n v="2"/>
    <n v="0.2"/>
    <n v="1.4672000000000001"/>
  </r>
  <r>
    <n v="4352"/>
    <s v="US-2014-100482"/>
    <x v="3"/>
    <x v="645"/>
    <d v="2014-04-16T00:00:00"/>
    <x v="1"/>
    <s v="JL-15130"/>
    <x v="691"/>
    <x v="0"/>
    <s v="United States"/>
    <s v="Lancaster"/>
    <x v="24"/>
    <n v="43130"/>
    <x v="3"/>
    <s v="TEC-AC-10003441"/>
    <x v="2"/>
    <x v="11"/>
    <x v="652"/>
    <x v="3320"/>
    <n v="2"/>
    <n v="0.2"/>
    <n v="-4.7460000000000013"/>
  </r>
  <r>
    <n v="4353"/>
    <s v="CA-2014-107748"/>
    <x v="3"/>
    <x v="389"/>
    <d v="2014-12-13T00:00:00"/>
    <x v="0"/>
    <s v="AG-10330"/>
    <x v="743"/>
    <x v="0"/>
    <s v="United States"/>
    <s v="Stockton"/>
    <x v="1"/>
    <n v="95207"/>
    <x v="1"/>
    <s v="TEC-PH-10003215"/>
    <x v="2"/>
    <x v="7"/>
    <x v="1602"/>
    <x v="3124"/>
    <n v="4"/>
    <n v="0.2"/>
    <n v="34.741999999999997"/>
  </r>
  <r>
    <n v="4354"/>
    <s v="CA-2014-107748"/>
    <x v="3"/>
    <x v="389"/>
    <d v="2014-12-13T00:00:00"/>
    <x v="0"/>
    <s v="AG-10330"/>
    <x v="743"/>
    <x v="0"/>
    <s v="United States"/>
    <s v="Stockton"/>
    <x v="1"/>
    <n v="95207"/>
    <x v="1"/>
    <s v="OFF-PA-10002005"/>
    <x v="1"/>
    <x v="10"/>
    <x v="505"/>
    <x v="91"/>
    <n v="2"/>
    <n v="0"/>
    <n v="6.2208000000000006"/>
  </r>
  <r>
    <n v="4355"/>
    <s v="CA-2014-153654"/>
    <x v="3"/>
    <x v="221"/>
    <d v="2014-11-27T00:00:00"/>
    <x v="0"/>
    <s v="MD-17860"/>
    <x v="550"/>
    <x v="1"/>
    <s v="United States"/>
    <s v="Asheville"/>
    <x v="3"/>
    <n v="28806"/>
    <x v="0"/>
    <s v="OFF-BI-10004465"/>
    <x v="1"/>
    <x v="8"/>
    <x v="732"/>
    <x v="3006"/>
    <n v="8"/>
    <n v="0.7"/>
    <n v="-12.671999999999997"/>
  </r>
  <r>
    <n v="4356"/>
    <s v="CA-2012-155600"/>
    <x v="1"/>
    <x v="784"/>
    <d v="2012-12-07T00:00:00"/>
    <x v="0"/>
    <s v="RO-19780"/>
    <x v="197"/>
    <x v="0"/>
    <s v="United States"/>
    <s v="Clarksville"/>
    <x v="18"/>
    <n v="37042"/>
    <x v="0"/>
    <s v="OFF-BI-10000545"/>
    <x v="1"/>
    <x v="8"/>
    <x v="685"/>
    <x v="3321"/>
    <n v="7"/>
    <n v="0.7"/>
    <n v="-1065.3719999999998"/>
  </r>
  <r>
    <n v="4357"/>
    <s v="CA-2012-155600"/>
    <x v="1"/>
    <x v="784"/>
    <d v="2012-12-07T00:00:00"/>
    <x v="0"/>
    <s v="RO-19780"/>
    <x v="197"/>
    <x v="0"/>
    <s v="United States"/>
    <s v="Clarksville"/>
    <x v="18"/>
    <n v="37042"/>
    <x v="0"/>
    <s v="OFF-AR-10003752"/>
    <x v="1"/>
    <x v="6"/>
    <x v="677"/>
    <x v="3322"/>
    <n v="4"/>
    <n v="0.2"/>
    <n v="12.011999999999999"/>
  </r>
  <r>
    <n v="4358"/>
    <s v="CA-2014-162565"/>
    <x v="3"/>
    <x v="157"/>
    <d v="2014-12-12T00:00:00"/>
    <x v="3"/>
    <s v="RR-19315"/>
    <x v="625"/>
    <x v="0"/>
    <s v="United States"/>
    <s v="Aurora"/>
    <x v="10"/>
    <n v="60505"/>
    <x v="2"/>
    <s v="OFF-PA-10001937"/>
    <x v="1"/>
    <x v="10"/>
    <x v="286"/>
    <x v="563"/>
    <n v="2"/>
    <n v="0.2"/>
    <n v="3.6288"/>
  </r>
  <r>
    <n v="4359"/>
    <s v="CA-2014-162565"/>
    <x v="3"/>
    <x v="157"/>
    <d v="2014-12-12T00:00:00"/>
    <x v="3"/>
    <s v="RR-19315"/>
    <x v="625"/>
    <x v="0"/>
    <s v="United States"/>
    <s v="Aurora"/>
    <x v="10"/>
    <n v="60505"/>
    <x v="2"/>
    <s v="FUR-FU-10004306"/>
    <x v="0"/>
    <x v="5"/>
    <x v="616"/>
    <x v="3323"/>
    <n v="1"/>
    <n v="0.6"/>
    <n v="-66.061999999999998"/>
  </r>
  <r>
    <n v="4360"/>
    <s v="CA-2014-162565"/>
    <x v="3"/>
    <x v="157"/>
    <d v="2014-12-12T00:00:00"/>
    <x v="3"/>
    <s v="RR-19315"/>
    <x v="625"/>
    <x v="0"/>
    <s v="United States"/>
    <s v="Aurora"/>
    <x v="10"/>
    <n v="60505"/>
    <x v="2"/>
    <s v="FUR-CH-10003973"/>
    <x v="0"/>
    <x v="1"/>
    <x v="858"/>
    <x v="3324"/>
    <n v="2"/>
    <n v="0.3"/>
    <n v="-14.870399999999961"/>
  </r>
  <r>
    <n v="4361"/>
    <s v="CA-2013-127642"/>
    <x v="0"/>
    <x v="206"/>
    <d v="2013-05-24T00:00:00"/>
    <x v="2"/>
    <s v="CP-12340"/>
    <x v="291"/>
    <x v="1"/>
    <s v="United States"/>
    <s v="Warwick"/>
    <x v="34"/>
    <n v="2886"/>
    <x v="3"/>
    <s v="OFF-PA-10000565"/>
    <x v="1"/>
    <x v="10"/>
    <x v="33"/>
    <x v="1375"/>
    <n v="2"/>
    <n v="0"/>
    <n v="54.860399999999998"/>
  </r>
  <r>
    <n v="4362"/>
    <s v="US-2014-163195"/>
    <x v="3"/>
    <x v="922"/>
    <d v="2014-02-22T00:00:00"/>
    <x v="0"/>
    <s v="LL-16840"/>
    <x v="328"/>
    <x v="0"/>
    <s v="United States"/>
    <s v="Lafayette"/>
    <x v="28"/>
    <n v="70506"/>
    <x v="0"/>
    <s v="TEC-PH-10003875"/>
    <x v="2"/>
    <x v="7"/>
    <x v="119"/>
    <x v="3325"/>
    <n v="3"/>
    <n v="0"/>
    <n v="8.4563999999999986"/>
  </r>
  <r>
    <n v="4363"/>
    <s v="CA-2014-111332"/>
    <x v="3"/>
    <x v="968"/>
    <d v="2014-05-23T00:00:00"/>
    <x v="0"/>
    <s v="NC-18340"/>
    <x v="396"/>
    <x v="0"/>
    <s v="United States"/>
    <s v="Fargo"/>
    <x v="46"/>
    <n v="58103"/>
    <x v="2"/>
    <s v="OFF-AR-10001953"/>
    <x v="1"/>
    <x v="6"/>
    <x v="395"/>
    <x v="3326"/>
    <n v="3"/>
    <n v="0"/>
    <n v="35.623800000000003"/>
  </r>
  <r>
    <n v="4364"/>
    <s v="CA-2014-111332"/>
    <x v="3"/>
    <x v="968"/>
    <d v="2014-05-23T00:00:00"/>
    <x v="0"/>
    <s v="NC-18340"/>
    <x v="396"/>
    <x v="0"/>
    <s v="United States"/>
    <s v="Fargo"/>
    <x v="46"/>
    <n v="58103"/>
    <x v="2"/>
    <s v="OFF-AR-10001374"/>
    <x v="1"/>
    <x v="6"/>
    <x v="310"/>
    <x v="243"/>
    <n v="4"/>
    <n v="0"/>
    <n v="8.2943999999999996"/>
  </r>
  <r>
    <n v="4365"/>
    <s v="CA-2014-111332"/>
    <x v="3"/>
    <x v="968"/>
    <d v="2014-05-23T00:00:00"/>
    <x v="0"/>
    <s v="NC-18340"/>
    <x v="396"/>
    <x v="0"/>
    <s v="United States"/>
    <s v="Fargo"/>
    <x v="46"/>
    <n v="58103"/>
    <x v="2"/>
    <s v="OFF-ST-10003816"/>
    <x v="1"/>
    <x v="4"/>
    <x v="710"/>
    <x v="3327"/>
    <n v="4"/>
    <n v="0"/>
    <n v="162.09479999999996"/>
  </r>
  <r>
    <n v="4366"/>
    <s v="CA-2014-111332"/>
    <x v="3"/>
    <x v="968"/>
    <d v="2014-05-23T00:00:00"/>
    <x v="0"/>
    <s v="NC-18340"/>
    <x v="396"/>
    <x v="0"/>
    <s v="United States"/>
    <s v="Fargo"/>
    <x v="46"/>
    <n v="58103"/>
    <x v="2"/>
    <s v="OFF-FA-10001843"/>
    <x v="1"/>
    <x v="13"/>
    <x v="33"/>
    <x v="3328"/>
    <n v="3"/>
    <n v="0"/>
    <n v="3.4827000000000004"/>
  </r>
  <r>
    <n v="4367"/>
    <s v="CA-2014-111332"/>
    <x v="3"/>
    <x v="968"/>
    <d v="2014-05-23T00:00:00"/>
    <x v="0"/>
    <s v="NC-18340"/>
    <x v="396"/>
    <x v="0"/>
    <s v="United States"/>
    <s v="Fargo"/>
    <x v="46"/>
    <n v="58103"/>
    <x v="2"/>
    <s v="OFF-AR-10000657"/>
    <x v="1"/>
    <x v="6"/>
    <x v="1518"/>
    <x v="3329"/>
    <n v="10"/>
    <n v="0"/>
    <n v="7.094999999999998"/>
  </r>
  <r>
    <n v="4368"/>
    <s v="CA-2014-117044"/>
    <x v="3"/>
    <x v="220"/>
    <d v="2014-09-14T00:00:00"/>
    <x v="0"/>
    <s v="HA-14920"/>
    <x v="66"/>
    <x v="0"/>
    <s v="United States"/>
    <s v="Chicago"/>
    <x v="10"/>
    <n v="60623"/>
    <x v="2"/>
    <s v="OFF-FA-10000936"/>
    <x v="1"/>
    <x v="13"/>
    <x v="1298"/>
    <x v="3330"/>
    <n v="4"/>
    <n v="0.2"/>
    <n v="3.2899999999999996"/>
  </r>
  <r>
    <n v="4369"/>
    <s v="CA-2014-117044"/>
    <x v="3"/>
    <x v="220"/>
    <d v="2014-09-14T00:00:00"/>
    <x v="0"/>
    <s v="HA-14920"/>
    <x v="66"/>
    <x v="0"/>
    <s v="United States"/>
    <s v="Chicago"/>
    <x v="10"/>
    <n v="60623"/>
    <x v="2"/>
    <s v="OFF-PA-10003657"/>
    <x v="1"/>
    <x v="10"/>
    <x v="624"/>
    <x v="3331"/>
    <n v="6"/>
    <n v="0.2"/>
    <n v="6.4199999999999964"/>
  </r>
  <r>
    <n v="4370"/>
    <s v="US-2013-165078"/>
    <x v="0"/>
    <x v="732"/>
    <d v="2013-11-11T00:00:00"/>
    <x v="1"/>
    <s v="MA-17995"/>
    <x v="671"/>
    <x v="2"/>
    <s v="United States"/>
    <s v="Lawrence"/>
    <x v="14"/>
    <n v="46226"/>
    <x v="2"/>
    <s v="OFF-BI-10001989"/>
    <x v="1"/>
    <x v="8"/>
    <x v="537"/>
    <x v="1744"/>
    <n v="5"/>
    <n v="0"/>
    <n v="50.351999999999997"/>
  </r>
  <r>
    <n v="4371"/>
    <s v="US-2013-165078"/>
    <x v="0"/>
    <x v="732"/>
    <d v="2013-11-11T00:00:00"/>
    <x v="1"/>
    <s v="MA-17995"/>
    <x v="671"/>
    <x v="2"/>
    <s v="United States"/>
    <s v="Lawrence"/>
    <x v="14"/>
    <n v="46226"/>
    <x v="2"/>
    <s v="OFF-AR-10002987"/>
    <x v="1"/>
    <x v="6"/>
    <x v="1553"/>
    <x v="2010"/>
    <n v="2"/>
    <n v="0"/>
    <n v="16.268800000000002"/>
  </r>
  <r>
    <n v="4372"/>
    <s v="US-2013-165078"/>
    <x v="0"/>
    <x v="732"/>
    <d v="2013-11-11T00:00:00"/>
    <x v="1"/>
    <s v="MA-17995"/>
    <x v="671"/>
    <x v="2"/>
    <s v="United States"/>
    <s v="Lawrence"/>
    <x v="14"/>
    <n v="46226"/>
    <x v="2"/>
    <s v="OFF-LA-10000414"/>
    <x v="1"/>
    <x v="2"/>
    <x v="1634"/>
    <x v="2678"/>
    <n v="5"/>
    <n v="0"/>
    <n v="24.84"/>
  </r>
  <r>
    <n v="4373"/>
    <s v="US-2014-169320"/>
    <x v="3"/>
    <x v="283"/>
    <d v="2014-07-26T00:00:00"/>
    <x v="0"/>
    <s v="LH-16900"/>
    <x v="23"/>
    <x v="0"/>
    <s v="United States"/>
    <s v="Elkhart"/>
    <x v="14"/>
    <n v="46514"/>
    <x v="2"/>
    <s v="OFF-AR-10003602"/>
    <x v="1"/>
    <x v="6"/>
    <x v="239"/>
    <x v="2643"/>
    <n v="2"/>
    <n v="0"/>
    <n v="5.4895999999999994"/>
  </r>
  <r>
    <n v="4374"/>
    <s v="US-2014-169320"/>
    <x v="3"/>
    <x v="283"/>
    <d v="2014-07-26T00:00:00"/>
    <x v="0"/>
    <s v="LH-16900"/>
    <x v="23"/>
    <x v="0"/>
    <s v="United States"/>
    <s v="Elkhart"/>
    <x v="14"/>
    <n v="46514"/>
    <x v="2"/>
    <s v="TEC-AC-10002550"/>
    <x v="2"/>
    <x v="11"/>
    <x v="1539"/>
    <x v="3332"/>
    <n v="5"/>
    <n v="0"/>
    <n v="11.182499999999997"/>
  </r>
  <r>
    <n v="4375"/>
    <s v="CA-2013-158575"/>
    <x v="0"/>
    <x v="741"/>
    <d v="2013-11-25T00:00:00"/>
    <x v="1"/>
    <s v="SB-20290"/>
    <x v="115"/>
    <x v="1"/>
    <s v="United States"/>
    <s v="Kent"/>
    <x v="24"/>
    <n v="44240"/>
    <x v="3"/>
    <s v="OFF-AP-10002998"/>
    <x v="1"/>
    <x v="9"/>
    <x v="1635"/>
    <x v="3333"/>
    <n v="6"/>
    <n v="0.2"/>
    <n v="16.894799999999996"/>
  </r>
  <r>
    <n v="4376"/>
    <s v="CA-2011-166954"/>
    <x v="2"/>
    <x v="573"/>
    <d v="2011-04-30T00:00:00"/>
    <x v="1"/>
    <s v="BT-11305"/>
    <x v="457"/>
    <x v="2"/>
    <s v="United States"/>
    <s v="San Gabriel"/>
    <x v="1"/>
    <n v="91776"/>
    <x v="1"/>
    <s v="FUR-FU-10003708"/>
    <x v="0"/>
    <x v="5"/>
    <x v="71"/>
    <x v="3334"/>
    <n v="5"/>
    <n v="0"/>
    <n v="63.682499999999997"/>
  </r>
  <r>
    <n v="4377"/>
    <s v="CA-2011-166954"/>
    <x v="2"/>
    <x v="573"/>
    <d v="2011-04-30T00:00:00"/>
    <x v="1"/>
    <s v="BT-11305"/>
    <x v="457"/>
    <x v="2"/>
    <s v="United States"/>
    <s v="San Gabriel"/>
    <x v="1"/>
    <n v="91776"/>
    <x v="1"/>
    <s v="OFF-AP-10001391"/>
    <x v="1"/>
    <x v="9"/>
    <x v="1260"/>
    <x v="3335"/>
    <n v="3"/>
    <n v="0"/>
    <n v="78.508799999999965"/>
  </r>
  <r>
    <n v="4378"/>
    <s v="CA-2011-166954"/>
    <x v="2"/>
    <x v="573"/>
    <d v="2011-04-30T00:00:00"/>
    <x v="1"/>
    <s v="BT-11305"/>
    <x v="457"/>
    <x v="2"/>
    <s v="United States"/>
    <s v="San Gabriel"/>
    <x v="1"/>
    <n v="91776"/>
    <x v="1"/>
    <s v="FUR-CH-10003973"/>
    <x v="0"/>
    <x v="1"/>
    <x v="858"/>
    <x v="3336"/>
    <n v="5"/>
    <n v="0.2"/>
    <n v="148.70400000000006"/>
  </r>
  <r>
    <n v="4379"/>
    <s v="CA-2012-140830"/>
    <x v="1"/>
    <x v="672"/>
    <d v="2012-12-02T00:00:00"/>
    <x v="0"/>
    <s v="PS-18970"/>
    <x v="28"/>
    <x v="2"/>
    <s v="United States"/>
    <s v="Henderson"/>
    <x v="0"/>
    <n v="42420"/>
    <x v="0"/>
    <s v="OFF-EN-10000461"/>
    <x v="1"/>
    <x v="12"/>
    <x v="746"/>
    <x v="2053"/>
    <n v="2"/>
    <n v="0"/>
    <n v="8.2156000000000002"/>
  </r>
  <r>
    <n v="4380"/>
    <s v="CA-2012-140830"/>
    <x v="1"/>
    <x v="672"/>
    <d v="2012-12-02T00:00:00"/>
    <x v="0"/>
    <s v="PS-18970"/>
    <x v="28"/>
    <x v="2"/>
    <s v="United States"/>
    <s v="Henderson"/>
    <x v="0"/>
    <n v="42420"/>
    <x v="0"/>
    <s v="OFF-EN-10002831"/>
    <x v="1"/>
    <x v="12"/>
    <x v="828"/>
    <x v="3337"/>
    <n v="2"/>
    <n v="0"/>
    <n v="32.345999999999997"/>
  </r>
  <r>
    <n v="4381"/>
    <s v="CA-2012-152891"/>
    <x v="1"/>
    <x v="969"/>
    <d v="2012-10-30T00:00:00"/>
    <x v="1"/>
    <s v="TB-21625"/>
    <x v="577"/>
    <x v="0"/>
    <s v="United States"/>
    <s v="San Francisco"/>
    <x v="1"/>
    <n v="94110"/>
    <x v="1"/>
    <s v="OFF-AR-10004648"/>
    <x v="1"/>
    <x v="6"/>
    <x v="620"/>
    <x v="780"/>
    <n v="3"/>
    <n v="0"/>
    <n v="16.3215"/>
  </r>
  <r>
    <n v="4382"/>
    <s v="CA-2012-152891"/>
    <x v="1"/>
    <x v="969"/>
    <d v="2012-10-30T00:00:00"/>
    <x v="1"/>
    <s v="TB-21625"/>
    <x v="577"/>
    <x v="0"/>
    <s v="United States"/>
    <s v="San Francisco"/>
    <x v="1"/>
    <n v="94110"/>
    <x v="1"/>
    <s v="FUR-TA-10001857"/>
    <x v="0"/>
    <x v="3"/>
    <x v="433"/>
    <x v="3338"/>
    <n v="3"/>
    <n v="0.2"/>
    <n v="-31.64700000000002"/>
  </r>
  <r>
    <n v="4383"/>
    <s v="US-2012-122784"/>
    <x v="1"/>
    <x v="603"/>
    <d v="2012-07-27T00:00:00"/>
    <x v="1"/>
    <s v="RA-19915"/>
    <x v="154"/>
    <x v="0"/>
    <s v="United States"/>
    <s v="Highland Park"/>
    <x v="10"/>
    <n v="60035"/>
    <x v="2"/>
    <s v="OFF-BI-10000546"/>
    <x v="1"/>
    <x v="8"/>
    <x v="609"/>
    <x v="3339"/>
    <n v="5"/>
    <n v="0.8"/>
    <n v="-4.4639999999999995"/>
  </r>
  <r>
    <n v="4384"/>
    <s v="US-2012-122784"/>
    <x v="1"/>
    <x v="603"/>
    <d v="2012-07-27T00:00:00"/>
    <x v="1"/>
    <s v="RA-19915"/>
    <x v="154"/>
    <x v="0"/>
    <s v="United States"/>
    <s v="Highland Park"/>
    <x v="10"/>
    <n v="60035"/>
    <x v="2"/>
    <s v="FUR-BO-10004690"/>
    <x v="0"/>
    <x v="0"/>
    <x v="1636"/>
    <x v="3340"/>
    <n v="4"/>
    <n v="0.3"/>
    <n v="-126.48159999999999"/>
  </r>
  <r>
    <n v="4385"/>
    <s v="US-2012-122784"/>
    <x v="1"/>
    <x v="603"/>
    <d v="2012-07-27T00:00:00"/>
    <x v="1"/>
    <s v="RA-19915"/>
    <x v="154"/>
    <x v="0"/>
    <s v="United States"/>
    <s v="Highland Park"/>
    <x v="10"/>
    <n v="60035"/>
    <x v="2"/>
    <s v="TEC-PH-10001557"/>
    <x v="2"/>
    <x v="7"/>
    <x v="658"/>
    <x v="2081"/>
    <n v="2"/>
    <n v="0.2"/>
    <n v="13.438599999999994"/>
  </r>
  <r>
    <n v="4386"/>
    <s v="US-2012-122784"/>
    <x v="1"/>
    <x v="603"/>
    <d v="2012-07-27T00:00:00"/>
    <x v="1"/>
    <s v="RA-19915"/>
    <x v="154"/>
    <x v="0"/>
    <s v="United States"/>
    <s v="Highland Park"/>
    <x v="10"/>
    <n v="60035"/>
    <x v="2"/>
    <s v="FUR-BO-10002545"/>
    <x v="0"/>
    <x v="0"/>
    <x v="37"/>
    <x v="3341"/>
    <n v="5"/>
    <n v="0.3"/>
    <n v="-52.195999999999913"/>
  </r>
  <r>
    <n v="4387"/>
    <s v="CA-2013-156811"/>
    <x v="0"/>
    <x v="189"/>
    <d v="2013-11-03T00:00:00"/>
    <x v="1"/>
    <s v="BP-11095"/>
    <x v="162"/>
    <x v="1"/>
    <s v="United States"/>
    <s v="San Francisco"/>
    <x v="1"/>
    <n v="94122"/>
    <x v="1"/>
    <s v="OFF-AP-10001366"/>
    <x v="1"/>
    <x v="9"/>
    <x v="33"/>
    <x v="2911"/>
    <n v="4"/>
    <n v="0"/>
    <n v="11.858400000000003"/>
  </r>
  <r>
    <n v="4388"/>
    <s v="CA-2013-156811"/>
    <x v="0"/>
    <x v="189"/>
    <d v="2013-11-03T00:00:00"/>
    <x v="1"/>
    <s v="BP-11095"/>
    <x v="162"/>
    <x v="1"/>
    <s v="United States"/>
    <s v="San Francisco"/>
    <x v="1"/>
    <n v="94122"/>
    <x v="1"/>
    <s v="OFF-BI-10001628"/>
    <x v="1"/>
    <x v="8"/>
    <x v="1103"/>
    <x v="3148"/>
    <n v="3"/>
    <n v="0.2"/>
    <n v="7.822499999999998"/>
  </r>
  <r>
    <n v="4389"/>
    <s v="CA-2014-111556"/>
    <x v="3"/>
    <x v="225"/>
    <d v="2014-11-23T00:00:00"/>
    <x v="2"/>
    <s v="CD-11920"/>
    <x v="303"/>
    <x v="0"/>
    <s v="United States"/>
    <s v="New York City"/>
    <x v="15"/>
    <n v="10035"/>
    <x v="3"/>
    <s v="OFF-PA-10003651"/>
    <x v="1"/>
    <x v="10"/>
    <x v="646"/>
    <x v="1172"/>
    <n v="7"/>
    <n v="0"/>
    <n v="22.444800000000001"/>
  </r>
  <r>
    <n v="4390"/>
    <s v="CA-2014-111556"/>
    <x v="3"/>
    <x v="225"/>
    <d v="2014-11-23T00:00:00"/>
    <x v="2"/>
    <s v="CD-11920"/>
    <x v="303"/>
    <x v="0"/>
    <s v="United States"/>
    <s v="New York City"/>
    <x v="15"/>
    <n v="10035"/>
    <x v="3"/>
    <s v="FUR-BO-10003159"/>
    <x v="0"/>
    <x v="0"/>
    <x v="1100"/>
    <x v="3342"/>
    <n v="2"/>
    <n v="0.2"/>
    <n v="-25.295600000000022"/>
  </r>
  <r>
    <n v="4391"/>
    <s v="CA-2014-111556"/>
    <x v="3"/>
    <x v="225"/>
    <d v="2014-11-23T00:00:00"/>
    <x v="2"/>
    <s v="CD-11920"/>
    <x v="303"/>
    <x v="0"/>
    <s v="United States"/>
    <s v="New York City"/>
    <x v="15"/>
    <n v="10035"/>
    <x v="3"/>
    <s v="TEC-PH-10001459"/>
    <x v="2"/>
    <x v="7"/>
    <x v="1438"/>
    <x v="3343"/>
    <n v="3"/>
    <n v="0"/>
    <n v="327.59220000000005"/>
  </r>
  <r>
    <n v="4392"/>
    <s v="CA-2014-111556"/>
    <x v="3"/>
    <x v="225"/>
    <d v="2014-11-23T00:00:00"/>
    <x v="2"/>
    <s v="CD-11920"/>
    <x v="303"/>
    <x v="0"/>
    <s v="United States"/>
    <s v="New York City"/>
    <x v="15"/>
    <n v="10035"/>
    <x v="3"/>
    <s v="OFF-AR-10004602"/>
    <x v="1"/>
    <x v="6"/>
    <x v="1217"/>
    <x v="3344"/>
    <n v="3"/>
    <n v="0"/>
    <n v="19.311600000000002"/>
  </r>
  <r>
    <n v="4393"/>
    <s v="CA-2013-108868"/>
    <x v="0"/>
    <x v="162"/>
    <d v="2013-09-13T00:00:00"/>
    <x v="1"/>
    <s v="KB-16585"/>
    <x v="10"/>
    <x v="1"/>
    <s v="United States"/>
    <s v="Dallas"/>
    <x v="5"/>
    <n v="75081"/>
    <x v="2"/>
    <s v="OFF-AR-10001953"/>
    <x v="1"/>
    <x v="6"/>
    <x v="395"/>
    <x v="467"/>
    <n v="2"/>
    <n v="0.2"/>
    <n v="6.1572000000000031"/>
  </r>
  <r>
    <n v="4394"/>
    <s v="CA-2013-108868"/>
    <x v="0"/>
    <x v="162"/>
    <d v="2013-09-13T00:00:00"/>
    <x v="1"/>
    <s v="KB-16585"/>
    <x v="10"/>
    <x v="1"/>
    <s v="United States"/>
    <s v="Dallas"/>
    <x v="5"/>
    <n v="75081"/>
    <x v="2"/>
    <s v="TEC-PH-10000923"/>
    <x v="2"/>
    <x v="7"/>
    <x v="1225"/>
    <x v="3345"/>
    <n v="5"/>
    <n v="0.2"/>
    <n v="21.735500000000002"/>
  </r>
  <r>
    <n v="4395"/>
    <s v="CA-2011-142965"/>
    <x v="2"/>
    <x v="836"/>
    <d v="2011-07-20T00:00:00"/>
    <x v="3"/>
    <s v="SW-20245"/>
    <x v="573"/>
    <x v="0"/>
    <s v="United States"/>
    <s v="Springfield"/>
    <x v="24"/>
    <n v="45503"/>
    <x v="3"/>
    <s v="OFF-ST-10002583"/>
    <x v="1"/>
    <x v="4"/>
    <x v="566"/>
    <x v="3346"/>
    <n v="1"/>
    <n v="0.2"/>
    <n v="-5.1968000000000005"/>
  </r>
  <r>
    <n v="4396"/>
    <s v="CA-2011-142965"/>
    <x v="2"/>
    <x v="836"/>
    <d v="2011-07-20T00:00:00"/>
    <x v="3"/>
    <s v="SW-20245"/>
    <x v="573"/>
    <x v="0"/>
    <s v="United States"/>
    <s v="Springfield"/>
    <x v="24"/>
    <n v="45503"/>
    <x v="3"/>
    <s v="OFF-BI-10000977"/>
    <x v="1"/>
    <x v="8"/>
    <x v="982"/>
    <x v="3347"/>
    <n v="3"/>
    <n v="0.7"/>
    <n v="-21.887999999999991"/>
  </r>
  <r>
    <n v="4397"/>
    <s v="CA-2013-148740"/>
    <x v="0"/>
    <x v="625"/>
    <d v="2013-11-20T00:00:00"/>
    <x v="1"/>
    <s v="AH-10690"/>
    <x v="706"/>
    <x v="1"/>
    <s v="United States"/>
    <s v="San Diego"/>
    <x v="1"/>
    <n v="92024"/>
    <x v="1"/>
    <s v="TEC-PH-10002549"/>
    <x v="2"/>
    <x v="7"/>
    <x v="928"/>
    <x v="3348"/>
    <n v="2"/>
    <n v="0.2"/>
    <n v="27.103200000000001"/>
  </r>
  <r>
    <n v="4398"/>
    <s v="US-2011-138758"/>
    <x v="2"/>
    <x v="970"/>
    <d v="2011-07-11T00:00:00"/>
    <x v="1"/>
    <s v="JL-15835"/>
    <x v="252"/>
    <x v="0"/>
    <s v="United States"/>
    <s v="Philadelphia"/>
    <x v="9"/>
    <n v="19120"/>
    <x v="3"/>
    <s v="FUR-CH-10002880"/>
    <x v="0"/>
    <x v="1"/>
    <x v="801"/>
    <x v="3349"/>
    <n v="2"/>
    <n v="0.3"/>
    <n v="-46.736200000000011"/>
  </r>
  <r>
    <n v="4399"/>
    <s v="US-2011-138758"/>
    <x v="2"/>
    <x v="970"/>
    <d v="2011-07-11T00:00:00"/>
    <x v="1"/>
    <s v="JL-15835"/>
    <x v="252"/>
    <x v="0"/>
    <s v="United States"/>
    <s v="Philadelphia"/>
    <x v="9"/>
    <n v="19120"/>
    <x v="3"/>
    <s v="FUR-FU-10003039"/>
    <x v="0"/>
    <x v="5"/>
    <x v="479"/>
    <x v="3350"/>
    <n v="2"/>
    <n v="0.2"/>
    <n v="12.0764"/>
  </r>
  <r>
    <n v="4400"/>
    <s v="CA-2013-131737"/>
    <x v="0"/>
    <x v="716"/>
    <d v="2013-03-18T00:00:00"/>
    <x v="3"/>
    <s v="GZ-14470"/>
    <x v="47"/>
    <x v="0"/>
    <s v="United States"/>
    <s v="Columbia"/>
    <x v="39"/>
    <n v="21044"/>
    <x v="3"/>
    <s v="OFF-EN-10003055"/>
    <x v="1"/>
    <x v="12"/>
    <x v="873"/>
    <x v="3351"/>
    <n v="5"/>
    <n v="0"/>
    <n v="89.954999999999984"/>
  </r>
  <r>
    <n v="4401"/>
    <s v="CA-2013-131737"/>
    <x v="0"/>
    <x v="716"/>
    <d v="2013-03-18T00:00:00"/>
    <x v="3"/>
    <s v="GZ-14470"/>
    <x v="47"/>
    <x v="0"/>
    <s v="United States"/>
    <s v="Columbia"/>
    <x v="39"/>
    <n v="21044"/>
    <x v="3"/>
    <s v="OFF-AP-10002945"/>
    <x v="1"/>
    <x v="9"/>
    <x v="225"/>
    <x v="3352"/>
    <n v="3"/>
    <n v="0"/>
    <n v="297.64349999999996"/>
  </r>
  <r>
    <n v="4402"/>
    <s v="CA-2013-131737"/>
    <x v="0"/>
    <x v="716"/>
    <d v="2013-03-18T00:00:00"/>
    <x v="3"/>
    <s v="GZ-14470"/>
    <x v="47"/>
    <x v="0"/>
    <s v="United States"/>
    <s v="Columbia"/>
    <x v="39"/>
    <n v="21044"/>
    <x v="3"/>
    <s v="FUR-FU-10004306"/>
    <x v="0"/>
    <x v="5"/>
    <x v="616"/>
    <x v="3353"/>
    <n v="5"/>
    <n v="0"/>
    <n v="252.59"/>
  </r>
  <r>
    <n v="4403"/>
    <s v="CA-2013-114538"/>
    <x v="0"/>
    <x v="482"/>
    <d v="2013-12-28T00:00:00"/>
    <x v="2"/>
    <s v="RC-19825"/>
    <x v="116"/>
    <x v="0"/>
    <s v="United States"/>
    <s v="Colorado Springs"/>
    <x v="22"/>
    <n v="80906"/>
    <x v="1"/>
    <s v="OFF-AR-10002445"/>
    <x v="1"/>
    <x v="6"/>
    <x v="1637"/>
    <x v="3354"/>
    <n v="2"/>
    <n v="0.2"/>
    <n v="2.5488000000000004"/>
  </r>
  <r>
    <n v="4404"/>
    <s v="CA-2011-127936"/>
    <x v="2"/>
    <x v="814"/>
    <d v="2011-09-04T00:00:00"/>
    <x v="2"/>
    <s v="CL-12565"/>
    <x v="52"/>
    <x v="0"/>
    <s v="United States"/>
    <s v="New York City"/>
    <x v="15"/>
    <n v="10009"/>
    <x v="3"/>
    <s v="OFF-AR-10002445"/>
    <x v="1"/>
    <x v="6"/>
    <x v="1637"/>
    <x v="3355"/>
    <n v="3"/>
    <n v="0"/>
    <n v="8.071200000000001"/>
  </r>
  <r>
    <n v="4405"/>
    <s v="CA-2012-164336"/>
    <x v="1"/>
    <x v="761"/>
    <d v="2012-07-10T00:00:00"/>
    <x v="1"/>
    <s v="MW-18220"/>
    <x v="596"/>
    <x v="0"/>
    <s v="United States"/>
    <s v="Philadelphia"/>
    <x v="9"/>
    <n v="19140"/>
    <x v="3"/>
    <s v="TEC-AC-10002345"/>
    <x v="2"/>
    <x v="11"/>
    <x v="173"/>
    <x v="3356"/>
    <n v="3"/>
    <n v="0.2"/>
    <n v="2.1749999999999989"/>
  </r>
  <r>
    <n v="4406"/>
    <s v="CA-2012-164336"/>
    <x v="1"/>
    <x v="761"/>
    <d v="2012-07-10T00:00:00"/>
    <x v="1"/>
    <s v="MW-18220"/>
    <x v="596"/>
    <x v="0"/>
    <s v="United States"/>
    <s v="Philadelphia"/>
    <x v="9"/>
    <n v="19140"/>
    <x v="3"/>
    <s v="OFF-ST-10001558"/>
    <x v="1"/>
    <x v="4"/>
    <x v="712"/>
    <x v="2360"/>
    <n v="3"/>
    <n v="0.2"/>
    <n v="-2.4359999999999999"/>
  </r>
  <r>
    <n v="4407"/>
    <s v="CA-2013-100041"/>
    <x v="0"/>
    <x v="73"/>
    <d v="2013-11-26T00:00:00"/>
    <x v="1"/>
    <s v="BF-10975"/>
    <x v="541"/>
    <x v="1"/>
    <s v="United States"/>
    <s v="Columbus"/>
    <x v="14"/>
    <n v="47201"/>
    <x v="2"/>
    <s v="OFF-PA-10001622"/>
    <x v="1"/>
    <x v="10"/>
    <x v="695"/>
    <x v="3357"/>
    <n v="2"/>
    <n v="0"/>
    <n v="4.0859999999999994"/>
  </r>
  <r>
    <n v="4408"/>
    <s v="CA-2013-100041"/>
    <x v="0"/>
    <x v="73"/>
    <d v="2013-11-26T00:00:00"/>
    <x v="1"/>
    <s v="BF-10975"/>
    <x v="541"/>
    <x v="1"/>
    <s v="United States"/>
    <s v="Columbus"/>
    <x v="14"/>
    <n v="47201"/>
    <x v="2"/>
    <s v="OFF-PA-10000418"/>
    <x v="1"/>
    <x v="10"/>
    <x v="961"/>
    <x v="1836"/>
    <n v="3"/>
    <n v="0"/>
    <n v="150.98399999999998"/>
  </r>
  <r>
    <n v="4409"/>
    <s v="CA-2013-100041"/>
    <x v="0"/>
    <x v="73"/>
    <d v="2013-11-26T00:00:00"/>
    <x v="1"/>
    <s v="BF-10975"/>
    <x v="541"/>
    <x v="1"/>
    <s v="United States"/>
    <s v="Columbus"/>
    <x v="14"/>
    <n v="47201"/>
    <x v="2"/>
    <s v="OFF-BI-10000343"/>
    <x v="1"/>
    <x v="8"/>
    <x v="184"/>
    <x v="3358"/>
    <n v="1"/>
    <n v="0"/>
    <n v="2.3077000000000001"/>
  </r>
  <r>
    <n v="4410"/>
    <s v="US-2011-154879"/>
    <x v="2"/>
    <x v="457"/>
    <d v="2011-05-11T00:00:00"/>
    <x v="1"/>
    <s v="SN-20710"/>
    <x v="17"/>
    <x v="2"/>
    <s v="United States"/>
    <s v="Los Angeles"/>
    <x v="1"/>
    <n v="90004"/>
    <x v="1"/>
    <s v="OFF-LA-10004425"/>
    <x v="1"/>
    <x v="2"/>
    <x v="33"/>
    <x v="399"/>
    <n v="2"/>
    <n v="0"/>
    <n v="2.7166000000000001"/>
  </r>
  <r>
    <n v="4411"/>
    <s v="US-2011-154879"/>
    <x v="2"/>
    <x v="457"/>
    <d v="2011-05-11T00:00:00"/>
    <x v="1"/>
    <s v="SN-20710"/>
    <x v="17"/>
    <x v="2"/>
    <s v="United States"/>
    <s v="Los Angeles"/>
    <x v="1"/>
    <n v="90004"/>
    <x v="1"/>
    <s v="OFF-AR-10001897"/>
    <x v="1"/>
    <x v="6"/>
    <x v="640"/>
    <x v="1557"/>
    <n v="6"/>
    <n v="0"/>
    <n v="30.223200000000002"/>
  </r>
  <r>
    <n v="4412"/>
    <s v="CA-2011-130624"/>
    <x v="2"/>
    <x v="261"/>
    <d v="2011-06-24T00:00:00"/>
    <x v="2"/>
    <s v="TB-21280"/>
    <x v="509"/>
    <x v="0"/>
    <s v="United States"/>
    <s v="New York City"/>
    <x v="15"/>
    <n v="10024"/>
    <x v="3"/>
    <s v="OFF-PA-10003883"/>
    <x v="1"/>
    <x v="10"/>
    <x v="1229"/>
    <x v="1812"/>
    <n v="3"/>
    <n v="0"/>
    <n v="9.0389999999999997"/>
  </r>
  <r>
    <n v="4413"/>
    <s v="CA-2011-130624"/>
    <x v="2"/>
    <x v="261"/>
    <d v="2011-06-24T00:00:00"/>
    <x v="2"/>
    <s v="TB-21280"/>
    <x v="509"/>
    <x v="0"/>
    <s v="United States"/>
    <s v="New York City"/>
    <x v="15"/>
    <n v="10024"/>
    <x v="3"/>
    <s v="TEC-PH-10003963"/>
    <x v="2"/>
    <x v="7"/>
    <x v="512"/>
    <x v="903"/>
    <n v="3"/>
    <n v="0"/>
    <n v="160.6722"/>
  </r>
  <r>
    <n v="4414"/>
    <s v="CA-2011-130624"/>
    <x v="2"/>
    <x v="261"/>
    <d v="2011-06-24T00:00:00"/>
    <x v="2"/>
    <s v="TB-21280"/>
    <x v="509"/>
    <x v="0"/>
    <s v="United States"/>
    <s v="New York City"/>
    <x v="15"/>
    <n v="10024"/>
    <x v="3"/>
    <s v="OFF-AP-10001303"/>
    <x v="1"/>
    <x v="9"/>
    <x v="925"/>
    <x v="3359"/>
    <n v="3"/>
    <n v="0"/>
    <n v="26.864999999999995"/>
  </r>
  <r>
    <n v="4415"/>
    <s v="CA-2014-132339"/>
    <x v="3"/>
    <x v="971"/>
    <d v="2014-08-24T00:00:00"/>
    <x v="1"/>
    <s v="JB-15400"/>
    <x v="80"/>
    <x v="1"/>
    <s v="United States"/>
    <s v="Lawrence"/>
    <x v="31"/>
    <n v="1841"/>
    <x v="3"/>
    <s v="OFF-BI-10003925"/>
    <x v="1"/>
    <x v="8"/>
    <x v="751"/>
    <x v="3360"/>
    <n v="1"/>
    <n v="0"/>
    <n v="182.3553"/>
  </r>
  <r>
    <n v="4416"/>
    <s v="CA-2011-153983"/>
    <x v="2"/>
    <x v="503"/>
    <d v="2011-12-06T00:00:00"/>
    <x v="1"/>
    <s v="AH-10210"/>
    <x v="117"/>
    <x v="0"/>
    <s v="United States"/>
    <s v="San Francisco"/>
    <x v="1"/>
    <n v="94122"/>
    <x v="1"/>
    <s v="TEC-PH-10004586"/>
    <x v="2"/>
    <x v="7"/>
    <x v="890"/>
    <x v="1181"/>
    <n v="2"/>
    <n v="0.2"/>
    <n v="71.989999999999981"/>
  </r>
  <r>
    <n v="4417"/>
    <s v="CA-2011-153983"/>
    <x v="2"/>
    <x v="503"/>
    <d v="2011-12-06T00:00:00"/>
    <x v="1"/>
    <s v="AH-10210"/>
    <x v="117"/>
    <x v="0"/>
    <s v="United States"/>
    <s v="San Francisco"/>
    <x v="1"/>
    <n v="94122"/>
    <x v="1"/>
    <s v="OFF-FA-10003495"/>
    <x v="1"/>
    <x v="13"/>
    <x v="33"/>
    <x v="3361"/>
    <n v="5"/>
    <n v="0"/>
    <n v="15.2"/>
  </r>
  <r>
    <n v="4418"/>
    <s v="CA-2014-112900"/>
    <x v="3"/>
    <x v="359"/>
    <d v="2014-04-13T00:00:00"/>
    <x v="0"/>
    <s v="KL-16645"/>
    <x v="107"/>
    <x v="0"/>
    <s v="United States"/>
    <s v="Detroit"/>
    <x v="12"/>
    <n v="48205"/>
    <x v="2"/>
    <s v="OFF-BI-10002867"/>
    <x v="1"/>
    <x v="8"/>
    <x v="963"/>
    <x v="3362"/>
    <n v="8"/>
    <n v="0"/>
    <n v="219.99039999999997"/>
  </r>
  <r>
    <n v="4419"/>
    <s v="CA-2011-160157"/>
    <x v="2"/>
    <x v="414"/>
    <d v="2011-12-27T00:00:00"/>
    <x v="1"/>
    <s v="MH-17455"/>
    <x v="708"/>
    <x v="0"/>
    <s v="United States"/>
    <s v="Hamilton"/>
    <x v="24"/>
    <n v="45011"/>
    <x v="3"/>
    <s v="FUR-FU-10003773"/>
    <x v="0"/>
    <x v="5"/>
    <x v="125"/>
    <x v="3363"/>
    <n v="3"/>
    <n v="0.2"/>
    <n v="-21.470400000000026"/>
  </r>
  <r>
    <n v="4420"/>
    <s v="CA-2011-139633"/>
    <x v="2"/>
    <x v="506"/>
    <d v="2011-12-24T00:00:00"/>
    <x v="1"/>
    <s v="EC-14050"/>
    <x v="685"/>
    <x v="0"/>
    <s v="United States"/>
    <s v="Columbus"/>
    <x v="24"/>
    <n v="43229"/>
    <x v="3"/>
    <s v="OFF-BI-10002954"/>
    <x v="1"/>
    <x v="8"/>
    <x v="1179"/>
    <x v="3364"/>
    <n v="4"/>
    <n v="0.7"/>
    <n v="-4.0215999999999994"/>
  </r>
  <r>
    <n v="4421"/>
    <s v="CA-2012-163090"/>
    <x v="1"/>
    <x v="972"/>
    <d v="2012-11-21T00:00:00"/>
    <x v="0"/>
    <s v="GH-14665"/>
    <x v="348"/>
    <x v="0"/>
    <s v="United States"/>
    <s v="Chicago"/>
    <x v="10"/>
    <n v="60610"/>
    <x v="2"/>
    <s v="OFF-SU-10002537"/>
    <x v="1"/>
    <x v="14"/>
    <x v="676"/>
    <x v="3365"/>
    <n v="5"/>
    <n v="0.2"/>
    <n v="3.0690000000000026"/>
  </r>
  <r>
    <n v="4422"/>
    <s v="CA-2011-117016"/>
    <x v="2"/>
    <x v="530"/>
    <d v="2011-03-09T00:00:00"/>
    <x v="1"/>
    <s v="SC-20095"/>
    <x v="183"/>
    <x v="0"/>
    <s v="United States"/>
    <s v="Margate"/>
    <x v="2"/>
    <n v="33063"/>
    <x v="0"/>
    <s v="OFF-AR-10001374"/>
    <x v="1"/>
    <x v="6"/>
    <x v="310"/>
    <x v="12"/>
    <n v="3"/>
    <n v="0.2"/>
    <n v="2.3327999999999989"/>
  </r>
  <r>
    <n v="4423"/>
    <s v="CA-2014-159464"/>
    <x v="3"/>
    <x v="796"/>
    <d v="2014-05-20T00:00:00"/>
    <x v="2"/>
    <s v="TB-21355"/>
    <x v="422"/>
    <x v="1"/>
    <s v="United States"/>
    <s v="Sandy Springs"/>
    <x v="32"/>
    <n v="30328"/>
    <x v="0"/>
    <s v="OFF-AP-10001492"/>
    <x v="1"/>
    <x v="9"/>
    <x v="22"/>
    <x v="3366"/>
    <n v="2"/>
    <n v="0"/>
    <n v="4.4824000000000002"/>
  </r>
  <r>
    <n v="4424"/>
    <s v="CA-2014-159464"/>
    <x v="3"/>
    <x v="796"/>
    <d v="2014-05-20T00:00:00"/>
    <x v="2"/>
    <s v="TB-21355"/>
    <x v="422"/>
    <x v="1"/>
    <s v="United States"/>
    <s v="Sandy Springs"/>
    <x v="32"/>
    <n v="30328"/>
    <x v="0"/>
    <s v="FUR-BO-10003546"/>
    <x v="0"/>
    <x v="0"/>
    <x v="1638"/>
    <x v="3367"/>
    <n v="3"/>
    <n v="0"/>
    <n v="75.735000000000014"/>
  </r>
  <r>
    <n v="4425"/>
    <s v="CA-2014-159464"/>
    <x v="3"/>
    <x v="796"/>
    <d v="2014-05-20T00:00:00"/>
    <x v="2"/>
    <s v="TB-21355"/>
    <x v="422"/>
    <x v="1"/>
    <s v="United States"/>
    <s v="Sandy Springs"/>
    <x v="32"/>
    <n v="30328"/>
    <x v="0"/>
    <s v="TEC-PH-10002185"/>
    <x v="2"/>
    <x v="7"/>
    <x v="1072"/>
    <x v="3368"/>
    <n v="5"/>
    <n v="0"/>
    <n v="15.637499999999999"/>
  </r>
  <r>
    <n v="4426"/>
    <s v="CA-2014-159464"/>
    <x v="3"/>
    <x v="796"/>
    <d v="2014-05-20T00:00:00"/>
    <x v="2"/>
    <s v="TB-21355"/>
    <x v="422"/>
    <x v="1"/>
    <s v="United States"/>
    <s v="Sandy Springs"/>
    <x v="32"/>
    <n v="30328"/>
    <x v="0"/>
    <s v="OFF-BI-10000315"/>
    <x v="1"/>
    <x v="8"/>
    <x v="407"/>
    <x v="3369"/>
    <n v="6"/>
    <n v="0"/>
    <n v="54.691199999999995"/>
  </r>
  <r>
    <n v="4427"/>
    <s v="CA-2014-159464"/>
    <x v="3"/>
    <x v="796"/>
    <d v="2014-05-20T00:00:00"/>
    <x v="2"/>
    <s v="TB-21355"/>
    <x v="422"/>
    <x v="1"/>
    <s v="United States"/>
    <s v="Sandy Springs"/>
    <x v="32"/>
    <n v="30328"/>
    <x v="0"/>
    <s v="TEC-PH-10002350"/>
    <x v="2"/>
    <x v="7"/>
    <x v="1458"/>
    <x v="392"/>
    <n v="2"/>
    <n v="0"/>
    <n v="15.674399999999999"/>
  </r>
  <r>
    <n v="4428"/>
    <s v="US-2014-103226"/>
    <x v="3"/>
    <x v="585"/>
    <d v="2014-09-29T00:00:00"/>
    <x v="1"/>
    <s v="DW-13195"/>
    <x v="694"/>
    <x v="1"/>
    <s v="United States"/>
    <s v="Albuquerque"/>
    <x v="27"/>
    <n v="87105"/>
    <x v="1"/>
    <s v="OFF-PA-10002666"/>
    <x v="1"/>
    <x v="10"/>
    <x v="186"/>
    <x v="3370"/>
    <n v="3"/>
    <n v="0"/>
    <n v="12.231"/>
  </r>
  <r>
    <n v="4429"/>
    <s v="CA-2014-119452"/>
    <x v="3"/>
    <x v="708"/>
    <d v="2014-03-28T00:00:00"/>
    <x v="1"/>
    <s v="CL-12565"/>
    <x v="52"/>
    <x v="0"/>
    <s v="United States"/>
    <s v="Tulsa"/>
    <x v="26"/>
    <n v="74133"/>
    <x v="2"/>
    <s v="FUR-CH-10004495"/>
    <x v="0"/>
    <x v="1"/>
    <x v="1475"/>
    <x v="3371"/>
    <n v="6"/>
    <n v="0"/>
    <n v="523.70519999999988"/>
  </r>
  <r>
    <n v="4430"/>
    <s v="CA-2014-147725"/>
    <x v="3"/>
    <x v="32"/>
    <d v="2014-09-15T00:00:00"/>
    <x v="3"/>
    <s v="LT-17110"/>
    <x v="299"/>
    <x v="0"/>
    <s v="United States"/>
    <s v="Orange"/>
    <x v="30"/>
    <n v="7050"/>
    <x v="3"/>
    <s v="OFF-AR-10001725"/>
    <x v="1"/>
    <x v="6"/>
    <x v="1540"/>
    <x v="421"/>
    <n v="3"/>
    <n v="0"/>
    <n v="18.447000000000003"/>
  </r>
  <r>
    <n v="4431"/>
    <s v="CA-2013-168893"/>
    <x v="0"/>
    <x v="54"/>
    <d v="2013-11-09T00:00:00"/>
    <x v="0"/>
    <s v="AP-10915"/>
    <x v="275"/>
    <x v="0"/>
    <s v="United States"/>
    <s v="Henderson"/>
    <x v="0"/>
    <n v="42420"/>
    <x v="0"/>
    <s v="OFF-FA-10002280"/>
    <x v="1"/>
    <x v="13"/>
    <x v="653"/>
    <x v="3372"/>
    <n v="4"/>
    <n v="0"/>
    <n v="9.6"/>
  </r>
  <r>
    <n v="4432"/>
    <s v="CA-2013-168893"/>
    <x v="0"/>
    <x v="54"/>
    <d v="2013-11-09T00:00:00"/>
    <x v="0"/>
    <s v="AP-10915"/>
    <x v="275"/>
    <x v="0"/>
    <s v="United States"/>
    <s v="Henderson"/>
    <x v="0"/>
    <n v="42420"/>
    <x v="0"/>
    <s v="OFF-AR-10001770"/>
    <x v="1"/>
    <x v="6"/>
    <x v="1579"/>
    <x v="3373"/>
    <n v="3"/>
    <n v="0"/>
    <n v="2.0747999999999998"/>
  </r>
  <r>
    <n v="4433"/>
    <s v="CA-2013-168893"/>
    <x v="0"/>
    <x v="54"/>
    <d v="2013-11-09T00:00:00"/>
    <x v="0"/>
    <s v="AP-10915"/>
    <x v="275"/>
    <x v="0"/>
    <s v="United States"/>
    <s v="Henderson"/>
    <x v="0"/>
    <n v="42420"/>
    <x v="0"/>
    <s v="FUR-FU-10002885"/>
    <x v="0"/>
    <x v="5"/>
    <x v="755"/>
    <x v="906"/>
    <n v="5"/>
    <n v="0"/>
    <n v="9.1580000000000013"/>
  </r>
  <r>
    <n v="4434"/>
    <s v="CA-2013-168893"/>
    <x v="0"/>
    <x v="54"/>
    <d v="2013-11-09T00:00:00"/>
    <x v="0"/>
    <s v="AP-10915"/>
    <x v="275"/>
    <x v="0"/>
    <s v="United States"/>
    <s v="Henderson"/>
    <x v="0"/>
    <n v="42420"/>
    <x v="0"/>
    <s v="OFF-AR-10003772"/>
    <x v="1"/>
    <x v="6"/>
    <x v="1429"/>
    <x v="3374"/>
    <n v="1"/>
    <n v="0"/>
    <n v="2.6249999999999991"/>
  </r>
  <r>
    <n v="4435"/>
    <s v="CA-2013-168893"/>
    <x v="0"/>
    <x v="54"/>
    <d v="2013-11-09T00:00:00"/>
    <x v="0"/>
    <s v="AP-10915"/>
    <x v="275"/>
    <x v="0"/>
    <s v="United States"/>
    <s v="Henderson"/>
    <x v="0"/>
    <n v="42420"/>
    <x v="0"/>
    <s v="FUR-TA-10003392"/>
    <x v="0"/>
    <x v="3"/>
    <x v="1639"/>
    <x v="3375"/>
    <n v="3"/>
    <n v="0"/>
    <n v="160.15860000000001"/>
  </r>
  <r>
    <n v="4436"/>
    <s v="CA-2013-163398"/>
    <x v="0"/>
    <x v="973"/>
    <d v="2013-05-09T00:00:00"/>
    <x v="1"/>
    <s v="CB-12415"/>
    <x v="558"/>
    <x v="0"/>
    <s v="United States"/>
    <s v="Chicago"/>
    <x v="10"/>
    <n v="60653"/>
    <x v="2"/>
    <s v="OFF-BI-10000014"/>
    <x v="1"/>
    <x v="8"/>
    <x v="628"/>
    <x v="3376"/>
    <n v="1"/>
    <n v="0.8"/>
    <n v="-3.6002999999999998"/>
  </r>
  <r>
    <n v="4437"/>
    <s v="CA-2013-163398"/>
    <x v="0"/>
    <x v="973"/>
    <d v="2013-05-09T00:00:00"/>
    <x v="1"/>
    <s v="CB-12415"/>
    <x v="558"/>
    <x v="0"/>
    <s v="United States"/>
    <s v="Chicago"/>
    <x v="10"/>
    <n v="60653"/>
    <x v="2"/>
    <s v="OFF-AR-10003217"/>
    <x v="1"/>
    <x v="6"/>
    <x v="1640"/>
    <x v="3377"/>
    <n v="7"/>
    <n v="0.2"/>
    <n v="2.7384000000000022"/>
  </r>
  <r>
    <n v="4438"/>
    <s v="CA-2013-163398"/>
    <x v="0"/>
    <x v="973"/>
    <d v="2013-05-09T00:00:00"/>
    <x v="1"/>
    <s v="CB-12415"/>
    <x v="558"/>
    <x v="0"/>
    <s v="United States"/>
    <s v="Chicago"/>
    <x v="10"/>
    <n v="60653"/>
    <x v="2"/>
    <s v="OFF-AP-10002403"/>
    <x v="1"/>
    <x v="9"/>
    <x v="1302"/>
    <x v="3378"/>
    <n v="3"/>
    <n v="0.8"/>
    <n v="-71.296199999999999"/>
  </r>
  <r>
    <n v="4439"/>
    <s v="CA-2013-162726"/>
    <x v="0"/>
    <x v="797"/>
    <d v="2014-01-03T00:00:00"/>
    <x v="1"/>
    <s v="MT-17815"/>
    <x v="363"/>
    <x v="0"/>
    <s v="United States"/>
    <s v="Port Arthur"/>
    <x v="5"/>
    <n v="77642"/>
    <x v="2"/>
    <s v="OFF-PA-10001972"/>
    <x v="1"/>
    <x v="10"/>
    <x v="1169"/>
    <x v="563"/>
    <n v="2"/>
    <n v="0.2"/>
    <n v="3.6288"/>
  </r>
  <r>
    <n v="4440"/>
    <s v="CA-2013-162726"/>
    <x v="0"/>
    <x v="797"/>
    <d v="2014-01-03T00:00:00"/>
    <x v="1"/>
    <s v="MT-17815"/>
    <x v="363"/>
    <x v="0"/>
    <s v="United States"/>
    <s v="Port Arthur"/>
    <x v="5"/>
    <n v="77642"/>
    <x v="2"/>
    <s v="OFF-PA-10004041"/>
    <x v="1"/>
    <x v="10"/>
    <x v="940"/>
    <x v="208"/>
    <n v="4"/>
    <n v="0.2"/>
    <n v="7.3999999999999995"/>
  </r>
  <r>
    <n v="4441"/>
    <s v="US-2013-111290"/>
    <x v="0"/>
    <x v="405"/>
    <d v="2013-07-27T00:00:00"/>
    <x v="1"/>
    <s v="DK-13375"/>
    <x v="589"/>
    <x v="0"/>
    <s v="United States"/>
    <s v="Westland"/>
    <x v="12"/>
    <n v="48185"/>
    <x v="2"/>
    <s v="TEC-AC-10004975"/>
    <x v="2"/>
    <x v="11"/>
    <x v="973"/>
    <x v="3379"/>
    <n v="1"/>
    <n v="0"/>
    <n v="36.283500000000004"/>
  </r>
  <r>
    <n v="4442"/>
    <s v="US-2013-111290"/>
    <x v="0"/>
    <x v="405"/>
    <d v="2013-07-27T00:00:00"/>
    <x v="1"/>
    <s v="DK-13375"/>
    <x v="589"/>
    <x v="0"/>
    <s v="United States"/>
    <s v="Westland"/>
    <x v="12"/>
    <n v="48185"/>
    <x v="2"/>
    <s v="OFF-ST-10001932"/>
    <x v="1"/>
    <x v="4"/>
    <x v="1641"/>
    <x v="3380"/>
    <n v="5"/>
    <n v="0"/>
    <n v="135.21900000000002"/>
  </r>
  <r>
    <n v="4443"/>
    <s v="US-2013-111290"/>
    <x v="0"/>
    <x v="405"/>
    <d v="2013-07-27T00:00:00"/>
    <x v="1"/>
    <s v="DK-13375"/>
    <x v="589"/>
    <x v="0"/>
    <s v="United States"/>
    <s v="Westland"/>
    <x v="12"/>
    <n v="48185"/>
    <x v="2"/>
    <s v="OFF-AR-10001761"/>
    <x v="1"/>
    <x v="6"/>
    <x v="1642"/>
    <x v="2640"/>
    <n v="5"/>
    <n v="0"/>
    <n v="10.511999999999999"/>
  </r>
  <r>
    <n v="4444"/>
    <s v="US-2013-111290"/>
    <x v="0"/>
    <x v="405"/>
    <d v="2013-07-27T00:00:00"/>
    <x v="1"/>
    <s v="DK-13375"/>
    <x v="589"/>
    <x v="0"/>
    <s v="United States"/>
    <s v="Westland"/>
    <x v="12"/>
    <n v="48185"/>
    <x v="2"/>
    <s v="OFF-PA-10002262"/>
    <x v="1"/>
    <x v="10"/>
    <x v="992"/>
    <x v="56"/>
    <n v="5"/>
    <n v="0"/>
    <n v="15.552000000000001"/>
  </r>
  <r>
    <n v="4445"/>
    <s v="US-2011-147704"/>
    <x v="2"/>
    <x v="912"/>
    <d v="2011-11-21T00:00:00"/>
    <x v="1"/>
    <s v="SR-20740"/>
    <x v="256"/>
    <x v="2"/>
    <s v="United States"/>
    <s v="Bloomington"/>
    <x v="14"/>
    <n v="47401"/>
    <x v="2"/>
    <s v="OFF-EN-10004483"/>
    <x v="1"/>
    <x v="12"/>
    <x v="1335"/>
    <x v="2561"/>
    <n v="5"/>
    <n v="0"/>
    <n v="36.824499999999993"/>
  </r>
  <r>
    <n v="4446"/>
    <s v="US-2011-147704"/>
    <x v="2"/>
    <x v="912"/>
    <d v="2011-11-21T00:00:00"/>
    <x v="1"/>
    <s v="SR-20740"/>
    <x v="256"/>
    <x v="2"/>
    <s v="United States"/>
    <s v="Bloomington"/>
    <x v="14"/>
    <n v="47401"/>
    <x v="2"/>
    <s v="OFF-PA-10003270"/>
    <x v="1"/>
    <x v="10"/>
    <x v="1415"/>
    <x v="3381"/>
    <n v="6"/>
    <n v="0"/>
    <n v="14.256"/>
  </r>
  <r>
    <n v="4447"/>
    <s v="US-2011-147704"/>
    <x v="2"/>
    <x v="912"/>
    <d v="2011-11-21T00:00:00"/>
    <x v="1"/>
    <s v="SR-20740"/>
    <x v="256"/>
    <x v="2"/>
    <s v="United States"/>
    <s v="Bloomington"/>
    <x v="14"/>
    <n v="47401"/>
    <x v="2"/>
    <s v="OFF-BI-10001634"/>
    <x v="1"/>
    <x v="8"/>
    <x v="24"/>
    <x v="2769"/>
    <n v="4"/>
    <n v="0"/>
    <n v="14.268800000000001"/>
  </r>
  <r>
    <n v="4448"/>
    <s v="US-2011-147704"/>
    <x v="2"/>
    <x v="912"/>
    <d v="2011-11-21T00:00:00"/>
    <x v="1"/>
    <s v="SR-20740"/>
    <x v="256"/>
    <x v="2"/>
    <s v="United States"/>
    <s v="Bloomington"/>
    <x v="14"/>
    <n v="47401"/>
    <x v="2"/>
    <s v="OFF-ST-10000675"/>
    <x v="1"/>
    <x v="4"/>
    <x v="295"/>
    <x v="3382"/>
    <n v="5"/>
    <n v="0"/>
    <n v="42.362499999999997"/>
  </r>
  <r>
    <n v="4449"/>
    <s v="CA-2012-121965"/>
    <x v="1"/>
    <x v="974"/>
    <d v="2012-06-23T00:00:00"/>
    <x v="1"/>
    <s v="LH-17155"/>
    <x v="109"/>
    <x v="0"/>
    <s v="United States"/>
    <s v="Los Angeles"/>
    <x v="1"/>
    <n v="90032"/>
    <x v="1"/>
    <s v="FUR-FU-10000732"/>
    <x v="0"/>
    <x v="5"/>
    <x v="540"/>
    <x v="2391"/>
    <n v="2"/>
    <n v="0"/>
    <n v="4.0191999999999997"/>
  </r>
  <r>
    <n v="4450"/>
    <s v="CA-2012-121965"/>
    <x v="1"/>
    <x v="974"/>
    <d v="2012-06-23T00:00:00"/>
    <x v="1"/>
    <s v="LH-17155"/>
    <x v="109"/>
    <x v="0"/>
    <s v="United States"/>
    <s v="Los Angeles"/>
    <x v="1"/>
    <n v="90032"/>
    <x v="1"/>
    <s v="OFF-PA-10004355"/>
    <x v="1"/>
    <x v="10"/>
    <x v="1094"/>
    <x v="90"/>
    <n v="1"/>
    <n v="0"/>
    <n v="3.1104000000000003"/>
  </r>
  <r>
    <n v="4451"/>
    <s v="CA-2012-121965"/>
    <x v="1"/>
    <x v="974"/>
    <d v="2012-06-23T00:00:00"/>
    <x v="1"/>
    <s v="LH-17155"/>
    <x v="109"/>
    <x v="0"/>
    <s v="United States"/>
    <s v="Los Angeles"/>
    <x v="1"/>
    <n v="90032"/>
    <x v="1"/>
    <s v="OFF-EN-10000056"/>
    <x v="1"/>
    <x v="12"/>
    <x v="627"/>
    <x v="737"/>
    <n v="3"/>
    <n v="0"/>
    <n v="87.744299999999981"/>
  </r>
  <r>
    <n v="4452"/>
    <s v="CA-2013-147137"/>
    <x v="0"/>
    <x v="975"/>
    <d v="2013-07-07T00:00:00"/>
    <x v="2"/>
    <s v="AA-10645"/>
    <x v="731"/>
    <x v="0"/>
    <s v="United States"/>
    <s v="San Francisco"/>
    <x v="1"/>
    <n v="94109"/>
    <x v="1"/>
    <s v="FUR-FU-10000221"/>
    <x v="0"/>
    <x v="5"/>
    <x v="529"/>
    <x v="3383"/>
    <n v="5"/>
    <n v="0"/>
    <n v="8.6359999999999992"/>
  </r>
  <r>
    <n v="4453"/>
    <s v="CA-2013-147137"/>
    <x v="0"/>
    <x v="975"/>
    <d v="2013-07-07T00:00:00"/>
    <x v="2"/>
    <s v="AA-10645"/>
    <x v="731"/>
    <x v="0"/>
    <s v="United States"/>
    <s v="San Francisco"/>
    <x v="1"/>
    <n v="94109"/>
    <x v="1"/>
    <s v="OFF-EN-10003567"/>
    <x v="1"/>
    <x v="12"/>
    <x v="1643"/>
    <x v="3384"/>
    <n v="2"/>
    <n v="0"/>
    <n v="20.661200000000001"/>
  </r>
  <r>
    <n v="4454"/>
    <s v="CA-2013-147137"/>
    <x v="0"/>
    <x v="975"/>
    <d v="2013-07-07T00:00:00"/>
    <x v="2"/>
    <s v="AA-10645"/>
    <x v="731"/>
    <x v="0"/>
    <s v="United States"/>
    <s v="San Francisco"/>
    <x v="1"/>
    <n v="94109"/>
    <x v="1"/>
    <s v="FUR-BO-10001811"/>
    <x v="0"/>
    <x v="0"/>
    <x v="779"/>
    <x v="3385"/>
    <n v="5"/>
    <n v="0.15"/>
    <n v="225.73499999999993"/>
  </r>
  <r>
    <n v="4455"/>
    <s v="CA-2013-147137"/>
    <x v="0"/>
    <x v="975"/>
    <d v="2013-07-07T00:00:00"/>
    <x v="2"/>
    <s v="AA-10645"/>
    <x v="731"/>
    <x v="0"/>
    <s v="United States"/>
    <s v="San Francisco"/>
    <x v="1"/>
    <n v="94109"/>
    <x v="1"/>
    <s v="OFF-ST-10002486"/>
    <x v="1"/>
    <x v="4"/>
    <x v="693"/>
    <x v="3386"/>
    <n v="4"/>
    <n v="0"/>
    <n v="0.5583999999999989"/>
  </r>
  <r>
    <n v="4456"/>
    <s v="US-2012-146745"/>
    <x v="1"/>
    <x v="37"/>
    <d v="2012-09-08T00:00:00"/>
    <x v="1"/>
    <s v="AS-10630"/>
    <x v="357"/>
    <x v="2"/>
    <s v="United States"/>
    <s v="San Francisco"/>
    <x v="1"/>
    <n v="94110"/>
    <x v="1"/>
    <s v="FUR-CH-10002372"/>
    <x v="0"/>
    <x v="1"/>
    <x v="390"/>
    <x v="434"/>
    <n v="2"/>
    <n v="0.2"/>
    <n v="-12.956799999999994"/>
  </r>
  <r>
    <n v="4457"/>
    <s v="US-2012-146745"/>
    <x v="1"/>
    <x v="37"/>
    <d v="2012-09-08T00:00:00"/>
    <x v="1"/>
    <s v="AS-10630"/>
    <x v="357"/>
    <x v="2"/>
    <s v="United States"/>
    <s v="San Francisco"/>
    <x v="1"/>
    <n v="94110"/>
    <x v="1"/>
    <s v="OFF-BI-10003274"/>
    <x v="1"/>
    <x v="8"/>
    <x v="122"/>
    <x v="2925"/>
    <n v="2"/>
    <n v="0.2"/>
    <n v="2.1492"/>
  </r>
  <r>
    <n v="4458"/>
    <s v="CA-2014-115175"/>
    <x v="3"/>
    <x v="783"/>
    <d v="2014-08-13T00:00:00"/>
    <x v="1"/>
    <s v="MC-17575"/>
    <x v="430"/>
    <x v="0"/>
    <s v="United States"/>
    <s v="San Jose"/>
    <x v="1"/>
    <n v="95123"/>
    <x v="1"/>
    <s v="OFF-PA-10001878"/>
    <x v="1"/>
    <x v="10"/>
    <x v="1161"/>
    <x v="1672"/>
    <n v="5"/>
    <n v="0"/>
    <n v="114.93849999999998"/>
  </r>
  <r>
    <n v="4459"/>
    <s v="CA-2014-105851"/>
    <x v="3"/>
    <x v="677"/>
    <d v="2014-03-21T00:00:00"/>
    <x v="1"/>
    <s v="SE-20110"/>
    <x v="339"/>
    <x v="0"/>
    <s v="United States"/>
    <s v="Denver"/>
    <x v="22"/>
    <n v="80219"/>
    <x v="1"/>
    <s v="OFF-SU-10002881"/>
    <x v="1"/>
    <x v="14"/>
    <x v="461"/>
    <x v="3387"/>
    <n v="2"/>
    <n v="0.2"/>
    <n v="-299.8116"/>
  </r>
  <r>
    <n v="4460"/>
    <s v="US-2014-125717"/>
    <x v="3"/>
    <x v="394"/>
    <d v="2014-10-02T00:00:00"/>
    <x v="2"/>
    <s v="DS-13030"/>
    <x v="284"/>
    <x v="2"/>
    <s v="United States"/>
    <s v="Aurora"/>
    <x v="22"/>
    <n v="80013"/>
    <x v="1"/>
    <s v="FUR-FU-10001979"/>
    <x v="0"/>
    <x v="5"/>
    <x v="509"/>
    <x v="3388"/>
    <n v="1"/>
    <n v="0.2"/>
    <n v="3.2776000000000014"/>
  </r>
  <r>
    <n v="4461"/>
    <s v="US-2014-125717"/>
    <x v="3"/>
    <x v="394"/>
    <d v="2014-10-02T00:00:00"/>
    <x v="2"/>
    <s v="DS-13030"/>
    <x v="284"/>
    <x v="2"/>
    <s v="United States"/>
    <s v="Aurora"/>
    <x v="22"/>
    <n v="80013"/>
    <x v="1"/>
    <s v="OFF-ST-10001522"/>
    <x v="1"/>
    <x v="4"/>
    <x v="195"/>
    <x v="2772"/>
    <n v="2"/>
    <n v="0.2"/>
    <n v="-29.436800000000012"/>
  </r>
  <r>
    <n v="4462"/>
    <s v="US-2014-125717"/>
    <x v="3"/>
    <x v="394"/>
    <d v="2014-10-02T00:00:00"/>
    <x v="2"/>
    <s v="DS-13030"/>
    <x v="284"/>
    <x v="2"/>
    <s v="United States"/>
    <s v="Aurora"/>
    <x v="22"/>
    <n v="80013"/>
    <x v="1"/>
    <s v="TEC-AC-10003657"/>
    <x v="2"/>
    <x v="11"/>
    <x v="151"/>
    <x v="157"/>
    <n v="2"/>
    <n v="0.2"/>
    <n v="1.359599999999995"/>
  </r>
  <r>
    <n v="4463"/>
    <s v="US-2014-125717"/>
    <x v="3"/>
    <x v="394"/>
    <d v="2014-10-02T00:00:00"/>
    <x v="2"/>
    <s v="DS-13030"/>
    <x v="284"/>
    <x v="2"/>
    <s v="United States"/>
    <s v="Aurora"/>
    <x v="22"/>
    <n v="80013"/>
    <x v="1"/>
    <s v="OFF-BI-10001718"/>
    <x v="1"/>
    <x v="8"/>
    <x v="1216"/>
    <x v="1996"/>
    <n v="4"/>
    <n v="0.7"/>
    <n v="-58.861599999999981"/>
  </r>
  <r>
    <n v="4464"/>
    <s v="US-2014-125717"/>
    <x v="3"/>
    <x v="394"/>
    <d v="2014-10-02T00:00:00"/>
    <x v="2"/>
    <s v="DS-13030"/>
    <x v="284"/>
    <x v="2"/>
    <s v="United States"/>
    <s v="Aurora"/>
    <x v="22"/>
    <n v="80013"/>
    <x v="1"/>
    <s v="OFF-PA-10003022"/>
    <x v="1"/>
    <x v="10"/>
    <x v="1644"/>
    <x v="646"/>
    <n v="3"/>
    <n v="0.2"/>
    <n v="5.2026000000000003"/>
  </r>
  <r>
    <n v="4465"/>
    <s v="US-2014-125717"/>
    <x v="3"/>
    <x v="394"/>
    <d v="2014-10-02T00:00:00"/>
    <x v="2"/>
    <s v="DS-13030"/>
    <x v="284"/>
    <x v="2"/>
    <s v="United States"/>
    <s v="Aurora"/>
    <x v="22"/>
    <n v="80013"/>
    <x v="1"/>
    <s v="OFF-AP-10000891"/>
    <x v="1"/>
    <x v="9"/>
    <x v="163"/>
    <x v="3389"/>
    <n v="2"/>
    <n v="0.2"/>
    <n v="26.22399999999999"/>
  </r>
  <r>
    <n v="4466"/>
    <s v="CA-2012-163895"/>
    <x v="1"/>
    <x v="976"/>
    <d v="2012-08-11T00:00:00"/>
    <x v="1"/>
    <s v="NS-18640"/>
    <x v="374"/>
    <x v="1"/>
    <s v="United States"/>
    <s v="Boise"/>
    <x v="45"/>
    <n v="83704"/>
    <x v="1"/>
    <s v="OFF-BI-10004970"/>
    <x v="1"/>
    <x v="8"/>
    <x v="908"/>
    <x v="106"/>
    <n v="1"/>
    <n v="0.2"/>
    <n v="1.1151"/>
  </r>
  <r>
    <n v="4467"/>
    <s v="CA-2014-168641"/>
    <x v="3"/>
    <x v="221"/>
    <d v="2014-12-02T00:00:00"/>
    <x v="1"/>
    <s v="KA-16525"/>
    <x v="567"/>
    <x v="0"/>
    <s v="United States"/>
    <s v="New York City"/>
    <x v="15"/>
    <n v="10035"/>
    <x v="3"/>
    <s v="OFF-AR-10003759"/>
    <x v="1"/>
    <x v="6"/>
    <x v="838"/>
    <x v="3390"/>
    <n v="9"/>
    <n v="0"/>
    <n v="7.3709999999999996"/>
  </r>
  <r>
    <n v="4468"/>
    <s v="CA-2014-168641"/>
    <x v="3"/>
    <x v="221"/>
    <d v="2014-12-02T00:00:00"/>
    <x v="1"/>
    <s v="KA-16525"/>
    <x v="567"/>
    <x v="0"/>
    <s v="United States"/>
    <s v="New York City"/>
    <x v="15"/>
    <n v="10035"/>
    <x v="3"/>
    <s v="OFF-EN-10003001"/>
    <x v="1"/>
    <x v="12"/>
    <x v="955"/>
    <x v="1244"/>
    <n v="2"/>
    <n v="0"/>
    <n v="78.941199999999995"/>
  </r>
  <r>
    <n v="4469"/>
    <s v="CA-2014-168641"/>
    <x v="3"/>
    <x v="221"/>
    <d v="2014-12-02T00:00:00"/>
    <x v="1"/>
    <s v="KA-16525"/>
    <x v="567"/>
    <x v="0"/>
    <s v="United States"/>
    <s v="New York City"/>
    <x v="15"/>
    <n v="10035"/>
    <x v="3"/>
    <s v="FUR-BO-10000780"/>
    <x v="0"/>
    <x v="0"/>
    <x v="1309"/>
    <x v="244"/>
    <n v="2"/>
    <n v="0.2"/>
    <n v="-16.078399999999988"/>
  </r>
  <r>
    <n v="4470"/>
    <s v="CA-2014-168641"/>
    <x v="3"/>
    <x v="221"/>
    <d v="2014-12-02T00:00:00"/>
    <x v="1"/>
    <s v="KA-16525"/>
    <x v="567"/>
    <x v="0"/>
    <s v="United States"/>
    <s v="New York City"/>
    <x v="15"/>
    <n v="10035"/>
    <x v="3"/>
    <s v="OFF-PA-10001972"/>
    <x v="1"/>
    <x v="10"/>
    <x v="1169"/>
    <x v="91"/>
    <n v="2"/>
    <n v="0"/>
    <n v="6.2208000000000006"/>
  </r>
  <r>
    <n v="4471"/>
    <s v="CA-2014-156895"/>
    <x v="3"/>
    <x v="540"/>
    <d v="2014-05-13T00:00:00"/>
    <x v="1"/>
    <s v="DJ-13510"/>
    <x v="137"/>
    <x v="1"/>
    <s v="United States"/>
    <s v="Philadelphia"/>
    <x v="9"/>
    <n v="19140"/>
    <x v="3"/>
    <s v="FUR-CH-10003535"/>
    <x v="0"/>
    <x v="1"/>
    <x v="1513"/>
    <x v="3391"/>
    <n v="3"/>
    <n v="0.3"/>
    <n v="-23.782199999999996"/>
  </r>
  <r>
    <n v="4472"/>
    <s v="CA-2014-121300"/>
    <x v="3"/>
    <x v="365"/>
    <d v="2014-09-30T00:00:00"/>
    <x v="3"/>
    <s v="MG-17680"/>
    <x v="67"/>
    <x v="2"/>
    <s v="United States"/>
    <s v="Mentor"/>
    <x v="24"/>
    <n v="44060"/>
    <x v="3"/>
    <s v="FUR-CH-10003774"/>
    <x v="0"/>
    <x v="1"/>
    <x v="1185"/>
    <x v="1346"/>
    <n v="1"/>
    <n v="0.3"/>
    <n v="-15.466600000000003"/>
  </r>
  <r>
    <n v="4473"/>
    <s v="CA-2014-121300"/>
    <x v="3"/>
    <x v="365"/>
    <d v="2014-09-30T00:00:00"/>
    <x v="3"/>
    <s v="MG-17680"/>
    <x v="67"/>
    <x v="2"/>
    <s v="United States"/>
    <s v="Mentor"/>
    <x v="24"/>
    <n v="44060"/>
    <x v="3"/>
    <s v="TEC-AC-10004571"/>
    <x v="2"/>
    <x v="11"/>
    <x v="404"/>
    <x v="1977"/>
    <n v="3"/>
    <n v="0.2"/>
    <n v="65.993400000000008"/>
  </r>
  <r>
    <n v="4474"/>
    <s v="CA-2014-121300"/>
    <x v="3"/>
    <x v="365"/>
    <d v="2014-09-30T00:00:00"/>
    <x v="3"/>
    <s v="MG-17680"/>
    <x v="67"/>
    <x v="2"/>
    <s v="United States"/>
    <s v="Mentor"/>
    <x v="24"/>
    <n v="44060"/>
    <x v="3"/>
    <s v="FUR-TA-10004442"/>
    <x v="0"/>
    <x v="3"/>
    <x v="1645"/>
    <x v="2458"/>
    <n v="2"/>
    <n v="0.4"/>
    <n v="-189.32100000000003"/>
  </r>
  <r>
    <n v="4475"/>
    <s v="CA-2014-121300"/>
    <x v="3"/>
    <x v="365"/>
    <d v="2014-09-30T00:00:00"/>
    <x v="3"/>
    <s v="MG-17680"/>
    <x v="67"/>
    <x v="2"/>
    <s v="United States"/>
    <s v="Mentor"/>
    <x v="24"/>
    <n v="44060"/>
    <x v="3"/>
    <s v="OFF-PA-10002787"/>
    <x v="1"/>
    <x v="10"/>
    <x v="1267"/>
    <x v="12"/>
    <n v="3"/>
    <n v="0.2"/>
    <n v="5.4432"/>
  </r>
  <r>
    <n v="4476"/>
    <s v="CA-2014-121300"/>
    <x v="3"/>
    <x v="365"/>
    <d v="2014-09-30T00:00:00"/>
    <x v="3"/>
    <s v="MG-17680"/>
    <x v="67"/>
    <x v="2"/>
    <s v="United States"/>
    <s v="Mentor"/>
    <x v="24"/>
    <n v="44060"/>
    <x v="3"/>
    <s v="FUR-FU-10004586"/>
    <x v="0"/>
    <x v="5"/>
    <x v="1473"/>
    <x v="3392"/>
    <n v="4"/>
    <n v="0.2"/>
    <n v="7.436799999999999"/>
  </r>
  <r>
    <n v="4477"/>
    <s v="CA-2014-121300"/>
    <x v="3"/>
    <x v="365"/>
    <d v="2014-09-30T00:00:00"/>
    <x v="3"/>
    <s v="MG-17680"/>
    <x v="67"/>
    <x v="2"/>
    <s v="United States"/>
    <s v="Mentor"/>
    <x v="24"/>
    <n v="44060"/>
    <x v="3"/>
    <s v="OFF-PA-10002606"/>
    <x v="1"/>
    <x v="10"/>
    <x v="1592"/>
    <x v="582"/>
    <n v="2"/>
    <n v="0.2"/>
    <n v="2.6399999999999997"/>
  </r>
  <r>
    <n v="4478"/>
    <s v="CA-2014-130211"/>
    <x v="3"/>
    <x v="760"/>
    <d v="2014-10-23T00:00:00"/>
    <x v="3"/>
    <s v="BD-11620"/>
    <x v="379"/>
    <x v="0"/>
    <s v="United States"/>
    <s v="Lawton"/>
    <x v="26"/>
    <n v="73505"/>
    <x v="2"/>
    <s v="OFF-ST-10000129"/>
    <x v="1"/>
    <x v="4"/>
    <x v="1646"/>
    <x v="3393"/>
    <n v="3"/>
    <n v="0"/>
    <n v="23.316299999999984"/>
  </r>
  <r>
    <n v="4479"/>
    <s v="CA-2014-130211"/>
    <x v="3"/>
    <x v="760"/>
    <d v="2014-10-23T00:00:00"/>
    <x v="3"/>
    <s v="BD-11620"/>
    <x v="379"/>
    <x v="0"/>
    <s v="United States"/>
    <s v="Lawton"/>
    <x v="26"/>
    <n v="73505"/>
    <x v="2"/>
    <s v="FUR-TA-10003748"/>
    <x v="0"/>
    <x v="3"/>
    <x v="208"/>
    <x v="3394"/>
    <n v="2"/>
    <n v="0"/>
    <n v="54.775599999999997"/>
  </r>
  <r>
    <n v="4480"/>
    <s v="CA-2011-147235"/>
    <x v="2"/>
    <x v="977"/>
    <d v="2011-03-28T00:00:00"/>
    <x v="1"/>
    <s v="CD-11920"/>
    <x v="303"/>
    <x v="0"/>
    <s v="United States"/>
    <s v="New York City"/>
    <x v="15"/>
    <n v="10024"/>
    <x v="3"/>
    <s v="OFF-PA-10004948"/>
    <x v="1"/>
    <x v="10"/>
    <x v="1647"/>
    <x v="1691"/>
    <n v="5"/>
    <n v="0"/>
    <n v="11.703000000000001"/>
  </r>
  <r>
    <n v="4481"/>
    <s v="CA-2013-109365"/>
    <x v="0"/>
    <x v="54"/>
    <d v="2013-11-09T00:00:00"/>
    <x v="1"/>
    <s v="XP-21865"/>
    <x v="190"/>
    <x v="0"/>
    <s v="United States"/>
    <s v="Los Angeles"/>
    <x v="1"/>
    <n v="90049"/>
    <x v="1"/>
    <s v="OFF-FA-10001561"/>
    <x v="1"/>
    <x v="13"/>
    <x v="831"/>
    <x v="53"/>
    <n v="7"/>
    <n v="0"/>
    <n v="5.0358000000000001"/>
  </r>
  <r>
    <n v="4482"/>
    <s v="CA-2013-109365"/>
    <x v="0"/>
    <x v="54"/>
    <d v="2013-11-09T00:00:00"/>
    <x v="1"/>
    <s v="XP-21865"/>
    <x v="190"/>
    <x v="0"/>
    <s v="United States"/>
    <s v="Los Angeles"/>
    <x v="1"/>
    <n v="90049"/>
    <x v="1"/>
    <s v="OFF-AP-10002998"/>
    <x v="1"/>
    <x v="9"/>
    <x v="1635"/>
    <x v="3395"/>
    <n v="2"/>
    <n v="0"/>
    <n v="14.295599999999997"/>
  </r>
  <r>
    <n v="4483"/>
    <s v="CA-2013-109365"/>
    <x v="0"/>
    <x v="54"/>
    <d v="2013-11-09T00:00:00"/>
    <x v="1"/>
    <s v="XP-21865"/>
    <x v="190"/>
    <x v="0"/>
    <s v="United States"/>
    <s v="Los Angeles"/>
    <x v="1"/>
    <n v="90049"/>
    <x v="1"/>
    <s v="OFF-BI-10003981"/>
    <x v="1"/>
    <x v="8"/>
    <x v="109"/>
    <x v="2226"/>
    <n v="12"/>
    <n v="0.2"/>
    <n v="15.799199999999999"/>
  </r>
  <r>
    <n v="4484"/>
    <s v="CA-2013-109365"/>
    <x v="0"/>
    <x v="54"/>
    <d v="2013-11-09T00:00:00"/>
    <x v="1"/>
    <s v="XP-21865"/>
    <x v="190"/>
    <x v="0"/>
    <s v="United States"/>
    <s v="Los Angeles"/>
    <x v="1"/>
    <n v="90049"/>
    <x v="1"/>
    <s v="OFF-PA-10001725"/>
    <x v="1"/>
    <x v="10"/>
    <x v="1648"/>
    <x v="2248"/>
    <n v="3"/>
    <n v="0"/>
    <n v="56.977199999999996"/>
  </r>
  <r>
    <n v="4485"/>
    <s v="CA-2013-109365"/>
    <x v="0"/>
    <x v="54"/>
    <d v="2013-11-09T00:00:00"/>
    <x v="1"/>
    <s v="XP-21865"/>
    <x v="190"/>
    <x v="0"/>
    <s v="United States"/>
    <s v="Los Angeles"/>
    <x v="1"/>
    <n v="90049"/>
    <x v="1"/>
    <s v="OFF-BI-10002071"/>
    <x v="1"/>
    <x v="8"/>
    <x v="692"/>
    <x v="3396"/>
    <n v="2"/>
    <n v="0.2"/>
    <n v="3.0211999999999994"/>
  </r>
  <r>
    <n v="4486"/>
    <s v="CA-2013-109365"/>
    <x v="0"/>
    <x v="54"/>
    <d v="2013-11-09T00:00:00"/>
    <x v="1"/>
    <s v="XP-21865"/>
    <x v="190"/>
    <x v="0"/>
    <s v="United States"/>
    <s v="Los Angeles"/>
    <x v="1"/>
    <n v="90049"/>
    <x v="1"/>
    <s v="OFF-PA-10000477"/>
    <x v="1"/>
    <x v="10"/>
    <x v="1261"/>
    <x v="541"/>
    <n v="3"/>
    <n v="0"/>
    <n v="9.3312000000000008"/>
  </r>
  <r>
    <n v="4487"/>
    <s v="CA-2013-109365"/>
    <x v="0"/>
    <x v="54"/>
    <d v="2013-11-09T00:00:00"/>
    <x v="1"/>
    <s v="XP-21865"/>
    <x v="190"/>
    <x v="0"/>
    <s v="United States"/>
    <s v="Los Angeles"/>
    <x v="1"/>
    <n v="90049"/>
    <x v="1"/>
    <s v="OFF-PA-10004359"/>
    <x v="1"/>
    <x v="10"/>
    <x v="1059"/>
    <x v="1836"/>
    <n v="3"/>
    <n v="0"/>
    <n v="150.98399999999998"/>
  </r>
  <r>
    <n v="4488"/>
    <s v="CA-2012-162621"/>
    <x v="1"/>
    <x v="577"/>
    <d v="2012-09-11T00:00:00"/>
    <x v="1"/>
    <s v="CA-12055"/>
    <x v="402"/>
    <x v="2"/>
    <s v="United States"/>
    <s v="Houston"/>
    <x v="5"/>
    <n v="77036"/>
    <x v="2"/>
    <s v="OFF-BI-10000962"/>
    <x v="1"/>
    <x v="8"/>
    <x v="1504"/>
    <x v="3397"/>
    <n v="5"/>
    <n v="0.8"/>
    <n v="-25.218500000000006"/>
  </r>
  <r>
    <n v="4489"/>
    <s v="CA-2012-162621"/>
    <x v="1"/>
    <x v="577"/>
    <d v="2012-09-11T00:00:00"/>
    <x v="1"/>
    <s v="CA-12055"/>
    <x v="402"/>
    <x v="2"/>
    <s v="United States"/>
    <s v="Houston"/>
    <x v="5"/>
    <n v="77036"/>
    <x v="2"/>
    <s v="OFF-SU-10003567"/>
    <x v="1"/>
    <x v="14"/>
    <x v="1489"/>
    <x v="3398"/>
    <n v="9"/>
    <n v="0.2"/>
    <n v="-14.687999999999999"/>
  </r>
  <r>
    <n v="4490"/>
    <s v="CA-2012-162621"/>
    <x v="1"/>
    <x v="577"/>
    <d v="2012-09-11T00:00:00"/>
    <x v="1"/>
    <s v="CA-12055"/>
    <x v="402"/>
    <x v="2"/>
    <s v="United States"/>
    <s v="Houston"/>
    <x v="5"/>
    <n v="77036"/>
    <x v="2"/>
    <s v="OFF-BI-10003708"/>
    <x v="1"/>
    <x v="8"/>
    <x v="969"/>
    <x v="3399"/>
    <n v="3"/>
    <n v="0.8"/>
    <n v="-7.8225000000000016"/>
  </r>
  <r>
    <n v="4491"/>
    <s v="CA-2014-105921"/>
    <x v="3"/>
    <x v="718"/>
    <d v="2014-08-22T00:00:00"/>
    <x v="1"/>
    <s v="JM-15250"/>
    <x v="49"/>
    <x v="0"/>
    <s v="United States"/>
    <s v="Los Angeles"/>
    <x v="1"/>
    <n v="90032"/>
    <x v="1"/>
    <s v="FUR-TA-10001095"/>
    <x v="0"/>
    <x v="3"/>
    <x v="611"/>
    <x v="3400"/>
    <n v="3"/>
    <n v="0.2"/>
    <n v="5.2287000000000035"/>
  </r>
  <r>
    <n v="4492"/>
    <s v="CA-2011-150798"/>
    <x v="2"/>
    <x v="588"/>
    <d v="2011-12-03T00:00:00"/>
    <x v="0"/>
    <s v="JK-15730"/>
    <x v="300"/>
    <x v="0"/>
    <s v="United States"/>
    <s v="Columbus"/>
    <x v="24"/>
    <n v="43229"/>
    <x v="3"/>
    <s v="TEC-CO-10001571"/>
    <x v="2"/>
    <x v="16"/>
    <x v="1554"/>
    <x v="3401"/>
    <n v="2"/>
    <n v="0.4"/>
    <n v="109.99799999999999"/>
  </r>
  <r>
    <n v="4493"/>
    <s v="CA-2011-150798"/>
    <x v="2"/>
    <x v="588"/>
    <d v="2011-12-03T00:00:00"/>
    <x v="0"/>
    <s v="JK-15730"/>
    <x v="300"/>
    <x v="0"/>
    <s v="United States"/>
    <s v="Columbus"/>
    <x v="24"/>
    <n v="43229"/>
    <x v="3"/>
    <s v="FUR-FU-10000221"/>
    <x v="0"/>
    <x v="5"/>
    <x v="529"/>
    <x v="3402"/>
    <n v="2"/>
    <n v="0.2"/>
    <n v="1.4223999999999997"/>
  </r>
  <r>
    <n v="4494"/>
    <s v="CA-2011-150798"/>
    <x v="2"/>
    <x v="588"/>
    <d v="2011-12-03T00:00:00"/>
    <x v="0"/>
    <s v="JK-15730"/>
    <x v="300"/>
    <x v="0"/>
    <s v="United States"/>
    <s v="Columbus"/>
    <x v="24"/>
    <n v="43229"/>
    <x v="3"/>
    <s v="OFF-PA-10001972"/>
    <x v="1"/>
    <x v="10"/>
    <x v="1169"/>
    <x v="1590"/>
    <n v="7"/>
    <n v="0.2"/>
    <n v="12.700800000000001"/>
  </r>
  <r>
    <n v="4495"/>
    <s v="CA-2011-150798"/>
    <x v="2"/>
    <x v="588"/>
    <d v="2011-12-03T00:00:00"/>
    <x v="0"/>
    <s v="JK-15730"/>
    <x v="300"/>
    <x v="0"/>
    <s v="United States"/>
    <s v="Columbus"/>
    <x v="24"/>
    <n v="43229"/>
    <x v="3"/>
    <s v="FUR-CH-10000015"/>
    <x v="0"/>
    <x v="1"/>
    <x v="373"/>
    <x v="3403"/>
    <n v="6"/>
    <n v="0.3"/>
    <n v="-51.983999999999924"/>
  </r>
  <r>
    <n v="4496"/>
    <s v="CA-2014-112753"/>
    <x v="3"/>
    <x v="978"/>
    <d v="2014-06-24T00:00:00"/>
    <x v="1"/>
    <s v="CC-12670"/>
    <x v="113"/>
    <x v="0"/>
    <s v="United States"/>
    <s v="Los Angeles"/>
    <x v="1"/>
    <n v="90032"/>
    <x v="1"/>
    <s v="FUR-BO-10004015"/>
    <x v="0"/>
    <x v="0"/>
    <x v="569"/>
    <x v="3404"/>
    <n v="9"/>
    <n v="0.15"/>
    <n v="75.593699999999899"/>
  </r>
  <r>
    <n v="4497"/>
    <s v="CA-2014-112753"/>
    <x v="3"/>
    <x v="978"/>
    <d v="2014-06-24T00:00:00"/>
    <x v="1"/>
    <s v="CC-12670"/>
    <x v="113"/>
    <x v="0"/>
    <s v="United States"/>
    <s v="Los Angeles"/>
    <x v="1"/>
    <n v="90032"/>
    <x v="1"/>
    <s v="OFF-PA-10002036"/>
    <x v="1"/>
    <x v="10"/>
    <x v="325"/>
    <x v="789"/>
    <n v="6"/>
    <n v="0"/>
    <n v="19.051200000000001"/>
  </r>
  <r>
    <n v="4498"/>
    <s v="CA-2014-155075"/>
    <x v="3"/>
    <x v="574"/>
    <d v="2014-12-10T00:00:00"/>
    <x v="1"/>
    <s v="GW-14605"/>
    <x v="543"/>
    <x v="0"/>
    <s v="United States"/>
    <s v="Philadelphia"/>
    <x v="9"/>
    <n v="19140"/>
    <x v="3"/>
    <s v="OFF-BI-10003650"/>
    <x v="1"/>
    <x v="8"/>
    <x v="115"/>
    <x v="3405"/>
    <n v="4"/>
    <n v="0.7"/>
    <n v="-462.86239999999998"/>
  </r>
  <r>
    <n v="4499"/>
    <s v="CA-2011-103401"/>
    <x v="2"/>
    <x v="871"/>
    <d v="2011-11-26T00:00:00"/>
    <x v="1"/>
    <s v="GR-14560"/>
    <x v="744"/>
    <x v="1"/>
    <s v="United States"/>
    <s v="San Francisco"/>
    <x v="1"/>
    <n v="94110"/>
    <x v="1"/>
    <s v="OFF-PA-10003309"/>
    <x v="1"/>
    <x v="10"/>
    <x v="1143"/>
    <x v="91"/>
    <n v="2"/>
    <n v="0"/>
    <n v="6.2208000000000006"/>
  </r>
  <r>
    <n v="4500"/>
    <s v="CA-2013-124814"/>
    <x v="0"/>
    <x v="342"/>
    <d v="2013-04-17T00:00:00"/>
    <x v="1"/>
    <s v="FM-14215"/>
    <x v="524"/>
    <x v="1"/>
    <s v="United States"/>
    <s v="Bakersfield"/>
    <x v="1"/>
    <n v="93309"/>
    <x v="1"/>
    <s v="OFF-PA-10002787"/>
    <x v="1"/>
    <x v="10"/>
    <x v="1267"/>
    <x v="91"/>
    <n v="2"/>
    <n v="0"/>
    <n v="6.2208000000000006"/>
  </r>
  <r>
    <n v="4501"/>
    <s v="CA-2013-124814"/>
    <x v="0"/>
    <x v="342"/>
    <d v="2013-04-17T00:00:00"/>
    <x v="1"/>
    <s v="FM-14215"/>
    <x v="524"/>
    <x v="1"/>
    <s v="United States"/>
    <s v="Bakersfield"/>
    <x v="1"/>
    <n v="93309"/>
    <x v="1"/>
    <s v="OFF-BI-10000174"/>
    <x v="1"/>
    <x v="8"/>
    <x v="1435"/>
    <x v="350"/>
    <n v="5"/>
    <n v="0.2"/>
    <n v="8.1199999999999974"/>
  </r>
  <r>
    <n v="4502"/>
    <s v="CA-2011-116757"/>
    <x v="2"/>
    <x v="479"/>
    <d v="2011-07-04T00:00:00"/>
    <x v="1"/>
    <s v="MS-17980"/>
    <x v="99"/>
    <x v="1"/>
    <s v="United States"/>
    <s v="Houston"/>
    <x v="5"/>
    <n v="77095"/>
    <x v="2"/>
    <s v="OFF-PA-10002005"/>
    <x v="1"/>
    <x v="10"/>
    <x v="505"/>
    <x v="233"/>
    <n v="5"/>
    <n v="0.2"/>
    <n v="9.0719999999999992"/>
  </r>
  <r>
    <n v="4503"/>
    <s v="CA-2011-116757"/>
    <x v="2"/>
    <x v="479"/>
    <d v="2011-07-04T00:00:00"/>
    <x v="1"/>
    <s v="MS-17980"/>
    <x v="99"/>
    <x v="1"/>
    <s v="United States"/>
    <s v="Houston"/>
    <x v="5"/>
    <n v="77095"/>
    <x v="2"/>
    <s v="OFF-FA-10002815"/>
    <x v="1"/>
    <x v="13"/>
    <x v="33"/>
    <x v="3406"/>
    <n v="6"/>
    <n v="0.2"/>
    <n v="7.1928000000000001"/>
  </r>
  <r>
    <n v="4504"/>
    <s v="US-2011-138247"/>
    <x v="2"/>
    <x v="163"/>
    <d v="2011-12-29T00:00:00"/>
    <x v="1"/>
    <s v="BF-11170"/>
    <x v="408"/>
    <x v="2"/>
    <s v="United States"/>
    <s v="Los Angeles"/>
    <x v="1"/>
    <n v="90045"/>
    <x v="1"/>
    <s v="TEC-PH-10000213"/>
    <x v="2"/>
    <x v="7"/>
    <x v="1649"/>
    <x v="3407"/>
    <n v="7"/>
    <n v="0.2"/>
    <n v="17.365599999999993"/>
  </r>
  <r>
    <n v="4505"/>
    <s v="US-2011-138247"/>
    <x v="2"/>
    <x v="163"/>
    <d v="2011-12-29T00:00:00"/>
    <x v="1"/>
    <s v="BF-11170"/>
    <x v="408"/>
    <x v="2"/>
    <s v="United States"/>
    <s v="Los Angeles"/>
    <x v="1"/>
    <n v="90045"/>
    <x v="1"/>
    <s v="OFF-AP-10000828"/>
    <x v="1"/>
    <x v="9"/>
    <x v="1087"/>
    <x v="2759"/>
    <n v="2"/>
    <n v="0"/>
    <n v="101.34879999999998"/>
  </r>
  <r>
    <n v="4506"/>
    <s v="US-2011-138247"/>
    <x v="2"/>
    <x v="163"/>
    <d v="2011-12-29T00:00:00"/>
    <x v="1"/>
    <s v="BF-11170"/>
    <x v="408"/>
    <x v="2"/>
    <s v="United States"/>
    <s v="Los Angeles"/>
    <x v="1"/>
    <n v="90045"/>
    <x v="1"/>
    <s v="TEC-AC-10004708"/>
    <x v="2"/>
    <x v="11"/>
    <x v="337"/>
    <x v="3408"/>
    <n v="3"/>
    <n v="0"/>
    <n v="13.198499999999999"/>
  </r>
  <r>
    <n v="4507"/>
    <s v="US-2011-138247"/>
    <x v="2"/>
    <x v="163"/>
    <d v="2011-12-29T00:00:00"/>
    <x v="1"/>
    <s v="BF-11170"/>
    <x v="408"/>
    <x v="2"/>
    <s v="United States"/>
    <s v="Los Angeles"/>
    <x v="1"/>
    <n v="90045"/>
    <x v="1"/>
    <s v="TEC-PH-10001530"/>
    <x v="2"/>
    <x v="7"/>
    <x v="632"/>
    <x v="3409"/>
    <n v="3"/>
    <n v="0.2"/>
    <n v="51.148499999999984"/>
  </r>
  <r>
    <n v="4508"/>
    <s v="US-2011-138247"/>
    <x v="2"/>
    <x v="163"/>
    <d v="2011-12-29T00:00:00"/>
    <x v="1"/>
    <s v="BF-11170"/>
    <x v="408"/>
    <x v="2"/>
    <s v="United States"/>
    <s v="Los Angeles"/>
    <x v="1"/>
    <n v="90045"/>
    <x v="1"/>
    <s v="OFF-ST-10002301"/>
    <x v="1"/>
    <x v="4"/>
    <x v="1490"/>
    <x v="2422"/>
    <n v="1"/>
    <n v="0"/>
    <n v="0.20339999999999847"/>
  </r>
  <r>
    <n v="4509"/>
    <s v="US-2011-138247"/>
    <x v="2"/>
    <x v="163"/>
    <d v="2011-12-29T00:00:00"/>
    <x v="1"/>
    <s v="BF-11170"/>
    <x v="408"/>
    <x v="2"/>
    <s v="United States"/>
    <s v="Los Angeles"/>
    <x v="1"/>
    <n v="90045"/>
    <x v="1"/>
    <s v="FUR-FU-10002554"/>
    <x v="0"/>
    <x v="5"/>
    <x v="912"/>
    <x v="1169"/>
    <n v="1"/>
    <n v="0"/>
    <n v="5.5176999999999978"/>
  </r>
  <r>
    <n v="4510"/>
    <s v="CA-2014-167003"/>
    <x v="3"/>
    <x v="979"/>
    <d v="2014-05-30T00:00:00"/>
    <x v="1"/>
    <s v="VS-21820"/>
    <x v="745"/>
    <x v="0"/>
    <s v="United States"/>
    <s v="Los Angeles"/>
    <x v="1"/>
    <n v="90036"/>
    <x v="1"/>
    <s v="FUR-TA-10001520"/>
    <x v="0"/>
    <x v="3"/>
    <x v="711"/>
    <x v="2473"/>
    <n v="3"/>
    <n v="0.2"/>
    <n v="-6.423300000000026"/>
  </r>
  <r>
    <n v="4511"/>
    <s v="CA-2013-119935"/>
    <x v="0"/>
    <x v="338"/>
    <d v="2013-11-15T00:00:00"/>
    <x v="1"/>
    <s v="KM-16225"/>
    <x v="366"/>
    <x v="1"/>
    <s v="United States"/>
    <s v="Springfield"/>
    <x v="25"/>
    <n v="65807"/>
    <x v="2"/>
    <s v="FUR-FU-10001085"/>
    <x v="0"/>
    <x v="5"/>
    <x v="1590"/>
    <x v="3410"/>
    <n v="2"/>
    <n v="0"/>
    <n v="17.157999999999998"/>
  </r>
  <r>
    <n v="4512"/>
    <s v="CA-2013-119935"/>
    <x v="0"/>
    <x v="338"/>
    <d v="2013-11-15T00:00:00"/>
    <x v="1"/>
    <s v="KM-16225"/>
    <x v="366"/>
    <x v="1"/>
    <s v="United States"/>
    <s v="Springfield"/>
    <x v="25"/>
    <n v="65807"/>
    <x v="2"/>
    <s v="OFF-BI-10001597"/>
    <x v="1"/>
    <x v="8"/>
    <x v="790"/>
    <x v="3411"/>
    <n v="2"/>
    <n v="0"/>
    <n v="39.340799999999994"/>
  </r>
  <r>
    <n v="4513"/>
    <s v="CA-2013-118969"/>
    <x v="0"/>
    <x v="824"/>
    <d v="2013-10-04T00:00:00"/>
    <x v="2"/>
    <s v="LP-17095"/>
    <x v="431"/>
    <x v="0"/>
    <s v="United States"/>
    <s v="Phoenix"/>
    <x v="16"/>
    <n v="85023"/>
    <x v="1"/>
    <s v="OFF-BI-10002429"/>
    <x v="1"/>
    <x v="8"/>
    <x v="467"/>
    <x v="3412"/>
    <n v="6"/>
    <n v="0.7"/>
    <n v="-40.180799999999991"/>
  </r>
  <r>
    <n v="4514"/>
    <s v="CA-2013-145240"/>
    <x v="0"/>
    <x v="47"/>
    <d v="2013-09-09T00:00:00"/>
    <x v="2"/>
    <s v="BG-11740"/>
    <x v="696"/>
    <x v="0"/>
    <s v="United States"/>
    <s v="Houston"/>
    <x v="5"/>
    <n v="77070"/>
    <x v="2"/>
    <s v="OFF-ST-10001590"/>
    <x v="1"/>
    <x v="4"/>
    <x v="146"/>
    <x v="3413"/>
    <n v="1"/>
    <n v="0.2"/>
    <n v="0.8087999999999993"/>
  </r>
  <r>
    <n v="4515"/>
    <s v="CA-2013-120873"/>
    <x v="0"/>
    <x v="189"/>
    <d v="2013-11-02T00:00:00"/>
    <x v="0"/>
    <s v="BW-11200"/>
    <x v="572"/>
    <x v="0"/>
    <s v="United States"/>
    <s v="Hampton"/>
    <x v="17"/>
    <n v="23666"/>
    <x v="0"/>
    <s v="FUR-CH-10000847"/>
    <x v="0"/>
    <x v="1"/>
    <x v="986"/>
    <x v="3414"/>
    <n v="1"/>
    <n v="0"/>
    <n v="75.654799999999994"/>
  </r>
  <r>
    <n v="4516"/>
    <s v="US-2014-111920"/>
    <x v="3"/>
    <x v="760"/>
    <d v="2014-10-27T00:00:00"/>
    <x v="1"/>
    <s v="PS-18970"/>
    <x v="28"/>
    <x v="2"/>
    <s v="United States"/>
    <s v="Tulsa"/>
    <x v="26"/>
    <n v="74133"/>
    <x v="2"/>
    <s v="OFF-AR-10003179"/>
    <x v="1"/>
    <x v="6"/>
    <x v="1565"/>
    <x v="2978"/>
    <n v="4"/>
    <n v="0"/>
    <n v="12.025199999999998"/>
  </r>
  <r>
    <n v="4517"/>
    <s v="US-2013-128678"/>
    <x v="0"/>
    <x v="306"/>
    <d v="2013-09-21T00:00:00"/>
    <x v="1"/>
    <s v="RB-19570"/>
    <x v="262"/>
    <x v="0"/>
    <s v="United States"/>
    <s v="Seattle"/>
    <x v="4"/>
    <n v="98105"/>
    <x v="1"/>
    <s v="OFF-PA-10000807"/>
    <x v="1"/>
    <x v="10"/>
    <x v="1650"/>
    <x v="1591"/>
    <n v="5"/>
    <n v="0"/>
    <n v="10.058"/>
  </r>
  <r>
    <n v="4518"/>
    <s v="US-2013-128678"/>
    <x v="0"/>
    <x v="306"/>
    <d v="2013-09-21T00:00:00"/>
    <x v="1"/>
    <s v="RB-19570"/>
    <x v="262"/>
    <x v="0"/>
    <s v="United States"/>
    <s v="Seattle"/>
    <x v="4"/>
    <n v="98105"/>
    <x v="1"/>
    <s v="OFF-BI-10002103"/>
    <x v="1"/>
    <x v="8"/>
    <x v="525"/>
    <x v="3415"/>
    <n v="7"/>
    <n v="0.2"/>
    <n v="15.815799999999999"/>
  </r>
  <r>
    <n v="4519"/>
    <s v="CA-2013-101385"/>
    <x v="0"/>
    <x v="477"/>
    <d v="2013-10-02T00:00:00"/>
    <x v="1"/>
    <s v="JW-16075"/>
    <x v="493"/>
    <x v="0"/>
    <s v="United States"/>
    <s v="San Francisco"/>
    <x v="1"/>
    <n v="94109"/>
    <x v="1"/>
    <s v="OFF-AR-10004441"/>
    <x v="1"/>
    <x v="6"/>
    <x v="153"/>
    <x v="3416"/>
    <n v="4"/>
    <n v="0"/>
    <n v="6.9551999999999996"/>
  </r>
  <r>
    <n v="4520"/>
    <s v="CA-2014-107167"/>
    <x v="3"/>
    <x v="193"/>
    <d v="2014-06-15T00:00:00"/>
    <x v="1"/>
    <s v="ND-18460"/>
    <x v="540"/>
    <x v="1"/>
    <s v="United States"/>
    <s v="Jacksonville"/>
    <x v="2"/>
    <n v="32216"/>
    <x v="0"/>
    <s v="OFF-ST-10003805"/>
    <x v="1"/>
    <x v="4"/>
    <x v="1651"/>
    <x v="3417"/>
    <n v="8"/>
    <n v="0.2"/>
    <n v="84.219999999999857"/>
  </r>
  <r>
    <n v="4521"/>
    <s v="CA-2011-109491"/>
    <x v="2"/>
    <x v="980"/>
    <d v="2011-02-27T00:00:00"/>
    <x v="1"/>
    <s v="LC-16930"/>
    <x v="18"/>
    <x v="1"/>
    <s v="United States"/>
    <s v="Richmond"/>
    <x v="14"/>
    <n v="47374"/>
    <x v="2"/>
    <s v="TEC-AC-10001284"/>
    <x v="2"/>
    <x v="11"/>
    <x v="1172"/>
    <x v="1038"/>
    <n v="3"/>
    <n v="0"/>
    <n v="22.4316"/>
  </r>
  <r>
    <n v="4522"/>
    <s v="CA-2011-109491"/>
    <x v="2"/>
    <x v="980"/>
    <d v="2011-02-27T00:00:00"/>
    <x v="1"/>
    <s v="LC-16930"/>
    <x v="18"/>
    <x v="1"/>
    <s v="United States"/>
    <s v="Richmond"/>
    <x v="14"/>
    <n v="47374"/>
    <x v="2"/>
    <s v="FUR-FU-10000221"/>
    <x v="0"/>
    <x v="5"/>
    <x v="529"/>
    <x v="2352"/>
    <n v="4"/>
    <n v="0"/>
    <n v="6.9087999999999994"/>
  </r>
  <r>
    <n v="4523"/>
    <s v="CA-2014-105445"/>
    <x v="3"/>
    <x v="297"/>
    <d v="2014-02-26T00:00:00"/>
    <x v="0"/>
    <s v="BP-11095"/>
    <x v="162"/>
    <x v="1"/>
    <s v="United States"/>
    <s v="Louisville"/>
    <x v="22"/>
    <n v="80027"/>
    <x v="1"/>
    <s v="OFF-FA-10001229"/>
    <x v="1"/>
    <x v="13"/>
    <x v="33"/>
    <x v="3418"/>
    <n v="3"/>
    <n v="0.2"/>
    <n v="3.065399999999999"/>
  </r>
  <r>
    <n v="4524"/>
    <s v="CA-2011-107454"/>
    <x v="2"/>
    <x v="981"/>
    <d v="2011-11-06T00:00:00"/>
    <x v="1"/>
    <s v="RD-19720"/>
    <x v="742"/>
    <x v="0"/>
    <s v="United States"/>
    <s v="New York City"/>
    <x v="15"/>
    <n v="10024"/>
    <x v="3"/>
    <s v="OFF-LA-10001569"/>
    <x v="1"/>
    <x v="2"/>
    <x v="633"/>
    <x v="1981"/>
    <n v="7"/>
    <n v="0"/>
    <n v="16.035599999999999"/>
  </r>
  <r>
    <n v="4525"/>
    <s v="CA-2011-107454"/>
    <x v="2"/>
    <x v="981"/>
    <d v="2011-11-06T00:00:00"/>
    <x v="1"/>
    <s v="RD-19720"/>
    <x v="742"/>
    <x v="0"/>
    <s v="United States"/>
    <s v="New York City"/>
    <x v="15"/>
    <n v="10024"/>
    <x v="3"/>
    <s v="FUR-FU-10004018"/>
    <x v="0"/>
    <x v="5"/>
    <x v="927"/>
    <x v="3419"/>
    <n v="6"/>
    <n v="0"/>
    <n v="24.121800000000004"/>
  </r>
  <r>
    <n v="4526"/>
    <s v="US-2014-105046"/>
    <x v="3"/>
    <x v="729"/>
    <d v="2014-07-24T00:00:00"/>
    <x v="1"/>
    <s v="BE-11335"/>
    <x v="336"/>
    <x v="2"/>
    <s v="United States"/>
    <s v="Rome"/>
    <x v="15"/>
    <n v="13440"/>
    <x v="3"/>
    <s v="TEC-PH-10004536"/>
    <x v="2"/>
    <x v="7"/>
    <x v="149"/>
    <x v="3420"/>
    <n v="2"/>
    <n v="0"/>
    <n v="67.495000000000005"/>
  </r>
  <r>
    <n v="4527"/>
    <s v="US-2014-105046"/>
    <x v="3"/>
    <x v="729"/>
    <d v="2014-07-24T00:00:00"/>
    <x v="1"/>
    <s v="BE-11335"/>
    <x v="336"/>
    <x v="2"/>
    <s v="United States"/>
    <s v="Rome"/>
    <x v="15"/>
    <n v="13440"/>
    <x v="3"/>
    <s v="OFF-PA-10004353"/>
    <x v="1"/>
    <x v="10"/>
    <x v="1652"/>
    <x v="3421"/>
    <n v="5"/>
    <n v="0"/>
    <n v="47.952000000000005"/>
  </r>
  <r>
    <n v="4528"/>
    <s v="US-2014-105046"/>
    <x v="3"/>
    <x v="729"/>
    <d v="2014-07-24T00:00:00"/>
    <x v="1"/>
    <s v="BE-11335"/>
    <x v="336"/>
    <x v="2"/>
    <s v="United States"/>
    <s v="Rome"/>
    <x v="15"/>
    <n v="13440"/>
    <x v="3"/>
    <s v="FUR-FU-10004848"/>
    <x v="0"/>
    <x v="5"/>
    <x v="1301"/>
    <x v="3422"/>
    <n v="4"/>
    <n v="0"/>
    <n v="14.459599999999998"/>
  </r>
  <r>
    <n v="4529"/>
    <s v="CA-2014-152856"/>
    <x v="3"/>
    <x v="565"/>
    <d v="2014-09-11T00:00:00"/>
    <x v="0"/>
    <s v="RS-19765"/>
    <x v="276"/>
    <x v="1"/>
    <s v="United States"/>
    <s v="Marion"/>
    <x v="24"/>
    <n v="43302"/>
    <x v="3"/>
    <s v="TEC-AC-10004864"/>
    <x v="2"/>
    <x v="11"/>
    <x v="1289"/>
    <x v="3423"/>
    <n v="4"/>
    <n v="0.2"/>
    <n v="33.589200000000005"/>
  </r>
  <r>
    <n v="4530"/>
    <s v="CA-2013-134691"/>
    <x v="0"/>
    <x v="696"/>
    <d v="2013-11-19T00:00:00"/>
    <x v="1"/>
    <s v="KC-16540"/>
    <x v="110"/>
    <x v="0"/>
    <s v="United States"/>
    <s v="Houston"/>
    <x v="5"/>
    <n v="77041"/>
    <x v="2"/>
    <s v="OFF-BI-10002393"/>
    <x v="1"/>
    <x v="8"/>
    <x v="1188"/>
    <x v="3424"/>
    <n v="2"/>
    <n v="0.8"/>
    <n v="-3.9032000000000009"/>
  </r>
  <r>
    <n v="4531"/>
    <s v="CA-2013-118759"/>
    <x v="0"/>
    <x v="696"/>
    <d v="2013-11-18T00:00:00"/>
    <x v="2"/>
    <s v="MB-17305"/>
    <x v="93"/>
    <x v="0"/>
    <s v="United States"/>
    <s v="New York City"/>
    <x v="15"/>
    <n v="10009"/>
    <x v="3"/>
    <s v="FUR-CH-10002335"/>
    <x v="0"/>
    <x v="1"/>
    <x v="623"/>
    <x v="1262"/>
    <n v="2"/>
    <n v="0.1"/>
    <n v="72.534400000000005"/>
  </r>
  <r>
    <n v="4532"/>
    <s v="CA-2013-118759"/>
    <x v="0"/>
    <x v="696"/>
    <d v="2013-11-18T00:00:00"/>
    <x v="2"/>
    <s v="MB-17305"/>
    <x v="93"/>
    <x v="0"/>
    <s v="United States"/>
    <s v="New York City"/>
    <x v="15"/>
    <n v="10009"/>
    <x v="3"/>
    <s v="OFF-ST-10001590"/>
    <x v="1"/>
    <x v="4"/>
    <x v="146"/>
    <x v="3425"/>
    <n v="3"/>
    <n v="0"/>
    <n v="10.514399999999998"/>
  </r>
  <r>
    <n v="4533"/>
    <s v="CA-2011-140403"/>
    <x v="2"/>
    <x v="982"/>
    <d v="2011-10-10T00:00:00"/>
    <x v="3"/>
    <s v="TN-21040"/>
    <x v="184"/>
    <x v="2"/>
    <s v="United States"/>
    <s v="Manteca"/>
    <x v="1"/>
    <n v="95336"/>
    <x v="1"/>
    <s v="FUR-CH-10002774"/>
    <x v="0"/>
    <x v="1"/>
    <x v="23"/>
    <x v="1919"/>
    <n v="3"/>
    <n v="0.2"/>
    <n v="13.764599999999994"/>
  </r>
  <r>
    <n v="4534"/>
    <s v="CA-2011-140403"/>
    <x v="2"/>
    <x v="982"/>
    <d v="2011-10-10T00:00:00"/>
    <x v="3"/>
    <s v="TN-21040"/>
    <x v="184"/>
    <x v="2"/>
    <s v="United States"/>
    <s v="Manteca"/>
    <x v="1"/>
    <n v="95336"/>
    <x v="1"/>
    <s v="OFF-EN-10001219"/>
    <x v="1"/>
    <x v="12"/>
    <x v="583"/>
    <x v="770"/>
    <n v="2"/>
    <n v="0"/>
    <n v="7.4871999999999996"/>
  </r>
  <r>
    <n v="4535"/>
    <s v="CA-2012-163104"/>
    <x v="1"/>
    <x v="531"/>
    <d v="2012-03-26T00:00:00"/>
    <x v="1"/>
    <s v="MC-18130"/>
    <x v="305"/>
    <x v="1"/>
    <s v="United States"/>
    <s v="Los Angeles"/>
    <x v="1"/>
    <n v="90004"/>
    <x v="1"/>
    <s v="OFF-PA-10001947"/>
    <x v="1"/>
    <x v="10"/>
    <x v="354"/>
    <x v="493"/>
    <n v="2"/>
    <n v="0"/>
    <n v="5.8604000000000003"/>
  </r>
  <r>
    <n v="4536"/>
    <s v="CA-2014-138464"/>
    <x v="3"/>
    <x v="141"/>
    <d v="2014-07-13T00:00:00"/>
    <x v="1"/>
    <s v="VF-21715"/>
    <x v="665"/>
    <x v="2"/>
    <s v="United States"/>
    <s v="Seattle"/>
    <x v="4"/>
    <n v="98115"/>
    <x v="1"/>
    <s v="FUR-FU-10003142"/>
    <x v="0"/>
    <x v="5"/>
    <x v="1201"/>
    <x v="3426"/>
    <n v="3"/>
    <n v="0"/>
    <n v="4.9103999999999992"/>
  </r>
  <r>
    <n v="4537"/>
    <s v="CA-2014-138464"/>
    <x v="3"/>
    <x v="141"/>
    <d v="2014-07-13T00:00:00"/>
    <x v="1"/>
    <s v="VF-21715"/>
    <x v="665"/>
    <x v="2"/>
    <s v="United States"/>
    <s v="Seattle"/>
    <x v="4"/>
    <n v="98115"/>
    <x v="1"/>
    <s v="OFF-BI-10001543"/>
    <x v="1"/>
    <x v="8"/>
    <x v="375"/>
    <x v="1808"/>
    <n v="3"/>
    <n v="0.2"/>
    <n v="30.231600000000007"/>
  </r>
  <r>
    <n v="4538"/>
    <s v="CA-2014-138464"/>
    <x v="3"/>
    <x v="141"/>
    <d v="2014-07-13T00:00:00"/>
    <x v="1"/>
    <s v="VF-21715"/>
    <x v="665"/>
    <x v="2"/>
    <s v="United States"/>
    <s v="Seattle"/>
    <x v="4"/>
    <n v="98115"/>
    <x v="1"/>
    <s v="OFF-AR-10003560"/>
    <x v="1"/>
    <x v="6"/>
    <x v="482"/>
    <x v="2614"/>
    <n v="3"/>
    <n v="0"/>
    <n v="6.2015999999999991"/>
  </r>
  <r>
    <n v="4539"/>
    <s v="CA-2014-138464"/>
    <x v="3"/>
    <x v="141"/>
    <d v="2014-07-13T00:00:00"/>
    <x v="1"/>
    <s v="VF-21715"/>
    <x v="665"/>
    <x v="2"/>
    <s v="United States"/>
    <s v="Seattle"/>
    <x v="4"/>
    <n v="98115"/>
    <x v="1"/>
    <s v="OFF-AR-10004757"/>
    <x v="1"/>
    <x v="6"/>
    <x v="342"/>
    <x v="2805"/>
    <n v="4"/>
    <n v="0"/>
    <n v="4.3295999999999992"/>
  </r>
  <r>
    <n v="4540"/>
    <s v="CA-2012-104129"/>
    <x v="1"/>
    <x v="914"/>
    <d v="2012-03-02T00:00:00"/>
    <x v="1"/>
    <s v="ES-14080"/>
    <x v="20"/>
    <x v="1"/>
    <s v="United States"/>
    <s v="Providence"/>
    <x v="34"/>
    <n v="2908"/>
    <x v="3"/>
    <s v="TEC-PH-10003800"/>
    <x v="2"/>
    <x v="7"/>
    <x v="504"/>
    <x v="2815"/>
    <n v="2"/>
    <n v="0"/>
    <n v="1.0597999999999956"/>
  </r>
  <r>
    <n v="4541"/>
    <s v="CA-2012-104129"/>
    <x v="1"/>
    <x v="914"/>
    <d v="2012-03-02T00:00:00"/>
    <x v="1"/>
    <s v="ES-14080"/>
    <x v="20"/>
    <x v="1"/>
    <s v="United States"/>
    <s v="Providence"/>
    <x v="34"/>
    <n v="2908"/>
    <x v="3"/>
    <s v="FUR-TA-10004152"/>
    <x v="0"/>
    <x v="3"/>
    <x v="1507"/>
    <x v="3427"/>
    <n v="7"/>
    <n v="0.3"/>
    <n v="-28.22399999999999"/>
  </r>
  <r>
    <n v="4542"/>
    <s v="US-2014-132206"/>
    <x v="3"/>
    <x v="114"/>
    <d v="2014-06-22T00:00:00"/>
    <x v="1"/>
    <s v="MK-17905"/>
    <x v="149"/>
    <x v="1"/>
    <s v="United States"/>
    <s v="Chicago"/>
    <x v="10"/>
    <n v="60653"/>
    <x v="2"/>
    <s v="OFF-BI-10000756"/>
    <x v="1"/>
    <x v="8"/>
    <x v="15"/>
    <x v="3428"/>
    <n v="7"/>
    <n v="0.8"/>
    <n v="-8.9040000000000035"/>
  </r>
  <r>
    <n v="4543"/>
    <s v="CA-2014-113474"/>
    <x v="3"/>
    <x v="983"/>
    <d v="2014-04-01T00:00:00"/>
    <x v="2"/>
    <s v="TM-21490"/>
    <x v="746"/>
    <x v="0"/>
    <s v="United States"/>
    <s v="Oklahoma City"/>
    <x v="26"/>
    <n v="73120"/>
    <x v="2"/>
    <s v="OFF-EN-10004206"/>
    <x v="1"/>
    <x v="12"/>
    <x v="1653"/>
    <x v="3429"/>
    <n v="2"/>
    <n v="0"/>
    <n v="149.8956"/>
  </r>
  <r>
    <n v="4544"/>
    <s v="CA-2012-126557"/>
    <x v="1"/>
    <x v="984"/>
    <d v="2012-07-17T00:00:00"/>
    <x v="0"/>
    <s v="RL-19615"/>
    <x v="210"/>
    <x v="0"/>
    <s v="United States"/>
    <s v="Chicago"/>
    <x v="10"/>
    <n v="60610"/>
    <x v="2"/>
    <s v="FUR-CH-10004477"/>
    <x v="0"/>
    <x v="1"/>
    <x v="211"/>
    <x v="3430"/>
    <n v="9"/>
    <n v="0.3"/>
    <n v="-5.4801000000000215"/>
  </r>
  <r>
    <n v="4545"/>
    <s v="CA-2012-126557"/>
    <x v="1"/>
    <x v="984"/>
    <d v="2012-07-17T00:00:00"/>
    <x v="0"/>
    <s v="RL-19615"/>
    <x v="210"/>
    <x v="0"/>
    <s v="United States"/>
    <s v="Chicago"/>
    <x v="10"/>
    <n v="60610"/>
    <x v="2"/>
    <s v="TEC-PH-10003505"/>
    <x v="2"/>
    <x v="7"/>
    <x v="901"/>
    <x v="1490"/>
    <n v="2"/>
    <n v="0.2"/>
    <n v="16.703999999999986"/>
  </r>
  <r>
    <n v="4546"/>
    <s v="CA-2012-126557"/>
    <x v="1"/>
    <x v="984"/>
    <d v="2012-07-17T00:00:00"/>
    <x v="0"/>
    <s v="RL-19615"/>
    <x v="210"/>
    <x v="0"/>
    <s v="United States"/>
    <s v="Chicago"/>
    <x v="10"/>
    <n v="60610"/>
    <x v="2"/>
    <s v="TEC-PH-10000526"/>
    <x v="2"/>
    <x v="7"/>
    <x v="1463"/>
    <x v="3431"/>
    <n v="7"/>
    <n v="0.2"/>
    <n v="53.754400000000004"/>
  </r>
  <r>
    <n v="4547"/>
    <s v="CA-2012-126557"/>
    <x v="1"/>
    <x v="984"/>
    <d v="2012-07-17T00:00:00"/>
    <x v="0"/>
    <s v="RL-19615"/>
    <x v="210"/>
    <x v="0"/>
    <s v="United States"/>
    <s v="Chicago"/>
    <x v="10"/>
    <n v="60610"/>
    <x v="2"/>
    <s v="OFF-BI-10003314"/>
    <x v="1"/>
    <x v="8"/>
    <x v="305"/>
    <x v="3432"/>
    <n v="2"/>
    <n v="0.8"/>
    <n v="-2.9884000000000004"/>
  </r>
  <r>
    <n v="4548"/>
    <s v="CA-2012-126557"/>
    <x v="1"/>
    <x v="984"/>
    <d v="2012-07-17T00:00:00"/>
    <x v="0"/>
    <s v="RL-19615"/>
    <x v="210"/>
    <x v="0"/>
    <s v="United States"/>
    <s v="Chicago"/>
    <x v="10"/>
    <n v="60610"/>
    <x v="2"/>
    <s v="OFF-AR-10003190"/>
    <x v="1"/>
    <x v="6"/>
    <x v="643"/>
    <x v="2789"/>
    <n v="3"/>
    <n v="0.2"/>
    <n v="0.69120000000000026"/>
  </r>
  <r>
    <n v="4549"/>
    <s v="CA-2012-126557"/>
    <x v="1"/>
    <x v="984"/>
    <d v="2012-07-17T00:00:00"/>
    <x v="0"/>
    <s v="RL-19615"/>
    <x v="210"/>
    <x v="0"/>
    <s v="United States"/>
    <s v="Chicago"/>
    <x v="10"/>
    <n v="60610"/>
    <x v="2"/>
    <s v="FUR-FU-10001861"/>
    <x v="0"/>
    <x v="5"/>
    <x v="272"/>
    <x v="3433"/>
    <n v="1"/>
    <n v="0.6"/>
    <n v="-2.1340000000000003"/>
  </r>
  <r>
    <n v="4550"/>
    <s v="CA-2012-126557"/>
    <x v="1"/>
    <x v="984"/>
    <d v="2012-07-17T00:00:00"/>
    <x v="0"/>
    <s v="RL-19615"/>
    <x v="210"/>
    <x v="0"/>
    <s v="United States"/>
    <s v="Chicago"/>
    <x v="10"/>
    <n v="60610"/>
    <x v="2"/>
    <s v="TEC-PH-10003963"/>
    <x v="2"/>
    <x v="7"/>
    <x v="512"/>
    <x v="3434"/>
    <n v="4"/>
    <n v="0.2"/>
    <n v="49.437599999999975"/>
  </r>
  <r>
    <n v="4551"/>
    <s v="US-2014-107636"/>
    <x v="3"/>
    <x v="504"/>
    <d v="2014-05-03T00:00:00"/>
    <x v="2"/>
    <s v="NM-18520"/>
    <x v="392"/>
    <x v="0"/>
    <s v="United States"/>
    <s v="Manchester"/>
    <x v="29"/>
    <n v="6040"/>
    <x v="3"/>
    <s v="OFF-LA-10003388"/>
    <x v="1"/>
    <x v="2"/>
    <x v="1654"/>
    <x v="1784"/>
    <n v="2"/>
    <n v="0"/>
    <n v="2.8224"/>
  </r>
  <r>
    <n v="4552"/>
    <s v="US-2011-165862"/>
    <x v="2"/>
    <x v="985"/>
    <d v="2011-07-17T00:00:00"/>
    <x v="1"/>
    <s v="GK-14620"/>
    <x v="136"/>
    <x v="1"/>
    <s v="United States"/>
    <s v="Los Angeles"/>
    <x v="1"/>
    <n v="90049"/>
    <x v="1"/>
    <s v="FUR-TA-10002855"/>
    <x v="0"/>
    <x v="3"/>
    <x v="1189"/>
    <x v="3435"/>
    <n v="3"/>
    <n v="0.2"/>
    <n v="4.3901999999999788"/>
  </r>
  <r>
    <n v="4553"/>
    <s v="US-2011-106334"/>
    <x v="2"/>
    <x v="422"/>
    <d v="2012-01-02T00:00:00"/>
    <x v="1"/>
    <s v="JF-15490"/>
    <x v="223"/>
    <x v="0"/>
    <s v="United States"/>
    <s v="San Francisco"/>
    <x v="1"/>
    <n v="94122"/>
    <x v="1"/>
    <s v="FUR-CH-10004886"/>
    <x v="0"/>
    <x v="1"/>
    <x v="366"/>
    <x v="2186"/>
    <n v="3"/>
    <n v="0.2"/>
    <n v="23.027999999999992"/>
  </r>
  <r>
    <n v="4554"/>
    <s v="US-2011-106334"/>
    <x v="2"/>
    <x v="422"/>
    <d v="2012-01-02T00:00:00"/>
    <x v="1"/>
    <s v="JF-15490"/>
    <x v="223"/>
    <x v="0"/>
    <s v="United States"/>
    <s v="San Francisco"/>
    <x v="1"/>
    <n v="94122"/>
    <x v="1"/>
    <s v="OFF-PA-10003657"/>
    <x v="1"/>
    <x v="10"/>
    <x v="624"/>
    <x v="1387"/>
    <n v="3"/>
    <n v="0"/>
    <n v="5.7779999999999987"/>
  </r>
  <r>
    <n v="4555"/>
    <s v="CA-2013-101448"/>
    <x v="0"/>
    <x v="535"/>
    <d v="2013-03-02T00:00:00"/>
    <x v="0"/>
    <s v="EB-13930"/>
    <x v="518"/>
    <x v="0"/>
    <s v="United States"/>
    <s v="La Crosse"/>
    <x v="6"/>
    <n v="54601"/>
    <x v="2"/>
    <s v="OFF-BI-10004738"/>
    <x v="1"/>
    <x v="8"/>
    <x v="92"/>
    <x v="3436"/>
    <n v="3"/>
    <n v="0"/>
    <n v="28.410000000000004"/>
  </r>
  <r>
    <n v="4556"/>
    <s v="CA-2012-130218"/>
    <x v="1"/>
    <x v="391"/>
    <d v="2012-03-26T00:00:00"/>
    <x v="2"/>
    <s v="SG-20470"/>
    <x v="495"/>
    <x v="0"/>
    <s v="United States"/>
    <s v="Florence"/>
    <x v="20"/>
    <n v="29501"/>
    <x v="0"/>
    <s v="OFF-FA-10003112"/>
    <x v="1"/>
    <x v="13"/>
    <x v="33"/>
    <x v="1629"/>
    <n v="4"/>
    <n v="0"/>
    <n v="14.201999999999998"/>
  </r>
  <r>
    <n v="4557"/>
    <s v="CA-2012-130218"/>
    <x v="1"/>
    <x v="391"/>
    <d v="2012-03-26T00:00:00"/>
    <x v="2"/>
    <s v="SG-20470"/>
    <x v="495"/>
    <x v="0"/>
    <s v="United States"/>
    <s v="Florence"/>
    <x v="20"/>
    <n v="29501"/>
    <x v="0"/>
    <s v="OFF-ST-10002486"/>
    <x v="1"/>
    <x v="4"/>
    <x v="693"/>
    <x v="3386"/>
    <n v="4"/>
    <n v="0"/>
    <n v="0.5583999999999989"/>
  </r>
  <r>
    <n v="4558"/>
    <s v="US-2014-117331"/>
    <x v="3"/>
    <x v="208"/>
    <d v="2014-10-29T00:00:00"/>
    <x v="1"/>
    <s v="ND-18370"/>
    <x v="444"/>
    <x v="0"/>
    <s v="United States"/>
    <s v="Glendale"/>
    <x v="16"/>
    <n v="85301"/>
    <x v="1"/>
    <s v="OFF-BI-10003984"/>
    <x v="1"/>
    <x v="8"/>
    <x v="690"/>
    <x v="3437"/>
    <n v="1"/>
    <n v="0.7"/>
    <n v="-6.5618999999999996"/>
  </r>
  <r>
    <n v="4559"/>
    <s v="CA-2011-127383"/>
    <x v="2"/>
    <x v="520"/>
    <d v="2012-01-05T00:00:00"/>
    <x v="1"/>
    <s v="CM-11815"/>
    <x v="698"/>
    <x v="1"/>
    <s v="United States"/>
    <s v="El Paso"/>
    <x v="5"/>
    <n v="79907"/>
    <x v="2"/>
    <s v="OFF-EN-10004773"/>
    <x v="1"/>
    <x v="12"/>
    <x v="33"/>
    <x v="2000"/>
    <n v="2"/>
    <n v="0.2"/>
    <n v="17.968399999999995"/>
  </r>
  <r>
    <n v="4560"/>
    <s v="CA-2011-110219"/>
    <x v="2"/>
    <x v="952"/>
    <d v="2011-05-08T00:00:00"/>
    <x v="2"/>
    <s v="EB-13870"/>
    <x v="12"/>
    <x v="0"/>
    <s v="United States"/>
    <s v="San Antonio"/>
    <x v="5"/>
    <n v="78207"/>
    <x v="2"/>
    <s v="FUR-CH-10001146"/>
    <x v="0"/>
    <x v="1"/>
    <x v="64"/>
    <x v="3438"/>
    <n v="3"/>
    <n v="0.3"/>
    <n v="-9.1335000000000122"/>
  </r>
  <r>
    <n v="4561"/>
    <s v="CA-2012-118871"/>
    <x v="1"/>
    <x v="784"/>
    <d v="2012-12-09T00:00:00"/>
    <x v="0"/>
    <s v="HM-14860"/>
    <x v="447"/>
    <x v="1"/>
    <s v="United States"/>
    <s v="Los Angeles"/>
    <x v="1"/>
    <n v="90049"/>
    <x v="1"/>
    <s v="OFF-EN-10003296"/>
    <x v="1"/>
    <x v="12"/>
    <x v="229"/>
    <x v="3439"/>
    <n v="3"/>
    <n v="0"/>
    <n v="122.148"/>
  </r>
  <r>
    <n v="4562"/>
    <s v="CA-2012-118871"/>
    <x v="1"/>
    <x v="784"/>
    <d v="2012-12-09T00:00:00"/>
    <x v="0"/>
    <s v="HM-14860"/>
    <x v="447"/>
    <x v="1"/>
    <s v="United States"/>
    <s v="Los Angeles"/>
    <x v="1"/>
    <n v="90049"/>
    <x v="1"/>
    <s v="TEC-PH-10000193"/>
    <x v="2"/>
    <x v="7"/>
    <x v="1655"/>
    <x v="3440"/>
    <n v="3"/>
    <n v="0.2"/>
    <n v="8.2763999999999953"/>
  </r>
  <r>
    <n v="4563"/>
    <s v="CA-2012-118871"/>
    <x v="1"/>
    <x v="784"/>
    <d v="2012-12-09T00:00:00"/>
    <x v="0"/>
    <s v="HM-14860"/>
    <x v="447"/>
    <x v="1"/>
    <s v="United States"/>
    <s v="Los Angeles"/>
    <x v="1"/>
    <n v="90049"/>
    <x v="1"/>
    <s v="FUR-FU-10002111"/>
    <x v="0"/>
    <x v="5"/>
    <x v="1656"/>
    <x v="3441"/>
    <n v="5"/>
    <n v="0"/>
    <n v="13.832000000000001"/>
  </r>
  <r>
    <n v="4564"/>
    <s v="CA-2014-129490"/>
    <x v="3"/>
    <x v="986"/>
    <d v="2014-10-01T00:00:00"/>
    <x v="1"/>
    <s v="SJ-20125"/>
    <x v="319"/>
    <x v="2"/>
    <s v="United States"/>
    <s v="Miramar"/>
    <x v="2"/>
    <n v="33023"/>
    <x v="0"/>
    <s v="FUR-CH-10003298"/>
    <x v="0"/>
    <x v="1"/>
    <x v="1567"/>
    <x v="3442"/>
    <n v="4"/>
    <n v="0.2"/>
    <n v="-57.631200000000035"/>
  </r>
  <r>
    <n v="4565"/>
    <s v="CA-2011-101175"/>
    <x v="2"/>
    <x v="337"/>
    <d v="2011-12-14T00:00:00"/>
    <x v="1"/>
    <s v="DM-12955"/>
    <x v="678"/>
    <x v="1"/>
    <s v="United States"/>
    <s v="Mesa"/>
    <x v="16"/>
    <n v="85204"/>
    <x v="1"/>
    <s v="OFF-ST-10004950"/>
    <x v="1"/>
    <x v="4"/>
    <x v="1000"/>
    <x v="997"/>
    <n v="6"/>
    <n v="0.2"/>
    <n v="-1.2588000000000008"/>
  </r>
  <r>
    <n v="4566"/>
    <s v="US-2014-149510"/>
    <x v="3"/>
    <x v="734"/>
    <d v="2014-12-11T00:00:00"/>
    <x v="1"/>
    <s v="MC-17575"/>
    <x v="430"/>
    <x v="0"/>
    <s v="United States"/>
    <s v="Fayetteville"/>
    <x v="3"/>
    <n v="28314"/>
    <x v="0"/>
    <s v="OFF-AP-10002350"/>
    <x v="1"/>
    <x v="9"/>
    <x v="545"/>
    <x v="962"/>
    <n v="3"/>
    <n v="0.2"/>
    <n v="4.5215999999999994"/>
  </r>
  <r>
    <n v="4567"/>
    <s v="US-2014-149510"/>
    <x v="3"/>
    <x v="734"/>
    <d v="2014-12-11T00:00:00"/>
    <x v="1"/>
    <s v="MC-17575"/>
    <x v="430"/>
    <x v="0"/>
    <s v="United States"/>
    <s v="Fayetteville"/>
    <x v="3"/>
    <n v="28314"/>
    <x v="0"/>
    <s v="OFF-BI-10004233"/>
    <x v="1"/>
    <x v="8"/>
    <x v="1377"/>
    <x v="3443"/>
    <n v="6"/>
    <n v="0.7"/>
    <n v="-21.1068"/>
  </r>
  <r>
    <n v="4568"/>
    <s v="US-2014-149510"/>
    <x v="3"/>
    <x v="734"/>
    <d v="2014-12-11T00:00:00"/>
    <x v="1"/>
    <s v="MC-17575"/>
    <x v="430"/>
    <x v="0"/>
    <s v="United States"/>
    <s v="Fayetteville"/>
    <x v="3"/>
    <n v="28314"/>
    <x v="0"/>
    <s v="OFF-PA-10001892"/>
    <x v="1"/>
    <x v="10"/>
    <x v="815"/>
    <x v="671"/>
    <n v="4"/>
    <n v="0.2"/>
    <n v="8.8623999999999992"/>
  </r>
  <r>
    <n v="4569"/>
    <s v="CA-2012-111990"/>
    <x v="1"/>
    <x v="627"/>
    <d v="2012-11-13T00:00:00"/>
    <x v="1"/>
    <s v="DB-13660"/>
    <x v="551"/>
    <x v="0"/>
    <s v="United States"/>
    <s v="Houston"/>
    <x v="5"/>
    <n v="77095"/>
    <x v="2"/>
    <s v="OFF-BI-10003291"/>
    <x v="1"/>
    <x v="8"/>
    <x v="44"/>
    <x v="3444"/>
    <n v="6"/>
    <n v="0.8"/>
    <n v="-17.285400000000006"/>
  </r>
  <r>
    <n v="4570"/>
    <s v="CA-2011-169460"/>
    <x v="2"/>
    <x v="987"/>
    <d v="2011-04-21T00:00:00"/>
    <x v="0"/>
    <s v="NF-18595"/>
    <x v="376"/>
    <x v="2"/>
    <s v="United States"/>
    <s v="San Jose"/>
    <x v="1"/>
    <n v="95123"/>
    <x v="1"/>
    <s v="FUR-FU-10004017"/>
    <x v="0"/>
    <x v="5"/>
    <x v="1570"/>
    <x v="3001"/>
    <n v="3"/>
    <n v="0"/>
    <n v="26.648999999999997"/>
  </r>
  <r>
    <n v="4571"/>
    <s v="US-2012-152128"/>
    <x v="1"/>
    <x v="442"/>
    <d v="2012-05-27T00:00:00"/>
    <x v="0"/>
    <s v="NM-18445"/>
    <x v="134"/>
    <x v="2"/>
    <s v="United States"/>
    <s v="Wichita"/>
    <x v="41"/>
    <n v="67212"/>
    <x v="2"/>
    <s v="OFF-AR-10002445"/>
    <x v="1"/>
    <x v="6"/>
    <x v="1637"/>
    <x v="3355"/>
    <n v="3"/>
    <n v="0"/>
    <n v="8.071200000000001"/>
  </r>
  <r>
    <n v="4572"/>
    <s v="US-2012-152128"/>
    <x v="1"/>
    <x v="442"/>
    <d v="2012-05-27T00:00:00"/>
    <x v="0"/>
    <s v="NM-18445"/>
    <x v="134"/>
    <x v="2"/>
    <s v="United States"/>
    <s v="Wichita"/>
    <x v="41"/>
    <n v="67212"/>
    <x v="2"/>
    <s v="OFF-BI-10001718"/>
    <x v="1"/>
    <x v="8"/>
    <x v="1216"/>
    <x v="3445"/>
    <n v="2"/>
    <n v="0"/>
    <n v="60.141199999999998"/>
  </r>
  <r>
    <n v="4573"/>
    <s v="CA-2014-126662"/>
    <x v="3"/>
    <x v="729"/>
    <d v="2014-07-22T00:00:00"/>
    <x v="1"/>
    <s v="AB-10255"/>
    <x v="437"/>
    <x v="2"/>
    <s v="United States"/>
    <s v="Los Angeles"/>
    <x v="1"/>
    <n v="90036"/>
    <x v="1"/>
    <s v="TEC-CO-10004202"/>
    <x v="2"/>
    <x v="16"/>
    <x v="836"/>
    <x v="2006"/>
    <n v="2"/>
    <n v="0.2"/>
    <n v="89.996999999999986"/>
  </r>
  <r>
    <n v="4574"/>
    <s v="CA-2013-139395"/>
    <x v="0"/>
    <x v="939"/>
    <d v="2013-12-19T00:00:00"/>
    <x v="1"/>
    <s v="MG-17650"/>
    <x v="377"/>
    <x v="2"/>
    <s v="United States"/>
    <s v="Jackson"/>
    <x v="12"/>
    <n v="49201"/>
    <x v="2"/>
    <s v="TEC-PH-10002103"/>
    <x v="2"/>
    <x v="7"/>
    <x v="534"/>
    <x v="2854"/>
    <n v="7"/>
    <n v="0"/>
    <n v="184.22039999999998"/>
  </r>
  <r>
    <n v="4575"/>
    <s v="CA-2013-139395"/>
    <x v="0"/>
    <x v="939"/>
    <d v="2013-12-19T00:00:00"/>
    <x v="1"/>
    <s v="MG-17650"/>
    <x v="377"/>
    <x v="2"/>
    <s v="United States"/>
    <s v="Jackson"/>
    <x v="12"/>
    <n v="49201"/>
    <x v="2"/>
    <s v="FUR-FU-10003724"/>
    <x v="0"/>
    <x v="5"/>
    <x v="887"/>
    <x v="3446"/>
    <n v="4"/>
    <n v="0"/>
    <n v="8.7047999999999988"/>
  </r>
  <r>
    <n v="4576"/>
    <s v="CA-2013-139395"/>
    <x v="0"/>
    <x v="939"/>
    <d v="2013-12-19T00:00:00"/>
    <x v="1"/>
    <s v="MG-17650"/>
    <x v="377"/>
    <x v="2"/>
    <s v="United States"/>
    <s v="Jackson"/>
    <x v="12"/>
    <n v="49201"/>
    <x v="2"/>
    <s v="OFF-AR-10003732"/>
    <x v="1"/>
    <x v="6"/>
    <x v="321"/>
    <x v="2255"/>
    <n v="5"/>
    <n v="0"/>
    <n v="3.6139999999999994"/>
  </r>
  <r>
    <n v="4577"/>
    <s v="CA-2013-139395"/>
    <x v="0"/>
    <x v="939"/>
    <d v="2013-12-19T00:00:00"/>
    <x v="1"/>
    <s v="MG-17650"/>
    <x v="377"/>
    <x v="2"/>
    <s v="United States"/>
    <s v="Jackson"/>
    <x v="12"/>
    <n v="49201"/>
    <x v="2"/>
    <s v="OFF-ST-10000885"/>
    <x v="1"/>
    <x v="4"/>
    <x v="1657"/>
    <x v="3447"/>
    <n v="2"/>
    <n v="0"/>
    <n v="6.7149999999999999"/>
  </r>
  <r>
    <n v="4578"/>
    <s v="US-2011-121734"/>
    <x v="2"/>
    <x v="909"/>
    <d v="2011-04-16T00:00:00"/>
    <x v="1"/>
    <s v="SE-20110"/>
    <x v="339"/>
    <x v="0"/>
    <s v="United States"/>
    <s v="Lewiston"/>
    <x v="45"/>
    <n v="83501"/>
    <x v="1"/>
    <s v="OFF-BI-10004817"/>
    <x v="1"/>
    <x v="8"/>
    <x v="1199"/>
    <x v="2094"/>
    <n v="1"/>
    <n v="0.2"/>
    <n v="3.3543999999999996"/>
  </r>
  <r>
    <n v="4579"/>
    <s v="CA-2012-110947"/>
    <x v="1"/>
    <x v="988"/>
    <d v="2012-06-15T00:00:00"/>
    <x v="1"/>
    <s v="AG-10765"/>
    <x v="326"/>
    <x v="2"/>
    <s v="United States"/>
    <s v="Hampton"/>
    <x v="17"/>
    <n v="23666"/>
    <x v="0"/>
    <s v="OFF-BI-10001670"/>
    <x v="1"/>
    <x v="8"/>
    <x v="438"/>
    <x v="3448"/>
    <n v="3"/>
    <n v="0"/>
    <n v="56.550000000000004"/>
  </r>
  <r>
    <n v="4580"/>
    <s v="US-2011-150126"/>
    <x v="2"/>
    <x v="923"/>
    <d v="2011-08-02T00:00:00"/>
    <x v="1"/>
    <s v="AS-10045"/>
    <x v="442"/>
    <x v="1"/>
    <s v="United States"/>
    <s v="New York City"/>
    <x v="15"/>
    <n v="10035"/>
    <x v="3"/>
    <s v="OFF-PA-10002709"/>
    <x v="1"/>
    <x v="10"/>
    <x v="1658"/>
    <x v="3449"/>
    <n v="11"/>
    <n v="0"/>
    <n v="32.232199999999999"/>
  </r>
  <r>
    <n v="4581"/>
    <s v="CA-2012-164427"/>
    <x v="1"/>
    <x v="374"/>
    <d v="2012-08-06T00:00:00"/>
    <x v="1"/>
    <s v="AR-10405"/>
    <x v="153"/>
    <x v="1"/>
    <s v="United States"/>
    <s v="Hattiesburg"/>
    <x v="35"/>
    <n v="39401"/>
    <x v="0"/>
    <s v="TEC-AC-10004469"/>
    <x v="2"/>
    <x v="11"/>
    <x v="238"/>
    <x v="3450"/>
    <n v="6"/>
    <n v="0"/>
    <n v="105.46800000000002"/>
  </r>
  <r>
    <n v="4582"/>
    <s v="CA-2013-120250"/>
    <x v="0"/>
    <x v="251"/>
    <d v="2013-09-23T00:00:00"/>
    <x v="2"/>
    <s v="AP-10720"/>
    <x v="399"/>
    <x v="2"/>
    <s v="United States"/>
    <s v="Philadelphia"/>
    <x v="9"/>
    <n v="19140"/>
    <x v="3"/>
    <s v="FUR-FU-10003424"/>
    <x v="0"/>
    <x v="5"/>
    <x v="1659"/>
    <x v="3451"/>
    <n v="3"/>
    <n v="0.2"/>
    <n v="3.8447999999999967"/>
  </r>
  <r>
    <n v="4583"/>
    <s v="CA-2013-121993"/>
    <x v="0"/>
    <x v="224"/>
    <d v="2013-06-13T00:00:00"/>
    <x v="2"/>
    <s v="JB-16000"/>
    <x v="677"/>
    <x v="0"/>
    <s v="United States"/>
    <s v="Philadelphia"/>
    <x v="9"/>
    <n v="19140"/>
    <x v="3"/>
    <s v="OFF-LA-10003720"/>
    <x v="1"/>
    <x v="2"/>
    <x v="1627"/>
    <x v="3452"/>
    <n v="8"/>
    <n v="0.2"/>
    <n v="7.9703999999999997"/>
  </r>
  <r>
    <n v="4584"/>
    <s v="US-2013-100405"/>
    <x v="0"/>
    <x v="370"/>
    <d v="2013-08-29T00:00:00"/>
    <x v="0"/>
    <s v="TS-21430"/>
    <x v="747"/>
    <x v="1"/>
    <s v="United States"/>
    <s v="Los Angeles"/>
    <x v="1"/>
    <n v="90045"/>
    <x v="1"/>
    <s v="OFF-AR-10000390"/>
    <x v="1"/>
    <x v="6"/>
    <x v="105"/>
    <x v="341"/>
    <n v="2"/>
    <n v="0"/>
    <n v="3.7995999999999999"/>
  </r>
  <r>
    <n v="4585"/>
    <s v="US-2014-163790"/>
    <x v="3"/>
    <x v="808"/>
    <d v="2014-11-05T00:00:00"/>
    <x v="0"/>
    <s v="NL-18310"/>
    <x v="644"/>
    <x v="2"/>
    <s v="United States"/>
    <s v="Danville"/>
    <x v="1"/>
    <n v="94526"/>
    <x v="1"/>
    <s v="OFF-EN-10001335"/>
    <x v="1"/>
    <x v="12"/>
    <x v="462"/>
    <x v="3453"/>
    <n v="7"/>
    <n v="0"/>
    <n v="38.29"/>
  </r>
  <r>
    <n v="4586"/>
    <s v="US-2014-163790"/>
    <x v="3"/>
    <x v="808"/>
    <d v="2014-11-05T00:00:00"/>
    <x v="0"/>
    <s v="NL-18310"/>
    <x v="644"/>
    <x v="2"/>
    <s v="United States"/>
    <s v="Danville"/>
    <x v="1"/>
    <n v="94526"/>
    <x v="1"/>
    <s v="OFF-AR-10003469"/>
    <x v="1"/>
    <x v="6"/>
    <x v="1249"/>
    <x v="3454"/>
    <n v="5"/>
    <n v="0"/>
    <n v="4.2240000000000002"/>
  </r>
  <r>
    <n v="4587"/>
    <s v="US-2014-163790"/>
    <x v="3"/>
    <x v="808"/>
    <d v="2014-11-05T00:00:00"/>
    <x v="0"/>
    <s v="NL-18310"/>
    <x v="644"/>
    <x v="2"/>
    <s v="United States"/>
    <s v="Danville"/>
    <x v="1"/>
    <n v="94526"/>
    <x v="1"/>
    <s v="OFF-BI-10003718"/>
    <x v="1"/>
    <x v="8"/>
    <x v="1660"/>
    <x v="3455"/>
    <n v="6"/>
    <n v="0.2"/>
    <n v="206.62319999999997"/>
  </r>
  <r>
    <n v="4588"/>
    <s v="US-2014-163790"/>
    <x v="3"/>
    <x v="808"/>
    <d v="2014-11-05T00:00:00"/>
    <x v="0"/>
    <s v="NL-18310"/>
    <x v="644"/>
    <x v="2"/>
    <s v="United States"/>
    <s v="Danville"/>
    <x v="1"/>
    <n v="94526"/>
    <x v="1"/>
    <s v="OFF-FA-10004838"/>
    <x v="1"/>
    <x v="13"/>
    <x v="792"/>
    <x v="2271"/>
    <n v="3"/>
    <n v="0"/>
    <n v="0.16740000000000022"/>
  </r>
  <r>
    <n v="4589"/>
    <s v="US-2014-163790"/>
    <x v="3"/>
    <x v="808"/>
    <d v="2014-11-05T00:00:00"/>
    <x v="0"/>
    <s v="NL-18310"/>
    <x v="644"/>
    <x v="2"/>
    <s v="United States"/>
    <s v="Danville"/>
    <x v="1"/>
    <n v="94526"/>
    <x v="1"/>
    <s v="FUR-FU-10002508"/>
    <x v="0"/>
    <x v="5"/>
    <x v="1661"/>
    <x v="3456"/>
    <n v="3"/>
    <n v="0"/>
    <n v="10.508400000000002"/>
  </r>
  <r>
    <n v="4590"/>
    <s v="US-2014-163790"/>
    <x v="3"/>
    <x v="808"/>
    <d v="2014-11-05T00:00:00"/>
    <x v="0"/>
    <s v="NL-18310"/>
    <x v="644"/>
    <x v="2"/>
    <s v="United States"/>
    <s v="Danville"/>
    <x v="1"/>
    <n v="94526"/>
    <x v="1"/>
    <s v="OFF-ST-10001511"/>
    <x v="1"/>
    <x v="4"/>
    <x v="551"/>
    <x v="3457"/>
    <n v="7"/>
    <n v="0"/>
    <n v="22.627499999999962"/>
  </r>
  <r>
    <n v="4591"/>
    <s v="CA-2013-129868"/>
    <x v="0"/>
    <x v="482"/>
    <d v="2014-01-01T00:00:00"/>
    <x v="1"/>
    <s v="MC-18130"/>
    <x v="305"/>
    <x v="1"/>
    <s v="United States"/>
    <s v="Los Angeles"/>
    <x v="1"/>
    <n v="90004"/>
    <x v="1"/>
    <s v="OFF-SU-10000952"/>
    <x v="1"/>
    <x v="14"/>
    <x v="1256"/>
    <x v="2788"/>
    <n v="2"/>
    <n v="0"/>
    <n v="4.9728000000000012"/>
  </r>
  <r>
    <n v="4592"/>
    <s v="CA-2013-129868"/>
    <x v="0"/>
    <x v="482"/>
    <d v="2014-01-01T00:00:00"/>
    <x v="1"/>
    <s v="MC-18130"/>
    <x v="305"/>
    <x v="1"/>
    <s v="United States"/>
    <s v="Los Angeles"/>
    <x v="1"/>
    <n v="90004"/>
    <x v="1"/>
    <s v="TEC-PH-10002275"/>
    <x v="2"/>
    <x v="7"/>
    <x v="7"/>
    <x v="3164"/>
    <n v="2"/>
    <n v="0.2"/>
    <n v="30.238400000000013"/>
  </r>
  <r>
    <n v="4593"/>
    <s v="CA-2013-129868"/>
    <x v="0"/>
    <x v="482"/>
    <d v="2014-01-01T00:00:00"/>
    <x v="1"/>
    <s v="MC-18130"/>
    <x v="305"/>
    <x v="1"/>
    <s v="United States"/>
    <s v="Los Angeles"/>
    <x v="1"/>
    <n v="90004"/>
    <x v="1"/>
    <s v="FUR-CH-10003535"/>
    <x v="0"/>
    <x v="1"/>
    <x v="1513"/>
    <x v="1770"/>
    <n v="3"/>
    <n v="0.2"/>
    <n v="-5.4882000000000062"/>
  </r>
  <r>
    <n v="4594"/>
    <s v="CA-2013-129868"/>
    <x v="0"/>
    <x v="482"/>
    <d v="2014-01-01T00:00:00"/>
    <x v="1"/>
    <s v="MC-18130"/>
    <x v="305"/>
    <x v="1"/>
    <s v="United States"/>
    <s v="Los Angeles"/>
    <x v="1"/>
    <n v="90004"/>
    <x v="1"/>
    <s v="OFF-AP-10004052"/>
    <x v="1"/>
    <x v="9"/>
    <x v="1662"/>
    <x v="2307"/>
    <n v="2"/>
    <n v="0"/>
    <n v="2.0540000000000003"/>
  </r>
  <r>
    <n v="4595"/>
    <s v="CA-2013-129868"/>
    <x v="0"/>
    <x v="482"/>
    <d v="2014-01-01T00:00:00"/>
    <x v="1"/>
    <s v="MC-18130"/>
    <x v="305"/>
    <x v="1"/>
    <s v="United States"/>
    <s v="Los Angeles"/>
    <x v="1"/>
    <n v="90004"/>
    <x v="1"/>
    <s v="FUR-TA-10003473"/>
    <x v="0"/>
    <x v="3"/>
    <x v="214"/>
    <x v="3458"/>
    <n v="3"/>
    <n v="0.2"/>
    <n v="33.851700000000051"/>
  </r>
  <r>
    <n v="4596"/>
    <s v="CA-2013-129868"/>
    <x v="0"/>
    <x v="482"/>
    <d v="2014-01-01T00:00:00"/>
    <x v="1"/>
    <s v="MC-18130"/>
    <x v="305"/>
    <x v="1"/>
    <s v="United States"/>
    <s v="Los Angeles"/>
    <x v="1"/>
    <n v="90004"/>
    <x v="1"/>
    <s v="OFF-AR-10001897"/>
    <x v="1"/>
    <x v="6"/>
    <x v="640"/>
    <x v="3459"/>
    <n v="3"/>
    <n v="0"/>
    <n v="15.111600000000001"/>
  </r>
  <r>
    <n v="4597"/>
    <s v="CA-2013-140564"/>
    <x v="0"/>
    <x v="5"/>
    <d v="2013-12-11T00:00:00"/>
    <x v="0"/>
    <s v="TC-21475"/>
    <x v="679"/>
    <x v="2"/>
    <s v="United States"/>
    <s v="Washington"/>
    <x v="40"/>
    <n v="20016"/>
    <x v="3"/>
    <s v="OFF-AR-10000034"/>
    <x v="1"/>
    <x v="6"/>
    <x v="744"/>
    <x v="3460"/>
    <n v="8"/>
    <n v="0"/>
    <n v="13.2288"/>
  </r>
  <r>
    <n v="4598"/>
    <s v="US-2014-169502"/>
    <x v="3"/>
    <x v="735"/>
    <d v="2014-09-02T00:00:00"/>
    <x v="1"/>
    <s v="MG-17650"/>
    <x v="377"/>
    <x v="2"/>
    <s v="United States"/>
    <s v="Milwaukee"/>
    <x v="6"/>
    <n v="53209"/>
    <x v="2"/>
    <s v="OFF-SU-10004115"/>
    <x v="1"/>
    <x v="14"/>
    <x v="510"/>
    <x v="3461"/>
    <n v="3"/>
    <n v="0"/>
    <n v="5.8887000000000009"/>
  </r>
  <r>
    <n v="4599"/>
    <s v="US-2014-169502"/>
    <x v="3"/>
    <x v="735"/>
    <d v="2014-09-02T00:00:00"/>
    <x v="1"/>
    <s v="MG-17650"/>
    <x v="377"/>
    <x v="2"/>
    <s v="United States"/>
    <s v="Milwaukee"/>
    <x v="6"/>
    <n v="53209"/>
    <x v="2"/>
    <s v="OFF-AP-10001947"/>
    <x v="1"/>
    <x v="9"/>
    <x v="1528"/>
    <x v="3462"/>
    <n v="5"/>
    <n v="0"/>
    <n v="26.563999999999997"/>
  </r>
  <r>
    <n v="4600"/>
    <s v="CA-2012-146948"/>
    <x v="1"/>
    <x v="747"/>
    <d v="2012-07-20T00:00:00"/>
    <x v="1"/>
    <s v="MG-17890"/>
    <x v="450"/>
    <x v="2"/>
    <s v="United States"/>
    <s v="Baltimore"/>
    <x v="39"/>
    <n v="21215"/>
    <x v="3"/>
    <s v="FUR-CH-10004853"/>
    <x v="0"/>
    <x v="1"/>
    <x v="526"/>
    <x v="3463"/>
    <n v="1"/>
    <n v="0"/>
    <n v="43.784199999999984"/>
  </r>
  <r>
    <n v="4601"/>
    <s v="CA-2012-146948"/>
    <x v="1"/>
    <x v="747"/>
    <d v="2012-07-20T00:00:00"/>
    <x v="1"/>
    <s v="MG-17890"/>
    <x v="450"/>
    <x v="2"/>
    <s v="United States"/>
    <s v="Baltimore"/>
    <x v="39"/>
    <n v="21215"/>
    <x v="3"/>
    <s v="OFF-EN-10000483"/>
    <x v="1"/>
    <x v="12"/>
    <x v="369"/>
    <x v="3464"/>
    <n v="9"/>
    <n v="0"/>
    <n v="63.134999999999991"/>
  </r>
  <r>
    <n v="4602"/>
    <s v="CA-2012-146948"/>
    <x v="1"/>
    <x v="747"/>
    <d v="2012-07-20T00:00:00"/>
    <x v="1"/>
    <s v="MG-17890"/>
    <x v="450"/>
    <x v="2"/>
    <s v="United States"/>
    <s v="Baltimore"/>
    <x v="39"/>
    <n v="21215"/>
    <x v="3"/>
    <s v="OFF-FA-10001332"/>
    <x v="1"/>
    <x v="13"/>
    <x v="1561"/>
    <x v="132"/>
    <n v="4"/>
    <n v="0"/>
    <n v="5.4143999999999997"/>
  </r>
  <r>
    <n v="4603"/>
    <s v="US-2012-113327"/>
    <x v="1"/>
    <x v="989"/>
    <d v="2012-05-29T00:00:00"/>
    <x v="0"/>
    <s v="BF-11170"/>
    <x v="408"/>
    <x v="2"/>
    <s v="United States"/>
    <s v="Jacksonville"/>
    <x v="3"/>
    <n v="28540"/>
    <x v="0"/>
    <s v="OFF-PA-10003790"/>
    <x v="1"/>
    <x v="10"/>
    <x v="1250"/>
    <x v="3465"/>
    <n v="1"/>
    <n v="0.2"/>
    <n v="5.9383999999999988"/>
  </r>
  <r>
    <n v="4604"/>
    <s v="US-2012-113327"/>
    <x v="1"/>
    <x v="989"/>
    <d v="2012-05-29T00:00:00"/>
    <x v="0"/>
    <s v="BF-11170"/>
    <x v="408"/>
    <x v="2"/>
    <s v="United States"/>
    <s v="Jacksonville"/>
    <x v="3"/>
    <n v="28540"/>
    <x v="0"/>
    <s v="OFF-PA-10003134"/>
    <x v="1"/>
    <x v="10"/>
    <x v="1663"/>
    <x v="3466"/>
    <n v="4"/>
    <n v="0.2"/>
    <n v="53.804799999999986"/>
  </r>
  <r>
    <n v="4605"/>
    <s v="US-2012-113327"/>
    <x v="1"/>
    <x v="989"/>
    <d v="2012-05-29T00:00:00"/>
    <x v="0"/>
    <s v="BF-11170"/>
    <x v="408"/>
    <x v="2"/>
    <s v="United States"/>
    <s v="Jacksonville"/>
    <x v="3"/>
    <n v="28540"/>
    <x v="0"/>
    <s v="OFF-EN-10004459"/>
    <x v="1"/>
    <x v="12"/>
    <x v="655"/>
    <x v="2096"/>
    <n v="2"/>
    <n v="0.2"/>
    <n v="4.4311999999999996"/>
  </r>
  <r>
    <n v="4606"/>
    <s v="US-2012-113327"/>
    <x v="1"/>
    <x v="989"/>
    <d v="2012-05-29T00:00:00"/>
    <x v="0"/>
    <s v="BF-11170"/>
    <x v="408"/>
    <x v="2"/>
    <s v="United States"/>
    <s v="Jacksonville"/>
    <x v="3"/>
    <n v="28540"/>
    <x v="0"/>
    <s v="TEC-AC-10003628"/>
    <x v="2"/>
    <x v="11"/>
    <x v="244"/>
    <x v="3467"/>
    <n v="7"/>
    <n v="0.2"/>
    <n v="50.383200000000016"/>
  </r>
  <r>
    <n v="4607"/>
    <s v="CA-2012-135020"/>
    <x v="1"/>
    <x v="71"/>
    <d v="2012-06-02T00:00:00"/>
    <x v="1"/>
    <s v="MS-17770"/>
    <x v="474"/>
    <x v="0"/>
    <s v="United States"/>
    <s v="Rochester"/>
    <x v="15"/>
    <n v="14609"/>
    <x v="3"/>
    <s v="TEC-PH-10004093"/>
    <x v="2"/>
    <x v="7"/>
    <x v="40"/>
    <x v="3468"/>
    <n v="1"/>
    <n v="0"/>
    <n v="13.3371"/>
  </r>
  <r>
    <n v="4608"/>
    <s v="CA-2012-135020"/>
    <x v="1"/>
    <x v="71"/>
    <d v="2012-06-02T00:00:00"/>
    <x v="1"/>
    <s v="MS-17770"/>
    <x v="474"/>
    <x v="0"/>
    <s v="United States"/>
    <s v="Rochester"/>
    <x v="15"/>
    <n v="14609"/>
    <x v="3"/>
    <s v="OFF-ST-10001490"/>
    <x v="1"/>
    <x v="4"/>
    <x v="513"/>
    <x v="3469"/>
    <n v="3"/>
    <n v="0"/>
    <n v="160.62299999999993"/>
  </r>
  <r>
    <n v="4609"/>
    <s v="CA-2012-135020"/>
    <x v="1"/>
    <x v="71"/>
    <d v="2012-06-02T00:00:00"/>
    <x v="1"/>
    <s v="MS-17770"/>
    <x v="474"/>
    <x v="0"/>
    <s v="United States"/>
    <s v="Rochester"/>
    <x v="15"/>
    <n v="14609"/>
    <x v="3"/>
    <s v="OFF-BI-10000605"/>
    <x v="1"/>
    <x v="8"/>
    <x v="531"/>
    <x v="861"/>
    <n v="2"/>
    <n v="0.2"/>
    <n v="2.0573999999999995"/>
  </r>
  <r>
    <n v="4610"/>
    <s v="CA-2012-135020"/>
    <x v="1"/>
    <x v="71"/>
    <d v="2012-06-02T00:00:00"/>
    <x v="1"/>
    <s v="MS-17770"/>
    <x v="474"/>
    <x v="0"/>
    <s v="United States"/>
    <s v="Rochester"/>
    <x v="15"/>
    <n v="14609"/>
    <x v="3"/>
    <s v="OFF-PA-10004255"/>
    <x v="1"/>
    <x v="10"/>
    <x v="1306"/>
    <x v="1568"/>
    <n v="7"/>
    <n v="0"/>
    <n v="21.772800000000004"/>
  </r>
  <r>
    <n v="4611"/>
    <s v="US-2014-141852"/>
    <x v="3"/>
    <x v="45"/>
    <d v="2014-11-15T00:00:00"/>
    <x v="1"/>
    <s v="JE-15745"/>
    <x v="32"/>
    <x v="0"/>
    <s v="United States"/>
    <s v="Oceanside"/>
    <x v="1"/>
    <n v="92054"/>
    <x v="1"/>
    <s v="FUR-FU-10000023"/>
    <x v="0"/>
    <x v="5"/>
    <x v="322"/>
    <x v="349"/>
    <n v="8"/>
    <n v="0"/>
    <n v="20.732800000000001"/>
  </r>
  <r>
    <n v="4612"/>
    <s v="CA-2013-109407"/>
    <x v="0"/>
    <x v="990"/>
    <d v="2013-01-26T00:00:00"/>
    <x v="0"/>
    <s v="HG-14965"/>
    <x v="428"/>
    <x v="1"/>
    <s v="United States"/>
    <s v="Gulfport"/>
    <x v="35"/>
    <n v="39503"/>
    <x v="0"/>
    <s v="OFF-BI-10000285"/>
    <x v="1"/>
    <x v="8"/>
    <x v="456"/>
    <x v="3470"/>
    <n v="4"/>
    <n v="0"/>
    <n v="15.68"/>
  </r>
  <r>
    <n v="4613"/>
    <s v="US-2014-165953"/>
    <x v="3"/>
    <x v="413"/>
    <d v="2014-01-07T00:00:00"/>
    <x v="1"/>
    <s v="EP-13915"/>
    <x v="212"/>
    <x v="0"/>
    <s v="United States"/>
    <s v="Jacksonville"/>
    <x v="2"/>
    <n v="32216"/>
    <x v="0"/>
    <s v="OFF-AR-10000588"/>
    <x v="1"/>
    <x v="6"/>
    <x v="393"/>
    <x v="1662"/>
    <n v="3"/>
    <n v="0.2"/>
    <n v="3.571200000000001"/>
  </r>
  <r>
    <n v="4614"/>
    <s v="US-2014-165953"/>
    <x v="3"/>
    <x v="413"/>
    <d v="2014-01-07T00:00:00"/>
    <x v="1"/>
    <s v="EP-13915"/>
    <x v="212"/>
    <x v="0"/>
    <s v="United States"/>
    <s v="Jacksonville"/>
    <x v="2"/>
    <n v="32216"/>
    <x v="0"/>
    <s v="OFF-PA-10002250"/>
    <x v="1"/>
    <x v="10"/>
    <x v="699"/>
    <x v="3471"/>
    <n v="5"/>
    <n v="0.2"/>
    <n v="8.218"/>
  </r>
  <r>
    <n v="4615"/>
    <s v="CA-2013-144540"/>
    <x v="0"/>
    <x v="64"/>
    <d v="2013-09-11T00:00:00"/>
    <x v="1"/>
    <s v="GH-14410"/>
    <x v="689"/>
    <x v="2"/>
    <s v="United States"/>
    <s v="Houston"/>
    <x v="5"/>
    <n v="77070"/>
    <x v="2"/>
    <s v="OFF-AP-10002457"/>
    <x v="1"/>
    <x v="9"/>
    <x v="544"/>
    <x v="3472"/>
    <n v="3"/>
    <n v="0.8"/>
    <n v="-166.39350000000002"/>
  </r>
  <r>
    <n v="4616"/>
    <s v="CA-2013-144540"/>
    <x v="0"/>
    <x v="64"/>
    <d v="2013-09-11T00:00:00"/>
    <x v="1"/>
    <s v="GH-14410"/>
    <x v="689"/>
    <x v="2"/>
    <s v="United States"/>
    <s v="Houston"/>
    <x v="5"/>
    <n v="77070"/>
    <x v="2"/>
    <s v="OFF-FA-10002763"/>
    <x v="1"/>
    <x v="13"/>
    <x v="1411"/>
    <x v="2696"/>
    <n v="9"/>
    <n v="0.2"/>
    <n v="4.2659999999999973"/>
  </r>
  <r>
    <n v="4617"/>
    <s v="CA-2012-159863"/>
    <x v="1"/>
    <x v="406"/>
    <d v="2012-09-07T00:00:00"/>
    <x v="0"/>
    <s v="DS-13180"/>
    <x v="103"/>
    <x v="1"/>
    <s v="United States"/>
    <s v="Houston"/>
    <x v="5"/>
    <n v="77095"/>
    <x v="2"/>
    <s v="TEC-AC-10000109"/>
    <x v="2"/>
    <x v="11"/>
    <x v="200"/>
    <x v="3473"/>
    <n v="3"/>
    <n v="0.2"/>
    <n v="6.7188000000000088"/>
  </r>
  <r>
    <n v="4618"/>
    <s v="CA-2012-117800"/>
    <x v="1"/>
    <x v="481"/>
    <d v="2012-09-26T00:00:00"/>
    <x v="1"/>
    <s v="TH-21550"/>
    <x v="274"/>
    <x v="2"/>
    <s v="United States"/>
    <s v="Everett"/>
    <x v="31"/>
    <n v="2149"/>
    <x v="3"/>
    <s v="TEC-PH-10002415"/>
    <x v="2"/>
    <x v="7"/>
    <x v="1517"/>
    <x v="3474"/>
    <n v="2"/>
    <n v="0"/>
    <n v="147.47500000000002"/>
  </r>
  <r>
    <n v="4619"/>
    <s v="CA-2012-117800"/>
    <x v="1"/>
    <x v="481"/>
    <d v="2012-09-26T00:00:00"/>
    <x v="1"/>
    <s v="TH-21550"/>
    <x v="274"/>
    <x v="2"/>
    <s v="United States"/>
    <s v="Everett"/>
    <x v="31"/>
    <n v="2149"/>
    <x v="3"/>
    <s v="FUR-CH-10000785"/>
    <x v="0"/>
    <x v="1"/>
    <x v="320"/>
    <x v="3116"/>
    <n v="3"/>
    <n v="0"/>
    <n v="141.1644"/>
  </r>
  <r>
    <n v="4620"/>
    <s v="CA-2014-145219"/>
    <x v="3"/>
    <x v="165"/>
    <d v="2014-12-26T00:00:00"/>
    <x v="2"/>
    <s v="RM-19675"/>
    <x v="84"/>
    <x v="2"/>
    <s v="United States"/>
    <s v="Los Angeles"/>
    <x v="1"/>
    <n v="90049"/>
    <x v="1"/>
    <s v="TEC-CO-10001449"/>
    <x v="2"/>
    <x v="16"/>
    <x v="303"/>
    <x v="3475"/>
    <n v="6"/>
    <n v="0.2"/>
    <n v="1007.9831999999999"/>
  </r>
  <r>
    <n v="4621"/>
    <s v="CA-2014-145219"/>
    <x v="3"/>
    <x v="165"/>
    <d v="2014-12-26T00:00:00"/>
    <x v="2"/>
    <s v="RM-19675"/>
    <x v="84"/>
    <x v="2"/>
    <s v="United States"/>
    <s v="Los Angeles"/>
    <x v="1"/>
    <n v="90049"/>
    <x v="1"/>
    <s v="OFF-BI-10001670"/>
    <x v="1"/>
    <x v="8"/>
    <x v="438"/>
    <x v="3476"/>
    <n v="3"/>
    <n v="0.2"/>
    <n v="33.93"/>
  </r>
  <r>
    <n v="4622"/>
    <s v="CA-2012-161214"/>
    <x v="1"/>
    <x v="348"/>
    <d v="2012-10-08T00:00:00"/>
    <x v="0"/>
    <s v="SF-20965"/>
    <x v="245"/>
    <x v="1"/>
    <s v="United States"/>
    <s v="Wilmington"/>
    <x v="13"/>
    <n v="19805"/>
    <x v="3"/>
    <s v="OFF-ST-10001328"/>
    <x v="1"/>
    <x v="4"/>
    <x v="176"/>
    <x v="3477"/>
    <n v="5"/>
    <n v="0"/>
    <n v="21.714000000000002"/>
  </r>
  <r>
    <n v="4623"/>
    <s v="CA-2014-147228"/>
    <x v="3"/>
    <x v="428"/>
    <d v="2014-09-15T00:00:00"/>
    <x v="1"/>
    <s v="SO-20335"/>
    <x v="2"/>
    <x v="0"/>
    <s v="United States"/>
    <s v="Columbia"/>
    <x v="18"/>
    <n v="38401"/>
    <x v="0"/>
    <s v="OFF-SU-10001225"/>
    <x v="1"/>
    <x v="14"/>
    <x v="33"/>
    <x v="3478"/>
    <n v="3"/>
    <n v="0.2"/>
    <n v="-1.9872000000000005"/>
  </r>
  <r>
    <n v="4624"/>
    <s v="CA-2014-147228"/>
    <x v="3"/>
    <x v="428"/>
    <d v="2014-09-15T00:00:00"/>
    <x v="1"/>
    <s v="SO-20335"/>
    <x v="2"/>
    <x v="0"/>
    <s v="United States"/>
    <s v="Columbia"/>
    <x v="18"/>
    <n v="38401"/>
    <x v="0"/>
    <s v="OFF-PA-10000357"/>
    <x v="1"/>
    <x v="10"/>
    <x v="1219"/>
    <x v="3479"/>
    <n v="4"/>
    <n v="0.2"/>
    <n v="62.137599999999992"/>
  </r>
  <r>
    <n v="4625"/>
    <s v="CA-2014-147228"/>
    <x v="3"/>
    <x v="428"/>
    <d v="2014-09-15T00:00:00"/>
    <x v="1"/>
    <s v="SO-20335"/>
    <x v="2"/>
    <x v="0"/>
    <s v="United States"/>
    <s v="Columbia"/>
    <x v="18"/>
    <n v="38401"/>
    <x v="0"/>
    <s v="OFF-ST-10000046"/>
    <x v="1"/>
    <x v="4"/>
    <x v="757"/>
    <x v="3480"/>
    <n v="2"/>
    <n v="0.2"/>
    <n v="-3.2309999999999945"/>
  </r>
  <r>
    <n v="4626"/>
    <s v="CA-2014-147228"/>
    <x v="3"/>
    <x v="428"/>
    <d v="2014-09-15T00:00:00"/>
    <x v="1"/>
    <s v="SO-20335"/>
    <x v="2"/>
    <x v="0"/>
    <s v="United States"/>
    <s v="Columbia"/>
    <x v="18"/>
    <n v="38401"/>
    <x v="0"/>
    <s v="FUR-FU-10000023"/>
    <x v="0"/>
    <x v="5"/>
    <x v="322"/>
    <x v="3481"/>
    <n v="3"/>
    <n v="0.2"/>
    <n v="4.240800000000001"/>
  </r>
  <r>
    <n v="4627"/>
    <s v="CA-2013-101336"/>
    <x v="0"/>
    <x v="373"/>
    <d v="2013-11-19T00:00:00"/>
    <x v="1"/>
    <s v="CK-12760"/>
    <x v="316"/>
    <x v="1"/>
    <s v="United States"/>
    <s v="New York City"/>
    <x v="15"/>
    <n v="10011"/>
    <x v="3"/>
    <s v="OFF-ST-10003455"/>
    <x v="1"/>
    <x v="4"/>
    <x v="169"/>
    <x v="3477"/>
    <n v="5"/>
    <n v="0"/>
    <n v="20.163000000000004"/>
  </r>
  <r>
    <n v="4628"/>
    <s v="CA-2013-101336"/>
    <x v="0"/>
    <x v="373"/>
    <d v="2013-11-19T00:00:00"/>
    <x v="1"/>
    <s v="CK-12760"/>
    <x v="316"/>
    <x v="1"/>
    <s v="United States"/>
    <s v="New York City"/>
    <x v="15"/>
    <n v="10011"/>
    <x v="3"/>
    <s v="OFF-ST-10000876"/>
    <x v="1"/>
    <x v="4"/>
    <x v="251"/>
    <x v="3482"/>
    <n v="2"/>
    <n v="0"/>
    <n v="6.9664000000000001"/>
  </r>
  <r>
    <n v="4629"/>
    <s v="CA-2013-101336"/>
    <x v="0"/>
    <x v="373"/>
    <d v="2013-11-19T00:00:00"/>
    <x v="1"/>
    <s v="CK-12760"/>
    <x v="316"/>
    <x v="1"/>
    <s v="United States"/>
    <s v="New York City"/>
    <x v="15"/>
    <n v="10011"/>
    <x v="3"/>
    <s v="OFF-AR-10003582"/>
    <x v="1"/>
    <x v="6"/>
    <x v="1451"/>
    <x v="3483"/>
    <n v="5"/>
    <n v="0"/>
    <n v="39.410000000000011"/>
  </r>
  <r>
    <n v="4630"/>
    <s v="CA-2013-101336"/>
    <x v="0"/>
    <x v="373"/>
    <d v="2013-11-19T00:00:00"/>
    <x v="1"/>
    <s v="CK-12760"/>
    <x v="316"/>
    <x v="1"/>
    <s v="United States"/>
    <s v="New York City"/>
    <x v="15"/>
    <n v="10011"/>
    <x v="3"/>
    <s v="OFF-ST-10004258"/>
    <x v="1"/>
    <x v="4"/>
    <x v="754"/>
    <x v="905"/>
    <n v="3"/>
    <n v="0"/>
    <n v="9.8901000000000039"/>
  </r>
  <r>
    <n v="4631"/>
    <s v="US-2012-126235"/>
    <x v="1"/>
    <x v="52"/>
    <d v="2012-10-15T00:00:00"/>
    <x v="3"/>
    <s v="GA-14725"/>
    <x v="315"/>
    <x v="0"/>
    <s v="United States"/>
    <s v="Mount Pleasant"/>
    <x v="12"/>
    <n v="48858"/>
    <x v="2"/>
    <s v="FUR-FU-10000719"/>
    <x v="0"/>
    <x v="5"/>
    <x v="1664"/>
    <x v="1819"/>
    <n v="2"/>
    <n v="0"/>
    <n v="6.1704000000000008"/>
  </r>
  <r>
    <n v="4632"/>
    <s v="CA-2014-168396"/>
    <x v="3"/>
    <x v="646"/>
    <d v="2014-08-09T00:00:00"/>
    <x v="0"/>
    <s v="BD-11725"/>
    <x v="232"/>
    <x v="0"/>
    <s v="United States"/>
    <s v="San Francisco"/>
    <x v="1"/>
    <n v="94122"/>
    <x v="1"/>
    <s v="OFF-LA-10001297"/>
    <x v="1"/>
    <x v="2"/>
    <x v="483"/>
    <x v="2678"/>
    <n v="5"/>
    <n v="0"/>
    <n v="24.84"/>
  </r>
  <r>
    <n v="4633"/>
    <s v="CA-2014-168396"/>
    <x v="3"/>
    <x v="646"/>
    <d v="2014-08-09T00:00:00"/>
    <x v="0"/>
    <s v="BD-11725"/>
    <x v="232"/>
    <x v="0"/>
    <s v="United States"/>
    <s v="San Francisco"/>
    <x v="1"/>
    <n v="94122"/>
    <x v="1"/>
    <s v="FUR-FU-10000723"/>
    <x v="0"/>
    <x v="5"/>
    <x v="475"/>
    <x v="3484"/>
    <n v="3"/>
    <n v="0"/>
    <n v="11.156400000000005"/>
  </r>
  <r>
    <n v="4634"/>
    <s v="CA-2012-130456"/>
    <x v="1"/>
    <x v="291"/>
    <d v="2012-08-26T00:00:00"/>
    <x v="1"/>
    <s v="DS-13180"/>
    <x v="103"/>
    <x v="1"/>
    <s v="United States"/>
    <s v="San Francisco"/>
    <x v="1"/>
    <n v="94122"/>
    <x v="1"/>
    <s v="FUR-BO-10003893"/>
    <x v="0"/>
    <x v="0"/>
    <x v="1665"/>
    <x v="3485"/>
    <n v="6"/>
    <n v="0.15"/>
    <n v="34.493999999999971"/>
  </r>
  <r>
    <n v="4635"/>
    <s v="CA-2012-130456"/>
    <x v="1"/>
    <x v="291"/>
    <d v="2012-08-26T00:00:00"/>
    <x v="1"/>
    <s v="DS-13180"/>
    <x v="103"/>
    <x v="1"/>
    <s v="United States"/>
    <s v="San Francisco"/>
    <x v="1"/>
    <n v="94122"/>
    <x v="1"/>
    <s v="OFF-ST-10000736"/>
    <x v="1"/>
    <x v="4"/>
    <x v="455"/>
    <x v="1240"/>
    <n v="1"/>
    <n v="0"/>
    <n v="3.2391999999999967"/>
  </r>
  <r>
    <n v="4636"/>
    <s v="CA-2014-116288"/>
    <x v="3"/>
    <x v="846"/>
    <d v="2014-03-18T00:00:00"/>
    <x v="1"/>
    <s v="BS-11380"/>
    <x v="510"/>
    <x v="1"/>
    <s v="United States"/>
    <s v="San Francisco"/>
    <x v="1"/>
    <n v="94122"/>
    <x v="1"/>
    <s v="OFF-ST-10000736"/>
    <x v="1"/>
    <x v="4"/>
    <x v="455"/>
    <x v="423"/>
    <n v="3"/>
    <n v="0"/>
    <n v="9.7175999999999902"/>
  </r>
  <r>
    <n v="4637"/>
    <s v="CA-2014-168228"/>
    <x v="3"/>
    <x v="842"/>
    <d v="2014-04-30T00:00:00"/>
    <x v="2"/>
    <s v="AP-10915"/>
    <x v="275"/>
    <x v="0"/>
    <s v="United States"/>
    <s v="Los Angeles"/>
    <x v="1"/>
    <n v="90045"/>
    <x v="1"/>
    <s v="OFF-AR-10003373"/>
    <x v="1"/>
    <x v="6"/>
    <x v="287"/>
    <x v="1862"/>
    <n v="4"/>
    <n v="0"/>
    <n v="33.458399999999997"/>
  </r>
  <r>
    <n v="4638"/>
    <s v="CA-2014-168228"/>
    <x v="3"/>
    <x v="842"/>
    <d v="2014-04-30T00:00:00"/>
    <x v="2"/>
    <s v="AP-10915"/>
    <x v="275"/>
    <x v="0"/>
    <s v="United States"/>
    <s v="Los Angeles"/>
    <x v="1"/>
    <n v="90045"/>
    <x v="1"/>
    <s v="OFF-AR-10000390"/>
    <x v="1"/>
    <x v="6"/>
    <x v="105"/>
    <x v="714"/>
    <n v="3"/>
    <n v="0"/>
    <n v="5.6993999999999998"/>
  </r>
  <r>
    <n v="4639"/>
    <s v="CA-2014-168228"/>
    <x v="3"/>
    <x v="842"/>
    <d v="2014-04-30T00:00:00"/>
    <x v="2"/>
    <s v="AP-10915"/>
    <x v="275"/>
    <x v="0"/>
    <s v="United States"/>
    <s v="Los Angeles"/>
    <x v="1"/>
    <n v="90045"/>
    <x v="1"/>
    <s v="OFF-AR-10001725"/>
    <x v="1"/>
    <x v="6"/>
    <x v="1540"/>
    <x v="2885"/>
    <n v="2"/>
    <n v="0"/>
    <n v="12.298000000000002"/>
  </r>
  <r>
    <n v="4640"/>
    <s v="CA-2013-102162"/>
    <x v="0"/>
    <x v="108"/>
    <d v="2013-09-17T00:00:00"/>
    <x v="1"/>
    <s v="JF-15565"/>
    <x v="535"/>
    <x v="0"/>
    <s v="United States"/>
    <s v="Newport News"/>
    <x v="17"/>
    <n v="23602"/>
    <x v="0"/>
    <s v="TEC-CO-10001943"/>
    <x v="2"/>
    <x v="16"/>
    <x v="1666"/>
    <x v="3486"/>
    <n v="8"/>
    <n v="0"/>
    <n v="751.9624"/>
  </r>
  <r>
    <n v="4641"/>
    <s v="CA-2013-102162"/>
    <x v="0"/>
    <x v="108"/>
    <d v="2013-09-17T00:00:00"/>
    <x v="1"/>
    <s v="JF-15565"/>
    <x v="535"/>
    <x v="0"/>
    <s v="United States"/>
    <s v="Newport News"/>
    <x v="17"/>
    <n v="23602"/>
    <x v="0"/>
    <s v="OFF-EN-10002312"/>
    <x v="1"/>
    <x v="12"/>
    <x v="1453"/>
    <x v="3487"/>
    <n v="1"/>
    <n v="0"/>
    <n v="5.4340999999999999"/>
  </r>
  <r>
    <n v="4642"/>
    <s v="CA-2014-130141"/>
    <x v="3"/>
    <x v="760"/>
    <d v="2014-10-25T00:00:00"/>
    <x v="0"/>
    <s v="HA-14905"/>
    <x v="456"/>
    <x v="0"/>
    <s v="United States"/>
    <s v="Fort Collins"/>
    <x v="22"/>
    <n v="80525"/>
    <x v="1"/>
    <s v="OFF-BI-10000831"/>
    <x v="1"/>
    <x v="8"/>
    <x v="441"/>
    <x v="3488"/>
    <n v="4"/>
    <n v="0.7"/>
    <n v="-2.5343999999999998"/>
  </r>
  <r>
    <n v="4643"/>
    <s v="CA-2014-130141"/>
    <x v="3"/>
    <x v="760"/>
    <d v="2014-10-25T00:00:00"/>
    <x v="0"/>
    <s v="HA-14905"/>
    <x v="456"/>
    <x v="0"/>
    <s v="United States"/>
    <s v="Fort Collins"/>
    <x v="22"/>
    <n v="80525"/>
    <x v="1"/>
    <s v="FUR-CH-10000749"/>
    <x v="0"/>
    <x v="1"/>
    <x v="1667"/>
    <x v="1087"/>
    <n v="4"/>
    <n v="0.2"/>
    <n v="-28.95679999999993"/>
  </r>
  <r>
    <n v="4644"/>
    <s v="CA-2012-147501"/>
    <x v="1"/>
    <x v="991"/>
    <d v="2012-08-06T00:00:00"/>
    <x v="1"/>
    <s v="Co-12640"/>
    <x v="476"/>
    <x v="0"/>
    <s v="United States"/>
    <s v="Seattle"/>
    <x v="4"/>
    <n v="98105"/>
    <x v="1"/>
    <s v="OFF-BI-10002003"/>
    <x v="1"/>
    <x v="8"/>
    <x v="1384"/>
    <x v="2925"/>
    <n v="2"/>
    <n v="0.2"/>
    <n v="2.1492"/>
  </r>
  <r>
    <n v="4645"/>
    <s v="CA-2012-147501"/>
    <x v="1"/>
    <x v="991"/>
    <d v="2012-08-06T00:00:00"/>
    <x v="1"/>
    <s v="Co-12640"/>
    <x v="476"/>
    <x v="0"/>
    <s v="United States"/>
    <s v="Seattle"/>
    <x v="4"/>
    <n v="98105"/>
    <x v="1"/>
    <s v="TEC-MA-10001972"/>
    <x v="2"/>
    <x v="15"/>
    <x v="1469"/>
    <x v="2729"/>
    <n v="2"/>
    <n v="0.2"/>
    <n v="41.880000000000024"/>
  </r>
  <r>
    <n v="4646"/>
    <s v="CA-2013-143910"/>
    <x v="0"/>
    <x v="399"/>
    <d v="2013-08-17T00:00:00"/>
    <x v="1"/>
    <s v="BC-11125"/>
    <x v="604"/>
    <x v="2"/>
    <s v="United States"/>
    <s v="New York City"/>
    <x v="15"/>
    <n v="10011"/>
    <x v="3"/>
    <s v="FUR-CH-10000225"/>
    <x v="0"/>
    <x v="1"/>
    <x v="401"/>
    <x v="3489"/>
    <n v="2"/>
    <n v="0.1"/>
    <n v="-8.0980000000000167"/>
  </r>
  <r>
    <n v="4647"/>
    <s v="CA-2011-146885"/>
    <x v="2"/>
    <x v="992"/>
    <d v="2011-06-05T00:00:00"/>
    <x v="1"/>
    <s v="EB-13840"/>
    <x v="225"/>
    <x v="1"/>
    <s v="United States"/>
    <s v="Richmond"/>
    <x v="17"/>
    <n v="23223"/>
    <x v="0"/>
    <s v="OFF-PA-10001622"/>
    <x v="1"/>
    <x v="10"/>
    <x v="695"/>
    <x v="3490"/>
    <n v="3"/>
    <n v="0"/>
    <n v="6.1289999999999996"/>
  </r>
  <r>
    <n v="4648"/>
    <s v="CA-2013-139556"/>
    <x v="0"/>
    <x v="993"/>
    <d v="2013-05-02T00:00:00"/>
    <x v="1"/>
    <s v="DB-13360"/>
    <x v="748"/>
    <x v="2"/>
    <s v="United States"/>
    <s v="New York City"/>
    <x v="15"/>
    <n v="10009"/>
    <x v="3"/>
    <s v="FUR-CH-10004983"/>
    <x v="0"/>
    <x v="1"/>
    <x v="1560"/>
    <x v="3491"/>
    <n v="3"/>
    <n v="0.1"/>
    <n v="62.782199999999975"/>
  </r>
  <r>
    <n v="4649"/>
    <s v="CA-2014-129357"/>
    <x v="3"/>
    <x v="304"/>
    <d v="2014-05-20T00:00:00"/>
    <x v="1"/>
    <s v="KB-16585"/>
    <x v="10"/>
    <x v="1"/>
    <s v="United States"/>
    <s v="Seattle"/>
    <x v="4"/>
    <n v="98103"/>
    <x v="1"/>
    <s v="OFF-PA-10003228"/>
    <x v="1"/>
    <x v="10"/>
    <x v="1668"/>
    <x v="3492"/>
    <n v="9"/>
    <n v="0"/>
    <n v="206.88929999999996"/>
  </r>
  <r>
    <n v="4650"/>
    <s v="CA-2014-129357"/>
    <x v="3"/>
    <x v="304"/>
    <d v="2014-05-20T00:00:00"/>
    <x v="1"/>
    <s v="KB-16585"/>
    <x v="10"/>
    <x v="1"/>
    <s v="United States"/>
    <s v="Seattle"/>
    <x v="4"/>
    <n v="98103"/>
    <x v="1"/>
    <s v="OFF-SU-10004498"/>
    <x v="1"/>
    <x v="14"/>
    <x v="500"/>
    <x v="3493"/>
    <n v="5"/>
    <n v="0"/>
    <n v="1.9320000000000004"/>
  </r>
  <r>
    <n v="4651"/>
    <s v="CA-2014-150987"/>
    <x v="3"/>
    <x v="798"/>
    <d v="2014-04-13T00:00:00"/>
    <x v="1"/>
    <s v="AH-10120"/>
    <x v="571"/>
    <x v="2"/>
    <s v="United States"/>
    <s v="San Francisco"/>
    <x v="1"/>
    <n v="94110"/>
    <x v="1"/>
    <s v="OFF-PA-10001878"/>
    <x v="1"/>
    <x v="10"/>
    <x v="1161"/>
    <x v="1672"/>
    <n v="5"/>
    <n v="0"/>
    <n v="114.93849999999998"/>
  </r>
  <r>
    <n v="4652"/>
    <s v="CA-2014-150987"/>
    <x v="3"/>
    <x v="798"/>
    <d v="2014-04-13T00:00:00"/>
    <x v="1"/>
    <s v="AH-10120"/>
    <x v="571"/>
    <x v="2"/>
    <s v="United States"/>
    <s v="San Francisco"/>
    <x v="1"/>
    <n v="94110"/>
    <x v="1"/>
    <s v="OFF-PA-10002923"/>
    <x v="1"/>
    <x v="10"/>
    <x v="1417"/>
    <x v="3494"/>
    <n v="4"/>
    <n v="0"/>
    <n v="97.88"/>
  </r>
  <r>
    <n v="4653"/>
    <s v="CA-2014-132647"/>
    <x v="3"/>
    <x v="922"/>
    <d v="2014-02-24T00:00:00"/>
    <x v="1"/>
    <s v="GH-14410"/>
    <x v="689"/>
    <x v="2"/>
    <s v="United States"/>
    <s v="Perth Amboy"/>
    <x v="30"/>
    <n v="8861"/>
    <x v="3"/>
    <s v="OFF-PA-10001838"/>
    <x v="1"/>
    <x v="10"/>
    <x v="999"/>
    <x v="2722"/>
    <n v="2"/>
    <n v="0"/>
    <n v="5.7623999999999995"/>
  </r>
  <r>
    <n v="4654"/>
    <s v="CA-2014-132647"/>
    <x v="3"/>
    <x v="922"/>
    <d v="2014-02-24T00:00:00"/>
    <x v="1"/>
    <s v="GH-14410"/>
    <x v="689"/>
    <x v="2"/>
    <s v="United States"/>
    <s v="Perth Amboy"/>
    <x v="30"/>
    <n v="8861"/>
    <x v="3"/>
    <s v="OFF-ST-10003123"/>
    <x v="1"/>
    <x v="4"/>
    <x v="1268"/>
    <x v="3495"/>
    <n v="5"/>
    <n v="0"/>
    <n v="39.947999999999993"/>
  </r>
  <r>
    <n v="4655"/>
    <s v="CA-2014-159107"/>
    <x v="3"/>
    <x v="92"/>
    <d v="2014-06-27T00:00:00"/>
    <x v="0"/>
    <s v="KT-16480"/>
    <x v="409"/>
    <x v="0"/>
    <s v="United States"/>
    <s v="San Francisco"/>
    <x v="1"/>
    <n v="94110"/>
    <x v="1"/>
    <s v="OFF-FA-10001332"/>
    <x v="1"/>
    <x v="13"/>
    <x v="1561"/>
    <x v="709"/>
    <n v="1"/>
    <n v="0"/>
    <n v="1.3535999999999999"/>
  </r>
  <r>
    <n v="4656"/>
    <s v="CA-2011-160738"/>
    <x v="2"/>
    <x v="952"/>
    <d v="2011-05-10T00:00:00"/>
    <x v="1"/>
    <s v="KH-16330"/>
    <x v="542"/>
    <x v="1"/>
    <s v="United States"/>
    <s v="Freeport"/>
    <x v="10"/>
    <n v="61032"/>
    <x v="2"/>
    <s v="OFF-ST-10003442"/>
    <x v="1"/>
    <x v="4"/>
    <x v="86"/>
    <x v="3496"/>
    <n v="2"/>
    <n v="0.2"/>
    <n v="3.9591999999999992"/>
  </r>
  <r>
    <n v="4657"/>
    <s v="CA-2012-112130"/>
    <x v="1"/>
    <x v="910"/>
    <d v="2012-05-07T00:00:00"/>
    <x v="1"/>
    <s v="SV-20785"/>
    <x v="647"/>
    <x v="0"/>
    <s v="United States"/>
    <s v="Philadelphia"/>
    <x v="9"/>
    <n v="19140"/>
    <x v="3"/>
    <s v="OFF-AR-10001468"/>
    <x v="1"/>
    <x v="6"/>
    <x v="718"/>
    <x v="3497"/>
    <n v="2"/>
    <n v="0.2"/>
    <n v="14.227200000000003"/>
  </r>
  <r>
    <n v="4658"/>
    <s v="CA-2012-112130"/>
    <x v="1"/>
    <x v="910"/>
    <d v="2012-05-07T00:00:00"/>
    <x v="1"/>
    <s v="SV-20785"/>
    <x v="647"/>
    <x v="0"/>
    <s v="United States"/>
    <s v="Philadelphia"/>
    <x v="9"/>
    <n v="19140"/>
    <x v="3"/>
    <s v="OFF-AP-10003266"/>
    <x v="1"/>
    <x v="9"/>
    <x v="661"/>
    <x v="775"/>
    <n v="2"/>
    <n v="0.2"/>
    <n v="6.5164"/>
  </r>
  <r>
    <n v="4659"/>
    <s v="CA-2012-112130"/>
    <x v="1"/>
    <x v="910"/>
    <d v="2012-05-07T00:00:00"/>
    <x v="1"/>
    <s v="SV-20785"/>
    <x v="647"/>
    <x v="0"/>
    <s v="United States"/>
    <s v="Philadelphia"/>
    <x v="9"/>
    <n v="19140"/>
    <x v="3"/>
    <s v="OFF-PA-10002230"/>
    <x v="1"/>
    <x v="10"/>
    <x v="384"/>
    <x v="892"/>
    <n v="2"/>
    <n v="0.2"/>
    <n v="2.8884000000000007"/>
  </r>
  <r>
    <n v="4660"/>
    <s v="CA-2012-112130"/>
    <x v="1"/>
    <x v="910"/>
    <d v="2012-05-07T00:00:00"/>
    <x v="1"/>
    <s v="SV-20785"/>
    <x v="647"/>
    <x v="0"/>
    <s v="United States"/>
    <s v="Philadelphia"/>
    <x v="9"/>
    <n v="19140"/>
    <x v="3"/>
    <s v="OFF-AP-10003622"/>
    <x v="1"/>
    <x v="9"/>
    <x v="188"/>
    <x v="3498"/>
    <n v="7"/>
    <n v="0.2"/>
    <n v="2.0474999999999994"/>
  </r>
  <r>
    <n v="4661"/>
    <s v="CA-2012-112130"/>
    <x v="1"/>
    <x v="910"/>
    <d v="2012-05-07T00:00:00"/>
    <x v="1"/>
    <s v="SV-20785"/>
    <x v="647"/>
    <x v="0"/>
    <s v="United States"/>
    <s v="Philadelphia"/>
    <x v="9"/>
    <n v="19140"/>
    <x v="3"/>
    <s v="TEC-AC-10001542"/>
    <x v="2"/>
    <x v="11"/>
    <x v="1669"/>
    <x v="289"/>
    <n v="3"/>
    <n v="0.2"/>
    <n v="-0.3444000000000047"/>
  </r>
  <r>
    <n v="4662"/>
    <s v="CA-2012-112130"/>
    <x v="1"/>
    <x v="910"/>
    <d v="2012-05-07T00:00:00"/>
    <x v="1"/>
    <s v="SV-20785"/>
    <x v="647"/>
    <x v="0"/>
    <s v="United States"/>
    <s v="Philadelphia"/>
    <x v="9"/>
    <n v="19140"/>
    <x v="3"/>
    <s v="FUR-CH-10002965"/>
    <x v="0"/>
    <x v="1"/>
    <x v="226"/>
    <x v="2818"/>
    <n v="6"/>
    <n v="0.3"/>
    <n v="-36.176400000000001"/>
  </r>
  <r>
    <n v="4663"/>
    <s v="CA-2012-112130"/>
    <x v="1"/>
    <x v="910"/>
    <d v="2012-05-07T00:00:00"/>
    <x v="1"/>
    <s v="SV-20785"/>
    <x v="647"/>
    <x v="0"/>
    <s v="United States"/>
    <s v="Philadelphia"/>
    <x v="9"/>
    <n v="19140"/>
    <x v="3"/>
    <s v="OFF-ST-10000563"/>
    <x v="1"/>
    <x v="4"/>
    <x v="894"/>
    <x v="3499"/>
    <n v="3"/>
    <n v="0.2"/>
    <n v="-9.5940000000000012"/>
  </r>
  <r>
    <n v="4664"/>
    <s v="CA-2013-111409"/>
    <x v="0"/>
    <x v="31"/>
    <d v="2013-09-23T00:00:00"/>
    <x v="1"/>
    <s v="PO-18850"/>
    <x v="138"/>
    <x v="0"/>
    <s v="United States"/>
    <s v="Jacksonville"/>
    <x v="2"/>
    <n v="32216"/>
    <x v="0"/>
    <s v="OFF-LA-10002787"/>
    <x v="1"/>
    <x v="2"/>
    <x v="542"/>
    <x v="3500"/>
    <n v="1"/>
    <n v="0.2"/>
    <n v="1.0499999999999998"/>
  </r>
  <r>
    <n v="4665"/>
    <s v="CA-2013-116232"/>
    <x v="0"/>
    <x v="897"/>
    <d v="2013-09-27T00:00:00"/>
    <x v="1"/>
    <s v="AC-10450"/>
    <x v="549"/>
    <x v="0"/>
    <s v="United States"/>
    <s v="Pembroke Pines"/>
    <x v="2"/>
    <n v="33024"/>
    <x v="0"/>
    <s v="OFF-BI-10004022"/>
    <x v="1"/>
    <x v="8"/>
    <x v="748"/>
    <x v="3501"/>
    <n v="9"/>
    <n v="0.7"/>
    <n v="-6.0047999999999977"/>
  </r>
  <r>
    <n v="4666"/>
    <s v="CA-2013-116232"/>
    <x v="0"/>
    <x v="897"/>
    <d v="2013-09-27T00:00:00"/>
    <x v="1"/>
    <s v="AC-10450"/>
    <x v="549"/>
    <x v="0"/>
    <s v="United States"/>
    <s v="Pembroke Pines"/>
    <x v="2"/>
    <n v="33024"/>
    <x v="0"/>
    <s v="OFF-LA-10001158"/>
    <x v="1"/>
    <x v="2"/>
    <x v="319"/>
    <x v="3416"/>
    <n v="2"/>
    <n v="0.2"/>
    <n v="5.7960000000000003"/>
  </r>
  <r>
    <n v="4667"/>
    <s v="CA-2013-116547"/>
    <x v="0"/>
    <x v="994"/>
    <d v="2013-01-17T00:00:00"/>
    <x v="1"/>
    <s v="KB-16585"/>
    <x v="10"/>
    <x v="1"/>
    <s v="United States"/>
    <s v="Seattle"/>
    <x v="4"/>
    <n v="98115"/>
    <x v="1"/>
    <s v="FUR-FU-10000076"/>
    <x v="0"/>
    <x v="5"/>
    <x v="875"/>
    <x v="710"/>
    <n v="4"/>
    <n v="0"/>
    <n v="34.365600000000008"/>
  </r>
  <r>
    <n v="4668"/>
    <s v="CA-2013-116547"/>
    <x v="0"/>
    <x v="994"/>
    <d v="2013-01-17T00:00:00"/>
    <x v="1"/>
    <s v="KB-16585"/>
    <x v="10"/>
    <x v="1"/>
    <s v="United States"/>
    <s v="Seattle"/>
    <x v="4"/>
    <n v="98115"/>
    <x v="1"/>
    <s v="TEC-AC-10002335"/>
    <x v="2"/>
    <x v="11"/>
    <x v="339"/>
    <x v="3502"/>
    <n v="2"/>
    <n v="0"/>
    <n v="13.296199999999999"/>
  </r>
  <r>
    <n v="4669"/>
    <s v="US-2014-133200"/>
    <x v="3"/>
    <x v="636"/>
    <d v="2014-05-12T00:00:00"/>
    <x v="1"/>
    <s v="DB-13555"/>
    <x v="587"/>
    <x v="1"/>
    <s v="United States"/>
    <s v="Fort Worth"/>
    <x v="5"/>
    <n v="76106"/>
    <x v="2"/>
    <s v="OFF-BI-10002827"/>
    <x v="1"/>
    <x v="8"/>
    <x v="549"/>
    <x v="3503"/>
    <n v="10"/>
    <n v="0.8"/>
    <n v="-18.802"/>
  </r>
  <r>
    <n v="4670"/>
    <s v="US-2014-133200"/>
    <x v="3"/>
    <x v="636"/>
    <d v="2014-05-12T00:00:00"/>
    <x v="1"/>
    <s v="DB-13555"/>
    <x v="587"/>
    <x v="1"/>
    <s v="United States"/>
    <s v="Fort Worth"/>
    <x v="5"/>
    <n v="76106"/>
    <x v="2"/>
    <s v="FUR-BO-10001601"/>
    <x v="0"/>
    <x v="0"/>
    <x v="414"/>
    <x v="3504"/>
    <n v="7"/>
    <n v="0.32"/>
    <n v="-119.19180000000006"/>
  </r>
  <r>
    <n v="4671"/>
    <s v="US-2014-133200"/>
    <x v="3"/>
    <x v="636"/>
    <d v="2014-05-12T00:00:00"/>
    <x v="1"/>
    <s v="DB-13555"/>
    <x v="587"/>
    <x v="1"/>
    <s v="United States"/>
    <s v="Fort Worth"/>
    <x v="5"/>
    <n v="76106"/>
    <x v="2"/>
    <s v="OFF-ST-10001932"/>
    <x v="1"/>
    <x v="4"/>
    <x v="1641"/>
    <x v="3505"/>
    <n v="5"/>
    <n v="0.2"/>
    <n v="-57.950999999999993"/>
  </r>
  <r>
    <n v="4672"/>
    <s v="CA-2013-133550"/>
    <x v="0"/>
    <x v="995"/>
    <d v="2013-08-07T00:00:00"/>
    <x v="1"/>
    <s v="KL-16645"/>
    <x v="107"/>
    <x v="0"/>
    <s v="United States"/>
    <s v="Detroit"/>
    <x v="12"/>
    <n v="48205"/>
    <x v="2"/>
    <s v="OFF-AP-10001005"/>
    <x v="1"/>
    <x v="9"/>
    <x v="1131"/>
    <x v="3506"/>
    <n v="4"/>
    <n v="0.1"/>
    <n v="72.357999999999976"/>
  </r>
  <r>
    <n v="4673"/>
    <s v="CA-2013-133550"/>
    <x v="0"/>
    <x v="995"/>
    <d v="2013-08-07T00:00:00"/>
    <x v="1"/>
    <s v="KL-16645"/>
    <x v="107"/>
    <x v="0"/>
    <s v="United States"/>
    <s v="Detroit"/>
    <x v="12"/>
    <n v="48205"/>
    <x v="2"/>
    <s v="TEC-PH-10004042"/>
    <x v="2"/>
    <x v="7"/>
    <x v="553"/>
    <x v="3507"/>
    <n v="4"/>
    <n v="0"/>
    <n v="165.34960000000001"/>
  </r>
  <r>
    <n v="4674"/>
    <s v="CA-2013-133550"/>
    <x v="0"/>
    <x v="995"/>
    <d v="2013-08-07T00:00:00"/>
    <x v="1"/>
    <s v="KL-16645"/>
    <x v="107"/>
    <x v="0"/>
    <s v="United States"/>
    <s v="Detroit"/>
    <x v="12"/>
    <n v="48205"/>
    <x v="2"/>
    <s v="TEC-PH-10001079"/>
    <x v="2"/>
    <x v="7"/>
    <x v="1246"/>
    <x v="3508"/>
    <n v="1"/>
    <n v="0"/>
    <n v="33.3172"/>
  </r>
  <r>
    <n v="4675"/>
    <s v="CA-2013-133550"/>
    <x v="0"/>
    <x v="995"/>
    <d v="2013-08-07T00:00:00"/>
    <x v="1"/>
    <s v="KL-16645"/>
    <x v="107"/>
    <x v="0"/>
    <s v="United States"/>
    <s v="Detroit"/>
    <x v="12"/>
    <n v="48205"/>
    <x v="2"/>
    <s v="FUR-FU-10002918"/>
    <x v="0"/>
    <x v="5"/>
    <x v="266"/>
    <x v="1050"/>
    <n v="3"/>
    <n v="0"/>
    <n v="30.023400000000009"/>
  </r>
  <r>
    <n v="4676"/>
    <s v="CA-2014-139416"/>
    <x v="3"/>
    <x v="996"/>
    <d v="2014-03-30T00:00:00"/>
    <x v="0"/>
    <s v="AG-10270"/>
    <x v="8"/>
    <x v="0"/>
    <s v="United States"/>
    <s v="Philadelphia"/>
    <x v="9"/>
    <n v="19120"/>
    <x v="3"/>
    <s v="FUR-FU-10003832"/>
    <x v="0"/>
    <x v="5"/>
    <x v="1420"/>
    <x v="1660"/>
    <n v="2"/>
    <n v="0.2"/>
    <n v="1.5007999999999999"/>
  </r>
  <r>
    <n v="4677"/>
    <s v="CA-2011-114510"/>
    <x v="2"/>
    <x v="619"/>
    <d v="2011-03-19T00:00:00"/>
    <x v="1"/>
    <s v="JF-15295"/>
    <x v="639"/>
    <x v="0"/>
    <s v="United States"/>
    <s v="Logan"/>
    <x v="7"/>
    <n v="84321"/>
    <x v="1"/>
    <s v="OFF-BI-10001617"/>
    <x v="1"/>
    <x v="8"/>
    <x v="1315"/>
    <x v="3509"/>
    <n v="4"/>
    <n v="0.2"/>
    <n v="11.167199999999999"/>
  </r>
  <r>
    <n v="4678"/>
    <s v="CA-2011-114510"/>
    <x v="2"/>
    <x v="619"/>
    <d v="2011-03-19T00:00:00"/>
    <x v="1"/>
    <s v="JF-15295"/>
    <x v="639"/>
    <x v="0"/>
    <s v="United States"/>
    <s v="Logan"/>
    <x v="7"/>
    <n v="84321"/>
    <x v="1"/>
    <s v="OFF-ST-10000736"/>
    <x v="1"/>
    <x v="4"/>
    <x v="455"/>
    <x v="1240"/>
    <n v="1"/>
    <n v="0"/>
    <n v="3.2391999999999967"/>
  </r>
  <r>
    <n v="4679"/>
    <s v="CA-2011-114510"/>
    <x v="2"/>
    <x v="619"/>
    <d v="2011-03-19T00:00:00"/>
    <x v="1"/>
    <s v="JF-15295"/>
    <x v="639"/>
    <x v="0"/>
    <s v="United States"/>
    <s v="Logan"/>
    <x v="7"/>
    <n v="84321"/>
    <x v="1"/>
    <s v="TEC-AC-10004877"/>
    <x v="2"/>
    <x v="11"/>
    <x v="1670"/>
    <x v="137"/>
    <n v="12"/>
    <n v="0"/>
    <n v="6.6239999999999952"/>
  </r>
  <r>
    <n v="4680"/>
    <s v="CA-2011-114510"/>
    <x v="2"/>
    <x v="619"/>
    <d v="2011-03-19T00:00:00"/>
    <x v="1"/>
    <s v="JF-15295"/>
    <x v="639"/>
    <x v="0"/>
    <s v="United States"/>
    <s v="Logan"/>
    <x v="7"/>
    <n v="84321"/>
    <x v="1"/>
    <s v="OFF-ST-10003221"/>
    <x v="1"/>
    <x v="4"/>
    <x v="33"/>
    <x v="794"/>
    <n v="2"/>
    <n v="0"/>
    <n v="5.7672000000000008"/>
  </r>
  <r>
    <n v="4681"/>
    <s v="CA-2011-114510"/>
    <x v="2"/>
    <x v="619"/>
    <d v="2011-03-19T00:00:00"/>
    <x v="1"/>
    <s v="JF-15295"/>
    <x v="639"/>
    <x v="0"/>
    <s v="United States"/>
    <s v="Logan"/>
    <x v="7"/>
    <n v="84321"/>
    <x v="1"/>
    <s v="OFF-BI-10003007"/>
    <x v="1"/>
    <x v="8"/>
    <x v="1542"/>
    <x v="3510"/>
    <n v="2"/>
    <n v="0.2"/>
    <n v="20.165599999999998"/>
  </r>
  <r>
    <n v="4682"/>
    <s v="CA-2013-169215"/>
    <x v="0"/>
    <x v="216"/>
    <d v="2013-07-19T00:00:00"/>
    <x v="0"/>
    <s v="RE-19450"/>
    <x v="681"/>
    <x v="0"/>
    <s v="United States"/>
    <s v="Auburn"/>
    <x v="15"/>
    <n v="13021"/>
    <x v="3"/>
    <s v="OFF-FA-10000936"/>
    <x v="1"/>
    <x v="13"/>
    <x v="1298"/>
    <x v="3511"/>
    <n v="9"/>
    <n v="0"/>
    <n v="13.324499999999999"/>
  </r>
  <r>
    <n v="4683"/>
    <s v="CA-2013-127698"/>
    <x v="0"/>
    <x v="49"/>
    <d v="2013-12-02T00:00:00"/>
    <x v="3"/>
    <s v="MV-18190"/>
    <x v="160"/>
    <x v="0"/>
    <s v="United States"/>
    <s v="Raleigh"/>
    <x v="3"/>
    <n v="27604"/>
    <x v="0"/>
    <s v="TEC-PH-10003811"/>
    <x v="2"/>
    <x v="7"/>
    <x v="1187"/>
    <x v="3512"/>
    <n v="9"/>
    <n v="0.2"/>
    <n v="86.392799999999994"/>
  </r>
  <r>
    <n v="4684"/>
    <s v="CA-2013-159912"/>
    <x v="0"/>
    <x v="48"/>
    <d v="2013-09-04T00:00:00"/>
    <x v="1"/>
    <s v="GB-14530"/>
    <x v="334"/>
    <x v="1"/>
    <s v="United States"/>
    <s v="Philadelphia"/>
    <x v="9"/>
    <n v="19120"/>
    <x v="3"/>
    <s v="FUR-TA-10004152"/>
    <x v="0"/>
    <x v="3"/>
    <x v="1507"/>
    <x v="3513"/>
    <n v="4"/>
    <n v="0.4"/>
    <n v="-56.448000000000008"/>
  </r>
  <r>
    <n v="4685"/>
    <s v="CA-2013-159912"/>
    <x v="0"/>
    <x v="48"/>
    <d v="2013-09-04T00:00:00"/>
    <x v="1"/>
    <s v="GB-14530"/>
    <x v="334"/>
    <x v="1"/>
    <s v="United States"/>
    <s v="Philadelphia"/>
    <x v="9"/>
    <n v="19120"/>
    <x v="3"/>
    <s v="FUR-BO-10002853"/>
    <x v="0"/>
    <x v="0"/>
    <x v="1613"/>
    <x v="3514"/>
    <n v="4"/>
    <n v="0.5"/>
    <n v="-81.94"/>
  </r>
  <r>
    <n v="4686"/>
    <s v="CA-2013-159912"/>
    <x v="0"/>
    <x v="48"/>
    <d v="2013-09-04T00:00:00"/>
    <x v="1"/>
    <s v="GB-14530"/>
    <x v="334"/>
    <x v="1"/>
    <s v="United States"/>
    <s v="Philadelphia"/>
    <x v="9"/>
    <n v="19120"/>
    <x v="3"/>
    <s v="OFF-BI-10002071"/>
    <x v="1"/>
    <x v="8"/>
    <x v="692"/>
    <x v="3515"/>
    <n v="2"/>
    <n v="0.7"/>
    <n v="-2.7887999999999993"/>
  </r>
  <r>
    <n v="4687"/>
    <s v="CA-2013-159912"/>
    <x v="0"/>
    <x v="48"/>
    <d v="2013-09-04T00:00:00"/>
    <x v="1"/>
    <s v="GB-14530"/>
    <x v="334"/>
    <x v="1"/>
    <s v="United States"/>
    <s v="Philadelphia"/>
    <x v="9"/>
    <n v="19120"/>
    <x v="3"/>
    <s v="OFF-FA-10000053"/>
    <x v="1"/>
    <x v="13"/>
    <x v="953"/>
    <x v="1814"/>
    <n v="7"/>
    <n v="0.2"/>
    <n v="-2.3813999999999993"/>
  </r>
  <r>
    <n v="4688"/>
    <s v="CA-2013-101987"/>
    <x v="0"/>
    <x v="890"/>
    <d v="2013-07-01T00:00:00"/>
    <x v="1"/>
    <s v="HL-15040"/>
    <x v="332"/>
    <x v="0"/>
    <s v="United States"/>
    <s v="Richmond"/>
    <x v="14"/>
    <n v="47374"/>
    <x v="2"/>
    <s v="TEC-PH-10001305"/>
    <x v="2"/>
    <x v="7"/>
    <x v="1671"/>
    <x v="3516"/>
    <n v="9"/>
    <n v="0"/>
    <n v="123.45480000000005"/>
  </r>
  <r>
    <n v="4689"/>
    <s v="US-2014-154851"/>
    <x v="3"/>
    <x v="983"/>
    <d v="2014-04-04T00:00:00"/>
    <x v="1"/>
    <s v="BP-11155"/>
    <x v="669"/>
    <x v="0"/>
    <s v="United States"/>
    <s v="Lancaster"/>
    <x v="9"/>
    <n v="17602"/>
    <x v="3"/>
    <s v="OFF-BI-10001525"/>
    <x v="1"/>
    <x v="8"/>
    <x v="31"/>
    <x v="3517"/>
    <n v="5"/>
    <n v="0.7"/>
    <n v="-4.7625000000000011"/>
  </r>
  <r>
    <n v="4690"/>
    <s v="CA-2011-138681"/>
    <x v="2"/>
    <x v="414"/>
    <d v="2011-12-22T00:00:00"/>
    <x v="2"/>
    <s v="CT-11995"/>
    <x v="564"/>
    <x v="0"/>
    <s v="United States"/>
    <s v="Tucson"/>
    <x v="16"/>
    <n v="85705"/>
    <x v="1"/>
    <s v="FUR-FU-10001876"/>
    <x v="0"/>
    <x v="5"/>
    <x v="1394"/>
    <x v="3518"/>
    <n v="2"/>
    <n v="0.2"/>
    <n v="10.393599999999998"/>
  </r>
  <r>
    <n v="4691"/>
    <s v="CA-2011-138681"/>
    <x v="2"/>
    <x v="414"/>
    <d v="2011-12-22T00:00:00"/>
    <x v="2"/>
    <s v="CT-11995"/>
    <x v="564"/>
    <x v="0"/>
    <s v="United States"/>
    <s v="Tucson"/>
    <x v="16"/>
    <n v="85705"/>
    <x v="1"/>
    <s v="TEC-AC-10003628"/>
    <x v="2"/>
    <x v="11"/>
    <x v="244"/>
    <x v="981"/>
    <n v="3"/>
    <n v="0.2"/>
    <n v="21.592800000000011"/>
  </r>
  <r>
    <n v="4692"/>
    <s v="CA-2011-138681"/>
    <x v="2"/>
    <x v="414"/>
    <d v="2011-12-22T00:00:00"/>
    <x v="2"/>
    <s v="CT-11995"/>
    <x v="564"/>
    <x v="0"/>
    <s v="United States"/>
    <s v="Tucson"/>
    <x v="16"/>
    <n v="85705"/>
    <x v="1"/>
    <s v="FUR-CH-10004860"/>
    <x v="0"/>
    <x v="1"/>
    <x v="210"/>
    <x v="2516"/>
    <n v="3"/>
    <n v="0.2"/>
    <n v="-42.411600000000035"/>
  </r>
  <r>
    <n v="4693"/>
    <s v="CA-2011-138681"/>
    <x v="2"/>
    <x v="414"/>
    <d v="2011-12-22T00:00:00"/>
    <x v="2"/>
    <s v="CT-11995"/>
    <x v="564"/>
    <x v="0"/>
    <s v="United States"/>
    <s v="Tucson"/>
    <x v="16"/>
    <n v="85705"/>
    <x v="1"/>
    <s v="OFF-PA-10000357"/>
    <x v="1"/>
    <x v="10"/>
    <x v="1219"/>
    <x v="3519"/>
    <n v="5"/>
    <n v="0.2"/>
    <n v="77.671999999999983"/>
  </r>
  <r>
    <n v="4694"/>
    <s v="CA-2011-138681"/>
    <x v="2"/>
    <x v="414"/>
    <d v="2011-12-22T00:00:00"/>
    <x v="2"/>
    <s v="CT-11995"/>
    <x v="564"/>
    <x v="0"/>
    <s v="United States"/>
    <s v="Tucson"/>
    <x v="16"/>
    <n v="85705"/>
    <x v="1"/>
    <s v="OFF-PA-10003270"/>
    <x v="1"/>
    <x v="10"/>
    <x v="1415"/>
    <x v="582"/>
    <n v="2"/>
    <n v="0.2"/>
    <n v="2.6399999999999997"/>
  </r>
  <r>
    <n v="4695"/>
    <s v="US-2012-138121"/>
    <x v="1"/>
    <x v="997"/>
    <d v="2012-12-17T00:00:00"/>
    <x v="3"/>
    <s v="JL-15835"/>
    <x v="252"/>
    <x v="0"/>
    <s v="United States"/>
    <s v="Detroit"/>
    <x v="12"/>
    <n v="48205"/>
    <x v="2"/>
    <s v="OFF-BI-10000320"/>
    <x v="1"/>
    <x v="8"/>
    <x v="768"/>
    <x v="3520"/>
    <n v="4"/>
    <n v="0"/>
    <n v="14.4648"/>
  </r>
  <r>
    <n v="4696"/>
    <s v="US-2012-138121"/>
    <x v="1"/>
    <x v="997"/>
    <d v="2012-12-17T00:00:00"/>
    <x v="3"/>
    <s v="JL-15835"/>
    <x v="252"/>
    <x v="0"/>
    <s v="United States"/>
    <s v="Detroit"/>
    <x v="12"/>
    <n v="48205"/>
    <x v="2"/>
    <s v="FUR-CH-10003846"/>
    <x v="0"/>
    <x v="1"/>
    <x v="915"/>
    <x v="3367"/>
    <n v="3"/>
    <n v="0"/>
    <n v="48.470400000000012"/>
  </r>
  <r>
    <n v="4697"/>
    <s v="US-2012-138121"/>
    <x v="1"/>
    <x v="997"/>
    <d v="2012-12-17T00:00:00"/>
    <x v="3"/>
    <s v="JL-15835"/>
    <x v="252"/>
    <x v="0"/>
    <s v="United States"/>
    <s v="Detroit"/>
    <x v="12"/>
    <n v="48205"/>
    <x v="2"/>
    <s v="FUR-CH-10004875"/>
    <x v="0"/>
    <x v="1"/>
    <x v="1436"/>
    <x v="3521"/>
    <n v="2"/>
    <n v="0"/>
    <n v="38.437200000000004"/>
  </r>
  <r>
    <n v="4698"/>
    <s v="US-2012-138121"/>
    <x v="1"/>
    <x v="997"/>
    <d v="2012-12-17T00:00:00"/>
    <x v="3"/>
    <s v="JL-15835"/>
    <x v="252"/>
    <x v="0"/>
    <s v="United States"/>
    <s v="Detroit"/>
    <x v="12"/>
    <n v="48205"/>
    <x v="2"/>
    <s v="FUR-CH-10003817"/>
    <x v="0"/>
    <x v="1"/>
    <x v="162"/>
    <x v="3522"/>
    <n v="9"/>
    <n v="0"/>
    <n v="136.66500000000002"/>
  </r>
  <r>
    <n v="4699"/>
    <s v="US-2012-138121"/>
    <x v="1"/>
    <x v="997"/>
    <d v="2012-12-17T00:00:00"/>
    <x v="3"/>
    <s v="JL-15835"/>
    <x v="252"/>
    <x v="0"/>
    <s v="United States"/>
    <s v="Detroit"/>
    <x v="12"/>
    <n v="48205"/>
    <x v="2"/>
    <s v="FUR-FU-10002116"/>
    <x v="0"/>
    <x v="5"/>
    <x v="1431"/>
    <x v="3523"/>
    <n v="3"/>
    <n v="0"/>
    <n v="14.849099999999979"/>
  </r>
  <r>
    <n v="4700"/>
    <s v="CA-2014-140298"/>
    <x v="3"/>
    <x v="943"/>
    <d v="2014-05-18T00:00:00"/>
    <x v="1"/>
    <s v="JK-16120"/>
    <x v="451"/>
    <x v="2"/>
    <s v="United States"/>
    <s v="Austin"/>
    <x v="5"/>
    <n v="78745"/>
    <x v="2"/>
    <s v="OFF-AR-10003481"/>
    <x v="1"/>
    <x v="6"/>
    <x v="1591"/>
    <x v="797"/>
    <n v="2"/>
    <n v="0.2"/>
    <n v="0.59039999999999915"/>
  </r>
  <r>
    <n v="4701"/>
    <s v="CA-2014-140298"/>
    <x v="3"/>
    <x v="943"/>
    <d v="2014-05-18T00:00:00"/>
    <x v="1"/>
    <s v="JK-16120"/>
    <x v="451"/>
    <x v="2"/>
    <s v="United States"/>
    <s v="Austin"/>
    <x v="5"/>
    <n v="78745"/>
    <x v="2"/>
    <s v="OFF-ST-10004180"/>
    <x v="1"/>
    <x v="4"/>
    <x v="241"/>
    <x v="3524"/>
    <n v="2"/>
    <n v="0.2"/>
    <n v="-14.883200000000002"/>
  </r>
  <r>
    <n v="4702"/>
    <s v="CA-2014-140298"/>
    <x v="3"/>
    <x v="943"/>
    <d v="2014-05-18T00:00:00"/>
    <x v="1"/>
    <s v="JK-16120"/>
    <x v="451"/>
    <x v="2"/>
    <s v="United States"/>
    <s v="Austin"/>
    <x v="5"/>
    <n v="78745"/>
    <x v="2"/>
    <s v="OFF-PA-10003657"/>
    <x v="1"/>
    <x v="10"/>
    <x v="624"/>
    <x v="1312"/>
    <n v="2"/>
    <n v="0.2"/>
    <n v="2.1399999999999992"/>
  </r>
  <r>
    <n v="4703"/>
    <s v="CA-2014-140298"/>
    <x v="3"/>
    <x v="943"/>
    <d v="2014-05-18T00:00:00"/>
    <x v="1"/>
    <s v="JK-16120"/>
    <x v="451"/>
    <x v="2"/>
    <s v="United States"/>
    <s v="Austin"/>
    <x v="5"/>
    <n v="78745"/>
    <x v="2"/>
    <s v="FUR-FU-10001967"/>
    <x v="0"/>
    <x v="5"/>
    <x v="293"/>
    <x v="3525"/>
    <n v="1"/>
    <n v="0.6"/>
    <n v="-6.9964999999999993"/>
  </r>
  <r>
    <n v="4704"/>
    <s v="CA-2013-166240"/>
    <x v="0"/>
    <x v="890"/>
    <d v="2013-06-29T00:00:00"/>
    <x v="1"/>
    <s v="DH-13075"/>
    <x v="704"/>
    <x v="1"/>
    <s v="United States"/>
    <s v="Houston"/>
    <x v="5"/>
    <n v="77095"/>
    <x v="2"/>
    <s v="OFF-AP-10002082"/>
    <x v="1"/>
    <x v="9"/>
    <x v="1092"/>
    <x v="3526"/>
    <n v="2"/>
    <n v="0.8"/>
    <n v="-19.602000000000007"/>
  </r>
  <r>
    <n v="4705"/>
    <s v="CA-2013-158435"/>
    <x v="0"/>
    <x v="624"/>
    <d v="2013-05-19T00:00:00"/>
    <x v="2"/>
    <s v="AG-10900"/>
    <x v="151"/>
    <x v="0"/>
    <s v="United States"/>
    <s v="Waterbury"/>
    <x v="29"/>
    <n v="6708"/>
    <x v="3"/>
    <s v="OFF-SU-10000381"/>
    <x v="1"/>
    <x v="14"/>
    <x v="654"/>
    <x v="3527"/>
    <n v="7"/>
    <n v="0"/>
    <n v="18.899299999999997"/>
  </r>
  <r>
    <n v="4706"/>
    <s v="CA-2013-158435"/>
    <x v="0"/>
    <x v="624"/>
    <d v="2013-05-19T00:00:00"/>
    <x v="2"/>
    <s v="AG-10900"/>
    <x v="151"/>
    <x v="0"/>
    <s v="United States"/>
    <s v="Waterbury"/>
    <x v="29"/>
    <n v="6708"/>
    <x v="3"/>
    <s v="OFF-LA-10002475"/>
    <x v="1"/>
    <x v="2"/>
    <x v="148"/>
    <x v="2"/>
    <n v="2"/>
    <n v="0"/>
    <n v="6.8713999999999995"/>
  </r>
  <r>
    <n v="4707"/>
    <s v="CA-2013-158435"/>
    <x v="0"/>
    <x v="624"/>
    <d v="2013-05-19T00:00:00"/>
    <x v="2"/>
    <s v="AG-10900"/>
    <x v="151"/>
    <x v="0"/>
    <s v="United States"/>
    <s v="Waterbury"/>
    <x v="29"/>
    <n v="6708"/>
    <x v="3"/>
    <s v="FUR-FU-10003975"/>
    <x v="0"/>
    <x v="5"/>
    <x v="775"/>
    <x v="3528"/>
    <n v="4"/>
    <n v="0"/>
    <n v="17.323999999999984"/>
  </r>
  <r>
    <n v="4708"/>
    <s v="CA-2014-138149"/>
    <x v="3"/>
    <x v="222"/>
    <d v="2014-07-01T00:00:00"/>
    <x v="2"/>
    <s v="WB-21850"/>
    <x v="576"/>
    <x v="0"/>
    <s v="United States"/>
    <s v="Los Angeles"/>
    <x v="1"/>
    <n v="90049"/>
    <x v="1"/>
    <s v="OFF-BI-10003091"/>
    <x v="1"/>
    <x v="8"/>
    <x v="1165"/>
    <x v="1658"/>
    <n v="5"/>
    <n v="0.2"/>
    <n v="302.37299999999993"/>
  </r>
  <r>
    <n v="4709"/>
    <s v="CA-2014-138149"/>
    <x v="3"/>
    <x v="222"/>
    <d v="2014-07-01T00:00:00"/>
    <x v="2"/>
    <s v="WB-21850"/>
    <x v="576"/>
    <x v="0"/>
    <s v="United States"/>
    <s v="Los Angeles"/>
    <x v="1"/>
    <n v="90049"/>
    <x v="1"/>
    <s v="OFF-ST-10002974"/>
    <x v="1"/>
    <x v="4"/>
    <x v="123"/>
    <x v="3529"/>
    <n v="3"/>
    <n v="0"/>
    <n v="39.212999999999994"/>
  </r>
  <r>
    <n v="4710"/>
    <s v="CA-2014-138149"/>
    <x v="3"/>
    <x v="222"/>
    <d v="2014-07-01T00:00:00"/>
    <x v="2"/>
    <s v="WB-21850"/>
    <x v="576"/>
    <x v="0"/>
    <s v="United States"/>
    <s v="Los Angeles"/>
    <x v="1"/>
    <n v="90049"/>
    <x v="1"/>
    <s v="OFF-AR-10000255"/>
    <x v="1"/>
    <x v="6"/>
    <x v="799"/>
    <x v="2643"/>
    <n v="2"/>
    <n v="0"/>
    <n v="3.0367999999999995"/>
  </r>
  <r>
    <n v="4711"/>
    <s v="CA-2014-138149"/>
    <x v="3"/>
    <x v="222"/>
    <d v="2014-07-01T00:00:00"/>
    <x v="2"/>
    <s v="WB-21850"/>
    <x v="576"/>
    <x v="0"/>
    <s v="United States"/>
    <s v="Los Angeles"/>
    <x v="1"/>
    <n v="90049"/>
    <x v="1"/>
    <s v="TEC-AC-10001284"/>
    <x v="2"/>
    <x v="11"/>
    <x v="1172"/>
    <x v="1038"/>
    <n v="3"/>
    <n v="0"/>
    <n v="22.4316"/>
  </r>
  <r>
    <n v="4712"/>
    <s v="CA-2011-112403"/>
    <x v="2"/>
    <x v="691"/>
    <d v="2011-03-31T00:00:00"/>
    <x v="3"/>
    <s v="JO-15280"/>
    <x v="123"/>
    <x v="0"/>
    <s v="United States"/>
    <s v="Philadelphia"/>
    <x v="9"/>
    <n v="19120"/>
    <x v="3"/>
    <s v="OFF-BI-10003529"/>
    <x v="1"/>
    <x v="8"/>
    <x v="788"/>
    <x v="3530"/>
    <n v="1"/>
    <n v="0.7"/>
    <n v="-0.59639999999999982"/>
  </r>
  <r>
    <n v="4713"/>
    <s v="CA-2011-108273"/>
    <x v="2"/>
    <x v="757"/>
    <d v="2011-12-21T00:00:00"/>
    <x v="1"/>
    <s v="EJ-13720"/>
    <x v="719"/>
    <x v="0"/>
    <s v="United States"/>
    <s v="Huntsville"/>
    <x v="5"/>
    <n v="77340"/>
    <x v="2"/>
    <s v="OFF-PA-10000029"/>
    <x v="1"/>
    <x v="10"/>
    <x v="803"/>
    <x v="1590"/>
    <n v="7"/>
    <n v="0.2"/>
    <n v="12.700800000000001"/>
  </r>
  <r>
    <n v="4714"/>
    <s v="CA-2011-108273"/>
    <x v="2"/>
    <x v="757"/>
    <d v="2011-12-21T00:00:00"/>
    <x v="1"/>
    <s v="EJ-13720"/>
    <x v="719"/>
    <x v="0"/>
    <s v="United States"/>
    <s v="Huntsville"/>
    <x v="5"/>
    <n v="77340"/>
    <x v="2"/>
    <s v="FUR-FU-10002116"/>
    <x v="0"/>
    <x v="5"/>
    <x v="1431"/>
    <x v="3531"/>
    <n v="2"/>
    <n v="0.6"/>
    <n v="-74.952600000000004"/>
  </r>
  <r>
    <n v="4715"/>
    <s v="CA-2014-121643"/>
    <x v="3"/>
    <x v="796"/>
    <d v="2014-05-21T00:00:00"/>
    <x v="2"/>
    <s v="AB-10105"/>
    <x v="455"/>
    <x v="0"/>
    <s v="United States"/>
    <s v="Portland"/>
    <x v="21"/>
    <n v="97206"/>
    <x v="1"/>
    <s v="TEC-PH-10002200"/>
    <x v="2"/>
    <x v="7"/>
    <x v="1471"/>
    <x v="3532"/>
    <n v="2"/>
    <n v="0.2"/>
    <n v="38.779199999999989"/>
  </r>
  <r>
    <n v="4716"/>
    <s v="US-2012-122910"/>
    <x v="1"/>
    <x v="793"/>
    <d v="2012-05-16T00:00:00"/>
    <x v="1"/>
    <s v="LT-16765"/>
    <x v="398"/>
    <x v="0"/>
    <s v="United States"/>
    <s v="Louisville"/>
    <x v="22"/>
    <n v="80027"/>
    <x v="1"/>
    <s v="TEC-PH-10000441"/>
    <x v="2"/>
    <x v="7"/>
    <x v="1046"/>
    <x v="1227"/>
    <n v="2"/>
    <n v="0.2"/>
    <n v="20.158400000000015"/>
  </r>
  <r>
    <n v="4717"/>
    <s v="CA-2014-143126"/>
    <x v="3"/>
    <x v="734"/>
    <d v="2014-12-08T00:00:00"/>
    <x v="0"/>
    <s v="CM-12655"/>
    <x v="475"/>
    <x v="2"/>
    <s v="United States"/>
    <s v="Seattle"/>
    <x v="4"/>
    <n v="98115"/>
    <x v="1"/>
    <s v="FUR-TA-10002958"/>
    <x v="0"/>
    <x v="3"/>
    <x v="956"/>
    <x v="3533"/>
    <n v="2"/>
    <n v="0"/>
    <n v="88.733199999999954"/>
  </r>
  <r>
    <n v="4718"/>
    <s v="CA-2012-129042"/>
    <x v="1"/>
    <x v="295"/>
    <d v="2012-12-17T00:00:00"/>
    <x v="1"/>
    <s v="EM-13960"/>
    <x v="75"/>
    <x v="0"/>
    <s v="United States"/>
    <s v="Baltimore"/>
    <x v="39"/>
    <n v="21215"/>
    <x v="3"/>
    <s v="OFF-AR-10001662"/>
    <x v="1"/>
    <x v="6"/>
    <x v="443"/>
    <x v="3534"/>
    <n v="3"/>
    <n v="0"/>
    <n v="2.2194000000000007"/>
  </r>
  <r>
    <n v="4719"/>
    <s v="CA-2012-109736"/>
    <x v="1"/>
    <x v="998"/>
    <d v="2012-10-11T00:00:00"/>
    <x v="2"/>
    <s v="DJ-13420"/>
    <x v="249"/>
    <x v="1"/>
    <s v="United States"/>
    <s v="San Francisco"/>
    <x v="1"/>
    <n v="94109"/>
    <x v="1"/>
    <s v="OFF-PA-10004101"/>
    <x v="1"/>
    <x v="10"/>
    <x v="506"/>
    <x v="1568"/>
    <n v="7"/>
    <n v="0"/>
    <n v="21.772800000000004"/>
  </r>
  <r>
    <n v="4720"/>
    <s v="CA-2012-142601"/>
    <x v="1"/>
    <x v="24"/>
    <d v="2012-04-20T00:00:00"/>
    <x v="0"/>
    <s v="DE-13255"/>
    <x v="368"/>
    <x v="2"/>
    <s v="United States"/>
    <s v="Los Angeles"/>
    <x v="1"/>
    <n v="90004"/>
    <x v="1"/>
    <s v="OFF-ST-10002756"/>
    <x v="1"/>
    <x v="4"/>
    <x v="270"/>
    <x v="3535"/>
    <n v="7"/>
    <n v="0"/>
    <n v="9.4717000000000837"/>
  </r>
  <r>
    <n v="4721"/>
    <s v="CA-2012-142601"/>
    <x v="1"/>
    <x v="24"/>
    <d v="2012-04-20T00:00:00"/>
    <x v="0"/>
    <s v="DE-13255"/>
    <x v="368"/>
    <x v="2"/>
    <s v="United States"/>
    <s v="Los Angeles"/>
    <x v="1"/>
    <n v="90004"/>
    <x v="1"/>
    <s v="OFF-PA-10000483"/>
    <x v="1"/>
    <x v="10"/>
    <x v="1672"/>
    <x v="1168"/>
    <n v="2"/>
    <n v="0"/>
    <n v="27.881999999999998"/>
  </r>
  <r>
    <n v="4722"/>
    <s v="CA-2011-106229"/>
    <x v="2"/>
    <x v="159"/>
    <d v="2011-06-11T00:00:00"/>
    <x v="0"/>
    <s v="NR-18550"/>
    <x v="749"/>
    <x v="0"/>
    <s v="United States"/>
    <s v="Aurora"/>
    <x v="10"/>
    <n v="60505"/>
    <x v="2"/>
    <s v="FUR-TA-10002041"/>
    <x v="0"/>
    <x v="3"/>
    <x v="358"/>
    <x v="3536"/>
    <n v="3"/>
    <n v="0.5"/>
    <n v="-209.76929999999999"/>
  </r>
  <r>
    <n v="4723"/>
    <s v="US-2014-135230"/>
    <x v="3"/>
    <x v="853"/>
    <d v="2014-09-08T00:00:00"/>
    <x v="1"/>
    <s v="CK-12325"/>
    <x v="278"/>
    <x v="2"/>
    <s v="United States"/>
    <s v="Seattle"/>
    <x v="4"/>
    <n v="98103"/>
    <x v="1"/>
    <s v="OFF-AR-10001166"/>
    <x v="1"/>
    <x v="6"/>
    <x v="33"/>
    <x v="3537"/>
    <n v="1"/>
    <n v="0"/>
    <n v="2.9561999999999999"/>
  </r>
  <r>
    <n v="4724"/>
    <s v="CA-2013-159653"/>
    <x v="0"/>
    <x v="730"/>
    <d v="2013-05-23T00:00:00"/>
    <x v="3"/>
    <s v="JF-15490"/>
    <x v="223"/>
    <x v="0"/>
    <s v="United States"/>
    <s v="Athens"/>
    <x v="32"/>
    <n v="30605"/>
    <x v="0"/>
    <s v="OFF-LA-10004345"/>
    <x v="1"/>
    <x v="2"/>
    <x v="517"/>
    <x v="1674"/>
    <n v="3"/>
    <n v="0"/>
    <n v="7.2176999999999998"/>
  </r>
  <r>
    <n v="4725"/>
    <s v="CA-2013-131968"/>
    <x v="0"/>
    <x v="583"/>
    <d v="2013-11-16T00:00:00"/>
    <x v="1"/>
    <s v="LB-16795"/>
    <x v="697"/>
    <x v="2"/>
    <s v="United States"/>
    <s v="Apopka"/>
    <x v="2"/>
    <n v="32712"/>
    <x v="0"/>
    <s v="OFF-BI-10002852"/>
    <x v="1"/>
    <x v="8"/>
    <x v="91"/>
    <x v="3538"/>
    <n v="2"/>
    <n v="0.7"/>
    <n v="-6.921599999999998"/>
  </r>
  <r>
    <n v="4726"/>
    <s v="CA-2013-131968"/>
    <x v="0"/>
    <x v="583"/>
    <d v="2013-11-16T00:00:00"/>
    <x v="1"/>
    <s v="LB-16795"/>
    <x v="697"/>
    <x v="2"/>
    <s v="United States"/>
    <s v="Apopka"/>
    <x v="2"/>
    <n v="32712"/>
    <x v="0"/>
    <s v="OFF-AP-10001058"/>
    <x v="1"/>
    <x v="9"/>
    <x v="137"/>
    <x v="3539"/>
    <n v="3"/>
    <n v="0.2"/>
    <n v="50.36579999999995"/>
  </r>
  <r>
    <n v="4727"/>
    <s v="CA-2011-119151"/>
    <x v="2"/>
    <x v="641"/>
    <d v="2011-11-29T00:00:00"/>
    <x v="0"/>
    <s v="MP-18175"/>
    <x v="486"/>
    <x v="2"/>
    <s v="United States"/>
    <s v="New York City"/>
    <x v="15"/>
    <n v="10009"/>
    <x v="3"/>
    <s v="OFF-ST-10003470"/>
    <x v="1"/>
    <x v="4"/>
    <x v="1339"/>
    <x v="2105"/>
    <n v="4"/>
    <n v="0"/>
    <n v="55.895999999999958"/>
  </r>
  <r>
    <n v="4728"/>
    <s v="CA-2011-119151"/>
    <x v="2"/>
    <x v="641"/>
    <d v="2011-11-29T00:00:00"/>
    <x v="0"/>
    <s v="MP-18175"/>
    <x v="486"/>
    <x v="2"/>
    <s v="United States"/>
    <s v="New York City"/>
    <x v="15"/>
    <n v="10009"/>
    <x v="3"/>
    <s v="FUR-BO-10003159"/>
    <x v="0"/>
    <x v="0"/>
    <x v="1100"/>
    <x v="3540"/>
    <n v="3"/>
    <n v="0.2"/>
    <n v="-37.943400000000025"/>
  </r>
  <r>
    <n v="4729"/>
    <s v="CA-2011-123323"/>
    <x v="2"/>
    <x v="845"/>
    <d v="2011-11-12T00:00:00"/>
    <x v="1"/>
    <s v="LH-16900"/>
    <x v="23"/>
    <x v="0"/>
    <s v="United States"/>
    <s v="San Francisco"/>
    <x v="1"/>
    <n v="94110"/>
    <x v="1"/>
    <s v="OFF-BI-10003684"/>
    <x v="1"/>
    <x v="8"/>
    <x v="707"/>
    <x v="3541"/>
    <n v="7"/>
    <n v="0.2"/>
    <n v="46.178999999999988"/>
  </r>
  <r>
    <n v="4730"/>
    <s v="CA-2013-124681"/>
    <x v="0"/>
    <x v="427"/>
    <d v="2013-07-24T00:00:00"/>
    <x v="0"/>
    <s v="SV-20935"/>
    <x v="603"/>
    <x v="0"/>
    <s v="United States"/>
    <s v="Dallas"/>
    <x v="5"/>
    <n v="75217"/>
    <x v="2"/>
    <s v="TEC-AC-10000487"/>
    <x v="2"/>
    <x v="11"/>
    <x v="1673"/>
    <x v="3542"/>
    <n v="3"/>
    <n v="0.2"/>
    <n v="3.3098999999999998"/>
  </r>
  <r>
    <n v="4731"/>
    <s v="US-2012-103996"/>
    <x v="1"/>
    <x v="368"/>
    <d v="2012-03-31T00:00:00"/>
    <x v="0"/>
    <s v="RB-19435"/>
    <x v="579"/>
    <x v="0"/>
    <s v="United States"/>
    <s v="San Diego"/>
    <x v="1"/>
    <n v="92105"/>
    <x v="1"/>
    <s v="OFF-PA-10001736"/>
    <x v="1"/>
    <x v="10"/>
    <x v="129"/>
    <x v="3543"/>
    <n v="6"/>
    <n v="0"/>
    <n v="99.940799999999982"/>
  </r>
  <r>
    <n v="4732"/>
    <s v="US-2012-103996"/>
    <x v="1"/>
    <x v="368"/>
    <d v="2012-03-31T00:00:00"/>
    <x v="0"/>
    <s v="RB-19435"/>
    <x v="579"/>
    <x v="0"/>
    <s v="United States"/>
    <s v="San Diego"/>
    <x v="1"/>
    <n v="92105"/>
    <x v="1"/>
    <s v="OFF-PA-10001609"/>
    <x v="1"/>
    <x v="10"/>
    <x v="1107"/>
    <x v="3544"/>
    <n v="3"/>
    <n v="0"/>
    <n v="4.5401999999999996"/>
  </r>
  <r>
    <n v="4733"/>
    <s v="US-2012-103996"/>
    <x v="1"/>
    <x v="368"/>
    <d v="2012-03-31T00:00:00"/>
    <x v="0"/>
    <s v="RB-19435"/>
    <x v="579"/>
    <x v="0"/>
    <s v="United States"/>
    <s v="San Diego"/>
    <x v="1"/>
    <n v="92105"/>
    <x v="1"/>
    <s v="TEC-AC-10003116"/>
    <x v="2"/>
    <x v="11"/>
    <x v="920"/>
    <x v="3545"/>
    <n v="3"/>
    <n v="0"/>
    <n v="20.767499999999998"/>
  </r>
  <r>
    <n v="4734"/>
    <s v="US-2012-103996"/>
    <x v="1"/>
    <x v="368"/>
    <d v="2012-03-31T00:00:00"/>
    <x v="0"/>
    <s v="RB-19435"/>
    <x v="579"/>
    <x v="0"/>
    <s v="United States"/>
    <s v="San Diego"/>
    <x v="1"/>
    <n v="92105"/>
    <x v="1"/>
    <s v="FUR-FU-10004586"/>
    <x v="0"/>
    <x v="5"/>
    <x v="1473"/>
    <x v="3546"/>
    <n v="3"/>
    <n v="0"/>
    <n v="9.5615999999999985"/>
  </r>
  <r>
    <n v="4735"/>
    <s v="CA-2013-120530"/>
    <x v="0"/>
    <x v="281"/>
    <d v="2013-04-13T00:00:00"/>
    <x v="1"/>
    <s v="Dl-13600"/>
    <x v="114"/>
    <x v="1"/>
    <s v="United States"/>
    <s v="New York City"/>
    <x v="15"/>
    <n v="10035"/>
    <x v="3"/>
    <s v="FUR-CH-10000454"/>
    <x v="0"/>
    <x v="1"/>
    <x v="1"/>
    <x v="3547"/>
    <n v="3"/>
    <n v="0.1"/>
    <n v="146.38799999999998"/>
  </r>
  <r>
    <n v="4736"/>
    <s v="CA-2012-155054"/>
    <x v="1"/>
    <x v="385"/>
    <d v="2012-06-19T00:00:00"/>
    <x v="1"/>
    <s v="PS-19045"/>
    <x v="390"/>
    <x v="2"/>
    <s v="United States"/>
    <s v="Lewiston"/>
    <x v="43"/>
    <n v="4240"/>
    <x v="3"/>
    <s v="OFF-BI-10004970"/>
    <x v="1"/>
    <x v="8"/>
    <x v="908"/>
    <x v="341"/>
    <n v="2"/>
    <n v="0"/>
    <n v="3.8822000000000001"/>
  </r>
  <r>
    <n v="4737"/>
    <s v="CA-2012-155054"/>
    <x v="1"/>
    <x v="385"/>
    <d v="2012-06-19T00:00:00"/>
    <x v="1"/>
    <s v="PS-19045"/>
    <x v="390"/>
    <x v="2"/>
    <s v="United States"/>
    <s v="Lewiston"/>
    <x v="43"/>
    <n v="4240"/>
    <x v="3"/>
    <s v="OFF-BI-10002824"/>
    <x v="1"/>
    <x v="8"/>
    <x v="523"/>
    <x v="3548"/>
    <n v="2"/>
    <n v="0"/>
    <n v="13.427999999999997"/>
  </r>
  <r>
    <n v="4738"/>
    <s v="CA-2012-155054"/>
    <x v="1"/>
    <x v="385"/>
    <d v="2012-06-19T00:00:00"/>
    <x v="1"/>
    <s v="PS-19045"/>
    <x v="390"/>
    <x v="2"/>
    <s v="United States"/>
    <s v="Lewiston"/>
    <x v="43"/>
    <n v="4240"/>
    <x v="3"/>
    <s v="TEC-AC-10003657"/>
    <x v="2"/>
    <x v="11"/>
    <x v="151"/>
    <x v="3549"/>
    <n v="2"/>
    <n v="0"/>
    <n v="14.955599999999997"/>
  </r>
  <r>
    <n v="4739"/>
    <s v="CA-2012-105725"/>
    <x v="1"/>
    <x v="954"/>
    <d v="2012-02-24T00:00:00"/>
    <x v="1"/>
    <s v="GT-14755"/>
    <x v="150"/>
    <x v="0"/>
    <s v="United States"/>
    <s v="Long Beach"/>
    <x v="1"/>
    <n v="90805"/>
    <x v="1"/>
    <s v="OFF-LA-10003510"/>
    <x v="1"/>
    <x v="2"/>
    <x v="575"/>
    <x v="3550"/>
    <n v="2"/>
    <n v="0"/>
    <n v="28.087600000000002"/>
  </r>
  <r>
    <n v="4740"/>
    <s v="CA-2012-105725"/>
    <x v="1"/>
    <x v="954"/>
    <d v="2012-02-24T00:00:00"/>
    <x v="1"/>
    <s v="GT-14755"/>
    <x v="150"/>
    <x v="0"/>
    <s v="United States"/>
    <s v="Long Beach"/>
    <x v="1"/>
    <n v="90805"/>
    <x v="1"/>
    <s v="FUR-TA-10001676"/>
    <x v="0"/>
    <x v="3"/>
    <x v="957"/>
    <x v="3551"/>
    <n v="1"/>
    <n v="0.2"/>
    <n v="-0.88860000000000205"/>
  </r>
  <r>
    <n v="4741"/>
    <s v="CA-2014-164364"/>
    <x v="3"/>
    <x v="105"/>
    <d v="2014-11-17T00:00:00"/>
    <x v="1"/>
    <s v="CS-12355"/>
    <x v="394"/>
    <x v="0"/>
    <s v="United States"/>
    <s v="Seattle"/>
    <x v="4"/>
    <n v="98115"/>
    <x v="1"/>
    <s v="OFF-LA-10004853"/>
    <x v="1"/>
    <x v="2"/>
    <x v="683"/>
    <x v="745"/>
    <n v="2"/>
    <n v="0"/>
    <n v="4.5815999999999999"/>
  </r>
  <r>
    <n v="4742"/>
    <s v="CA-2014-164364"/>
    <x v="3"/>
    <x v="105"/>
    <d v="2014-11-17T00:00:00"/>
    <x v="1"/>
    <s v="CS-12355"/>
    <x v="394"/>
    <x v="0"/>
    <s v="United States"/>
    <s v="Seattle"/>
    <x v="4"/>
    <n v="98115"/>
    <x v="1"/>
    <s v="OFF-AR-10000315"/>
    <x v="1"/>
    <x v="6"/>
    <x v="1297"/>
    <x v="3307"/>
    <n v="3"/>
    <n v="0"/>
    <n v="2.3025000000000002"/>
  </r>
  <r>
    <n v="4743"/>
    <s v="CA-2014-164364"/>
    <x v="3"/>
    <x v="105"/>
    <d v="2014-11-17T00:00:00"/>
    <x v="1"/>
    <s v="CS-12355"/>
    <x v="394"/>
    <x v="0"/>
    <s v="United States"/>
    <s v="Seattle"/>
    <x v="4"/>
    <n v="98115"/>
    <x v="1"/>
    <s v="OFF-SU-10000381"/>
    <x v="1"/>
    <x v="14"/>
    <x v="654"/>
    <x v="1056"/>
    <n v="3"/>
    <n v="0"/>
    <n v="8.0996999999999986"/>
  </r>
  <r>
    <n v="4744"/>
    <s v="CA-2014-168123"/>
    <x v="3"/>
    <x v="916"/>
    <d v="2014-03-06T00:00:00"/>
    <x v="3"/>
    <s v="JD-16060"/>
    <x v="148"/>
    <x v="0"/>
    <s v="United States"/>
    <s v="Rochester"/>
    <x v="11"/>
    <n v="55901"/>
    <x v="2"/>
    <s v="OFF-FA-10002763"/>
    <x v="1"/>
    <x v="13"/>
    <x v="1411"/>
    <x v="2307"/>
    <n v="2"/>
    <n v="0"/>
    <n v="2.5279999999999996"/>
  </r>
  <r>
    <n v="4745"/>
    <s v="CA-2014-168123"/>
    <x v="3"/>
    <x v="916"/>
    <d v="2014-03-06T00:00:00"/>
    <x v="3"/>
    <s v="JD-16060"/>
    <x v="148"/>
    <x v="0"/>
    <s v="United States"/>
    <s v="Rochester"/>
    <x v="11"/>
    <n v="55901"/>
    <x v="2"/>
    <s v="OFF-ST-10000877"/>
    <x v="1"/>
    <x v="4"/>
    <x v="1104"/>
    <x v="3552"/>
    <n v="4"/>
    <n v="0"/>
    <n v="57.501599999999996"/>
  </r>
  <r>
    <n v="4746"/>
    <s v="CA-2014-168123"/>
    <x v="3"/>
    <x v="916"/>
    <d v="2014-03-06T00:00:00"/>
    <x v="3"/>
    <s v="JD-16060"/>
    <x v="148"/>
    <x v="0"/>
    <s v="United States"/>
    <s v="Rochester"/>
    <x v="11"/>
    <n v="55901"/>
    <x v="2"/>
    <s v="OFF-BI-10001071"/>
    <x v="1"/>
    <x v="8"/>
    <x v="663"/>
    <x v="3445"/>
    <n v="2"/>
    <n v="0"/>
    <n v="62.700400000000002"/>
  </r>
  <r>
    <n v="4747"/>
    <s v="CA-2014-168123"/>
    <x v="3"/>
    <x v="916"/>
    <d v="2014-03-06T00:00:00"/>
    <x v="3"/>
    <s v="JD-16060"/>
    <x v="148"/>
    <x v="0"/>
    <s v="United States"/>
    <s v="Rochester"/>
    <x v="11"/>
    <n v="55901"/>
    <x v="2"/>
    <s v="OFF-BI-10001097"/>
    <x v="1"/>
    <x v="8"/>
    <x v="789"/>
    <x v="3553"/>
    <n v="3"/>
    <n v="0"/>
    <n v="9.158100000000001"/>
  </r>
  <r>
    <n v="4748"/>
    <s v="CA-2013-120005"/>
    <x v="0"/>
    <x v="840"/>
    <d v="2013-03-04T00:00:00"/>
    <x v="3"/>
    <s v="TS-21160"/>
    <x v="378"/>
    <x v="1"/>
    <s v="United States"/>
    <s v="San Francisco"/>
    <x v="1"/>
    <n v="94110"/>
    <x v="1"/>
    <s v="OFF-SU-10004782"/>
    <x v="1"/>
    <x v="14"/>
    <x v="1548"/>
    <x v="3554"/>
    <n v="3"/>
    <n v="0"/>
    <n v="7.6049999999999978"/>
  </r>
  <r>
    <n v="4749"/>
    <s v="CA-2013-120005"/>
    <x v="0"/>
    <x v="840"/>
    <d v="2013-03-04T00:00:00"/>
    <x v="3"/>
    <s v="TS-21160"/>
    <x v="378"/>
    <x v="1"/>
    <s v="United States"/>
    <s v="San Francisco"/>
    <x v="1"/>
    <n v="94110"/>
    <x v="1"/>
    <s v="FUR-FU-10000672"/>
    <x v="0"/>
    <x v="5"/>
    <x v="1508"/>
    <x v="2691"/>
    <n v="3"/>
    <n v="0"/>
    <n v="11.995199999999997"/>
  </r>
  <r>
    <n v="4750"/>
    <s v="CA-2013-123526"/>
    <x v="0"/>
    <x v="435"/>
    <d v="2013-12-26T00:00:00"/>
    <x v="2"/>
    <s v="BV-11245"/>
    <x v="296"/>
    <x v="1"/>
    <s v="United States"/>
    <s v="Seattle"/>
    <x v="4"/>
    <n v="98103"/>
    <x v="1"/>
    <s v="OFF-PA-10002986"/>
    <x v="1"/>
    <x v="10"/>
    <x v="477"/>
    <x v="657"/>
    <n v="5"/>
    <n v="0"/>
    <n v="16.032"/>
  </r>
  <r>
    <n v="4751"/>
    <s v="CA-2013-127649"/>
    <x v="0"/>
    <x v="877"/>
    <d v="2013-10-10T00:00:00"/>
    <x v="2"/>
    <s v="DL-13495"/>
    <x v="393"/>
    <x v="1"/>
    <s v="United States"/>
    <s v="Spokane"/>
    <x v="4"/>
    <n v="99207"/>
    <x v="1"/>
    <s v="TEC-MA-10001972"/>
    <x v="2"/>
    <x v="15"/>
    <x v="1469"/>
    <x v="2524"/>
    <n v="3"/>
    <n v="0.2"/>
    <n v="62.82000000000005"/>
  </r>
  <r>
    <n v="4752"/>
    <s v="CA-2013-159989"/>
    <x v="0"/>
    <x v="10"/>
    <d v="2013-12-14T00:00:00"/>
    <x v="1"/>
    <s v="EB-13870"/>
    <x v="12"/>
    <x v="0"/>
    <s v="United States"/>
    <s v="Franklin"/>
    <x v="18"/>
    <n v="37064"/>
    <x v="0"/>
    <s v="TEC-PH-10000169"/>
    <x v="2"/>
    <x v="7"/>
    <x v="1029"/>
    <x v="1390"/>
    <n v="3"/>
    <n v="0.2"/>
    <n v="-9.153000000000004"/>
  </r>
  <r>
    <n v="4753"/>
    <s v="CA-2014-103499"/>
    <x v="3"/>
    <x v="225"/>
    <d v="2014-11-25T00:00:00"/>
    <x v="1"/>
    <s v="ES-14020"/>
    <x v="301"/>
    <x v="0"/>
    <s v="United States"/>
    <s v="Jackson"/>
    <x v="18"/>
    <n v="38301"/>
    <x v="0"/>
    <s v="FUR-CH-10001482"/>
    <x v="0"/>
    <x v="1"/>
    <x v="536"/>
    <x v="3555"/>
    <n v="2"/>
    <n v="0.2"/>
    <n v="-23.576400000000007"/>
  </r>
  <r>
    <n v="4754"/>
    <s v="US-2012-167220"/>
    <x v="1"/>
    <x v="295"/>
    <d v="2012-12-16T00:00:00"/>
    <x v="1"/>
    <s v="JB-15925"/>
    <x v="102"/>
    <x v="0"/>
    <s v="United States"/>
    <s v="Austin"/>
    <x v="5"/>
    <n v="78745"/>
    <x v="2"/>
    <s v="TEC-AC-10002018"/>
    <x v="2"/>
    <x v="11"/>
    <x v="1674"/>
    <x v="4"/>
    <n v="4"/>
    <n v="0.2"/>
    <n v="6.4308000000000014"/>
  </r>
  <r>
    <n v="4755"/>
    <s v="CA-2014-126354"/>
    <x v="3"/>
    <x v="447"/>
    <d v="2014-02-09T00:00:00"/>
    <x v="1"/>
    <s v="SC-20380"/>
    <x v="618"/>
    <x v="0"/>
    <s v="United States"/>
    <s v="Pembroke Pines"/>
    <x v="2"/>
    <n v="33024"/>
    <x v="0"/>
    <s v="OFF-BI-10000301"/>
    <x v="1"/>
    <x v="8"/>
    <x v="619"/>
    <x v="3556"/>
    <n v="2"/>
    <n v="0.7"/>
    <n v="-2.5880000000000001"/>
  </r>
  <r>
    <n v="4756"/>
    <s v="CA-2014-126354"/>
    <x v="3"/>
    <x v="447"/>
    <d v="2014-02-09T00:00:00"/>
    <x v="1"/>
    <s v="SC-20380"/>
    <x v="618"/>
    <x v="0"/>
    <s v="United States"/>
    <s v="Pembroke Pines"/>
    <x v="2"/>
    <n v="33024"/>
    <x v="0"/>
    <s v="OFF-PA-10004381"/>
    <x v="1"/>
    <x v="10"/>
    <x v="1675"/>
    <x v="912"/>
    <n v="3"/>
    <n v="0.2"/>
    <n v="40.353599999999986"/>
  </r>
  <r>
    <n v="4757"/>
    <s v="CA-2014-169817"/>
    <x v="3"/>
    <x v="296"/>
    <d v="2014-09-26T00:00:00"/>
    <x v="1"/>
    <s v="EB-13870"/>
    <x v="12"/>
    <x v="0"/>
    <s v="United States"/>
    <s v="Philadelphia"/>
    <x v="9"/>
    <n v="19143"/>
    <x v="3"/>
    <s v="OFF-BI-10004141"/>
    <x v="1"/>
    <x v="8"/>
    <x v="1287"/>
    <x v="3557"/>
    <n v="2"/>
    <n v="0.7"/>
    <n v="-1.5264000000000002"/>
  </r>
  <r>
    <n v="4758"/>
    <s v="US-2014-144582"/>
    <x v="3"/>
    <x v="504"/>
    <d v="2014-05-06T00:00:00"/>
    <x v="1"/>
    <s v="TC-21475"/>
    <x v="679"/>
    <x v="2"/>
    <s v="United States"/>
    <s v="Danville"/>
    <x v="10"/>
    <n v="61832"/>
    <x v="2"/>
    <s v="OFF-BI-10001575"/>
    <x v="1"/>
    <x v="8"/>
    <x v="577"/>
    <x v="3558"/>
    <n v="7"/>
    <n v="0.8"/>
    <n v="-69.395200000000031"/>
  </r>
  <r>
    <n v="4759"/>
    <s v="CA-2011-121573"/>
    <x v="2"/>
    <x v="935"/>
    <d v="2011-11-07T00:00:00"/>
    <x v="1"/>
    <s v="SG-20605"/>
    <x v="611"/>
    <x v="0"/>
    <s v="United States"/>
    <s v="New York City"/>
    <x v="15"/>
    <n v="10009"/>
    <x v="3"/>
    <s v="TEC-PH-10000984"/>
    <x v="2"/>
    <x v="7"/>
    <x v="465"/>
    <x v="3559"/>
    <n v="4"/>
    <n v="0"/>
    <n v="219.50880000000006"/>
  </r>
  <r>
    <n v="4760"/>
    <s v="CA-2011-121573"/>
    <x v="2"/>
    <x v="935"/>
    <d v="2011-11-07T00:00:00"/>
    <x v="1"/>
    <s v="SG-20605"/>
    <x v="611"/>
    <x v="0"/>
    <s v="United States"/>
    <s v="New York City"/>
    <x v="15"/>
    <n v="10009"/>
    <x v="3"/>
    <s v="OFF-BI-10000666"/>
    <x v="1"/>
    <x v="8"/>
    <x v="980"/>
    <x v="786"/>
    <n v="2"/>
    <n v="0.2"/>
    <n v="18.335999999999999"/>
  </r>
  <r>
    <n v="4761"/>
    <s v="CA-2011-121573"/>
    <x v="2"/>
    <x v="935"/>
    <d v="2011-11-07T00:00:00"/>
    <x v="1"/>
    <s v="SG-20605"/>
    <x v="611"/>
    <x v="0"/>
    <s v="United States"/>
    <s v="New York City"/>
    <x v="15"/>
    <n v="10009"/>
    <x v="3"/>
    <s v="OFF-BI-10003712"/>
    <x v="1"/>
    <x v="8"/>
    <x v="689"/>
    <x v="3560"/>
    <n v="2"/>
    <n v="0.2"/>
    <n v="2.8477999999999994"/>
  </r>
  <r>
    <n v="4762"/>
    <s v="CA-2013-117660"/>
    <x v="0"/>
    <x v="945"/>
    <d v="2014-01-05T00:00:00"/>
    <x v="1"/>
    <s v="BM-11785"/>
    <x v="298"/>
    <x v="0"/>
    <s v="United States"/>
    <s v="Columbus"/>
    <x v="24"/>
    <n v="43229"/>
    <x v="3"/>
    <s v="OFF-LA-10003720"/>
    <x v="1"/>
    <x v="2"/>
    <x v="1627"/>
    <x v="2184"/>
    <n v="2"/>
    <n v="0.2"/>
    <n v="1.9925999999999999"/>
  </r>
  <r>
    <n v="4763"/>
    <s v="CA-2013-117660"/>
    <x v="0"/>
    <x v="945"/>
    <d v="2014-01-05T00:00:00"/>
    <x v="1"/>
    <s v="BM-11785"/>
    <x v="298"/>
    <x v="0"/>
    <s v="United States"/>
    <s v="Columbus"/>
    <x v="24"/>
    <n v="43229"/>
    <x v="3"/>
    <s v="OFF-SU-10001664"/>
    <x v="1"/>
    <x v="14"/>
    <x v="1232"/>
    <x v="3561"/>
    <n v="2"/>
    <n v="0.2"/>
    <n v="1.0284"/>
  </r>
  <r>
    <n v="4764"/>
    <s v="CA-2011-112851"/>
    <x v="2"/>
    <x v="328"/>
    <d v="2011-09-21T00:00:00"/>
    <x v="1"/>
    <s v="NR-18550"/>
    <x v="749"/>
    <x v="0"/>
    <s v="United States"/>
    <s v="Chula Vista"/>
    <x v="1"/>
    <n v="91911"/>
    <x v="1"/>
    <s v="OFF-EN-10001453"/>
    <x v="1"/>
    <x v="12"/>
    <x v="1676"/>
    <x v="1101"/>
    <n v="3"/>
    <n v="0"/>
    <n v="85.981799999999993"/>
  </r>
  <r>
    <n v="4765"/>
    <s v="CA-2014-123701"/>
    <x v="3"/>
    <x v="221"/>
    <d v="2014-11-28T00:00:00"/>
    <x v="2"/>
    <s v="PG-18820"/>
    <x v="310"/>
    <x v="0"/>
    <s v="United States"/>
    <s v="San Francisco"/>
    <x v="1"/>
    <n v="94110"/>
    <x v="1"/>
    <s v="OFF-AR-10001860"/>
    <x v="1"/>
    <x v="6"/>
    <x v="907"/>
    <x v="3562"/>
    <n v="4"/>
    <n v="0"/>
    <n v="9.9936000000000007"/>
  </r>
  <r>
    <n v="4766"/>
    <s v="CA-2012-118227"/>
    <x v="1"/>
    <x v="999"/>
    <d v="2012-04-28T00:00:00"/>
    <x v="1"/>
    <s v="DB-13270"/>
    <x v="489"/>
    <x v="2"/>
    <s v="United States"/>
    <s v="New York City"/>
    <x v="15"/>
    <n v="10009"/>
    <x v="3"/>
    <s v="OFF-AR-10001044"/>
    <x v="1"/>
    <x v="6"/>
    <x v="1042"/>
    <x v="2467"/>
    <n v="1"/>
    <n v="0"/>
    <n v="7.5370999999999988"/>
  </r>
  <r>
    <n v="4767"/>
    <s v="CA-2012-123155"/>
    <x v="1"/>
    <x v="1000"/>
    <d v="2012-03-12T00:00:00"/>
    <x v="2"/>
    <s v="NS-18640"/>
    <x v="374"/>
    <x v="1"/>
    <s v="United States"/>
    <s v="San Antonio"/>
    <x v="5"/>
    <n v="78207"/>
    <x v="2"/>
    <s v="TEC-AC-10002473"/>
    <x v="2"/>
    <x v="11"/>
    <x v="713"/>
    <x v="3563"/>
    <n v="5"/>
    <n v="0.2"/>
    <n v="29.798999999999999"/>
  </r>
  <r>
    <n v="4768"/>
    <s v="CA-2012-123155"/>
    <x v="1"/>
    <x v="1000"/>
    <d v="2012-03-12T00:00:00"/>
    <x v="2"/>
    <s v="NS-18640"/>
    <x v="374"/>
    <x v="1"/>
    <s v="United States"/>
    <s v="San Antonio"/>
    <x v="5"/>
    <n v="78207"/>
    <x v="2"/>
    <s v="TEC-PH-10001809"/>
    <x v="2"/>
    <x v="7"/>
    <x v="1164"/>
    <x v="3564"/>
    <n v="3"/>
    <n v="0.2"/>
    <n v="22.492499999999993"/>
  </r>
  <r>
    <n v="4769"/>
    <s v="CA-2014-158883"/>
    <x v="3"/>
    <x v="455"/>
    <d v="2014-06-04T00:00:00"/>
    <x v="3"/>
    <s v="CS-11860"/>
    <x v="750"/>
    <x v="0"/>
    <s v="United States"/>
    <s v="Jacksonville"/>
    <x v="3"/>
    <n v="28540"/>
    <x v="0"/>
    <s v="OFF-PA-10004733"/>
    <x v="1"/>
    <x v="10"/>
    <x v="1571"/>
    <x v="869"/>
    <n v="4"/>
    <n v="0.2"/>
    <n v="9.1871999999999989"/>
  </r>
  <r>
    <n v="4770"/>
    <s v="US-2013-114888"/>
    <x v="0"/>
    <x v="251"/>
    <d v="2013-09-25T00:00:00"/>
    <x v="0"/>
    <s v="CC-12430"/>
    <x v="254"/>
    <x v="2"/>
    <s v="United States"/>
    <s v="San Francisco"/>
    <x v="1"/>
    <n v="94109"/>
    <x v="1"/>
    <s v="OFF-BI-10003355"/>
    <x v="1"/>
    <x v="8"/>
    <x v="586"/>
    <x v="1655"/>
    <n v="3"/>
    <n v="0.2"/>
    <n v="4.1832000000000003"/>
  </r>
  <r>
    <n v="4771"/>
    <s v="US-2013-114888"/>
    <x v="0"/>
    <x v="251"/>
    <d v="2013-09-25T00:00:00"/>
    <x v="0"/>
    <s v="CC-12430"/>
    <x v="254"/>
    <x v="2"/>
    <s v="United States"/>
    <s v="San Francisco"/>
    <x v="1"/>
    <n v="94109"/>
    <x v="1"/>
    <s v="OFF-SU-10001212"/>
    <x v="1"/>
    <x v="14"/>
    <x v="1677"/>
    <x v="875"/>
    <n v="3"/>
    <n v="0"/>
    <n v="1.8719999999999997"/>
  </r>
  <r>
    <n v="4772"/>
    <s v="US-2011-167262"/>
    <x v="2"/>
    <x v="656"/>
    <d v="2011-11-03T00:00:00"/>
    <x v="0"/>
    <s v="AC-10450"/>
    <x v="549"/>
    <x v="0"/>
    <s v="United States"/>
    <s v="Avondale"/>
    <x v="16"/>
    <n v="85323"/>
    <x v="1"/>
    <s v="TEC-PH-10000486"/>
    <x v="2"/>
    <x v="7"/>
    <x v="39"/>
    <x v="3565"/>
    <n v="8"/>
    <n v="0.2"/>
    <n v="83.512799999999913"/>
  </r>
  <r>
    <n v="4773"/>
    <s v="CA-2014-119746"/>
    <x v="3"/>
    <x v="51"/>
    <d v="2014-11-28T00:00:00"/>
    <x v="1"/>
    <s v="CM-12385"/>
    <x v="200"/>
    <x v="0"/>
    <s v="United States"/>
    <s v="Chicago"/>
    <x v="10"/>
    <n v="60610"/>
    <x v="2"/>
    <s v="FUR-FU-10004909"/>
    <x v="0"/>
    <x v="5"/>
    <x v="1348"/>
    <x v="3566"/>
    <n v="1"/>
    <n v="0.6"/>
    <n v="-4.0400000000000009"/>
  </r>
  <r>
    <n v="4774"/>
    <s v="CA-2014-119746"/>
    <x v="3"/>
    <x v="51"/>
    <d v="2014-11-28T00:00:00"/>
    <x v="1"/>
    <s v="CM-12385"/>
    <x v="200"/>
    <x v="0"/>
    <s v="United States"/>
    <s v="Chicago"/>
    <x v="10"/>
    <n v="60610"/>
    <x v="2"/>
    <s v="OFF-LA-10001613"/>
    <x v="1"/>
    <x v="2"/>
    <x v="736"/>
    <x v="132"/>
    <n v="5"/>
    <n v="0.2"/>
    <n v="4.1760000000000002"/>
  </r>
  <r>
    <n v="4775"/>
    <s v="CA-2014-119746"/>
    <x v="3"/>
    <x v="51"/>
    <d v="2014-11-28T00:00:00"/>
    <x v="1"/>
    <s v="CM-12385"/>
    <x v="200"/>
    <x v="0"/>
    <s v="United States"/>
    <s v="Chicago"/>
    <x v="10"/>
    <n v="60610"/>
    <x v="2"/>
    <s v="TEC-PH-10004447"/>
    <x v="2"/>
    <x v="7"/>
    <x v="857"/>
    <x v="2705"/>
    <n v="2"/>
    <n v="0.2"/>
    <n v="16.678799999999995"/>
  </r>
  <r>
    <n v="4776"/>
    <s v="CA-2014-108091"/>
    <x v="3"/>
    <x v="673"/>
    <d v="2014-11-22T00:00:00"/>
    <x v="1"/>
    <s v="EK-13795"/>
    <x v="735"/>
    <x v="2"/>
    <s v="United States"/>
    <s v="Escondido"/>
    <x v="1"/>
    <n v="92025"/>
    <x v="1"/>
    <s v="OFF-AR-10000255"/>
    <x v="1"/>
    <x v="6"/>
    <x v="799"/>
    <x v="371"/>
    <n v="4"/>
    <n v="0"/>
    <n v="6.073599999999999"/>
  </r>
  <r>
    <n v="4777"/>
    <s v="CA-2013-101630"/>
    <x v="0"/>
    <x v="317"/>
    <d v="2013-02-23T00:00:00"/>
    <x v="0"/>
    <s v="CK-12760"/>
    <x v="316"/>
    <x v="1"/>
    <s v="United States"/>
    <s v="Long Beach"/>
    <x v="15"/>
    <n v="11561"/>
    <x v="3"/>
    <s v="OFF-LA-10004425"/>
    <x v="1"/>
    <x v="2"/>
    <x v="33"/>
    <x v="1313"/>
    <n v="3"/>
    <n v="0"/>
    <n v="4.0749000000000004"/>
  </r>
  <r>
    <n v="4778"/>
    <s v="CA-2013-101630"/>
    <x v="0"/>
    <x v="317"/>
    <d v="2013-02-23T00:00:00"/>
    <x v="0"/>
    <s v="CK-12760"/>
    <x v="316"/>
    <x v="1"/>
    <s v="United States"/>
    <s v="Long Beach"/>
    <x v="15"/>
    <n v="11561"/>
    <x v="3"/>
    <s v="OFF-SU-10001664"/>
    <x v="1"/>
    <x v="14"/>
    <x v="1232"/>
    <x v="3567"/>
    <n v="3"/>
    <n v="0"/>
    <n v="6.6846000000000005"/>
  </r>
  <r>
    <n v="4779"/>
    <s v="CA-2014-132346"/>
    <x v="3"/>
    <x v="659"/>
    <d v="2014-11-12T00:00:00"/>
    <x v="1"/>
    <s v="PK-19075"/>
    <x v="7"/>
    <x v="0"/>
    <s v="United States"/>
    <s v="Newark"/>
    <x v="13"/>
    <n v="19711"/>
    <x v="3"/>
    <s v="OFF-AP-10000696"/>
    <x v="1"/>
    <x v="9"/>
    <x v="332"/>
    <x v="3568"/>
    <n v="7"/>
    <n v="0"/>
    <n v="33.310199999999995"/>
  </r>
  <r>
    <n v="4780"/>
    <s v="CA-2011-150301"/>
    <x v="2"/>
    <x v="1001"/>
    <d v="2011-07-10T00:00:00"/>
    <x v="2"/>
    <s v="MH-18025"/>
    <x v="659"/>
    <x v="0"/>
    <s v="United States"/>
    <s v="Buffalo"/>
    <x v="15"/>
    <n v="14215"/>
    <x v="3"/>
    <s v="FUR-CH-10002647"/>
    <x v="0"/>
    <x v="1"/>
    <x v="470"/>
    <x v="3569"/>
    <n v="1"/>
    <n v="0.1"/>
    <n v="10.647000000000004"/>
  </r>
  <r>
    <n v="4781"/>
    <s v="CA-2011-159310"/>
    <x v="2"/>
    <x v="845"/>
    <d v="2011-11-12T00:00:00"/>
    <x v="1"/>
    <s v="SC-20725"/>
    <x v="56"/>
    <x v="0"/>
    <s v="United States"/>
    <s v="Houston"/>
    <x v="5"/>
    <n v="77070"/>
    <x v="2"/>
    <s v="FUR-CH-10002758"/>
    <x v="0"/>
    <x v="1"/>
    <x v="1402"/>
    <x v="3570"/>
    <n v="4"/>
    <n v="0.3"/>
    <n v="0"/>
  </r>
  <r>
    <n v="4782"/>
    <s v="CA-2011-159310"/>
    <x v="2"/>
    <x v="845"/>
    <d v="2011-11-12T00:00:00"/>
    <x v="1"/>
    <s v="SC-20725"/>
    <x v="56"/>
    <x v="0"/>
    <s v="United States"/>
    <s v="Houston"/>
    <x v="5"/>
    <n v="77070"/>
    <x v="2"/>
    <s v="OFF-BI-10000201"/>
    <x v="1"/>
    <x v="8"/>
    <x v="1678"/>
    <x v="3571"/>
    <n v="3"/>
    <n v="0.8"/>
    <n v="-2.214"/>
  </r>
  <r>
    <n v="4783"/>
    <s v="CA-2011-159310"/>
    <x v="2"/>
    <x v="845"/>
    <d v="2011-11-12T00:00:00"/>
    <x v="1"/>
    <s v="SC-20725"/>
    <x v="56"/>
    <x v="0"/>
    <s v="United States"/>
    <s v="Houston"/>
    <x v="5"/>
    <n v="77070"/>
    <x v="2"/>
    <s v="OFF-SU-10004115"/>
    <x v="1"/>
    <x v="14"/>
    <x v="510"/>
    <x v="3572"/>
    <n v="7"/>
    <n v="0.2"/>
    <n v="3.5623000000000022"/>
  </r>
  <r>
    <n v="4784"/>
    <s v="US-2014-147984"/>
    <x v="3"/>
    <x v="480"/>
    <d v="2014-02-02T00:00:00"/>
    <x v="1"/>
    <s v="GB-14575"/>
    <x v="673"/>
    <x v="0"/>
    <s v="United States"/>
    <s v="Wichita"/>
    <x v="41"/>
    <n v="67212"/>
    <x v="2"/>
    <s v="OFF-PA-10000806"/>
    <x v="1"/>
    <x v="10"/>
    <x v="948"/>
    <x v="1007"/>
    <n v="5"/>
    <n v="0"/>
    <n v="137.15100000000001"/>
  </r>
  <r>
    <n v="4785"/>
    <s v="CA-2012-104346"/>
    <x v="1"/>
    <x v="555"/>
    <d v="2012-12-16T00:00:00"/>
    <x v="1"/>
    <s v="IM-15070"/>
    <x v="5"/>
    <x v="0"/>
    <s v="United States"/>
    <s v="Colorado Springs"/>
    <x v="22"/>
    <n v="80906"/>
    <x v="1"/>
    <s v="OFF-AR-10001473"/>
    <x v="1"/>
    <x v="6"/>
    <x v="1332"/>
    <x v="1332"/>
    <n v="5"/>
    <n v="0.2"/>
    <n v="1.1480000000000006"/>
  </r>
  <r>
    <n v="4786"/>
    <s v="CA-2012-104346"/>
    <x v="1"/>
    <x v="555"/>
    <d v="2012-12-16T00:00:00"/>
    <x v="1"/>
    <s v="IM-15070"/>
    <x v="5"/>
    <x v="0"/>
    <s v="United States"/>
    <s v="Colorado Springs"/>
    <x v="22"/>
    <n v="80906"/>
    <x v="1"/>
    <s v="FUR-BO-10003450"/>
    <x v="0"/>
    <x v="0"/>
    <x v="1344"/>
    <x v="3573"/>
    <n v="4"/>
    <n v="0.7"/>
    <n v="-143.79040000000001"/>
  </r>
  <r>
    <n v="4787"/>
    <s v="CA-2012-104346"/>
    <x v="1"/>
    <x v="555"/>
    <d v="2012-12-16T00:00:00"/>
    <x v="1"/>
    <s v="IM-15070"/>
    <x v="5"/>
    <x v="0"/>
    <s v="United States"/>
    <s v="Colorado Springs"/>
    <x v="22"/>
    <n v="80906"/>
    <x v="1"/>
    <s v="OFF-AR-10001545"/>
    <x v="1"/>
    <x v="6"/>
    <x v="812"/>
    <x v="1728"/>
    <n v="3"/>
    <n v="0.2"/>
    <n v="0.47519999999999984"/>
  </r>
  <r>
    <n v="4788"/>
    <s v="CA-2012-104346"/>
    <x v="1"/>
    <x v="555"/>
    <d v="2012-12-16T00:00:00"/>
    <x v="1"/>
    <s v="IM-15070"/>
    <x v="5"/>
    <x v="0"/>
    <s v="United States"/>
    <s v="Colorado Springs"/>
    <x v="22"/>
    <n v="80906"/>
    <x v="1"/>
    <s v="TEC-AC-10004396"/>
    <x v="2"/>
    <x v="11"/>
    <x v="1679"/>
    <x v="3574"/>
    <n v="4"/>
    <n v="0.2"/>
    <n v="-6.5339999999999954"/>
  </r>
  <r>
    <n v="4789"/>
    <s v="CA-2012-104346"/>
    <x v="1"/>
    <x v="555"/>
    <d v="2012-12-16T00:00:00"/>
    <x v="1"/>
    <s v="IM-15070"/>
    <x v="5"/>
    <x v="0"/>
    <s v="United States"/>
    <s v="Colorado Springs"/>
    <x v="22"/>
    <n v="80906"/>
    <x v="1"/>
    <s v="FUR-FU-10002456"/>
    <x v="0"/>
    <x v="5"/>
    <x v="1009"/>
    <x v="3575"/>
    <n v="9"/>
    <n v="0.2"/>
    <n v="15.069600000000007"/>
  </r>
  <r>
    <n v="4790"/>
    <s v="CA-2012-104346"/>
    <x v="1"/>
    <x v="555"/>
    <d v="2012-12-16T00:00:00"/>
    <x v="1"/>
    <s v="IM-15070"/>
    <x v="5"/>
    <x v="0"/>
    <s v="United States"/>
    <s v="Colorado Springs"/>
    <x v="22"/>
    <n v="80906"/>
    <x v="1"/>
    <s v="FUR-FU-10001473"/>
    <x v="0"/>
    <x v="5"/>
    <x v="984"/>
    <x v="3576"/>
    <n v="5"/>
    <n v="0.2"/>
    <n v="10.983999999999996"/>
  </r>
  <r>
    <n v="4791"/>
    <s v="CA-2012-104346"/>
    <x v="1"/>
    <x v="555"/>
    <d v="2012-12-16T00:00:00"/>
    <x v="1"/>
    <s v="IM-15070"/>
    <x v="5"/>
    <x v="0"/>
    <s v="United States"/>
    <s v="Colorado Springs"/>
    <x v="22"/>
    <n v="80906"/>
    <x v="1"/>
    <s v="FUR-TA-10000849"/>
    <x v="0"/>
    <x v="3"/>
    <x v="1318"/>
    <x v="3577"/>
    <n v="5"/>
    <n v="0.5"/>
    <n v="-248.16599999999994"/>
  </r>
  <r>
    <n v="4792"/>
    <s v="CA-2012-104346"/>
    <x v="1"/>
    <x v="555"/>
    <d v="2012-12-16T00:00:00"/>
    <x v="1"/>
    <s v="IM-15070"/>
    <x v="5"/>
    <x v="0"/>
    <s v="United States"/>
    <s v="Colorado Springs"/>
    <x v="22"/>
    <n v="80906"/>
    <x v="1"/>
    <s v="OFF-PA-10001166"/>
    <x v="1"/>
    <x v="10"/>
    <x v="1680"/>
    <x v="633"/>
    <n v="3"/>
    <n v="0.2"/>
    <n v="28.706399999999991"/>
  </r>
  <r>
    <n v="4793"/>
    <s v="CA-2012-104346"/>
    <x v="1"/>
    <x v="555"/>
    <d v="2012-12-16T00:00:00"/>
    <x v="1"/>
    <s v="IM-15070"/>
    <x v="5"/>
    <x v="0"/>
    <s v="United States"/>
    <s v="Colorado Springs"/>
    <x v="22"/>
    <n v="80906"/>
    <x v="1"/>
    <s v="OFF-PA-10003256"/>
    <x v="1"/>
    <x v="10"/>
    <x v="96"/>
    <x v="3578"/>
    <n v="3"/>
    <n v="0.2"/>
    <n v="9.6935999999999964"/>
  </r>
  <r>
    <n v="4794"/>
    <s v="US-2012-141684"/>
    <x v="1"/>
    <x v="685"/>
    <d v="2012-07-04T00:00:00"/>
    <x v="1"/>
    <s v="MM-18055"/>
    <x v="514"/>
    <x v="0"/>
    <s v="United States"/>
    <s v="New York City"/>
    <x v="15"/>
    <n v="10011"/>
    <x v="3"/>
    <s v="OFF-PA-10002870"/>
    <x v="1"/>
    <x v="10"/>
    <x v="893"/>
    <x v="1614"/>
    <n v="4"/>
    <n v="0"/>
    <n v="11.231999999999999"/>
  </r>
  <r>
    <n v="4795"/>
    <s v="CA-2012-144722"/>
    <x v="1"/>
    <x v="199"/>
    <d v="2012-03-23T00:00:00"/>
    <x v="1"/>
    <s v="MF-18250"/>
    <x v="751"/>
    <x v="1"/>
    <s v="United States"/>
    <s v="Los Angeles"/>
    <x v="1"/>
    <n v="90036"/>
    <x v="1"/>
    <s v="FUR-FU-10001215"/>
    <x v="0"/>
    <x v="5"/>
    <x v="1600"/>
    <x v="3579"/>
    <n v="1"/>
    <n v="0"/>
    <n v="18.114600000000003"/>
  </r>
  <r>
    <n v="4796"/>
    <s v="CA-2012-120516"/>
    <x v="1"/>
    <x v="863"/>
    <d v="2012-08-17T00:00:00"/>
    <x v="1"/>
    <s v="CK-12595"/>
    <x v="242"/>
    <x v="0"/>
    <s v="United States"/>
    <s v="Marietta"/>
    <x v="32"/>
    <n v="30062"/>
    <x v="0"/>
    <s v="OFF-BI-10004187"/>
    <x v="1"/>
    <x v="8"/>
    <x v="33"/>
    <x v="719"/>
    <n v="3"/>
    <n v="0"/>
    <n v="2.7071999999999994"/>
  </r>
  <r>
    <n v="4797"/>
    <s v="US-2013-148901"/>
    <x v="0"/>
    <x v="675"/>
    <d v="2013-05-20T00:00:00"/>
    <x v="1"/>
    <s v="MK-17905"/>
    <x v="149"/>
    <x v="1"/>
    <s v="United States"/>
    <s v="Jacksonville"/>
    <x v="2"/>
    <n v="32216"/>
    <x v="0"/>
    <s v="OFF-BI-10001718"/>
    <x v="1"/>
    <x v="8"/>
    <x v="1216"/>
    <x v="3580"/>
    <n v="3"/>
    <n v="0.7"/>
    <n v="-44.146199999999979"/>
  </r>
  <r>
    <n v="4798"/>
    <s v="US-2013-148901"/>
    <x v="0"/>
    <x v="675"/>
    <d v="2013-05-20T00:00:00"/>
    <x v="1"/>
    <s v="MK-17905"/>
    <x v="149"/>
    <x v="1"/>
    <s v="United States"/>
    <s v="Jacksonville"/>
    <x v="2"/>
    <n v="32216"/>
    <x v="0"/>
    <s v="OFF-PA-10004983"/>
    <x v="1"/>
    <x v="10"/>
    <x v="1323"/>
    <x v="277"/>
    <n v="6"/>
    <n v="0.2"/>
    <n v="10.8864"/>
  </r>
  <r>
    <n v="4799"/>
    <s v="US-2013-148901"/>
    <x v="0"/>
    <x v="675"/>
    <d v="2013-05-20T00:00:00"/>
    <x v="1"/>
    <s v="MK-17905"/>
    <x v="149"/>
    <x v="1"/>
    <s v="United States"/>
    <s v="Jacksonville"/>
    <x v="2"/>
    <n v="32216"/>
    <x v="0"/>
    <s v="FUR-FU-10002396"/>
    <x v="0"/>
    <x v="5"/>
    <x v="1581"/>
    <x v="3581"/>
    <n v="3"/>
    <n v="0.2"/>
    <n v="8.3028000000000031"/>
  </r>
  <r>
    <n v="4800"/>
    <s v="US-2013-148901"/>
    <x v="0"/>
    <x v="675"/>
    <d v="2013-05-20T00:00:00"/>
    <x v="1"/>
    <s v="MK-17905"/>
    <x v="149"/>
    <x v="1"/>
    <s v="United States"/>
    <s v="Jacksonville"/>
    <x v="2"/>
    <n v="32216"/>
    <x v="0"/>
    <s v="TEC-PH-10003988"/>
    <x v="2"/>
    <x v="7"/>
    <x v="47"/>
    <x v="3582"/>
    <n v="5"/>
    <n v="0.2"/>
    <n v="4.3600000000000012"/>
  </r>
  <r>
    <n v="4801"/>
    <s v="US-2013-148901"/>
    <x v="0"/>
    <x v="675"/>
    <d v="2013-05-20T00:00:00"/>
    <x v="1"/>
    <s v="MK-17905"/>
    <x v="149"/>
    <x v="1"/>
    <s v="United States"/>
    <s v="Jacksonville"/>
    <x v="2"/>
    <n v="32216"/>
    <x v="0"/>
    <s v="OFF-AR-10002467"/>
    <x v="1"/>
    <x v="6"/>
    <x v="1681"/>
    <x v="411"/>
    <n v="2"/>
    <n v="0.2"/>
    <n v="0.41720000000000046"/>
  </r>
  <r>
    <n v="4802"/>
    <s v="US-2013-148901"/>
    <x v="0"/>
    <x v="675"/>
    <d v="2013-05-20T00:00:00"/>
    <x v="1"/>
    <s v="MK-17905"/>
    <x v="149"/>
    <x v="1"/>
    <s v="United States"/>
    <s v="Jacksonville"/>
    <x v="2"/>
    <n v="32216"/>
    <x v="0"/>
    <s v="OFF-BI-10004002"/>
    <x v="1"/>
    <x v="8"/>
    <x v="152"/>
    <x v="3583"/>
    <n v="2"/>
    <n v="0.7"/>
    <n v="-7.6119999999999983"/>
  </r>
  <r>
    <n v="4803"/>
    <s v="US-2013-148901"/>
    <x v="0"/>
    <x v="675"/>
    <d v="2013-05-20T00:00:00"/>
    <x v="1"/>
    <s v="MK-17905"/>
    <x v="149"/>
    <x v="1"/>
    <s v="United States"/>
    <s v="Jacksonville"/>
    <x v="2"/>
    <n v="32216"/>
    <x v="0"/>
    <s v="OFF-BI-10002309"/>
    <x v="1"/>
    <x v="8"/>
    <x v="78"/>
    <x v="3584"/>
    <n v="8"/>
    <n v="0.7"/>
    <n v="-9.8207999999999984"/>
  </r>
  <r>
    <n v="4804"/>
    <s v="CA-2014-136364"/>
    <x v="3"/>
    <x v="1002"/>
    <d v="2014-07-18T00:00:00"/>
    <x v="0"/>
    <s v="MH-17455"/>
    <x v="708"/>
    <x v="0"/>
    <s v="United States"/>
    <s v="Philadelphia"/>
    <x v="9"/>
    <n v="19140"/>
    <x v="3"/>
    <s v="TEC-PH-10003885"/>
    <x v="2"/>
    <x v="7"/>
    <x v="772"/>
    <x v="3585"/>
    <n v="1"/>
    <n v="0.4"/>
    <n v="-7.2589000000000041"/>
  </r>
  <r>
    <n v="4805"/>
    <s v="CA-2014-136364"/>
    <x v="3"/>
    <x v="1002"/>
    <d v="2014-07-18T00:00:00"/>
    <x v="0"/>
    <s v="MH-17455"/>
    <x v="708"/>
    <x v="0"/>
    <s v="United States"/>
    <s v="Philadelphia"/>
    <x v="9"/>
    <n v="19140"/>
    <x v="3"/>
    <s v="FUR-FU-10002501"/>
    <x v="0"/>
    <x v="5"/>
    <x v="1284"/>
    <x v="3586"/>
    <n v="9"/>
    <n v="0.2"/>
    <n v="19.339199999999998"/>
  </r>
  <r>
    <n v="4806"/>
    <s v="CA-2012-137708"/>
    <x v="1"/>
    <x v="6"/>
    <d v="2012-11-25T00:00:00"/>
    <x v="0"/>
    <s v="NG-18430"/>
    <x v="159"/>
    <x v="0"/>
    <s v="United States"/>
    <s v="Los Angeles"/>
    <x v="1"/>
    <n v="90008"/>
    <x v="1"/>
    <s v="OFF-PA-10000176"/>
    <x v="1"/>
    <x v="10"/>
    <x v="634"/>
    <x v="2479"/>
    <n v="2"/>
    <n v="0"/>
    <n v="18.211199999999998"/>
  </r>
  <r>
    <n v="4807"/>
    <s v="CA-2012-137708"/>
    <x v="1"/>
    <x v="6"/>
    <d v="2012-11-25T00:00:00"/>
    <x v="0"/>
    <s v="NG-18430"/>
    <x v="159"/>
    <x v="0"/>
    <s v="United States"/>
    <s v="Los Angeles"/>
    <x v="1"/>
    <n v="90008"/>
    <x v="1"/>
    <s v="OFF-PA-10000327"/>
    <x v="1"/>
    <x v="10"/>
    <x v="1428"/>
    <x v="3587"/>
    <n v="10"/>
    <n v="0"/>
    <n v="19.259999999999998"/>
  </r>
  <r>
    <n v="4808"/>
    <s v="CA-2012-137708"/>
    <x v="1"/>
    <x v="6"/>
    <d v="2012-11-25T00:00:00"/>
    <x v="0"/>
    <s v="NG-18430"/>
    <x v="159"/>
    <x v="0"/>
    <s v="United States"/>
    <s v="Los Angeles"/>
    <x v="1"/>
    <n v="90008"/>
    <x v="1"/>
    <s v="OFF-ST-10004634"/>
    <x v="1"/>
    <x v="4"/>
    <x v="597"/>
    <x v="687"/>
    <n v="3"/>
    <n v="0"/>
    <n v="10.088999999999999"/>
  </r>
  <r>
    <n v="4809"/>
    <s v="CA-2011-149055"/>
    <x v="2"/>
    <x v="533"/>
    <d v="2011-11-28T00:00:00"/>
    <x v="1"/>
    <s v="PB-19210"/>
    <x v="536"/>
    <x v="1"/>
    <s v="United States"/>
    <s v="Philadelphia"/>
    <x v="9"/>
    <n v="19134"/>
    <x v="3"/>
    <s v="OFF-EN-10003040"/>
    <x v="1"/>
    <x v="12"/>
    <x v="1224"/>
    <x v="3588"/>
    <n v="3"/>
    <n v="0.2"/>
    <n v="21.197700000000001"/>
  </r>
  <r>
    <n v="4810"/>
    <s v="CA-2012-151589"/>
    <x v="1"/>
    <x v="17"/>
    <d v="2012-12-30T00:00:00"/>
    <x v="2"/>
    <s v="RE-19450"/>
    <x v="681"/>
    <x v="0"/>
    <s v="United States"/>
    <s v="Eau Claire"/>
    <x v="6"/>
    <n v="54703"/>
    <x v="2"/>
    <s v="OFF-PA-10003228"/>
    <x v="1"/>
    <x v="10"/>
    <x v="1668"/>
    <x v="3589"/>
    <n v="4"/>
    <n v="0"/>
    <n v="91.950799999999987"/>
  </r>
  <r>
    <n v="4811"/>
    <s v="CA-2012-151589"/>
    <x v="1"/>
    <x v="17"/>
    <d v="2012-12-30T00:00:00"/>
    <x v="2"/>
    <s v="RE-19450"/>
    <x v="681"/>
    <x v="0"/>
    <s v="United States"/>
    <s v="Eau Claire"/>
    <x v="6"/>
    <n v="54703"/>
    <x v="2"/>
    <s v="TEC-PH-10004345"/>
    <x v="2"/>
    <x v="7"/>
    <x v="1167"/>
    <x v="3590"/>
    <n v="2"/>
    <n v="0"/>
    <n v="71.97"/>
  </r>
  <r>
    <n v="4812"/>
    <s v="CA-2013-121370"/>
    <x v="0"/>
    <x v="696"/>
    <d v="2013-11-20T00:00:00"/>
    <x v="0"/>
    <s v="EB-14110"/>
    <x v="686"/>
    <x v="0"/>
    <s v="United States"/>
    <s v="Philadelphia"/>
    <x v="9"/>
    <n v="19134"/>
    <x v="3"/>
    <s v="FUR-CH-10000785"/>
    <x v="0"/>
    <x v="1"/>
    <x v="320"/>
    <x v="3591"/>
    <n v="3"/>
    <n v="0.3"/>
    <n v="-21.717600000000004"/>
  </r>
  <r>
    <n v="4813"/>
    <s v="CA-2013-121370"/>
    <x v="0"/>
    <x v="696"/>
    <d v="2013-11-20T00:00:00"/>
    <x v="0"/>
    <s v="EB-14110"/>
    <x v="686"/>
    <x v="0"/>
    <s v="United States"/>
    <s v="Philadelphia"/>
    <x v="9"/>
    <n v="19134"/>
    <x v="3"/>
    <s v="TEC-CO-10004115"/>
    <x v="2"/>
    <x v="16"/>
    <x v="356"/>
    <x v="3592"/>
    <n v="4"/>
    <n v="0.4"/>
    <n v="179.99639999999999"/>
  </r>
  <r>
    <n v="4814"/>
    <s v="CA-2013-121370"/>
    <x v="0"/>
    <x v="696"/>
    <d v="2013-11-20T00:00:00"/>
    <x v="0"/>
    <s v="EB-14110"/>
    <x v="686"/>
    <x v="0"/>
    <s v="United States"/>
    <s v="Philadelphia"/>
    <x v="9"/>
    <n v="19134"/>
    <x v="3"/>
    <s v="FUR-FU-10002813"/>
    <x v="0"/>
    <x v="5"/>
    <x v="1682"/>
    <x v="3593"/>
    <n v="3"/>
    <n v="0.2"/>
    <n v="9.7151999999999941"/>
  </r>
  <r>
    <n v="4815"/>
    <s v="CA-2013-111696"/>
    <x v="0"/>
    <x v="541"/>
    <d v="2013-05-11T00:00:00"/>
    <x v="2"/>
    <s v="TB-21625"/>
    <x v="577"/>
    <x v="0"/>
    <s v="United States"/>
    <s v="Los Angeles"/>
    <x v="1"/>
    <n v="90004"/>
    <x v="1"/>
    <s v="OFF-PA-10002751"/>
    <x v="1"/>
    <x v="10"/>
    <x v="150"/>
    <x v="1465"/>
    <n v="3"/>
    <n v="0"/>
    <n v="8.0730000000000004"/>
  </r>
  <r>
    <n v="4816"/>
    <s v="CA-2011-139598"/>
    <x v="2"/>
    <x v="58"/>
    <d v="2011-12-31T00:00:00"/>
    <x v="1"/>
    <s v="MG-17695"/>
    <x v="726"/>
    <x v="0"/>
    <s v="United States"/>
    <s v="Philadelphia"/>
    <x v="9"/>
    <n v="19134"/>
    <x v="3"/>
    <s v="OFF-PA-10004569"/>
    <x v="1"/>
    <x v="10"/>
    <x v="227"/>
    <x v="3594"/>
    <n v="3"/>
    <n v="0.2"/>
    <n v="6.1640999999999995"/>
  </r>
  <r>
    <n v="4817"/>
    <s v="CA-2011-139598"/>
    <x v="2"/>
    <x v="58"/>
    <d v="2011-12-31T00:00:00"/>
    <x v="1"/>
    <s v="MG-17695"/>
    <x v="726"/>
    <x v="0"/>
    <s v="United States"/>
    <s v="Philadelphia"/>
    <x v="9"/>
    <n v="19134"/>
    <x v="3"/>
    <s v="OFF-AP-10002998"/>
    <x v="1"/>
    <x v="9"/>
    <x v="1635"/>
    <x v="3595"/>
    <n v="2"/>
    <n v="0.2"/>
    <n v="5.6315999999999971"/>
  </r>
  <r>
    <n v="4818"/>
    <s v="CA-2011-139598"/>
    <x v="2"/>
    <x v="58"/>
    <d v="2011-12-31T00:00:00"/>
    <x v="1"/>
    <s v="MG-17695"/>
    <x v="726"/>
    <x v="0"/>
    <s v="United States"/>
    <s v="Philadelphia"/>
    <x v="9"/>
    <n v="19134"/>
    <x v="3"/>
    <s v="OFF-AP-10003287"/>
    <x v="1"/>
    <x v="9"/>
    <x v="538"/>
    <x v="3596"/>
    <n v="2"/>
    <n v="0.2"/>
    <n v="8.1551999999999971"/>
  </r>
  <r>
    <n v="4819"/>
    <s v="CA-2011-139598"/>
    <x v="2"/>
    <x v="58"/>
    <d v="2011-12-31T00:00:00"/>
    <x v="1"/>
    <s v="MG-17695"/>
    <x v="726"/>
    <x v="0"/>
    <s v="United States"/>
    <s v="Philadelphia"/>
    <x v="9"/>
    <n v="19134"/>
    <x v="3"/>
    <s v="OFF-ST-10001370"/>
    <x v="1"/>
    <x v="4"/>
    <x v="1023"/>
    <x v="3597"/>
    <n v="4"/>
    <n v="0.2"/>
    <n v="-42.588000000000036"/>
  </r>
  <r>
    <n v="4820"/>
    <s v="CA-2014-117436"/>
    <x v="3"/>
    <x v="110"/>
    <d v="2014-06-15T00:00:00"/>
    <x v="1"/>
    <s v="LW-17125"/>
    <x v="752"/>
    <x v="0"/>
    <s v="United States"/>
    <s v="Norwich"/>
    <x v="29"/>
    <n v="6360"/>
    <x v="3"/>
    <s v="OFF-BI-10004040"/>
    <x v="1"/>
    <x v="8"/>
    <x v="1478"/>
    <x v="3598"/>
    <n v="2"/>
    <n v="0"/>
    <n v="5.0763999999999996"/>
  </r>
  <r>
    <n v="4821"/>
    <s v="CA-2012-140025"/>
    <x v="1"/>
    <x v="1003"/>
    <d v="2012-04-11T00:00:00"/>
    <x v="1"/>
    <s v="PF-19120"/>
    <x v="724"/>
    <x v="0"/>
    <s v="United States"/>
    <s v="San Antonio"/>
    <x v="5"/>
    <n v="78207"/>
    <x v="2"/>
    <s v="OFF-AP-10002651"/>
    <x v="1"/>
    <x v="9"/>
    <x v="1341"/>
    <x v="3599"/>
    <n v="8"/>
    <n v="0.8"/>
    <n v="-1181.2824000000003"/>
  </r>
  <r>
    <n v="4822"/>
    <s v="CA-2012-140025"/>
    <x v="1"/>
    <x v="1003"/>
    <d v="2012-04-11T00:00:00"/>
    <x v="1"/>
    <s v="PF-19120"/>
    <x v="724"/>
    <x v="0"/>
    <s v="United States"/>
    <s v="San Antonio"/>
    <x v="5"/>
    <n v="78207"/>
    <x v="2"/>
    <s v="TEC-AC-10002402"/>
    <x v="2"/>
    <x v="11"/>
    <x v="651"/>
    <x v="3130"/>
    <n v="6"/>
    <n v="0.2"/>
    <n v="47.993999999999971"/>
  </r>
  <r>
    <n v="4823"/>
    <s v="CA-2013-134222"/>
    <x v="0"/>
    <x v="212"/>
    <d v="2013-07-12T00:00:00"/>
    <x v="3"/>
    <s v="NZ-18565"/>
    <x v="125"/>
    <x v="2"/>
    <s v="United States"/>
    <s v="Yuma"/>
    <x v="16"/>
    <n v="85364"/>
    <x v="1"/>
    <s v="OFF-BI-10001658"/>
    <x v="1"/>
    <x v="8"/>
    <x v="439"/>
    <x v="3600"/>
    <n v="6"/>
    <n v="0.7"/>
    <n v="-35.884799999999984"/>
  </r>
  <r>
    <n v="4824"/>
    <s v="CA-2013-140018"/>
    <x v="0"/>
    <x v="831"/>
    <d v="2013-11-27T00:00:00"/>
    <x v="1"/>
    <s v="CK-12205"/>
    <x v="237"/>
    <x v="0"/>
    <s v="United States"/>
    <s v="Columbus"/>
    <x v="24"/>
    <n v="43229"/>
    <x v="3"/>
    <s v="TEC-MA-10000752"/>
    <x v="2"/>
    <x v="15"/>
    <x v="1683"/>
    <x v="3601"/>
    <n v="7"/>
    <n v="0.7"/>
    <n v="-24.275999999999996"/>
  </r>
  <r>
    <n v="4825"/>
    <s v="CA-2013-140018"/>
    <x v="0"/>
    <x v="831"/>
    <d v="2013-11-27T00:00:00"/>
    <x v="1"/>
    <s v="CK-12205"/>
    <x v="237"/>
    <x v="0"/>
    <s v="United States"/>
    <s v="Columbus"/>
    <x v="24"/>
    <n v="43229"/>
    <x v="3"/>
    <s v="FUR-CH-10003817"/>
    <x v="0"/>
    <x v="1"/>
    <x v="162"/>
    <x v="3602"/>
    <n v="3"/>
    <n v="0.3"/>
    <n v="-9.1109999999999971"/>
  </r>
  <r>
    <n v="4826"/>
    <s v="CA-2013-140018"/>
    <x v="0"/>
    <x v="831"/>
    <d v="2013-11-27T00:00:00"/>
    <x v="1"/>
    <s v="CK-12205"/>
    <x v="237"/>
    <x v="0"/>
    <s v="United States"/>
    <s v="Columbus"/>
    <x v="24"/>
    <n v="43229"/>
    <x v="3"/>
    <s v="FUR-FU-10001876"/>
    <x v="0"/>
    <x v="5"/>
    <x v="1394"/>
    <x v="2540"/>
    <n v="3"/>
    <n v="0.2"/>
    <n v="15.590399999999995"/>
  </r>
  <r>
    <n v="4827"/>
    <s v="US-2014-136707"/>
    <x v="3"/>
    <x v="105"/>
    <d v="2014-11-16T00:00:00"/>
    <x v="2"/>
    <s v="JE-15610"/>
    <x v="531"/>
    <x v="1"/>
    <s v="United States"/>
    <s v="Los Angeles"/>
    <x v="1"/>
    <n v="90036"/>
    <x v="1"/>
    <s v="OFF-BI-10003460"/>
    <x v="1"/>
    <x v="8"/>
    <x v="234"/>
    <x v="3603"/>
    <n v="4"/>
    <n v="0.2"/>
    <n v="4.9055999999999997"/>
  </r>
  <r>
    <n v="4828"/>
    <s v="CA-2011-152562"/>
    <x v="2"/>
    <x v="301"/>
    <d v="2011-11-08T00:00:00"/>
    <x v="1"/>
    <s v="JO-15145"/>
    <x v="705"/>
    <x v="1"/>
    <s v="United States"/>
    <s v="Richmond"/>
    <x v="0"/>
    <n v="40475"/>
    <x v="0"/>
    <s v="OFF-ST-10000464"/>
    <x v="1"/>
    <x v="4"/>
    <x v="1135"/>
    <x v="2876"/>
    <n v="2"/>
    <n v="0"/>
    <n v="19.465600000000002"/>
  </r>
  <r>
    <n v="4829"/>
    <s v="CA-2011-152562"/>
    <x v="2"/>
    <x v="301"/>
    <d v="2011-11-08T00:00:00"/>
    <x v="1"/>
    <s v="JO-15145"/>
    <x v="705"/>
    <x v="1"/>
    <s v="United States"/>
    <s v="Richmond"/>
    <x v="0"/>
    <n v="40475"/>
    <x v="0"/>
    <s v="OFF-AR-10001919"/>
    <x v="1"/>
    <x v="6"/>
    <x v="853"/>
    <x v="719"/>
    <n v="3"/>
    <n v="0"/>
    <n v="1.6355999999999997"/>
  </r>
  <r>
    <n v="4830"/>
    <s v="CA-2013-152408"/>
    <x v="0"/>
    <x v="666"/>
    <d v="2013-05-22T00:00:00"/>
    <x v="1"/>
    <s v="TT-21220"/>
    <x v="627"/>
    <x v="0"/>
    <s v="United States"/>
    <s v="New York City"/>
    <x v="15"/>
    <n v="10035"/>
    <x v="3"/>
    <s v="OFF-BI-10002393"/>
    <x v="1"/>
    <x v="8"/>
    <x v="1188"/>
    <x v="3604"/>
    <n v="3"/>
    <n v="0.2"/>
    <n v="4.4771999999999998"/>
  </r>
  <r>
    <n v="4831"/>
    <s v="CA-2011-120278"/>
    <x v="2"/>
    <x v="845"/>
    <d v="2011-11-12T00:00:00"/>
    <x v="1"/>
    <s v="MS-17365"/>
    <x v="333"/>
    <x v="0"/>
    <s v="United States"/>
    <s v="Wausau"/>
    <x v="6"/>
    <n v="54401"/>
    <x v="2"/>
    <s v="OFF-AP-10001293"/>
    <x v="1"/>
    <x v="9"/>
    <x v="1337"/>
    <x v="3605"/>
    <n v="6"/>
    <n v="0"/>
    <n v="68.846399999999988"/>
  </r>
  <r>
    <n v="4832"/>
    <s v="CA-2011-120278"/>
    <x v="2"/>
    <x v="845"/>
    <d v="2011-11-12T00:00:00"/>
    <x v="1"/>
    <s v="MS-17365"/>
    <x v="333"/>
    <x v="0"/>
    <s v="United States"/>
    <s v="Wausau"/>
    <x v="6"/>
    <n v="54401"/>
    <x v="2"/>
    <s v="OFF-ST-10004258"/>
    <x v="1"/>
    <x v="4"/>
    <x v="754"/>
    <x v="905"/>
    <n v="3"/>
    <n v="0"/>
    <n v="9.8901000000000039"/>
  </r>
  <r>
    <n v="4833"/>
    <s v="CA-2011-120278"/>
    <x v="2"/>
    <x v="845"/>
    <d v="2011-11-12T00:00:00"/>
    <x v="1"/>
    <s v="MS-17365"/>
    <x v="333"/>
    <x v="0"/>
    <s v="United States"/>
    <s v="Wausau"/>
    <x v="6"/>
    <n v="54401"/>
    <x v="2"/>
    <s v="OFF-ST-10002214"/>
    <x v="1"/>
    <x v="4"/>
    <x v="994"/>
    <x v="2433"/>
    <n v="2"/>
    <n v="0"/>
    <n v="5.8707999999999991"/>
  </r>
  <r>
    <n v="4834"/>
    <s v="CA-2011-120278"/>
    <x v="2"/>
    <x v="845"/>
    <d v="2011-11-12T00:00:00"/>
    <x v="1"/>
    <s v="MS-17365"/>
    <x v="333"/>
    <x v="0"/>
    <s v="United States"/>
    <s v="Wausau"/>
    <x v="6"/>
    <n v="54401"/>
    <x v="2"/>
    <s v="OFF-BI-10004970"/>
    <x v="1"/>
    <x v="8"/>
    <x v="908"/>
    <x v="714"/>
    <n v="3"/>
    <n v="0"/>
    <n v="5.8232999999999997"/>
  </r>
  <r>
    <n v="4835"/>
    <s v="CA-2014-167661"/>
    <x v="3"/>
    <x v="361"/>
    <d v="2014-10-11T00:00:00"/>
    <x v="1"/>
    <s v="MP-18175"/>
    <x v="486"/>
    <x v="2"/>
    <s v="United States"/>
    <s v="San Francisco"/>
    <x v="1"/>
    <n v="94110"/>
    <x v="1"/>
    <s v="OFF-BI-10002571"/>
    <x v="1"/>
    <x v="8"/>
    <x v="1204"/>
    <x v="3089"/>
    <n v="5"/>
    <n v="0.2"/>
    <n v="13.472999999999999"/>
  </r>
  <r>
    <n v="4836"/>
    <s v="CA-2014-167661"/>
    <x v="3"/>
    <x v="361"/>
    <d v="2014-10-11T00:00:00"/>
    <x v="1"/>
    <s v="MP-18175"/>
    <x v="486"/>
    <x v="2"/>
    <s v="United States"/>
    <s v="San Francisco"/>
    <x v="1"/>
    <n v="94110"/>
    <x v="1"/>
    <s v="OFF-PA-10002581"/>
    <x v="1"/>
    <x v="10"/>
    <x v="1300"/>
    <x v="1168"/>
    <n v="2"/>
    <n v="0"/>
    <n v="27.881999999999998"/>
  </r>
  <r>
    <n v="4837"/>
    <s v="CA-2014-167661"/>
    <x v="3"/>
    <x v="361"/>
    <d v="2014-10-11T00:00:00"/>
    <x v="1"/>
    <s v="MP-18175"/>
    <x v="486"/>
    <x v="2"/>
    <s v="United States"/>
    <s v="San Francisco"/>
    <x v="1"/>
    <n v="94110"/>
    <x v="1"/>
    <s v="OFF-BI-10001097"/>
    <x v="1"/>
    <x v="8"/>
    <x v="789"/>
    <x v="958"/>
    <n v="4"/>
    <n v="0.2"/>
    <n v="7.2267999999999999"/>
  </r>
  <r>
    <n v="4838"/>
    <s v="CA-2014-106831"/>
    <x v="3"/>
    <x v="702"/>
    <d v="2014-06-04T00:00:00"/>
    <x v="2"/>
    <s v="FH-14350"/>
    <x v="651"/>
    <x v="0"/>
    <s v="United States"/>
    <s v="Dublin"/>
    <x v="24"/>
    <n v="43017"/>
    <x v="3"/>
    <s v="OFF-BI-10003429"/>
    <x v="1"/>
    <x v="8"/>
    <x v="844"/>
    <x v="3606"/>
    <n v="2"/>
    <n v="0.7"/>
    <n v="-2.6585999999999999"/>
  </r>
  <r>
    <n v="4839"/>
    <s v="CA-2014-106831"/>
    <x v="3"/>
    <x v="702"/>
    <d v="2014-06-04T00:00:00"/>
    <x v="2"/>
    <s v="FH-14350"/>
    <x v="651"/>
    <x v="0"/>
    <s v="United States"/>
    <s v="Dublin"/>
    <x v="24"/>
    <n v="43017"/>
    <x v="3"/>
    <s v="OFF-PA-10000682"/>
    <x v="1"/>
    <x v="10"/>
    <x v="859"/>
    <x v="3607"/>
    <n v="6"/>
    <n v="0.2"/>
    <n v="10.057200000000002"/>
  </r>
  <r>
    <n v="4840"/>
    <s v="CA-2014-106831"/>
    <x v="3"/>
    <x v="702"/>
    <d v="2014-06-04T00:00:00"/>
    <x v="2"/>
    <s v="FH-14350"/>
    <x v="651"/>
    <x v="0"/>
    <s v="United States"/>
    <s v="Dublin"/>
    <x v="24"/>
    <n v="43017"/>
    <x v="3"/>
    <s v="TEC-PH-10001700"/>
    <x v="2"/>
    <x v="7"/>
    <x v="193"/>
    <x v="3608"/>
    <n v="4"/>
    <n v="0.4"/>
    <n v="-34.314799999999991"/>
  </r>
  <r>
    <n v="4841"/>
    <s v="CA-2014-154123"/>
    <x v="3"/>
    <x v="225"/>
    <d v="2014-11-26T00:00:00"/>
    <x v="1"/>
    <s v="SC-20050"/>
    <x v="337"/>
    <x v="2"/>
    <s v="United States"/>
    <s v="Henderson"/>
    <x v="0"/>
    <n v="42420"/>
    <x v="0"/>
    <s v="FUR-FU-10000629"/>
    <x v="0"/>
    <x v="5"/>
    <x v="93"/>
    <x v="3609"/>
    <n v="2"/>
    <n v="0"/>
    <n v="11.583600000000001"/>
  </r>
  <r>
    <n v="4842"/>
    <s v="CA-2013-136049"/>
    <x v="0"/>
    <x v="443"/>
    <d v="2013-12-29T00:00:00"/>
    <x v="1"/>
    <s v="NM-18520"/>
    <x v="392"/>
    <x v="0"/>
    <s v="United States"/>
    <s v="Bowling Green"/>
    <x v="24"/>
    <n v="43402"/>
    <x v="3"/>
    <s v="OFF-BI-10001267"/>
    <x v="1"/>
    <x v="8"/>
    <x v="1466"/>
    <x v="3610"/>
    <n v="3"/>
    <n v="0.7"/>
    <n v="-4.0722000000000023"/>
  </r>
  <r>
    <n v="4843"/>
    <s v="CA-2014-118402"/>
    <x v="3"/>
    <x v="365"/>
    <d v="2014-10-05T00:00:00"/>
    <x v="1"/>
    <s v="JO-15280"/>
    <x v="123"/>
    <x v="0"/>
    <s v="United States"/>
    <s v="Memphis"/>
    <x v="18"/>
    <n v="38109"/>
    <x v="0"/>
    <s v="OFF-ST-10001418"/>
    <x v="1"/>
    <x v="4"/>
    <x v="870"/>
    <x v="3611"/>
    <n v="5"/>
    <n v="0.2"/>
    <n v="-54.881999999999998"/>
  </r>
  <r>
    <n v="4844"/>
    <s v="US-2013-139388"/>
    <x v="0"/>
    <x v="77"/>
    <d v="2013-11-10T00:00:00"/>
    <x v="2"/>
    <s v="CC-12475"/>
    <x v="693"/>
    <x v="0"/>
    <s v="United States"/>
    <s v="Lakewood"/>
    <x v="30"/>
    <n v="8701"/>
    <x v="3"/>
    <s v="OFF-FA-10004968"/>
    <x v="1"/>
    <x v="13"/>
    <x v="1010"/>
    <x v="3612"/>
    <n v="4"/>
    <n v="0"/>
    <n v="0.2992000000000008"/>
  </r>
  <r>
    <n v="4845"/>
    <s v="US-2011-128685"/>
    <x v="2"/>
    <x v="527"/>
    <d v="2011-04-05T00:00:00"/>
    <x v="2"/>
    <s v="MZ-17515"/>
    <x v="89"/>
    <x v="1"/>
    <s v="United States"/>
    <s v="Los Angeles"/>
    <x v="1"/>
    <n v="90008"/>
    <x v="1"/>
    <s v="OFF-BI-10004140"/>
    <x v="1"/>
    <x v="8"/>
    <x v="304"/>
    <x v="1600"/>
    <n v="2"/>
    <n v="0.2"/>
    <n v="2.2449999999999992"/>
  </r>
  <r>
    <n v="4846"/>
    <s v="CA-2012-124044"/>
    <x v="1"/>
    <x v="862"/>
    <d v="2012-07-26T00:00:00"/>
    <x v="0"/>
    <s v="MS-17830"/>
    <x v="234"/>
    <x v="0"/>
    <s v="United States"/>
    <s v="Rochester"/>
    <x v="15"/>
    <n v="14609"/>
    <x v="3"/>
    <s v="OFF-BI-10003460"/>
    <x v="1"/>
    <x v="8"/>
    <x v="234"/>
    <x v="3613"/>
    <n v="3"/>
    <n v="0.2"/>
    <n v="3.6791999999999998"/>
  </r>
  <r>
    <n v="4847"/>
    <s v="CA-2011-164469"/>
    <x v="2"/>
    <x v="402"/>
    <d v="2011-06-27T00:00:00"/>
    <x v="0"/>
    <s v="GK-14620"/>
    <x v="136"/>
    <x v="1"/>
    <s v="United States"/>
    <s v="Salem"/>
    <x v="21"/>
    <n v="97301"/>
    <x v="1"/>
    <s v="TEC-PH-10002115"/>
    <x v="2"/>
    <x v="7"/>
    <x v="793"/>
    <x v="1274"/>
    <n v="5"/>
    <n v="0.2"/>
    <n v="19.796999999999997"/>
  </r>
  <r>
    <n v="4848"/>
    <s v="CA-2011-164469"/>
    <x v="2"/>
    <x v="402"/>
    <d v="2011-06-27T00:00:00"/>
    <x v="0"/>
    <s v="GK-14620"/>
    <x v="136"/>
    <x v="1"/>
    <s v="United States"/>
    <s v="Salem"/>
    <x v="21"/>
    <n v="97301"/>
    <x v="1"/>
    <s v="OFF-AR-10003478"/>
    <x v="1"/>
    <x v="6"/>
    <x v="355"/>
    <x v="3614"/>
    <n v="11"/>
    <n v="0.2"/>
    <n v="17.908000000000001"/>
  </r>
  <r>
    <n v="4849"/>
    <s v="CA-2011-164469"/>
    <x v="2"/>
    <x v="402"/>
    <d v="2011-06-27T00:00:00"/>
    <x v="0"/>
    <s v="GK-14620"/>
    <x v="136"/>
    <x v="1"/>
    <s v="United States"/>
    <s v="Salem"/>
    <x v="21"/>
    <n v="97301"/>
    <x v="1"/>
    <s v="OFF-AR-10000475"/>
    <x v="1"/>
    <x v="6"/>
    <x v="1111"/>
    <x v="1747"/>
    <n v="1"/>
    <n v="0.2"/>
    <n v="0.8162000000000007"/>
  </r>
  <r>
    <n v="4850"/>
    <s v="CA-2011-107818"/>
    <x v="2"/>
    <x v="78"/>
    <d v="2011-09-14T00:00:00"/>
    <x v="1"/>
    <s v="MC-17275"/>
    <x v="507"/>
    <x v="0"/>
    <s v="United States"/>
    <s v="Pasco"/>
    <x v="4"/>
    <n v="99301"/>
    <x v="1"/>
    <s v="OFF-AR-10003045"/>
    <x v="1"/>
    <x v="6"/>
    <x v="420"/>
    <x v="490"/>
    <n v="2"/>
    <n v="0"/>
    <n v="2.6459999999999999"/>
  </r>
  <r>
    <n v="4851"/>
    <s v="CA-2011-107818"/>
    <x v="2"/>
    <x v="78"/>
    <d v="2011-09-14T00:00:00"/>
    <x v="1"/>
    <s v="MC-17275"/>
    <x v="507"/>
    <x v="0"/>
    <s v="United States"/>
    <s v="Pasco"/>
    <x v="4"/>
    <n v="99301"/>
    <x v="1"/>
    <s v="FUR-CH-10000454"/>
    <x v="0"/>
    <x v="1"/>
    <x v="1"/>
    <x v="3615"/>
    <n v="5"/>
    <n v="0.2"/>
    <n v="121.98999999999992"/>
  </r>
  <r>
    <n v="4852"/>
    <s v="CA-2011-107818"/>
    <x v="2"/>
    <x v="78"/>
    <d v="2011-09-14T00:00:00"/>
    <x v="1"/>
    <s v="MC-17275"/>
    <x v="507"/>
    <x v="0"/>
    <s v="United States"/>
    <s v="Pasco"/>
    <x v="4"/>
    <n v="99301"/>
    <x v="1"/>
    <s v="OFF-AR-10000380"/>
    <x v="1"/>
    <x v="6"/>
    <x v="108"/>
    <x v="3616"/>
    <n v="8"/>
    <n v="0"/>
    <n v="91.151999999999958"/>
  </r>
  <r>
    <n v="4853"/>
    <s v="CA-2011-107818"/>
    <x v="2"/>
    <x v="78"/>
    <d v="2011-09-14T00:00:00"/>
    <x v="1"/>
    <s v="MC-17275"/>
    <x v="507"/>
    <x v="0"/>
    <s v="United States"/>
    <s v="Pasco"/>
    <x v="4"/>
    <n v="99301"/>
    <x v="1"/>
    <s v="OFF-ST-10000736"/>
    <x v="1"/>
    <x v="4"/>
    <x v="455"/>
    <x v="1065"/>
    <n v="6"/>
    <n v="0"/>
    <n v="19.43519999999998"/>
  </r>
  <r>
    <n v="4854"/>
    <s v="CA-2011-113320"/>
    <x v="2"/>
    <x v="432"/>
    <d v="2011-12-15T00:00:00"/>
    <x v="0"/>
    <s v="LH-17155"/>
    <x v="109"/>
    <x v="0"/>
    <s v="United States"/>
    <s v="Oakland"/>
    <x v="1"/>
    <n v="94601"/>
    <x v="1"/>
    <s v="FUR-FU-10004270"/>
    <x v="0"/>
    <x v="5"/>
    <x v="989"/>
    <x v="3617"/>
    <n v="3"/>
    <n v="0"/>
    <n v="4.5144000000000002"/>
  </r>
  <r>
    <n v="4855"/>
    <s v="CA-2011-113320"/>
    <x v="2"/>
    <x v="432"/>
    <d v="2011-12-15T00:00:00"/>
    <x v="0"/>
    <s v="LH-17155"/>
    <x v="109"/>
    <x v="0"/>
    <s v="United States"/>
    <s v="Oakland"/>
    <x v="1"/>
    <n v="94601"/>
    <x v="1"/>
    <s v="OFF-ST-10000617"/>
    <x v="1"/>
    <x v="4"/>
    <x v="379"/>
    <x v="3090"/>
    <n v="3"/>
    <n v="0"/>
    <n v="0.62579999999999902"/>
  </r>
  <r>
    <n v="4856"/>
    <s v="CA-2011-113320"/>
    <x v="2"/>
    <x v="432"/>
    <d v="2011-12-15T00:00:00"/>
    <x v="0"/>
    <s v="LH-17155"/>
    <x v="109"/>
    <x v="0"/>
    <s v="United States"/>
    <s v="Oakland"/>
    <x v="1"/>
    <n v="94601"/>
    <x v="1"/>
    <s v="FUR-FU-10001706"/>
    <x v="0"/>
    <x v="5"/>
    <x v="50"/>
    <x v="357"/>
    <n v="3"/>
    <n v="0"/>
    <n v="4.4352"/>
  </r>
  <r>
    <n v="4857"/>
    <s v="CA-2012-137526"/>
    <x v="1"/>
    <x v="1004"/>
    <d v="2012-01-17T00:00:00"/>
    <x v="1"/>
    <s v="PB-19150"/>
    <x v="171"/>
    <x v="0"/>
    <s v="United States"/>
    <s v="Los Angeles"/>
    <x v="1"/>
    <n v="90004"/>
    <x v="1"/>
    <s v="OFF-BI-10003364"/>
    <x v="1"/>
    <x v="8"/>
    <x v="698"/>
    <x v="823"/>
    <n v="3"/>
    <n v="0.2"/>
    <n v="24.502800000000001"/>
  </r>
  <r>
    <n v="4858"/>
    <s v="CA-2012-137526"/>
    <x v="1"/>
    <x v="1004"/>
    <d v="2012-01-17T00:00:00"/>
    <x v="1"/>
    <s v="PB-19150"/>
    <x v="171"/>
    <x v="0"/>
    <s v="United States"/>
    <s v="Los Angeles"/>
    <x v="1"/>
    <n v="90004"/>
    <x v="1"/>
    <s v="FUR-FU-10001861"/>
    <x v="0"/>
    <x v="5"/>
    <x v="272"/>
    <x v="292"/>
    <n v="4"/>
    <n v="0"/>
    <n v="38.023999999999994"/>
  </r>
  <r>
    <n v="4859"/>
    <s v="CA-2012-137526"/>
    <x v="1"/>
    <x v="1004"/>
    <d v="2012-01-17T00:00:00"/>
    <x v="1"/>
    <s v="PB-19150"/>
    <x v="171"/>
    <x v="0"/>
    <s v="United States"/>
    <s v="Los Angeles"/>
    <x v="1"/>
    <n v="90004"/>
    <x v="1"/>
    <s v="FUR-FU-10004845"/>
    <x v="0"/>
    <x v="5"/>
    <x v="1684"/>
    <x v="3618"/>
    <n v="9"/>
    <n v="0"/>
    <n v="92.969999999999985"/>
  </r>
  <r>
    <n v="4860"/>
    <s v="CA-2014-136063"/>
    <x v="3"/>
    <x v="934"/>
    <d v="2014-12-20T00:00:00"/>
    <x v="1"/>
    <s v="SS-20140"/>
    <x v="164"/>
    <x v="1"/>
    <s v="United States"/>
    <s v="Oak Park"/>
    <x v="10"/>
    <n v="60302"/>
    <x v="2"/>
    <s v="OFF-AR-10000823"/>
    <x v="1"/>
    <x v="6"/>
    <x v="1043"/>
    <x v="1330"/>
    <n v="7"/>
    <n v="0.2"/>
    <n v="1.0192000000000001"/>
  </r>
  <r>
    <n v="4861"/>
    <s v="CA-2013-101546"/>
    <x v="0"/>
    <x v="122"/>
    <d v="2013-12-25T00:00:00"/>
    <x v="1"/>
    <s v="GK-14620"/>
    <x v="136"/>
    <x v="1"/>
    <s v="United States"/>
    <s v="Morristown"/>
    <x v="30"/>
    <n v="7960"/>
    <x v="3"/>
    <s v="OFF-BI-10001359"/>
    <x v="1"/>
    <x v="8"/>
    <x v="1153"/>
    <x v="1639"/>
    <n v="2"/>
    <n v="0"/>
    <n v="843.17059999999992"/>
  </r>
  <r>
    <n v="4862"/>
    <s v="CA-2011-138940"/>
    <x v="2"/>
    <x v="909"/>
    <d v="2011-04-16T00:00:00"/>
    <x v="0"/>
    <s v="GM-14455"/>
    <x v="39"/>
    <x v="2"/>
    <s v="United States"/>
    <s v="Austin"/>
    <x v="5"/>
    <n v="78745"/>
    <x v="2"/>
    <s v="TEC-PH-10001835"/>
    <x v="2"/>
    <x v="7"/>
    <x v="1333"/>
    <x v="3619"/>
    <n v="6"/>
    <n v="0.2"/>
    <n v="265.42320000000001"/>
  </r>
  <r>
    <n v="4863"/>
    <s v="CA-2013-125164"/>
    <x v="0"/>
    <x v="338"/>
    <d v="2013-11-15T00:00:00"/>
    <x v="1"/>
    <s v="SH-19975"/>
    <x v="64"/>
    <x v="1"/>
    <s v="United States"/>
    <s v="New York City"/>
    <x v="15"/>
    <n v="10011"/>
    <x v="3"/>
    <s v="OFF-BI-10001191"/>
    <x v="1"/>
    <x v="8"/>
    <x v="970"/>
    <x v="3620"/>
    <n v="1"/>
    <n v="0.2"/>
    <n v="7.3834"/>
  </r>
  <r>
    <n v="4864"/>
    <s v="CA-2013-125164"/>
    <x v="0"/>
    <x v="338"/>
    <d v="2013-11-15T00:00:00"/>
    <x v="1"/>
    <s v="SH-19975"/>
    <x v="64"/>
    <x v="1"/>
    <s v="United States"/>
    <s v="New York City"/>
    <x v="15"/>
    <n v="10011"/>
    <x v="3"/>
    <s v="OFF-BI-10003982"/>
    <x v="1"/>
    <x v="8"/>
    <x v="346"/>
    <x v="3621"/>
    <n v="3"/>
    <n v="0.2"/>
    <n v="16.823699999999999"/>
  </r>
  <r>
    <n v="4865"/>
    <s v="CA-2014-163531"/>
    <x v="3"/>
    <x v="335"/>
    <d v="2014-07-01T00:00:00"/>
    <x v="1"/>
    <s v="SC-20725"/>
    <x v="56"/>
    <x v="0"/>
    <s v="United States"/>
    <s v="New York City"/>
    <x v="15"/>
    <n v="10024"/>
    <x v="3"/>
    <s v="TEC-PH-10001425"/>
    <x v="2"/>
    <x v="7"/>
    <x v="511"/>
    <x v="764"/>
    <n v="3"/>
    <n v="0"/>
    <n v="67.191599999999994"/>
  </r>
  <r>
    <n v="4866"/>
    <s v="CA-2014-122490"/>
    <x v="3"/>
    <x v="38"/>
    <d v="2014-11-19T00:00:00"/>
    <x v="1"/>
    <s v="TT-21070"/>
    <x v="74"/>
    <x v="0"/>
    <s v="United States"/>
    <s v="Seattle"/>
    <x v="4"/>
    <n v="98103"/>
    <x v="1"/>
    <s v="FUR-CH-10001215"/>
    <x v="0"/>
    <x v="1"/>
    <x v="440"/>
    <x v="3622"/>
    <n v="6"/>
    <n v="0.2"/>
    <n v="150.29399999999998"/>
  </r>
  <r>
    <n v="4867"/>
    <s v="CA-2014-122490"/>
    <x v="3"/>
    <x v="38"/>
    <d v="2014-11-19T00:00:00"/>
    <x v="1"/>
    <s v="TT-21070"/>
    <x v="74"/>
    <x v="0"/>
    <s v="United States"/>
    <s v="Seattle"/>
    <x v="4"/>
    <n v="98103"/>
    <x v="1"/>
    <s v="OFF-BI-10001718"/>
    <x v="1"/>
    <x v="8"/>
    <x v="1216"/>
    <x v="3623"/>
    <n v="11"/>
    <n v="0.2"/>
    <n v="190.02059999999997"/>
  </r>
  <r>
    <n v="4868"/>
    <s v="CA-2014-122490"/>
    <x v="3"/>
    <x v="38"/>
    <d v="2014-11-19T00:00:00"/>
    <x v="1"/>
    <s v="TT-21070"/>
    <x v="74"/>
    <x v="0"/>
    <s v="United States"/>
    <s v="Seattle"/>
    <x v="4"/>
    <n v="98103"/>
    <x v="1"/>
    <s v="OFF-ST-10000991"/>
    <x v="1"/>
    <x v="4"/>
    <x v="155"/>
    <x v="3216"/>
    <n v="3"/>
    <n v="0"/>
    <n v="10.347300000000004"/>
  </r>
  <r>
    <n v="4869"/>
    <s v="CA-2014-122490"/>
    <x v="3"/>
    <x v="38"/>
    <d v="2014-11-19T00:00:00"/>
    <x v="1"/>
    <s v="TT-21070"/>
    <x v="74"/>
    <x v="0"/>
    <s v="United States"/>
    <s v="Seattle"/>
    <x v="4"/>
    <n v="98103"/>
    <x v="1"/>
    <s v="OFF-LA-10001613"/>
    <x v="1"/>
    <x v="2"/>
    <x v="736"/>
    <x v="880"/>
    <n v="3"/>
    <n v="0"/>
    <n v="4.2336"/>
  </r>
  <r>
    <n v="4870"/>
    <s v="CA-2014-131366"/>
    <x v="3"/>
    <x v="221"/>
    <d v="2014-11-30T00:00:00"/>
    <x v="1"/>
    <s v="SC-20440"/>
    <x v="464"/>
    <x v="1"/>
    <s v="United States"/>
    <s v="Lancaster"/>
    <x v="9"/>
    <n v="17602"/>
    <x v="3"/>
    <s v="TEC-PH-10003437"/>
    <x v="2"/>
    <x v="7"/>
    <x v="913"/>
    <x v="3624"/>
    <n v="2"/>
    <n v="0.4"/>
    <n v="-14.998000000000012"/>
  </r>
  <r>
    <n v="4871"/>
    <s v="CA-2014-131366"/>
    <x v="3"/>
    <x v="221"/>
    <d v="2014-11-30T00:00:00"/>
    <x v="1"/>
    <s v="SC-20440"/>
    <x v="464"/>
    <x v="1"/>
    <s v="United States"/>
    <s v="Lancaster"/>
    <x v="9"/>
    <n v="17602"/>
    <x v="3"/>
    <s v="OFF-PA-10000675"/>
    <x v="1"/>
    <x v="10"/>
    <x v="1106"/>
    <x v="2343"/>
    <n v="7"/>
    <n v="0.2"/>
    <n v="83.209699999999998"/>
  </r>
  <r>
    <n v="4872"/>
    <s v="CA-2014-164042"/>
    <x v="3"/>
    <x v="979"/>
    <d v="2014-05-28T00:00:00"/>
    <x v="1"/>
    <s v="KL-16645"/>
    <x v="107"/>
    <x v="0"/>
    <s v="United States"/>
    <s v="Houston"/>
    <x v="5"/>
    <n v="77095"/>
    <x v="2"/>
    <s v="OFF-FA-10000840"/>
    <x v="1"/>
    <x v="13"/>
    <x v="1685"/>
    <x v="3625"/>
    <n v="2"/>
    <n v="0.2"/>
    <n v="0.61559999999999993"/>
  </r>
  <r>
    <n v="4873"/>
    <s v="CA-2014-164042"/>
    <x v="3"/>
    <x v="979"/>
    <d v="2014-05-28T00:00:00"/>
    <x v="1"/>
    <s v="KL-16645"/>
    <x v="107"/>
    <x v="0"/>
    <s v="United States"/>
    <s v="Houston"/>
    <x v="5"/>
    <n v="77095"/>
    <x v="2"/>
    <s v="OFF-AP-10001947"/>
    <x v="1"/>
    <x v="9"/>
    <x v="1528"/>
    <x v="3626"/>
    <n v="5"/>
    <n v="0.8"/>
    <n v="-46.716000000000008"/>
  </r>
  <r>
    <n v="4874"/>
    <s v="CA-2014-164042"/>
    <x v="3"/>
    <x v="979"/>
    <d v="2014-05-28T00:00:00"/>
    <x v="1"/>
    <s v="KL-16645"/>
    <x v="107"/>
    <x v="0"/>
    <s v="United States"/>
    <s v="Houston"/>
    <x v="5"/>
    <n v="77095"/>
    <x v="2"/>
    <s v="OFF-ST-10002301"/>
    <x v="1"/>
    <x v="4"/>
    <x v="1490"/>
    <x v="3627"/>
    <n v="3"/>
    <n v="0.2"/>
    <n v="-11.593800000000005"/>
  </r>
  <r>
    <n v="4875"/>
    <s v="CA-2014-164042"/>
    <x v="3"/>
    <x v="979"/>
    <d v="2014-05-28T00:00:00"/>
    <x v="1"/>
    <s v="KL-16645"/>
    <x v="107"/>
    <x v="0"/>
    <s v="United States"/>
    <s v="Houston"/>
    <x v="5"/>
    <n v="77095"/>
    <x v="2"/>
    <s v="OFF-BI-10001922"/>
    <x v="1"/>
    <x v="8"/>
    <x v="302"/>
    <x v="3628"/>
    <n v="1"/>
    <n v="0.8"/>
    <n v="-1.9602000000000008"/>
  </r>
  <r>
    <n v="4876"/>
    <s v="CA-2011-132864"/>
    <x v="2"/>
    <x v="266"/>
    <d v="2011-12-07T00:00:00"/>
    <x v="1"/>
    <s v="KN-16390"/>
    <x v="471"/>
    <x v="1"/>
    <s v="United States"/>
    <s v="Columbus"/>
    <x v="24"/>
    <n v="43229"/>
    <x v="3"/>
    <s v="TEC-AC-10001267"/>
    <x v="2"/>
    <x v="11"/>
    <x v="533"/>
    <x v="600"/>
    <n v="5"/>
    <n v="0.2"/>
    <n v="29.950000000000003"/>
  </r>
  <r>
    <n v="4877"/>
    <s v="US-2011-155817"/>
    <x v="2"/>
    <x v="462"/>
    <d v="2011-10-09T00:00:00"/>
    <x v="1"/>
    <s v="SL-20155"/>
    <x v="359"/>
    <x v="2"/>
    <s v="United States"/>
    <s v="Durham"/>
    <x v="3"/>
    <n v="27707"/>
    <x v="0"/>
    <s v="OFF-ST-10000532"/>
    <x v="1"/>
    <x v="4"/>
    <x v="1403"/>
    <x v="3629"/>
    <n v="2"/>
    <n v="0.2"/>
    <n v="4.6175999999999995"/>
  </r>
  <r>
    <n v="4878"/>
    <s v="US-2011-155817"/>
    <x v="2"/>
    <x v="462"/>
    <d v="2011-10-09T00:00:00"/>
    <x v="1"/>
    <s v="SL-20155"/>
    <x v="359"/>
    <x v="2"/>
    <s v="United States"/>
    <s v="Durham"/>
    <x v="3"/>
    <n v="27707"/>
    <x v="0"/>
    <s v="OFF-AR-10002335"/>
    <x v="1"/>
    <x v="6"/>
    <x v="673"/>
    <x v="3630"/>
    <n v="3"/>
    <n v="0.2"/>
    <n v="0.46440000000000037"/>
  </r>
  <r>
    <n v="4879"/>
    <s v="US-2013-131891"/>
    <x v="0"/>
    <x v="875"/>
    <d v="2013-08-01T00:00:00"/>
    <x v="2"/>
    <s v="PW-19240"/>
    <x v="617"/>
    <x v="0"/>
    <s v="United States"/>
    <s v="Pensacola"/>
    <x v="2"/>
    <n v="32503"/>
    <x v="0"/>
    <s v="OFF-BI-10000201"/>
    <x v="1"/>
    <x v="8"/>
    <x v="1678"/>
    <x v="3631"/>
    <n v="3"/>
    <n v="0.7"/>
    <n v="-1.4760000000000004"/>
  </r>
  <r>
    <n v="4880"/>
    <s v="CA-2014-143567"/>
    <x v="3"/>
    <x v="808"/>
    <d v="2014-11-06T00:00:00"/>
    <x v="0"/>
    <s v="TB-21175"/>
    <x v="533"/>
    <x v="1"/>
    <s v="United States"/>
    <s v="Henderson"/>
    <x v="0"/>
    <n v="42420"/>
    <x v="0"/>
    <s v="OFF-EN-10004846"/>
    <x v="1"/>
    <x v="12"/>
    <x v="1488"/>
    <x v="3632"/>
    <n v="2"/>
    <n v="0"/>
    <n v="2.6068000000000002"/>
  </r>
  <r>
    <n v="4881"/>
    <s v="CA-2014-143567"/>
    <x v="3"/>
    <x v="808"/>
    <d v="2014-11-06T00:00:00"/>
    <x v="0"/>
    <s v="TB-21175"/>
    <x v="533"/>
    <x v="1"/>
    <s v="United States"/>
    <s v="Henderson"/>
    <x v="0"/>
    <n v="42420"/>
    <x v="0"/>
    <s v="FUR-CH-10000454"/>
    <x v="0"/>
    <x v="1"/>
    <x v="1"/>
    <x v="3615"/>
    <n v="4"/>
    <n v="0"/>
    <n v="292.77599999999995"/>
  </r>
  <r>
    <n v="4882"/>
    <s v="CA-2014-143567"/>
    <x v="3"/>
    <x v="808"/>
    <d v="2014-11-06T00:00:00"/>
    <x v="0"/>
    <s v="TB-21175"/>
    <x v="533"/>
    <x v="1"/>
    <s v="United States"/>
    <s v="Henderson"/>
    <x v="0"/>
    <n v="42420"/>
    <x v="0"/>
    <s v="TEC-AC-10004145"/>
    <x v="2"/>
    <x v="11"/>
    <x v="1264"/>
    <x v="3633"/>
    <n v="9"/>
    <n v="0"/>
    <n v="517.47930000000008"/>
  </r>
  <r>
    <n v="4883"/>
    <s v="CA-2014-143567"/>
    <x v="3"/>
    <x v="808"/>
    <d v="2014-11-06T00:00:00"/>
    <x v="0"/>
    <s v="TB-21175"/>
    <x v="533"/>
    <x v="1"/>
    <s v="United States"/>
    <s v="Henderson"/>
    <x v="0"/>
    <n v="42420"/>
    <x v="0"/>
    <s v="OFF-ST-10001580"/>
    <x v="1"/>
    <x v="4"/>
    <x v="351"/>
    <x v="3634"/>
    <n v="4"/>
    <n v="0"/>
    <n v="16.7776"/>
  </r>
  <r>
    <n v="4884"/>
    <s v="CA-2014-104080"/>
    <x v="3"/>
    <x v="144"/>
    <d v="2014-03-16T00:00:00"/>
    <x v="1"/>
    <s v="AH-10210"/>
    <x v="117"/>
    <x v="0"/>
    <s v="United States"/>
    <s v="Anaheim"/>
    <x v="1"/>
    <n v="92804"/>
    <x v="1"/>
    <s v="OFF-BI-10003876"/>
    <x v="1"/>
    <x v="8"/>
    <x v="1617"/>
    <x v="3635"/>
    <n v="5"/>
    <n v="0.2"/>
    <n v="64.199999999999989"/>
  </r>
  <r>
    <n v="4885"/>
    <s v="CA-2014-104080"/>
    <x v="3"/>
    <x v="144"/>
    <d v="2014-03-16T00:00:00"/>
    <x v="1"/>
    <s v="AH-10210"/>
    <x v="117"/>
    <x v="0"/>
    <s v="United States"/>
    <s v="Anaheim"/>
    <x v="1"/>
    <n v="92804"/>
    <x v="1"/>
    <s v="OFF-AR-10001972"/>
    <x v="1"/>
    <x v="6"/>
    <x v="1623"/>
    <x v="3636"/>
    <n v="2"/>
    <n v="0"/>
    <n v="0.87360000000000015"/>
  </r>
  <r>
    <n v="4886"/>
    <s v="CA-2011-151379"/>
    <x v="2"/>
    <x v="757"/>
    <d v="2011-12-20T00:00:00"/>
    <x v="1"/>
    <s v="SC-20695"/>
    <x v="281"/>
    <x v="1"/>
    <s v="United States"/>
    <s v="Detroit"/>
    <x v="12"/>
    <n v="48227"/>
    <x v="2"/>
    <s v="OFF-PA-10000595"/>
    <x v="1"/>
    <x v="10"/>
    <x v="1117"/>
    <x v="1159"/>
    <n v="5"/>
    <n v="0"/>
    <n v="52.531999999999996"/>
  </r>
  <r>
    <n v="4887"/>
    <s v="CA-2013-163167"/>
    <x v="0"/>
    <x v="85"/>
    <d v="2013-12-02T00:00:00"/>
    <x v="0"/>
    <s v="RF-19345"/>
    <x v="575"/>
    <x v="1"/>
    <s v="United States"/>
    <s v="Marietta"/>
    <x v="32"/>
    <n v="30062"/>
    <x v="0"/>
    <s v="FUR-CH-10004477"/>
    <x v="0"/>
    <x v="1"/>
    <x v="211"/>
    <x v="3637"/>
    <n v="3"/>
    <n v="0"/>
    <n v="52.974299999999992"/>
  </r>
  <r>
    <n v="4888"/>
    <s v="CA-2013-163167"/>
    <x v="0"/>
    <x v="85"/>
    <d v="2013-12-02T00:00:00"/>
    <x v="0"/>
    <s v="RF-19345"/>
    <x v="575"/>
    <x v="1"/>
    <s v="United States"/>
    <s v="Marietta"/>
    <x v="32"/>
    <n v="30062"/>
    <x v="0"/>
    <s v="TEC-AC-10003441"/>
    <x v="2"/>
    <x v="11"/>
    <x v="652"/>
    <x v="3638"/>
    <n v="6"/>
    <n v="0"/>
    <n v="6.1019999999999968"/>
  </r>
  <r>
    <n v="4889"/>
    <s v="CA-2013-163167"/>
    <x v="0"/>
    <x v="85"/>
    <d v="2013-12-02T00:00:00"/>
    <x v="0"/>
    <s v="RF-19345"/>
    <x v="575"/>
    <x v="1"/>
    <s v="United States"/>
    <s v="Marietta"/>
    <x v="32"/>
    <n v="30062"/>
    <x v="0"/>
    <s v="OFF-ST-10004459"/>
    <x v="1"/>
    <x v="4"/>
    <x v="454"/>
    <x v="494"/>
    <n v="3"/>
    <n v="0"/>
    <n v="56.300999999999988"/>
  </r>
  <r>
    <n v="4890"/>
    <s v="CA-2013-163167"/>
    <x v="0"/>
    <x v="85"/>
    <d v="2013-12-02T00:00:00"/>
    <x v="0"/>
    <s v="RF-19345"/>
    <x v="575"/>
    <x v="1"/>
    <s v="United States"/>
    <s v="Marietta"/>
    <x v="32"/>
    <n v="30062"/>
    <x v="0"/>
    <s v="OFF-ST-10003805"/>
    <x v="1"/>
    <x v="4"/>
    <x v="1651"/>
    <x v="3639"/>
    <n v="6"/>
    <n v="0"/>
    <n v="315.82499999999993"/>
  </r>
  <r>
    <n v="4891"/>
    <s v="CA-2013-135776"/>
    <x v="0"/>
    <x v="443"/>
    <d v="2013-12-31T00:00:00"/>
    <x v="1"/>
    <s v="EH-13765"/>
    <x v="553"/>
    <x v="1"/>
    <s v="United States"/>
    <s v="Seattle"/>
    <x v="4"/>
    <n v="98103"/>
    <x v="1"/>
    <s v="OFF-AR-10001246"/>
    <x v="1"/>
    <x v="6"/>
    <x v="450"/>
    <x v="138"/>
    <n v="3"/>
    <n v="0"/>
    <n v="2.5577999999999994"/>
  </r>
  <r>
    <n v="4892"/>
    <s v="CA-2013-135776"/>
    <x v="0"/>
    <x v="443"/>
    <d v="2013-12-31T00:00:00"/>
    <x v="1"/>
    <s v="EH-13765"/>
    <x v="553"/>
    <x v="1"/>
    <s v="United States"/>
    <s v="Seattle"/>
    <x v="4"/>
    <n v="98103"/>
    <x v="1"/>
    <s v="OFF-PA-10001295"/>
    <x v="1"/>
    <x v="10"/>
    <x v="1211"/>
    <x v="2479"/>
    <n v="2"/>
    <n v="0"/>
    <n v="18.211199999999998"/>
  </r>
  <r>
    <n v="4893"/>
    <s v="CA-2013-135776"/>
    <x v="0"/>
    <x v="443"/>
    <d v="2013-12-31T00:00:00"/>
    <x v="1"/>
    <s v="EH-13765"/>
    <x v="553"/>
    <x v="1"/>
    <s v="United States"/>
    <s v="Seattle"/>
    <x v="4"/>
    <n v="98103"/>
    <x v="1"/>
    <s v="OFF-AR-10001231"/>
    <x v="1"/>
    <x v="6"/>
    <x v="1686"/>
    <x v="3640"/>
    <n v="2"/>
    <n v="0"/>
    <n v="1.1760000000000002"/>
  </r>
  <r>
    <n v="4894"/>
    <s v="CA-2013-135776"/>
    <x v="0"/>
    <x v="443"/>
    <d v="2013-12-31T00:00:00"/>
    <x v="1"/>
    <s v="EH-13765"/>
    <x v="553"/>
    <x v="1"/>
    <s v="United States"/>
    <s v="Seattle"/>
    <x v="4"/>
    <n v="98103"/>
    <x v="1"/>
    <s v="OFF-ST-10002743"/>
    <x v="1"/>
    <x v="4"/>
    <x v="413"/>
    <x v="3641"/>
    <n v="2"/>
    <n v="0"/>
    <n v="2.2727999999999895"/>
  </r>
  <r>
    <n v="4895"/>
    <s v="CA-2013-135776"/>
    <x v="0"/>
    <x v="443"/>
    <d v="2013-12-31T00:00:00"/>
    <x v="1"/>
    <s v="EH-13765"/>
    <x v="553"/>
    <x v="1"/>
    <s v="United States"/>
    <s v="Seattle"/>
    <x v="4"/>
    <n v="98103"/>
    <x v="1"/>
    <s v="OFF-PA-10004327"/>
    <x v="1"/>
    <x v="10"/>
    <x v="136"/>
    <x v="3642"/>
    <n v="1"/>
    <n v="0"/>
    <n v="22.991999999999997"/>
  </r>
  <r>
    <n v="4896"/>
    <s v="CA-2013-135776"/>
    <x v="0"/>
    <x v="443"/>
    <d v="2013-12-31T00:00:00"/>
    <x v="1"/>
    <s v="EH-13765"/>
    <x v="553"/>
    <x v="1"/>
    <s v="United States"/>
    <s v="Seattle"/>
    <x v="4"/>
    <n v="98103"/>
    <x v="1"/>
    <s v="OFF-EN-10004773"/>
    <x v="1"/>
    <x v="12"/>
    <x v="33"/>
    <x v="1168"/>
    <n v="2"/>
    <n v="0"/>
    <n v="30.360399999999998"/>
  </r>
  <r>
    <n v="4897"/>
    <s v="CA-2013-135776"/>
    <x v="0"/>
    <x v="443"/>
    <d v="2013-12-31T00:00:00"/>
    <x v="1"/>
    <s v="EH-13765"/>
    <x v="553"/>
    <x v="1"/>
    <s v="United States"/>
    <s v="Seattle"/>
    <x v="4"/>
    <n v="98103"/>
    <x v="1"/>
    <s v="OFF-ST-10003470"/>
    <x v="1"/>
    <x v="4"/>
    <x v="1339"/>
    <x v="2105"/>
    <n v="4"/>
    <n v="0"/>
    <n v="55.895999999999958"/>
  </r>
  <r>
    <n v="4898"/>
    <s v="US-2011-122021"/>
    <x v="2"/>
    <x v="771"/>
    <d v="2011-10-17T00:00:00"/>
    <x v="2"/>
    <s v="AC-10660"/>
    <x v="663"/>
    <x v="0"/>
    <s v="United States"/>
    <s v="Parma"/>
    <x v="24"/>
    <n v="44134"/>
    <x v="3"/>
    <s v="FUR-CH-10003761"/>
    <x v="0"/>
    <x v="1"/>
    <x v="1379"/>
    <x v="1727"/>
    <n v="2"/>
    <n v="0.3"/>
    <n v="-7.8588000000000022"/>
  </r>
  <r>
    <n v="4899"/>
    <s v="US-2011-122021"/>
    <x v="2"/>
    <x v="771"/>
    <d v="2011-10-17T00:00:00"/>
    <x v="2"/>
    <s v="AC-10660"/>
    <x v="663"/>
    <x v="0"/>
    <s v="United States"/>
    <s v="Parma"/>
    <x v="24"/>
    <n v="44134"/>
    <x v="3"/>
    <s v="OFF-PA-10002230"/>
    <x v="1"/>
    <x v="10"/>
    <x v="384"/>
    <x v="892"/>
    <n v="2"/>
    <n v="0.2"/>
    <n v="2.8884000000000007"/>
  </r>
  <r>
    <n v="4900"/>
    <s v="CA-2013-130484"/>
    <x v="0"/>
    <x v="250"/>
    <d v="2013-08-28T00:00:00"/>
    <x v="1"/>
    <s v="SG-20470"/>
    <x v="495"/>
    <x v="0"/>
    <s v="United States"/>
    <s v="Gresham"/>
    <x v="21"/>
    <n v="97030"/>
    <x v="1"/>
    <s v="OFF-BI-10000088"/>
    <x v="1"/>
    <x v="8"/>
    <x v="1025"/>
    <x v="3643"/>
    <n v="8"/>
    <n v="0.7"/>
    <n v="-18.446399999999997"/>
  </r>
  <r>
    <n v="4901"/>
    <s v="CA-2014-120936"/>
    <x v="3"/>
    <x v="94"/>
    <d v="2014-12-22T00:00:00"/>
    <x v="1"/>
    <s v="CA-12310"/>
    <x v="119"/>
    <x v="1"/>
    <s v="United States"/>
    <s v="Anaheim"/>
    <x v="1"/>
    <n v="92804"/>
    <x v="1"/>
    <s v="OFF-ST-10001526"/>
    <x v="1"/>
    <x v="4"/>
    <x v="764"/>
    <x v="2289"/>
    <n v="4"/>
    <n v="0"/>
    <n v="125.14319999999998"/>
  </r>
  <r>
    <n v="4902"/>
    <s v="CA-2014-120936"/>
    <x v="3"/>
    <x v="94"/>
    <d v="2014-12-22T00:00:00"/>
    <x v="1"/>
    <s v="CA-12310"/>
    <x v="119"/>
    <x v="1"/>
    <s v="United States"/>
    <s v="Anaheim"/>
    <x v="1"/>
    <n v="92804"/>
    <x v="1"/>
    <s v="OFF-SU-10002557"/>
    <x v="1"/>
    <x v="14"/>
    <x v="1329"/>
    <x v="62"/>
    <n v="1"/>
    <n v="0"/>
    <n v="3.6348000000000003"/>
  </r>
  <r>
    <n v="4903"/>
    <s v="CA-2014-110884"/>
    <x v="3"/>
    <x v="469"/>
    <d v="2014-03-13T00:00:00"/>
    <x v="1"/>
    <s v="SH-20395"/>
    <x v="129"/>
    <x v="0"/>
    <s v="United States"/>
    <s v="New York City"/>
    <x v="15"/>
    <n v="10035"/>
    <x v="3"/>
    <s v="OFF-BI-10003669"/>
    <x v="1"/>
    <x v="8"/>
    <x v="796"/>
    <x v="243"/>
    <n v="6"/>
    <n v="0.2"/>
    <n v="9.0719999999999992"/>
  </r>
  <r>
    <n v="4904"/>
    <s v="CA-2014-110884"/>
    <x v="3"/>
    <x v="469"/>
    <d v="2014-03-13T00:00:00"/>
    <x v="1"/>
    <s v="SH-20395"/>
    <x v="129"/>
    <x v="0"/>
    <s v="United States"/>
    <s v="New York City"/>
    <x v="15"/>
    <n v="10035"/>
    <x v="3"/>
    <s v="OFF-LA-10003510"/>
    <x v="1"/>
    <x v="2"/>
    <x v="575"/>
    <x v="3644"/>
    <n v="3"/>
    <n v="0"/>
    <n v="42.131399999999999"/>
  </r>
  <r>
    <n v="4905"/>
    <s v="US-2011-161613"/>
    <x v="2"/>
    <x v="588"/>
    <d v="2011-12-03T00:00:00"/>
    <x v="0"/>
    <s v="MC-17605"/>
    <x v="204"/>
    <x v="1"/>
    <s v="United States"/>
    <s v="Houston"/>
    <x v="5"/>
    <n v="77070"/>
    <x v="2"/>
    <s v="FUR-CH-10003746"/>
    <x v="0"/>
    <x v="1"/>
    <x v="617"/>
    <x v="3645"/>
    <n v="3"/>
    <n v="0.3"/>
    <n v="-19.258800000000008"/>
  </r>
  <r>
    <n v="4906"/>
    <s v="US-2011-146353"/>
    <x v="2"/>
    <x v="1005"/>
    <d v="2011-10-16T00:00:00"/>
    <x v="0"/>
    <s v="JE-15610"/>
    <x v="531"/>
    <x v="1"/>
    <s v="United States"/>
    <s v="Concord"/>
    <x v="38"/>
    <n v="3301"/>
    <x v="3"/>
    <s v="OFF-BI-10003476"/>
    <x v="1"/>
    <x v="8"/>
    <x v="1526"/>
    <x v="3310"/>
    <n v="4"/>
    <n v="0"/>
    <n v="11.0016"/>
  </r>
  <r>
    <n v="4907"/>
    <s v="US-2011-146353"/>
    <x v="2"/>
    <x v="1005"/>
    <d v="2011-10-16T00:00:00"/>
    <x v="0"/>
    <s v="JE-15610"/>
    <x v="531"/>
    <x v="1"/>
    <s v="United States"/>
    <s v="Concord"/>
    <x v="38"/>
    <n v="3301"/>
    <x v="3"/>
    <s v="OFF-ST-10001469"/>
    <x v="1"/>
    <x v="4"/>
    <x v="394"/>
    <x v="3646"/>
    <n v="5"/>
    <n v="0"/>
    <n v="16.193999999999988"/>
  </r>
  <r>
    <n v="4908"/>
    <s v="CA-2011-133809"/>
    <x v="2"/>
    <x v="728"/>
    <d v="2011-11-23T00:00:00"/>
    <x v="0"/>
    <s v="MS-17530"/>
    <x v="652"/>
    <x v="0"/>
    <s v="United States"/>
    <s v="Fairfield"/>
    <x v="24"/>
    <n v="45014"/>
    <x v="3"/>
    <s v="OFF-BI-10001757"/>
    <x v="1"/>
    <x v="8"/>
    <x v="1158"/>
    <x v="3647"/>
    <n v="8"/>
    <n v="0.7"/>
    <n v="-8.659200000000002"/>
  </r>
  <r>
    <n v="4909"/>
    <s v="CA-2011-133809"/>
    <x v="2"/>
    <x v="728"/>
    <d v="2011-11-23T00:00:00"/>
    <x v="0"/>
    <s v="MS-17530"/>
    <x v="652"/>
    <x v="0"/>
    <s v="United States"/>
    <s v="Fairfield"/>
    <x v="24"/>
    <n v="45014"/>
    <x v="3"/>
    <s v="TEC-PH-10004875"/>
    <x v="2"/>
    <x v="7"/>
    <x v="1687"/>
    <x v="3648"/>
    <n v="2"/>
    <n v="0.4"/>
    <n v="-2.0773999999999999"/>
  </r>
  <r>
    <n v="4910"/>
    <s v="CA-2014-127306"/>
    <x v="3"/>
    <x v="424"/>
    <d v="2014-01-19T00:00:00"/>
    <x v="1"/>
    <s v="BH-11710"/>
    <x v="3"/>
    <x v="0"/>
    <s v="United States"/>
    <s v="Johnson City"/>
    <x v="18"/>
    <n v="37604"/>
    <x v="0"/>
    <s v="OFF-EN-10001219"/>
    <x v="1"/>
    <x v="12"/>
    <x v="583"/>
    <x v="829"/>
    <n v="3"/>
    <n v="0.2"/>
    <n v="6.6467999999999989"/>
  </r>
  <r>
    <n v="4911"/>
    <s v="CA-2014-127306"/>
    <x v="3"/>
    <x v="424"/>
    <d v="2014-01-19T00:00:00"/>
    <x v="1"/>
    <s v="BH-11710"/>
    <x v="3"/>
    <x v="0"/>
    <s v="United States"/>
    <s v="Johnson City"/>
    <x v="18"/>
    <n v="37604"/>
    <x v="0"/>
    <s v="OFF-PA-10000019"/>
    <x v="1"/>
    <x v="10"/>
    <x v="704"/>
    <x v="1590"/>
    <n v="7"/>
    <n v="0.2"/>
    <n v="12.700800000000001"/>
  </r>
  <r>
    <n v="4912"/>
    <s v="CA-2014-127306"/>
    <x v="3"/>
    <x v="424"/>
    <d v="2014-01-19T00:00:00"/>
    <x v="1"/>
    <s v="BH-11710"/>
    <x v="3"/>
    <x v="0"/>
    <s v="United States"/>
    <s v="Johnson City"/>
    <x v="18"/>
    <n v="37604"/>
    <x v="0"/>
    <s v="TEC-PH-10001924"/>
    <x v="2"/>
    <x v="7"/>
    <x v="426"/>
    <x v="1781"/>
    <n v="2"/>
    <n v="0.2"/>
    <n v="6.9990000000000059"/>
  </r>
  <r>
    <n v="4913"/>
    <s v="CA-2014-127306"/>
    <x v="3"/>
    <x v="424"/>
    <d v="2014-01-19T00:00:00"/>
    <x v="1"/>
    <s v="BH-11710"/>
    <x v="3"/>
    <x v="0"/>
    <s v="United States"/>
    <s v="Johnson City"/>
    <x v="18"/>
    <n v="37604"/>
    <x v="0"/>
    <s v="OFF-BI-10002003"/>
    <x v="1"/>
    <x v="8"/>
    <x v="1384"/>
    <x v="3649"/>
    <n v="5"/>
    <n v="0.7"/>
    <n v="-4.577"/>
  </r>
  <r>
    <n v="4914"/>
    <s v="CA-2014-127306"/>
    <x v="3"/>
    <x v="424"/>
    <d v="2014-01-19T00:00:00"/>
    <x v="1"/>
    <s v="BH-11710"/>
    <x v="3"/>
    <x v="0"/>
    <s v="United States"/>
    <s v="Johnson City"/>
    <x v="18"/>
    <n v="37604"/>
    <x v="0"/>
    <s v="OFF-BI-10003727"/>
    <x v="1"/>
    <x v="8"/>
    <x v="797"/>
    <x v="3650"/>
    <n v="2"/>
    <n v="0.7"/>
    <n v="-1.8391999999999999"/>
  </r>
  <r>
    <n v="4915"/>
    <s v="CA-2012-161830"/>
    <x v="1"/>
    <x v="496"/>
    <d v="2012-09-26T00:00:00"/>
    <x v="0"/>
    <s v="ME-17725"/>
    <x v="250"/>
    <x v="0"/>
    <s v="United States"/>
    <s v="Seattle"/>
    <x v="4"/>
    <n v="98105"/>
    <x v="1"/>
    <s v="OFF-AR-10004042"/>
    <x v="1"/>
    <x v="6"/>
    <x v="30"/>
    <x v="3651"/>
    <n v="2"/>
    <n v="0"/>
    <n v="10.428399999999996"/>
  </r>
  <r>
    <n v="4916"/>
    <s v="CA-2012-161830"/>
    <x v="1"/>
    <x v="496"/>
    <d v="2012-09-26T00:00:00"/>
    <x v="0"/>
    <s v="ME-17725"/>
    <x v="250"/>
    <x v="0"/>
    <s v="United States"/>
    <s v="Seattle"/>
    <x v="4"/>
    <n v="98105"/>
    <x v="1"/>
    <s v="OFF-BI-10001097"/>
    <x v="1"/>
    <x v="8"/>
    <x v="789"/>
    <x v="3652"/>
    <n v="3"/>
    <n v="0.2"/>
    <n v="5.4201000000000006"/>
  </r>
  <r>
    <n v="4917"/>
    <s v="CA-2014-163125"/>
    <x v="3"/>
    <x v="449"/>
    <d v="2014-10-12T00:00:00"/>
    <x v="0"/>
    <s v="MB-17305"/>
    <x v="93"/>
    <x v="0"/>
    <s v="United States"/>
    <s v="League City"/>
    <x v="5"/>
    <n v="77573"/>
    <x v="2"/>
    <s v="OFF-AR-10004344"/>
    <x v="1"/>
    <x v="6"/>
    <x v="365"/>
    <x v="3653"/>
    <n v="7"/>
    <n v="0.2"/>
    <n v="5.8750999999999962"/>
  </r>
  <r>
    <n v="4918"/>
    <s v="CA-2014-163125"/>
    <x v="3"/>
    <x v="449"/>
    <d v="2014-10-12T00:00:00"/>
    <x v="0"/>
    <s v="MB-17305"/>
    <x v="93"/>
    <x v="0"/>
    <s v="United States"/>
    <s v="League City"/>
    <x v="5"/>
    <n v="77573"/>
    <x v="2"/>
    <s v="FUR-CH-10001802"/>
    <x v="0"/>
    <x v="1"/>
    <x v="1688"/>
    <x v="3654"/>
    <n v="3"/>
    <n v="0.3"/>
    <n v="-32.664599999999993"/>
  </r>
  <r>
    <n v="4919"/>
    <s v="CA-2013-160304"/>
    <x v="0"/>
    <x v="1006"/>
    <d v="2013-01-07T00:00:00"/>
    <x v="1"/>
    <s v="BM-11575"/>
    <x v="606"/>
    <x v="1"/>
    <s v="United States"/>
    <s v="Gaithersburg"/>
    <x v="39"/>
    <n v="20877"/>
    <x v="3"/>
    <s v="FUR-BO-10004709"/>
    <x v="0"/>
    <x v="0"/>
    <x v="263"/>
    <x v="2131"/>
    <n v="3"/>
    <n v="0"/>
    <n v="38.266800000000003"/>
  </r>
  <r>
    <n v="4920"/>
    <s v="CA-2013-160304"/>
    <x v="0"/>
    <x v="1006"/>
    <d v="2013-01-07T00:00:00"/>
    <x v="1"/>
    <s v="BM-11575"/>
    <x v="606"/>
    <x v="1"/>
    <s v="United States"/>
    <s v="Gaithersburg"/>
    <x v="39"/>
    <n v="20877"/>
    <x v="3"/>
    <s v="TEC-PH-10000455"/>
    <x v="2"/>
    <x v="7"/>
    <x v="1112"/>
    <x v="3655"/>
    <n v="2"/>
    <n v="0"/>
    <n v="67.274199999999979"/>
  </r>
  <r>
    <n v="4921"/>
    <s v="CA-2014-101728"/>
    <x v="3"/>
    <x v="971"/>
    <d v="2014-08-24T00:00:00"/>
    <x v="1"/>
    <s v="SC-20575"/>
    <x v="623"/>
    <x v="0"/>
    <s v="United States"/>
    <s v="Chicago"/>
    <x v="10"/>
    <n v="60653"/>
    <x v="2"/>
    <s v="OFF-BI-10002393"/>
    <x v="1"/>
    <x v="8"/>
    <x v="1188"/>
    <x v="3424"/>
    <n v="2"/>
    <n v="0.8"/>
    <n v="-3.9032000000000009"/>
  </r>
  <r>
    <n v="4922"/>
    <s v="CA-2014-114055"/>
    <x v="3"/>
    <x v="53"/>
    <d v="2014-12-30T00:00:00"/>
    <x v="0"/>
    <s v="MH-18115"/>
    <x v="414"/>
    <x v="2"/>
    <s v="United States"/>
    <s v="Huntsville"/>
    <x v="19"/>
    <n v="35810"/>
    <x v="0"/>
    <s v="OFF-PA-10004381"/>
    <x v="1"/>
    <x v="10"/>
    <x v="1675"/>
    <x v="3656"/>
    <n v="2"/>
    <n v="0"/>
    <n v="46.118399999999994"/>
  </r>
  <r>
    <n v="4923"/>
    <s v="CA-2014-114055"/>
    <x v="3"/>
    <x v="53"/>
    <d v="2014-12-30T00:00:00"/>
    <x v="0"/>
    <s v="MH-18115"/>
    <x v="414"/>
    <x v="2"/>
    <s v="United States"/>
    <s v="Huntsville"/>
    <x v="19"/>
    <n v="35810"/>
    <x v="0"/>
    <s v="OFF-FA-10003059"/>
    <x v="1"/>
    <x v="13"/>
    <x v="794"/>
    <x v="3657"/>
    <n v="2"/>
    <n v="0"/>
    <n v="1.1945999999999999"/>
  </r>
  <r>
    <n v="4924"/>
    <s v="CA-2014-114055"/>
    <x v="3"/>
    <x v="53"/>
    <d v="2014-12-30T00:00:00"/>
    <x v="0"/>
    <s v="MH-18115"/>
    <x v="414"/>
    <x v="2"/>
    <s v="United States"/>
    <s v="Huntsville"/>
    <x v="19"/>
    <n v="35810"/>
    <x v="0"/>
    <s v="OFF-PA-10000994"/>
    <x v="1"/>
    <x v="10"/>
    <x v="904"/>
    <x v="2713"/>
    <n v="6"/>
    <n v="0"/>
    <n v="301.96799999999996"/>
  </r>
  <r>
    <n v="4925"/>
    <s v="CA-2014-114055"/>
    <x v="3"/>
    <x v="53"/>
    <d v="2014-12-30T00:00:00"/>
    <x v="0"/>
    <s v="MH-18115"/>
    <x v="414"/>
    <x v="2"/>
    <s v="United States"/>
    <s v="Huntsville"/>
    <x v="19"/>
    <n v="35810"/>
    <x v="0"/>
    <s v="TEC-PH-10002890"/>
    <x v="2"/>
    <x v="7"/>
    <x v="1387"/>
    <x v="3658"/>
    <n v="2"/>
    <n v="0"/>
    <n v="23.524799999999999"/>
  </r>
  <r>
    <n v="4926"/>
    <s v="CA-2014-126438"/>
    <x v="3"/>
    <x v="18"/>
    <d v="2014-09-14T00:00:00"/>
    <x v="2"/>
    <s v="AR-10345"/>
    <x v="753"/>
    <x v="1"/>
    <s v="United States"/>
    <s v="Lawrence"/>
    <x v="31"/>
    <n v="1841"/>
    <x v="3"/>
    <s v="OFF-AR-10003338"/>
    <x v="1"/>
    <x v="6"/>
    <x v="1430"/>
    <x v="3659"/>
    <n v="2"/>
    <n v="0"/>
    <n v="3.7200000000000006"/>
  </r>
  <r>
    <n v="4927"/>
    <s v="CA-2014-117653"/>
    <x v="3"/>
    <x v="15"/>
    <d v="2014-10-24T00:00:00"/>
    <x v="1"/>
    <s v="MO-17500"/>
    <x v="373"/>
    <x v="0"/>
    <s v="United States"/>
    <s v="Chicago"/>
    <x v="10"/>
    <n v="60623"/>
    <x v="2"/>
    <s v="FUR-TA-10003008"/>
    <x v="0"/>
    <x v="3"/>
    <x v="946"/>
    <x v="3660"/>
    <n v="1"/>
    <n v="0.5"/>
    <n v="-67.543499999999995"/>
  </r>
  <r>
    <n v="4928"/>
    <s v="CA-2014-143245"/>
    <x v="3"/>
    <x v="96"/>
    <d v="2014-12-07T00:00:00"/>
    <x v="1"/>
    <s v="AD-10180"/>
    <x v="57"/>
    <x v="2"/>
    <s v="United States"/>
    <s v="Fairfield"/>
    <x v="29"/>
    <n v="6824"/>
    <x v="3"/>
    <s v="OFF-PA-10001972"/>
    <x v="1"/>
    <x v="10"/>
    <x v="1169"/>
    <x v="541"/>
    <n v="3"/>
    <n v="0"/>
    <n v="9.3312000000000008"/>
  </r>
  <r>
    <n v="4929"/>
    <s v="CA-2014-143245"/>
    <x v="3"/>
    <x v="96"/>
    <d v="2014-12-07T00:00:00"/>
    <x v="1"/>
    <s v="AD-10180"/>
    <x v="57"/>
    <x v="2"/>
    <s v="United States"/>
    <s v="Fairfield"/>
    <x v="29"/>
    <n v="6824"/>
    <x v="3"/>
    <s v="FUR-CH-10000155"/>
    <x v="0"/>
    <x v="1"/>
    <x v="1157"/>
    <x v="3661"/>
    <n v="3"/>
    <n v="0"/>
    <n v="251.20200000000003"/>
  </r>
  <r>
    <n v="4930"/>
    <s v="US-2011-138828"/>
    <x v="2"/>
    <x v="814"/>
    <d v="2011-09-03T00:00:00"/>
    <x v="2"/>
    <s v="KD-16345"/>
    <x v="44"/>
    <x v="0"/>
    <s v="United States"/>
    <s v="New York City"/>
    <x v="15"/>
    <n v="10009"/>
    <x v="3"/>
    <s v="OFF-AR-10000658"/>
    <x v="1"/>
    <x v="6"/>
    <x v="328"/>
    <x v="2495"/>
    <n v="5"/>
    <n v="0"/>
    <n v="16.170000000000002"/>
  </r>
  <r>
    <n v="4931"/>
    <s v="US-2011-138828"/>
    <x v="2"/>
    <x v="814"/>
    <d v="2011-09-03T00:00:00"/>
    <x v="2"/>
    <s v="KD-16345"/>
    <x v="44"/>
    <x v="0"/>
    <s v="United States"/>
    <s v="New York City"/>
    <x v="15"/>
    <n v="10009"/>
    <x v="3"/>
    <s v="OFF-PA-10000349"/>
    <x v="1"/>
    <x v="10"/>
    <x v="33"/>
    <x v="1830"/>
    <n v="3"/>
    <n v="0"/>
    <n v="7.0218000000000007"/>
  </r>
  <r>
    <n v="4932"/>
    <s v="CA-2014-143651"/>
    <x v="3"/>
    <x v="613"/>
    <d v="2014-03-31T00:00:00"/>
    <x v="1"/>
    <s v="FM-14215"/>
    <x v="524"/>
    <x v="1"/>
    <s v="United States"/>
    <s v="Seattle"/>
    <x v="4"/>
    <n v="98103"/>
    <x v="1"/>
    <s v="OFF-AR-10001446"/>
    <x v="1"/>
    <x v="6"/>
    <x v="1152"/>
    <x v="795"/>
    <n v="2"/>
    <n v="0"/>
    <n v="6.93"/>
  </r>
  <r>
    <n v="4933"/>
    <s v="CA-2012-106978"/>
    <x v="1"/>
    <x v="694"/>
    <d v="2012-10-04T00:00:00"/>
    <x v="1"/>
    <s v="ZC-21910"/>
    <x v="233"/>
    <x v="0"/>
    <s v="United States"/>
    <s v="Aurora"/>
    <x v="22"/>
    <n v="80013"/>
    <x v="1"/>
    <s v="OFF-EN-10004483"/>
    <x v="1"/>
    <x v="12"/>
    <x v="1335"/>
    <x v="3662"/>
    <n v="1"/>
    <n v="0.2"/>
    <n v="4.2308999999999983"/>
  </r>
  <r>
    <n v="4934"/>
    <s v="CA-2012-106978"/>
    <x v="1"/>
    <x v="694"/>
    <d v="2012-10-04T00:00:00"/>
    <x v="1"/>
    <s v="ZC-21910"/>
    <x v="233"/>
    <x v="0"/>
    <s v="United States"/>
    <s v="Aurora"/>
    <x v="22"/>
    <n v="80013"/>
    <x v="1"/>
    <s v="OFF-BI-10002012"/>
    <x v="1"/>
    <x v="8"/>
    <x v="742"/>
    <x v="886"/>
    <n v="2"/>
    <n v="0.7"/>
    <n v="-0.79200000000000004"/>
  </r>
  <r>
    <n v="4935"/>
    <s v="CA-2012-106978"/>
    <x v="1"/>
    <x v="694"/>
    <d v="2012-10-04T00:00:00"/>
    <x v="1"/>
    <s v="ZC-21910"/>
    <x v="233"/>
    <x v="0"/>
    <s v="United States"/>
    <s v="Aurora"/>
    <x v="22"/>
    <n v="80013"/>
    <x v="1"/>
    <s v="OFF-FA-10003021"/>
    <x v="1"/>
    <x v="13"/>
    <x v="33"/>
    <x v="3663"/>
    <n v="3"/>
    <n v="0.2"/>
    <n v="0.84599999999999964"/>
  </r>
  <r>
    <n v="4936"/>
    <s v="CA-2012-155124"/>
    <x v="1"/>
    <x v="1007"/>
    <d v="2012-03-21T00:00:00"/>
    <x v="1"/>
    <s v="KS-16300"/>
    <x v="754"/>
    <x v="1"/>
    <s v="United States"/>
    <s v="Lehi"/>
    <x v="7"/>
    <n v="84043"/>
    <x v="1"/>
    <s v="TEC-PH-10003356"/>
    <x v="2"/>
    <x v="7"/>
    <x v="1689"/>
    <x v="3664"/>
    <n v="3"/>
    <n v="0.2"/>
    <n v="1.6776"/>
  </r>
  <r>
    <n v="4937"/>
    <s v="CA-2014-150931"/>
    <x v="3"/>
    <x v="1008"/>
    <d v="2014-01-14T00:00:00"/>
    <x v="1"/>
    <s v="DP-13390"/>
    <x v="503"/>
    <x v="2"/>
    <s v="United States"/>
    <s v="Tuscaloosa"/>
    <x v="19"/>
    <n v="35401"/>
    <x v="0"/>
    <s v="OFF-BI-10004728"/>
    <x v="1"/>
    <x v="8"/>
    <x v="539"/>
    <x v="3665"/>
    <n v="7"/>
    <n v="0"/>
    <n v="15.5204"/>
  </r>
  <r>
    <n v="4938"/>
    <s v="CA-2011-157147"/>
    <x v="2"/>
    <x v="286"/>
    <d v="2011-01-19T00:00:00"/>
    <x v="1"/>
    <s v="BD-11605"/>
    <x v="205"/>
    <x v="0"/>
    <s v="United States"/>
    <s v="San Francisco"/>
    <x v="1"/>
    <n v="94109"/>
    <x v="1"/>
    <s v="OFF-ST-10000078"/>
    <x v="1"/>
    <x v="4"/>
    <x v="1218"/>
    <x v="2225"/>
    <n v="5"/>
    <n v="0"/>
    <n v="238.65299999999991"/>
  </r>
  <r>
    <n v="4939"/>
    <s v="CA-2011-157147"/>
    <x v="2"/>
    <x v="286"/>
    <d v="2011-01-19T00:00:00"/>
    <x v="1"/>
    <s v="BD-11605"/>
    <x v="205"/>
    <x v="0"/>
    <s v="United States"/>
    <s v="San Francisco"/>
    <x v="1"/>
    <n v="94109"/>
    <x v="1"/>
    <s v="FUR-BO-10003034"/>
    <x v="0"/>
    <x v="0"/>
    <x v="1194"/>
    <x v="3666"/>
    <n v="3"/>
    <n v="0.15"/>
    <n v="3.9294000000000082"/>
  </r>
  <r>
    <n v="4940"/>
    <s v="CA-2011-157147"/>
    <x v="2"/>
    <x v="286"/>
    <d v="2011-01-19T00:00:00"/>
    <x v="1"/>
    <s v="BD-11605"/>
    <x v="205"/>
    <x v="0"/>
    <s v="United States"/>
    <s v="San Francisco"/>
    <x v="1"/>
    <n v="94109"/>
    <x v="1"/>
    <s v="OFF-AR-10003514"/>
    <x v="1"/>
    <x v="6"/>
    <x v="180"/>
    <x v="189"/>
    <n v="5"/>
    <n v="0"/>
    <n v="6.5669999999999984"/>
  </r>
  <r>
    <n v="4941"/>
    <s v="CA-2012-156482"/>
    <x v="1"/>
    <x v="525"/>
    <d v="2012-02-13T00:00:00"/>
    <x v="1"/>
    <s v="IL-15100"/>
    <x v="582"/>
    <x v="0"/>
    <s v="United States"/>
    <s v="Wilmington"/>
    <x v="13"/>
    <n v="19805"/>
    <x v="3"/>
    <s v="FUR-CH-10001708"/>
    <x v="0"/>
    <x v="1"/>
    <x v="884"/>
    <x v="3667"/>
    <n v="9"/>
    <n v="0"/>
    <n v="266.45219999999989"/>
  </r>
  <r>
    <n v="4942"/>
    <s v="CA-2012-156482"/>
    <x v="1"/>
    <x v="525"/>
    <d v="2012-02-13T00:00:00"/>
    <x v="1"/>
    <s v="IL-15100"/>
    <x v="582"/>
    <x v="0"/>
    <s v="United States"/>
    <s v="Wilmington"/>
    <x v="13"/>
    <n v="19805"/>
    <x v="3"/>
    <s v="FUR-BO-10002598"/>
    <x v="0"/>
    <x v="0"/>
    <x v="1509"/>
    <x v="514"/>
    <n v="4"/>
    <n v="0"/>
    <n v="82.336799999999982"/>
  </r>
  <r>
    <n v="4943"/>
    <s v="CA-2012-156482"/>
    <x v="1"/>
    <x v="525"/>
    <d v="2012-02-13T00:00:00"/>
    <x v="1"/>
    <s v="IL-15100"/>
    <x v="582"/>
    <x v="0"/>
    <s v="United States"/>
    <s v="Wilmington"/>
    <x v="13"/>
    <n v="19805"/>
    <x v="3"/>
    <s v="OFF-AR-10001022"/>
    <x v="1"/>
    <x v="6"/>
    <x v="872"/>
    <x v="1103"/>
    <n v="2"/>
    <n v="0"/>
    <n v="1.7607999999999997"/>
  </r>
  <r>
    <n v="4944"/>
    <s v="CA-2014-106782"/>
    <x v="3"/>
    <x v="202"/>
    <d v="2014-12-28T00:00:00"/>
    <x v="1"/>
    <s v="LP-17095"/>
    <x v="431"/>
    <x v="0"/>
    <s v="United States"/>
    <s v="Lafayette"/>
    <x v="14"/>
    <n v="47905"/>
    <x v="2"/>
    <s v="OFF-ST-10004459"/>
    <x v="1"/>
    <x v="4"/>
    <x v="454"/>
    <x v="2602"/>
    <n v="1"/>
    <n v="0"/>
    <n v="18.766999999999996"/>
  </r>
  <r>
    <n v="4945"/>
    <s v="CA-2013-151372"/>
    <x v="0"/>
    <x v="64"/>
    <d v="2013-09-07T00:00:00"/>
    <x v="2"/>
    <s v="JH-15985"/>
    <x v="98"/>
    <x v="0"/>
    <s v="United States"/>
    <s v="Redondo Beach"/>
    <x v="1"/>
    <n v="90278"/>
    <x v="1"/>
    <s v="OFF-PA-10004381"/>
    <x v="1"/>
    <x v="10"/>
    <x v="1675"/>
    <x v="3656"/>
    <n v="2"/>
    <n v="0"/>
    <n v="46.118399999999994"/>
  </r>
  <r>
    <n v="4946"/>
    <s v="CA-2013-151372"/>
    <x v="0"/>
    <x v="64"/>
    <d v="2013-09-07T00:00:00"/>
    <x v="2"/>
    <s v="JH-15985"/>
    <x v="98"/>
    <x v="0"/>
    <s v="United States"/>
    <s v="Redondo Beach"/>
    <x v="1"/>
    <n v="90278"/>
    <x v="1"/>
    <s v="OFF-BI-10000050"/>
    <x v="1"/>
    <x v="8"/>
    <x v="343"/>
    <x v="2643"/>
    <n v="2"/>
    <n v="0.2"/>
    <n v="3.9419999999999993"/>
  </r>
  <r>
    <n v="4947"/>
    <s v="CA-2013-151372"/>
    <x v="0"/>
    <x v="64"/>
    <d v="2013-09-07T00:00:00"/>
    <x v="2"/>
    <s v="JH-15985"/>
    <x v="98"/>
    <x v="0"/>
    <s v="United States"/>
    <s v="Redondo Beach"/>
    <x v="1"/>
    <n v="90278"/>
    <x v="1"/>
    <s v="OFF-FA-10000304"/>
    <x v="1"/>
    <x v="13"/>
    <x v="52"/>
    <x v="1009"/>
    <n v="2"/>
    <n v="0"/>
    <n v="1.7876000000000003"/>
  </r>
  <r>
    <n v="4948"/>
    <s v="CA-2011-102085"/>
    <x v="2"/>
    <x v="777"/>
    <d v="2011-10-09T00:00:00"/>
    <x v="1"/>
    <s v="JD-16015"/>
    <x v="557"/>
    <x v="0"/>
    <s v="United States"/>
    <s v="Seattle"/>
    <x v="4"/>
    <n v="98115"/>
    <x v="1"/>
    <s v="OFF-LA-10002475"/>
    <x v="1"/>
    <x v="2"/>
    <x v="148"/>
    <x v="3204"/>
    <n v="4"/>
    <n v="0"/>
    <n v="13.742799999999999"/>
  </r>
  <r>
    <n v="4949"/>
    <s v="CA-2014-107125"/>
    <x v="3"/>
    <x v="344"/>
    <d v="2014-12-03T00:00:00"/>
    <x v="1"/>
    <s v="BD-11320"/>
    <x v="217"/>
    <x v="0"/>
    <s v="United States"/>
    <s v="Los Angeles"/>
    <x v="1"/>
    <n v="90045"/>
    <x v="1"/>
    <s v="OFF-BI-10001989"/>
    <x v="1"/>
    <x v="8"/>
    <x v="537"/>
    <x v="3668"/>
    <n v="7"/>
    <n v="0.2"/>
    <n v="41.120799999999988"/>
  </r>
  <r>
    <n v="4950"/>
    <s v="CA-2014-107125"/>
    <x v="3"/>
    <x v="344"/>
    <d v="2014-12-03T00:00:00"/>
    <x v="1"/>
    <s v="BD-11320"/>
    <x v="217"/>
    <x v="0"/>
    <s v="United States"/>
    <s v="Los Angeles"/>
    <x v="1"/>
    <n v="90045"/>
    <x v="1"/>
    <s v="FUR-FU-10000732"/>
    <x v="0"/>
    <x v="5"/>
    <x v="540"/>
    <x v="609"/>
    <n v="3"/>
    <n v="0"/>
    <n v="6.0287999999999995"/>
  </r>
  <r>
    <n v="4951"/>
    <s v="CA-2013-125815"/>
    <x v="0"/>
    <x v="99"/>
    <d v="2013-11-02T00:00:00"/>
    <x v="0"/>
    <s v="DL-13330"/>
    <x v="658"/>
    <x v="0"/>
    <s v="United States"/>
    <s v="New York City"/>
    <x v="15"/>
    <n v="10009"/>
    <x v="3"/>
    <s v="OFF-AR-10004441"/>
    <x v="1"/>
    <x v="6"/>
    <x v="153"/>
    <x v="2162"/>
    <n v="3"/>
    <n v="0"/>
    <n v="5.2164000000000001"/>
  </r>
  <r>
    <n v="4952"/>
    <s v="CA-2012-144190"/>
    <x v="1"/>
    <x v="988"/>
    <d v="2012-06-13T00:00:00"/>
    <x v="1"/>
    <s v="NC-18415"/>
    <x v="720"/>
    <x v="0"/>
    <s v="United States"/>
    <s v="Royal Oak"/>
    <x v="12"/>
    <n v="48073"/>
    <x v="2"/>
    <s v="OFF-PA-10000304"/>
    <x v="1"/>
    <x v="10"/>
    <x v="88"/>
    <x v="91"/>
    <n v="2"/>
    <n v="0"/>
    <n v="6.2208000000000006"/>
  </r>
  <r>
    <n v="4953"/>
    <s v="CA-2014-117926"/>
    <x v="3"/>
    <x v="166"/>
    <d v="2014-12-13T00:00:00"/>
    <x v="0"/>
    <s v="AS-10225"/>
    <x v="127"/>
    <x v="1"/>
    <s v="United States"/>
    <s v="San Francisco"/>
    <x v="1"/>
    <n v="94109"/>
    <x v="1"/>
    <s v="OFF-AP-10002670"/>
    <x v="1"/>
    <x v="9"/>
    <x v="1690"/>
    <x v="3669"/>
    <n v="1"/>
    <n v="0"/>
    <n v="20.843999999999994"/>
  </r>
  <r>
    <n v="4954"/>
    <s v="CA-2012-153906"/>
    <x v="1"/>
    <x v="199"/>
    <d v="2012-03-20T00:00:00"/>
    <x v="1"/>
    <s v="MS-17980"/>
    <x v="99"/>
    <x v="1"/>
    <s v="United States"/>
    <s v="New York City"/>
    <x v="15"/>
    <n v="10009"/>
    <x v="3"/>
    <s v="TEC-PH-10001527"/>
    <x v="2"/>
    <x v="7"/>
    <x v="1276"/>
    <x v="3670"/>
    <n v="2"/>
    <n v="0"/>
    <n v="2.5769999999999982"/>
  </r>
  <r>
    <n v="4955"/>
    <s v="CA-2011-160262"/>
    <x v="2"/>
    <x v="3"/>
    <d v="2011-06-13T00:00:00"/>
    <x v="0"/>
    <s v="TS-21205"/>
    <x v="131"/>
    <x v="1"/>
    <s v="United States"/>
    <s v="North Las Vegas"/>
    <x v="33"/>
    <n v="89031"/>
    <x v="1"/>
    <s v="OFF-AR-10002335"/>
    <x v="1"/>
    <x v="6"/>
    <x v="673"/>
    <x v="3671"/>
    <n v="7"/>
    <n v="0"/>
    <n v="4.6956000000000007"/>
  </r>
  <r>
    <n v="4956"/>
    <s v="CA-2011-160262"/>
    <x v="2"/>
    <x v="3"/>
    <d v="2011-06-13T00:00:00"/>
    <x v="0"/>
    <s v="TS-21205"/>
    <x v="131"/>
    <x v="1"/>
    <s v="United States"/>
    <s v="North Las Vegas"/>
    <x v="33"/>
    <n v="89031"/>
    <x v="1"/>
    <s v="OFF-PA-10003641"/>
    <x v="1"/>
    <x v="10"/>
    <x v="938"/>
    <x v="1219"/>
    <n v="3"/>
    <n v="0"/>
    <n v="36.404399999999995"/>
  </r>
  <r>
    <n v="4957"/>
    <s v="CA-2011-160262"/>
    <x v="2"/>
    <x v="3"/>
    <d v="2011-06-13T00:00:00"/>
    <x v="0"/>
    <s v="TS-21205"/>
    <x v="131"/>
    <x v="1"/>
    <s v="United States"/>
    <s v="North Las Vegas"/>
    <x v="33"/>
    <n v="89031"/>
    <x v="1"/>
    <s v="FUR-FU-10002685"/>
    <x v="0"/>
    <x v="5"/>
    <x v="1433"/>
    <x v="3672"/>
    <n v="2"/>
    <n v="0"/>
    <n v="14.212"/>
  </r>
  <r>
    <n v="4958"/>
    <s v="CA-2012-127607"/>
    <x v="1"/>
    <x v="305"/>
    <d v="2012-03-26T00:00:00"/>
    <x v="1"/>
    <s v="JK-15730"/>
    <x v="300"/>
    <x v="0"/>
    <s v="United States"/>
    <s v="Carrollton"/>
    <x v="5"/>
    <n v="75007"/>
    <x v="2"/>
    <s v="OFF-BI-10001308"/>
    <x v="1"/>
    <x v="8"/>
    <x v="1351"/>
    <x v="3673"/>
    <n v="2"/>
    <n v="0.8"/>
    <n v="-4.3960000000000026"/>
  </r>
  <r>
    <n v="4959"/>
    <s v="CA-2012-127607"/>
    <x v="1"/>
    <x v="305"/>
    <d v="2012-03-26T00:00:00"/>
    <x v="1"/>
    <s v="JK-15730"/>
    <x v="300"/>
    <x v="0"/>
    <s v="United States"/>
    <s v="Carrollton"/>
    <x v="5"/>
    <n v="75007"/>
    <x v="2"/>
    <s v="OFF-FA-10003485"/>
    <x v="1"/>
    <x v="13"/>
    <x v="33"/>
    <x v="3674"/>
    <n v="9"/>
    <n v="0.2"/>
    <n v="6.1307999999999998"/>
  </r>
  <r>
    <n v="4960"/>
    <s v="CA-2013-166226"/>
    <x v="0"/>
    <x v="741"/>
    <d v="2013-11-23T00:00:00"/>
    <x v="1"/>
    <s v="TC-21535"/>
    <x v="426"/>
    <x v="2"/>
    <s v="United States"/>
    <s v="Los Angeles"/>
    <x v="1"/>
    <n v="90008"/>
    <x v="1"/>
    <s v="TEC-PH-10003357"/>
    <x v="2"/>
    <x v="7"/>
    <x v="1062"/>
    <x v="3675"/>
    <n v="1"/>
    <n v="0.2"/>
    <n v="6.1192000000000011"/>
  </r>
  <r>
    <n v="4961"/>
    <s v="CA-2013-166226"/>
    <x v="0"/>
    <x v="741"/>
    <d v="2013-11-23T00:00:00"/>
    <x v="1"/>
    <s v="TC-21535"/>
    <x v="426"/>
    <x v="2"/>
    <s v="United States"/>
    <s v="Los Angeles"/>
    <x v="1"/>
    <n v="90008"/>
    <x v="1"/>
    <s v="OFF-AP-10002867"/>
    <x v="1"/>
    <x v="9"/>
    <x v="1505"/>
    <x v="3676"/>
    <n v="1"/>
    <n v="0"/>
    <n v="18.316800000000001"/>
  </r>
  <r>
    <n v="4962"/>
    <s v="CA-2011-156587"/>
    <x v="2"/>
    <x v="1009"/>
    <d v="2011-03-08T00:00:00"/>
    <x v="2"/>
    <s v="AB-10015"/>
    <x v="755"/>
    <x v="0"/>
    <s v="United States"/>
    <s v="Seattle"/>
    <x v="4"/>
    <n v="98103"/>
    <x v="1"/>
    <s v="FUR-CH-10004477"/>
    <x v="0"/>
    <x v="1"/>
    <x v="211"/>
    <x v="3677"/>
    <n v="1"/>
    <n v="0.2"/>
    <n v="5.4800999999999966"/>
  </r>
  <r>
    <n v="4963"/>
    <s v="CA-2011-156587"/>
    <x v="2"/>
    <x v="1009"/>
    <d v="2011-03-08T00:00:00"/>
    <x v="2"/>
    <s v="AB-10015"/>
    <x v="755"/>
    <x v="0"/>
    <s v="United States"/>
    <s v="Seattle"/>
    <x v="4"/>
    <n v="98103"/>
    <x v="1"/>
    <s v="OFF-AR-10001427"/>
    <x v="1"/>
    <x v="6"/>
    <x v="248"/>
    <x v="1465"/>
    <n v="3"/>
    <n v="0"/>
    <n v="4.6644000000000005"/>
  </r>
  <r>
    <n v="4964"/>
    <s v="CA-2011-156587"/>
    <x v="2"/>
    <x v="1009"/>
    <d v="2011-03-08T00:00:00"/>
    <x v="2"/>
    <s v="AB-10015"/>
    <x v="755"/>
    <x v="0"/>
    <s v="United States"/>
    <s v="Seattle"/>
    <x v="4"/>
    <n v="98103"/>
    <x v="1"/>
    <s v="OFF-ST-10002344"/>
    <x v="1"/>
    <x v="4"/>
    <x v="856"/>
    <x v="423"/>
    <n v="3"/>
    <n v="0"/>
    <n v="4.8588000000000164"/>
  </r>
  <r>
    <n v="4965"/>
    <s v="CA-2013-141180"/>
    <x v="0"/>
    <x v="666"/>
    <d v="2013-05-20T00:00:00"/>
    <x v="0"/>
    <s v="DP-13000"/>
    <x v="24"/>
    <x v="0"/>
    <s v="United States"/>
    <s v="Fort Lauderdale"/>
    <x v="2"/>
    <n v="33311"/>
    <x v="0"/>
    <s v="OFF-BI-10000301"/>
    <x v="1"/>
    <x v="8"/>
    <x v="619"/>
    <x v="3678"/>
    <n v="4"/>
    <n v="0.7"/>
    <n v="-5.1760000000000002"/>
  </r>
  <r>
    <n v="4966"/>
    <s v="CA-2012-109708"/>
    <x v="1"/>
    <x v="442"/>
    <d v="2012-05-28T00:00:00"/>
    <x v="0"/>
    <s v="CY-12745"/>
    <x v="388"/>
    <x v="1"/>
    <s v="United States"/>
    <s v="Columbia"/>
    <x v="18"/>
    <n v="38401"/>
    <x v="0"/>
    <s v="TEC-PH-10001944"/>
    <x v="2"/>
    <x v="7"/>
    <x v="1262"/>
    <x v="3679"/>
    <n v="4"/>
    <n v="0.2"/>
    <n v="58.379999999999939"/>
  </r>
  <r>
    <n v="4967"/>
    <s v="CA-2012-122406"/>
    <x v="1"/>
    <x v="991"/>
    <d v="2012-08-05T00:00:00"/>
    <x v="0"/>
    <s v="BE-11455"/>
    <x v="534"/>
    <x v="2"/>
    <s v="United States"/>
    <s v="Providence"/>
    <x v="34"/>
    <n v="2908"/>
    <x v="3"/>
    <s v="TEC-PH-10001527"/>
    <x v="2"/>
    <x v="7"/>
    <x v="1276"/>
    <x v="3680"/>
    <n v="3"/>
    <n v="0"/>
    <n v="3.8654999999999973"/>
  </r>
  <r>
    <n v="4968"/>
    <s v="CA-2012-122406"/>
    <x v="1"/>
    <x v="991"/>
    <d v="2012-08-05T00:00:00"/>
    <x v="0"/>
    <s v="BE-11455"/>
    <x v="534"/>
    <x v="2"/>
    <s v="United States"/>
    <s v="Providence"/>
    <x v="34"/>
    <n v="2908"/>
    <x v="3"/>
    <s v="OFF-PA-10001307"/>
    <x v="1"/>
    <x v="10"/>
    <x v="784"/>
    <x v="3681"/>
    <n v="2"/>
    <n v="0"/>
    <n v="4.1159999999999997"/>
  </r>
  <r>
    <n v="4969"/>
    <s v="CA-2012-122406"/>
    <x v="1"/>
    <x v="991"/>
    <d v="2012-08-05T00:00:00"/>
    <x v="0"/>
    <s v="BE-11455"/>
    <x v="534"/>
    <x v="2"/>
    <s v="United States"/>
    <s v="Providence"/>
    <x v="34"/>
    <n v="2908"/>
    <x v="3"/>
    <s v="TEC-AC-10004571"/>
    <x v="2"/>
    <x v="11"/>
    <x v="404"/>
    <x v="1664"/>
    <n v="2"/>
    <n v="0"/>
    <n v="83.991600000000005"/>
  </r>
  <r>
    <n v="4970"/>
    <s v="CA-2012-122406"/>
    <x v="1"/>
    <x v="991"/>
    <d v="2012-08-05T00:00:00"/>
    <x v="0"/>
    <s v="BE-11455"/>
    <x v="534"/>
    <x v="2"/>
    <s v="United States"/>
    <s v="Providence"/>
    <x v="34"/>
    <n v="2908"/>
    <x v="3"/>
    <s v="FUR-CH-10001973"/>
    <x v="0"/>
    <x v="1"/>
    <x v="896"/>
    <x v="3682"/>
    <n v="1"/>
    <n v="0"/>
    <n v="15.537199999999999"/>
  </r>
  <r>
    <n v="4971"/>
    <s v="US-2013-153815"/>
    <x v="0"/>
    <x v="61"/>
    <d v="2013-11-10T00:00:00"/>
    <x v="2"/>
    <s v="KL-16555"/>
    <x v="126"/>
    <x v="1"/>
    <s v="United States"/>
    <s v="Jacksonville"/>
    <x v="2"/>
    <n v="32216"/>
    <x v="0"/>
    <s v="FUR-CH-10000513"/>
    <x v="0"/>
    <x v="1"/>
    <x v="70"/>
    <x v="3683"/>
    <n v="2"/>
    <n v="0.2"/>
    <n v="-28.597800000000007"/>
  </r>
  <r>
    <n v="4972"/>
    <s v="US-2013-153815"/>
    <x v="0"/>
    <x v="61"/>
    <d v="2013-11-10T00:00:00"/>
    <x v="2"/>
    <s v="KL-16555"/>
    <x v="126"/>
    <x v="1"/>
    <s v="United States"/>
    <s v="Jacksonville"/>
    <x v="2"/>
    <n v="32216"/>
    <x v="0"/>
    <s v="OFF-PA-10002421"/>
    <x v="1"/>
    <x v="10"/>
    <x v="1416"/>
    <x v="3684"/>
    <n v="2"/>
    <n v="0.2"/>
    <n v="12.639200000000001"/>
  </r>
  <r>
    <n v="4973"/>
    <s v="US-2013-153815"/>
    <x v="0"/>
    <x v="61"/>
    <d v="2013-11-10T00:00:00"/>
    <x v="2"/>
    <s v="KL-16555"/>
    <x v="126"/>
    <x v="1"/>
    <s v="United States"/>
    <s v="Jacksonville"/>
    <x v="2"/>
    <n v="32216"/>
    <x v="0"/>
    <s v="FUR-FU-10004090"/>
    <x v="0"/>
    <x v="5"/>
    <x v="636"/>
    <x v="3685"/>
    <n v="2"/>
    <n v="0.2"/>
    <n v="5.7797999999999963"/>
  </r>
  <r>
    <n v="4974"/>
    <s v="US-2013-153815"/>
    <x v="0"/>
    <x v="61"/>
    <d v="2013-11-10T00:00:00"/>
    <x v="2"/>
    <s v="KL-16555"/>
    <x v="126"/>
    <x v="1"/>
    <s v="United States"/>
    <s v="Jacksonville"/>
    <x v="2"/>
    <n v="32216"/>
    <x v="0"/>
    <s v="OFF-PA-10004071"/>
    <x v="1"/>
    <x v="10"/>
    <x v="412"/>
    <x v="1666"/>
    <n v="2"/>
    <n v="0.2"/>
    <n v="31.068799999999996"/>
  </r>
  <r>
    <n v="4975"/>
    <s v="CA-2013-164896"/>
    <x v="0"/>
    <x v="77"/>
    <d v="2013-11-13T00:00:00"/>
    <x v="1"/>
    <s v="PS-19045"/>
    <x v="390"/>
    <x v="2"/>
    <s v="United States"/>
    <s v="Oceanside"/>
    <x v="1"/>
    <n v="92054"/>
    <x v="1"/>
    <s v="OFF-PA-10002246"/>
    <x v="1"/>
    <x v="10"/>
    <x v="1386"/>
    <x v="3686"/>
    <n v="2"/>
    <n v="0"/>
    <n v="6.3209999999999997"/>
  </r>
  <r>
    <n v="4976"/>
    <s v="CA-2012-142202"/>
    <x v="1"/>
    <x v="227"/>
    <d v="2012-09-23T00:00:00"/>
    <x v="0"/>
    <s v="JR-16210"/>
    <x v="335"/>
    <x v="1"/>
    <s v="United States"/>
    <s v="Jacksonville"/>
    <x v="2"/>
    <n v="32216"/>
    <x v="0"/>
    <s v="TEC-AC-10003198"/>
    <x v="2"/>
    <x v="11"/>
    <x v="761"/>
    <x v="3687"/>
    <n v="9"/>
    <n v="0.2"/>
    <n v="152.38799999999992"/>
  </r>
  <r>
    <n v="4977"/>
    <s v="CA-2012-165050"/>
    <x v="1"/>
    <x v="214"/>
    <d v="2012-12-09T00:00:00"/>
    <x v="2"/>
    <s v="AH-10210"/>
    <x v="117"/>
    <x v="0"/>
    <s v="United States"/>
    <s v="New York City"/>
    <x v="15"/>
    <n v="10024"/>
    <x v="3"/>
    <s v="OFF-BI-10001031"/>
    <x v="1"/>
    <x v="8"/>
    <x v="865"/>
    <x v="794"/>
    <n v="5"/>
    <n v="0.2"/>
    <n v="7.2089999999999996"/>
  </r>
  <r>
    <n v="4978"/>
    <s v="CA-2012-165050"/>
    <x v="1"/>
    <x v="214"/>
    <d v="2012-12-09T00:00:00"/>
    <x v="2"/>
    <s v="AH-10210"/>
    <x v="117"/>
    <x v="0"/>
    <s v="United States"/>
    <s v="New York City"/>
    <x v="15"/>
    <n v="10024"/>
    <x v="3"/>
    <s v="OFF-BI-10003727"/>
    <x v="1"/>
    <x v="8"/>
    <x v="797"/>
    <x v="1314"/>
    <n v="2"/>
    <n v="0.2"/>
    <n v="2.3407999999999998"/>
  </r>
  <r>
    <n v="4979"/>
    <s v="CA-2012-165050"/>
    <x v="1"/>
    <x v="214"/>
    <d v="2012-12-09T00:00:00"/>
    <x v="2"/>
    <s v="AH-10210"/>
    <x v="117"/>
    <x v="0"/>
    <s v="United States"/>
    <s v="New York City"/>
    <x v="15"/>
    <n v="10024"/>
    <x v="3"/>
    <s v="TEC-PH-10001336"/>
    <x v="2"/>
    <x v="7"/>
    <x v="941"/>
    <x v="3688"/>
    <n v="6"/>
    <n v="0"/>
    <n v="224.4426"/>
  </r>
  <r>
    <n v="4980"/>
    <s v="US-2013-131114"/>
    <x v="0"/>
    <x v="10"/>
    <d v="2013-12-14T00:00:00"/>
    <x v="0"/>
    <s v="RW-19630"/>
    <x v="338"/>
    <x v="1"/>
    <s v="United States"/>
    <s v="Chicago"/>
    <x v="10"/>
    <n v="60610"/>
    <x v="2"/>
    <s v="OFF-SU-10001664"/>
    <x v="1"/>
    <x v="14"/>
    <x v="1232"/>
    <x v="3689"/>
    <n v="3"/>
    <n v="0.2"/>
    <n v="1.5426000000000002"/>
  </r>
  <r>
    <n v="4981"/>
    <s v="US-2013-131114"/>
    <x v="0"/>
    <x v="10"/>
    <d v="2013-12-14T00:00:00"/>
    <x v="0"/>
    <s v="RW-19630"/>
    <x v="338"/>
    <x v="1"/>
    <s v="United States"/>
    <s v="Chicago"/>
    <x v="10"/>
    <n v="60610"/>
    <x v="2"/>
    <s v="OFF-AP-10003971"/>
    <x v="1"/>
    <x v="9"/>
    <x v="914"/>
    <x v="3690"/>
    <n v="2"/>
    <n v="0.8"/>
    <n v="-11.761200000000002"/>
  </r>
  <r>
    <n v="4982"/>
    <s v="US-2013-131114"/>
    <x v="0"/>
    <x v="10"/>
    <d v="2013-12-14T00:00:00"/>
    <x v="0"/>
    <s v="RW-19630"/>
    <x v="338"/>
    <x v="1"/>
    <s v="United States"/>
    <s v="Chicago"/>
    <x v="10"/>
    <n v="60610"/>
    <x v="2"/>
    <s v="TEC-AC-10000199"/>
    <x v="2"/>
    <x v="11"/>
    <x v="1609"/>
    <x v="3184"/>
    <n v="4"/>
    <n v="0.2"/>
    <n v="-1.4279999999999999"/>
  </r>
  <r>
    <n v="4983"/>
    <s v="CA-2011-160066"/>
    <x v="2"/>
    <x v="912"/>
    <d v="2011-11-22T00:00:00"/>
    <x v="1"/>
    <s v="AH-10075"/>
    <x v="340"/>
    <x v="1"/>
    <s v="United States"/>
    <s v="Huntington Beach"/>
    <x v="1"/>
    <n v="92646"/>
    <x v="1"/>
    <s v="OFF-LA-10001045"/>
    <x v="1"/>
    <x v="2"/>
    <x v="701"/>
    <x v="3691"/>
    <n v="2"/>
    <n v="0"/>
    <n v="2.4011999999999998"/>
  </r>
  <r>
    <n v="4984"/>
    <s v="CA-2013-109925"/>
    <x v="0"/>
    <x v="61"/>
    <d v="2013-11-11T00:00:00"/>
    <x v="0"/>
    <s v="IM-15070"/>
    <x v="5"/>
    <x v="0"/>
    <s v="United States"/>
    <s v="San Diego"/>
    <x v="1"/>
    <n v="92105"/>
    <x v="1"/>
    <s v="OFF-ST-10003442"/>
    <x v="1"/>
    <x v="4"/>
    <x v="86"/>
    <x v="3692"/>
    <n v="3"/>
    <n v="0"/>
    <n v="22.9068"/>
  </r>
  <r>
    <n v="4985"/>
    <s v="CA-2012-160696"/>
    <x v="1"/>
    <x v="684"/>
    <d v="2012-09-10T00:00:00"/>
    <x v="1"/>
    <s v="CK-12760"/>
    <x v="316"/>
    <x v="1"/>
    <s v="United States"/>
    <s v="Nashville"/>
    <x v="18"/>
    <n v="37211"/>
    <x v="0"/>
    <s v="OFF-FA-10003059"/>
    <x v="1"/>
    <x v="13"/>
    <x v="794"/>
    <x v="3693"/>
    <n v="5"/>
    <n v="0.2"/>
    <n v="1.1764999999999992"/>
  </r>
  <r>
    <n v="4986"/>
    <s v="CA-2011-125171"/>
    <x v="2"/>
    <x v="1010"/>
    <d v="2011-09-03T00:00:00"/>
    <x v="3"/>
    <s v="AG-10390"/>
    <x v="369"/>
    <x v="0"/>
    <s v="United States"/>
    <s v="New York City"/>
    <x v="15"/>
    <n v="10009"/>
    <x v="3"/>
    <s v="OFF-LA-10001175"/>
    <x v="1"/>
    <x v="2"/>
    <x v="773"/>
    <x v="936"/>
    <n v="5"/>
    <n v="0"/>
    <n v="7.056"/>
  </r>
  <r>
    <n v="4987"/>
    <s v="CA-2013-149279"/>
    <x v="0"/>
    <x v="423"/>
    <d v="2013-04-29T00:00:00"/>
    <x v="1"/>
    <s v="CL-12700"/>
    <x v="642"/>
    <x v="2"/>
    <s v="United States"/>
    <s v="Colorado Springs"/>
    <x v="22"/>
    <n v="80906"/>
    <x v="1"/>
    <s v="OFF-PA-10003441"/>
    <x v="1"/>
    <x v="10"/>
    <x v="485"/>
    <x v="12"/>
    <n v="3"/>
    <n v="0.2"/>
    <n v="5.4432"/>
  </r>
  <r>
    <n v="4988"/>
    <s v="CA-2013-149279"/>
    <x v="0"/>
    <x v="423"/>
    <d v="2013-04-29T00:00:00"/>
    <x v="1"/>
    <s v="CL-12700"/>
    <x v="642"/>
    <x v="2"/>
    <s v="United States"/>
    <s v="Colorado Springs"/>
    <x v="22"/>
    <n v="80906"/>
    <x v="1"/>
    <s v="FUR-CH-10004287"/>
    <x v="0"/>
    <x v="1"/>
    <x v="156"/>
    <x v="3694"/>
    <n v="6"/>
    <n v="0.2"/>
    <n v="149.14799999999991"/>
  </r>
  <r>
    <n v="4989"/>
    <s v="CA-2013-149279"/>
    <x v="0"/>
    <x v="423"/>
    <d v="2013-04-29T00:00:00"/>
    <x v="1"/>
    <s v="CL-12700"/>
    <x v="642"/>
    <x v="2"/>
    <s v="United States"/>
    <s v="Colorado Springs"/>
    <x v="22"/>
    <n v="80906"/>
    <x v="1"/>
    <s v="OFF-BI-10004040"/>
    <x v="1"/>
    <x v="8"/>
    <x v="1478"/>
    <x v="3695"/>
    <n v="2"/>
    <n v="0.7"/>
    <n v="-2.1755999999999993"/>
  </r>
  <r>
    <n v="4990"/>
    <s v="CA-2014-107321"/>
    <x v="3"/>
    <x v="515"/>
    <d v="2014-09-05T00:00:00"/>
    <x v="1"/>
    <s v="AW-10930"/>
    <x v="585"/>
    <x v="2"/>
    <s v="United States"/>
    <s v="San Francisco"/>
    <x v="1"/>
    <n v="94110"/>
    <x v="1"/>
    <s v="OFF-BI-10004022"/>
    <x v="1"/>
    <x v="8"/>
    <x v="748"/>
    <x v="408"/>
    <n v="3"/>
    <n v="0.2"/>
    <n v="2.1683999999999997"/>
  </r>
  <r>
    <n v="4991"/>
    <s v="CA-2014-107321"/>
    <x v="3"/>
    <x v="515"/>
    <d v="2014-09-05T00:00:00"/>
    <x v="1"/>
    <s v="AW-10930"/>
    <x v="585"/>
    <x v="2"/>
    <s v="United States"/>
    <s v="San Francisco"/>
    <x v="1"/>
    <n v="94110"/>
    <x v="1"/>
    <s v="TEC-PH-10002200"/>
    <x v="2"/>
    <x v="7"/>
    <x v="1471"/>
    <x v="3696"/>
    <n v="4"/>
    <n v="0.2"/>
    <n v="77.558399999999978"/>
  </r>
  <r>
    <n v="4992"/>
    <s v="US-2014-122714"/>
    <x v="3"/>
    <x v="226"/>
    <d v="2014-12-14T00:00:00"/>
    <x v="1"/>
    <s v="HG-14965"/>
    <x v="428"/>
    <x v="1"/>
    <s v="United States"/>
    <s v="Chicago"/>
    <x v="10"/>
    <n v="60653"/>
    <x v="2"/>
    <s v="OFF-BI-10001120"/>
    <x v="1"/>
    <x v="8"/>
    <x v="1606"/>
    <x v="3697"/>
    <n v="5"/>
    <n v="0.8"/>
    <n v="-2929.4845000000005"/>
  </r>
  <r>
    <n v="4993"/>
    <s v="CA-2012-153038"/>
    <x v="1"/>
    <x v="217"/>
    <d v="2012-12-25T00:00:00"/>
    <x v="1"/>
    <s v="RB-19645"/>
    <x v="516"/>
    <x v="1"/>
    <s v="United States"/>
    <s v="Memphis"/>
    <x v="18"/>
    <n v="38109"/>
    <x v="0"/>
    <s v="OFF-EN-10000461"/>
    <x v="1"/>
    <x v="12"/>
    <x v="746"/>
    <x v="3698"/>
    <n v="8"/>
    <n v="0.2"/>
    <n v="18.878399999999999"/>
  </r>
  <r>
    <n v="4994"/>
    <s v="CA-2012-153038"/>
    <x v="1"/>
    <x v="217"/>
    <d v="2012-12-25T00:00:00"/>
    <x v="1"/>
    <s v="RB-19645"/>
    <x v="516"/>
    <x v="1"/>
    <s v="United States"/>
    <s v="Memphis"/>
    <x v="18"/>
    <n v="38109"/>
    <x v="0"/>
    <s v="OFF-LA-10004008"/>
    <x v="1"/>
    <x v="2"/>
    <x v="1214"/>
    <x v="3699"/>
    <n v="8"/>
    <n v="0.2"/>
    <n v="5.9903999999999984"/>
  </r>
  <r>
    <n v="4995"/>
    <s v="CA-2012-153038"/>
    <x v="1"/>
    <x v="217"/>
    <d v="2012-12-25T00:00:00"/>
    <x v="1"/>
    <s v="RB-19645"/>
    <x v="516"/>
    <x v="1"/>
    <s v="United States"/>
    <s v="Memphis"/>
    <x v="18"/>
    <n v="38109"/>
    <x v="0"/>
    <s v="FUR-FU-10000221"/>
    <x v="0"/>
    <x v="5"/>
    <x v="529"/>
    <x v="2352"/>
    <n v="5"/>
    <n v="0.2"/>
    <n v="3.5559999999999992"/>
  </r>
  <r>
    <n v="4996"/>
    <s v="CA-2011-132227"/>
    <x v="2"/>
    <x v="130"/>
    <d v="2011-11-10T00:00:00"/>
    <x v="1"/>
    <s v="SZ-20035"/>
    <x v="449"/>
    <x v="2"/>
    <s v="United States"/>
    <s v="New York City"/>
    <x v="15"/>
    <n v="10011"/>
    <x v="3"/>
    <s v="OFF-BI-10000962"/>
    <x v="1"/>
    <x v="8"/>
    <x v="1504"/>
    <x v="3700"/>
    <n v="4"/>
    <n v="0.2"/>
    <n v="18.873199999999997"/>
  </r>
  <r>
    <n v="4997"/>
    <s v="CA-2014-155824"/>
    <x v="3"/>
    <x v="434"/>
    <d v="2014-03-16T00:00:00"/>
    <x v="1"/>
    <s v="KS-16300"/>
    <x v="754"/>
    <x v="1"/>
    <s v="United States"/>
    <s v="Raleigh"/>
    <x v="3"/>
    <n v="27604"/>
    <x v="0"/>
    <s v="OFF-AP-10000390"/>
    <x v="1"/>
    <x v="9"/>
    <x v="1691"/>
    <x v="3701"/>
    <n v="1"/>
    <n v="0.2"/>
    <n v="3.6587999999999976"/>
  </r>
  <r>
    <n v="4998"/>
    <s v="CA-2014-155824"/>
    <x v="3"/>
    <x v="434"/>
    <d v="2014-03-16T00:00:00"/>
    <x v="1"/>
    <s v="KS-16300"/>
    <x v="754"/>
    <x v="1"/>
    <s v="United States"/>
    <s v="Raleigh"/>
    <x v="3"/>
    <n v="27604"/>
    <x v="0"/>
    <s v="OFF-BI-10000014"/>
    <x v="1"/>
    <x v="8"/>
    <x v="628"/>
    <x v="3702"/>
    <n v="4"/>
    <n v="0.7"/>
    <n v="-10.037199999999999"/>
  </r>
  <r>
    <n v="4999"/>
    <s v="CA-2013-129238"/>
    <x v="0"/>
    <x v="1011"/>
    <d v="2013-02-04T00:00:00"/>
    <x v="1"/>
    <s v="SC-20050"/>
    <x v="337"/>
    <x v="2"/>
    <s v="United States"/>
    <s v="Los Angeles"/>
    <x v="1"/>
    <n v="90045"/>
    <x v="1"/>
    <s v="TEC-PH-10004120"/>
    <x v="2"/>
    <x v="7"/>
    <x v="1525"/>
    <x v="3703"/>
    <n v="1"/>
    <n v="0.2"/>
    <n v="8.2194000000000003"/>
  </r>
  <r>
    <n v="5000"/>
    <s v="CA-2013-129238"/>
    <x v="0"/>
    <x v="1011"/>
    <d v="2013-02-04T00:00:00"/>
    <x v="1"/>
    <s v="SC-20050"/>
    <x v="337"/>
    <x v="2"/>
    <s v="United States"/>
    <s v="Los Angeles"/>
    <x v="1"/>
    <n v="90045"/>
    <x v="1"/>
    <s v="OFF-PA-10002764"/>
    <x v="1"/>
    <x v="10"/>
    <x v="33"/>
    <x v="3704"/>
    <n v="5"/>
    <n v="0"/>
    <n v="27.782999999999998"/>
  </r>
  <r>
    <n v="5001"/>
    <s v="CA-2014-159688"/>
    <x v="3"/>
    <x v="917"/>
    <d v="2014-05-13T00:00:00"/>
    <x v="1"/>
    <s v="AB-10060"/>
    <x v="144"/>
    <x v="2"/>
    <s v="United States"/>
    <s v="Los Angeles"/>
    <x v="1"/>
    <n v="90004"/>
    <x v="1"/>
    <s v="TEC-AC-10000736"/>
    <x v="2"/>
    <x v="11"/>
    <x v="1085"/>
    <x v="3705"/>
    <n v="1"/>
    <n v="0"/>
    <n v="28.796399999999998"/>
  </r>
  <r>
    <n v="5002"/>
    <s v="CA-2013-136126"/>
    <x v="0"/>
    <x v="1012"/>
    <d v="2013-05-25T00:00:00"/>
    <x v="3"/>
    <s v="EH-14125"/>
    <x v="258"/>
    <x v="2"/>
    <s v="United States"/>
    <s v="Newport News"/>
    <x v="17"/>
    <n v="23602"/>
    <x v="0"/>
    <s v="OFF-SU-10000898"/>
    <x v="1"/>
    <x v="14"/>
    <x v="1181"/>
    <x v="1695"/>
    <n v="5"/>
    <n v="0"/>
    <n v="20.154999999999994"/>
  </r>
  <r>
    <n v="5003"/>
    <s v="CA-2013-136126"/>
    <x v="0"/>
    <x v="1012"/>
    <d v="2013-05-25T00:00:00"/>
    <x v="3"/>
    <s v="EH-14125"/>
    <x v="258"/>
    <x v="2"/>
    <s v="United States"/>
    <s v="Newport News"/>
    <x v="17"/>
    <n v="23602"/>
    <x v="0"/>
    <s v="OFF-PA-10004327"/>
    <x v="1"/>
    <x v="10"/>
    <x v="136"/>
    <x v="879"/>
    <n v="4"/>
    <n v="0"/>
    <n v="91.967999999999989"/>
  </r>
  <r>
    <n v="5004"/>
    <s v="CA-2013-155033"/>
    <x v="0"/>
    <x v="877"/>
    <d v="2013-10-13T00:00:00"/>
    <x v="1"/>
    <s v="CC-12475"/>
    <x v="693"/>
    <x v="0"/>
    <s v="United States"/>
    <s v="Los Angeles"/>
    <x v="1"/>
    <n v="90032"/>
    <x v="1"/>
    <s v="OFF-PA-10000143"/>
    <x v="1"/>
    <x v="10"/>
    <x v="1692"/>
    <x v="232"/>
    <n v="2"/>
    <n v="0"/>
    <n v="5.0688000000000004"/>
  </r>
  <r>
    <n v="5005"/>
    <s v="CA-2011-156006"/>
    <x v="2"/>
    <x v="1013"/>
    <d v="2011-05-02T00:00:00"/>
    <x v="0"/>
    <s v="TM-21010"/>
    <x v="612"/>
    <x v="0"/>
    <s v="United States"/>
    <s v="Jackson"/>
    <x v="35"/>
    <n v="39212"/>
    <x v="0"/>
    <s v="TEC-AC-10002550"/>
    <x v="2"/>
    <x v="11"/>
    <x v="1342"/>
    <x v="3706"/>
    <n v="3"/>
    <n v="0"/>
    <n v="16.2486"/>
  </r>
  <r>
    <n v="5006"/>
    <s v="CA-2012-158659"/>
    <x v="1"/>
    <x v="113"/>
    <d v="2012-11-14T00:00:00"/>
    <x v="0"/>
    <s v="SC-20695"/>
    <x v="281"/>
    <x v="1"/>
    <s v="United States"/>
    <s v="Richmond"/>
    <x v="14"/>
    <n v="47374"/>
    <x v="2"/>
    <s v="OFF-ST-10003306"/>
    <x v="1"/>
    <x v="4"/>
    <x v="380"/>
    <x v="412"/>
    <n v="5"/>
    <n v="0"/>
    <n v="207.14699999999993"/>
  </r>
  <r>
    <n v="5007"/>
    <s v="CA-2012-169796"/>
    <x v="1"/>
    <x v="529"/>
    <d v="2012-11-14T00:00:00"/>
    <x v="1"/>
    <s v="Dp-13240"/>
    <x v="656"/>
    <x v="2"/>
    <s v="United States"/>
    <s v="New York City"/>
    <x v="15"/>
    <n v="10035"/>
    <x v="3"/>
    <s v="TEC-MA-10000045"/>
    <x v="2"/>
    <x v="15"/>
    <x v="1693"/>
    <x v="3707"/>
    <n v="2"/>
    <n v="0"/>
    <n v="1114.5119999999999"/>
  </r>
  <r>
    <n v="5008"/>
    <s v="CA-2012-169796"/>
    <x v="1"/>
    <x v="529"/>
    <d v="2012-11-14T00:00:00"/>
    <x v="1"/>
    <s v="Dp-13240"/>
    <x v="656"/>
    <x v="2"/>
    <s v="United States"/>
    <s v="New York City"/>
    <x v="15"/>
    <n v="10035"/>
    <x v="3"/>
    <s v="OFF-ST-10001505"/>
    <x v="1"/>
    <x v="4"/>
    <x v="1174"/>
    <x v="1465"/>
    <n v="3"/>
    <n v="0"/>
    <n v="3.0497999999999985"/>
  </r>
  <r>
    <n v="5009"/>
    <s v="CA-2012-102876"/>
    <x v="1"/>
    <x v="67"/>
    <d v="2012-09-14T00:00:00"/>
    <x v="1"/>
    <s v="LR-17035"/>
    <x v="756"/>
    <x v="1"/>
    <s v="United States"/>
    <s v="Philadelphia"/>
    <x v="9"/>
    <n v="19134"/>
    <x v="3"/>
    <s v="OFF-BI-10004781"/>
    <x v="1"/>
    <x v="8"/>
    <x v="132"/>
    <x v="3708"/>
    <n v="1"/>
    <n v="0.7"/>
    <n v="-6.9827999999999975"/>
  </r>
  <r>
    <n v="5010"/>
    <s v="CA-2012-102876"/>
    <x v="1"/>
    <x v="67"/>
    <d v="2012-09-14T00:00:00"/>
    <x v="1"/>
    <s v="LR-17035"/>
    <x v="756"/>
    <x v="1"/>
    <s v="United States"/>
    <s v="Philadelphia"/>
    <x v="9"/>
    <n v="19134"/>
    <x v="3"/>
    <s v="TEC-PH-10002680"/>
    <x v="2"/>
    <x v="7"/>
    <x v="415"/>
    <x v="3709"/>
    <n v="6"/>
    <n v="0.4"/>
    <n v="-131.9940000000002"/>
  </r>
  <r>
    <n v="5011"/>
    <s v="CA-2012-102876"/>
    <x v="1"/>
    <x v="67"/>
    <d v="2012-09-14T00:00:00"/>
    <x v="1"/>
    <s v="LR-17035"/>
    <x v="756"/>
    <x v="1"/>
    <s v="United States"/>
    <s v="Philadelphia"/>
    <x v="9"/>
    <n v="19134"/>
    <x v="3"/>
    <s v="OFF-BI-10000848"/>
    <x v="1"/>
    <x v="8"/>
    <x v="515"/>
    <x v="3710"/>
    <n v="3"/>
    <n v="0.7"/>
    <n v="-3.9383999999999997"/>
  </r>
  <r>
    <n v="5012"/>
    <s v="US-2014-139647"/>
    <x v="3"/>
    <x v="943"/>
    <d v="2014-05-14T00:00:00"/>
    <x v="2"/>
    <s v="TS-21370"/>
    <x v="477"/>
    <x v="1"/>
    <s v="United States"/>
    <s v="Phoenix"/>
    <x v="16"/>
    <n v="85023"/>
    <x v="1"/>
    <s v="FUR-BO-10004467"/>
    <x v="0"/>
    <x v="0"/>
    <x v="883"/>
    <x v="3711"/>
    <n v="7"/>
    <n v="0.7"/>
    <n v="-356.96429999999998"/>
  </r>
  <r>
    <n v="5013"/>
    <s v="US-2014-160465"/>
    <x v="3"/>
    <x v="246"/>
    <d v="2014-07-27T00:00:00"/>
    <x v="1"/>
    <s v="SW-20350"/>
    <x v="680"/>
    <x v="2"/>
    <s v="United States"/>
    <s v="Cleveland"/>
    <x v="24"/>
    <n v="44105"/>
    <x v="3"/>
    <s v="OFF-BI-10001670"/>
    <x v="1"/>
    <x v="8"/>
    <x v="438"/>
    <x v="3712"/>
    <n v="3"/>
    <n v="0.7"/>
    <n v="-22.619999999999997"/>
  </r>
  <r>
    <n v="5014"/>
    <s v="US-2014-160465"/>
    <x v="3"/>
    <x v="246"/>
    <d v="2014-07-27T00:00:00"/>
    <x v="1"/>
    <s v="SW-20350"/>
    <x v="680"/>
    <x v="2"/>
    <s v="United States"/>
    <s v="Cleveland"/>
    <x v="24"/>
    <n v="44105"/>
    <x v="3"/>
    <s v="OFF-ST-10000136"/>
    <x v="1"/>
    <x v="4"/>
    <x v="1694"/>
    <x v="3713"/>
    <n v="7"/>
    <n v="0.2"/>
    <n v="25.010999999999967"/>
  </r>
  <r>
    <n v="5015"/>
    <s v="US-2014-160465"/>
    <x v="3"/>
    <x v="246"/>
    <d v="2014-07-27T00:00:00"/>
    <x v="1"/>
    <s v="SW-20350"/>
    <x v="680"/>
    <x v="2"/>
    <s v="United States"/>
    <s v="Cleveland"/>
    <x v="24"/>
    <n v="44105"/>
    <x v="3"/>
    <s v="TEC-PH-10004522"/>
    <x v="2"/>
    <x v="7"/>
    <x v="1695"/>
    <x v="3714"/>
    <n v="6"/>
    <n v="0.4"/>
    <n v="-52.640999999999991"/>
  </r>
  <r>
    <n v="5016"/>
    <s v="CA-2011-153850"/>
    <x v="2"/>
    <x v="156"/>
    <d v="2011-11-29T00:00:00"/>
    <x v="1"/>
    <s v="TH-21100"/>
    <x v="513"/>
    <x v="0"/>
    <s v="United States"/>
    <s v="Toledo"/>
    <x v="24"/>
    <n v="43615"/>
    <x v="3"/>
    <s v="FUR-FU-10002960"/>
    <x v="0"/>
    <x v="5"/>
    <x v="190"/>
    <x v="200"/>
    <n v="7"/>
    <n v="0.2"/>
    <n v="9.6712000000000025"/>
  </r>
  <r>
    <n v="5017"/>
    <s v="CA-2011-153850"/>
    <x v="2"/>
    <x v="156"/>
    <d v="2011-11-29T00:00:00"/>
    <x v="1"/>
    <s v="TH-21100"/>
    <x v="513"/>
    <x v="0"/>
    <s v="United States"/>
    <s v="Toledo"/>
    <x v="24"/>
    <n v="43615"/>
    <x v="3"/>
    <s v="TEC-PH-10002584"/>
    <x v="2"/>
    <x v="7"/>
    <x v="1696"/>
    <x v="3715"/>
    <n v="4"/>
    <n v="0.4"/>
    <n v="-250.39600000000019"/>
  </r>
  <r>
    <n v="5018"/>
    <s v="CA-2011-127558"/>
    <x v="2"/>
    <x v="647"/>
    <d v="2011-11-18T00:00:00"/>
    <x v="2"/>
    <s v="SS-20410"/>
    <x v="757"/>
    <x v="0"/>
    <s v="United States"/>
    <s v="Los Angeles"/>
    <x v="1"/>
    <n v="90008"/>
    <x v="1"/>
    <s v="FUR-FU-10002505"/>
    <x v="0"/>
    <x v="5"/>
    <x v="222"/>
    <x v="3716"/>
    <n v="3"/>
    <n v="0"/>
    <n v="3.2351999999999994"/>
  </r>
  <r>
    <n v="5019"/>
    <s v="CA-2011-127558"/>
    <x v="2"/>
    <x v="647"/>
    <d v="2011-11-18T00:00:00"/>
    <x v="2"/>
    <s v="SS-20410"/>
    <x v="757"/>
    <x v="0"/>
    <s v="United States"/>
    <s v="Los Angeles"/>
    <x v="1"/>
    <n v="90008"/>
    <x v="1"/>
    <s v="TEC-AC-10003832"/>
    <x v="2"/>
    <x v="11"/>
    <x v="216"/>
    <x v="3717"/>
    <n v="3"/>
    <n v="0"/>
    <n v="146.76929999999993"/>
  </r>
  <r>
    <n v="5020"/>
    <s v="CA-2011-127558"/>
    <x v="2"/>
    <x v="647"/>
    <d v="2011-11-18T00:00:00"/>
    <x v="2"/>
    <s v="SS-20410"/>
    <x v="757"/>
    <x v="0"/>
    <s v="United States"/>
    <s v="Los Angeles"/>
    <x v="1"/>
    <n v="90008"/>
    <x v="1"/>
    <s v="OFF-SU-10002537"/>
    <x v="1"/>
    <x v="14"/>
    <x v="676"/>
    <x v="3718"/>
    <n v="2"/>
    <n v="0"/>
    <n v="5.3196000000000012"/>
  </r>
  <r>
    <n v="5021"/>
    <s v="CA-2014-136511"/>
    <x v="3"/>
    <x v="721"/>
    <d v="2014-03-26T00:00:00"/>
    <x v="0"/>
    <s v="MZ-17515"/>
    <x v="89"/>
    <x v="1"/>
    <s v="United States"/>
    <s v="New York City"/>
    <x v="15"/>
    <n v="10011"/>
    <x v="3"/>
    <s v="OFF-SU-10003505"/>
    <x v="1"/>
    <x v="14"/>
    <x v="408"/>
    <x v="3719"/>
    <n v="3"/>
    <n v="0"/>
    <n v="17.378999999999976"/>
  </r>
  <r>
    <n v="5022"/>
    <s v="CA-2013-133795"/>
    <x v="0"/>
    <x v="122"/>
    <d v="2013-12-25T00:00:00"/>
    <x v="1"/>
    <s v="JE-15475"/>
    <x v="188"/>
    <x v="0"/>
    <s v="United States"/>
    <s v="San Diego"/>
    <x v="1"/>
    <n v="92037"/>
    <x v="1"/>
    <s v="TEC-AC-10001465"/>
    <x v="2"/>
    <x v="11"/>
    <x v="473"/>
    <x v="3720"/>
    <n v="2"/>
    <n v="0"/>
    <n v="21.791999999999994"/>
  </r>
  <r>
    <n v="5023"/>
    <s v="CA-2013-133795"/>
    <x v="0"/>
    <x v="122"/>
    <d v="2013-12-25T00:00:00"/>
    <x v="1"/>
    <s v="JE-15475"/>
    <x v="188"/>
    <x v="0"/>
    <s v="United States"/>
    <s v="San Diego"/>
    <x v="1"/>
    <n v="92037"/>
    <x v="1"/>
    <s v="TEC-AC-10003832"/>
    <x v="2"/>
    <x v="11"/>
    <x v="216"/>
    <x v="3717"/>
    <n v="3"/>
    <n v="0"/>
    <n v="146.76929999999993"/>
  </r>
  <r>
    <n v="5024"/>
    <s v="CA-2013-133795"/>
    <x v="0"/>
    <x v="122"/>
    <d v="2013-12-25T00:00:00"/>
    <x v="1"/>
    <s v="JE-15475"/>
    <x v="188"/>
    <x v="0"/>
    <s v="United States"/>
    <s v="San Diego"/>
    <x v="1"/>
    <n v="92037"/>
    <x v="1"/>
    <s v="FUR-FU-10003731"/>
    <x v="0"/>
    <x v="5"/>
    <x v="1593"/>
    <x v="3089"/>
    <n v="4"/>
    <n v="0"/>
    <n v="11.177600000000002"/>
  </r>
  <r>
    <n v="5025"/>
    <s v="US-2014-130953"/>
    <x v="3"/>
    <x v="570"/>
    <d v="2014-08-04T00:00:00"/>
    <x v="1"/>
    <s v="RF-19735"/>
    <x v="288"/>
    <x v="0"/>
    <s v="United States"/>
    <s v="Oklahoma City"/>
    <x v="26"/>
    <n v="73120"/>
    <x v="2"/>
    <s v="OFF-BI-10004828"/>
    <x v="1"/>
    <x v="8"/>
    <x v="1578"/>
    <x v="3446"/>
    <n v="2"/>
    <n v="0"/>
    <n v="16.405199999999997"/>
  </r>
  <r>
    <n v="5026"/>
    <s v="US-2014-130953"/>
    <x v="3"/>
    <x v="570"/>
    <d v="2014-08-04T00:00:00"/>
    <x v="1"/>
    <s v="RF-19735"/>
    <x v="288"/>
    <x v="0"/>
    <s v="United States"/>
    <s v="Oklahoma City"/>
    <x v="26"/>
    <n v="73120"/>
    <x v="2"/>
    <s v="TEC-PH-10003012"/>
    <x v="2"/>
    <x v="7"/>
    <x v="344"/>
    <x v="3721"/>
    <n v="3"/>
    <n v="0"/>
    <n v="133.97129999999996"/>
  </r>
  <r>
    <n v="5027"/>
    <s v="US-2014-130953"/>
    <x v="3"/>
    <x v="570"/>
    <d v="2014-08-04T00:00:00"/>
    <x v="1"/>
    <s v="RF-19735"/>
    <x v="288"/>
    <x v="0"/>
    <s v="United States"/>
    <s v="Oklahoma City"/>
    <x v="26"/>
    <n v="73120"/>
    <x v="2"/>
    <s v="OFF-AP-10002311"/>
    <x v="1"/>
    <x v="9"/>
    <x v="14"/>
    <x v="1609"/>
    <n v="2"/>
    <n v="0"/>
    <n v="60.552800000000005"/>
  </r>
  <r>
    <n v="5028"/>
    <s v="US-2014-130953"/>
    <x v="3"/>
    <x v="570"/>
    <d v="2014-08-04T00:00:00"/>
    <x v="1"/>
    <s v="RF-19735"/>
    <x v="288"/>
    <x v="0"/>
    <s v="United States"/>
    <s v="Oklahoma City"/>
    <x v="26"/>
    <n v="73120"/>
    <x v="2"/>
    <s v="FUR-CH-10004626"/>
    <x v="0"/>
    <x v="1"/>
    <x v="1697"/>
    <x v="3722"/>
    <n v="3"/>
    <n v="0"/>
    <n v="72.640799999999999"/>
  </r>
  <r>
    <n v="5029"/>
    <s v="CA-2011-151792"/>
    <x v="2"/>
    <x v="814"/>
    <d v="2011-09-07T00:00:00"/>
    <x v="0"/>
    <s v="CV-12295"/>
    <x v="610"/>
    <x v="0"/>
    <s v="United States"/>
    <s v="Chicago"/>
    <x v="10"/>
    <n v="60653"/>
    <x v="2"/>
    <s v="TEC-AC-10001606"/>
    <x v="2"/>
    <x v="11"/>
    <x v="585"/>
    <x v="1977"/>
    <n v="3"/>
    <n v="0.2"/>
    <n v="53.994600000000005"/>
  </r>
  <r>
    <n v="5030"/>
    <s v="CA-2014-139304"/>
    <x v="3"/>
    <x v="926"/>
    <d v="2014-02-03T00:00:00"/>
    <x v="1"/>
    <s v="VG-21790"/>
    <x v="364"/>
    <x v="0"/>
    <s v="United States"/>
    <s v="San Francisco"/>
    <x v="1"/>
    <n v="94109"/>
    <x v="1"/>
    <s v="OFF-AR-10001216"/>
    <x v="1"/>
    <x v="6"/>
    <x v="1455"/>
    <x v="484"/>
    <n v="3"/>
    <n v="0"/>
    <n v="2.1683999999999997"/>
  </r>
  <r>
    <n v="5031"/>
    <s v="CA-2014-139304"/>
    <x v="3"/>
    <x v="926"/>
    <d v="2014-02-03T00:00:00"/>
    <x v="1"/>
    <s v="VG-21790"/>
    <x v="364"/>
    <x v="0"/>
    <s v="United States"/>
    <s v="San Francisco"/>
    <x v="1"/>
    <n v="94109"/>
    <x v="1"/>
    <s v="OFF-SU-10001664"/>
    <x v="1"/>
    <x v="14"/>
    <x v="1232"/>
    <x v="3723"/>
    <n v="1"/>
    <n v="0"/>
    <n v="2.2282000000000002"/>
  </r>
  <r>
    <n v="5032"/>
    <s v="CA-2014-139304"/>
    <x v="3"/>
    <x v="926"/>
    <d v="2014-02-03T00:00:00"/>
    <x v="1"/>
    <s v="VG-21790"/>
    <x v="364"/>
    <x v="0"/>
    <s v="United States"/>
    <s v="San Francisco"/>
    <x v="1"/>
    <n v="94109"/>
    <x v="1"/>
    <s v="OFF-BI-10002498"/>
    <x v="1"/>
    <x v="8"/>
    <x v="435"/>
    <x v="473"/>
    <n v="8"/>
    <n v="0.2"/>
    <n v="40.370399999999997"/>
  </r>
  <r>
    <n v="5033"/>
    <s v="CA-2013-155166"/>
    <x v="0"/>
    <x v="482"/>
    <d v="2014-01-03T00:00:00"/>
    <x v="1"/>
    <s v="BB-11545"/>
    <x v="179"/>
    <x v="1"/>
    <s v="United States"/>
    <s v="Vineland"/>
    <x v="30"/>
    <n v="8360"/>
    <x v="3"/>
    <s v="FUR-CH-10003968"/>
    <x v="0"/>
    <x v="1"/>
    <x v="56"/>
    <x v="3724"/>
    <n v="3"/>
    <n v="0"/>
    <n v="25.552800000000005"/>
  </r>
  <r>
    <n v="5034"/>
    <s v="CA-2013-155166"/>
    <x v="0"/>
    <x v="482"/>
    <d v="2014-01-03T00:00:00"/>
    <x v="1"/>
    <s v="BB-11545"/>
    <x v="179"/>
    <x v="1"/>
    <s v="United States"/>
    <s v="Vineland"/>
    <x v="30"/>
    <n v="8360"/>
    <x v="3"/>
    <s v="OFF-AP-10002765"/>
    <x v="1"/>
    <x v="9"/>
    <x v="1252"/>
    <x v="3725"/>
    <n v="1"/>
    <n v="0"/>
    <n v="7.4172000000000011"/>
  </r>
  <r>
    <n v="5035"/>
    <s v="CA-2012-103954"/>
    <x v="1"/>
    <x v="101"/>
    <d v="2012-08-13T00:00:00"/>
    <x v="0"/>
    <s v="HR-14770"/>
    <x v="367"/>
    <x v="2"/>
    <s v="United States"/>
    <s v="Milwaukee"/>
    <x v="6"/>
    <n v="53209"/>
    <x v="2"/>
    <s v="FUR-BO-10004690"/>
    <x v="0"/>
    <x v="0"/>
    <x v="1636"/>
    <x v="3726"/>
    <n v="5"/>
    <n v="0"/>
    <n v="48.117999999999981"/>
  </r>
  <r>
    <n v="5036"/>
    <s v="CA-2011-169803"/>
    <x v="2"/>
    <x v="322"/>
    <d v="2011-04-12T00:00:00"/>
    <x v="1"/>
    <s v="SC-20260"/>
    <x v="609"/>
    <x v="1"/>
    <s v="United States"/>
    <s v="Seattle"/>
    <x v="4"/>
    <n v="98115"/>
    <x v="1"/>
    <s v="FUR-TA-10000688"/>
    <x v="0"/>
    <x v="3"/>
    <x v="556"/>
    <x v="2327"/>
    <n v="3"/>
    <n v="0"/>
    <n v="111.10349999999994"/>
  </r>
  <r>
    <n v="5037"/>
    <s v="CA-2011-169803"/>
    <x v="2"/>
    <x v="322"/>
    <d v="2011-04-12T00:00:00"/>
    <x v="1"/>
    <s v="SC-20260"/>
    <x v="609"/>
    <x v="1"/>
    <s v="United States"/>
    <s v="Seattle"/>
    <x v="4"/>
    <n v="98115"/>
    <x v="1"/>
    <s v="TEC-AC-10003441"/>
    <x v="2"/>
    <x v="11"/>
    <x v="652"/>
    <x v="1284"/>
    <n v="2"/>
    <n v="0"/>
    <n v="2.0339999999999989"/>
  </r>
  <r>
    <n v="5038"/>
    <s v="CA-2014-141719"/>
    <x v="3"/>
    <x v="701"/>
    <d v="2014-11-22T00:00:00"/>
    <x v="0"/>
    <s v="EG-13900"/>
    <x v="283"/>
    <x v="0"/>
    <s v="United States"/>
    <s v="Naperville"/>
    <x v="10"/>
    <n v="60540"/>
    <x v="2"/>
    <s v="TEC-AC-10003610"/>
    <x v="2"/>
    <x v="11"/>
    <x v="598"/>
    <x v="3727"/>
    <n v="5"/>
    <n v="0.2"/>
    <n v="83.98599999999999"/>
  </r>
  <r>
    <n v="5039"/>
    <s v="CA-2012-136469"/>
    <x v="1"/>
    <x v="655"/>
    <d v="2012-07-12T00:00:00"/>
    <x v="2"/>
    <s v="TS-21370"/>
    <x v="477"/>
    <x v="1"/>
    <s v="United States"/>
    <s v="Wilmington"/>
    <x v="13"/>
    <n v="19805"/>
    <x v="3"/>
    <s v="FUR-TA-10001520"/>
    <x v="0"/>
    <x v="3"/>
    <x v="711"/>
    <x v="3728"/>
    <n v="4"/>
    <n v="0.3"/>
    <n v="-37.112400000000036"/>
  </r>
  <r>
    <n v="5040"/>
    <s v="CA-2012-136469"/>
    <x v="1"/>
    <x v="655"/>
    <d v="2012-07-12T00:00:00"/>
    <x v="2"/>
    <s v="TS-21370"/>
    <x v="477"/>
    <x v="1"/>
    <s v="United States"/>
    <s v="Wilmington"/>
    <x v="13"/>
    <n v="19805"/>
    <x v="3"/>
    <s v="TEC-PH-10001817"/>
    <x v="2"/>
    <x v="7"/>
    <x v="1097"/>
    <x v="3729"/>
    <n v="2"/>
    <n v="0"/>
    <n v="193.32000000000005"/>
  </r>
  <r>
    <n v="5041"/>
    <s v="CA-2012-136469"/>
    <x v="1"/>
    <x v="655"/>
    <d v="2012-07-12T00:00:00"/>
    <x v="2"/>
    <s v="TS-21370"/>
    <x v="477"/>
    <x v="1"/>
    <s v="United States"/>
    <s v="Wilmington"/>
    <x v="13"/>
    <n v="19805"/>
    <x v="3"/>
    <s v="OFF-BI-10004492"/>
    <x v="1"/>
    <x v="8"/>
    <x v="347"/>
    <x v="3730"/>
    <n v="7"/>
    <n v="0"/>
    <n v="103.89819999999997"/>
  </r>
  <r>
    <n v="5042"/>
    <s v="CA-2013-158694"/>
    <x v="0"/>
    <x v="338"/>
    <d v="2013-11-14T00:00:00"/>
    <x v="0"/>
    <s v="AI-10855"/>
    <x v="482"/>
    <x v="0"/>
    <s v="United States"/>
    <s v="Los Angeles"/>
    <x v="1"/>
    <n v="90036"/>
    <x v="1"/>
    <s v="OFF-PA-10002421"/>
    <x v="1"/>
    <x v="10"/>
    <x v="1416"/>
    <x v="3731"/>
    <n v="3"/>
    <n v="0"/>
    <n v="32.500799999999998"/>
  </r>
  <r>
    <n v="5043"/>
    <s v="CA-2013-158694"/>
    <x v="0"/>
    <x v="338"/>
    <d v="2013-11-14T00:00:00"/>
    <x v="0"/>
    <s v="AI-10855"/>
    <x v="482"/>
    <x v="0"/>
    <s v="United States"/>
    <s v="Los Angeles"/>
    <x v="1"/>
    <n v="90036"/>
    <x v="1"/>
    <s v="OFF-AP-10000055"/>
    <x v="1"/>
    <x v="9"/>
    <x v="781"/>
    <x v="681"/>
    <n v="4"/>
    <n v="0"/>
    <n v="38.975999999999985"/>
  </r>
  <r>
    <n v="5044"/>
    <s v="CA-2013-158694"/>
    <x v="0"/>
    <x v="338"/>
    <d v="2013-11-14T00:00:00"/>
    <x v="0"/>
    <s v="AI-10855"/>
    <x v="482"/>
    <x v="0"/>
    <s v="United States"/>
    <s v="Los Angeles"/>
    <x v="1"/>
    <n v="90036"/>
    <x v="1"/>
    <s v="FUR-FU-10000965"/>
    <x v="0"/>
    <x v="5"/>
    <x v="682"/>
    <x v="3732"/>
    <n v="9"/>
    <n v="0"/>
    <n v="191.65860000000001"/>
  </r>
  <r>
    <n v="5045"/>
    <s v="CA-2013-158694"/>
    <x v="0"/>
    <x v="338"/>
    <d v="2013-11-14T00:00:00"/>
    <x v="0"/>
    <s v="AI-10855"/>
    <x v="482"/>
    <x v="0"/>
    <s v="United States"/>
    <s v="Los Angeles"/>
    <x v="1"/>
    <n v="90036"/>
    <x v="1"/>
    <s v="OFF-PA-10001363"/>
    <x v="1"/>
    <x v="10"/>
    <x v="1616"/>
    <x v="3733"/>
    <n v="5"/>
    <n v="0"/>
    <n v="28.857999999999997"/>
  </r>
  <r>
    <n v="5046"/>
    <s v="CA-2013-158694"/>
    <x v="0"/>
    <x v="338"/>
    <d v="2013-11-14T00:00:00"/>
    <x v="0"/>
    <s v="AI-10855"/>
    <x v="482"/>
    <x v="0"/>
    <s v="United States"/>
    <s v="Los Angeles"/>
    <x v="1"/>
    <n v="90036"/>
    <x v="1"/>
    <s v="OFF-ST-10001496"/>
    <x v="1"/>
    <x v="4"/>
    <x v="726"/>
    <x v="3734"/>
    <n v="4"/>
    <n v="0"/>
    <n v="187.39760000000001"/>
  </r>
  <r>
    <n v="5047"/>
    <s v="CA-2013-158694"/>
    <x v="0"/>
    <x v="338"/>
    <d v="2013-11-14T00:00:00"/>
    <x v="0"/>
    <s v="AI-10855"/>
    <x v="482"/>
    <x v="0"/>
    <s v="United States"/>
    <s v="Los Angeles"/>
    <x v="1"/>
    <n v="90036"/>
    <x v="1"/>
    <s v="OFF-BI-10004656"/>
    <x v="1"/>
    <x v="8"/>
    <x v="855"/>
    <x v="1182"/>
    <n v="3"/>
    <n v="0.2"/>
    <n v="1.8143999999999996"/>
  </r>
  <r>
    <n v="5048"/>
    <s v="CA-2013-158694"/>
    <x v="0"/>
    <x v="338"/>
    <d v="2013-11-14T00:00:00"/>
    <x v="0"/>
    <s v="AI-10855"/>
    <x v="482"/>
    <x v="0"/>
    <s v="United States"/>
    <s v="Los Angeles"/>
    <x v="1"/>
    <n v="90036"/>
    <x v="1"/>
    <s v="OFF-AR-10001227"/>
    <x v="1"/>
    <x v="6"/>
    <x v="1611"/>
    <x v="456"/>
    <n v="5"/>
    <n v="0"/>
    <n v="3.9690000000000003"/>
  </r>
  <r>
    <n v="5049"/>
    <s v="US-2011-104759"/>
    <x v="2"/>
    <x v="691"/>
    <d v="2011-04-04T00:00:00"/>
    <x v="1"/>
    <s v="DD-13570"/>
    <x v="732"/>
    <x v="0"/>
    <s v="United States"/>
    <s v="Chicago"/>
    <x v="10"/>
    <n v="60610"/>
    <x v="2"/>
    <s v="OFF-BI-10002071"/>
    <x v="1"/>
    <x v="8"/>
    <x v="692"/>
    <x v="3735"/>
    <n v="7"/>
    <n v="0.8"/>
    <n v="-13.827800000000003"/>
  </r>
  <r>
    <n v="5050"/>
    <s v="US-2011-104759"/>
    <x v="2"/>
    <x v="691"/>
    <d v="2011-04-04T00:00:00"/>
    <x v="1"/>
    <s v="DD-13570"/>
    <x v="732"/>
    <x v="0"/>
    <s v="United States"/>
    <s v="Chicago"/>
    <x v="10"/>
    <n v="60610"/>
    <x v="2"/>
    <s v="TEC-AC-10004901"/>
    <x v="2"/>
    <x v="11"/>
    <x v="642"/>
    <x v="1566"/>
    <n v="2"/>
    <n v="0.2"/>
    <n v="13.997199999999999"/>
  </r>
  <r>
    <n v="5051"/>
    <s v="CA-2012-150511"/>
    <x v="1"/>
    <x v="227"/>
    <d v="2012-09-24T00:00:00"/>
    <x v="1"/>
    <s v="AB-10060"/>
    <x v="144"/>
    <x v="2"/>
    <s v="United States"/>
    <s v="Des Moines"/>
    <x v="4"/>
    <n v="98198"/>
    <x v="1"/>
    <s v="OFF-PA-10001776"/>
    <x v="1"/>
    <x v="10"/>
    <x v="1263"/>
    <x v="1909"/>
    <n v="2"/>
    <n v="0"/>
    <n v="8.7137999999999991"/>
  </r>
  <r>
    <n v="5052"/>
    <s v="CA-2012-134922"/>
    <x v="1"/>
    <x v="209"/>
    <d v="2012-11-11T00:00:00"/>
    <x v="1"/>
    <s v="KB-16240"/>
    <x v="208"/>
    <x v="1"/>
    <s v="United States"/>
    <s v="Philadelphia"/>
    <x v="9"/>
    <n v="19140"/>
    <x v="3"/>
    <s v="OFF-EN-10000483"/>
    <x v="1"/>
    <x v="12"/>
    <x v="369"/>
    <x v="3736"/>
    <n v="2"/>
    <n v="0.2"/>
    <n v="7.9299999999999971"/>
  </r>
  <r>
    <n v="5053"/>
    <s v="US-2014-120607"/>
    <x v="3"/>
    <x v="240"/>
    <d v="2014-05-20T00:00:00"/>
    <x v="3"/>
    <s v="JC-15775"/>
    <x v="547"/>
    <x v="0"/>
    <s v="United States"/>
    <s v="Atlanta"/>
    <x v="32"/>
    <n v="30318"/>
    <x v="0"/>
    <s v="OFF-PA-10003129"/>
    <x v="1"/>
    <x v="10"/>
    <x v="1137"/>
    <x v="3589"/>
    <n v="4"/>
    <n v="0"/>
    <n v="91.950799999999987"/>
  </r>
  <r>
    <n v="5054"/>
    <s v="CA-2012-141243"/>
    <x v="1"/>
    <x v="928"/>
    <d v="2012-01-08T00:00:00"/>
    <x v="0"/>
    <s v="AH-10465"/>
    <x v="733"/>
    <x v="0"/>
    <s v="United States"/>
    <s v="Dallas"/>
    <x v="5"/>
    <n v="75217"/>
    <x v="2"/>
    <s v="TEC-AC-10003198"/>
    <x v="2"/>
    <x v="11"/>
    <x v="761"/>
    <x v="3737"/>
    <n v="5"/>
    <n v="0.2"/>
    <n v="84.659999999999982"/>
  </r>
  <r>
    <n v="5055"/>
    <s v="CA-2012-141243"/>
    <x v="1"/>
    <x v="928"/>
    <d v="2012-01-08T00:00:00"/>
    <x v="0"/>
    <s v="AH-10465"/>
    <x v="733"/>
    <x v="0"/>
    <s v="United States"/>
    <s v="Dallas"/>
    <x v="5"/>
    <n v="75217"/>
    <x v="2"/>
    <s v="OFF-AR-10001246"/>
    <x v="1"/>
    <x v="6"/>
    <x v="450"/>
    <x v="2617"/>
    <n v="3"/>
    <n v="0.2"/>
    <n v="0.79379999999999962"/>
  </r>
  <r>
    <n v="5056"/>
    <s v="CA-2012-141243"/>
    <x v="1"/>
    <x v="928"/>
    <d v="2012-01-08T00:00:00"/>
    <x v="0"/>
    <s v="AH-10465"/>
    <x v="733"/>
    <x v="0"/>
    <s v="United States"/>
    <s v="Dallas"/>
    <x v="5"/>
    <n v="75217"/>
    <x v="2"/>
    <s v="FUR-BO-10003272"/>
    <x v="0"/>
    <x v="0"/>
    <x v="582"/>
    <x v="3738"/>
    <n v="9"/>
    <n v="0.32"/>
    <n v="-437.5404000000002"/>
  </r>
  <r>
    <n v="5057"/>
    <s v="CA-2012-162166"/>
    <x v="1"/>
    <x v="1014"/>
    <d v="2012-09-11T00:00:00"/>
    <x v="2"/>
    <s v="NM-18520"/>
    <x v="392"/>
    <x v="0"/>
    <s v="United States"/>
    <s v="Moreno Valley"/>
    <x v="1"/>
    <n v="92553"/>
    <x v="1"/>
    <s v="OFF-PA-10002606"/>
    <x v="1"/>
    <x v="10"/>
    <x v="1592"/>
    <x v="1603"/>
    <n v="5"/>
    <n v="0"/>
    <n v="11.879999999999999"/>
  </r>
  <r>
    <n v="5058"/>
    <s v="CA-2012-162166"/>
    <x v="1"/>
    <x v="1014"/>
    <d v="2012-09-11T00:00:00"/>
    <x v="2"/>
    <s v="NM-18520"/>
    <x v="392"/>
    <x v="0"/>
    <s v="United States"/>
    <s v="Moreno Valley"/>
    <x v="1"/>
    <n v="92553"/>
    <x v="1"/>
    <s v="OFF-ST-10002486"/>
    <x v="1"/>
    <x v="4"/>
    <x v="693"/>
    <x v="3739"/>
    <n v="6"/>
    <n v="0"/>
    <n v="0.83759999999999835"/>
  </r>
  <r>
    <n v="5059"/>
    <s v="CA-2013-120796"/>
    <x v="0"/>
    <x v="1015"/>
    <d v="2013-04-08T00:00:00"/>
    <x v="1"/>
    <s v="CS-11950"/>
    <x v="229"/>
    <x v="0"/>
    <s v="United States"/>
    <s v="Philadelphia"/>
    <x v="9"/>
    <n v="19140"/>
    <x v="3"/>
    <s v="OFF-BI-10004330"/>
    <x v="1"/>
    <x v="8"/>
    <x v="795"/>
    <x v="3740"/>
    <n v="9"/>
    <n v="0.7"/>
    <n v="-83.204999999999984"/>
  </r>
  <r>
    <n v="5060"/>
    <s v="CA-2013-109722"/>
    <x v="0"/>
    <x v="5"/>
    <d v="2013-12-08T00:00:00"/>
    <x v="0"/>
    <s v="TP-21130"/>
    <x v="236"/>
    <x v="0"/>
    <s v="United States"/>
    <s v="Georgetown"/>
    <x v="0"/>
    <n v="40324"/>
    <x v="0"/>
    <s v="TEC-PH-10000560"/>
    <x v="2"/>
    <x v="7"/>
    <x v="745"/>
    <x v="1551"/>
    <n v="2"/>
    <n v="0"/>
    <n v="195.99440000000004"/>
  </r>
  <r>
    <n v="5061"/>
    <s v="CA-2013-109722"/>
    <x v="0"/>
    <x v="5"/>
    <d v="2013-12-08T00:00:00"/>
    <x v="0"/>
    <s v="TP-21130"/>
    <x v="236"/>
    <x v="0"/>
    <s v="United States"/>
    <s v="Georgetown"/>
    <x v="0"/>
    <n v="40324"/>
    <x v="0"/>
    <s v="OFF-ST-10000060"/>
    <x v="1"/>
    <x v="4"/>
    <x v="387"/>
    <x v="3741"/>
    <n v="9"/>
    <n v="0"/>
    <n v="70.178400000000025"/>
  </r>
  <r>
    <n v="5062"/>
    <s v="CA-2012-136798"/>
    <x v="1"/>
    <x v="412"/>
    <d v="2012-05-12T00:00:00"/>
    <x v="1"/>
    <s v="DL-12925"/>
    <x v="351"/>
    <x v="0"/>
    <s v="United States"/>
    <s v="Minneapolis"/>
    <x v="11"/>
    <n v="55407"/>
    <x v="2"/>
    <s v="OFF-BI-10003684"/>
    <x v="1"/>
    <x v="8"/>
    <x v="707"/>
    <x v="3742"/>
    <n v="2"/>
    <n v="0"/>
    <n v="21.99"/>
  </r>
  <r>
    <n v="5063"/>
    <s v="CA-2012-136798"/>
    <x v="1"/>
    <x v="412"/>
    <d v="2012-05-12T00:00:00"/>
    <x v="1"/>
    <s v="DL-12925"/>
    <x v="351"/>
    <x v="0"/>
    <s v="United States"/>
    <s v="Minneapolis"/>
    <x v="11"/>
    <n v="55407"/>
    <x v="2"/>
    <s v="TEC-PH-10000441"/>
    <x v="2"/>
    <x v="7"/>
    <x v="1046"/>
    <x v="2258"/>
    <n v="3"/>
    <n v="0"/>
    <n v="105.83160000000002"/>
  </r>
  <r>
    <n v="5064"/>
    <s v="CA-2012-136798"/>
    <x v="1"/>
    <x v="412"/>
    <d v="2012-05-12T00:00:00"/>
    <x v="1"/>
    <s v="DL-12925"/>
    <x v="351"/>
    <x v="0"/>
    <s v="United States"/>
    <s v="Minneapolis"/>
    <x v="11"/>
    <n v="55407"/>
    <x v="2"/>
    <s v="FUR-FU-10000723"/>
    <x v="0"/>
    <x v="5"/>
    <x v="475"/>
    <x v="3484"/>
    <n v="3"/>
    <n v="0"/>
    <n v="11.156400000000005"/>
  </r>
  <r>
    <n v="5065"/>
    <s v="CA-2014-122196"/>
    <x v="3"/>
    <x v="585"/>
    <d v="2014-09-25T00:00:00"/>
    <x v="2"/>
    <s v="CA-12265"/>
    <x v="244"/>
    <x v="0"/>
    <s v="United States"/>
    <s v="Wilmington"/>
    <x v="13"/>
    <n v="19805"/>
    <x v="3"/>
    <s v="TEC-PH-10004977"/>
    <x v="2"/>
    <x v="7"/>
    <x v="34"/>
    <x v="3743"/>
    <n v="2"/>
    <n v="0"/>
    <n v="113.67419999999998"/>
  </r>
  <r>
    <n v="5066"/>
    <s v="CA-2014-142090"/>
    <x v="3"/>
    <x v="329"/>
    <d v="2014-12-08T00:00:00"/>
    <x v="1"/>
    <s v="SC-20380"/>
    <x v="618"/>
    <x v="0"/>
    <s v="United States"/>
    <s v="Burlington"/>
    <x v="3"/>
    <n v="27217"/>
    <x v="0"/>
    <s v="TEC-AC-10002001"/>
    <x v="2"/>
    <x v="11"/>
    <x v="262"/>
    <x v="2961"/>
    <n v="3"/>
    <n v="0.2"/>
    <n v="81.59490000000001"/>
  </r>
  <r>
    <n v="5067"/>
    <s v="CA-2014-142090"/>
    <x v="3"/>
    <x v="329"/>
    <d v="2014-12-08T00:00:00"/>
    <x v="1"/>
    <s v="SC-20380"/>
    <x v="618"/>
    <x v="0"/>
    <s v="United States"/>
    <s v="Burlington"/>
    <x v="3"/>
    <n v="27217"/>
    <x v="0"/>
    <s v="FUR-TA-10001889"/>
    <x v="0"/>
    <x v="3"/>
    <x v="406"/>
    <x v="3744"/>
    <n v="7"/>
    <n v="0.4"/>
    <n v="-653.28340000000003"/>
  </r>
  <r>
    <n v="5068"/>
    <s v="CA-2014-160934"/>
    <x v="3"/>
    <x v="787"/>
    <d v="2014-01-20T00:00:00"/>
    <x v="1"/>
    <s v="TT-21460"/>
    <x v="499"/>
    <x v="2"/>
    <s v="United States"/>
    <s v="Los Angeles"/>
    <x v="1"/>
    <n v="90008"/>
    <x v="1"/>
    <s v="OFF-AR-10003504"/>
    <x v="1"/>
    <x v="6"/>
    <x v="1026"/>
    <x v="1591"/>
    <n v="5"/>
    <n v="0"/>
    <n v="6.2059999999999977"/>
  </r>
  <r>
    <n v="5069"/>
    <s v="CA-2011-124478"/>
    <x v="2"/>
    <x v="233"/>
    <d v="2011-08-12T00:00:00"/>
    <x v="1"/>
    <s v="MA-17560"/>
    <x v="15"/>
    <x v="2"/>
    <s v="United States"/>
    <s v="Trenton"/>
    <x v="12"/>
    <n v="48183"/>
    <x v="2"/>
    <s v="TEC-CO-10001571"/>
    <x v="2"/>
    <x v="16"/>
    <x v="1554"/>
    <x v="3745"/>
    <n v="1"/>
    <n v="0"/>
    <n v="274.995"/>
  </r>
  <r>
    <n v="5070"/>
    <s v="CA-2011-124478"/>
    <x v="2"/>
    <x v="233"/>
    <d v="2011-08-12T00:00:00"/>
    <x v="1"/>
    <s v="MA-17560"/>
    <x v="15"/>
    <x v="2"/>
    <s v="United States"/>
    <s v="Trenton"/>
    <x v="12"/>
    <n v="48183"/>
    <x v="2"/>
    <s v="OFF-AP-10002495"/>
    <x v="1"/>
    <x v="9"/>
    <x v="1075"/>
    <x v="3746"/>
    <n v="3"/>
    <n v="0.1"/>
    <n v="37.229999999999983"/>
  </r>
  <r>
    <n v="5071"/>
    <s v="CA-2011-124478"/>
    <x v="2"/>
    <x v="233"/>
    <d v="2011-08-12T00:00:00"/>
    <x v="1"/>
    <s v="MA-17560"/>
    <x v="15"/>
    <x v="2"/>
    <s v="United States"/>
    <s v="Trenton"/>
    <x v="12"/>
    <n v="48183"/>
    <x v="2"/>
    <s v="OFF-EN-10002500"/>
    <x v="1"/>
    <x v="12"/>
    <x v="118"/>
    <x v="3747"/>
    <n v="3"/>
    <n v="0"/>
    <n v="17.253"/>
  </r>
  <r>
    <n v="5072"/>
    <s v="CA-2011-124478"/>
    <x v="2"/>
    <x v="233"/>
    <d v="2011-08-12T00:00:00"/>
    <x v="1"/>
    <s v="MA-17560"/>
    <x v="15"/>
    <x v="2"/>
    <s v="United States"/>
    <s v="Trenton"/>
    <x v="12"/>
    <n v="48183"/>
    <x v="2"/>
    <s v="FUR-FU-10002088"/>
    <x v="0"/>
    <x v="5"/>
    <x v="1084"/>
    <x v="3748"/>
    <n v="6"/>
    <n v="0"/>
    <n v="22.629600000000003"/>
  </r>
  <r>
    <n v="5073"/>
    <s v="CA-2011-124478"/>
    <x v="2"/>
    <x v="233"/>
    <d v="2011-08-12T00:00:00"/>
    <x v="1"/>
    <s v="MA-17560"/>
    <x v="15"/>
    <x v="2"/>
    <s v="United States"/>
    <s v="Trenton"/>
    <x v="12"/>
    <n v="48183"/>
    <x v="2"/>
    <s v="TEC-PH-10001128"/>
    <x v="2"/>
    <x v="7"/>
    <x v="1499"/>
    <x v="3749"/>
    <n v="2"/>
    <n v="0"/>
    <n v="83.994400000000013"/>
  </r>
  <r>
    <n v="5074"/>
    <s v="CA-2012-145485"/>
    <x v="1"/>
    <x v="599"/>
    <d v="2012-11-05T00:00:00"/>
    <x v="3"/>
    <s v="JM-16195"/>
    <x v="594"/>
    <x v="0"/>
    <s v="United States"/>
    <s v="San Francisco"/>
    <x v="1"/>
    <n v="94109"/>
    <x v="1"/>
    <s v="OFF-ST-10000649"/>
    <x v="1"/>
    <x v="4"/>
    <x v="937"/>
    <x v="3750"/>
    <n v="4"/>
    <n v="0"/>
    <n v="15.700000000000003"/>
  </r>
  <r>
    <n v="5075"/>
    <s v="CA-2014-151071"/>
    <x v="3"/>
    <x v="1016"/>
    <d v="2014-04-30T00:00:00"/>
    <x v="0"/>
    <s v="MB-18085"/>
    <x v="469"/>
    <x v="0"/>
    <s v="United States"/>
    <s v="Los Angeles"/>
    <x v="1"/>
    <n v="90049"/>
    <x v="1"/>
    <s v="OFF-BI-10002103"/>
    <x v="1"/>
    <x v="8"/>
    <x v="525"/>
    <x v="1162"/>
    <n v="2"/>
    <n v="0.2"/>
    <n v="4.5187999999999997"/>
  </r>
  <r>
    <n v="5076"/>
    <s v="CA-2011-134572"/>
    <x v="2"/>
    <x v="1017"/>
    <d v="2011-04-22T00:00:00"/>
    <x v="0"/>
    <s v="SV-20365"/>
    <x v="277"/>
    <x v="0"/>
    <s v="United States"/>
    <s v="Houston"/>
    <x v="5"/>
    <n v="77070"/>
    <x v="2"/>
    <s v="FUR-TA-10001705"/>
    <x v="0"/>
    <x v="3"/>
    <x v="213"/>
    <x v="3751"/>
    <n v="5"/>
    <n v="0.3"/>
    <n v="-95.670000000000044"/>
  </r>
  <r>
    <n v="5077"/>
    <s v="CA-2011-134572"/>
    <x v="2"/>
    <x v="1017"/>
    <d v="2011-04-22T00:00:00"/>
    <x v="0"/>
    <s v="SV-20365"/>
    <x v="277"/>
    <x v="0"/>
    <s v="United States"/>
    <s v="Houston"/>
    <x v="5"/>
    <n v="77070"/>
    <x v="2"/>
    <s v="OFF-ST-10004634"/>
    <x v="1"/>
    <x v="4"/>
    <x v="597"/>
    <x v="3752"/>
    <n v="5"/>
    <n v="0.2"/>
    <n v="5.6049999999999951"/>
  </r>
  <r>
    <n v="5078"/>
    <s v="CA-2011-134572"/>
    <x v="2"/>
    <x v="1017"/>
    <d v="2011-04-22T00:00:00"/>
    <x v="0"/>
    <s v="SV-20365"/>
    <x v="277"/>
    <x v="0"/>
    <s v="United States"/>
    <s v="Houston"/>
    <x v="5"/>
    <n v="77070"/>
    <x v="2"/>
    <s v="FUR-TA-10004442"/>
    <x v="0"/>
    <x v="3"/>
    <x v="1645"/>
    <x v="3753"/>
    <n v="2"/>
    <n v="0.3"/>
    <n v="-131.95100000000002"/>
  </r>
  <r>
    <n v="5079"/>
    <s v="CA-2014-143217"/>
    <x v="3"/>
    <x v="343"/>
    <d v="2014-11-18T00:00:00"/>
    <x v="1"/>
    <s v="CG-12040"/>
    <x v="344"/>
    <x v="2"/>
    <s v="United States"/>
    <s v="Milwaukee"/>
    <x v="6"/>
    <n v="53209"/>
    <x v="2"/>
    <s v="OFF-BI-10002949"/>
    <x v="1"/>
    <x v="8"/>
    <x v="520"/>
    <x v="2614"/>
    <n v="3"/>
    <n v="0"/>
    <n v="8.5727999999999991"/>
  </r>
  <r>
    <n v="5080"/>
    <s v="US-2014-133312"/>
    <x v="3"/>
    <x v="920"/>
    <d v="2014-11-30T00:00:00"/>
    <x v="1"/>
    <s v="BD-11500"/>
    <x v="214"/>
    <x v="0"/>
    <s v="United States"/>
    <s v="San Francisco"/>
    <x v="1"/>
    <n v="94122"/>
    <x v="1"/>
    <s v="FUR-BO-10002213"/>
    <x v="0"/>
    <x v="0"/>
    <x v="1325"/>
    <x v="3754"/>
    <n v="3"/>
    <n v="0.15"/>
    <n v="-29.605799999999981"/>
  </r>
  <r>
    <n v="5081"/>
    <s v="US-2014-133312"/>
    <x v="3"/>
    <x v="920"/>
    <d v="2014-11-30T00:00:00"/>
    <x v="1"/>
    <s v="BD-11500"/>
    <x v="214"/>
    <x v="0"/>
    <s v="United States"/>
    <s v="San Francisco"/>
    <x v="1"/>
    <n v="94122"/>
    <x v="1"/>
    <s v="OFF-ST-10001325"/>
    <x v="1"/>
    <x v="4"/>
    <x v="466"/>
    <x v="3755"/>
    <n v="1"/>
    <n v="0"/>
    <n v="2.8296000000000001"/>
  </r>
  <r>
    <n v="5082"/>
    <s v="US-2012-137533"/>
    <x v="1"/>
    <x v="217"/>
    <d v="2012-12-18T00:00:00"/>
    <x v="3"/>
    <s v="JK-15640"/>
    <x v="82"/>
    <x v="2"/>
    <s v="United States"/>
    <s v="Cleveland"/>
    <x v="24"/>
    <n v="44105"/>
    <x v="3"/>
    <s v="OFF-PA-10003441"/>
    <x v="1"/>
    <x v="10"/>
    <x v="485"/>
    <x v="561"/>
    <n v="4"/>
    <n v="0.2"/>
    <n v="7.2576000000000001"/>
  </r>
  <r>
    <n v="5083"/>
    <s v="CA-2013-155138"/>
    <x v="0"/>
    <x v="162"/>
    <d v="2013-09-13T00:00:00"/>
    <x v="1"/>
    <s v="JM-15580"/>
    <x v="758"/>
    <x v="0"/>
    <s v="United States"/>
    <s v="Monroe"/>
    <x v="3"/>
    <n v="28110"/>
    <x v="0"/>
    <s v="TEC-AC-10004209"/>
    <x v="2"/>
    <x v="11"/>
    <x v="899"/>
    <x v="2083"/>
    <n v="4"/>
    <n v="0.2"/>
    <n v="8.3524000000000012"/>
  </r>
  <r>
    <n v="5084"/>
    <s v="CA-2013-155138"/>
    <x v="0"/>
    <x v="162"/>
    <d v="2013-09-13T00:00:00"/>
    <x v="1"/>
    <s v="JM-15580"/>
    <x v="758"/>
    <x v="0"/>
    <s v="United States"/>
    <s v="Monroe"/>
    <x v="3"/>
    <n v="28110"/>
    <x v="0"/>
    <s v="OFF-PA-10000501"/>
    <x v="1"/>
    <x v="10"/>
    <x v="966"/>
    <x v="2851"/>
    <n v="3"/>
    <n v="0.2"/>
    <n v="23.455199999999998"/>
  </r>
  <r>
    <n v="5085"/>
    <s v="CA-2013-108350"/>
    <x v="0"/>
    <x v="112"/>
    <d v="2013-06-10T00:00:00"/>
    <x v="0"/>
    <s v="SC-20230"/>
    <x v="554"/>
    <x v="1"/>
    <s v="United States"/>
    <s v="Lowell"/>
    <x v="31"/>
    <n v="1852"/>
    <x v="3"/>
    <s v="OFF-PA-10003656"/>
    <x v="1"/>
    <x v="10"/>
    <x v="770"/>
    <x v="151"/>
    <n v="4"/>
    <n v="0"/>
    <n v="48.539199999999994"/>
  </r>
  <r>
    <n v="5086"/>
    <s v="CA-2012-144302"/>
    <x v="1"/>
    <x v="974"/>
    <d v="2012-06-23T00:00:00"/>
    <x v="1"/>
    <s v="ME-17320"/>
    <x v="467"/>
    <x v="2"/>
    <s v="United States"/>
    <s v="Dallas"/>
    <x v="5"/>
    <n v="75081"/>
    <x v="2"/>
    <s v="OFF-BI-10001107"/>
    <x v="1"/>
    <x v="8"/>
    <x v="492"/>
    <x v="3756"/>
    <n v="2"/>
    <n v="0.8"/>
    <n v="-9.5568000000000026"/>
  </r>
  <r>
    <n v="5087"/>
    <s v="CA-2012-109001"/>
    <x v="1"/>
    <x v="616"/>
    <d v="2012-03-09T00:00:00"/>
    <x v="1"/>
    <s v="KN-16390"/>
    <x v="471"/>
    <x v="1"/>
    <s v="United States"/>
    <s v="Philadelphia"/>
    <x v="9"/>
    <n v="19120"/>
    <x v="3"/>
    <s v="TEC-PH-10000562"/>
    <x v="2"/>
    <x v="7"/>
    <x v="1698"/>
    <x v="3757"/>
    <n v="7"/>
    <n v="0.4"/>
    <n v="-93.231599999999958"/>
  </r>
  <r>
    <n v="5088"/>
    <s v="CA-2012-109001"/>
    <x v="1"/>
    <x v="616"/>
    <d v="2012-03-09T00:00:00"/>
    <x v="1"/>
    <s v="KN-16390"/>
    <x v="471"/>
    <x v="1"/>
    <s v="United States"/>
    <s v="Philadelphia"/>
    <x v="9"/>
    <n v="19120"/>
    <x v="3"/>
    <s v="TEC-AC-10001101"/>
    <x v="2"/>
    <x v="11"/>
    <x v="547"/>
    <x v="3758"/>
    <n v="1"/>
    <n v="0.2"/>
    <n v="-1.2890000000000006"/>
  </r>
  <r>
    <n v="5089"/>
    <s v="CA-2012-109001"/>
    <x v="1"/>
    <x v="616"/>
    <d v="2012-03-09T00:00:00"/>
    <x v="1"/>
    <s v="KN-16390"/>
    <x v="471"/>
    <x v="1"/>
    <s v="United States"/>
    <s v="Philadelphia"/>
    <x v="9"/>
    <n v="19120"/>
    <x v="3"/>
    <s v="OFF-BI-10003529"/>
    <x v="1"/>
    <x v="8"/>
    <x v="788"/>
    <x v="3759"/>
    <n v="3"/>
    <n v="0.7"/>
    <n v="-1.7892000000000001"/>
  </r>
  <r>
    <n v="5090"/>
    <s v="CA-2014-132738"/>
    <x v="3"/>
    <x v="1018"/>
    <d v="2014-08-08T00:00:00"/>
    <x v="2"/>
    <s v="HM-14860"/>
    <x v="447"/>
    <x v="1"/>
    <s v="United States"/>
    <s v="Loveland"/>
    <x v="22"/>
    <n v="80538"/>
    <x v="1"/>
    <s v="OFF-PA-10001752"/>
    <x v="1"/>
    <x v="10"/>
    <x v="1360"/>
    <x v="892"/>
    <n v="2"/>
    <n v="0.2"/>
    <n v="2.8884000000000007"/>
  </r>
  <r>
    <n v="5091"/>
    <s v="CA-2014-132738"/>
    <x v="3"/>
    <x v="1018"/>
    <d v="2014-08-08T00:00:00"/>
    <x v="2"/>
    <s v="HM-14860"/>
    <x v="447"/>
    <x v="1"/>
    <s v="United States"/>
    <s v="Loveland"/>
    <x v="22"/>
    <n v="80538"/>
    <x v="1"/>
    <s v="OFF-EN-10001141"/>
    <x v="1"/>
    <x v="12"/>
    <x v="593"/>
    <x v="3760"/>
    <n v="1"/>
    <n v="0.2"/>
    <n v="3.1842000000000001"/>
  </r>
  <r>
    <n v="5092"/>
    <s v="CA-2014-156720"/>
    <x v="3"/>
    <x v="247"/>
    <d v="2015-01-04T00:00:00"/>
    <x v="1"/>
    <s v="JM-15580"/>
    <x v="758"/>
    <x v="0"/>
    <s v="United States"/>
    <s v="Loveland"/>
    <x v="22"/>
    <n v="80538"/>
    <x v="1"/>
    <s v="OFF-FA-10003472"/>
    <x v="1"/>
    <x v="13"/>
    <x v="240"/>
    <x v="3761"/>
    <n v="3"/>
    <n v="0.2"/>
    <n v="-0.6048"/>
  </r>
  <r>
    <n v="5093"/>
    <s v="CA-2012-119102"/>
    <x v="1"/>
    <x v="293"/>
    <d v="2012-05-27T00:00:00"/>
    <x v="1"/>
    <s v="KH-16690"/>
    <x v="120"/>
    <x v="1"/>
    <s v="United States"/>
    <s v="Woonsocket"/>
    <x v="34"/>
    <n v="2895"/>
    <x v="3"/>
    <s v="OFF-ST-10004507"/>
    <x v="1"/>
    <x v="4"/>
    <x v="452"/>
    <x v="492"/>
    <n v="3"/>
    <n v="0"/>
    <n v="13.891499999999999"/>
  </r>
  <r>
    <n v="5094"/>
    <s v="US-2011-140452"/>
    <x v="2"/>
    <x v="776"/>
    <d v="2011-12-10T00:00:00"/>
    <x v="1"/>
    <s v="BK-11260"/>
    <x v="318"/>
    <x v="0"/>
    <s v="United States"/>
    <s v="Chicago"/>
    <x v="10"/>
    <n v="60610"/>
    <x v="2"/>
    <s v="OFF-AP-10004036"/>
    <x v="1"/>
    <x v="9"/>
    <x v="1273"/>
    <x v="3762"/>
    <n v="4"/>
    <n v="0.8"/>
    <n v="-31.536000000000001"/>
  </r>
  <r>
    <n v="5095"/>
    <s v="US-2011-140452"/>
    <x v="2"/>
    <x v="776"/>
    <d v="2011-12-10T00:00:00"/>
    <x v="1"/>
    <s v="BK-11260"/>
    <x v="318"/>
    <x v="0"/>
    <s v="United States"/>
    <s v="Chicago"/>
    <x v="10"/>
    <n v="60610"/>
    <x v="2"/>
    <s v="FUR-TA-10004086"/>
    <x v="0"/>
    <x v="3"/>
    <x v="824"/>
    <x v="2490"/>
    <n v="5"/>
    <n v="0.5"/>
    <n v="-120.37200000000003"/>
  </r>
  <r>
    <n v="5096"/>
    <s v="US-2011-140452"/>
    <x v="2"/>
    <x v="776"/>
    <d v="2011-12-10T00:00:00"/>
    <x v="1"/>
    <s v="BK-11260"/>
    <x v="318"/>
    <x v="0"/>
    <s v="United States"/>
    <s v="Chicago"/>
    <x v="10"/>
    <n v="60610"/>
    <x v="2"/>
    <s v="TEC-PH-10000307"/>
    <x v="2"/>
    <x v="7"/>
    <x v="835"/>
    <x v="1927"/>
    <n v="4"/>
    <n v="0.2"/>
    <n v="-7.0080000000000044"/>
  </r>
  <r>
    <n v="5097"/>
    <s v="US-2011-140452"/>
    <x v="2"/>
    <x v="776"/>
    <d v="2011-12-10T00:00:00"/>
    <x v="1"/>
    <s v="BK-11260"/>
    <x v="318"/>
    <x v="0"/>
    <s v="United States"/>
    <s v="Chicago"/>
    <x v="10"/>
    <n v="60610"/>
    <x v="2"/>
    <s v="FUR-FU-10002088"/>
    <x v="0"/>
    <x v="5"/>
    <x v="1084"/>
    <x v="2209"/>
    <n v="3"/>
    <n v="0.6"/>
    <n v="-4.8491999999999997"/>
  </r>
  <r>
    <n v="5098"/>
    <s v="US-2011-140452"/>
    <x v="2"/>
    <x v="776"/>
    <d v="2011-12-10T00:00:00"/>
    <x v="1"/>
    <s v="BK-11260"/>
    <x v="318"/>
    <x v="0"/>
    <s v="United States"/>
    <s v="Chicago"/>
    <x v="10"/>
    <n v="60610"/>
    <x v="2"/>
    <s v="OFF-BI-10004965"/>
    <x v="1"/>
    <x v="8"/>
    <x v="1005"/>
    <x v="3763"/>
    <n v="2"/>
    <n v="0.8"/>
    <n v="-8.0500000000000025"/>
  </r>
  <r>
    <n v="5099"/>
    <s v="US-2011-140452"/>
    <x v="2"/>
    <x v="776"/>
    <d v="2011-12-10T00:00:00"/>
    <x v="1"/>
    <s v="BK-11260"/>
    <x v="318"/>
    <x v="0"/>
    <s v="United States"/>
    <s v="Chicago"/>
    <x v="10"/>
    <n v="60610"/>
    <x v="2"/>
    <s v="OFF-ST-10002485"/>
    <x v="1"/>
    <x v="4"/>
    <x v="209"/>
    <x v="2083"/>
    <n v="2"/>
    <n v="0.2"/>
    <n v="-8.3524000000000012"/>
  </r>
  <r>
    <n v="5100"/>
    <s v="CA-2012-141936"/>
    <x v="1"/>
    <x v="976"/>
    <d v="2012-08-12T00:00:00"/>
    <x v="1"/>
    <s v="PN-18775"/>
    <x v="43"/>
    <x v="2"/>
    <s v="United States"/>
    <s v="Bakersfield"/>
    <x v="1"/>
    <n v="93309"/>
    <x v="1"/>
    <s v="OFF-BI-10002194"/>
    <x v="1"/>
    <x v="8"/>
    <x v="411"/>
    <x v="3764"/>
    <n v="3"/>
    <n v="0.2"/>
    <n v="6.4638000000000009"/>
  </r>
  <r>
    <n v="5101"/>
    <s v="CA-2011-158442"/>
    <x v="2"/>
    <x v="461"/>
    <d v="2011-03-17T00:00:00"/>
    <x v="3"/>
    <s v="AZ-10750"/>
    <x v="616"/>
    <x v="0"/>
    <s v="United States"/>
    <s v="Dallas"/>
    <x v="5"/>
    <n v="75217"/>
    <x v="2"/>
    <s v="OFF-AR-10003732"/>
    <x v="1"/>
    <x v="6"/>
    <x v="321"/>
    <x v="3079"/>
    <n v="2"/>
    <n v="0.2"/>
    <n v="0.3335999999999999"/>
  </r>
  <r>
    <n v="5102"/>
    <s v="CA-2011-158442"/>
    <x v="2"/>
    <x v="461"/>
    <d v="2011-03-17T00:00:00"/>
    <x v="3"/>
    <s v="AZ-10750"/>
    <x v="616"/>
    <x v="0"/>
    <s v="United States"/>
    <s v="Dallas"/>
    <x v="5"/>
    <n v="75217"/>
    <x v="2"/>
    <s v="OFF-PA-10002195"/>
    <x v="1"/>
    <x v="10"/>
    <x v="1543"/>
    <x v="1182"/>
    <n v="1"/>
    <n v="0.2"/>
    <n v="1.8792"/>
  </r>
  <r>
    <n v="5103"/>
    <s v="CA-2011-158442"/>
    <x v="2"/>
    <x v="461"/>
    <d v="2011-03-17T00:00:00"/>
    <x v="3"/>
    <s v="AZ-10750"/>
    <x v="616"/>
    <x v="0"/>
    <s v="United States"/>
    <s v="Dallas"/>
    <x v="5"/>
    <n v="75217"/>
    <x v="2"/>
    <s v="OFF-PA-10002365"/>
    <x v="1"/>
    <x v="10"/>
    <x v="12"/>
    <x v="12"/>
    <n v="3"/>
    <n v="0.2"/>
    <n v="5.4432"/>
  </r>
  <r>
    <n v="5104"/>
    <s v="CA-2012-167374"/>
    <x v="1"/>
    <x v="514"/>
    <d v="2012-03-30T00:00:00"/>
    <x v="0"/>
    <s v="GM-14500"/>
    <x v="421"/>
    <x v="0"/>
    <s v="United States"/>
    <s v="Philadelphia"/>
    <x v="9"/>
    <n v="19140"/>
    <x v="3"/>
    <s v="OFF-PA-10001950"/>
    <x v="1"/>
    <x v="10"/>
    <x v="144"/>
    <x v="2710"/>
    <n v="6"/>
    <n v="0.2"/>
    <n v="12.509999999999993"/>
  </r>
  <r>
    <n v="5105"/>
    <s v="CA-2012-167374"/>
    <x v="1"/>
    <x v="514"/>
    <d v="2012-03-30T00:00:00"/>
    <x v="0"/>
    <s v="GM-14500"/>
    <x v="421"/>
    <x v="0"/>
    <s v="United States"/>
    <s v="Philadelphia"/>
    <x v="9"/>
    <n v="19140"/>
    <x v="3"/>
    <s v="TEC-AC-10004633"/>
    <x v="2"/>
    <x v="11"/>
    <x v="60"/>
    <x v="3664"/>
    <n v="3"/>
    <n v="0.2"/>
    <n v="5.0327999999999999"/>
  </r>
  <r>
    <n v="5106"/>
    <s v="CA-2011-116568"/>
    <x v="2"/>
    <x v="637"/>
    <d v="2011-12-20T00:00:00"/>
    <x v="1"/>
    <s v="BM-11785"/>
    <x v="298"/>
    <x v="0"/>
    <s v="United States"/>
    <s v="Deltona"/>
    <x v="2"/>
    <n v="32725"/>
    <x v="0"/>
    <s v="FUR-CH-10002439"/>
    <x v="0"/>
    <x v="1"/>
    <x v="1316"/>
    <x v="3765"/>
    <n v="4"/>
    <n v="0.2"/>
    <n v="13.972799999999999"/>
  </r>
  <r>
    <n v="5107"/>
    <s v="CA-2012-147102"/>
    <x v="1"/>
    <x v="444"/>
    <d v="2012-09-26T00:00:00"/>
    <x v="1"/>
    <s v="NH-18610"/>
    <x v="468"/>
    <x v="1"/>
    <s v="United States"/>
    <s v="Columbus"/>
    <x v="32"/>
    <n v="31907"/>
    <x v="0"/>
    <s v="TEC-AC-10000682"/>
    <x v="2"/>
    <x v="11"/>
    <x v="1327"/>
    <x v="3766"/>
    <n v="4"/>
    <n v="0"/>
    <n v="23.225999999999999"/>
  </r>
  <r>
    <n v="5108"/>
    <s v="CA-2014-132213"/>
    <x v="3"/>
    <x v="1016"/>
    <d v="2014-04-27T00:00:00"/>
    <x v="2"/>
    <s v="PN-18775"/>
    <x v="43"/>
    <x v="2"/>
    <s v="United States"/>
    <s v="Nashville"/>
    <x v="18"/>
    <n v="37211"/>
    <x v="0"/>
    <s v="OFF-AR-10004078"/>
    <x v="1"/>
    <x v="6"/>
    <x v="507"/>
    <x v="2115"/>
    <n v="9"/>
    <n v="0.2"/>
    <n v="5.2559999999999985"/>
  </r>
  <r>
    <n v="5109"/>
    <s v="CA-2014-132213"/>
    <x v="3"/>
    <x v="1016"/>
    <d v="2014-04-27T00:00:00"/>
    <x v="2"/>
    <s v="PN-18775"/>
    <x v="43"/>
    <x v="2"/>
    <s v="United States"/>
    <s v="Nashville"/>
    <x v="18"/>
    <n v="37211"/>
    <x v="0"/>
    <s v="OFF-AR-10001958"/>
    <x v="1"/>
    <x v="6"/>
    <x v="206"/>
    <x v="3767"/>
    <n v="5"/>
    <n v="0.2"/>
    <n v="6.7920000000000016"/>
  </r>
  <r>
    <n v="5110"/>
    <s v="CA-2011-138450"/>
    <x v="2"/>
    <x v="638"/>
    <d v="2011-10-22T00:00:00"/>
    <x v="1"/>
    <s v="EH-13765"/>
    <x v="553"/>
    <x v="1"/>
    <s v="United States"/>
    <s v="Philadelphia"/>
    <x v="9"/>
    <n v="19134"/>
    <x v="3"/>
    <s v="OFF-EN-10001335"/>
    <x v="1"/>
    <x v="12"/>
    <x v="462"/>
    <x v="505"/>
    <n v="6"/>
    <n v="0.2"/>
    <n v="19.692"/>
  </r>
  <r>
    <n v="5111"/>
    <s v="CA-2011-138450"/>
    <x v="2"/>
    <x v="638"/>
    <d v="2011-10-22T00:00:00"/>
    <x v="1"/>
    <s v="EH-13765"/>
    <x v="553"/>
    <x v="1"/>
    <s v="United States"/>
    <s v="Philadelphia"/>
    <x v="9"/>
    <n v="19134"/>
    <x v="3"/>
    <s v="OFF-ST-10003479"/>
    <x v="1"/>
    <x v="4"/>
    <x v="41"/>
    <x v="3768"/>
    <n v="6"/>
    <n v="0.2"/>
    <n v="-35.046000000000028"/>
  </r>
  <r>
    <n v="5112"/>
    <s v="CA-2011-138450"/>
    <x v="2"/>
    <x v="638"/>
    <d v="2011-10-22T00:00:00"/>
    <x v="1"/>
    <s v="EH-13765"/>
    <x v="553"/>
    <x v="1"/>
    <s v="United States"/>
    <s v="Philadelphia"/>
    <x v="9"/>
    <n v="19134"/>
    <x v="3"/>
    <s v="OFF-PA-10003016"/>
    <x v="1"/>
    <x v="10"/>
    <x v="1385"/>
    <x v="3769"/>
    <n v="4"/>
    <n v="0.2"/>
    <n v="3.1399999999999988"/>
  </r>
  <r>
    <n v="5113"/>
    <s v="CA-2012-153073"/>
    <x v="1"/>
    <x v="50"/>
    <d v="2012-11-13T00:00:00"/>
    <x v="3"/>
    <s v="HA-14905"/>
    <x v="456"/>
    <x v="0"/>
    <s v="United States"/>
    <s v="Chicago"/>
    <x v="10"/>
    <n v="60610"/>
    <x v="2"/>
    <s v="FUR-FU-10001025"/>
    <x v="0"/>
    <x v="5"/>
    <x v="1699"/>
    <x v="3770"/>
    <n v="9"/>
    <n v="0.6"/>
    <n v="-7.4357999999999969"/>
  </r>
  <r>
    <n v="5114"/>
    <s v="CA-2013-147970"/>
    <x v="0"/>
    <x v="1011"/>
    <d v="2013-02-02T00:00:00"/>
    <x v="0"/>
    <s v="AB-10150"/>
    <x v="492"/>
    <x v="0"/>
    <s v="United States"/>
    <s v="Dallas"/>
    <x v="5"/>
    <n v="75220"/>
    <x v="2"/>
    <s v="OFF-PA-10003936"/>
    <x v="1"/>
    <x v="10"/>
    <x v="1283"/>
    <x v="12"/>
    <n v="3"/>
    <n v="0.2"/>
    <n v="5.4432"/>
  </r>
  <r>
    <n v="5115"/>
    <s v="CA-2013-150658"/>
    <x v="0"/>
    <x v="1019"/>
    <d v="2013-11-23T00:00:00"/>
    <x v="1"/>
    <s v="MS-17365"/>
    <x v="333"/>
    <x v="0"/>
    <s v="United States"/>
    <s v="Carlsbad"/>
    <x v="27"/>
    <n v="88220"/>
    <x v="1"/>
    <s v="OFF-BI-10004140"/>
    <x v="1"/>
    <x v="8"/>
    <x v="304"/>
    <x v="2209"/>
    <n v="3"/>
    <n v="0.2"/>
    <n v="3.3674999999999984"/>
  </r>
  <r>
    <n v="5116"/>
    <s v="CA-2014-125640"/>
    <x v="3"/>
    <x v="800"/>
    <d v="2014-07-30T00:00:00"/>
    <x v="1"/>
    <s v="DD-13570"/>
    <x v="732"/>
    <x v="0"/>
    <s v="United States"/>
    <s v="Philadelphia"/>
    <x v="9"/>
    <n v="19134"/>
    <x v="3"/>
    <s v="OFF-LA-10004178"/>
    <x v="1"/>
    <x v="2"/>
    <x v="1700"/>
    <x v="106"/>
    <n v="1"/>
    <n v="0.2"/>
    <n v="1.0737999999999999"/>
  </r>
  <r>
    <n v="5117"/>
    <s v="CA-2014-154137"/>
    <x v="3"/>
    <x v="343"/>
    <d v="2014-11-18T00:00:00"/>
    <x v="1"/>
    <s v="MT-17815"/>
    <x v="363"/>
    <x v="0"/>
    <s v="United States"/>
    <s v="New York City"/>
    <x v="15"/>
    <n v="10009"/>
    <x v="3"/>
    <s v="OFF-ST-10003324"/>
    <x v="1"/>
    <x v="4"/>
    <x v="1014"/>
    <x v="3771"/>
    <n v="1"/>
    <n v="0"/>
    <n v="0"/>
  </r>
  <r>
    <n v="5118"/>
    <s v="CA-2012-127173"/>
    <x v="1"/>
    <x v="120"/>
    <d v="2012-10-03T00:00:00"/>
    <x v="1"/>
    <s v="GM-14500"/>
    <x v="421"/>
    <x v="0"/>
    <s v="United States"/>
    <s v="Oceanside"/>
    <x v="15"/>
    <n v="11572"/>
    <x v="3"/>
    <s v="OFF-FA-10004854"/>
    <x v="1"/>
    <x v="13"/>
    <x v="268"/>
    <x v="805"/>
    <n v="3"/>
    <n v="0"/>
    <n v="16.186799999999998"/>
  </r>
  <r>
    <n v="5119"/>
    <s v="CA-2012-127173"/>
    <x v="1"/>
    <x v="120"/>
    <d v="2012-10-03T00:00:00"/>
    <x v="1"/>
    <s v="GM-14500"/>
    <x v="421"/>
    <x v="0"/>
    <s v="United States"/>
    <s v="Oceanside"/>
    <x v="15"/>
    <n v="11572"/>
    <x v="3"/>
    <s v="TEC-MA-10002859"/>
    <x v="2"/>
    <x v="15"/>
    <x v="1527"/>
    <x v="3772"/>
    <n v="7"/>
    <n v="0"/>
    <n v="296.06709999999998"/>
  </r>
  <r>
    <n v="5120"/>
    <s v="CA-2012-127173"/>
    <x v="1"/>
    <x v="120"/>
    <d v="2012-10-03T00:00:00"/>
    <x v="1"/>
    <s v="GM-14500"/>
    <x v="421"/>
    <x v="0"/>
    <s v="United States"/>
    <s v="Oceanside"/>
    <x v="15"/>
    <n v="11572"/>
    <x v="3"/>
    <s v="OFF-BI-10000088"/>
    <x v="1"/>
    <x v="8"/>
    <x v="1025"/>
    <x v="3773"/>
    <n v="9"/>
    <n v="0.2"/>
    <n v="28.657800000000002"/>
  </r>
  <r>
    <n v="5121"/>
    <s v="CA-2011-149538"/>
    <x v="2"/>
    <x v="527"/>
    <d v="2011-04-08T00:00:00"/>
    <x v="1"/>
    <s v="KB-16585"/>
    <x v="10"/>
    <x v="1"/>
    <s v="United States"/>
    <s v="Lafayette"/>
    <x v="28"/>
    <n v="70506"/>
    <x v="0"/>
    <s v="OFF-ST-10004180"/>
    <x v="1"/>
    <x v="4"/>
    <x v="241"/>
    <x v="3774"/>
    <n v="5"/>
    <n v="0"/>
    <n v="9.3019999999999925"/>
  </r>
  <r>
    <n v="5122"/>
    <s v="CA-2011-149538"/>
    <x v="2"/>
    <x v="527"/>
    <d v="2011-04-08T00:00:00"/>
    <x v="1"/>
    <s v="KB-16585"/>
    <x v="10"/>
    <x v="1"/>
    <s v="United States"/>
    <s v="Lafayette"/>
    <x v="28"/>
    <n v="70506"/>
    <x v="0"/>
    <s v="TEC-AC-10002926"/>
    <x v="2"/>
    <x v="11"/>
    <x v="1114"/>
    <x v="2622"/>
    <n v="2"/>
    <n v="0"/>
    <n v="42.991400000000006"/>
  </r>
  <r>
    <n v="5123"/>
    <s v="CA-2011-149538"/>
    <x v="2"/>
    <x v="527"/>
    <d v="2011-04-08T00:00:00"/>
    <x v="1"/>
    <s v="KB-16585"/>
    <x v="10"/>
    <x v="1"/>
    <s v="United States"/>
    <s v="Lafayette"/>
    <x v="28"/>
    <n v="70506"/>
    <x v="0"/>
    <s v="OFF-PA-10003797"/>
    <x v="1"/>
    <x v="10"/>
    <x v="1701"/>
    <x v="541"/>
    <n v="3"/>
    <n v="0"/>
    <n v="9.3312000000000008"/>
  </r>
  <r>
    <n v="5124"/>
    <s v="CA-2011-149538"/>
    <x v="2"/>
    <x v="527"/>
    <d v="2011-04-08T00:00:00"/>
    <x v="1"/>
    <s v="KB-16585"/>
    <x v="10"/>
    <x v="1"/>
    <s v="United States"/>
    <s v="Lafayette"/>
    <x v="28"/>
    <n v="70506"/>
    <x v="0"/>
    <s v="OFF-PA-10002195"/>
    <x v="1"/>
    <x v="10"/>
    <x v="1543"/>
    <x v="91"/>
    <n v="2"/>
    <n v="0"/>
    <n v="6.3504000000000005"/>
  </r>
  <r>
    <n v="5125"/>
    <s v="CA-2011-160766"/>
    <x v="2"/>
    <x v="80"/>
    <d v="2011-09-14T00:00:00"/>
    <x v="3"/>
    <s v="DM-13015"/>
    <x v="661"/>
    <x v="0"/>
    <s v="United States"/>
    <s v="New York City"/>
    <x v="15"/>
    <n v="10009"/>
    <x v="3"/>
    <s v="FUR-TA-10001039"/>
    <x v="0"/>
    <x v="3"/>
    <x v="824"/>
    <x v="3775"/>
    <n v="9"/>
    <n v="0.4"/>
    <n v="-108.33479999999997"/>
  </r>
  <r>
    <n v="5126"/>
    <s v="CA-2011-160766"/>
    <x v="2"/>
    <x v="80"/>
    <d v="2011-09-14T00:00:00"/>
    <x v="3"/>
    <s v="DM-13015"/>
    <x v="661"/>
    <x v="0"/>
    <s v="United States"/>
    <s v="New York City"/>
    <x v="15"/>
    <n v="10009"/>
    <x v="3"/>
    <s v="OFF-EN-10001099"/>
    <x v="1"/>
    <x v="12"/>
    <x v="33"/>
    <x v="3776"/>
    <n v="7"/>
    <n v="0"/>
    <n v="31.491599999999995"/>
  </r>
  <r>
    <n v="5127"/>
    <s v="CA-2011-160766"/>
    <x v="2"/>
    <x v="80"/>
    <d v="2011-09-14T00:00:00"/>
    <x v="3"/>
    <s v="DM-13015"/>
    <x v="661"/>
    <x v="0"/>
    <s v="United States"/>
    <s v="New York City"/>
    <x v="15"/>
    <n v="10009"/>
    <x v="3"/>
    <s v="TEC-MA-10003979"/>
    <x v="2"/>
    <x v="15"/>
    <x v="802"/>
    <x v="3777"/>
    <n v="4"/>
    <n v="0"/>
    <n v="1371.9803999999999"/>
  </r>
  <r>
    <n v="5128"/>
    <s v="CA-2011-160766"/>
    <x v="2"/>
    <x v="80"/>
    <d v="2011-09-14T00:00:00"/>
    <x v="3"/>
    <s v="DM-13015"/>
    <x v="661"/>
    <x v="0"/>
    <s v="United States"/>
    <s v="New York City"/>
    <x v="15"/>
    <n v="10009"/>
    <x v="3"/>
    <s v="OFF-AP-10002945"/>
    <x v="1"/>
    <x v="9"/>
    <x v="225"/>
    <x v="3778"/>
    <n v="2"/>
    <n v="0"/>
    <n v="198.42899999999997"/>
  </r>
  <r>
    <n v="5129"/>
    <s v="CA-2011-160766"/>
    <x v="2"/>
    <x v="80"/>
    <d v="2011-09-14T00:00:00"/>
    <x v="3"/>
    <s v="DM-13015"/>
    <x v="661"/>
    <x v="0"/>
    <s v="United States"/>
    <s v="New York City"/>
    <x v="15"/>
    <n v="10009"/>
    <x v="3"/>
    <s v="TEC-PH-10001536"/>
    <x v="2"/>
    <x v="7"/>
    <x v="1234"/>
    <x v="2181"/>
    <n v="1"/>
    <n v="0"/>
    <n v="4.4173999999999989"/>
  </r>
  <r>
    <n v="5130"/>
    <s v="CA-2011-160766"/>
    <x v="2"/>
    <x v="80"/>
    <d v="2011-09-14T00:00:00"/>
    <x v="3"/>
    <s v="DM-13015"/>
    <x v="661"/>
    <x v="0"/>
    <s v="United States"/>
    <s v="New York City"/>
    <x v="15"/>
    <n v="10009"/>
    <x v="3"/>
    <s v="TEC-PH-10000526"/>
    <x v="2"/>
    <x v="7"/>
    <x v="1463"/>
    <x v="1170"/>
    <n v="3"/>
    <n v="0"/>
    <n v="80.631600000000006"/>
  </r>
  <r>
    <n v="5131"/>
    <s v="CA-2011-160766"/>
    <x v="2"/>
    <x v="80"/>
    <d v="2011-09-14T00:00:00"/>
    <x v="3"/>
    <s v="DM-13015"/>
    <x v="661"/>
    <x v="0"/>
    <s v="United States"/>
    <s v="New York City"/>
    <x v="15"/>
    <n v="10009"/>
    <x v="3"/>
    <s v="OFF-PA-10000213"/>
    <x v="1"/>
    <x v="10"/>
    <x v="1440"/>
    <x v="3779"/>
    <n v="9"/>
    <n v="0"/>
    <n v="21.065400000000004"/>
  </r>
  <r>
    <n v="5132"/>
    <s v="CA-2014-146626"/>
    <x v="3"/>
    <x v="614"/>
    <d v="2015-01-06T00:00:00"/>
    <x v="1"/>
    <s v="BP-11185"/>
    <x v="130"/>
    <x v="1"/>
    <s v="United States"/>
    <s v="Anaheim"/>
    <x v="1"/>
    <n v="92804"/>
    <x v="1"/>
    <s v="FUR-FU-10002501"/>
    <x v="0"/>
    <x v="5"/>
    <x v="1284"/>
    <x v="3780"/>
    <n v="8"/>
    <n v="0"/>
    <n v="37.414400000000001"/>
  </r>
  <r>
    <n v="5133"/>
    <s v="CA-2012-123330"/>
    <x v="1"/>
    <x v="1020"/>
    <d v="2012-06-27T00:00:00"/>
    <x v="1"/>
    <s v="EP-13915"/>
    <x v="212"/>
    <x v="0"/>
    <s v="United States"/>
    <s v="Deltona"/>
    <x v="2"/>
    <n v="32725"/>
    <x v="0"/>
    <s v="TEC-PH-10001819"/>
    <x v="2"/>
    <x v="7"/>
    <x v="805"/>
    <x v="3781"/>
    <n v="3"/>
    <n v="0.2"/>
    <n v="37.791599999999988"/>
  </r>
  <r>
    <n v="5134"/>
    <s v="CA-2014-155607"/>
    <x v="3"/>
    <x v="200"/>
    <d v="2014-12-01T00:00:00"/>
    <x v="1"/>
    <s v="FG-14260"/>
    <x v="435"/>
    <x v="2"/>
    <s v="United States"/>
    <s v="New York City"/>
    <x v="15"/>
    <n v="10009"/>
    <x v="3"/>
    <s v="OFF-AP-10001962"/>
    <x v="1"/>
    <x v="9"/>
    <x v="1594"/>
    <x v="3782"/>
    <n v="7"/>
    <n v="0"/>
    <n v="14.682500000000001"/>
  </r>
  <r>
    <n v="5135"/>
    <s v="CA-2014-155607"/>
    <x v="3"/>
    <x v="200"/>
    <d v="2014-12-01T00:00:00"/>
    <x v="1"/>
    <s v="FG-14260"/>
    <x v="435"/>
    <x v="2"/>
    <s v="United States"/>
    <s v="New York City"/>
    <x v="15"/>
    <n v="10009"/>
    <x v="3"/>
    <s v="OFF-BI-10003364"/>
    <x v="1"/>
    <x v="8"/>
    <x v="698"/>
    <x v="3783"/>
    <n v="4"/>
    <n v="0.2"/>
    <n v="32.670400000000001"/>
  </r>
  <r>
    <n v="5136"/>
    <s v="CA-2013-151323"/>
    <x v="0"/>
    <x v="248"/>
    <d v="2013-10-29T00:00:00"/>
    <x v="1"/>
    <s v="AB-10255"/>
    <x v="437"/>
    <x v="2"/>
    <s v="United States"/>
    <s v="Seattle"/>
    <x v="4"/>
    <n v="98103"/>
    <x v="1"/>
    <s v="OFF-FA-10002983"/>
    <x v="1"/>
    <x v="13"/>
    <x v="260"/>
    <x v="3784"/>
    <n v="5"/>
    <n v="0"/>
    <n v="8.1840000000000011"/>
  </r>
  <r>
    <n v="5137"/>
    <s v="CA-2012-146696"/>
    <x v="1"/>
    <x v="639"/>
    <d v="2012-12-19T00:00:00"/>
    <x v="1"/>
    <s v="RD-19480"/>
    <x v="502"/>
    <x v="0"/>
    <s v="United States"/>
    <s v="San Diego"/>
    <x v="1"/>
    <n v="92105"/>
    <x v="1"/>
    <s v="OFF-BI-10002432"/>
    <x v="1"/>
    <x v="8"/>
    <x v="866"/>
    <x v="3785"/>
    <n v="2"/>
    <n v="0.2"/>
    <n v="2.7323999999999993"/>
  </r>
  <r>
    <n v="5138"/>
    <s v="CA-2013-128972"/>
    <x v="0"/>
    <x v="373"/>
    <d v="2013-11-18T00:00:00"/>
    <x v="1"/>
    <s v="TS-21430"/>
    <x v="747"/>
    <x v="1"/>
    <s v="United States"/>
    <s v="Oklahoma City"/>
    <x v="26"/>
    <n v="73120"/>
    <x v="2"/>
    <s v="FUR-FU-10003096"/>
    <x v="0"/>
    <x v="5"/>
    <x v="554"/>
    <x v="635"/>
    <n v="4"/>
    <n v="0"/>
    <n v="13.0548"/>
  </r>
  <r>
    <n v="5139"/>
    <s v="CA-2014-128335"/>
    <x v="3"/>
    <x v="365"/>
    <d v="2014-10-06T00:00:00"/>
    <x v="1"/>
    <s v="JA-15970"/>
    <x v="350"/>
    <x v="0"/>
    <s v="United States"/>
    <s v="Mount Vernon"/>
    <x v="15"/>
    <n v="10550"/>
    <x v="3"/>
    <s v="OFF-EN-10001539"/>
    <x v="1"/>
    <x v="12"/>
    <x v="33"/>
    <x v="1013"/>
    <n v="3"/>
    <n v="0"/>
    <n v="10.969799999999999"/>
  </r>
  <r>
    <n v="5140"/>
    <s v="CA-2014-128335"/>
    <x v="3"/>
    <x v="365"/>
    <d v="2014-10-06T00:00:00"/>
    <x v="1"/>
    <s v="JA-15970"/>
    <x v="350"/>
    <x v="0"/>
    <s v="United States"/>
    <s v="Mount Vernon"/>
    <x v="15"/>
    <n v="10550"/>
    <x v="3"/>
    <s v="OFF-PA-10004996"/>
    <x v="1"/>
    <x v="10"/>
    <x v="1519"/>
    <x v="3786"/>
    <n v="5"/>
    <n v="0"/>
    <n v="24.2285"/>
  </r>
  <r>
    <n v="5141"/>
    <s v="CA-2012-154886"/>
    <x v="1"/>
    <x v="627"/>
    <d v="2012-11-12T00:00:00"/>
    <x v="1"/>
    <s v="SW-20455"/>
    <x v="517"/>
    <x v="0"/>
    <s v="United States"/>
    <s v="San Francisco"/>
    <x v="1"/>
    <n v="94109"/>
    <x v="1"/>
    <s v="TEC-AC-10001956"/>
    <x v="2"/>
    <x v="11"/>
    <x v="256"/>
    <x v="3787"/>
    <n v="2"/>
    <n v="0"/>
    <n v="43.164000000000001"/>
  </r>
  <r>
    <n v="5142"/>
    <s v="CA-2013-111213"/>
    <x v="0"/>
    <x v="178"/>
    <d v="2013-04-06T00:00:00"/>
    <x v="1"/>
    <s v="FP-14320"/>
    <x v="224"/>
    <x v="0"/>
    <s v="United States"/>
    <s v="New York City"/>
    <x v="15"/>
    <n v="10009"/>
    <x v="3"/>
    <s v="FUR-CH-10000454"/>
    <x v="0"/>
    <x v="1"/>
    <x v="1"/>
    <x v="3788"/>
    <n v="6"/>
    <n v="0.1"/>
    <n v="292.77599999999995"/>
  </r>
  <r>
    <n v="5143"/>
    <s v="CA-2013-111213"/>
    <x v="0"/>
    <x v="178"/>
    <d v="2013-04-06T00:00:00"/>
    <x v="1"/>
    <s v="FP-14320"/>
    <x v="224"/>
    <x v="0"/>
    <s v="United States"/>
    <s v="New York City"/>
    <x v="15"/>
    <n v="10009"/>
    <x v="3"/>
    <s v="OFF-SU-10000946"/>
    <x v="1"/>
    <x v="14"/>
    <x v="33"/>
    <x v="1558"/>
    <n v="8"/>
    <n v="0"/>
    <n v="18.513599999999997"/>
  </r>
  <r>
    <n v="5144"/>
    <s v="CA-2013-111213"/>
    <x v="0"/>
    <x v="178"/>
    <d v="2013-04-06T00:00:00"/>
    <x v="1"/>
    <s v="FP-14320"/>
    <x v="224"/>
    <x v="0"/>
    <s v="United States"/>
    <s v="New York City"/>
    <x v="15"/>
    <n v="10009"/>
    <x v="3"/>
    <s v="OFF-BI-10004140"/>
    <x v="1"/>
    <x v="8"/>
    <x v="304"/>
    <x v="3273"/>
    <n v="1"/>
    <n v="0.2"/>
    <n v="1.1224999999999996"/>
  </r>
  <r>
    <n v="5145"/>
    <s v="CA-2014-161333"/>
    <x v="3"/>
    <x v="62"/>
    <d v="2014-02-08T00:00:00"/>
    <x v="1"/>
    <s v="JL-15835"/>
    <x v="252"/>
    <x v="0"/>
    <s v="United States"/>
    <s v="Los Angeles"/>
    <x v="1"/>
    <n v="90045"/>
    <x v="1"/>
    <s v="FUR-FU-10003039"/>
    <x v="0"/>
    <x v="5"/>
    <x v="479"/>
    <x v="3789"/>
    <n v="2"/>
    <n v="0"/>
    <n v="29.328400000000002"/>
  </r>
  <r>
    <n v="5146"/>
    <s v="CA-2014-161333"/>
    <x v="3"/>
    <x v="62"/>
    <d v="2014-02-08T00:00:00"/>
    <x v="1"/>
    <s v="JL-15835"/>
    <x v="252"/>
    <x v="0"/>
    <s v="United States"/>
    <s v="Los Angeles"/>
    <x v="1"/>
    <n v="90045"/>
    <x v="1"/>
    <s v="OFF-ST-10000464"/>
    <x v="1"/>
    <x v="4"/>
    <x v="1135"/>
    <x v="3790"/>
    <n v="4"/>
    <n v="0"/>
    <n v="38.931200000000004"/>
  </r>
  <r>
    <n v="5147"/>
    <s v="CA-2014-161333"/>
    <x v="3"/>
    <x v="62"/>
    <d v="2014-02-08T00:00:00"/>
    <x v="1"/>
    <s v="JL-15835"/>
    <x v="252"/>
    <x v="0"/>
    <s v="United States"/>
    <s v="Los Angeles"/>
    <x v="1"/>
    <n v="90045"/>
    <x v="1"/>
    <s v="OFF-AP-10000252"/>
    <x v="1"/>
    <x v="9"/>
    <x v="1242"/>
    <x v="1047"/>
    <n v="4"/>
    <n v="0"/>
    <n v="16.38"/>
  </r>
  <r>
    <n v="5148"/>
    <s v="CA-2014-128734"/>
    <x v="3"/>
    <x v="165"/>
    <d v="2015-01-01T00:00:00"/>
    <x v="1"/>
    <s v="JL-15175"/>
    <x v="311"/>
    <x v="2"/>
    <s v="United States"/>
    <s v="Chandler"/>
    <x v="16"/>
    <n v="85224"/>
    <x v="1"/>
    <s v="FUR-FU-10001731"/>
    <x v="0"/>
    <x v="5"/>
    <x v="1547"/>
    <x v="1086"/>
    <n v="4"/>
    <n v="0.2"/>
    <n v="1.9223999999999997"/>
  </r>
  <r>
    <n v="5149"/>
    <s v="CA-2014-128734"/>
    <x v="3"/>
    <x v="165"/>
    <d v="2015-01-01T00:00:00"/>
    <x v="1"/>
    <s v="JL-15175"/>
    <x v="311"/>
    <x v="2"/>
    <s v="United States"/>
    <s v="Chandler"/>
    <x v="16"/>
    <n v="85224"/>
    <x v="1"/>
    <s v="FUR-CH-10001394"/>
    <x v="0"/>
    <x v="1"/>
    <x v="648"/>
    <x v="3791"/>
    <n v="3"/>
    <n v="0.2"/>
    <n v="105.29699999999988"/>
  </r>
  <r>
    <n v="5150"/>
    <s v="CA-2011-141796"/>
    <x v="2"/>
    <x v="261"/>
    <d v="2011-06-21T00:00:00"/>
    <x v="3"/>
    <s v="JG-15160"/>
    <x v="506"/>
    <x v="0"/>
    <s v="United States"/>
    <s v="Long Beach"/>
    <x v="15"/>
    <n v="11561"/>
    <x v="3"/>
    <s v="TEC-PH-10001578"/>
    <x v="2"/>
    <x v="7"/>
    <x v="1221"/>
    <x v="3792"/>
    <n v="3"/>
    <n v="0"/>
    <n v="352.30649999999997"/>
  </r>
  <r>
    <n v="5151"/>
    <s v="CA-2014-125101"/>
    <x v="3"/>
    <x v="904"/>
    <d v="2014-03-11T00:00:00"/>
    <x v="0"/>
    <s v="SH-19975"/>
    <x v="64"/>
    <x v="1"/>
    <s v="United States"/>
    <s v="San Francisco"/>
    <x v="1"/>
    <n v="94109"/>
    <x v="1"/>
    <s v="OFF-ST-10000675"/>
    <x v="1"/>
    <x v="4"/>
    <x v="295"/>
    <x v="3793"/>
    <n v="2"/>
    <n v="0"/>
    <n v="16.945"/>
  </r>
  <r>
    <n v="5152"/>
    <s v="CA-2014-169929"/>
    <x v="3"/>
    <x v="145"/>
    <d v="2014-09-29T00:00:00"/>
    <x v="2"/>
    <s v="LS-17200"/>
    <x v="624"/>
    <x v="1"/>
    <s v="United States"/>
    <s v="Helena"/>
    <x v="37"/>
    <n v="59601"/>
    <x v="1"/>
    <s v="OFF-ST-10002352"/>
    <x v="1"/>
    <x v="4"/>
    <x v="847"/>
    <x v="1778"/>
    <n v="5"/>
    <n v="0"/>
    <n v="10.373999999999999"/>
  </r>
  <r>
    <n v="5153"/>
    <s v="US-2011-121566"/>
    <x v="2"/>
    <x v="479"/>
    <d v="2011-07-06T00:00:00"/>
    <x v="1"/>
    <s v="CS-11860"/>
    <x v="750"/>
    <x v="0"/>
    <s v="United States"/>
    <s v="New York City"/>
    <x v="15"/>
    <n v="10011"/>
    <x v="3"/>
    <s v="OFF-BI-10004528"/>
    <x v="1"/>
    <x v="8"/>
    <x v="468"/>
    <x v="3794"/>
    <n v="1"/>
    <n v="0.2"/>
    <n v="0.83999999999999975"/>
  </r>
  <r>
    <n v="5154"/>
    <s v="US-2011-121566"/>
    <x v="2"/>
    <x v="479"/>
    <d v="2011-07-06T00:00:00"/>
    <x v="1"/>
    <s v="CS-11860"/>
    <x v="750"/>
    <x v="0"/>
    <s v="United States"/>
    <s v="New York City"/>
    <x v="15"/>
    <n v="10011"/>
    <x v="3"/>
    <s v="OFF-AR-10001026"/>
    <x v="1"/>
    <x v="6"/>
    <x v="207"/>
    <x v="3795"/>
    <n v="3"/>
    <n v="0"/>
    <n v="2.9040000000000008"/>
  </r>
  <r>
    <n v="5155"/>
    <s v="US-2012-124219"/>
    <x v="1"/>
    <x v="976"/>
    <d v="2012-08-08T00:00:00"/>
    <x v="2"/>
    <s v="KW-16570"/>
    <x v="608"/>
    <x v="0"/>
    <s v="United States"/>
    <s v="Kirkwood"/>
    <x v="25"/>
    <n v="63122"/>
    <x v="2"/>
    <s v="OFF-BI-10002215"/>
    <x v="1"/>
    <x v="8"/>
    <x v="20"/>
    <x v="158"/>
    <n v="4"/>
    <n v="0"/>
    <n v="13.063999999999998"/>
  </r>
  <r>
    <n v="5156"/>
    <s v="US-2012-124219"/>
    <x v="1"/>
    <x v="976"/>
    <d v="2012-08-08T00:00:00"/>
    <x v="2"/>
    <s v="KW-16570"/>
    <x v="608"/>
    <x v="0"/>
    <s v="United States"/>
    <s v="Kirkwood"/>
    <x v="25"/>
    <n v="63122"/>
    <x v="2"/>
    <s v="FUR-FU-10000305"/>
    <x v="0"/>
    <x v="5"/>
    <x v="1437"/>
    <x v="3724"/>
    <n v="3"/>
    <n v="0"/>
    <n v="34.070399999999999"/>
  </r>
  <r>
    <n v="5157"/>
    <s v="CA-2014-163006"/>
    <x v="3"/>
    <x v="160"/>
    <d v="2014-07-05T00:00:00"/>
    <x v="0"/>
    <s v="GH-14410"/>
    <x v="689"/>
    <x v="2"/>
    <s v="United States"/>
    <s v="Chicago"/>
    <x v="10"/>
    <n v="60653"/>
    <x v="2"/>
    <s v="TEC-PH-10002584"/>
    <x v="2"/>
    <x v="7"/>
    <x v="1696"/>
    <x v="3796"/>
    <n v="2"/>
    <n v="0.2"/>
    <n v="125.19799999999992"/>
  </r>
  <r>
    <n v="5158"/>
    <s v="CA-2014-163006"/>
    <x v="3"/>
    <x v="160"/>
    <d v="2014-07-05T00:00:00"/>
    <x v="0"/>
    <s v="GH-14410"/>
    <x v="689"/>
    <x v="2"/>
    <s v="United States"/>
    <s v="Chicago"/>
    <x v="10"/>
    <n v="60653"/>
    <x v="2"/>
    <s v="FUR-CH-10000229"/>
    <x v="0"/>
    <x v="1"/>
    <x v="1612"/>
    <x v="3797"/>
    <n v="3"/>
    <n v="0.3"/>
    <n v="-178.84680000000006"/>
  </r>
  <r>
    <n v="5159"/>
    <s v="CA-2014-163006"/>
    <x v="3"/>
    <x v="160"/>
    <d v="2014-07-05T00:00:00"/>
    <x v="0"/>
    <s v="GH-14410"/>
    <x v="689"/>
    <x v="2"/>
    <s v="United States"/>
    <s v="Chicago"/>
    <x v="10"/>
    <n v="60653"/>
    <x v="2"/>
    <s v="FUR-FU-10003799"/>
    <x v="0"/>
    <x v="5"/>
    <x v="90"/>
    <x v="3798"/>
    <n v="2"/>
    <n v="0.6"/>
    <n v="-10.312400000000004"/>
  </r>
  <r>
    <n v="5160"/>
    <s v="CA-2012-156146"/>
    <x v="1"/>
    <x v="662"/>
    <d v="2012-10-30T00:00:00"/>
    <x v="0"/>
    <s v="AG-10495"/>
    <x v="122"/>
    <x v="1"/>
    <s v="United States"/>
    <s v="Peoria"/>
    <x v="16"/>
    <n v="85345"/>
    <x v="1"/>
    <s v="TEC-PH-10001700"/>
    <x v="2"/>
    <x v="7"/>
    <x v="193"/>
    <x v="554"/>
    <n v="2"/>
    <n v="0.2"/>
    <n v="9.2386000000000053"/>
  </r>
  <r>
    <n v="5161"/>
    <s v="CA-2012-156146"/>
    <x v="1"/>
    <x v="662"/>
    <d v="2012-10-30T00:00:00"/>
    <x v="0"/>
    <s v="AG-10495"/>
    <x v="122"/>
    <x v="1"/>
    <s v="United States"/>
    <s v="Peoria"/>
    <x v="16"/>
    <n v="85345"/>
    <x v="1"/>
    <s v="TEC-PH-10001527"/>
    <x v="2"/>
    <x v="7"/>
    <x v="1276"/>
    <x v="3799"/>
    <n v="2"/>
    <n v="0.2"/>
    <n v="-14.603000000000005"/>
  </r>
  <r>
    <n v="5162"/>
    <s v="CA-2011-111192"/>
    <x v="2"/>
    <x v="1021"/>
    <d v="2011-08-05T00:00:00"/>
    <x v="1"/>
    <s v="TS-21430"/>
    <x v="747"/>
    <x v="1"/>
    <s v="United States"/>
    <s v="Seattle"/>
    <x v="4"/>
    <n v="98103"/>
    <x v="1"/>
    <s v="FUR-BO-10002916"/>
    <x v="0"/>
    <x v="0"/>
    <x v="1506"/>
    <x v="3800"/>
    <n v="8"/>
    <n v="0"/>
    <n v="259.88959999999997"/>
  </r>
  <r>
    <n v="5163"/>
    <s v="CA-2013-115378"/>
    <x v="0"/>
    <x v="741"/>
    <d v="2013-11-24T00:00:00"/>
    <x v="0"/>
    <s v="AJ-10945"/>
    <x v="219"/>
    <x v="0"/>
    <s v="United States"/>
    <s v="Taylor"/>
    <x v="12"/>
    <n v="48180"/>
    <x v="2"/>
    <s v="FUR-CH-10000863"/>
    <x v="0"/>
    <x v="1"/>
    <x v="83"/>
    <x v="85"/>
    <n v="2"/>
    <n v="0"/>
    <n v="33.215599999999995"/>
  </r>
  <r>
    <n v="5164"/>
    <s v="CA-2012-161627"/>
    <x v="1"/>
    <x v="380"/>
    <d v="2012-07-11T00:00:00"/>
    <x v="1"/>
    <s v="SJ-20215"/>
    <x v="695"/>
    <x v="0"/>
    <s v="United States"/>
    <s v="Pasadena"/>
    <x v="1"/>
    <n v="91104"/>
    <x v="1"/>
    <s v="FUR-CH-10003968"/>
    <x v="0"/>
    <x v="1"/>
    <x v="56"/>
    <x v="3011"/>
    <n v="3"/>
    <n v="0.2"/>
    <n v="-17.035200000000003"/>
  </r>
  <r>
    <n v="5165"/>
    <s v="CA-2011-121006"/>
    <x v="2"/>
    <x v="849"/>
    <d v="2011-11-16T00:00:00"/>
    <x v="1"/>
    <s v="SC-20020"/>
    <x v="710"/>
    <x v="0"/>
    <s v="United States"/>
    <s v="Midland"/>
    <x v="12"/>
    <n v="48640"/>
    <x v="2"/>
    <s v="OFF-AR-10001149"/>
    <x v="1"/>
    <x v="6"/>
    <x v="1535"/>
    <x v="2841"/>
    <n v="2"/>
    <n v="0"/>
    <n v="1.5209999999999999"/>
  </r>
  <r>
    <n v="5166"/>
    <s v="CA-2011-121006"/>
    <x v="2"/>
    <x v="849"/>
    <d v="2011-11-16T00:00:00"/>
    <x v="1"/>
    <s v="SC-20020"/>
    <x v="710"/>
    <x v="0"/>
    <s v="United States"/>
    <s v="Midland"/>
    <x v="12"/>
    <n v="48640"/>
    <x v="2"/>
    <s v="OFF-PA-10000130"/>
    <x v="1"/>
    <x v="10"/>
    <x v="995"/>
    <x v="1387"/>
    <n v="3"/>
    <n v="0"/>
    <n v="5.7779999999999987"/>
  </r>
  <r>
    <n v="5167"/>
    <s v="CA-2011-121006"/>
    <x v="2"/>
    <x v="849"/>
    <d v="2011-11-16T00:00:00"/>
    <x v="1"/>
    <s v="SC-20020"/>
    <x v="710"/>
    <x v="0"/>
    <s v="United States"/>
    <s v="Midland"/>
    <x v="12"/>
    <n v="48640"/>
    <x v="2"/>
    <s v="OFF-PA-10002479"/>
    <x v="1"/>
    <x v="10"/>
    <x v="217"/>
    <x v="3426"/>
    <n v="3"/>
    <n v="0"/>
    <n v="7.1280000000000001"/>
  </r>
  <r>
    <n v="5168"/>
    <s v="CA-2011-121006"/>
    <x v="2"/>
    <x v="849"/>
    <d v="2011-11-16T00:00:00"/>
    <x v="1"/>
    <s v="SC-20020"/>
    <x v="710"/>
    <x v="0"/>
    <s v="United States"/>
    <s v="Midland"/>
    <x v="12"/>
    <n v="48640"/>
    <x v="2"/>
    <s v="FUR-CH-10004997"/>
    <x v="0"/>
    <x v="1"/>
    <x v="494"/>
    <x v="3801"/>
    <n v="3"/>
    <n v="0"/>
    <n v="112.78800000000001"/>
  </r>
  <r>
    <n v="5169"/>
    <s v="CA-2011-121006"/>
    <x v="2"/>
    <x v="849"/>
    <d v="2011-11-16T00:00:00"/>
    <x v="1"/>
    <s v="SC-20020"/>
    <x v="710"/>
    <x v="0"/>
    <s v="United States"/>
    <s v="Midland"/>
    <x v="12"/>
    <n v="48640"/>
    <x v="2"/>
    <s v="OFF-ST-10004950"/>
    <x v="1"/>
    <x v="4"/>
    <x v="1000"/>
    <x v="2780"/>
    <n v="3"/>
    <n v="0"/>
    <n v="11.958600000000001"/>
  </r>
  <r>
    <n v="5170"/>
    <s v="CA-2011-121006"/>
    <x v="2"/>
    <x v="849"/>
    <d v="2011-11-16T00:00:00"/>
    <x v="1"/>
    <s v="SC-20020"/>
    <x v="710"/>
    <x v="0"/>
    <s v="United States"/>
    <s v="Midland"/>
    <x v="12"/>
    <n v="48640"/>
    <x v="2"/>
    <s v="OFF-ST-10001490"/>
    <x v="1"/>
    <x v="4"/>
    <x v="513"/>
    <x v="3469"/>
    <n v="3"/>
    <n v="0"/>
    <n v="160.62299999999993"/>
  </r>
  <r>
    <n v="5171"/>
    <s v="CA-2013-122903"/>
    <x v="0"/>
    <x v="1022"/>
    <d v="2013-05-30T00:00:00"/>
    <x v="0"/>
    <s v="LA-16780"/>
    <x v="156"/>
    <x v="1"/>
    <s v="United States"/>
    <s v="Detroit"/>
    <x v="12"/>
    <n v="48205"/>
    <x v="2"/>
    <s v="FUR-CH-10002024"/>
    <x v="0"/>
    <x v="1"/>
    <x v="478"/>
    <x v="3802"/>
    <n v="5"/>
    <n v="0"/>
    <n v="700.98000000000013"/>
  </r>
  <r>
    <n v="5172"/>
    <s v="CA-2013-122903"/>
    <x v="0"/>
    <x v="1022"/>
    <d v="2013-05-30T00:00:00"/>
    <x v="0"/>
    <s v="LA-16780"/>
    <x v="156"/>
    <x v="1"/>
    <s v="United States"/>
    <s v="Detroit"/>
    <x v="12"/>
    <n v="48205"/>
    <x v="2"/>
    <s v="OFF-PA-10001790"/>
    <x v="1"/>
    <x v="10"/>
    <x v="687"/>
    <x v="3803"/>
    <n v="3"/>
    <n v="0"/>
    <n v="69.177599999999984"/>
  </r>
  <r>
    <n v="5173"/>
    <s v="CA-2013-122903"/>
    <x v="0"/>
    <x v="1022"/>
    <d v="2013-05-30T00:00:00"/>
    <x v="0"/>
    <s v="LA-16780"/>
    <x v="156"/>
    <x v="1"/>
    <s v="United States"/>
    <s v="Detroit"/>
    <x v="12"/>
    <n v="48205"/>
    <x v="2"/>
    <s v="OFF-PA-10000994"/>
    <x v="1"/>
    <x v="10"/>
    <x v="904"/>
    <x v="1836"/>
    <n v="3"/>
    <n v="0"/>
    <n v="150.98399999999998"/>
  </r>
  <r>
    <n v="5174"/>
    <s v="CA-2012-107741"/>
    <x v="1"/>
    <x v="936"/>
    <d v="2012-03-10T00:00:00"/>
    <x v="2"/>
    <s v="FC-14335"/>
    <x v="712"/>
    <x v="1"/>
    <s v="United States"/>
    <s v="Pueblo"/>
    <x v="22"/>
    <n v="81001"/>
    <x v="1"/>
    <s v="OFF-AR-10002399"/>
    <x v="1"/>
    <x v="6"/>
    <x v="316"/>
    <x v="3804"/>
    <n v="1"/>
    <n v="0.2"/>
    <n v="0.89459999999999995"/>
  </r>
  <r>
    <n v="5175"/>
    <s v="CA-2014-106432"/>
    <x v="3"/>
    <x v="15"/>
    <d v="2014-10-25T00:00:00"/>
    <x v="1"/>
    <s v="CA-12265"/>
    <x v="244"/>
    <x v="0"/>
    <s v="United States"/>
    <s v="Waco"/>
    <x v="5"/>
    <n v="76706"/>
    <x v="2"/>
    <s v="OFF-BI-10002799"/>
    <x v="1"/>
    <x v="8"/>
    <x v="1450"/>
    <x v="3805"/>
    <n v="2"/>
    <n v="0.8"/>
    <n v="-3.5224000000000011"/>
  </r>
  <r>
    <n v="5176"/>
    <s v="CA-2014-106432"/>
    <x v="3"/>
    <x v="15"/>
    <d v="2014-10-25T00:00:00"/>
    <x v="1"/>
    <s v="CA-12265"/>
    <x v="244"/>
    <x v="0"/>
    <s v="United States"/>
    <s v="Waco"/>
    <x v="5"/>
    <n v="76706"/>
    <x v="2"/>
    <s v="FUR-BO-10004360"/>
    <x v="0"/>
    <x v="0"/>
    <x v="1608"/>
    <x v="3806"/>
    <n v="3"/>
    <n v="0.32"/>
    <n v="-91.758599999999973"/>
  </r>
  <r>
    <n v="5177"/>
    <s v="CA-2013-148908"/>
    <x v="0"/>
    <x v="732"/>
    <d v="2013-11-09T00:00:00"/>
    <x v="2"/>
    <s v="JH-15985"/>
    <x v="98"/>
    <x v="0"/>
    <s v="United States"/>
    <s v="San Francisco"/>
    <x v="1"/>
    <n v="94109"/>
    <x v="1"/>
    <s v="OFF-BI-10002082"/>
    <x v="1"/>
    <x v="8"/>
    <x v="1173"/>
    <x v="3807"/>
    <n v="2"/>
    <n v="0.2"/>
    <n v="19.968"/>
  </r>
  <r>
    <n v="5178"/>
    <s v="CA-2013-123015"/>
    <x v="0"/>
    <x v="482"/>
    <d v="2013-12-31T00:00:00"/>
    <x v="1"/>
    <s v="AJ-10795"/>
    <x v="295"/>
    <x v="1"/>
    <s v="United States"/>
    <s v="New York City"/>
    <x v="15"/>
    <n v="10024"/>
    <x v="3"/>
    <s v="OFF-BI-10004967"/>
    <x v="1"/>
    <x v="8"/>
    <x v="253"/>
    <x v="3808"/>
    <n v="3"/>
    <n v="0.2"/>
    <n v="1.6848000000000001"/>
  </r>
  <r>
    <n v="5179"/>
    <s v="US-2012-120502"/>
    <x v="1"/>
    <x v="657"/>
    <d v="2012-04-19T00:00:00"/>
    <x v="1"/>
    <s v="BT-11395"/>
    <x v="387"/>
    <x v="1"/>
    <s v="United States"/>
    <s v="Los Angeles"/>
    <x v="1"/>
    <n v="90036"/>
    <x v="1"/>
    <s v="FUR-FU-10004973"/>
    <x v="0"/>
    <x v="5"/>
    <x v="1134"/>
    <x v="1023"/>
    <n v="2"/>
    <n v="0"/>
    <n v="15.825600000000001"/>
  </r>
  <r>
    <n v="5180"/>
    <s v="US-2012-120502"/>
    <x v="1"/>
    <x v="657"/>
    <d v="2012-04-19T00:00:00"/>
    <x v="1"/>
    <s v="BT-11395"/>
    <x v="387"/>
    <x v="1"/>
    <s v="United States"/>
    <s v="Los Angeles"/>
    <x v="1"/>
    <n v="90036"/>
    <x v="1"/>
    <s v="TEC-PH-10003645"/>
    <x v="2"/>
    <x v="7"/>
    <x v="294"/>
    <x v="3809"/>
    <n v="2"/>
    <n v="0.2"/>
    <n v="19.393200000000007"/>
  </r>
  <r>
    <n v="5181"/>
    <s v="US-2012-120502"/>
    <x v="1"/>
    <x v="657"/>
    <d v="2012-04-19T00:00:00"/>
    <x v="1"/>
    <s v="BT-11395"/>
    <x v="387"/>
    <x v="1"/>
    <s v="United States"/>
    <s v="Los Angeles"/>
    <x v="1"/>
    <n v="90036"/>
    <x v="1"/>
    <s v="OFF-AP-10004980"/>
    <x v="1"/>
    <x v="9"/>
    <x v="967"/>
    <x v="3810"/>
    <n v="2"/>
    <n v="0"/>
    <n v="29.577600000000004"/>
  </r>
  <r>
    <n v="5182"/>
    <s v="CA-2014-108749"/>
    <x v="3"/>
    <x v="510"/>
    <d v="2014-09-16T00:00:00"/>
    <x v="2"/>
    <s v="DJ-13510"/>
    <x v="137"/>
    <x v="1"/>
    <s v="United States"/>
    <s v="Woonsocket"/>
    <x v="34"/>
    <n v="2895"/>
    <x v="3"/>
    <s v="OFF-PA-10003797"/>
    <x v="1"/>
    <x v="10"/>
    <x v="1701"/>
    <x v="1568"/>
    <n v="7"/>
    <n v="0"/>
    <n v="21.772800000000004"/>
  </r>
  <r>
    <n v="5183"/>
    <s v="CA-2014-108749"/>
    <x v="3"/>
    <x v="510"/>
    <d v="2014-09-16T00:00:00"/>
    <x v="2"/>
    <s v="DJ-13510"/>
    <x v="137"/>
    <x v="1"/>
    <s v="United States"/>
    <s v="Woonsocket"/>
    <x v="34"/>
    <n v="2895"/>
    <x v="3"/>
    <s v="OFF-BI-10003707"/>
    <x v="1"/>
    <x v="8"/>
    <x v="776"/>
    <x v="3811"/>
    <n v="3"/>
    <n v="0"/>
    <n v="22.89"/>
  </r>
  <r>
    <n v="5184"/>
    <s v="CA-2014-163335"/>
    <x v="3"/>
    <x v="241"/>
    <d v="2014-09-28T00:00:00"/>
    <x v="2"/>
    <s v="AG-10675"/>
    <x v="165"/>
    <x v="0"/>
    <s v="United States"/>
    <s v="Columbus"/>
    <x v="32"/>
    <n v="31907"/>
    <x v="0"/>
    <s v="OFF-ST-10000885"/>
    <x v="1"/>
    <x v="4"/>
    <x v="1657"/>
    <x v="2353"/>
    <n v="3"/>
    <n v="0"/>
    <n v="10.0725"/>
  </r>
  <r>
    <n v="5185"/>
    <s v="CA-2014-163335"/>
    <x v="3"/>
    <x v="241"/>
    <d v="2014-09-28T00:00:00"/>
    <x v="2"/>
    <s v="AG-10675"/>
    <x v="165"/>
    <x v="0"/>
    <s v="United States"/>
    <s v="Columbus"/>
    <x v="32"/>
    <n v="31907"/>
    <x v="0"/>
    <s v="OFF-BI-10002827"/>
    <x v="1"/>
    <x v="8"/>
    <x v="549"/>
    <x v="3812"/>
    <n v="7"/>
    <n v="0"/>
    <n v="17.8066"/>
  </r>
  <r>
    <n v="5186"/>
    <s v="CA-2012-134719"/>
    <x v="1"/>
    <x v="998"/>
    <d v="2012-10-15T00:00:00"/>
    <x v="1"/>
    <s v="JD-15790"/>
    <x v="479"/>
    <x v="0"/>
    <s v="United States"/>
    <s v="Jacksonville"/>
    <x v="2"/>
    <n v="32216"/>
    <x v="0"/>
    <s v="OFF-ST-10004459"/>
    <x v="1"/>
    <x v="4"/>
    <x v="454"/>
    <x v="2122"/>
    <n v="6"/>
    <n v="0.2"/>
    <n v="-337.80600000000004"/>
  </r>
  <r>
    <n v="5187"/>
    <s v="US-2012-154389"/>
    <x v="1"/>
    <x v="154"/>
    <d v="2012-12-03T00:00:00"/>
    <x v="1"/>
    <s v="EH-14125"/>
    <x v="258"/>
    <x v="2"/>
    <s v="United States"/>
    <s v="Philadelphia"/>
    <x v="9"/>
    <n v="19140"/>
    <x v="3"/>
    <s v="TEC-PH-10002789"/>
    <x v="2"/>
    <x v="7"/>
    <x v="1577"/>
    <x v="3813"/>
    <n v="8"/>
    <n v="0.4"/>
    <n v="-162.22960000000006"/>
  </r>
  <r>
    <n v="5188"/>
    <s v="CA-2012-115567"/>
    <x v="1"/>
    <x v="1023"/>
    <d v="2012-09-18T00:00:00"/>
    <x v="1"/>
    <s v="ZC-21910"/>
    <x v="233"/>
    <x v="0"/>
    <s v="United States"/>
    <s v="Columbus"/>
    <x v="14"/>
    <n v="47201"/>
    <x v="2"/>
    <s v="TEC-AC-10001314"/>
    <x v="2"/>
    <x v="11"/>
    <x v="943"/>
    <x v="1772"/>
    <n v="4"/>
    <n v="0"/>
    <n v="15.996799999999979"/>
  </r>
  <r>
    <n v="5189"/>
    <s v="CA-2012-115567"/>
    <x v="1"/>
    <x v="1023"/>
    <d v="2012-09-18T00:00:00"/>
    <x v="1"/>
    <s v="ZC-21910"/>
    <x v="233"/>
    <x v="0"/>
    <s v="United States"/>
    <s v="Columbus"/>
    <x v="14"/>
    <n v="47201"/>
    <x v="2"/>
    <s v="FUR-CH-10000015"/>
    <x v="0"/>
    <x v="1"/>
    <x v="373"/>
    <x v="3814"/>
    <n v="7"/>
    <n v="0"/>
    <n v="394.21199999999999"/>
  </r>
  <r>
    <n v="5190"/>
    <s v="US-2014-136679"/>
    <x v="3"/>
    <x v="237"/>
    <d v="2014-11-19T00:00:00"/>
    <x v="1"/>
    <s v="XP-21865"/>
    <x v="190"/>
    <x v="0"/>
    <s v="United States"/>
    <s v="Pasadena"/>
    <x v="5"/>
    <n v="77506"/>
    <x v="2"/>
    <s v="TEC-AC-10004855"/>
    <x v="2"/>
    <x v="11"/>
    <x v="1047"/>
    <x v="3815"/>
    <n v="6"/>
    <n v="0.2"/>
    <n v="-27.292200000000001"/>
  </r>
  <r>
    <n v="5191"/>
    <s v="US-2014-136679"/>
    <x v="3"/>
    <x v="237"/>
    <d v="2014-11-19T00:00:00"/>
    <x v="1"/>
    <s v="XP-21865"/>
    <x v="190"/>
    <x v="0"/>
    <s v="United States"/>
    <s v="Pasadena"/>
    <x v="5"/>
    <n v="77506"/>
    <x v="2"/>
    <s v="OFF-AR-10003582"/>
    <x v="1"/>
    <x v="6"/>
    <x v="1451"/>
    <x v="3816"/>
    <n v="2"/>
    <n v="0.2"/>
    <n v="4.5040000000000031"/>
  </r>
  <r>
    <n v="5192"/>
    <s v="US-2014-141943"/>
    <x v="3"/>
    <x v="1024"/>
    <d v="2014-05-10T00:00:00"/>
    <x v="1"/>
    <s v="DK-12985"/>
    <x v="213"/>
    <x v="0"/>
    <s v="United States"/>
    <s v="San Francisco"/>
    <x v="1"/>
    <n v="94122"/>
    <x v="1"/>
    <s v="OFF-EN-10003448"/>
    <x v="1"/>
    <x v="12"/>
    <x v="1702"/>
    <x v="3817"/>
    <n v="2"/>
    <n v="0"/>
    <n v="11.58"/>
  </r>
  <r>
    <n v="5193"/>
    <s v="CA-2011-101560"/>
    <x v="2"/>
    <x v="683"/>
    <d v="2011-12-01T00:00:00"/>
    <x v="0"/>
    <s v="CS-12250"/>
    <x v="294"/>
    <x v="1"/>
    <s v="United States"/>
    <s v="Columbia"/>
    <x v="20"/>
    <n v="29203"/>
    <x v="0"/>
    <s v="FUR-FU-10003773"/>
    <x v="0"/>
    <x v="5"/>
    <x v="125"/>
    <x v="3818"/>
    <n v="5"/>
    <n v="0"/>
    <n v="43.735999999999962"/>
  </r>
  <r>
    <n v="5194"/>
    <s v="CA-2011-101560"/>
    <x v="2"/>
    <x v="683"/>
    <d v="2011-12-01T00:00:00"/>
    <x v="0"/>
    <s v="CS-12250"/>
    <x v="294"/>
    <x v="1"/>
    <s v="United States"/>
    <s v="Columbia"/>
    <x v="20"/>
    <n v="29203"/>
    <x v="0"/>
    <s v="OFF-PA-10001363"/>
    <x v="1"/>
    <x v="10"/>
    <x v="1616"/>
    <x v="3016"/>
    <n v="7"/>
    <n v="0"/>
    <n v="40.401199999999996"/>
  </r>
  <r>
    <n v="5195"/>
    <s v="CA-2011-101560"/>
    <x v="2"/>
    <x v="683"/>
    <d v="2011-12-01T00:00:00"/>
    <x v="0"/>
    <s v="CS-12250"/>
    <x v="294"/>
    <x v="1"/>
    <s v="United States"/>
    <s v="Columbia"/>
    <x v="20"/>
    <n v="29203"/>
    <x v="0"/>
    <s v="OFF-AR-10004757"/>
    <x v="1"/>
    <x v="6"/>
    <x v="342"/>
    <x v="2805"/>
    <n v="4"/>
    <n v="0"/>
    <n v="4.3295999999999992"/>
  </r>
  <r>
    <n v="5196"/>
    <s v="CA-2011-101560"/>
    <x v="2"/>
    <x v="683"/>
    <d v="2011-12-01T00:00:00"/>
    <x v="0"/>
    <s v="CS-12250"/>
    <x v="294"/>
    <x v="1"/>
    <s v="United States"/>
    <s v="Columbia"/>
    <x v="20"/>
    <n v="29203"/>
    <x v="0"/>
    <s v="OFF-BI-10000309"/>
    <x v="1"/>
    <x v="8"/>
    <x v="334"/>
    <x v="3819"/>
    <n v="3"/>
    <n v="0"/>
    <n v="22.3734"/>
  </r>
  <r>
    <n v="5197"/>
    <s v="CA-2011-159709"/>
    <x v="2"/>
    <x v="1025"/>
    <d v="2011-05-15T00:00:00"/>
    <x v="1"/>
    <s v="AI-10855"/>
    <x v="482"/>
    <x v="0"/>
    <s v="United States"/>
    <s v="Kent"/>
    <x v="4"/>
    <n v="98031"/>
    <x v="1"/>
    <s v="OFF-EN-10001434"/>
    <x v="1"/>
    <x v="12"/>
    <x v="434"/>
    <x v="3820"/>
    <n v="3"/>
    <n v="0"/>
    <n v="77.483699999999999"/>
  </r>
  <r>
    <n v="5198"/>
    <s v="CA-2011-159709"/>
    <x v="2"/>
    <x v="1025"/>
    <d v="2011-05-15T00:00:00"/>
    <x v="1"/>
    <s v="AI-10855"/>
    <x v="482"/>
    <x v="0"/>
    <s v="United States"/>
    <s v="Kent"/>
    <x v="4"/>
    <n v="98031"/>
    <x v="1"/>
    <s v="TEC-PH-10003988"/>
    <x v="2"/>
    <x v="7"/>
    <x v="47"/>
    <x v="3582"/>
    <n v="5"/>
    <n v="0.2"/>
    <n v="4.3600000000000012"/>
  </r>
  <r>
    <n v="5199"/>
    <s v="CA-2013-103982"/>
    <x v="0"/>
    <x v="840"/>
    <d v="2013-03-09T00:00:00"/>
    <x v="1"/>
    <s v="AA-10315"/>
    <x v="397"/>
    <x v="0"/>
    <s v="United States"/>
    <s v="Round Rock"/>
    <x v="5"/>
    <n v="78664"/>
    <x v="2"/>
    <s v="OFF-SU-10000151"/>
    <x v="1"/>
    <x v="14"/>
    <x v="1336"/>
    <x v="3821"/>
    <n v="3"/>
    <n v="0.2"/>
    <n v="-786.01440000000025"/>
  </r>
  <r>
    <n v="5200"/>
    <s v="CA-2013-103982"/>
    <x v="0"/>
    <x v="840"/>
    <d v="2013-03-09T00:00:00"/>
    <x v="1"/>
    <s v="AA-10315"/>
    <x v="397"/>
    <x v="0"/>
    <s v="United States"/>
    <s v="Round Rock"/>
    <x v="5"/>
    <n v="78664"/>
    <x v="2"/>
    <s v="OFF-FA-10001332"/>
    <x v="1"/>
    <x v="13"/>
    <x v="1561"/>
    <x v="2134"/>
    <n v="1"/>
    <n v="0.2"/>
    <n v="0.77759999999999996"/>
  </r>
  <r>
    <n v="5201"/>
    <s v="CA-2013-103982"/>
    <x v="0"/>
    <x v="840"/>
    <d v="2013-03-09T00:00:00"/>
    <x v="1"/>
    <s v="AA-10315"/>
    <x v="397"/>
    <x v="0"/>
    <s v="United States"/>
    <s v="Round Rock"/>
    <x v="5"/>
    <n v="78664"/>
    <x v="2"/>
    <s v="TEC-PH-10000895"/>
    <x v="2"/>
    <x v="7"/>
    <x v="1128"/>
    <x v="2404"/>
    <n v="3"/>
    <n v="0.2"/>
    <n v="32.398200000000017"/>
  </r>
  <r>
    <n v="5202"/>
    <s v="CA-2013-103982"/>
    <x v="0"/>
    <x v="840"/>
    <d v="2013-03-09T00:00:00"/>
    <x v="1"/>
    <s v="AA-10315"/>
    <x v="397"/>
    <x v="0"/>
    <s v="United States"/>
    <s v="Round Rock"/>
    <x v="5"/>
    <n v="78664"/>
    <x v="2"/>
    <s v="TEC-AC-10002857"/>
    <x v="2"/>
    <x v="11"/>
    <x v="535"/>
    <x v="3822"/>
    <n v="7"/>
    <n v="0.2"/>
    <n v="5.7364999999999977"/>
  </r>
  <r>
    <n v="5203"/>
    <s v="CA-2012-142454"/>
    <x v="1"/>
    <x v="762"/>
    <d v="2012-08-19T00:00:00"/>
    <x v="1"/>
    <s v="RE-19450"/>
    <x v="681"/>
    <x v="0"/>
    <s v="United States"/>
    <s v="Oakland"/>
    <x v="1"/>
    <n v="94601"/>
    <x v="1"/>
    <s v="FUR-FU-10004018"/>
    <x v="0"/>
    <x v="5"/>
    <x v="927"/>
    <x v="3823"/>
    <n v="7"/>
    <n v="0"/>
    <n v="28.142100000000006"/>
  </r>
  <r>
    <n v="5204"/>
    <s v="CA-2012-142454"/>
    <x v="1"/>
    <x v="762"/>
    <d v="2012-08-19T00:00:00"/>
    <x v="1"/>
    <s v="RE-19450"/>
    <x v="681"/>
    <x v="0"/>
    <s v="United States"/>
    <s v="Oakland"/>
    <x v="1"/>
    <n v="94601"/>
    <x v="1"/>
    <s v="OFF-ST-10003638"/>
    <x v="1"/>
    <x v="4"/>
    <x v="1222"/>
    <x v="3824"/>
    <n v="3"/>
    <n v="0"/>
    <n v="18.970199999999998"/>
  </r>
  <r>
    <n v="5205"/>
    <s v="CA-2012-102015"/>
    <x v="1"/>
    <x v="811"/>
    <d v="2012-09-18T00:00:00"/>
    <x v="1"/>
    <s v="TM-21010"/>
    <x v="612"/>
    <x v="0"/>
    <s v="United States"/>
    <s v="Auburn"/>
    <x v="15"/>
    <n v="13021"/>
    <x v="3"/>
    <s v="OFF-AR-10004685"/>
    <x v="1"/>
    <x v="6"/>
    <x v="181"/>
    <x v="1577"/>
    <n v="2"/>
    <n v="0"/>
    <n v="3.0557999999999996"/>
  </r>
  <r>
    <n v="5206"/>
    <s v="CA-2012-102015"/>
    <x v="1"/>
    <x v="811"/>
    <d v="2012-09-18T00:00:00"/>
    <x v="1"/>
    <s v="TM-21010"/>
    <x v="612"/>
    <x v="0"/>
    <s v="United States"/>
    <s v="Auburn"/>
    <x v="15"/>
    <n v="13021"/>
    <x v="3"/>
    <s v="OFF-ST-10001713"/>
    <x v="1"/>
    <x v="4"/>
    <x v="45"/>
    <x v="2815"/>
    <n v="2"/>
    <n v="0"/>
    <n v="4.2391999999999967"/>
  </r>
  <r>
    <n v="5207"/>
    <s v="CA-2012-102015"/>
    <x v="1"/>
    <x v="811"/>
    <d v="2012-09-18T00:00:00"/>
    <x v="1"/>
    <s v="TM-21010"/>
    <x v="612"/>
    <x v="0"/>
    <s v="United States"/>
    <s v="Auburn"/>
    <x v="15"/>
    <n v="13021"/>
    <x v="3"/>
    <s v="OFF-FA-10000490"/>
    <x v="1"/>
    <x v="13"/>
    <x v="307"/>
    <x v="3825"/>
    <n v="1"/>
    <n v="0"/>
    <n v="0.58279999999999998"/>
  </r>
  <r>
    <n v="5208"/>
    <s v="CA-2012-102015"/>
    <x v="1"/>
    <x v="811"/>
    <d v="2012-09-18T00:00:00"/>
    <x v="1"/>
    <s v="TM-21010"/>
    <x v="612"/>
    <x v="0"/>
    <s v="United States"/>
    <s v="Auburn"/>
    <x v="15"/>
    <n v="13021"/>
    <x v="3"/>
    <s v="OFF-LA-10002043"/>
    <x v="1"/>
    <x v="2"/>
    <x v="252"/>
    <x v="346"/>
    <n v="2"/>
    <n v="0"/>
    <n v="9.9359999999999999"/>
  </r>
  <r>
    <n v="5209"/>
    <s v="CA-2012-102015"/>
    <x v="1"/>
    <x v="811"/>
    <d v="2012-09-18T00:00:00"/>
    <x v="1"/>
    <s v="TM-21010"/>
    <x v="612"/>
    <x v="0"/>
    <s v="United States"/>
    <s v="Auburn"/>
    <x v="15"/>
    <n v="13021"/>
    <x v="3"/>
    <s v="OFF-PA-10002464"/>
    <x v="1"/>
    <x v="10"/>
    <x v="993"/>
    <x v="986"/>
    <n v="5"/>
    <n v="0"/>
    <n v="14.161000000000001"/>
  </r>
  <r>
    <n v="5210"/>
    <s v="CA-2012-102015"/>
    <x v="1"/>
    <x v="811"/>
    <d v="2012-09-18T00:00:00"/>
    <x v="1"/>
    <s v="TM-21010"/>
    <x v="612"/>
    <x v="0"/>
    <s v="United States"/>
    <s v="Auburn"/>
    <x v="15"/>
    <n v="13021"/>
    <x v="3"/>
    <s v="OFF-EN-10002504"/>
    <x v="1"/>
    <x v="12"/>
    <x v="113"/>
    <x v="3370"/>
    <n v="1"/>
    <n v="0"/>
    <n v="12.7746"/>
  </r>
  <r>
    <n v="5211"/>
    <s v="CA-2012-156755"/>
    <x v="1"/>
    <x v="1026"/>
    <d v="2012-01-18T00:00:00"/>
    <x v="1"/>
    <s v="YS-21880"/>
    <x v="453"/>
    <x v="1"/>
    <s v="United States"/>
    <s v="Newark"/>
    <x v="13"/>
    <n v="19711"/>
    <x v="3"/>
    <s v="OFF-ST-10002615"/>
    <x v="1"/>
    <x v="4"/>
    <x v="1427"/>
    <x v="2848"/>
    <n v="3"/>
    <n v="0"/>
    <n v="120.94680000000001"/>
  </r>
  <r>
    <n v="5212"/>
    <s v="CA-2012-130876"/>
    <x v="1"/>
    <x v="793"/>
    <d v="2012-05-16T00:00:00"/>
    <x v="0"/>
    <s v="AZ-10750"/>
    <x v="616"/>
    <x v="0"/>
    <s v="United States"/>
    <s v="New York City"/>
    <x v="15"/>
    <n v="10024"/>
    <x v="3"/>
    <s v="OFF-ST-10004258"/>
    <x v="1"/>
    <x v="4"/>
    <x v="754"/>
    <x v="905"/>
    <n v="3"/>
    <n v="0"/>
    <n v="9.8901000000000039"/>
  </r>
  <r>
    <n v="5213"/>
    <s v="CA-2013-145898"/>
    <x v="0"/>
    <x v="182"/>
    <d v="2013-09-27T00:00:00"/>
    <x v="3"/>
    <s v="CM-12445"/>
    <x v="320"/>
    <x v="0"/>
    <s v="United States"/>
    <s v="Redlands"/>
    <x v="1"/>
    <n v="92374"/>
    <x v="1"/>
    <s v="OFF-ST-10004507"/>
    <x v="1"/>
    <x v="4"/>
    <x v="452"/>
    <x v="492"/>
    <n v="3"/>
    <n v="0"/>
    <n v="13.891499999999999"/>
  </r>
  <r>
    <n v="5214"/>
    <s v="CA-2013-145898"/>
    <x v="0"/>
    <x v="182"/>
    <d v="2013-09-27T00:00:00"/>
    <x v="3"/>
    <s v="CM-12445"/>
    <x v="320"/>
    <x v="0"/>
    <s v="United States"/>
    <s v="Redlands"/>
    <x v="1"/>
    <n v="92374"/>
    <x v="1"/>
    <s v="OFF-LA-10000262"/>
    <x v="1"/>
    <x v="2"/>
    <x v="932"/>
    <x v="1507"/>
    <n v="3"/>
    <n v="0"/>
    <n v="3.6017999999999999"/>
  </r>
  <r>
    <n v="5215"/>
    <s v="CA-2013-145898"/>
    <x v="0"/>
    <x v="182"/>
    <d v="2013-09-27T00:00:00"/>
    <x v="3"/>
    <s v="CM-12445"/>
    <x v="320"/>
    <x v="0"/>
    <s v="United States"/>
    <s v="Redlands"/>
    <x v="1"/>
    <n v="92374"/>
    <x v="1"/>
    <s v="OFF-AR-10002445"/>
    <x v="1"/>
    <x v="6"/>
    <x v="1637"/>
    <x v="3826"/>
    <n v="5"/>
    <n v="0"/>
    <n v="13.452000000000002"/>
  </r>
  <r>
    <n v="5216"/>
    <s v="CA-2013-145898"/>
    <x v="0"/>
    <x v="182"/>
    <d v="2013-09-27T00:00:00"/>
    <x v="3"/>
    <s v="CM-12445"/>
    <x v="320"/>
    <x v="0"/>
    <s v="United States"/>
    <s v="Redlands"/>
    <x v="1"/>
    <n v="92374"/>
    <x v="1"/>
    <s v="OFF-PA-10001667"/>
    <x v="1"/>
    <x v="10"/>
    <x v="453"/>
    <x v="2744"/>
    <n v="5"/>
    <n v="0"/>
    <n v="13.454999999999998"/>
  </r>
  <r>
    <n v="5217"/>
    <s v="US-2014-159562"/>
    <x v="3"/>
    <x v="428"/>
    <d v="2014-09-16T00:00:00"/>
    <x v="1"/>
    <s v="JB-16000"/>
    <x v="677"/>
    <x v="0"/>
    <s v="United States"/>
    <s v="Roseville"/>
    <x v="12"/>
    <n v="48066"/>
    <x v="2"/>
    <s v="OFF-EN-10000461"/>
    <x v="1"/>
    <x v="12"/>
    <x v="746"/>
    <x v="2053"/>
    <n v="2"/>
    <n v="0"/>
    <n v="8.2156000000000002"/>
  </r>
  <r>
    <n v="5218"/>
    <s v="CA-2014-134635"/>
    <x v="3"/>
    <x v="4"/>
    <d v="2014-04-18T00:00:00"/>
    <x v="0"/>
    <s v="NS-18640"/>
    <x v="374"/>
    <x v="1"/>
    <s v="United States"/>
    <s v="Los Angeles"/>
    <x v="1"/>
    <n v="90049"/>
    <x v="1"/>
    <s v="OFF-PA-10002254"/>
    <x v="1"/>
    <x v="10"/>
    <x v="145"/>
    <x v="1219"/>
    <n v="3"/>
    <n v="0"/>
    <n v="36.404399999999995"/>
  </r>
  <r>
    <n v="5219"/>
    <s v="CA-2014-167080"/>
    <x v="3"/>
    <x v="193"/>
    <d v="2014-06-15T00:00:00"/>
    <x v="1"/>
    <s v="LC-16930"/>
    <x v="18"/>
    <x v="1"/>
    <s v="United States"/>
    <s v="New York City"/>
    <x v="15"/>
    <n v="10011"/>
    <x v="3"/>
    <s v="OFF-AR-10001868"/>
    <x v="1"/>
    <x v="6"/>
    <x v="59"/>
    <x v="3681"/>
    <n v="5"/>
    <n v="0"/>
    <n v="4.2"/>
  </r>
  <r>
    <n v="5220"/>
    <s v="CA-2014-145653"/>
    <x v="3"/>
    <x v="853"/>
    <d v="2014-09-02T00:00:00"/>
    <x v="3"/>
    <s v="CA-12775"/>
    <x v="222"/>
    <x v="0"/>
    <s v="United States"/>
    <s v="Detroit"/>
    <x v="12"/>
    <n v="48205"/>
    <x v="2"/>
    <s v="FUR-CH-10004875"/>
    <x v="0"/>
    <x v="1"/>
    <x v="1436"/>
    <x v="3827"/>
    <n v="7"/>
    <n v="0"/>
    <n v="134.53020000000001"/>
  </r>
  <r>
    <n v="5221"/>
    <s v="CA-2011-140487"/>
    <x v="2"/>
    <x v="1027"/>
    <d v="2011-06-20T00:00:00"/>
    <x v="1"/>
    <s v="SR-20425"/>
    <x v="676"/>
    <x v="2"/>
    <s v="United States"/>
    <s v="Detroit"/>
    <x v="12"/>
    <n v="48234"/>
    <x v="2"/>
    <s v="FUR-BO-10000711"/>
    <x v="0"/>
    <x v="0"/>
    <x v="1605"/>
    <x v="3724"/>
    <n v="3"/>
    <n v="0"/>
    <n v="57.4938"/>
  </r>
  <r>
    <n v="5222"/>
    <s v="CA-2014-117401"/>
    <x v="3"/>
    <x v="796"/>
    <d v="2014-05-23T00:00:00"/>
    <x v="0"/>
    <s v="PP-18955"/>
    <x v="452"/>
    <x v="2"/>
    <s v="United States"/>
    <s v="Springfield"/>
    <x v="25"/>
    <n v="65807"/>
    <x v="2"/>
    <s v="OFF-AP-10000938"/>
    <x v="1"/>
    <x v="9"/>
    <x v="1703"/>
    <x v="3828"/>
    <n v="7"/>
    <n v="0"/>
    <n v="197.92079999999999"/>
  </r>
  <r>
    <n v="5223"/>
    <s v="CA-2014-117401"/>
    <x v="3"/>
    <x v="796"/>
    <d v="2014-05-23T00:00:00"/>
    <x v="0"/>
    <s v="PP-18955"/>
    <x v="452"/>
    <x v="2"/>
    <s v="United States"/>
    <s v="Springfield"/>
    <x v="25"/>
    <n v="65807"/>
    <x v="2"/>
    <s v="TEC-PH-10003555"/>
    <x v="2"/>
    <x v="7"/>
    <x v="457"/>
    <x v="1164"/>
    <n v="5"/>
    <n v="0"/>
    <n v="2.2990000000000066"/>
  </r>
  <r>
    <n v="5224"/>
    <s v="CA-2014-117401"/>
    <x v="3"/>
    <x v="796"/>
    <d v="2014-05-23T00:00:00"/>
    <x v="0"/>
    <s v="PP-18955"/>
    <x v="452"/>
    <x v="2"/>
    <s v="United States"/>
    <s v="Springfield"/>
    <x v="25"/>
    <n v="65807"/>
    <x v="2"/>
    <s v="OFF-BI-10001267"/>
    <x v="1"/>
    <x v="8"/>
    <x v="1466"/>
    <x v="3829"/>
    <n v="7"/>
    <n v="0"/>
    <n v="20.731199999999998"/>
  </r>
  <r>
    <n v="5225"/>
    <s v="US-2014-109582"/>
    <x v="3"/>
    <x v="510"/>
    <d v="2014-09-18T00:00:00"/>
    <x v="0"/>
    <s v="JM-15865"/>
    <x v="622"/>
    <x v="0"/>
    <s v="United States"/>
    <s v="Los Angeles"/>
    <x v="1"/>
    <n v="90036"/>
    <x v="1"/>
    <s v="OFF-PA-10004071"/>
    <x v="1"/>
    <x v="10"/>
    <x v="412"/>
    <x v="1696"/>
    <n v="3"/>
    <n v="0"/>
    <n v="79.891199999999998"/>
  </r>
  <r>
    <n v="5226"/>
    <s v="CA-2013-119865"/>
    <x v="0"/>
    <x v="1028"/>
    <d v="2013-06-27T00:00:00"/>
    <x v="1"/>
    <s v="AS-10090"/>
    <x v="548"/>
    <x v="0"/>
    <s v="United States"/>
    <s v="New York City"/>
    <x v="15"/>
    <n v="10011"/>
    <x v="3"/>
    <s v="OFF-BI-10001553"/>
    <x v="1"/>
    <x v="8"/>
    <x v="1293"/>
    <x v="3830"/>
    <n v="5"/>
    <n v="0.2"/>
    <n v="12.795999999999999"/>
  </r>
  <r>
    <n v="5227"/>
    <s v="CA-2013-119865"/>
    <x v="0"/>
    <x v="1028"/>
    <d v="2013-06-27T00:00:00"/>
    <x v="1"/>
    <s v="AS-10090"/>
    <x v="548"/>
    <x v="0"/>
    <s v="United States"/>
    <s v="New York City"/>
    <x v="15"/>
    <n v="10011"/>
    <x v="3"/>
    <s v="OFF-BI-10003007"/>
    <x v="1"/>
    <x v="8"/>
    <x v="1542"/>
    <x v="3831"/>
    <n v="6"/>
    <n v="0.2"/>
    <n v="60.496799999999993"/>
  </r>
  <r>
    <n v="5228"/>
    <s v="CA-2013-119865"/>
    <x v="0"/>
    <x v="1028"/>
    <d v="2013-06-27T00:00:00"/>
    <x v="1"/>
    <s v="AS-10090"/>
    <x v="548"/>
    <x v="0"/>
    <s v="United States"/>
    <s v="New York City"/>
    <x v="15"/>
    <n v="10011"/>
    <x v="3"/>
    <s v="FUR-BO-10003272"/>
    <x v="0"/>
    <x v="0"/>
    <x v="582"/>
    <x v="3832"/>
    <n v="2"/>
    <n v="0.2"/>
    <n v="-44.196000000000026"/>
  </r>
  <r>
    <n v="5229"/>
    <s v="US-2011-147648"/>
    <x v="2"/>
    <x v="35"/>
    <d v="2011-12-01T00:00:00"/>
    <x v="1"/>
    <s v="LS-16975"/>
    <x v="60"/>
    <x v="2"/>
    <s v="United States"/>
    <s v="San Francisco"/>
    <x v="1"/>
    <n v="94109"/>
    <x v="1"/>
    <s v="OFF-PA-10001033"/>
    <x v="1"/>
    <x v="10"/>
    <x v="1500"/>
    <x v="2658"/>
    <n v="2"/>
    <n v="0"/>
    <n v="40.170200000000001"/>
  </r>
  <r>
    <n v="5230"/>
    <s v="CA-2014-124436"/>
    <x v="3"/>
    <x v="498"/>
    <d v="2014-03-23T00:00:00"/>
    <x v="0"/>
    <s v="SA-20830"/>
    <x v="193"/>
    <x v="0"/>
    <s v="United States"/>
    <s v="Fresno"/>
    <x v="1"/>
    <n v="93727"/>
    <x v="1"/>
    <s v="OFF-BI-10001553"/>
    <x v="1"/>
    <x v="8"/>
    <x v="1293"/>
    <x v="899"/>
    <n v="2"/>
    <n v="0.2"/>
    <n v="5.1183999999999994"/>
  </r>
  <r>
    <n v="5231"/>
    <s v="CA-2014-124436"/>
    <x v="3"/>
    <x v="498"/>
    <d v="2014-03-23T00:00:00"/>
    <x v="0"/>
    <s v="SA-20830"/>
    <x v="193"/>
    <x v="0"/>
    <s v="United States"/>
    <s v="Fresno"/>
    <x v="1"/>
    <n v="93727"/>
    <x v="1"/>
    <s v="FUR-TA-10001095"/>
    <x v="0"/>
    <x v="3"/>
    <x v="611"/>
    <x v="944"/>
    <n v="5"/>
    <n v="0.2"/>
    <n v="8.7144999999999868"/>
  </r>
  <r>
    <n v="5232"/>
    <s v="CA-2014-124436"/>
    <x v="3"/>
    <x v="498"/>
    <d v="2014-03-23T00:00:00"/>
    <x v="0"/>
    <s v="SA-20830"/>
    <x v="193"/>
    <x v="0"/>
    <s v="United States"/>
    <s v="Fresno"/>
    <x v="1"/>
    <n v="93727"/>
    <x v="1"/>
    <s v="FUR-FU-10001185"/>
    <x v="0"/>
    <x v="5"/>
    <x v="1414"/>
    <x v="3833"/>
    <n v="1"/>
    <n v="0"/>
    <n v="12.6813"/>
  </r>
  <r>
    <n v="5233"/>
    <s v="CA-2014-124436"/>
    <x v="3"/>
    <x v="498"/>
    <d v="2014-03-23T00:00:00"/>
    <x v="0"/>
    <s v="SA-20830"/>
    <x v="193"/>
    <x v="0"/>
    <s v="United States"/>
    <s v="Fresno"/>
    <x v="1"/>
    <n v="93727"/>
    <x v="1"/>
    <s v="OFF-BI-10000343"/>
    <x v="1"/>
    <x v="8"/>
    <x v="184"/>
    <x v="3834"/>
    <n v="7"/>
    <n v="0.2"/>
    <n v="9.2798999999999996"/>
  </r>
  <r>
    <n v="5234"/>
    <s v="CA-2011-115084"/>
    <x v="2"/>
    <x v="638"/>
    <d v="2011-10-22T00:00:00"/>
    <x v="1"/>
    <s v="LS-17200"/>
    <x v="624"/>
    <x v="1"/>
    <s v="United States"/>
    <s v="Texarkana"/>
    <x v="36"/>
    <n v="71854"/>
    <x v="0"/>
    <s v="FUR-CH-10004626"/>
    <x v="0"/>
    <x v="1"/>
    <x v="1697"/>
    <x v="3835"/>
    <n v="6"/>
    <n v="0"/>
    <n v="145.2816"/>
  </r>
  <r>
    <n v="5235"/>
    <s v="CA-2014-131037"/>
    <x v="3"/>
    <x v="1029"/>
    <d v="2014-08-24T00:00:00"/>
    <x v="2"/>
    <s v="TM-21490"/>
    <x v="746"/>
    <x v="0"/>
    <s v="United States"/>
    <s v="San Francisco"/>
    <x v="1"/>
    <n v="94110"/>
    <x v="1"/>
    <s v="FUR-TA-10001768"/>
    <x v="0"/>
    <x v="3"/>
    <x v="114"/>
    <x v="3836"/>
    <n v="1"/>
    <n v="0.2"/>
    <n v="2.625099999999982"/>
  </r>
  <r>
    <n v="5236"/>
    <s v="CA-2013-111143"/>
    <x v="0"/>
    <x v="258"/>
    <d v="2013-11-23T00:00:00"/>
    <x v="2"/>
    <s v="TT-21265"/>
    <x v="640"/>
    <x v="1"/>
    <s v="United States"/>
    <s v="Indianapolis"/>
    <x v="14"/>
    <n v="46203"/>
    <x v="2"/>
    <s v="OFF-AP-10001947"/>
    <x v="1"/>
    <x v="9"/>
    <x v="1528"/>
    <x v="3837"/>
    <n v="3"/>
    <n v="0"/>
    <n v="15.938399999999998"/>
  </r>
  <r>
    <n v="5237"/>
    <s v="CA-2011-166744"/>
    <x v="2"/>
    <x v="59"/>
    <d v="2011-09-24T00:00:00"/>
    <x v="1"/>
    <s v="DN-13690"/>
    <x v="35"/>
    <x v="0"/>
    <s v="United States"/>
    <s v="Columbia"/>
    <x v="39"/>
    <n v="21044"/>
    <x v="3"/>
    <s v="FUR-FU-10004952"/>
    <x v="0"/>
    <x v="5"/>
    <x v="845"/>
    <x v="3838"/>
    <n v="3"/>
    <n v="0"/>
    <n v="50.908200000000001"/>
  </r>
  <r>
    <n v="5238"/>
    <s v="CA-2011-166744"/>
    <x v="2"/>
    <x v="59"/>
    <d v="2011-09-24T00:00:00"/>
    <x v="1"/>
    <s v="DN-13690"/>
    <x v="35"/>
    <x v="0"/>
    <s v="United States"/>
    <s v="Columbia"/>
    <x v="39"/>
    <n v="21044"/>
    <x v="3"/>
    <s v="FUR-BO-10001337"/>
    <x v="0"/>
    <x v="0"/>
    <x v="425"/>
    <x v="1041"/>
    <n v="3"/>
    <n v="0"/>
    <n v="36.293999999999997"/>
  </r>
  <r>
    <n v="5239"/>
    <s v="CA-2011-166744"/>
    <x v="2"/>
    <x v="59"/>
    <d v="2011-09-24T00:00:00"/>
    <x v="1"/>
    <s v="DN-13690"/>
    <x v="35"/>
    <x v="0"/>
    <s v="United States"/>
    <s v="Columbia"/>
    <x v="39"/>
    <n v="21044"/>
    <x v="3"/>
    <s v="TEC-AC-10003628"/>
    <x v="2"/>
    <x v="11"/>
    <x v="244"/>
    <x v="2830"/>
    <n v="2"/>
    <n v="0"/>
    <n v="26.391200000000005"/>
  </r>
  <r>
    <n v="5240"/>
    <s v="CA-2013-116561"/>
    <x v="0"/>
    <x v="108"/>
    <d v="2013-09-18T00:00:00"/>
    <x v="1"/>
    <s v="EB-14110"/>
    <x v="686"/>
    <x v="0"/>
    <s v="United States"/>
    <s v="San Jose"/>
    <x v="1"/>
    <n v="95123"/>
    <x v="1"/>
    <s v="OFF-ST-10004186"/>
    <x v="1"/>
    <x v="4"/>
    <x v="16"/>
    <x v="743"/>
    <n v="3"/>
    <n v="0"/>
    <n v="6.6587999999999994"/>
  </r>
  <r>
    <n v="5241"/>
    <s v="CA-2013-116561"/>
    <x v="0"/>
    <x v="108"/>
    <d v="2013-09-18T00:00:00"/>
    <x v="1"/>
    <s v="EB-14110"/>
    <x v="686"/>
    <x v="0"/>
    <s v="United States"/>
    <s v="San Jose"/>
    <x v="1"/>
    <n v="95123"/>
    <x v="1"/>
    <s v="OFF-BI-10001658"/>
    <x v="1"/>
    <x v="8"/>
    <x v="439"/>
    <x v="3839"/>
    <n v="2"/>
    <n v="0.2"/>
    <n v="12.958399999999999"/>
  </r>
  <r>
    <n v="5242"/>
    <s v="CA-2013-110730"/>
    <x v="0"/>
    <x v="713"/>
    <d v="2013-09-27T00:00:00"/>
    <x v="0"/>
    <s v="CM-11815"/>
    <x v="698"/>
    <x v="1"/>
    <s v="United States"/>
    <s v="Seattle"/>
    <x v="4"/>
    <n v="98115"/>
    <x v="1"/>
    <s v="OFF-SU-10004737"/>
    <x v="1"/>
    <x v="14"/>
    <x v="1704"/>
    <x v="3840"/>
    <n v="2"/>
    <n v="0"/>
    <n v="3.6936"/>
  </r>
  <r>
    <n v="5243"/>
    <s v="CA-2014-146367"/>
    <x v="3"/>
    <x v="1018"/>
    <d v="2014-08-09T00:00:00"/>
    <x v="1"/>
    <s v="HM-14860"/>
    <x v="447"/>
    <x v="1"/>
    <s v="United States"/>
    <s v="Carrollton"/>
    <x v="5"/>
    <n v="75007"/>
    <x v="2"/>
    <s v="OFF-BI-10002827"/>
    <x v="1"/>
    <x v="8"/>
    <x v="549"/>
    <x v="3841"/>
    <n v="3"/>
    <n v="0.8"/>
    <n v="-5.6406000000000018"/>
  </r>
  <r>
    <n v="5244"/>
    <s v="CA-2013-149454"/>
    <x v="0"/>
    <x v="197"/>
    <d v="2013-07-27T00:00:00"/>
    <x v="2"/>
    <s v="KM-16375"/>
    <x v="454"/>
    <x v="2"/>
    <s v="United States"/>
    <s v="Arlington"/>
    <x v="17"/>
    <n v="22204"/>
    <x v="0"/>
    <s v="OFF-BI-10003694"/>
    <x v="1"/>
    <x v="8"/>
    <x v="850"/>
    <x v="3842"/>
    <n v="1"/>
    <n v="0"/>
    <n v="4.8023999999999996"/>
  </r>
  <r>
    <n v="5245"/>
    <s v="CA-2013-156265"/>
    <x v="0"/>
    <x v="1030"/>
    <d v="2013-08-05T00:00:00"/>
    <x v="0"/>
    <s v="BF-11020"/>
    <x v="292"/>
    <x v="1"/>
    <s v="United States"/>
    <s v="Los Angeles"/>
    <x v="1"/>
    <n v="90032"/>
    <x v="1"/>
    <s v="FUR-TA-10001691"/>
    <x v="0"/>
    <x v="3"/>
    <x v="1705"/>
    <x v="3843"/>
    <n v="2"/>
    <n v="0.2"/>
    <n v="15.352199999999989"/>
  </r>
  <r>
    <n v="5246"/>
    <s v="CA-2013-156265"/>
    <x v="0"/>
    <x v="1030"/>
    <d v="2013-08-05T00:00:00"/>
    <x v="0"/>
    <s v="BF-11020"/>
    <x v="292"/>
    <x v="1"/>
    <s v="United States"/>
    <s v="Los Angeles"/>
    <x v="1"/>
    <n v="90032"/>
    <x v="1"/>
    <s v="TEC-PH-10001918"/>
    <x v="2"/>
    <x v="7"/>
    <x v="191"/>
    <x v="3844"/>
    <n v="3"/>
    <n v="0.2"/>
    <n v="33.357600000000019"/>
  </r>
  <r>
    <n v="5247"/>
    <s v="CA-2013-156265"/>
    <x v="0"/>
    <x v="1030"/>
    <d v="2013-08-05T00:00:00"/>
    <x v="0"/>
    <s v="BF-11020"/>
    <x v="292"/>
    <x v="1"/>
    <s v="United States"/>
    <s v="Los Angeles"/>
    <x v="1"/>
    <n v="90032"/>
    <x v="1"/>
    <s v="OFF-BI-10000285"/>
    <x v="1"/>
    <x v="8"/>
    <x v="456"/>
    <x v="3845"/>
    <n v="2"/>
    <n v="0.2"/>
    <n v="4.7039999999999997"/>
  </r>
  <r>
    <n v="5248"/>
    <s v="US-2012-168914"/>
    <x v="1"/>
    <x v="1031"/>
    <d v="2012-05-27T00:00:00"/>
    <x v="1"/>
    <s v="JE-15745"/>
    <x v="32"/>
    <x v="0"/>
    <s v="United States"/>
    <s v="Frankfort"/>
    <x v="10"/>
    <n v="60423"/>
    <x v="2"/>
    <s v="OFF-AP-10000358"/>
    <x v="1"/>
    <x v="9"/>
    <x v="95"/>
    <x v="3846"/>
    <n v="8"/>
    <n v="0.8"/>
    <n v="-52.958400000000012"/>
  </r>
  <r>
    <n v="5249"/>
    <s v="US-2014-110989"/>
    <x v="3"/>
    <x v="132"/>
    <d v="2014-11-06T00:00:00"/>
    <x v="0"/>
    <s v="EJ-14155"/>
    <x v="412"/>
    <x v="0"/>
    <s v="United States"/>
    <s v="Seattle"/>
    <x v="4"/>
    <n v="98105"/>
    <x v="1"/>
    <s v="TEC-AC-10002345"/>
    <x v="2"/>
    <x v="11"/>
    <x v="173"/>
    <x v="3847"/>
    <n v="3"/>
    <n v="0"/>
    <n v="10.875"/>
  </r>
  <r>
    <n v="5250"/>
    <s v="CA-2012-106215"/>
    <x v="1"/>
    <x v="392"/>
    <d v="2012-04-21T00:00:00"/>
    <x v="1"/>
    <s v="BN-11470"/>
    <x v="272"/>
    <x v="1"/>
    <s v="United States"/>
    <s v="Philadelphia"/>
    <x v="9"/>
    <n v="19143"/>
    <x v="3"/>
    <s v="OFF-FA-10001229"/>
    <x v="1"/>
    <x v="13"/>
    <x v="33"/>
    <x v="3848"/>
    <n v="4"/>
    <n v="0.2"/>
    <n v="4.0871999999999993"/>
  </r>
  <r>
    <n v="5251"/>
    <s v="US-2013-169369"/>
    <x v="0"/>
    <x v="939"/>
    <d v="2013-12-19T00:00:00"/>
    <x v="1"/>
    <s v="EC-14050"/>
    <x v="685"/>
    <x v="0"/>
    <s v="United States"/>
    <s v="Columbus"/>
    <x v="32"/>
    <n v="31907"/>
    <x v="0"/>
    <s v="TEC-AC-10001314"/>
    <x v="2"/>
    <x v="11"/>
    <x v="943"/>
    <x v="2932"/>
    <n v="5"/>
    <n v="0"/>
    <n v="19.995999999999974"/>
  </r>
  <r>
    <n v="5252"/>
    <s v="US-2013-169369"/>
    <x v="0"/>
    <x v="939"/>
    <d v="2013-12-19T00:00:00"/>
    <x v="1"/>
    <s v="EC-14050"/>
    <x v="685"/>
    <x v="0"/>
    <s v="United States"/>
    <s v="Columbus"/>
    <x v="32"/>
    <n v="31907"/>
    <x v="0"/>
    <s v="OFF-PA-10004438"/>
    <x v="1"/>
    <x v="10"/>
    <x v="1472"/>
    <x v="338"/>
    <n v="4"/>
    <n v="0"/>
    <n v="23.086399999999998"/>
  </r>
  <r>
    <n v="5253"/>
    <s v="CA-2012-132318"/>
    <x v="1"/>
    <x v="628"/>
    <d v="2012-11-02T00:00:00"/>
    <x v="2"/>
    <s v="TT-21220"/>
    <x v="627"/>
    <x v="0"/>
    <s v="United States"/>
    <s v="Virginia Beach"/>
    <x v="17"/>
    <n v="23464"/>
    <x v="0"/>
    <s v="OFF-AP-10000026"/>
    <x v="1"/>
    <x v="9"/>
    <x v="1282"/>
    <x v="3849"/>
    <n v="3"/>
    <n v="0"/>
    <n v="53.043899999999979"/>
  </r>
  <r>
    <n v="5254"/>
    <s v="US-2011-131982"/>
    <x v="2"/>
    <x v="1009"/>
    <d v="2011-03-11T00:00:00"/>
    <x v="0"/>
    <s v="NP-18685"/>
    <x v="472"/>
    <x v="2"/>
    <s v="United States"/>
    <s v="Des Moines"/>
    <x v="4"/>
    <n v="98198"/>
    <x v="1"/>
    <s v="OFF-BI-10004224"/>
    <x v="1"/>
    <x v="8"/>
    <x v="1061"/>
    <x v="3850"/>
    <n v="2"/>
    <n v="0.2"/>
    <n v="33.639999999999986"/>
  </r>
  <r>
    <n v="5255"/>
    <s v="CA-2012-125185"/>
    <x v="1"/>
    <x v="616"/>
    <d v="2012-03-07T00:00:00"/>
    <x v="0"/>
    <s v="AH-10195"/>
    <x v="124"/>
    <x v="1"/>
    <s v="United States"/>
    <s v="Bethlehem"/>
    <x v="9"/>
    <n v="18018"/>
    <x v="3"/>
    <s v="FUR-CH-10002647"/>
    <x v="0"/>
    <x v="1"/>
    <x v="470"/>
    <x v="2811"/>
    <n v="2"/>
    <n v="0.3"/>
    <n v="-7.0979999999999919"/>
  </r>
  <r>
    <n v="5256"/>
    <s v="CA-2012-125185"/>
    <x v="1"/>
    <x v="616"/>
    <d v="2012-03-07T00:00:00"/>
    <x v="0"/>
    <s v="AH-10195"/>
    <x v="124"/>
    <x v="1"/>
    <s v="United States"/>
    <s v="Bethlehem"/>
    <x v="9"/>
    <n v="18018"/>
    <x v="3"/>
    <s v="FUR-FU-10003247"/>
    <x v="0"/>
    <x v="5"/>
    <x v="1456"/>
    <x v="3295"/>
    <n v="2"/>
    <n v="0.2"/>
    <n v="-5.4548000000000041"/>
  </r>
  <r>
    <n v="5257"/>
    <s v="CA-2013-130078"/>
    <x v="0"/>
    <x v="590"/>
    <d v="2013-08-15T00:00:00"/>
    <x v="1"/>
    <s v="CC-12145"/>
    <x v="230"/>
    <x v="0"/>
    <s v="United States"/>
    <s v="Oklahoma City"/>
    <x v="26"/>
    <n v="73120"/>
    <x v="2"/>
    <s v="OFF-PA-10003270"/>
    <x v="1"/>
    <x v="10"/>
    <x v="1415"/>
    <x v="232"/>
    <n v="2"/>
    <n v="0"/>
    <n v="4.7519999999999998"/>
  </r>
  <r>
    <n v="5258"/>
    <s v="US-2014-114034"/>
    <x v="3"/>
    <x v="1032"/>
    <d v="2014-01-09T00:00:00"/>
    <x v="1"/>
    <s v="DL-13315"/>
    <x v="111"/>
    <x v="0"/>
    <s v="United States"/>
    <s v="Rancho Cucamonga"/>
    <x v="1"/>
    <n v="91730"/>
    <x v="1"/>
    <s v="OFF-PA-10004735"/>
    <x v="1"/>
    <x v="10"/>
    <x v="819"/>
    <x v="789"/>
    <n v="6"/>
    <n v="0"/>
    <n v="18.662400000000002"/>
  </r>
  <r>
    <n v="5259"/>
    <s v="US-2014-115595"/>
    <x v="3"/>
    <x v="449"/>
    <d v="2014-10-12T00:00:00"/>
    <x v="2"/>
    <s v="XP-21865"/>
    <x v="190"/>
    <x v="0"/>
    <s v="United States"/>
    <s v="Los Angeles"/>
    <x v="1"/>
    <n v="90032"/>
    <x v="1"/>
    <s v="OFF-PA-10001745"/>
    <x v="1"/>
    <x v="10"/>
    <x v="720"/>
    <x v="3851"/>
    <n v="5"/>
    <n v="0"/>
    <n v="16.543999999999997"/>
  </r>
  <r>
    <n v="5260"/>
    <s v="CA-2014-158722"/>
    <x v="3"/>
    <x v="179"/>
    <d v="2014-10-27T00:00:00"/>
    <x v="1"/>
    <s v="MA-17560"/>
    <x v="15"/>
    <x v="2"/>
    <s v="United States"/>
    <s v="Philadelphia"/>
    <x v="9"/>
    <n v="19120"/>
    <x v="3"/>
    <s v="OFF-PA-10000176"/>
    <x v="1"/>
    <x v="10"/>
    <x v="634"/>
    <x v="2817"/>
    <n v="3"/>
    <n v="0.2"/>
    <n v="15.934799999999997"/>
  </r>
  <r>
    <n v="5261"/>
    <s v="CA-2011-105165"/>
    <x v="2"/>
    <x v="557"/>
    <d v="2011-09-10T00:00:00"/>
    <x v="2"/>
    <s v="SZ-20035"/>
    <x v="449"/>
    <x v="2"/>
    <s v="United States"/>
    <s v="Houston"/>
    <x v="5"/>
    <n v="77036"/>
    <x v="2"/>
    <s v="TEC-PH-10000675"/>
    <x v="2"/>
    <x v="7"/>
    <x v="1338"/>
    <x v="2103"/>
    <n v="3"/>
    <n v="0.2"/>
    <n v="14.758199999999995"/>
  </r>
  <r>
    <n v="5262"/>
    <s v="CA-2011-105165"/>
    <x v="2"/>
    <x v="557"/>
    <d v="2011-09-10T00:00:00"/>
    <x v="2"/>
    <s v="SZ-20035"/>
    <x v="449"/>
    <x v="2"/>
    <s v="United States"/>
    <s v="Houston"/>
    <x v="5"/>
    <n v="77036"/>
    <x v="2"/>
    <s v="OFF-BI-10000050"/>
    <x v="1"/>
    <x v="8"/>
    <x v="343"/>
    <x v="3852"/>
    <n v="2"/>
    <n v="0.8"/>
    <n v="-4.8180000000000005"/>
  </r>
  <r>
    <n v="5263"/>
    <s v="CA-2011-105165"/>
    <x v="2"/>
    <x v="557"/>
    <d v="2011-09-10T00:00:00"/>
    <x v="2"/>
    <s v="SZ-20035"/>
    <x v="449"/>
    <x v="2"/>
    <s v="United States"/>
    <s v="Houston"/>
    <x v="5"/>
    <n v="77036"/>
    <x v="2"/>
    <s v="FUR-TA-10004154"/>
    <x v="0"/>
    <x v="3"/>
    <x v="730"/>
    <x v="3853"/>
    <n v="1"/>
    <n v="0.3"/>
    <n v="-22.948000000000008"/>
  </r>
  <r>
    <n v="5264"/>
    <s v="CA-2011-105165"/>
    <x v="2"/>
    <x v="557"/>
    <d v="2011-09-10T00:00:00"/>
    <x v="2"/>
    <s v="SZ-20035"/>
    <x v="449"/>
    <x v="2"/>
    <s v="United States"/>
    <s v="Houston"/>
    <x v="5"/>
    <n v="77036"/>
    <x v="2"/>
    <s v="TEC-AC-10002718"/>
    <x v="2"/>
    <x v="11"/>
    <x v="1183"/>
    <x v="3854"/>
    <n v="4"/>
    <n v="0.2"/>
    <n v="-2.9180000000000028"/>
  </r>
  <r>
    <n v="5265"/>
    <s v="CA-2011-105165"/>
    <x v="2"/>
    <x v="557"/>
    <d v="2011-09-10T00:00:00"/>
    <x v="2"/>
    <s v="SZ-20035"/>
    <x v="449"/>
    <x v="2"/>
    <s v="United States"/>
    <s v="Houston"/>
    <x v="5"/>
    <n v="77036"/>
    <x v="2"/>
    <s v="OFF-AR-10003179"/>
    <x v="1"/>
    <x v="6"/>
    <x v="1565"/>
    <x v="3855"/>
    <n v="3"/>
    <n v="0.2"/>
    <n v="3.5528999999999984"/>
  </r>
  <r>
    <n v="5266"/>
    <s v="CA-2014-147452"/>
    <x v="3"/>
    <x v="1033"/>
    <d v="2014-10-04T00:00:00"/>
    <x v="2"/>
    <s v="CS-11845"/>
    <x v="688"/>
    <x v="1"/>
    <s v="United States"/>
    <s v="Seattle"/>
    <x v="4"/>
    <n v="98103"/>
    <x v="1"/>
    <s v="OFF-PA-10001838"/>
    <x v="1"/>
    <x v="10"/>
    <x v="999"/>
    <x v="2722"/>
    <n v="2"/>
    <n v="0"/>
    <n v="5.7623999999999995"/>
  </r>
  <r>
    <n v="5267"/>
    <s v="CA-2014-147452"/>
    <x v="3"/>
    <x v="1033"/>
    <d v="2014-10-04T00:00:00"/>
    <x v="2"/>
    <s v="CS-11845"/>
    <x v="688"/>
    <x v="1"/>
    <s v="United States"/>
    <s v="Seattle"/>
    <x v="4"/>
    <n v="98103"/>
    <x v="1"/>
    <s v="OFF-PA-10004039"/>
    <x v="1"/>
    <x v="10"/>
    <x v="1538"/>
    <x v="3856"/>
    <n v="3"/>
    <n v="0"/>
    <n v="82.290599999999998"/>
  </r>
  <r>
    <n v="5268"/>
    <s v="CA-2014-147452"/>
    <x v="3"/>
    <x v="1033"/>
    <d v="2014-10-04T00:00:00"/>
    <x v="2"/>
    <s v="CS-11845"/>
    <x v="688"/>
    <x v="1"/>
    <s v="United States"/>
    <s v="Seattle"/>
    <x v="4"/>
    <n v="98103"/>
    <x v="1"/>
    <s v="OFF-AP-10001626"/>
    <x v="1"/>
    <x v="9"/>
    <x v="1016"/>
    <x v="3857"/>
    <n v="1"/>
    <n v="0"/>
    <n v="1.0114000000000001"/>
  </r>
  <r>
    <n v="5269"/>
    <s v="US-2014-114657"/>
    <x v="3"/>
    <x v="673"/>
    <d v="2014-11-22T00:00:00"/>
    <x v="1"/>
    <s v="MH-18115"/>
    <x v="414"/>
    <x v="2"/>
    <s v="United States"/>
    <s v="Yonkers"/>
    <x v="15"/>
    <n v="10701"/>
    <x v="3"/>
    <s v="TEC-MA-10003173"/>
    <x v="2"/>
    <x v="15"/>
    <x v="1706"/>
    <x v="3858"/>
    <n v="4"/>
    <n v="0"/>
    <n v="24.122399999999995"/>
  </r>
  <r>
    <n v="5270"/>
    <s v="CA-2014-144484"/>
    <x v="3"/>
    <x v="220"/>
    <d v="2014-09-12T00:00:00"/>
    <x v="3"/>
    <s v="CB-12025"/>
    <x v="90"/>
    <x v="0"/>
    <s v="United States"/>
    <s v="San Francisco"/>
    <x v="1"/>
    <n v="94110"/>
    <x v="1"/>
    <s v="FUR-FU-10000260"/>
    <x v="0"/>
    <x v="5"/>
    <x v="74"/>
    <x v="3859"/>
    <n v="4"/>
    <n v="0"/>
    <n v="11.6496"/>
  </r>
  <r>
    <n v="5271"/>
    <s v="CA-2014-144484"/>
    <x v="3"/>
    <x v="220"/>
    <d v="2014-09-12T00:00:00"/>
    <x v="3"/>
    <s v="CB-12025"/>
    <x v="90"/>
    <x v="0"/>
    <s v="United States"/>
    <s v="San Francisco"/>
    <x v="1"/>
    <n v="94110"/>
    <x v="1"/>
    <s v="OFF-AP-10004487"/>
    <x v="1"/>
    <x v="9"/>
    <x v="715"/>
    <x v="846"/>
    <n v="5"/>
    <n v="0"/>
    <n v="113.84799999999998"/>
  </r>
  <r>
    <n v="5272"/>
    <s v="CA-2014-125913"/>
    <x v="3"/>
    <x v="1034"/>
    <d v="2014-01-17T00:00:00"/>
    <x v="3"/>
    <s v="JO-15145"/>
    <x v="705"/>
    <x v="1"/>
    <s v="United States"/>
    <s v="Los Angeles"/>
    <x v="1"/>
    <n v="90008"/>
    <x v="1"/>
    <s v="FUR-FU-10001487"/>
    <x v="0"/>
    <x v="5"/>
    <x v="5"/>
    <x v="3386"/>
    <n v="4"/>
    <n v="0"/>
    <n v="8.0967999999999982"/>
  </r>
  <r>
    <n v="5273"/>
    <s v="CA-2014-125913"/>
    <x v="3"/>
    <x v="1034"/>
    <d v="2014-01-17T00:00:00"/>
    <x v="3"/>
    <s v="JO-15145"/>
    <x v="705"/>
    <x v="1"/>
    <s v="United States"/>
    <s v="Los Angeles"/>
    <x v="1"/>
    <n v="90008"/>
    <x v="1"/>
    <s v="FUR-TA-10001520"/>
    <x v="0"/>
    <x v="3"/>
    <x v="711"/>
    <x v="3860"/>
    <n v="7"/>
    <n v="0.2"/>
    <n v="-14.987700000000061"/>
  </r>
  <r>
    <n v="5274"/>
    <s v="US-2013-158309"/>
    <x v="0"/>
    <x v="491"/>
    <d v="2013-11-30T00:00:00"/>
    <x v="2"/>
    <s v="PA-19060"/>
    <x v="50"/>
    <x v="2"/>
    <s v="United States"/>
    <s v="Miami"/>
    <x v="2"/>
    <n v="33142"/>
    <x v="0"/>
    <s v="OFF-BI-10000145"/>
    <x v="1"/>
    <x v="8"/>
    <x v="735"/>
    <x v="3861"/>
    <n v="4"/>
    <n v="0.7"/>
    <n v="-2.6207999999999991"/>
  </r>
  <r>
    <n v="5275"/>
    <s v="CA-2012-162887"/>
    <x v="1"/>
    <x v="209"/>
    <d v="2012-11-09T00:00:00"/>
    <x v="0"/>
    <s v="SV-20785"/>
    <x v="647"/>
    <x v="0"/>
    <s v="United States"/>
    <s v="Burlington"/>
    <x v="42"/>
    <s v="05408"/>
    <x v="3"/>
    <s v="FUR-CH-10000595"/>
    <x v="0"/>
    <x v="1"/>
    <x v="463"/>
    <x v="3862"/>
    <n v="3"/>
    <n v="0"/>
    <n v="178.79999999999998"/>
  </r>
  <r>
    <n v="5276"/>
    <s v="CA-2014-147333"/>
    <x v="3"/>
    <x v="817"/>
    <d v="2014-12-21T00:00:00"/>
    <x v="1"/>
    <s v="KL-16555"/>
    <x v="126"/>
    <x v="1"/>
    <s v="United States"/>
    <s v="Fayetteville"/>
    <x v="36"/>
    <n v="72701"/>
    <x v="0"/>
    <s v="TEC-AC-10004469"/>
    <x v="2"/>
    <x v="11"/>
    <x v="238"/>
    <x v="3863"/>
    <n v="4"/>
    <n v="0"/>
    <n v="70.312000000000012"/>
  </r>
  <r>
    <n v="5277"/>
    <s v="CA-2014-147333"/>
    <x v="3"/>
    <x v="817"/>
    <d v="2014-12-21T00:00:00"/>
    <x v="1"/>
    <s v="KL-16555"/>
    <x v="126"/>
    <x v="1"/>
    <s v="United States"/>
    <s v="Fayetteville"/>
    <x v="36"/>
    <n v="72701"/>
    <x v="0"/>
    <s v="TEC-AC-10003038"/>
    <x v="2"/>
    <x v="11"/>
    <x v="1024"/>
    <x v="915"/>
    <n v="5"/>
    <n v="0"/>
    <n v="8.5024999999999942"/>
  </r>
  <r>
    <n v="5278"/>
    <s v="CA-2011-113859"/>
    <x v="2"/>
    <x v="103"/>
    <d v="2011-09-17T00:00:00"/>
    <x v="1"/>
    <s v="BC-11125"/>
    <x v="604"/>
    <x v="2"/>
    <s v="United States"/>
    <s v="Odessa"/>
    <x v="5"/>
    <n v="79762"/>
    <x v="2"/>
    <s v="FUR-CH-10004698"/>
    <x v="0"/>
    <x v="1"/>
    <x v="166"/>
    <x v="3864"/>
    <n v="6"/>
    <n v="0.3"/>
    <n v="-9.717599999999976"/>
  </r>
  <r>
    <n v="5279"/>
    <s v="CA-2011-159681"/>
    <x v="2"/>
    <x v="1035"/>
    <d v="2011-12-13T00:00:00"/>
    <x v="1"/>
    <s v="PO-18850"/>
    <x v="138"/>
    <x v="0"/>
    <s v="United States"/>
    <s v="Virginia Beach"/>
    <x v="17"/>
    <n v="23464"/>
    <x v="0"/>
    <s v="OFF-PA-10003641"/>
    <x v="1"/>
    <x v="10"/>
    <x v="938"/>
    <x v="151"/>
    <n v="4"/>
    <n v="0"/>
    <n v="48.539199999999994"/>
  </r>
  <r>
    <n v="5280"/>
    <s v="US-2014-104094"/>
    <x v="3"/>
    <x v="210"/>
    <d v="2014-09-12T00:00:00"/>
    <x v="1"/>
    <s v="AG-10675"/>
    <x v="165"/>
    <x v="0"/>
    <s v="United States"/>
    <s v="Milwaukee"/>
    <x v="6"/>
    <n v="53209"/>
    <x v="2"/>
    <s v="TEC-AC-10002134"/>
    <x v="2"/>
    <x v="11"/>
    <x v="1536"/>
    <x v="814"/>
    <n v="1"/>
    <n v="0"/>
    <n v="1.8872"/>
  </r>
  <r>
    <n v="5281"/>
    <s v="CA-2014-152709"/>
    <x v="3"/>
    <x v="566"/>
    <d v="2014-10-13T00:00:00"/>
    <x v="1"/>
    <s v="DB-13210"/>
    <x v="203"/>
    <x v="0"/>
    <s v="United States"/>
    <s v="Detroit"/>
    <x v="12"/>
    <n v="48234"/>
    <x v="2"/>
    <s v="OFF-ST-10001837"/>
    <x v="1"/>
    <x v="4"/>
    <x v="1331"/>
    <x v="2086"/>
    <n v="2"/>
    <n v="0"/>
    <n v="22.235199999999999"/>
  </r>
  <r>
    <n v="5282"/>
    <s v="CA-2012-105158"/>
    <x v="1"/>
    <x v="577"/>
    <d v="2012-09-10T00:00:00"/>
    <x v="1"/>
    <s v="SP-20860"/>
    <x v="133"/>
    <x v="1"/>
    <s v="United States"/>
    <s v="Rochester"/>
    <x v="11"/>
    <n v="55901"/>
    <x v="2"/>
    <s v="FUR-FU-10001706"/>
    <x v="0"/>
    <x v="5"/>
    <x v="50"/>
    <x v="51"/>
    <n v="2"/>
    <n v="0"/>
    <n v="2.9567999999999999"/>
  </r>
  <r>
    <n v="5283"/>
    <s v="CA-2012-105158"/>
    <x v="1"/>
    <x v="577"/>
    <d v="2012-09-10T00:00:00"/>
    <x v="1"/>
    <s v="SP-20860"/>
    <x v="133"/>
    <x v="1"/>
    <s v="United States"/>
    <s v="Rochester"/>
    <x v="11"/>
    <n v="55901"/>
    <x v="2"/>
    <s v="OFF-PA-10001970"/>
    <x v="1"/>
    <x v="10"/>
    <x v="311"/>
    <x v="655"/>
    <n v="3"/>
    <n v="0"/>
    <n v="17.314799999999998"/>
  </r>
  <r>
    <n v="5284"/>
    <s v="CA-2011-133424"/>
    <x v="2"/>
    <x v="809"/>
    <d v="2011-04-04T00:00:00"/>
    <x v="1"/>
    <s v="Dl-13600"/>
    <x v="114"/>
    <x v="1"/>
    <s v="United States"/>
    <s v="Seattle"/>
    <x v="4"/>
    <n v="98105"/>
    <x v="1"/>
    <s v="OFF-ST-10002957"/>
    <x v="1"/>
    <x v="4"/>
    <x v="1483"/>
    <x v="3426"/>
    <n v="3"/>
    <n v="0"/>
    <n v="0"/>
  </r>
  <r>
    <n v="5285"/>
    <s v="CA-2011-133424"/>
    <x v="2"/>
    <x v="809"/>
    <d v="2011-04-04T00:00:00"/>
    <x v="1"/>
    <s v="Dl-13600"/>
    <x v="114"/>
    <x v="1"/>
    <s v="United States"/>
    <s v="Seattle"/>
    <x v="4"/>
    <n v="98105"/>
    <x v="1"/>
    <s v="OFF-LA-10002312"/>
    <x v="1"/>
    <x v="2"/>
    <x v="574"/>
    <x v="1851"/>
    <n v="3"/>
    <n v="0"/>
    <n v="22.200000000000003"/>
  </r>
  <r>
    <n v="5286"/>
    <s v="CA-2014-105991"/>
    <x v="3"/>
    <x v="1024"/>
    <d v="2014-05-07T00:00:00"/>
    <x v="2"/>
    <s v="LH-17020"/>
    <x v="293"/>
    <x v="0"/>
    <s v="United States"/>
    <s v="Louisville"/>
    <x v="22"/>
    <n v="80027"/>
    <x v="1"/>
    <s v="OFF-EN-10002600"/>
    <x v="1"/>
    <x v="12"/>
    <x v="111"/>
    <x v="3355"/>
    <n v="9"/>
    <n v="0.2"/>
    <n v="7.4339999999999993"/>
  </r>
  <r>
    <n v="5287"/>
    <s v="CA-2014-105991"/>
    <x v="3"/>
    <x v="1024"/>
    <d v="2014-05-07T00:00:00"/>
    <x v="2"/>
    <s v="LH-17020"/>
    <x v="293"/>
    <x v="0"/>
    <s v="United States"/>
    <s v="Louisville"/>
    <x v="22"/>
    <n v="80027"/>
    <x v="1"/>
    <s v="OFF-BI-10003274"/>
    <x v="1"/>
    <x v="8"/>
    <x v="122"/>
    <x v="3865"/>
    <n v="8"/>
    <n v="0.7"/>
    <n v="-7.3231999999999999"/>
  </r>
  <r>
    <n v="5288"/>
    <s v="CA-2014-105991"/>
    <x v="3"/>
    <x v="1024"/>
    <d v="2014-05-07T00:00:00"/>
    <x v="2"/>
    <s v="LH-17020"/>
    <x v="293"/>
    <x v="0"/>
    <s v="United States"/>
    <s v="Louisville"/>
    <x v="22"/>
    <n v="80027"/>
    <x v="1"/>
    <s v="FUR-BO-10004467"/>
    <x v="0"/>
    <x v="0"/>
    <x v="883"/>
    <x v="3866"/>
    <n v="3"/>
    <n v="0.7"/>
    <n v="-152.9847"/>
  </r>
  <r>
    <n v="5289"/>
    <s v="US-2014-136784"/>
    <x v="3"/>
    <x v="504"/>
    <d v="2014-05-06T00:00:00"/>
    <x v="1"/>
    <s v="AD-10180"/>
    <x v="57"/>
    <x v="2"/>
    <s v="United States"/>
    <s v="San Francisco"/>
    <x v="1"/>
    <n v="94122"/>
    <x v="1"/>
    <s v="OFF-PA-10000675"/>
    <x v="1"/>
    <x v="10"/>
    <x v="1106"/>
    <x v="2919"/>
    <n v="4"/>
    <n v="0"/>
    <n v="80.340400000000002"/>
  </r>
  <r>
    <n v="5290"/>
    <s v="CA-2011-146283"/>
    <x v="2"/>
    <x v="78"/>
    <d v="2011-09-15T00:00:00"/>
    <x v="1"/>
    <s v="KT-16465"/>
    <x v="446"/>
    <x v="0"/>
    <s v="United States"/>
    <s v="Houston"/>
    <x v="5"/>
    <n v="77036"/>
    <x v="2"/>
    <s v="OFF-PA-10002259"/>
    <x v="1"/>
    <x v="10"/>
    <x v="848"/>
    <x v="3867"/>
    <n v="2"/>
    <n v="0.2"/>
    <n v="6.2664"/>
  </r>
  <r>
    <n v="5291"/>
    <s v="CA-2011-146283"/>
    <x v="2"/>
    <x v="78"/>
    <d v="2011-09-15T00:00:00"/>
    <x v="1"/>
    <s v="KT-16465"/>
    <x v="446"/>
    <x v="0"/>
    <s v="United States"/>
    <s v="Houston"/>
    <x v="5"/>
    <n v="77036"/>
    <x v="2"/>
    <s v="FUR-CH-10004287"/>
    <x v="0"/>
    <x v="1"/>
    <x v="156"/>
    <x v="3868"/>
    <n v="5"/>
    <n v="0.3"/>
    <n v="-13.810000000000116"/>
  </r>
  <r>
    <n v="5292"/>
    <s v="CA-2011-146283"/>
    <x v="2"/>
    <x v="78"/>
    <d v="2011-09-15T00:00:00"/>
    <x v="1"/>
    <s v="KT-16465"/>
    <x v="446"/>
    <x v="0"/>
    <s v="United States"/>
    <s v="Houston"/>
    <x v="5"/>
    <n v="77036"/>
    <x v="2"/>
    <s v="OFF-PA-10000482"/>
    <x v="1"/>
    <x v="10"/>
    <x v="67"/>
    <x v="3869"/>
    <n v="6"/>
    <n v="0.2"/>
    <n v="61.46279999999998"/>
  </r>
  <r>
    <n v="5293"/>
    <s v="CA-2014-151218"/>
    <x v="3"/>
    <x v="308"/>
    <d v="2014-06-24T00:00:00"/>
    <x v="2"/>
    <s v="PJ-19015"/>
    <x v="307"/>
    <x v="0"/>
    <s v="United States"/>
    <s v="Miami"/>
    <x v="2"/>
    <n v="33180"/>
    <x v="0"/>
    <s v="OFF-ST-10004835"/>
    <x v="1"/>
    <x v="4"/>
    <x v="1406"/>
    <x v="3870"/>
    <n v="1"/>
    <n v="0.2"/>
    <n v="0.33479999999999999"/>
  </r>
  <r>
    <n v="5294"/>
    <s v="CA-2012-111073"/>
    <x v="1"/>
    <x v="207"/>
    <d v="2012-12-30T00:00:00"/>
    <x v="1"/>
    <s v="MC-18100"/>
    <x v="498"/>
    <x v="0"/>
    <s v="United States"/>
    <s v="Medina"/>
    <x v="24"/>
    <n v="44256"/>
    <x v="3"/>
    <s v="FUR-TA-10004086"/>
    <x v="0"/>
    <x v="3"/>
    <x v="824"/>
    <x v="3871"/>
    <n v="1"/>
    <n v="0.4"/>
    <n v="-15.476400000000005"/>
  </r>
  <r>
    <n v="5295"/>
    <s v="CA-2014-144883"/>
    <x v="3"/>
    <x v="733"/>
    <d v="2014-08-20T00:00:00"/>
    <x v="1"/>
    <s v="BO-11350"/>
    <x v="635"/>
    <x v="1"/>
    <s v="United States"/>
    <s v="Roseville"/>
    <x v="11"/>
    <n v="55113"/>
    <x v="2"/>
    <s v="OFF-LA-10000305"/>
    <x v="1"/>
    <x v="2"/>
    <x v="1707"/>
    <x v="3872"/>
    <n v="8"/>
    <n v="0"/>
    <n v="23.183999999999997"/>
  </r>
  <r>
    <n v="5296"/>
    <s v="CA-2014-142174"/>
    <x v="3"/>
    <x v="168"/>
    <d v="2014-03-10T00:00:00"/>
    <x v="1"/>
    <s v="DP-13000"/>
    <x v="24"/>
    <x v="0"/>
    <s v="United States"/>
    <s v="Houston"/>
    <x v="5"/>
    <n v="77041"/>
    <x v="2"/>
    <s v="OFF-PA-10000806"/>
    <x v="1"/>
    <x v="10"/>
    <x v="948"/>
    <x v="2879"/>
    <n v="2"/>
    <n v="0.2"/>
    <n v="32.468400000000003"/>
  </r>
  <r>
    <n v="5297"/>
    <s v="CA-2014-108791"/>
    <x v="3"/>
    <x v="944"/>
    <d v="2014-08-01T00:00:00"/>
    <x v="1"/>
    <s v="TM-21490"/>
    <x v="746"/>
    <x v="0"/>
    <s v="United States"/>
    <s v="Yonkers"/>
    <x v="15"/>
    <n v="10701"/>
    <x v="3"/>
    <s v="FUR-FU-10004018"/>
    <x v="0"/>
    <x v="5"/>
    <x v="927"/>
    <x v="3873"/>
    <n v="1"/>
    <n v="0"/>
    <n v="4.0203000000000007"/>
  </r>
  <r>
    <n v="5298"/>
    <s v="CA-2014-108791"/>
    <x v="3"/>
    <x v="944"/>
    <d v="2014-08-01T00:00:00"/>
    <x v="1"/>
    <s v="TM-21490"/>
    <x v="746"/>
    <x v="0"/>
    <s v="United States"/>
    <s v="Yonkers"/>
    <x v="15"/>
    <n v="10701"/>
    <x v="3"/>
    <s v="TEC-PH-10002660"/>
    <x v="2"/>
    <x v="7"/>
    <x v="697"/>
    <x v="821"/>
    <n v="8"/>
    <n v="0"/>
    <n v="135.98000000000002"/>
  </r>
  <r>
    <n v="5299"/>
    <s v="CA-2013-106656"/>
    <x v="0"/>
    <x v="713"/>
    <d v="2013-09-27T00:00:00"/>
    <x v="2"/>
    <s v="DV-13045"/>
    <x v="1"/>
    <x v="1"/>
    <s v="United States"/>
    <s v="San Diego"/>
    <x v="1"/>
    <n v="92037"/>
    <x v="1"/>
    <s v="OFF-EN-10001509"/>
    <x v="1"/>
    <x v="12"/>
    <x v="29"/>
    <x v="3874"/>
    <n v="2"/>
    <n v="0"/>
    <n v="1.9175999999999997"/>
  </r>
  <r>
    <n v="5300"/>
    <s v="CA-2013-106656"/>
    <x v="0"/>
    <x v="713"/>
    <d v="2013-09-27T00:00:00"/>
    <x v="2"/>
    <s v="DV-13045"/>
    <x v="1"/>
    <x v="1"/>
    <s v="United States"/>
    <s v="San Diego"/>
    <x v="1"/>
    <n v="92037"/>
    <x v="1"/>
    <s v="OFF-LA-10003148"/>
    <x v="1"/>
    <x v="2"/>
    <x v="164"/>
    <x v="1381"/>
    <n v="3"/>
    <n v="0"/>
    <n v="8.6939999999999991"/>
  </r>
  <r>
    <n v="5301"/>
    <s v="CA-2013-113831"/>
    <x v="0"/>
    <x v="198"/>
    <d v="2013-06-04T00:00:00"/>
    <x v="1"/>
    <s v="AH-10690"/>
    <x v="706"/>
    <x v="1"/>
    <s v="United States"/>
    <s v="Springfield"/>
    <x v="17"/>
    <n v="22153"/>
    <x v="0"/>
    <s v="FUR-TA-10002645"/>
    <x v="0"/>
    <x v="3"/>
    <x v="1313"/>
    <x v="3875"/>
    <n v="10"/>
    <n v="0"/>
    <n v="386.83499999999981"/>
  </r>
  <r>
    <n v="5302"/>
    <s v="CA-2013-113831"/>
    <x v="0"/>
    <x v="198"/>
    <d v="2013-06-04T00:00:00"/>
    <x v="1"/>
    <s v="AH-10690"/>
    <x v="706"/>
    <x v="1"/>
    <s v="United States"/>
    <s v="Springfield"/>
    <x v="17"/>
    <n v="22153"/>
    <x v="0"/>
    <s v="TEC-AC-10003033"/>
    <x v="2"/>
    <x v="11"/>
    <x v="756"/>
    <x v="3876"/>
    <n v="6"/>
    <n v="0"/>
    <n v="653.30099999999982"/>
  </r>
  <r>
    <n v="5303"/>
    <s v="CA-2013-113831"/>
    <x v="0"/>
    <x v="198"/>
    <d v="2013-06-04T00:00:00"/>
    <x v="1"/>
    <s v="AH-10690"/>
    <x v="706"/>
    <x v="1"/>
    <s v="United States"/>
    <s v="Springfield"/>
    <x v="17"/>
    <n v="22153"/>
    <x v="0"/>
    <s v="OFF-LA-10001297"/>
    <x v="1"/>
    <x v="2"/>
    <x v="483"/>
    <x v="3877"/>
    <n v="6"/>
    <n v="0"/>
    <n v="29.808"/>
  </r>
  <r>
    <n v="5304"/>
    <s v="US-2011-139500"/>
    <x v="2"/>
    <x v="912"/>
    <d v="2011-11-20T00:00:00"/>
    <x v="1"/>
    <s v="AB-10165"/>
    <x v="269"/>
    <x v="0"/>
    <s v="United States"/>
    <s v="Decatur"/>
    <x v="10"/>
    <n v="62521"/>
    <x v="2"/>
    <s v="FUR-CH-10002017"/>
    <x v="0"/>
    <x v="1"/>
    <x v="1368"/>
    <x v="3878"/>
    <n v="2"/>
    <n v="0.3"/>
    <n v="-1.0656000000000017"/>
  </r>
  <r>
    <n v="5305"/>
    <s v="US-2011-166310"/>
    <x v="2"/>
    <x v="158"/>
    <d v="2011-09-23T00:00:00"/>
    <x v="2"/>
    <s v="JS-15940"/>
    <x v="185"/>
    <x v="2"/>
    <s v="United States"/>
    <s v="Garland"/>
    <x v="5"/>
    <n v="75043"/>
    <x v="2"/>
    <s v="FUR-FU-10001546"/>
    <x v="0"/>
    <x v="5"/>
    <x v="1423"/>
    <x v="1086"/>
    <n v="2"/>
    <n v="0.6"/>
    <n v="-7.4759999999999991"/>
  </r>
  <r>
    <n v="5306"/>
    <s v="US-2013-168410"/>
    <x v="0"/>
    <x v="823"/>
    <d v="2013-02-26T00:00:00"/>
    <x v="1"/>
    <s v="BV-11245"/>
    <x v="296"/>
    <x v="1"/>
    <s v="United States"/>
    <s v="Oceanside"/>
    <x v="15"/>
    <n v="11572"/>
    <x v="3"/>
    <s v="FUR-FU-10000629"/>
    <x v="0"/>
    <x v="5"/>
    <x v="93"/>
    <x v="3879"/>
    <n v="5"/>
    <n v="0"/>
    <n v="28.959000000000003"/>
  </r>
  <r>
    <n v="5307"/>
    <s v="US-2013-168410"/>
    <x v="0"/>
    <x v="823"/>
    <d v="2013-02-26T00:00:00"/>
    <x v="1"/>
    <s v="BV-11245"/>
    <x v="296"/>
    <x v="1"/>
    <s v="United States"/>
    <s v="Oceanside"/>
    <x v="15"/>
    <n v="11572"/>
    <x v="3"/>
    <s v="OFF-ST-10000036"/>
    <x v="1"/>
    <x v="4"/>
    <x v="590"/>
    <x v="680"/>
    <n v="3"/>
    <n v="0"/>
    <n v="80.019899999999993"/>
  </r>
  <r>
    <n v="5308"/>
    <s v="US-2013-168410"/>
    <x v="0"/>
    <x v="823"/>
    <d v="2013-02-26T00:00:00"/>
    <x v="1"/>
    <s v="BV-11245"/>
    <x v="296"/>
    <x v="1"/>
    <s v="United States"/>
    <s v="Oceanside"/>
    <x v="15"/>
    <n v="11572"/>
    <x v="3"/>
    <s v="TEC-PH-10002583"/>
    <x v="2"/>
    <x v="7"/>
    <x v="1708"/>
    <x v="372"/>
    <n v="2"/>
    <n v="0"/>
    <n v="1.9989999999999952"/>
  </r>
  <r>
    <n v="5309"/>
    <s v="CA-2014-131254"/>
    <x v="3"/>
    <x v="123"/>
    <d v="2014-11-22T00:00:00"/>
    <x v="2"/>
    <s v="NC-18415"/>
    <x v="720"/>
    <x v="0"/>
    <s v="United States"/>
    <s v="Houston"/>
    <x v="5"/>
    <n v="77095"/>
    <x v="2"/>
    <s v="FUR-CH-10003774"/>
    <x v="0"/>
    <x v="1"/>
    <x v="1185"/>
    <x v="3880"/>
    <n v="3"/>
    <n v="0.3"/>
    <n v="-46.399800000000013"/>
  </r>
  <r>
    <n v="5310"/>
    <s v="CA-2014-131254"/>
    <x v="3"/>
    <x v="123"/>
    <d v="2014-11-22T00:00:00"/>
    <x v="2"/>
    <s v="NC-18415"/>
    <x v="720"/>
    <x v="0"/>
    <s v="United States"/>
    <s v="Houston"/>
    <x v="5"/>
    <n v="77095"/>
    <x v="2"/>
    <s v="OFF-AR-10003876"/>
    <x v="1"/>
    <x v="6"/>
    <x v="1709"/>
    <x v="3881"/>
    <n v="5"/>
    <n v="0.2"/>
    <n v="3.9120000000000004"/>
  </r>
  <r>
    <n v="5311"/>
    <s v="CA-2014-131254"/>
    <x v="3"/>
    <x v="123"/>
    <d v="2014-11-22T00:00:00"/>
    <x v="2"/>
    <s v="NC-18415"/>
    <x v="720"/>
    <x v="0"/>
    <s v="United States"/>
    <s v="Houston"/>
    <x v="5"/>
    <n v="77095"/>
    <x v="2"/>
    <s v="OFF-BI-10003527"/>
    <x v="1"/>
    <x v="8"/>
    <x v="446"/>
    <x v="3882"/>
    <n v="6"/>
    <n v="0.8"/>
    <n v="-2287.7820000000002"/>
  </r>
  <r>
    <n v="5312"/>
    <s v="CA-2013-123414"/>
    <x v="0"/>
    <x v="1036"/>
    <d v="2013-08-28T00:00:00"/>
    <x v="1"/>
    <s v="SU-20665"/>
    <x v="711"/>
    <x v="2"/>
    <s v="United States"/>
    <s v="Greenville"/>
    <x v="3"/>
    <n v="27834"/>
    <x v="0"/>
    <s v="OFF-LA-10004559"/>
    <x v="1"/>
    <x v="2"/>
    <x v="1340"/>
    <x v="2145"/>
    <n v="4"/>
    <n v="0.2"/>
    <n v="3.3408000000000002"/>
  </r>
  <r>
    <n v="5313"/>
    <s v="CA-2013-123414"/>
    <x v="0"/>
    <x v="1036"/>
    <d v="2013-08-28T00:00:00"/>
    <x v="1"/>
    <s v="SU-20665"/>
    <x v="711"/>
    <x v="2"/>
    <s v="United States"/>
    <s v="Greenville"/>
    <x v="3"/>
    <n v="27834"/>
    <x v="0"/>
    <s v="OFF-SU-10002573"/>
    <x v="1"/>
    <x v="14"/>
    <x v="350"/>
    <x v="3883"/>
    <n v="2"/>
    <n v="0.2"/>
    <n v="3.5059999999999967"/>
  </r>
  <r>
    <n v="5314"/>
    <s v="CA-2014-137876"/>
    <x v="3"/>
    <x v="504"/>
    <d v="2014-05-06T00:00:00"/>
    <x v="1"/>
    <s v="DJ-13510"/>
    <x v="137"/>
    <x v="1"/>
    <s v="United States"/>
    <s v="San Francisco"/>
    <x v="1"/>
    <n v="94110"/>
    <x v="1"/>
    <s v="FUR-FU-10000222"/>
    <x v="0"/>
    <x v="5"/>
    <x v="591"/>
    <x v="647"/>
    <n v="2"/>
    <n v="0"/>
    <n v="21.436799999999998"/>
  </r>
  <r>
    <n v="5315"/>
    <s v="CA-2014-137876"/>
    <x v="3"/>
    <x v="504"/>
    <d v="2014-05-06T00:00:00"/>
    <x v="1"/>
    <s v="DJ-13510"/>
    <x v="137"/>
    <x v="1"/>
    <s v="United States"/>
    <s v="San Francisco"/>
    <x v="1"/>
    <n v="94110"/>
    <x v="1"/>
    <s v="OFF-EN-10001219"/>
    <x v="1"/>
    <x v="12"/>
    <x v="583"/>
    <x v="2484"/>
    <n v="4"/>
    <n v="0"/>
    <n v="14.974399999999999"/>
  </r>
  <r>
    <n v="5316"/>
    <s v="CA-2013-154060"/>
    <x v="0"/>
    <x v="440"/>
    <d v="2013-05-09T00:00:00"/>
    <x v="1"/>
    <s v="DL-12865"/>
    <x v="297"/>
    <x v="0"/>
    <s v="United States"/>
    <s v="Greensboro"/>
    <x v="3"/>
    <n v="27405"/>
    <x v="0"/>
    <s v="FUR-CH-10002304"/>
    <x v="0"/>
    <x v="1"/>
    <x v="782"/>
    <x v="3884"/>
    <n v="9"/>
    <n v="0.2"/>
    <n v="11.69100000000001"/>
  </r>
  <r>
    <n v="5317"/>
    <s v="US-2014-162558"/>
    <x v="3"/>
    <x v="280"/>
    <d v="2014-10-06T00:00:00"/>
    <x v="2"/>
    <s v="Dp-13240"/>
    <x v="656"/>
    <x v="2"/>
    <s v="United States"/>
    <s v="Knoxville"/>
    <x v="18"/>
    <n v="37918"/>
    <x v="0"/>
    <s v="FUR-FU-10002364"/>
    <x v="0"/>
    <x v="5"/>
    <x v="1231"/>
    <x v="929"/>
    <n v="2"/>
    <n v="0.2"/>
    <n v="1.3283999999999985"/>
  </r>
  <r>
    <n v="5318"/>
    <s v="US-2014-162558"/>
    <x v="3"/>
    <x v="280"/>
    <d v="2014-10-06T00:00:00"/>
    <x v="2"/>
    <s v="Dp-13240"/>
    <x v="656"/>
    <x v="2"/>
    <s v="United States"/>
    <s v="Knoxville"/>
    <x v="18"/>
    <n v="37918"/>
    <x v="0"/>
    <s v="FUR-FU-10004864"/>
    <x v="0"/>
    <x v="5"/>
    <x v="1710"/>
    <x v="3885"/>
    <n v="1"/>
    <n v="0.2"/>
    <n v="1.5691000000000002"/>
  </r>
  <r>
    <n v="5319"/>
    <s v="US-2014-162558"/>
    <x v="3"/>
    <x v="280"/>
    <d v="2014-10-06T00:00:00"/>
    <x v="2"/>
    <s v="Dp-13240"/>
    <x v="656"/>
    <x v="2"/>
    <s v="United States"/>
    <s v="Knoxville"/>
    <x v="18"/>
    <n v="37918"/>
    <x v="0"/>
    <s v="OFF-PA-10003172"/>
    <x v="1"/>
    <x v="10"/>
    <x v="846"/>
    <x v="561"/>
    <n v="4"/>
    <n v="0.2"/>
    <n v="7.2576000000000001"/>
  </r>
  <r>
    <n v="5320"/>
    <s v="US-2014-162558"/>
    <x v="3"/>
    <x v="280"/>
    <d v="2014-10-06T00:00:00"/>
    <x v="2"/>
    <s v="Dp-13240"/>
    <x v="656"/>
    <x v="2"/>
    <s v="United States"/>
    <s v="Knoxville"/>
    <x v="18"/>
    <n v="37918"/>
    <x v="0"/>
    <s v="OFF-BI-10000977"/>
    <x v="1"/>
    <x v="8"/>
    <x v="982"/>
    <x v="3347"/>
    <n v="3"/>
    <n v="0.7"/>
    <n v="-21.887999999999991"/>
  </r>
  <r>
    <n v="5321"/>
    <s v="US-2014-162558"/>
    <x v="3"/>
    <x v="280"/>
    <d v="2014-10-06T00:00:00"/>
    <x v="2"/>
    <s v="Dp-13240"/>
    <x v="656"/>
    <x v="2"/>
    <s v="United States"/>
    <s v="Knoxville"/>
    <x v="18"/>
    <n v="37918"/>
    <x v="0"/>
    <s v="FUR-TA-10000198"/>
    <x v="0"/>
    <x v="3"/>
    <x v="589"/>
    <x v="3886"/>
    <n v="7"/>
    <n v="0.4"/>
    <n v="-1002.7836000000001"/>
  </r>
  <r>
    <n v="5322"/>
    <s v="US-2014-162558"/>
    <x v="3"/>
    <x v="280"/>
    <d v="2014-10-06T00:00:00"/>
    <x v="2"/>
    <s v="Dp-13240"/>
    <x v="656"/>
    <x v="2"/>
    <s v="United States"/>
    <s v="Knoxville"/>
    <x v="18"/>
    <n v="37918"/>
    <x v="0"/>
    <s v="OFF-BI-10003984"/>
    <x v="1"/>
    <x v="8"/>
    <x v="690"/>
    <x v="3887"/>
    <n v="4"/>
    <n v="0.7"/>
    <n v="-26.247599999999998"/>
  </r>
  <r>
    <n v="5323"/>
    <s v="US-2014-162558"/>
    <x v="3"/>
    <x v="280"/>
    <d v="2014-10-06T00:00:00"/>
    <x v="2"/>
    <s v="Dp-13240"/>
    <x v="656"/>
    <x v="2"/>
    <s v="United States"/>
    <s v="Knoxville"/>
    <x v="18"/>
    <n v="37918"/>
    <x v="0"/>
    <s v="FUR-FU-10003691"/>
    <x v="0"/>
    <x v="5"/>
    <x v="877"/>
    <x v="2401"/>
    <n v="2"/>
    <n v="0.2"/>
    <n v="5.9279999999999999"/>
  </r>
  <r>
    <n v="5324"/>
    <s v="CA-2014-134439"/>
    <x v="3"/>
    <x v="65"/>
    <d v="2014-09-24T00:00:00"/>
    <x v="0"/>
    <s v="TM-21010"/>
    <x v="612"/>
    <x v="0"/>
    <s v="United States"/>
    <s v="Grand Island"/>
    <x v="8"/>
    <n v="68801"/>
    <x v="2"/>
    <s v="OFF-PA-10004082"/>
    <x v="1"/>
    <x v="10"/>
    <x v="224"/>
    <x v="3888"/>
    <n v="2"/>
    <n v="0"/>
    <n v="7.98"/>
  </r>
  <r>
    <n v="5325"/>
    <s v="CA-2012-119508"/>
    <x v="1"/>
    <x v="784"/>
    <d v="2012-12-09T00:00:00"/>
    <x v="1"/>
    <s v="TZ-21580"/>
    <x v="356"/>
    <x v="0"/>
    <s v="United States"/>
    <s v="Lakewood"/>
    <x v="1"/>
    <n v="90712"/>
    <x v="1"/>
    <s v="OFF-AR-10003723"/>
    <x v="1"/>
    <x v="6"/>
    <x v="1150"/>
    <x v="2952"/>
    <n v="5"/>
    <n v="0"/>
    <n v="6.2530000000000001"/>
  </r>
  <r>
    <n v="5326"/>
    <s v="CA-2012-119508"/>
    <x v="1"/>
    <x v="784"/>
    <d v="2012-12-09T00:00:00"/>
    <x v="1"/>
    <s v="TZ-21580"/>
    <x v="356"/>
    <x v="0"/>
    <s v="United States"/>
    <s v="Lakewood"/>
    <x v="1"/>
    <n v="90712"/>
    <x v="1"/>
    <s v="FUR-FU-10004270"/>
    <x v="0"/>
    <x v="5"/>
    <x v="989"/>
    <x v="3889"/>
    <n v="6"/>
    <n v="0"/>
    <n v="9.0288000000000004"/>
  </r>
  <r>
    <n v="5327"/>
    <s v="CA-2012-152681"/>
    <x v="1"/>
    <x v="184"/>
    <d v="2012-01-22T00:00:00"/>
    <x v="1"/>
    <s v="SC-20260"/>
    <x v="609"/>
    <x v="1"/>
    <s v="United States"/>
    <s v="Lawrence"/>
    <x v="31"/>
    <n v="1841"/>
    <x v="3"/>
    <s v="OFF-AR-10003183"/>
    <x v="1"/>
    <x v="6"/>
    <x v="1390"/>
    <x v="3890"/>
    <n v="2"/>
    <n v="0"/>
    <n v="2.0039999999999996"/>
  </r>
  <r>
    <n v="5328"/>
    <s v="CA-2011-130813"/>
    <x v="2"/>
    <x v="1037"/>
    <d v="2011-01-09T00:00:00"/>
    <x v="0"/>
    <s v="LS-17230"/>
    <x v="721"/>
    <x v="0"/>
    <s v="United States"/>
    <s v="Los Angeles"/>
    <x v="1"/>
    <n v="90049"/>
    <x v="1"/>
    <s v="OFF-PA-10002005"/>
    <x v="1"/>
    <x v="10"/>
    <x v="505"/>
    <x v="541"/>
    <n v="3"/>
    <n v="0"/>
    <n v="9.3312000000000008"/>
  </r>
  <r>
    <n v="5329"/>
    <s v="CA-2012-120320"/>
    <x v="1"/>
    <x v="616"/>
    <d v="2012-03-09T00:00:00"/>
    <x v="1"/>
    <s v="MV-18190"/>
    <x v="160"/>
    <x v="0"/>
    <s v="United States"/>
    <s v="Houston"/>
    <x v="5"/>
    <n v="77036"/>
    <x v="2"/>
    <s v="TEC-PH-10000149"/>
    <x v="2"/>
    <x v="7"/>
    <x v="419"/>
    <x v="1051"/>
    <n v="2"/>
    <n v="0.2"/>
    <n v="2.3939999999999984"/>
  </r>
  <r>
    <n v="5330"/>
    <s v="CA-2013-111941"/>
    <x v="0"/>
    <x v="591"/>
    <d v="2013-12-29T00:00:00"/>
    <x v="0"/>
    <s v="BD-11620"/>
    <x v="379"/>
    <x v="0"/>
    <s v="United States"/>
    <s v="New York City"/>
    <x v="15"/>
    <n v="10035"/>
    <x v="3"/>
    <s v="OFF-BI-10001524"/>
    <x v="1"/>
    <x v="8"/>
    <x v="298"/>
    <x v="3295"/>
    <n v="2"/>
    <n v="0.2"/>
    <n v="11.748799999999997"/>
  </r>
  <r>
    <n v="5331"/>
    <s v="CA-2013-123120"/>
    <x v="0"/>
    <x v="913"/>
    <d v="2013-09-09T00:00:00"/>
    <x v="1"/>
    <s v="CV-12295"/>
    <x v="610"/>
    <x v="0"/>
    <s v="United States"/>
    <s v="New York City"/>
    <x v="15"/>
    <n v="10011"/>
    <x v="3"/>
    <s v="FUR-FU-10004748"/>
    <x v="0"/>
    <x v="5"/>
    <x v="1243"/>
    <x v="3891"/>
    <n v="1"/>
    <n v="0"/>
    <n v="24.936599999999999"/>
  </r>
  <r>
    <n v="5332"/>
    <s v="CA-2013-123120"/>
    <x v="0"/>
    <x v="913"/>
    <d v="2013-09-09T00:00:00"/>
    <x v="1"/>
    <s v="CV-12295"/>
    <x v="610"/>
    <x v="0"/>
    <s v="United States"/>
    <s v="New York City"/>
    <x v="15"/>
    <n v="10011"/>
    <x v="3"/>
    <s v="OFF-BI-10001460"/>
    <x v="1"/>
    <x v="8"/>
    <x v="58"/>
    <x v="3892"/>
    <n v="5"/>
    <n v="0.2"/>
    <n v="20.452499999999997"/>
  </r>
  <r>
    <n v="5333"/>
    <s v="CA-2013-123120"/>
    <x v="0"/>
    <x v="913"/>
    <d v="2013-09-09T00:00:00"/>
    <x v="1"/>
    <s v="CV-12295"/>
    <x v="610"/>
    <x v="0"/>
    <s v="United States"/>
    <s v="New York City"/>
    <x v="15"/>
    <n v="10011"/>
    <x v="3"/>
    <s v="OFF-SU-10002503"/>
    <x v="1"/>
    <x v="14"/>
    <x v="669"/>
    <x v="20"/>
    <n v="4"/>
    <n v="0"/>
    <n v="6.5887999999999991"/>
  </r>
  <r>
    <n v="5334"/>
    <s v="CA-2011-103331"/>
    <x v="2"/>
    <x v="86"/>
    <d v="2011-09-01T00:00:00"/>
    <x v="1"/>
    <s v="KB-16315"/>
    <x v="41"/>
    <x v="0"/>
    <s v="United States"/>
    <s v="Newark"/>
    <x v="13"/>
    <n v="19711"/>
    <x v="3"/>
    <s v="FUR-FU-10001731"/>
    <x v="0"/>
    <x v="5"/>
    <x v="1547"/>
    <x v="3893"/>
    <n v="4"/>
    <n v="0"/>
    <n v="4.0583999999999998"/>
  </r>
  <r>
    <n v="5335"/>
    <s v="CA-2011-103331"/>
    <x v="2"/>
    <x v="86"/>
    <d v="2011-09-01T00:00:00"/>
    <x v="1"/>
    <s v="KB-16315"/>
    <x v="41"/>
    <x v="0"/>
    <s v="United States"/>
    <s v="Newark"/>
    <x v="13"/>
    <n v="19711"/>
    <x v="3"/>
    <s v="OFF-PA-10002160"/>
    <x v="1"/>
    <x v="10"/>
    <x v="1190"/>
    <x v="1714"/>
    <n v="3"/>
    <n v="0"/>
    <n v="8.4966000000000008"/>
  </r>
  <r>
    <n v="5336"/>
    <s v="CA-2011-103331"/>
    <x v="2"/>
    <x v="86"/>
    <d v="2011-09-01T00:00:00"/>
    <x v="1"/>
    <s v="KB-16315"/>
    <x v="41"/>
    <x v="0"/>
    <s v="United States"/>
    <s v="Newark"/>
    <x v="13"/>
    <n v="19711"/>
    <x v="3"/>
    <s v="OFF-PA-10002659"/>
    <x v="1"/>
    <x v="10"/>
    <x v="922"/>
    <x v="1634"/>
    <n v="1"/>
    <n v="0"/>
    <n v="1.5547999999999997"/>
  </r>
  <r>
    <n v="5337"/>
    <s v="CA-2012-169278"/>
    <x v="1"/>
    <x v="1031"/>
    <d v="2012-05-25T00:00:00"/>
    <x v="1"/>
    <s v="ME-18010"/>
    <x v="545"/>
    <x v="1"/>
    <s v="United States"/>
    <s v="Seattle"/>
    <x v="4"/>
    <n v="98105"/>
    <x v="1"/>
    <s v="OFF-BI-10001636"/>
    <x v="1"/>
    <x v="8"/>
    <x v="668"/>
    <x v="783"/>
    <n v="4"/>
    <n v="0.2"/>
    <n v="8.767199999999999"/>
  </r>
  <r>
    <n v="5338"/>
    <s v="CA-2014-111577"/>
    <x v="3"/>
    <x v="524"/>
    <d v="2014-10-22T00:00:00"/>
    <x v="1"/>
    <s v="AJ-10780"/>
    <x v="321"/>
    <x v="1"/>
    <s v="United States"/>
    <s v="Scottsdale"/>
    <x v="16"/>
    <n v="85254"/>
    <x v="1"/>
    <s v="OFF-PA-10000062"/>
    <x v="1"/>
    <x v="10"/>
    <x v="1375"/>
    <x v="3894"/>
    <n v="7"/>
    <n v="0.2"/>
    <n v="111.5688"/>
  </r>
  <r>
    <n v="5339"/>
    <s v="CA-2012-146486"/>
    <x v="1"/>
    <x v="529"/>
    <d v="2012-11-14T00:00:00"/>
    <x v="0"/>
    <s v="DV-13465"/>
    <x v="231"/>
    <x v="0"/>
    <s v="United States"/>
    <s v="Oceanside"/>
    <x v="15"/>
    <n v="11572"/>
    <x v="3"/>
    <s v="OFF-ST-10002554"/>
    <x v="1"/>
    <x v="4"/>
    <x v="1144"/>
    <x v="1672"/>
    <n v="5"/>
    <n v="0"/>
    <n v="4.8910000000000053"/>
  </r>
  <r>
    <n v="5340"/>
    <s v="CA-2012-146486"/>
    <x v="1"/>
    <x v="529"/>
    <d v="2012-11-14T00:00:00"/>
    <x v="0"/>
    <s v="DV-13465"/>
    <x v="231"/>
    <x v="0"/>
    <s v="United States"/>
    <s v="Oceanside"/>
    <x v="15"/>
    <n v="11572"/>
    <x v="3"/>
    <s v="OFF-EN-10001509"/>
    <x v="1"/>
    <x v="12"/>
    <x v="29"/>
    <x v="3895"/>
    <n v="6"/>
    <n v="0"/>
    <n v="5.7527999999999988"/>
  </r>
  <r>
    <n v="5341"/>
    <s v="CA-2012-146486"/>
    <x v="1"/>
    <x v="529"/>
    <d v="2012-11-14T00:00:00"/>
    <x v="0"/>
    <s v="DV-13465"/>
    <x v="231"/>
    <x v="0"/>
    <s v="United States"/>
    <s v="Oceanside"/>
    <x v="15"/>
    <n v="11572"/>
    <x v="3"/>
    <s v="TEC-AC-10002018"/>
    <x v="2"/>
    <x v="11"/>
    <x v="1674"/>
    <x v="62"/>
    <n v="2"/>
    <n v="0"/>
    <n v="6.011400000000001"/>
  </r>
  <r>
    <n v="5342"/>
    <s v="CA-2012-146486"/>
    <x v="1"/>
    <x v="529"/>
    <d v="2012-11-14T00:00:00"/>
    <x v="0"/>
    <s v="DV-13465"/>
    <x v="231"/>
    <x v="0"/>
    <s v="United States"/>
    <s v="Oceanside"/>
    <x v="15"/>
    <n v="11572"/>
    <x v="3"/>
    <s v="TEC-AC-10002637"/>
    <x v="2"/>
    <x v="11"/>
    <x v="1308"/>
    <x v="3896"/>
    <n v="5"/>
    <n v="0"/>
    <n v="53.996999999999957"/>
  </r>
  <r>
    <n v="5343"/>
    <s v="US-2011-168501"/>
    <x v="2"/>
    <x v="871"/>
    <d v="2011-11-27T00:00:00"/>
    <x v="1"/>
    <s v="JK-15325"/>
    <x v="759"/>
    <x v="1"/>
    <s v="United States"/>
    <s v="Dallas"/>
    <x v="5"/>
    <n v="75220"/>
    <x v="2"/>
    <s v="OFF-EN-10001509"/>
    <x v="1"/>
    <x v="12"/>
    <x v="29"/>
    <x v="3897"/>
    <n v="1"/>
    <n v="0.2"/>
    <n v="0.55079999999999985"/>
  </r>
  <r>
    <n v="5344"/>
    <s v="US-2011-168501"/>
    <x v="2"/>
    <x v="871"/>
    <d v="2011-11-27T00:00:00"/>
    <x v="1"/>
    <s v="JK-15325"/>
    <x v="759"/>
    <x v="1"/>
    <s v="United States"/>
    <s v="Dallas"/>
    <x v="5"/>
    <n v="75220"/>
    <x v="2"/>
    <s v="TEC-PH-10004922"/>
    <x v="2"/>
    <x v="7"/>
    <x v="1067"/>
    <x v="3898"/>
    <n v="5"/>
    <n v="0.2"/>
    <n v="16.747500000000016"/>
  </r>
  <r>
    <n v="5345"/>
    <s v="CA-2012-112053"/>
    <x v="1"/>
    <x v="2"/>
    <d v="2012-10-13T00:00:00"/>
    <x v="0"/>
    <s v="SH-20395"/>
    <x v="129"/>
    <x v="0"/>
    <s v="United States"/>
    <s v="Rochester"/>
    <x v="15"/>
    <n v="14609"/>
    <x v="3"/>
    <s v="TEC-AC-10002550"/>
    <x v="2"/>
    <x v="11"/>
    <x v="1539"/>
    <x v="3899"/>
    <n v="1"/>
    <n v="0"/>
    <n v="2.2364999999999995"/>
  </r>
  <r>
    <n v="5346"/>
    <s v="CA-2014-108539"/>
    <x v="3"/>
    <x v="708"/>
    <d v="2014-03-24T00:00:00"/>
    <x v="0"/>
    <s v="SC-20725"/>
    <x v="56"/>
    <x v="0"/>
    <s v="United States"/>
    <s v="Los Angeles"/>
    <x v="1"/>
    <n v="90045"/>
    <x v="1"/>
    <s v="OFF-ST-10003208"/>
    <x v="1"/>
    <x v="4"/>
    <x v="243"/>
    <x v="265"/>
    <n v="4"/>
    <n v="0"/>
    <n v="210.4935999999999"/>
  </r>
  <r>
    <n v="5347"/>
    <s v="CA-2014-108539"/>
    <x v="3"/>
    <x v="708"/>
    <d v="2014-03-24T00:00:00"/>
    <x v="0"/>
    <s v="SC-20725"/>
    <x v="56"/>
    <x v="0"/>
    <s v="United States"/>
    <s v="Los Angeles"/>
    <x v="1"/>
    <n v="90045"/>
    <x v="1"/>
    <s v="OFF-BI-10003981"/>
    <x v="1"/>
    <x v="8"/>
    <x v="109"/>
    <x v="3023"/>
    <n v="3"/>
    <n v="0.2"/>
    <n v="3.9497999999999998"/>
  </r>
  <r>
    <n v="5348"/>
    <s v="CA-2014-108539"/>
    <x v="3"/>
    <x v="708"/>
    <d v="2014-03-24T00:00:00"/>
    <x v="0"/>
    <s v="SC-20725"/>
    <x v="56"/>
    <x v="0"/>
    <s v="United States"/>
    <s v="Los Angeles"/>
    <x v="1"/>
    <n v="90045"/>
    <x v="1"/>
    <s v="OFF-BI-10001031"/>
    <x v="1"/>
    <x v="8"/>
    <x v="865"/>
    <x v="1086"/>
    <n v="2"/>
    <n v="0.2"/>
    <n v="2.8835999999999995"/>
  </r>
  <r>
    <n v="5349"/>
    <s v="CA-2012-149811"/>
    <x v="1"/>
    <x v="1038"/>
    <d v="2012-01-10T00:00:00"/>
    <x v="1"/>
    <s v="CS-12250"/>
    <x v="294"/>
    <x v="1"/>
    <s v="United States"/>
    <s v="Woodbury"/>
    <x v="11"/>
    <n v="55125"/>
    <x v="2"/>
    <s v="OFF-BI-10003676"/>
    <x v="1"/>
    <x v="8"/>
    <x v="816"/>
    <x v="3900"/>
    <n v="3"/>
    <n v="0"/>
    <n v="15.523199999999999"/>
  </r>
  <r>
    <n v="5350"/>
    <s v="CA-2012-149811"/>
    <x v="1"/>
    <x v="1038"/>
    <d v="2012-01-10T00:00:00"/>
    <x v="1"/>
    <s v="CS-12250"/>
    <x v="294"/>
    <x v="1"/>
    <s v="United States"/>
    <s v="Woodbury"/>
    <x v="11"/>
    <n v="55125"/>
    <x v="2"/>
    <s v="OFF-PA-10004082"/>
    <x v="1"/>
    <x v="10"/>
    <x v="224"/>
    <x v="1778"/>
    <n v="5"/>
    <n v="0"/>
    <n v="19.950000000000003"/>
  </r>
  <r>
    <n v="5351"/>
    <s v="US-2014-103814"/>
    <x v="3"/>
    <x v="34"/>
    <d v="2014-12-17T00:00:00"/>
    <x v="1"/>
    <s v="LH-16900"/>
    <x v="23"/>
    <x v="0"/>
    <s v="United States"/>
    <s v="Park Ridge"/>
    <x v="10"/>
    <n v="60068"/>
    <x v="2"/>
    <s v="OFF-PA-10001019"/>
    <x v="1"/>
    <x v="10"/>
    <x v="675"/>
    <x v="3901"/>
    <n v="9"/>
    <n v="0.2"/>
    <n v="48.551399999999994"/>
  </r>
  <r>
    <n v="5352"/>
    <s v="CA-2013-123932"/>
    <x v="0"/>
    <x v="47"/>
    <d v="2013-09-13T00:00:00"/>
    <x v="1"/>
    <s v="YC-21895"/>
    <x v="289"/>
    <x v="1"/>
    <s v="United States"/>
    <s v="Dallas"/>
    <x v="5"/>
    <n v="75217"/>
    <x v="2"/>
    <s v="OFF-PA-10004665"/>
    <x v="1"/>
    <x v="10"/>
    <x v="1380"/>
    <x v="1454"/>
    <n v="4"/>
    <n v="0.2"/>
    <n v="15.195999999999998"/>
  </r>
  <r>
    <n v="5353"/>
    <s v="CA-2013-123932"/>
    <x v="0"/>
    <x v="47"/>
    <d v="2013-09-13T00:00:00"/>
    <x v="1"/>
    <s v="YC-21895"/>
    <x v="289"/>
    <x v="1"/>
    <s v="United States"/>
    <s v="Dallas"/>
    <x v="5"/>
    <n v="75217"/>
    <x v="2"/>
    <s v="TEC-PH-10002447"/>
    <x v="2"/>
    <x v="7"/>
    <x v="53"/>
    <x v="3902"/>
    <n v="2"/>
    <n v="0.2"/>
    <n v="37.078199999999981"/>
  </r>
  <r>
    <n v="5354"/>
    <s v="US-2013-101616"/>
    <x v="0"/>
    <x v="323"/>
    <d v="2013-09-07T00:00:00"/>
    <x v="2"/>
    <s v="CY-12745"/>
    <x v="388"/>
    <x v="1"/>
    <s v="United States"/>
    <s v="Monroe"/>
    <x v="28"/>
    <n v="71203"/>
    <x v="0"/>
    <s v="OFF-BI-10000014"/>
    <x v="1"/>
    <x v="8"/>
    <x v="628"/>
    <x v="3903"/>
    <n v="8"/>
    <n v="0"/>
    <n v="41.021599999999999"/>
  </r>
  <r>
    <n v="5355"/>
    <s v="CA-2011-113768"/>
    <x v="2"/>
    <x v="8"/>
    <d v="2011-05-19T00:00:00"/>
    <x v="1"/>
    <s v="AH-10030"/>
    <x v="692"/>
    <x v="1"/>
    <s v="United States"/>
    <s v="Los Angeles"/>
    <x v="1"/>
    <n v="90004"/>
    <x v="1"/>
    <s v="FUR-CH-10002439"/>
    <x v="0"/>
    <x v="1"/>
    <x v="1316"/>
    <x v="3904"/>
    <n v="6"/>
    <n v="0.2"/>
    <n v="20.959199999999996"/>
  </r>
  <r>
    <n v="5356"/>
    <s v="CA-2011-113768"/>
    <x v="2"/>
    <x v="8"/>
    <d v="2011-05-19T00:00:00"/>
    <x v="1"/>
    <s v="AH-10030"/>
    <x v="692"/>
    <x v="1"/>
    <s v="United States"/>
    <s v="Los Angeles"/>
    <x v="1"/>
    <n v="90004"/>
    <x v="1"/>
    <s v="OFF-PA-10003063"/>
    <x v="1"/>
    <x v="10"/>
    <x v="1711"/>
    <x v="3905"/>
    <n v="2"/>
    <n v="0"/>
    <n v="3.84"/>
  </r>
  <r>
    <n v="5357"/>
    <s v="CA-2013-138037"/>
    <x v="0"/>
    <x v="321"/>
    <d v="2013-10-04T00:00:00"/>
    <x v="1"/>
    <s v="AR-10540"/>
    <x v="481"/>
    <x v="0"/>
    <s v="United States"/>
    <s v="San Francisco"/>
    <x v="1"/>
    <n v="94109"/>
    <x v="1"/>
    <s v="OFF-BI-10002982"/>
    <x v="1"/>
    <x v="8"/>
    <x v="1258"/>
    <x v="77"/>
    <n v="5"/>
    <n v="0.2"/>
    <n v="9.5339999999999971"/>
  </r>
  <r>
    <n v="5358"/>
    <s v="CA-2011-150490"/>
    <x v="2"/>
    <x v="79"/>
    <d v="2011-08-11T00:00:00"/>
    <x v="1"/>
    <s v="SS-20590"/>
    <x v="196"/>
    <x v="0"/>
    <s v="United States"/>
    <s v="San Francisco"/>
    <x v="1"/>
    <n v="94122"/>
    <x v="1"/>
    <s v="TEC-AC-10004510"/>
    <x v="2"/>
    <x v="11"/>
    <x v="944"/>
    <x v="3906"/>
    <n v="1"/>
    <n v="0"/>
    <n v="1.6359999999999992"/>
  </r>
  <r>
    <n v="5359"/>
    <s v="CA-2011-150490"/>
    <x v="2"/>
    <x v="79"/>
    <d v="2011-08-11T00:00:00"/>
    <x v="1"/>
    <s v="SS-20590"/>
    <x v="196"/>
    <x v="0"/>
    <s v="United States"/>
    <s v="San Francisco"/>
    <x v="1"/>
    <n v="94122"/>
    <x v="1"/>
    <s v="OFF-ST-10000321"/>
    <x v="1"/>
    <x v="4"/>
    <x v="1534"/>
    <x v="3907"/>
    <n v="2"/>
    <n v="0"/>
    <n v="0.63119999999999798"/>
  </r>
  <r>
    <n v="5360"/>
    <s v="CA-2011-150490"/>
    <x v="2"/>
    <x v="79"/>
    <d v="2011-08-11T00:00:00"/>
    <x v="1"/>
    <s v="SS-20590"/>
    <x v="196"/>
    <x v="0"/>
    <s v="United States"/>
    <s v="San Francisco"/>
    <x v="1"/>
    <n v="94122"/>
    <x v="1"/>
    <s v="OFF-AR-10004602"/>
    <x v="1"/>
    <x v="6"/>
    <x v="1217"/>
    <x v="44"/>
    <n v="2"/>
    <n v="0"/>
    <n v="12.874400000000001"/>
  </r>
  <r>
    <n v="5361"/>
    <s v="US-2014-126060"/>
    <x v="3"/>
    <x v="349"/>
    <d v="2014-04-19T00:00:00"/>
    <x v="1"/>
    <s v="DW-13585"/>
    <x v="61"/>
    <x v="1"/>
    <s v="United States"/>
    <s v="Fayetteville"/>
    <x v="3"/>
    <n v="28314"/>
    <x v="0"/>
    <s v="FUR-BO-10003433"/>
    <x v="0"/>
    <x v="0"/>
    <x v="911"/>
    <x v="658"/>
    <n v="8"/>
    <n v="0.2"/>
    <n v="-32.219200000000022"/>
  </r>
  <r>
    <n v="5362"/>
    <s v="CA-2014-100951"/>
    <x v="3"/>
    <x v="255"/>
    <d v="2014-06-11T00:00:00"/>
    <x v="2"/>
    <s v="NC-18625"/>
    <x v="544"/>
    <x v="1"/>
    <s v="United States"/>
    <s v="Dallas"/>
    <x v="5"/>
    <n v="75217"/>
    <x v="2"/>
    <s v="OFF-ST-10001496"/>
    <x v="1"/>
    <x v="4"/>
    <x v="726"/>
    <x v="3908"/>
    <n v="5"/>
    <n v="0.2"/>
    <n v="54.056999999999988"/>
  </r>
  <r>
    <n v="5363"/>
    <s v="CA-2013-122014"/>
    <x v="0"/>
    <x v="723"/>
    <d v="2014-01-03T00:00:00"/>
    <x v="1"/>
    <s v="CD-11920"/>
    <x v="303"/>
    <x v="0"/>
    <s v="United States"/>
    <s v="Wichita"/>
    <x v="41"/>
    <n v="67212"/>
    <x v="2"/>
    <s v="FUR-FU-10000672"/>
    <x v="0"/>
    <x v="5"/>
    <x v="1508"/>
    <x v="3134"/>
    <n v="6"/>
    <n v="0"/>
    <n v="23.990399999999994"/>
  </r>
  <r>
    <n v="5364"/>
    <s v="CA-2013-122014"/>
    <x v="0"/>
    <x v="723"/>
    <d v="2014-01-03T00:00:00"/>
    <x v="1"/>
    <s v="CD-11920"/>
    <x v="303"/>
    <x v="0"/>
    <s v="United States"/>
    <s v="Wichita"/>
    <x v="41"/>
    <n v="67212"/>
    <x v="2"/>
    <s v="OFF-AP-10001293"/>
    <x v="1"/>
    <x v="9"/>
    <x v="1337"/>
    <x v="3411"/>
    <n v="2"/>
    <n v="0"/>
    <n v="22.948799999999999"/>
  </r>
  <r>
    <n v="5365"/>
    <s v="CA-2011-123477"/>
    <x v="2"/>
    <x v="1039"/>
    <d v="2011-01-22T00:00:00"/>
    <x v="0"/>
    <s v="DW-13195"/>
    <x v="694"/>
    <x v="1"/>
    <s v="United States"/>
    <s v="Springfield"/>
    <x v="21"/>
    <n v="97477"/>
    <x v="1"/>
    <s v="OFF-AP-10000692"/>
    <x v="1"/>
    <x v="9"/>
    <x v="1241"/>
    <x v="2074"/>
    <n v="4"/>
    <n v="0.2"/>
    <n v="6.4864000000000033"/>
  </r>
  <r>
    <n v="5366"/>
    <s v="CA-2013-107790"/>
    <x v="0"/>
    <x v="73"/>
    <d v="2013-11-25T00:00:00"/>
    <x v="1"/>
    <s v="EH-13990"/>
    <x v="552"/>
    <x v="0"/>
    <s v="United States"/>
    <s v="Houston"/>
    <x v="5"/>
    <n v="77041"/>
    <x v="2"/>
    <s v="TEC-PH-10004539"/>
    <x v="2"/>
    <x v="7"/>
    <x v="852"/>
    <x v="3909"/>
    <n v="1"/>
    <n v="0.2"/>
    <n v="13.229299999999995"/>
  </r>
  <r>
    <n v="5367"/>
    <s v="CA-2014-158071"/>
    <x v="3"/>
    <x v="193"/>
    <d v="2014-06-16T00:00:00"/>
    <x v="1"/>
    <s v="BD-11320"/>
    <x v="217"/>
    <x v="0"/>
    <s v="United States"/>
    <s v="Seattle"/>
    <x v="4"/>
    <n v="98103"/>
    <x v="1"/>
    <s v="TEC-PH-10002923"/>
    <x v="2"/>
    <x v="7"/>
    <x v="680"/>
    <x v="2550"/>
    <n v="3"/>
    <n v="0.2"/>
    <n v="7.7679000000000009"/>
  </r>
  <r>
    <n v="5368"/>
    <s v="CA-2014-158071"/>
    <x v="3"/>
    <x v="193"/>
    <d v="2014-06-16T00:00:00"/>
    <x v="1"/>
    <s v="BD-11320"/>
    <x v="217"/>
    <x v="0"/>
    <s v="United States"/>
    <s v="Seattle"/>
    <x v="4"/>
    <n v="98103"/>
    <x v="1"/>
    <s v="OFF-LA-10004689"/>
    <x v="1"/>
    <x v="2"/>
    <x v="261"/>
    <x v="1057"/>
    <n v="4"/>
    <n v="0"/>
    <n v="5.4332000000000003"/>
  </r>
  <r>
    <n v="5369"/>
    <s v="CA-2014-158071"/>
    <x v="3"/>
    <x v="193"/>
    <d v="2014-06-16T00:00:00"/>
    <x v="1"/>
    <s v="BD-11320"/>
    <x v="217"/>
    <x v="0"/>
    <s v="United States"/>
    <s v="Seattle"/>
    <x v="4"/>
    <n v="98103"/>
    <x v="1"/>
    <s v="OFF-ST-10001228"/>
    <x v="1"/>
    <x v="4"/>
    <x v="445"/>
    <x v="3910"/>
    <n v="1"/>
    <n v="0"/>
    <n v="3.8949999999999996"/>
  </r>
  <r>
    <n v="5370"/>
    <s v="CA-2014-147403"/>
    <x v="3"/>
    <x v="18"/>
    <d v="2014-09-14T00:00:00"/>
    <x v="2"/>
    <s v="KH-16630"/>
    <x v="175"/>
    <x v="1"/>
    <s v="United States"/>
    <s v="Akron"/>
    <x v="24"/>
    <n v="44312"/>
    <x v="3"/>
    <s v="OFF-PA-10003302"/>
    <x v="1"/>
    <x v="10"/>
    <x v="1712"/>
    <x v="633"/>
    <n v="3"/>
    <n v="0.2"/>
    <n v="28.706399999999991"/>
  </r>
  <r>
    <n v="5371"/>
    <s v="US-2014-136721"/>
    <x v="3"/>
    <x v="798"/>
    <d v="2014-04-13T00:00:00"/>
    <x v="1"/>
    <s v="NH-18610"/>
    <x v="468"/>
    <x v="1"/>
    <s v="United States"/>
    <s v="Oak Park"/>
    <x v="12"/>
    <n v="48237"/>
    <x v="2"/>
    <s v="FUR-FU-10004665"/>
    <x v="0"/>
    <x v="5"/>
    <x v="1345"/>
    <x v="2963"/>
    <n v="2"/>
    <n v="0"/>
    <n v="71.229600000000005"/>
  </r>
  <r>
    <n v="5372"/>
    <s v="US-2014-136721"/>
    <x v="3"/>
    <x v="798"/>
    <d v="2014-04-13T00:00:00"/>
    <x v="1"/>
    <s v="NH-18610"/>
    <x v="468"/>
    <x v="1"/>
    <s v="United States"/>
    <s v="Oak Park"/>
    <x v="12"/>
    <n v="48237"/>
    <x v="2"/>
    <s v="FUR-FU-10004188"/>
    <x v="0"/>
    <x v="5"/>
    <x v="734"/>
    <x v="3911"/>
    <n v="3"/>
    <n v="0"/>
    <n v="79.793999999999997"/>
  </r>
  <r>
    <n v="5373"/>
    <s v="CA-2012-118738"/>
    <x v="1"/>
    <x v="1040"/>
    <d v="2012-10-30T00:00:00"/>
    <x v="1"/>
    <s v="AG-10495"/>
    <x v="122"/>
    <x v="1"/>
    <s v="United States"/>
    <s v="Houston"/>
    <x v="5"/>
    <n v="77041"/>
    <x v="2"/>
    <s v="OFF-PA-10003177"/>
    <x v="1"/>
    <x v="10"/>
    <x v="89"/>
    <x v="12"/>
    <n v="3"/>
    <n v="0.2"/>
    <n v="5.4432"/>
  </r>
  <r>
    <n v="5374"/>
    <s v="CA-2012-118738"/>
    <x v="1"/>
    <x v="1040"/>
    <d v="2012-10-30T00:00:00"/>
    <x v="1"/>
    <s v="AG-10495"/>
    <x v="122"/>
    <x v="1"/>
    <s v="United States"/>
    <s v="Houston"/>
    <x v="5"/>
    <n v="77041"/>
    <x v="2"/>
    <s v="FUR-TA-10002607"/>
    <x v="0"/>
    <x v="3"/>
    <x v="221"/>
    <x v="3912"/>
    <n v="7"/>
    <n v="0.3"/>
    <n v="-69.472199999999958"/>
  </r>
  <r>
    <n v="5375"/>
    <s v="CA-2012-118738"/>
    <x v="1"/>
    <x v="1040"/>
    <d v="2012-10-30T00:00:00"/>
    <x v="1"/>
    <s v="AG-10495"/>
    <x v="122"/>
    <x v="1"/>
    <s v="United States"/>
    <s v="Houston"/>
    <x v="5"/>
    <n v="77041"/>
    <x v="2"/>
    <s v="OFF-PA-10001166"/>
    <x v="1"/>
    <x v="10"/>
    <x v="769"/>
    <x v="563"/>
    <n v="2"/>
    <n v="0.2"/>
    <n v="3.6288"/>
  </r>
  <r>
    <n v="5376"/>
    <s v="CA-2014-134152"/>
    <x v="3"/>
    <x v="837"/>
    <d v="2014-06-01T00:00:00"/>
    <x v="1"/>
    <s v="RP-19855"/>
    <x v="532"/>
    <x v="1"/>
    <s v="United States"/>
    <s v="Seattle"/>
    <x v="4"/>
    <n v="98103"/>
    <x v="1"/>
    <s v="TEC-AC-10004510"/>
    <x v="2"/>
    <x v="11"/>
    <x v="944"/>
    <x v="1548"/>
    <n v="6"/>
    <n v="0"/>
    <n v="9.8159999999999954"/>
  </r>
  <r>
    <n v="5377"/>
    <s v="CA-2014-134152"/>
    <x v="3"/>
    <x v="837"/>
    <d v="2014-06-01T00:00:00"/>
    <x v="1"/>
    <s v="RP-19855"/>
    <x v="532"/>
    <x v="1"/>
    <s v="United States"/>
    <s v="Seattle"/>
    <x v="4"/>
    <n v="98103"/>
    <x v="1"/>
    <s v="OFF-AR-10004062"/>
    <x v="1"/>
    <x v="6"/>
    <x v="33"/>
    <x v="974"/>
    <n v="3"/>
    <n v="0"/>
    <n v="7.86"/>
  </r>
  <r>
    <n v="5378"/>
    <s v="CA-2011-125542"/>
    <x v="2"/>
    <x v="29"/>
    <d v="2011-12-07T00:00:00"/>
    <x v="2"/>
    <s v="NB-18655"/>
    <x v="240"/>
    <x v="1"/>
    <s v="United States"/>
    <s v="Philadelphia"/>
    <x v="9"/>
    <n v="19134"/>
    <x v="3"/>
    <s v="OFF-EN-10000056"/>
    <x v="1"/>
    <x v="12"/>
    <x v="627"/>
    <x v="3913"/>
    <n v="7"/>
    <n v="0.2"/>
    <n v="117.61469999999996"/>
  </r>
  <r>
    <n v="5379"/>
    <s v="CA-2011-125542"/>
    <x v="2"/>
    <x v="29"/>
    <d v="2011-12-07T00:00:00"/>
    <x v="2"/>
    <s v="NB-18655"/>
    <x v="240"/>
    <x v="1"/>
    <s v="United States"/>
    <s v="Philadelphia"/>
    <x v="9"/>
    <n v="19134"/>
    <x v="3"/>
    <s v="OFF-ST-10001469"/>
    <x v="1"/>
    <x v="4"/>
    <x v="394"/>
    <x v="3914"/>
    <n v="4"/>
    <n v="0.2"/>
    <n v="-30.228800000000007"/>
  </r>
  <r>
    <n v="5380"/>
    <s v="CA-2013-136021"/>
    <x v="0"/>
    <x v="1041"/>
    <d v="2013-08-19T00:00:00"/>
    <x v="1"/>
    <s v="JM-15580"/>
    <x v="758"/>
    <x v="0"/>
    <s v="United States"/>
    <s v="Los Angeles"/>
    <x v="1"/>
    <n v="90045"/>
    <x v="1"/>
    <s v="OFF-PA-10000551"/>
    <x v="1"/>
    <x v="10"/>
    <x v="1237"/>
    <x v="3915"/>
    <n v="3"/>
    <n v="0"/>
    <n v="7.6145999999999994"/>
  </r>
  <r>
    <n v="5381"/>
    <s v="CA-2013-136021"/>
    <x v="0"/>
    <x v="1041"/>
    <d v="2013-08-19T00:00:00"/>
    <x v="1"/>
    <s v="JM-15580"/>
    <x v="758"/>
    <x v="0"/>
    <s v="United States"/>
    <s v="Los Angeles"/>
    <x v="1"/>
    <n v="90045"/>
    <x v="1"/>
    <s v="TEC-MA-10000423"/>
    <x v="2"/>
    <x v="15"/>
    <x v="1713"/>
    <x v="3916"/>
    <n v="6"/>
    <n v="0.2"/>
    <n v="35.623799999999996"/>
  </r>
  <r>
    <n v="5382"/>
    <s v="CA-2013-149195"/>
    <x v="0"/>
    <x v="64"/>
    <d v="2013-09-08T00:00:00"/>
    <x v="0"/>
    <s v="DM-13525"/>
    <x v="760"/>
    <x v="1"/>
    <s v="United States"/>
    <s v="Houston"/>
    <x v="5"/>
    <n v="77070"/>
    <x v="2"/>
    <s v="OFF-PA-10001870"/>
    <x v="1"/>
    <x v="10"/>
    <x v="674"/>
    <x v="233"/>
    <n v="5"/>
    <n v="0.2"/>
    <n v="9.0719999999999992"/>
  </r>
  <r>
    <n v="5383"/>
    <s v="CA-2013-149195"/>
    <x v="0"/>
    <x v="64"/>
    <d v="2013-09-08T00:00:00"/>
    <x v="0"/>
    <s v="DM-13525"/>
    <x v="760"/>
    <x v="1"/>
    <s v="United States"/>
    <s v="Houston"/>
    <x v="5"/>
    <n v="77070"/>
    <x v="2"/>
    <s v="OFF-FA-10001843"/>
    <x v="1"/>
    <x v="13"/>
    <x v="33"/>
    <x v="3917"/>
    <n v="8"/>
    <n v="0.2"/>
    <n v="5.3352000000000004"/>
  </r>
  <r>
    <n v="5384"/>
    <s v="CA-2013-149195"/>
    <x v="0"/>
    <x v="64"/>
    <d v="2013-09-08T00:00:00"/>
    <x v="0"/>
    <s v="DM-13525"/>
    <x v="760"/>
    <x v="1"/>
    <s v="United States"/>
    <s v="Houston"/>
    <x v="5"/>
    <n v="77070"/>
    <x v="2"/>
    <s v="OFF-PA-10002036"/>
    <x v="1"/>
    <x v="10"/>
    <x v="325"/>
    <x v="563"/>
    <n v="2"/>
    <n v="0.2"/>
    <n v="3.7584"/>
  </r>
  <r>
    <n v="5385"/>
    <s v="CA-2014-161410"/>
    <x v="3"/>
    <x v="335"/>
    <d v="2014-07-04T00:00:00"/>
    <x v="1"/>
    <s v="CC-12220"/>
    <x v="417"/>
    <x v="0"/>
    <s v="United States"/>
    <s v="Philadelphia"/>
    <x v="9"/>
    <n v="19143"/>
    <x v="3"/>
    <s v="TEC-PH-10001760"/>
    <x v="2"/>
    <x v="7"/>
    <x v="254"/>
    <x v="3918"/>
    <n v="3"/>
    <n v="0.4"/>
    <n v="41.79000000000002"/>
  </r>
  <r>
    <n v="5386"/>
    <s v="CA-2014-161410"/>
    <x v="3"/>
    <x v="335"/>
    <d v="2014-07-04T00:00:00"/>
    <x v="1"/>
    <s v="CC-12220"/>
    <x v="417"/>
    <x v="0"/>
    <s v="United States"/>
    <s v="Philadelphia"/>
    <x v="9"/>
    <n v="19143"/>
    <x v="3"/>
    <s v="TEC-PH-10000673"/>
    <x v="2"/>
    <x v="7"/>
    <x v="1396"/>
    <x v="3919"/>
    <n v="14"/>
    <n v="0.4"/>
    <n v="72.788800000000037"/>
  </r>
  <r>
    <n v="5387"/>
    <s v="CA-2014-152786"/>
    <x v="3"/>
    <x v="846"/>
    <d v="2014-03-18T00:00:00"/>
    <x v="1"/>
    <s v="GA-14725"/>
    <x v="315"/>
    <x v="0"/>
    <s v="United States"/>
    <s v="Rogers"/>
    <x v="36"/>
    <n v="72756"/>
    <x v="0"/>
    <s v="OFF-BI-10000829"/>
    <x v="1"/>
    <x v="8"/>
    <x v="304"/>
    <x v="3920"/>
    <n v="9"/>
    <n v="0"/>
    <n v="18.5886"/>
  </r>
  <r>
    <n v="5388"/>
    <s v="CA-2014-164707"/>
    <x v="3"/>
    <x v="1042"/>
    <d v="2014-02-22T00:00:00"/>
    <x v="0"/>
    <s v="CV-12805"/>
    <x v="51"/>
    <x v="1"/>
    <s v="United States"/>
    <s v="Los Angeles"/>
    <x v="1"/>
    <n v="90045"/>
    <x v="1"/>
    <s v="TEC-PH-10001924"/>
    <x v="2"/>
    <x v="7"/>
    <x v="426"/>
    <x v="3921"/>
    <n v="3"/>
    <n v="0.2"/>
    <n v="10.498500000000007"/>
  </r>
  <r>
    <n v="5389"/>
    <s v="CA-2014-164707"/>
    <x v="3"/>
    <x v="1042"/>
    <d v="2014-02-22T00:00:00"/>
    <x v="0"/>
    <s v="CV-12805"/>
    <x v="51"/>
    <x v="1"/>
    <s v="United States"/>
    <s v="Los Angeles"/>
    <x v="1"/>
    <n v="90045"/>
    <x v="1"/>
    <s v="TEC-AC-10004864"/>
    <x v="2"/>
    <x v="11"/>
    <x v="1289"/>
    <x v="3922"/>
    <n v="3"/>
    <n v="0"/>
    <n v="47.097900000000003"/>
  </r>
  <r>
    <n v="5390"/>
    <s v="CA-2014-164707"/>
    <x v="3"/>
    <x v="1042"/>
    <d v="2014-02-22T00:00:00"/>
    <x v="0"/>
    <s v="CV-12805"/>
    <x v="51"/>
    <x v="1"/>
    <s v="United States"/>
    <s v="Los Angeles"/>
    <x v="1"/>
    <n v="90045"/>
    <x v="1"/>
    <s v="OFF-LA-10004345"/>
    <x v="1"/>
    <x v="2"/>
    <x v="517"/>
    <x v="765"/>
    <n v="2"/>
    <n v="0"/>
    <n v="4.8117999999999999"/>
  </r>
  <r>
    <n v="5391"/>
    <s v="CA-2014-163874"/>
    <x v="3"/>
    <x v="468"/>
    <d v="2014-11-13T00:00:00"/>
    <x v="0"/>
    <s v="NC-18535"/>
    <x v="714"/>
    <x v="1"/>
    <s v="United States"/>
    <s v="Seattle"/>
    <x v="4"/>
    <n v="98105"/>
    <x v="1"/>
    <s v="OFF-BI-10000088"/>
    <x v="1"/>
    <x v="8"/>
    <x v="1025"/>
    <x v="3643"/>
    <n v="3"/>
    <n v="0.2"/>
    <n v="9.5525999999999982"/>
  </r>
  <r>
    <n v="5392"/>
    <s v="US-2011-123183"/>
    <x v="2"/>
    <x v="84"/>
    <d v="2011-11-25T00:00:00"/>
    <x v="1"/>
    <s v="GR-14560"/>
    <x v="744"/>
    <x v="1"/>
    <s v="United States"/>
    <s v="Wilmington"/>
    <x v="13"/>
    <n v="19805"/>
    <x v="3"/>
    <s v="OFF-LA-10002787"/>
    <x v="1"/>
    <x v="2"/>
    <x v="542"/>
    <x v="3923"/>
    <n v="6"/>
    <n v="0"/>
    <n v="10.799999999999999"/>
  </r>
  <r>
    <n v="5393"/>
    <s v="US-2011-123183"/>
    <x v="2"/>
    <x v="84"/>
    <d v="2011-11-25T00:00:00"/>
    <x v="1"/>
    <s v="GR-14560"/>
    <x v="744"/>
    <x v="1"/>
    <s v="United States"/>
    <s v="Wilmington"/>
    <x v="13"/>
    <n v="19805"/>
    <x v="3"/>
    <s v="OFF-LA-10001569"/>
    <x v="1"/>
    <x v="2"/>
    <x v="633"/>
    <x v="745"/>
    <n v="2"/>
    <n v="0"/>
    <n v="4.5815999999999999"/>
  </r>
  <r>
    <n v="5394"/>
    <s v="US-2011-123183"/>
    <x v="2"/>
    <x v="84"/>
    <d v="2011-11-25T00:00:00"/>
    <x v="1"/>
    <s v="GR-14560"/>
    <x v="744"/>
    <x v="1"/>
    <s v="United States"/>
    <s v="Wilmington"/>
    <x v="13"/>
    <n v="19805"/>
    <x v="3"/>
    <s v="OFF-BI-10002429"/>
    <x v="1"/>
    <x v="8"/>
    <x v="467"/>
    <x v="3924"/>
    <n v="7"/>
    <n v="0"/>
    <n v="102.2784"/>
  </r>
  <r>
    <n v="5395"/>
    <s v="US-2011-123183"/>
    <x v="2"/>
    <x v="84"/>
    <d v="2011-11-25T00:00:00"/>
    <x v="1"/>
    <s v="GR-14560"/>
    <x v="744"/>
    <x v="1"/>
    <s v="United States"/>
    <s v="Wilmington"/>
    <x v="13"/>
    <n v="19805"/>
    <x v="3"/>
    <s v="FUR-BO-10000362"/>
    <x v="0"/>
    <x v="0"/>
    <x v="1037"/>
    <x v="3925"/>
    <n v="6"/>
    <n v="0"/>
    <n v="235.95240000000001"/>
  </r>
  <r>
    <n v="5396"/>
    <s v="CA-2011-104829"/>
    <x v="2"/>
    <x v="728"/>
    <d v="2011-11-21T00:00:00"/>
    <x v="0"/>
    <s v="JG-15805"/>
    <x v="189"/>
    <x v="1"/>
    <s v="United States"/>
    <s v="Provo"/>
    <x v="7"/>
    <n v="84604"/>
    <x v="1"/>
    <s v="OFF-PA-10003016"/>
    <x v="1"/>
    <x v="10"/>
    <x v="1385"/>
    <x v="223"/>
    <n v="7"/>
    <n v="0"/>
    <n v="9.8909999999999982"/>
  </r>
  <r>
    <n v="5397"/>
    <s v="US-2013-147340"/>
    <x v="0"/>
    <x v="446"/>
    <d v="2013-09-25T00:00:00"/>
    <x v="3"/>
    <s v="EB-13750"/>
    <x v="494"/>
    <x v="1"/>
    <s v="United States"/>
    <s v="San Francisco"/>
    <x v="1"/>
    <n v="94110"/>
    <x v="1"/>
    <s v="FUR-FU-10002501"/>
    <x v="0"/>
    <x v="5"/>
    <x v="1284"/>
    <x v="1964"/>
    <n v="5"/>
    <n v="0"/>
    <n v="23.384"/>
  </r>
  <r>
    <n v="5398"/>
    <s v="CA-2013-145492"/>
    <x v="0"/>
    <x v="73"/>
    <d v="2013-11-28T00:00:00"/>
    <x v="1"/>
    <s v="MC-17605"/>
    <x v="204"/>
    <x v="1"/>
    <s v="United States"/>
    <s v="Los Angeles"/>
    <x v="1"/>
    <n v="90004"/>
    <x v="1"/>
    <s v="OFF-AP-10003622"/>
    <x v="1"/>
    <x v="9"/>
    <x v="188"/>
    <x v="3926"/>
    <n v="12"/>
    <n v="0"/>
    <n v="11.309999999999999"/>
  </r>
  <r>
    <n v="5399"/>
    <s v="CA-2013-163202"/>
    <x v="0"/>
    <x v="720"/>
    <d v="2013-10-03T00:00:00"/>
    <x v="1"/>
    <s v="BM-11650"/>
    <x v="312"/>
    <x v="1"/>
    <s v="United States"/>
    <s v="Lancaster"/>
    <x v="24"/>
    <n v="43130"/>
    <x v="3"/>
    <s v="OFF-BI-10002764"/>
    <x v="1"/>
    <x v="8"/>
    <x v="502"/>
    <x v="3927"/>
    <n v="3"/>
    <n v="0.7"/>
    <n v="-2.0348999999999995"/>
  </r>
  <r>
    <n v="5400"/>
    <s v="CA-2013-117681"/>
    <x v="0"/>
    <x v="526"/>
    <d v="2013-04-15T00:00:00"/>
    <x v="1"/>
    <s v="HF-14995"/>
    <x v="520"/>
    <x v="0"/>
    <s v="United States"/>
    <s v="Los Angeles"/>
    <x v="1"/>
    <n v="90004"/>
    <x v="1"/>
    <s v="FUR-BO-10001798"/>
    <x v="0"/>
    <x v="0"/>
    <x v="0"/>
    <x v="3123"/>
    <n v="5"/>
    <n v="0.15"/>
    <n v="6.5490000000000208"/>
  </r>
  <r>
    <n v="5401"/>
    <s v="CA-2014-132262"/>
    <x v="3"/>
    <x v="296"/>
    <d v="2014-09-24T00:00:00"/>
    <x v="2"/>
    <s v="ML-18265"/>
    <x v="761"/>
    <x v="0"/>
    <s v="United States"/>
    <s v="Seattle"/>
    <x v="4"/>
    <n v="98103"/>
    <x v="1"/>
    <s v="TEC-AC-10000158"/>
    <x v="2"/>
    <x v="11"/>
    <x v="353"/>
    <x v="2257"/>
    <n v="2"/>
    <n v="0"/>
    <n v="15.1158"/>
  </r>
  <r>
    <n v="5402"/>
    <s v="CA-2014-132262"/>
    <x v="3"/>
    <x v="296"/>
    <d v="2014-09-24T00:00:00"/>
    <x v="2"/>
    <s v="ML-18265"/>
    <x v="761"/>
    <x v="0"/>
    <s v="United States"/>
    <s v="Seattle"/>
    <x v="4"/>
    <n v="98103"/>
    <x v="1"/>
    <s v="TEC-AC-10000303"/>
    <x v="2"/>
    <x v="11"/>
    <x v="429"/>
    <x v="3928"/>
    <n v="2"/>
    <n v="0"/>
    <n v="26.3934"/>
  </r>
  <r>
    <n v="5403"/>
    <s v="CA-2014-123043"/>
    <x v="3"/>
    <x v="1043"/>
    <d v="2014-08-30T00:00:00"/>
    <x v="1"/>
    <s v="AH-10195"/>
    <x v="124"/>
    <x v="1"/>
    <s v="United States"/>
    <s v="New York City"/>
    <x v="15"/>
    <n v="10024"/>
    <x v="3"/>
    <s v="OFF-BI-10003910"/>
    <x v="1"/>
    <x v="8"/>
    <x v="8"/>
    <x v="1072"/>
    <n v="4"/>
    <n v="0.2"/>
    <n v="7.71"/>
  </r>
  <r>
    <n v="5404"/>
    <s v="CA-2014-123043"/>
    <x v="3"/>
    <x v="1043"/>
    <d v="2014-08-30T00:00:00"/>
    <x v="1"/>
    <s v="AH-10195"/>
    <x v="124"/>
    <x v="1"/>
    <s v="United States"/>
    <s v="New York City"/>
    <x v="15"/>
    <n v="10024"/>
    <x v="3"/>
    <s v="OFF-BI-10000138"/>
    <x v="1"/>
    <x v="8"/>
    <x v="600"/>
    <x v="3929"/>
    <n v="1"/>
    <n v="0.2"/>
    <n v="1.3104"/>
  </r>
  <r>
    <n v="5405"/>
    <s v="US-2013-143280"/>
    <x v="0"/>
    <x v="712"/>
    <d v="2013-02-26T00:00:00"/>
    <x v="1"/>
    <s v="TZ-21580"/>
    <x v="356"/>
    <x v="0"/>
    <s v="United States"/>
    <s v="Los Angeles"/>
    <x v="1"/>
    <n v="90045"/>
    <x v="1"/>
    <s v="TEC-PH-10002398"/>
    <x v="2"/>
    <x v="7"/>
    <x v="285"/>
    <x v="567"/>
    <n v="5"/>
    <n v="0.2"/>
    <n v="55.744999999999948"/>
  </r>
  <r>
    <n v="5406"/>
    <s v="US-2013-143280"/>
    <x v="0"/>
    <x v="712"/>
    <d v="2013-02-26T00:00:00"/>
    <x v="1"/>
    <s v="TZ-21580"/>
    <x v="356"/>
    <x v="0"/>
    <s v="United States"/>
    <s v="Los Angeles"/>
    <x v="1"/>
    <n v="90045"/>
    <x v="1"/>
    <s v="TEC-AC-10003399"/>
    <x v="2"/>
    <x v="11"/>
    <x v="1497"/>
    <x v="2642"/>
    <n v="1"/>
    <n v="0"/>
    <n v="15.220800000000001"/>
  </r>
  <r>
    <n v="5407"/>
    <s v="US-2013-143280"/>
    <x v="0"/>
    <x v="712"/>
    <d v="2013-02-26T00:00:00"/>
    <x v="1"/>
    <s v="TZ-21580"/>
    <x v="356"/>
    <x v="0"/>
    <s v="United States"/>
    <s v="Los Angeles"/>
    <x v="1"/>
    <n v="90045"/>
    <x v="1"/>
    <s v="OFF-FA-10000992"/>
    <x v="1"/>
    <x v="13"/>
    <x v="1033"/>
    <x v="1397"/>
    <n v="3"/>
    <n v="0"/>
    <n v="5.0054999999999996"/>
  </r>
  <r>
    <n v="5408"/>
    <s v="CA-2014-108854"/>
    <x v="3"/>
    <x v="166"/>
    <d v="2014-12-15T00:00:00"/>
    <x v="1"/>
    <s v="DM-13345"/>
    <x v="664"/>
    <x v="1"/>
    <s v="United States"/>
    <s v="San Francisco"/>
    <x v="1"/>
    <n v="94109"/>
    <x v="1"/>
    <s v="OFF-PA-10003022"/>
    <x v="1"/>
    <x v="10"/>
    <x v="1714"/>
    <x v="1190"/>
    <n v="4"/>
    <n v="0"/>
    <n v="40.443199999999997"/>
  </r>
  <r>
    <n v="5409"/>
    <s v="CA-2014-108854"/>
    <x v="3"/>
    <x v="166"/>
    <d v="2014-12-15T00:00:00"/>
    <x v="1"/>
    <s v="DM-13345"/>
    <x v="664"/>
    <x v="1"/>
    <s v="United States"/>
    <s v="San Francisco"/>
    <x v="1"/>
    <n v="94109"/>
    <x v="1"/>
    <s v="OFF-BI-10002854"/>
    <x v="1"/>
    <x v="8"/>
    <x v="895"/>
    <x v="3930"/>
    <n v="1"/>
    <n v="0.2"/>
    <n v="8.4089999999999989"/>
  </r>
  <r>
    <n v="5410"/>
    <s v="CA-2014-108854"/>
    <x v="3"/>
    <x v="166"/>
    <d v="2014-12-15T00:00:00"/>
    <x v="1"/>
    <s v="DM-13345"/>
    <x v="664"/>
    <x v="1"/>
    <s v="United States"/>
    <s v="San Francisco"/>
    <x v="1"/>
    <n v="94109"/>
    <x v="1"/>
    <s v="OFF-BI-10001670"/>
    <x v="1"/>
    <x v="8"/>
    <x v="438"/>
    <x v="3476"/>
    <n v="3"/>
    <n v="0.2"/>
    <n v="33.93"/>
  </r>
  <r>
    <n v="5411"/>
    <s v="CA-2014-108854"/>
    <x v="3"/>
    <x v="166"/>
    <d v="2014-12-15T00:00:00"/>
    <x v="1"/>
    <s v="DM-13345"/>
    <x v="664"/>
    <x v="1"/>
    <s v="United States"/>
    <s v="San Francisco"/>
    <x v="1"/>
    <n v="94109"/>
    <x v="1"/>
    <s v="OFF-ST-10001837"/>
    <x v="1"/>
    <x v="4"/>
    <x v="1331"/>
    <x v="3931"/>
    <n v="1"/>
    <n v="0"/>
    <n v="11.117599999999999"/>
  </r>
  <r>
    <n v="5412"/>
    <s v="CA-2014-166856"/>
    <x v="3"/>
    <x v="65"/>
    <d v="2014-09-23T00:00:00"/>
    <x v="1"/>
    <s v="TS-21505"/>
    <x v="700"/>
    <x v="0"/>
    <s v="United States"/>
    <s v="Clovis"/>
    <x v="27"/>
    <n v="88101"/>
    <x v="1"/>
    <s v="OFF-BI-10002012"/>
    <x v="1"/>
    <x v="8"/>
    <x v="742"/>
    <x v="3932"/>
    <n v="7"/>
    <n v="0.2"/>
    <n v="3.5279999999999996"/>
  </r>
  <r>
    <n v="5413"/>
    <s v="CA-2014-166856"/>
    <x v="3"/>
    <x v="65"/>
    <d v="2014-09-23T00:00:00"/>
    <x v="1"/>
    <s v="TS-21505"/>
    <x v="700"/>
    <x v="0"/>
    <s v="United States"/>
    <s v="Clovis"/>
    <x v="27"/>
    <n v="88101"/>
    <x v="1"/>
    <s v="TEC-AC-10004992"/>
    <x v="2"/>
    <x v="11"/>
    <x v="1715"/>
    <x v="3933"/>
    <n v="3"/>
    <n v="0"/>
    <n v="8.1071999999999917"/>
  </r>
  <r>
    <n v="5414"/>
    <s v="CA-2013-153157"/>
    <x v="0"/>
    <x v="108"/>
    <d v="2013-09-15T00:00:00"/>
    <x v="2"/>
    <s v="TB-21625"/>
    <x v="577"/>
    <x v="0"/>
    <s v="United States"/>
    <s v="Wichita"/>
    <x v="41"/>
    <n v="67212"/>
    <x v="2"/>
    <s v="TEC-PH-10003171"/>
    <x v="2"/>
    <x v="7"/>
    <x v="1495"/>
    <x v="3934"/>
    <n v="5"/>
    <n v="0"/>
    <n v="62.929999999999993"/>
  </r>
  <r>
    <n v="5415"/>
    <s v="US-2014-125647"/>
    <x v="3"/>
    <x v="397"/>
    <d v="2014-09-29T00:00:00"/>
    <x v="1"/>
    <s v="LC-16870"/>
    <x v="48"/>
    <x v="0"/>
    <s v="United States"/>
    <s v="Chicago"/>
    <x v="10"/>
    <n v="60653"/>
    <x v="2"/>
    <s v="OFF-AP-10000390"/>
    <x v="1"/>
    <x v="9"/>
    <x v="1691"/>
    <x v="3935"/>
    <n v="6"/>
    <n v="0.8"/>
    <n v="-197.57520000000002"/>
  </r>
  <r>
    <n v="5416"/>
    <s v="US-2014-125647"/>
    <x v="3"/>
    <x v="397"/>
    <d v="2014-09-29T00:00:00"/>
    <x v="1"/>
    <s v="LC-16870"/>
    <x v="48"/>
    <x v="0"/>
    <s v="United States"/>
    <s v="Chicago"/>
    <x v="10"/>
    <n v="60653"/>
    <x v="2"/>
    <s v="OFF-PA-10004888"/>
    <x v="1"/>
    <x v="10"/>
    <x v="959"/>
    <x v="561"/>
    <n v="4"/>
    <n v="0.2"/>
    <n v="7.2576000000000001"/>
  </r>
  <r>
    <n v="5417"/>
    <s v="US-2014-125647"/>
    <x v="3"/>
    <x v="397"/>
    <d v="2014-09-29T00:00:00"/>
    <x v="1"/>
    <s v="LC-16870"/>
    <x v="48"/>
    <x v="0"/>
    <s v="United States"/>
    <s v="Chicago"/>
    <x v="10"/>
    <n v="60653"/>
    <x v="2"/>
    <s v="TEC-PH-10004188"/>
    <x v="2"/>
    <x v="7"/>
    <x v="763"/>
    <x v="3936"/>
    <n v="2"/>
    <n v="0.2"/>
    <n v="-8.9963999999999995"/>
  </r>
  <r>
    <n v="5418"/>
    <s v="CA-2011-132542"/>
    <x v="2"/>
    <x v="191"/>
    <d v="2011-10-08T00:00:00"/>
    <x v="0"/>
    <s v="AM-10360"/>
    <x v="87"/>
    <x v="1"/>
    <s v="United States"/>
    <s v="Omaha"/>
    <x v="8"/>
    <n v="68104"/>
    <x v="2"/>
    <s v="OFF-BI-10004099"/>
    <x v="1"/>
    <x v="8"/>
    <x v="1716"/>
    <x v="2601"/>
    <n v="2"/>
    <n v="0"/>
    <n v="7.68"/>
  </r>
  <r>
    <n v="5419"/>
    <s v="CA-2012-110877"/>
    <x v="1"/>
    <x v="924"/>
    <d v="2012-10-26T00:00:00"/>
    <x v="2"/>
    <s v="JE-15715"/>
    <x v="555"/>
    <x v="0"/>
    <s v="United States"/>
    <s v="Houston"/>
    <x v="5"/>
    <n v="77041"/>
    <x v="2"/>
    <s v="OFF-PA-10004621"/>
    <x v="1"/>
    <x v="10"/>
    <x v="738"/>
    <x v="1590"/>
    <n v="7"/>
    <n v="0.2"/>
    <n v="12.700800000000001"/>
  </r>
  <r>
    <n v="5420"/>
    <s v="CA-2012-110877"/>
    <x v="1"/>
    <x v="924"/>
    <d v="2012-10-26T00:00:00"/>
    <x v="2"/>
    <s v="JE-15715"/>
    <x v="555"/>
    <x v="0"/>
    <s v="United States"/>
    <s v="Houston"/>
    <x v="5"/>
    <n v="77041"/>
    <x v="2"/>
    <s v="TEC-PH-10002103"/>
    <x v="2"/>
    <x v="7"/>
    <x v="534"/>
    <x v="3937"/>
    <n v="2"/>
    <n v="0.2"/>
    <n v="15.038400000000003"/>
  </r>
  <r>
    <n v="5421"/>
    <s v="US-2013-151827"/>
    <x v="0"/>
    <x v="1044"/>
    <d v="2013-04-03T00:00:00"/>
    <x v="0"/>
    <s v="CS-11950"/>
    <x v="229"/>
    <x v="0"/>
    <s v="United States"/>
    <s v="Philadelphia"/>
    <x v="9"/>
    <n v="19134"/>
    <x v="3"/>
    <s v="TEC-PH-10002789"/>
    <x v="2"/>
    <x v="7"/>
    <x v="1577"/>
    <x v="804"/>
    <n v="3"/>
    <n v="0.4"/>
    <n v="-60.836100000000016"/>
  </r>
  <r>
    <n v="5422"/>
    <s v="US-2013-151827"/>
    <x v="0"/>
    <x v="1044"/>
    <d v="2013-04-03T00:00:00"/>
    <x v="0"/>
    <s v="CS-11950"/>
    <x v="229"/>
    <x v="0"/>
    <s v="United States"/>
    <s v="Philadelphia"/>
    <x v="9"/>
    <n v="19134"/>
    <x v="3"/>
    <s v="TEC-AC-10003289"/>
    <x v="2"/>
    <x v="11"/>
    <x v="1209"/>
    <x v="236"/>
    <n v="2"/>
    <n v="0.2"/>
    <n v="1.1993999999999998"/>
  </r>
  <r>
    <n v="5423"/>
    <s v="US-2013-163258"/>
    <x v="0"/>
    <x v="723"/>
    <d v="2014-01-03T00:00:00"/>
    <x v="1"/>
    <s v="PF-19225"/>
    <x v="418"/>
    <x v="0"/>
    <s v="United States"/>
    <s v="Los Angeles"/>
    <x v="1"/>
    <n v="90045"/>
    <x v="1"/>
    <s v="OFF-BI-10000138"/>
    <x v="1"/>
    <x v="8"/>
    <x v="600"/>
    <x v="3938"/>
    <n v="3"/>
    <n v="0.2"/>
    <n v="3.9312000000000005"/>
  </r>
  <r>
    <n v="5424"/>
    <s v="CA-2014-103009"/>
    <x v="3"/>
    <x v="132"/>
    <d v="2014-11-06T00:00:00"/>
    <x v="0"/>
    <s v="PJ-18835"/>
    <x v="601"/>
    <x v="1"/>
    <s v="United States"/>
    <s v="Richmond"/>
    <x v="0"/>
    <n v="40475"/>
    <x v="0"/>
    <s v="OFF-PA-10001215"/>
    <x v="1"/>
    <x v="10"/>
    <x v="1717"/>
    <x v="1603"/>
    <n v="5"/>
    <n v="0"/>
    <n v="11.879999999999999"/>
  </r>
  <r>
    <n v="5425"/>
    <s v="US-2014-120649"/>
    <x v="3"/>
    <x v="176"/>
    <d v="2014-01-27T00:00:00"/>
    <x v="1"/>
    <s v="JF-15490"/>
    <x v="223"/>
    <x v="0"/>
    <s v="United States"/>
    <s v="Waterbury"/>
    <x v="29"/>
    <n v="6708"/>
    <x v="3"/>
    <s v="OFF-AR-10001545"/>
    <x v="1"/>
    <x v="6"/>
    <x v="812"/>
    <x v="2872"/>
    <n v="2"/>
    <n v="0"/>
    <n v="1.0207999999999999"/>
  </r>
  <r>
    <n v="5426"/>
    <s v="CA-2013-153598"/>
    <x v="0"/>
    <x v="275"/>
    <d v="2013-12-07T00:00:00"/>
    <x v="2"/>
    <s v="NM-18520"/>
    <x v="392"/>
    <x v="0"/>
    <s v="United States"/>
    <s v="Los Angeles"/>
    <x v="1"/>
    <n v="90045"/>
    <x v="1"/>
    <s v="TEC-AC-10003870"/>
    <x v="2"/>
    <x v="11"/>
    <x v="1718"/>
    <x v="3939"/>
    <n v="5"/>
    <n v="0"/>
    <n v="659.98"/>
  </r>
  <r>
    <n v="5427"/>
    <s v="CA-2013-153598"/>
    <x v="0"/>
    <x v="275"/>
    <d v="2013-12-07T00:00:00"/>
    <x v="2"/>
    <s v="NM-18520"/>
    <x v="392"/>
    <x v="0"/>
    <s v="United States"/>
    <s v="Los Angeles"/>
    <x v="1"/>
    <n v="90045"/>
    <x v="1"/>
    <s v="FUR-FU-10001085"/>
    <x v="0"/>
    <x v="5"/>
    <x v="1590"/>
    <x v="3940"/>
    <n v="6"/>
    <n v="0"/>
    <n v="51.47399999999999"/>
  </r>
  <r>
    <n v="5428"/>
    <s v="US-2013-108497"/>
    <x v="0"/>
    <x v="403"/>
    <d v="2013-06-15T00:00:00"/>
    <x v="3"/>
    <s v="MH-17290"/>
    <x v="762"/>
    <x v="2"/>
    <s v="United States"/>
    <s v="Los Angeles"/>
    <x v="1"/>
    <n v="90036"/>
    <x v="1"/>
    <s v="FUR-BO-10004218"/>
    <x v="0"/>
    <x v="0"/>
    <x v="1584"/>
    <x v="3941"/>
    <n v="5"/>
    <n v="0.15"/>
    <n v="35.245000000000005"/>
  </r>
  <r>
    <n v="5429"/>
    <s v="CA-2013-113096"/>
    <x v="0"/>
    <x v="476"/>
    <d v="2013-09-05T00:00:00"/>
    <x v="2"/>
    <s v="SZ-20035"/>
    <x v="449"/>
    <x v="2"/>
    <s v="United States"/>
    <s v="San Francisco"/>
    <x v="1"/>
    <n v="94122"/>
    <x v="1"/>
    <s v="OFF-ST-10003455"/>
    <x v="1"/>
    <x v="4"/>
    <x v="169"/>
    <x v="2063"/>
    <n v="3"/>
    <n v="0"/>
    <n v="12.097800000000001"/>
  </r>
  <r>
    <n v="5430"/>
    <s v="CA-2011-136861"/>
    <x v="2"/>
    <x v="742"/>
    <d v="2011-09-07T00:00:00"/>
    <x v="2"/>
    <s v="PR-18880"/>
    <x v="701"/>
    <x v="0"/>
    <s v="United States"/>
    <s v="Saint Petersburg"/>
    <x v="2"/>
    <n v="33710"/>
    <x v="0"/>
    <s v="FUR-FU-10001967"/>
    <x v="0"/>
    <x v="5"/>
    <x v="293"/>
    <x v="236"/>
    <n v="2"/>
    <n v="0.2"/>
    <n v="1.9989999999999979"/>
  </r>
  <r>
    <n v="5431"/>
    <s v="CA-2014-117422"/>
    <x v="3"/>
    <x v="208"/>
    <d v="2014-10-26T00:00:00"/>
    <x v="1"/>
    <s v="FC-14245"/>
    <x v="763"/>
    <x v="2"/>
    <s v="United States"/>
    <s v="Lakewood"/>
    <x v="24"/>
    <n v="44107"/>
    <x v="3"/>
    <s v="OFF-AP-10000938"/>
    <x v="1"/>
    <x v="9"/>
    <x v="1703"/>
    <x v="224"/>
    <n v="2"/>
    <n v="0.2"/>
    <n v="16.156799999999997"/>
  </r>
  <r>
    <n v="5432"/>
    <s v="CA-2014-117422"/>
    <x v="3"/>
    <x v="208"/>
    <d v="2014-10-26T00:00:00"/>
    <x v="1"/>
    <s v="FC-14245"/>
    <x v="763"/>
    <x v="2"/>
    <s v="United States"/>
    <s v="Lakewood"/>
    <x v="24"/>
    <n v="44107"/>
    <x v="3"/>
    <s v="OFF-PA-10002195"/>
    <x v="1"/>
    <x v="10"/>
    <x v="719"/>
    <x v="3942"/>
    <n v="1"/>
    <n v="0.2"/>
    <n v="1.3715999999999999"/>
  </r>
  <r>
    <n v="5433"/>
    <s v="CA-2014-117422"/>
    <x v="3"/>
    <x v="208"/>
    <d v="2014-10-26T00:00:00"/>
    <x v="1"/>
    <s v="FC-14245"/>
    <x v="763"/>
    <x v="2"/>
    <s v="United States"/>
    <s v="Lakewood"/>
    <x v="24"/>
    <n v="44107"/>
    <x v="3"/>
    <s v="OFF-BI-10002799"/>
    <x v="1"/>
    <x v="8"/>
    <x v="1450"/>
    <x v="3943"/>
    <n v="4"/>
    <n v="0.7"/>
    <n v="-4.9727999999999994"/>
  </r>
  <r>
    <n v="5434"/>
    <s v="CA-2014-129707"/>
    <x v="3"/>
    <x v="1016"/>
    <d v="2014-04-30T00:00:00"/>
    <x v="1"/>
    <s v="LH-16750"/>
    <x v="405"/>
    <x v="0"/>
    <s v="United States"/>
    <s v="Chandler"/>
    <x v="16"/>
    <n v="85224"/>
    <x v="1"/>
    <s v="OFF-AR-10000246"/>
    <x v="1"/>
    <x v="6"/>
    <x v="21"/>
    <x v="3944"/>
    <n v="4"/>
    <n v="0.2"/>
    <n v="0.66719999999999979"/>
  </r>
  <r>
    <n v="5435"/>
    <s v="CA-2012-160171"/>
    <x v="1"/>
    <x v="324"/>
    <d v="2012-10-24T00:00:00"/>
    <x v="1"/>
    <s v="RM-19675"/>
    <x v="84"/>
    <x v="2"/>
    <s v="United States"/>
    <s v="Los Angeles"/>
    <x v="1"/>
    <n v="90008"/>
    <x v="1"/>
    <s v="OFF-AP-10000275"/>
    <x v="1"/>
    <x v="9"/>
    <x v="1719"/>
    <x v="3945"/>
    <n v="5"/>
    <n v="0"/>
    <n v="459.39599999999996"/>
  </r>
  <r>
    <n v="5436"/>
    <s v="CA-2012-160171"/>
    <x v="1"/>
    <x v="324"/>
    <d v="2012-10-24T00:00:00"/>
    <x v="1"/>
    <s v="RM-19675"/>
    <x v="84"/>
    <x v="2"/>
    <s v="United States"/>
    <s v="Los Angeles"/>
    <x v="1"/>
    <n v="90008"/>
    <x v="1"/>
    <s v="TEC-AC-10000892"/>
    <x v="2"/>
    <x v="11"/>
    <x v="290"/>
    <x v="3946"/>
    <n v="3"/>
    <n v="0"/>
    <n v="97.199999999999989"/>
  </r>
  <r>
    <n v="5437"/>
    <s v="CA-2011-103317"/>
    <x v="2"/>
    <x v="260"/>
    <d v="2011-07-08T00:00:00"/>
    <x v="2"/>
    <s v="DM-13525"/>
    <x v="760"/>
    <x v="1"/>
    <s v="United States"/>
    <s v="Palm Coast"/>
    <x v="2"/>
    <n v="32137"/>
    <x v="0"/>
    <s v="FUR-FU-10001591"/>
    <x v="0"/>
    <x v="5"/>
    <x v="1101"/>
    <x v="3947"/>
    <n v="2"/>
    <n v="0.2"/>
    <n v="5.3680000000000012"/>
  </r>
  <r>
    <n v="5438"/>
    <s v="CA-2011-103317"/>
    <x v="2"/>
    <x v="260"/>
    <d v="2011-07-08T00:00:00"/>
    <x v="2"/>
    <s v="DM-13525"/>
    <x v="760"/>
    <x v="1"/>
    <s v="United States"/>
    <s v="Palm Coast"/>
    <x v="2"/>
    <n v="32137"/>
    <x v="0"/>
    <s v="OFF-BI-10001787"/>
    <x v="1"/>
    <x v="8"/>
    <x v="1482"/>
    <x v="3948"/>
    <n v="5"/>
    <n v="0.7"/>
    <n v="-6.8669999999999973"/>
  </r>
  <r>
    <n v="5439"/>
    <s v="CA-2011-103317"/>
    <x v="2"/>
    <x v="260"/>
    <d v="2011-07-08T00:00:00"/>
    <x v="2"/>
    <s v="DM-13525"/>
    <x v="760"/>
    <x v="1"/>
    <s v="United States"/>
    <s v="Palm Coast"/>
    <x v="2"/>
    <n v="32137"/>
    <x v="0"/>
    <s v="FUR-FU-10003192"/>
    <x v="0"/>
    <x v="5"/>
    <x v="1720"/>
    <x v="3949"/>
    <n v="3"/>
    <n v="0.2"/>
    <n v="15.991199999999992"/>
  </r>
  <r>
    <n v="5440"/>
    <s v="CA-2013-167115"/>
    <x v="0"/>
    <x v="958"/>
    <d v="2013-04-10T00:00:00"/>
    <x v="1"/>
    <s v="EH-14185"/>
    <x v="699"/>
    <x v="0"/>
    <s v="United States"/>
    <s v="New York City"/>
    <x v="15"/>
    <n v="10035"/>
    <x v="3"/>
    <s v="OFF-BI-10004600"/>
    <x v="1"/>
    <x v="8"/>
    <x v="1477"/>
    <x v="3950"/>
    <n v="2"/>
    <n v="0.2"/>
    <n v="183.99499999999998"/>
  </r>
  <r>
    <n v="5441"/>
    <s v="US-2014-153633"/>
    <x v="3"/>
    <x v="38"/>
    <d v="2014-11-19T00:00:00"/>
    <x v="0"/>
    <s v="TC-21295"/>
    <x v="646"/>
    <x v="0"/>
    <s v="United States"/>
    <s v="Jupiter"/>
    <x v="2"/>
    <n v="33458"/>
    <x v="0"/>
    <s v="OFF-AR-10002335"/>
    <x v="1"/>
    <x v="6"/>
    <x v="673"/>
    <x v="3951"/>
    <n v="1"/>
    <n v="0.2"/>
    <n v="0.15480000000000005"/>
  </r>
  <r>
    <n v="5442"/>
    <s v="CA-2014-155929"/>
    <x v="3"/>
    <x v="428"/>
    <d v="2014-09-14T00:00:00"/>
    <x v="1"/>
    <s v="AI-10855"/>
    <x v="482"/>
    <x v="0"/>
    <s v="United States"/>
    <s v="Glendale"/>
    <x v="16"/>
    <n v="85301"/>
    <x v="1"/>
    <s v="OFF-PA-10000859"/>
    <x v="1"/>
    <x v="10"/>
    <x v="1721"/>
    <x v="2925"/>
    <n v="2"/>
    <n v="0.2"/>
    <n v="2.3879999999999999"/>
  </r>
  <r>
    <n v="5443"/>
    <s v="CA-2012-148712"/>
    <x v="1"/>
    <x v="786"/>
    <d v="2012-04-23T00:00:00"/>
    <x v="1"/>
    <s v="JM-15535"/>
    <x v="341"/>
    <x v="0"/>
    <s v="United States"/>
    <s v="New York City"/>
    <x v="15"/>
    <n v="10035"/>
    <x v="3"/>
    <s v="TEC-AC-10003198"/>
    <x v="2"/>
    <x v="11"/>
    <x v="761"/>
    <x v="921"/>
    <n v="1"/>
    <n v="0"/>
    <n v="36.851999999999997"/>
  </r>
  <r>
    <n v="5444"/>
    <s v="CA-2012-148712"/>
    <x v="1"/>
    <x v="786"/>
    <d v="2012-04-23T00:00:00"/>
    <x v="1"/>
    <s v="JM-15535"/>
    <x v="341"/>
    <x v="0"/>
    <s v="United States"/>
    <s v="New York City"/>
    <x v="15"/>
    <n v="10035"/>
    <x v="3"/>
    <s v="OFF-BI-10001900"/>
    <x v="1"/>
    <x v="8"/>
    <x v="1099"/>
    <x v="3952"/>
    <n v="13"/>
    <n v="0.2"/>
    <n v="21.024899999999999"/>
  </r>
  <r>
    <n v="5445"/>
    <s v="CA-2012-148712"/>
    <x v="1"/>
    <x v="786"/>
    <d v="2012-04-23T00:00:00"/>
    <x v="1"/>
    <s v="JM-15535"/>
    <x v="341"/>
    <x v="0"/>
    <s v="United States"/>
    <s v="New York City"/>
    <x v="15"/>
    <n v="10035"/>
    <x v="3"/>
    <s v="OFF-AR-10000614"/>
    <x v="1"/>
    <x v="6"/>
    <x v="1722"/>
    <x v="3953"/>
    <n v="3"/>
    <n v="0"/>
    <n v="2.7845999999999997"/>
  </r>
  <r>
    <n v="5446"/>
    <s v="CA-2013-128307"/>
    <x v="0"/>
    <x v="197"/>
    <d v="2013-07-30T00:00:00"/>
    <x v="1"/>
    <s v="BE-11335"/>
    <x v="336"/>
    <x v="2"/>
    <s v="United States"/>
    <s v="Houston"/>
    <x v="5"/>
    <n v="77041"/>
    <x v="2"/>
    <s v="OFF-EN-10003040"/>
    <x v="1"/>
    <x v="12"/>
    <x v="1224"/>
    <x v="3954"/>
    <n v="1"/>
    <n v="0.2"/>
    <n v="7.0659000000000001"/>
  </r>
  <r>
    <n v="5447"/>
    <s v="US-2013-127425"/>
    <x v="0"/>
    <x v="370"/>
    <d v="2013-09-01T00:00:00"/>
    <x v="1"/>
    <s v="DR-12880"/>
    <x v="112"/>
    <x v="1"/>
    <s v="United States"/>
    <s v="New York City"/>
    <x v="15"/>
    <n v="10035"/>
    <x v="3"/>
    <s v="TEC-PH-10003442"/>
    <x v="2"/>
    <x v="7"/>
    <x v="879"/>
    <x v="3955"/>
    <n v="6"/>
    <n v="0"/>
    <n v="8.25"/>
  </r>
  <r>
    <n v="5448"/>
    <s v="US-2013-127425"/>
    <x v="0"/>
    <x v="370"/>
    <d v="2013-09-01T00:00:00"/>
    <x v="1"/>
    <s v="DR-12880"/>
    <x v="112"/>
    <x v="1"/>
    <s v="United States"/>
    <s v="New York City"/>
    <x v="15"/>
    <n v="10035"/>
    <x v="3"/>
    <s v="TEC-AC-10002800"/>
    <x v="2"/>
    <x v="11"/>
    <x v="1207"/>
    <x v="2932"/>
    <n v="5"/>
    <n v="0"/>
    <n v="87.482499999999987"/>
  </r>
  <r>
    <n v="5449"/>
    <s v="US-2011-119081"/>
    <x v="2"/>
    <x v="171"/>
    <d v="2011-09-19T00:00:00"/>
    <x v="1"/>
    <s v="TA-21385"/>
    <x v="638"/>
    <x v="2"/>
    <s v="United States"/>
    <s v="Olathe"/>
    <x v="41"/>
    <n v="66062"/>
    <x v="2"/>
    <s v="OFF-SU-10000157"/>
    <x v="1"/>
    <x v="14"/>
    <x v="1399"/>
    <x v="3956"/>
    <n v="3"/>
    <n v="0"/>
    <n v="7.158600000000007"/>
  </r>
  <r>
    <n v="5450"/>
    <s v="US-2011-119081"/>
    <x v="2"/>
    <x v="171"/>
    <d v="2011-09-19T00:00:00"/>
    <x v="1"/>
    <s v="TA-21385"/>
    <x v="638"/>
    <x v="2"/>
    <s v="United States"/>
    <s v="Olathe"/>
    <x v="41"/>
    <n v="66062"/>
    <x v="2"/>
    <s v="TEC-AC-10001542"/>
    <x v="2"/>
    <x v="11"/>
    <x v="1669"/>
    <x v="3957"/>
    <n v="5"/>
    <n v="0"/>
    <n v="10.905999999999993"/>
  </r>
  <r>
    <n v="5451"/>
    <s v="US-2011-119081"/>
    <x v="2"/>
    <x v="171"/>
    <d v="2011-09-19T00:00:00"/>
    <x v="1"/>
    <s v="TA-21385"/>
    <x v="638"/>
    <x v="2"/>
    <s v="United States"/>
    <s v="Olathe"/>
    <x v="41"/>
    <n v="66062"/>
    <x v="2"/>
    <s v="OFF-BI-10004519"/>
    <x v="1"/>
    <x v="8"/>
    <x v="880"/>
    <x v="3958"/>
    <n v="2"/>
    <n v="0"/>
    <n v="149.38199999999998"/>
  </r>
  <r>
    <n v="5452"/>
    <s v="US-2011-119081"/>
    <x v="2"/>
    <x v="171"/>
    <d v="2011-09-19T00:00:00"/>
    <x v="1"/>
    <s v="TA-21385"/>
    <x v="638"/>
    <x v="2"/>
    <s v="United States"/>
    <s v="Olathe"/>
    <x v="41"/>
    <n v="66062"/>
    <x v="2"/>
    <s v="FUR-FU-10003464"/>
    <x v="0"/>
    <x v="5"/>
    <x v="1470"/>
    <x v="1100"/>
    <n v="2"/>
    <n v="0"/>
    <n v="12.979199999999999"/>
  </r>
  <r>
    <n v="5453"/>
    <s v="CA-2013-140613"/>
    <x v="0"/>
    <x v="405"/>
    <d v="2013-07-30T00:00:00"/>
    <x v="1"/>
    <s v="KN-16705"/>
    <x v="607"/>
    <x v="2"/>
    <s v="United States"/>
    <s v="Sparks"/>
    <x v="33"/>
    <n v="89431"/>
    <x v="1"/>
    <s v="OFF-SU-10004261"/>
    <x v="1"/>
    <x v="14"/>
    <x v="605"/>
    <x v="3959"/>
    <n v="5"/>
    <n v="0"/>
    <n v="24.997999999999987"/>
  </r>
  <r>
    <n v="5454"/>
    <s v="US-2014-108700"/>
    <x v="3"/>
    <x v="240"/>
    <d v="2014-05-24T00:00:00"/>
    <x v="1"/>
    <s v="PJ-18835"/>
    <x v="601"/>
    <x v="1"/>
    <s v="United States"/>
    <s v="Rockford"/>
    <x v="10"/>
    <n v="61107"/>
    <x v="2"/>
    <s v="OFF-PA-10004733"/>
    <x v="1"/>
    <x v="10"/>
    <x v="1571"/>
    <x v="3960"/>
    <n v="6"/>
    <n v="0.2"/>
    <n v="13.780799999999996"/>
  </r>
  <r>
    <n v="5455"/>
    <s v="CA-2014-160962"/>
    <x v="3"/>
    <x v="1045"/>
    <d v="2014-05-03T00:00:00"/>
    <x v="1"/>
    <s v="MC-17605"/>
    <x v="204"/>
    <x v="1"/>
    <s v="United States"/>
    <s v="Philadelphia"/>
    <x v="9"/>
    <n v="19143"/>
    <x v="3"/>
    <s v="OFF-ST-10001325"/>
    <x v="1"/>
    <x v="4"/>
    <x v="466"/>
    <x v="3961"/>
    <n v="1"/>
    <n v="0.2"/>
    <n v="0.73360000000000003"/>
  </r>
  <r>
    <n v="5456"/>
    <s v="CA-2014-160962"/>
    <x v="3"/>
    <x v="1045"/>
    <d v="2014-05-03T00:00:00"/>
    <x v="1"/>
    <s v="MC-17605"/>
    <x v="204"/>
    <x v="1"/>
    <s v="United States"/>
    <s v="Philadelphia"/>
    <x v="9"/>
    <n v="19143"/>
    <x v="3"/>
    <s v="OFF-AR-10003056"/>
    <x v="1"/>
    <x v="6"/>
    <x v="18"/>
    <x v="1312"/>
    <n v="2"/>
    <n v="0.2"/>
    <n v="0.77039999999999909"/>
  </r>
  <r>
    <n v="5457"/>
    <s v="CA-2014-130631"/>
    <x v="3"/>
    <x v="614"/>
    <d v="2015-01-03T00:00:00"/>
    <x v="1"/>
    <s v="BS-11755"/>
    <x v="94"/>
    <x v="0"/>
    <s v="United States"/>
    <s v="Edmonds"/>
    <x v="4"/>
    <n v="98026"/>
    <x v="1"/>
    <s v="OFF-FA-10000089"/>
    <x v="1"/>
    <x v="13"/>
    <x v="1723"/>
    <x v="3962"/>
    <n v="5"/>
    <n v="0"/>
    <n v="9.6039999999999992"/>
  </r>
  <r>
    <n v="5458"/>
    <s v="CA-2014-130631"/>
    <x v="3"/>
    <x v="614"/>
    <d v="2015-01-03T00:00:00"/>
    <x v="1"/>
    <s v="BS-11755"/>
    <x v="94"/>
    <x v="0"/>
    <s v="United States"/>
    <s v="Edmonds"/>
    <x v="4"/>
    <n v="98026"/>
    <x v="1"/>
    <s v="FUR-FU-10004093"/>
    <x v="0"/>
    <x v="5"/>
    <x v="1159"/>
    <x v="3776"/>
    <n v="2"/>
    <n v="0"/>
    <n v="20.537999999999997"/>
  </r>
  <r>
    <n v="5459"/>
    <s v="CA-2014-116680"/>
    <x v="3"/>
    <x v="507"/>
    <d v="2014-09-07T00:00:00"/>
    <x v="0"/>
    <s v="PK-19075"/>
    <x v="7"/>
    <x v="0"/>
    <s v="United States"/>
    <s v="San Francisco"/>
    <x v="1"/>
    <n v="94122"/>
    <x v="1"/>
    <s v="OFF-BI-10004022"/>
    <x v="1"/>
    <x v="8"/>
    <x v="748"/>
    <x v="3963"/>
    <n v="6"/>
    <n v="0.2"/>
    <n v="4.3367999999999993"/>
  </r>
  <r>
    <n v="5460"/>
    <s v="CA-2014-116680"/>
    <x v="3"/>
    <x v="507"/>
    <d v="2014-09-07T00:00:00"/>
    <x v="0"/>
    <s v="PK-19075"/>
    <x v="7"/>
    <x v="0"/>
    <s v="United States"/>
    <s v="San Francisco"/>
    <x v="1"/>
    <n v="94122"/>
    <x v="1"/>
    <s v="FUR-TA-10001771"/>
    <x v="0"/>
    <x v="3"/>
    <x v="1724"/>
    <x v="3964"/>
    <n v="8"/>
    <n v="0.2"/>
    <n v="92.392000000000053"/>
  </r>
  <r>
    <n v="5461"/>
    <s v="US-2011-107405"/>
    <x v="2"/>
    <x v="90"/>
    <d v="2011-03-25T00:00:00"/>
    <x v="1"/>
    <s v="TS-21205"/>
    <x v="131"/>
    <x v="1"/>
    <s v="United States"/>
    <s v="Asheville"/>
    <x v="3"/>
    <n v="28806"/>
    <x v="0"/>
    <s v="OFF-ST-10002301"/>
    <x v="1"/>
    <x v="4"/>
    <x v="1490"/>
    <x v="3965"/>
    <n v="1"/>
    <n v="0.2"/>
    <n v="-3.864600000000002"/>
  </r>
  <r>
    <n v="5462"/>
    <s v="CA-2014-101574"/>
    <x v="3"/>
    <x v="394"/>
    <d v="2014-10-05T00:00:00"/>
    <x v="1"/>
    <s v="BD-11725"/>
    <x v="232"/>
    <x v="0"/>
    <s v="United States"/>
    <s v="Los Angeles"/>
    <x v="1"/>
    <n v="90032"/>
    <x v="1"/>
    <s v="FUR-FU-10001706"/>
    <x v="0"/>
    <x v="5"/>
    <x v="50"/>
    <x v="357"/>
    <n v="3"/>
    <n v="0"/>
    <n v="4.4352"/>
  </r>
  <r>
    <n v="5463"/>
    <s v="CA-2011-146591"/>
    <x v="2"/>
    <x v="1046"/>
    <d v="2011-01-21T00:00:00"/>
    <x v="2"/>
    <s v="TS-21340"/>
    <x v="358"/>
    <x v="0"/>
    <s v="United States"/>
    <s v="Scottsdale"/>
    <x v="16"/>
    <n v="85254"/>
    <x v="1"/>
    <s v="OFF-BI-10003676"/>
    <x v="1"/>
    <x v="8"/>
    <x v="816"/>
    <x v="3966"/>
    <n v="10"/>
    <n v="0.7"/>
    <n v="-23.716000000000001"/>
  </r>
  <r>
    <n v="5464"/>
    <s v="CA-2011-146591"/>
    <x v="2"/>
    <x v="1046"/>
    <d v="2011-01-21T00:00:00"/>
    <x v="2"/>
    <s v="TS-21340"/>
    <x v="358"/>
    <x v="0"/>
    <s v="United States"/>
    <s v="Scottsdale"/>
    <x v="16"/>
    <n v="85254"/>
    <x v="1"/>
    <s v="OFF-PA-10000659"/>
    <x v="1"/>
    <x v="10"/>
    <x v="1286"/>
    <x v="3967"/>
    <n v="4"/>
    <n v="0.2"/>
    <n v="19.622399999999999"/>
  </r>
  <r>
    <n v="5465"/>
    <s v="CA-2011-146591"/>
    <x v="2"/>
    <x v="1046"/>
    <d v="2011-01-21T00:00:00"/>
    <x v="2"/>
    <s v="TS-21340"/>
    <x v="358"/>
    <x v="0"/>
    <s v="United States"/>
    <s v="Scottsdale"/>
    <x v="16"/>
    <n v="85254"/>
    <x v="1"/>
    <s v="OFF-EN-10002504"/>
    <x v="1"/>
    <x v="12"/>
    <x v="113"/>
    <x v="3968"/>
    <n v="5"/>
    <n v="0.2"/>
    <n v="36.692999999999998"/>
  </r>
  <r>
    <n v="5466"/>
    <s v="CA-2011-146591"/>
    <x v="2"/>
    <x v="1046"/>
    <d v="2011-01-21T00:00:00"/>
    <x v="2"/>
    <s v="TS-21340"/>
    <x v="358"/>
    <x v="0"/>
    <s v="United States"/>
    <s v="Scottsdale"/>
    <x v="16"/>
    <n v="85254"/>
    <x v="1"/>
    <s v="FUR-BO-10001972"/>
    <x v="0"/>
    <x v="0"/>
    <x v="362"/>
    <x v="3969"/>
    <n v="5"/>
    <n v="0.7"/>
    <n v="-320.59699999999998"/>
  </r>
  <r>
    <n v="5467"/>
    <s v="CA-2011-107706"/>
    <x v="2"/>
    <x v="1047"/>
    <d v="2011-02-20T00:00:00"/>
    <x v="0"/>
    <s v="ST-20530"/>
    <x v="461"/>
    <x v="0"/>
    <s v="United States"/>
    <s v="Houston"/>
    <x v="5"/>
    <n v="77095"/>
    <x v="2"/>
    <s v="OFF-PA-10000466"/>
    <x v="1"/>
    <x v="10"/>
    <x v="933"/>
    <x v="3970"/>
    <n v="3"/>
    <n v="0.2"/>
    <n v="6.0659999999999989"/>
  </r>
  <r>
    <n v="5468"/>
    <s v="CA-2013-122448"/>
    <x v="0"/>
    <x v="632"/>
    <d v="2013-06-15T00:00:00"/>
    <x v="1"/>
    <s v="DB-13210"/>
    <x v="203"/>
    <x v="0"/>
    <s v="United States"/>
    <s v="San Francisco"/>
    <x v="1"/>
    <n v="94109"/>
    <x v="1"/>
    <s v="FUR-CH-10002774"/>
    <x v="0"/>
    <x v="1"/>
    <x v="23"/>
    <x v="1919"/>
    <n v="3"/>
    <n v="0.2"/>
    <n v="13.764599999999994"/>
  </r>
  <r>
    <n v="5469"/>
    <s v="CA-2011-132451"/>
    <x v="2"/>
    <x v="467"/>
    <d v="2011-09-27T00:00:00"/>
    <x v="2"/>
    <s v="KF-16285"/>
    <x v="580"/>
    <x v="2"/>
    <s v="United States"/>
    <s v="San Diego"/>
    <x v="1"/>
    <n v="92105"/>
    <x v="1"/>
    <s v="FUR-CH-10000454"/>
    <x v="0"/>
    <x v="1"/>
    <x v="1"/>
    <x v="2282"/>
    <n v="3"/>
    <n v="0.2"/>
    <n v="73.19399999999996"/>
  </r>
  <r>
    <n v="5470"/>
    <s v="CA-2011-132451"/>
    <x v="2"/>
    <x v="467"/>
    <d v="2011-09-27T00:00:00"/>
    <x v="2"/>
    <s v="KF-16285"/>
    <x v="580"/>
    <x v="2"/>
    <s v="United States"/>
    <s v="San Diego"/>
    <x v="1"/>
    <n v="92105"/>
    <x v="1"/>
    <s v="OFF-PA-10004888"/>
    <x v="1"/>
    <x v="10"/>
    <x v="959"/>
    <x v="541"/>
    <n v="3"/>
    <n v="0"/>
    <n v="9.3312000000000008"/>
  </r>
  <r>
    <n v="5471"/>
    <s v="CA-2013-158547"/>
    <x v="0"/>
    <x v="198"/>
    <d v="2013-06-05T00:00:00"/>
    <x v="1"/>
    <s v="JM-16195"/>
    <x v="594"/>
    <x v="0"/>
    <s v="United States"/>
    <s v="Hamilton"/>
    <x v="24"/>
    <n v="45011"/>
    <x v="3"/>
    <s v="OFF-AP-10003842"/>
    <x v="1"/>
    <x v="9"/>
    <x v="1247"/>
    <x v="3971"/>
    <n v="5"/>
    <n v="0.2"/>
    <n v="9.2939999999999969"/>
  </r>
  <r>
    <n v="5472"/>
    <s v="CA-2014-116946"/>
    <x v="3"/>
    <x v="484"/>
    <d v="2014-12-24T00:00:00"/>
    <x v="1"/>
    <s v="TS-21505"/>
    <x v="700"/>
    <x v="0"/>
    <s v="United States"/>
    <s v="Parker"/>
    <x v="22"/>
    <n v="80134"/>
    <x v="1"/>
    <s v="FUR-FU-10000320"/>
    <x v="0"/>
    <x v="5"/>
    <x v="1512"/>
    <x v="3972"/>
    <n v="5"/>
    <n v="0.2"/>
    <n v="4.0080000000000009"/>
  </r>
  <r>
    <n v="5473"/>
    <s v="CA-2014-116946"/>
    <x v="3"/>
    <x v="484"/>
    <d v="2014-12-24T00:00:00"/>
    <x v="1"/>
    <s v="TS-21505"/>
    <x v="700"/>
    <x v="0"/>
    <s v="United States"/>
    <s v="Parker"/>
    <x v="22"/>
    <n v="80134"/>
    <x v="1"/>
    <s v="OFF-ST-10002554"/>
    <x v="1"/>
    <x v="4"/>
    <x v="1144"/>
    <x v="1617"/>
    <n v="2"/>
    <n v="0.2"/>
    <n v="-17.607599999999998"/>
  </r>
  <r>
    <n v="5474"/>
    <s v="CA-2014-116946"/>
    <x v="3"/>
    <x v="484"/>
    <d v="2014-12-24T00:00:00"/>
    <x v="1"/>
    <s v="TS-21505"/>
    <x v="700"/>
    <x v="0"/>
    <s v="United States"/>
    <s v="Parker"/>
    <x v="22"/>
    <n v="80134"/>
    <x v="1"/>
    <s v="FUR-BO-10000468"/>
    <x v="0"/>
    <x v="0"/>
    <x v="1171"/>
    <x v="3973"/>
    <n v="7"/>
    <n v="0.7"/>
    <n v="-183.6323999999999"/>
  </r>
  <r>
    <n v="5475"/>
    <s v="CA-2014-121741"/>
    <x v="3"/>
    <x v="377"/>
    <d v="2014-12-27T00:00:00"/>
    <x v="3"/>
    <s v="YC-21895"/>
    <x v="289"/>
    <x v="1"/>
    <s v="United States"/>
    <s v="Fremont"/>
    <x v="8"/>
    <n v="68025"/>
    <x v="2"/>
    <s v="OFF-ST-10004459"/>
    <x v="1"/>
    <x v="4"/>
    <x v="454"/>
    <x v="3974"/>
    <n v="2"/>
    <n v="0"/>
    <n v="37.533999999999992"/>
  </r>
  <r>
    <n v="5476"/>
    <s v="CA-2014-169691"/>
    <x v="3"/>
    <x v="140"/>
    <d v="2014-06-19T00:00:00"/>
    <x v="2"/>
    <s v="Dp-13240"/>
    <x v="656"/>
    <x v="2"/>
    <s v="United States"/>
    <s v="Maple Grove"/>
    <x v="11"/>
    <n v="55369"/>
    <x v="2"/>
    <s v="OFF-LA-10002312"/>
    <x v="1"/>
    <x v="2"/>
    <x v="574"/>
    <x v="1851"/>
    <n v="3"/>
    <n v="0"/>
    <n v="22.200000000000003"/>
  </r>
  <r>
    <n v="5477"/>
    <s v="CA-2014-169691"/>
    <x v="3"/>
    <x v="140"/>
    <d v="2014-06-19T00:00:00"/>
    <x v="2"/>
    <s v="Dp-13240"/>
    <x v="656"/>
    <x v="2"/>
    <s v="United States"/>
    <s v="Maple Grove"/>
    <x v="11"/>
    <n v="55369"/>
    <x v="2"/>
    <s v="OFF-ST-10001291"/>
    <x v="1"/>
    <x v="4"/>
    <x v="1017"/>
    <x v="3975"/>
    <n v="5"/>
    <n v="0"/>
    <n v="22.828499999999998"/>
  </r>
  <r>
    <n v="5478"/>
    <s v="CA-2014-169691"/>
    <x v="3"/>
    <x v="140"/>
    <d v="2014-06-19T00:00:00"/>
    <x v="2"/>
    <s v="Dp-13240"/>
    <x v="656"/>
    <x v="2"/>
    <s v="United States"/>
    <s v="Maple Grove"/>
    <x v="11"/>
    <n v="55369"/>
    <x v="2"/>
    <s v="OFF-PA-10003022"/>
    <x v="1"/>
    <x v="10"/>
    <x v="1644"/>
    <x v="1465"/>
    <n v="3"/>
    <n v="0"/>
    <n v="8.7906000000000013"/>
  </r>
  <r>
    <n v="5479"/>
    <s v="CA-2013-121356"/>
    <x v="0"/>
    <x v="73"/>
    <d v="2013-11-25T00:00:00"/>
    <x v="1"/>
    <s v="SJ-20500"/>
    <x v="81"/>
    <x v="0"/>
    <s v="United States"/>
    <s v="Newark"/>
    <x v="13"/>
    <n v="19711"/>
    <x v="3"/>
    <s v="OFF-BI-10002133"/>
    <x v="1"/>
    <x v="8"/>
    <x v="1138"/>
    <x v="3233"/>
    <n v="3"/>
    <n v="0"/>
    <n v="62.915999999999997"/>
  </r>
  <r>
    <n v="5480"/>
    <s v="CA-2011-101770"/>
    <x v="2"/>
    <x v="691"/>
    <d v="2011-04-04T00:00:00"/>
    <x v="1"/>
    <s v="KB-16240"/>
    <x v="208"/>
    <x v="1"/>
    <s v="United States"/>
    <s v="Miami"/>
    <x v="2"/>
    <n v="33180"/>
    <x v="0"/>
    <s v="OFF-BI-10001097"/>
    <x v="1"/>
    <x v="8"/>
    <x v="789"/>
    <x v="3976"/>
    <n v="1"/>
    <n v="0.7"/>
    <n v="-1.3082999999999996"/>
  </r>
  <r>
    <n v="5481"/>
    <s v="CA-2014-105487"/>
    <x v="3"/>
    <x v="1048"/>
    <d v="2014-10-15T00:00:00"/>
    <x v="1"/>
    <s v="CS-12250"/>
    <x v="294"/>
    <x v="1"/>
    <s v="United States"/>
    <s v="San Diego"/>
    <x v="1"/>
    <n v="92105"/>
    <x v="1"/>
    <s v="TEC-PH-10001336"/>
    <x v="2"/>
    <x v="7"/>
    <x v="941"/>
    <x v="3977"/>
    <n v="1"/>
    <n v="0.2"/>
    <n v="11.609099999999998"/>
  </r>
  <r>
    <n v="5482"/>
    <s v="CA-2014-105487"/>
    <x v="3"/>
    <x v="1048"/>
    <d v="2014-10-15T00:00:00"/>
    <x v="1"/>
    <s v="CS-12250"/>
    <x v="294"/>
    <x v="1"/>
    <s v="United States"/>
    <s v="San Diego"/>
    <x v="1"/>
    <n v="92105"/>
    <x v="1"/>
    <s v="TEC-AC-10002305"/>
    <x v="2"/>
    <x v="11"/>
    <x v="1521"/>
    <x v="3978"/>
    <n v="2"/>
    <n v="0"/>
    <n v="6.4799999999999969"/>
  </r>
  <r>
    <n v="5483"/>
    <s v="CA-2014-105487"/>
    <x v="3"/>
    <x v="1048"/>
    <d v="2014-10-15T00:00:00"/>
    <x v="1"/>
    <s v="CS-12250"/>
    <x v="294"/>
    <x v="1"/>
    <s v="United States"/>
    <s v="San Diego"/>
    <x v="1"/>
    <n v="92105"/>
    <x v="1"/>
    <s v="TEC-AC-10003610"/>
    <x v="2"/>
    <x v="11"/>
    <x v="598"/>
    <x v="3979"/>
    <n v="4"/>
    <n v="0"/>
    <n v="115.1808"/>
  </r>
  <r>
    <n v="5484"/>
    <s v="CA-2014-105487"/>
    <x v="3"/>
    <x v="1048"/>
    <d v="2014-10-15T00:00:00"/>
    <x v="1"/>
    <s v="CS-12250"/>
    <x v="294"/>
    <x v="1"/>
    <s v="United States"/>
    <s v="San Diego"/>
    <x v="1"/>
    <n v="92105"/>
    <x v="1"/>
    <s v="OFF-ST-10002301"/>
    <x v="1"/>
    <x v="4"/>
    <x v="1490"/>
    <x v="1390"/>
    <n v="2"/>
    <n v="0"/>
    <n v="0.40679999999999694"/>
  </r>
  <r>
    <n v="5485"/>
    <s v="CA-2014-148999"/>
    <x v="3"/>
    <x v="289"/>
    <d v="2014-02-05T00:00:00"/>
    <x v="1"/>
    <s v="EB-13870"/>
    <x v="12"/>
    <x v="0"/>
    <s v="United States"/>
    <s v="Miami"/>
    <x v="2"/>
    <n v="33142"/>
    <x v="0"/>
    <s v="FUR-CH-10002044"/>
    <x v="0"/>
    <x v="1"/>
    <x v="1725"/>
    <x v="3442"/>
    <n v="4"/>
    <n v="0.2"/>
    <n v="-68.1096"/>
  </r>
  <r>
    <n v="5486"/>
    <s v="CA-2011-107573"/>
    <x v="2"/>
    <x v="432"/>
    <d v="2011-12-17T00:00:00"/>
    <x v="1"/>
    <s v="PB-19150"/>
    <x v="171"/>
    <x v="0"/>
    <s v="United States"/>
    <s v="Miami"/>
    <x v="2"/>
    <n v="33178"/>
    <x v="0"/>
    <s v="OFF-EN-10001099"/>
    <x v="1"/>
    <x v="12"/>
    <x v="33"/>
    <x v="3032"/>
    <n v="3"/>
    <n v="0.2"/>
    <n v="7.6283999999999974"/>
  </r>
  <r>
    <n v="5487"/>
    <s v="CA-2012-156608"/>
    <x v="1"/>
    <x v="1040"/>
    <d v="2012-10-29T00:00:00"/>
    <x v="1"/>
    <s v="MT-18070"/>
    <x v="192"/>
    <x v="2"/>
    <s v="United States"/>
    <s v="San Antonio"/>
    <x v="5"/>
    <n v="78207"/>
    <x v="2"/>
    <s v="OFF-BI-10004140"/>
    <x v="1"/>
    <x v="8"/>
    <x v="304"/>
    <x v="3980"/>
    <n v="4"/>
    <n v="0.8"/>
    <n v="-6.2860000000000031"/>
  </r>
  <r>
    <n v="5488"/>
    <s v="CA-2014-134495"/>
    <x v="3"/>
    <x v="719"/>
    <d v="2014-04-05T00:00:00"/>
    <x v="0"/>
    <s v="BF-11020"/>
    <x v="292"/>
    <x v="1"/>
    <s v="United States"/>
    <s v="Jacksonville"/>
    <x v="2"/>
    <n v="32216"/>
    <x v="0"/>
    <s v="TEC-PH-10004897"/>
    <x v="2"/>
    <x v="7"/>
    <x v="1115"/>
    <x v="112"/>
    <n v="3"/>
    <n v="0.2"/>
    <n v="-5.694300000000001"/>
  </r>
  <r>
    <n v="5489"/>
    <s v="CA-2014-134495"/>
    <x v="3"/>
    <x v="719"/>
    <d v="2014-04-05T00:00:00"/>
    <x v="0"/>
    <s v="BF-11020"/>
    <x v="292"/>
    <x v="1"/>
    <s v="United States"/>
    <s v="Jacksonville"/>
    <x v="2"/>
    <n v="32216"/>
    <x v="0"/>
    <s v="OFF-LA-10000262"/>
    <x v="1"/>
    <x v="2"/>
    <x v="932"/>
    <x v="303"/>
    <n v="3"/>
    <n v="0.2"/>
    <n v="2.0358000000000001"/>
  </r>
  <r>
    <n v="5490"/>
    <s v="CA-2014-134495"/>
    <x v="3"/>
    <x v="719"/>
    <d v="2014-04-05T00:00:00"/>
    <x v="0"/>
    <s v="BF-11020"/>
    <x v="292"/>
    <x v="1"/>
    <s v="United States"/>
    <s v="Jacksonville"/>
    <x v="2"/>
    <n v="32216"/>
    <x v="0"/>
    <s v="OFF-AP-10002222"/>
    <x v="1"/>
    <x v="9"/>
    <x v="33"/>
    <x v="3981"/>
    <n v="3"/>
    <n v="0.2"/>
    <n v="1.8207000000000013"/>
  </r>
  <r>
    <n v="5491"/>
    <s v="CA-2014-134495"/>
    <x v="3"/>
    <x v="719"/>
    <d v="2014-04-05T00:00:00"/>
    <x v="0"/>
    <s v="BF-11020"/>
    <x v="292"/>
    <x v="1"/>
    <s v="United States"/>
    <s v="Jacksonville"/>
    <x v="2"/>
    <n v="32216"/>
    <x v="0"/>
    <s v="FUR-CH-10003774"/>
    <x v="0"/>
    <x v="1"/>
    <x v="1185"/>
    <x v="287"/>
    <n v="3"/>
    <n v="0.2"/>
    <n v="-19.105800000000016"/>
  </r>
  <r>
    <n v="5492"/>
    <s v="CA-2014-164098"/>
    <x v="3"/>
    <x v="795"/>
    <d v="2014-01-28T00:00:00"/>
    <x v="2"/>
    <s v="CG-12520"/>
    <x v="0"/>
    <x v="0"/>
    <s v="United States"/>
    <s v="Houston"/>
    <x v="5"/>
    <n v="77070"/>
    <x v="2"/>
    <s v="OFF-ST-10000615"/>
    <x v="1"/>
    <x v="4"/>
    <x v="75"/>
    <x v="1333"/>
    <n v="2"/>
    <n v="0.2"/>
    <n v="1.8160000000000016"/>
  </r>
  <r>
    <n v="5493"/>
    <s v="CA-2011-105249"/>
    <x v="2"/>
    <x v="683"/>
    <d v="2011-11-28T00:00:00"/>
    <x v="3"/>
    <s v="DH-13675"/>
    <x v="723"/>
    <x v="2"/>
    <s v="United States"/>
    <s v="San Francisco"/>
    <x v="1"/>
    <n v="94122"/>
    <x v="1"/>
    <s v="OFF-SU-10001225"/>
    <x v="1"/>
    <x v="14"/>
    <x v="33"/>
    <x v="351"/>
    <n v="2"/>
    <n v="0"/>
    <n v="0.14719999999999978"/>
  </r>
  <r>
    <n v="5494"/>
    <s v="CA-2011-105249"/>
    <x v="2"/>
    <x v="683"/>
    <d v="2011-11-28T00:00:00"/>
    <x v="3"/>
    <s v="DH-13675"/>
    <x v="723"/>
    <x v="2"/>
    <s v="United States"/>
    <s v="San Francisco"/>
    <x v="1"/>
    <n v="94122"/>
    <x v="1"/>
    <s v="OFF-LA-10002043"/>
    <x v="1"/>
    <x v="2"/>
    <x v="252"/>
    <x v="1417"/>
    <n v="4"/>
    <n v="0"/>
    <n v="19.872"/>
  </r>
  <r>
    <n v="5495"/>
    <s v="CA-2011-105249"/>
    <x v="2"/>
    <x v="683"/>
    <d v="2011-11-28T00:00:00"/>
    <x v="3"/>
    <s v="DH-13675"/>
    <x v="723"/>
    <x v="2"/>
    <s v="United States"/>
    <s v="San Francisco"/>
    <x v="1"/>
    <n v="94122"/>
    <x v="1"/>
    <s v="FUR-BO-10000330"/>
    <x v="0"/>
    <x v="0"/>
    <x v="1098"/>
    <x v="1527"/>
    <n v="4"/>
    <n v="0.15"/>
    <n v="-4.8391999999999769"/>
  </r>
  <r>
    <n v="5496"/>
    <s v="CA-2012-113523"/>
    <x v="1"/>
    <x v="406"/>
    <d v="2012-09-08T00:00:00"/>
    <x v="1"/>
    <s v="SC-20440"/>
    <x v="464"/>
    <x v="1"/>
    <s v="United States"/>
    <s v="Philadelphia"/>
    <x v="9"/>
    <n v="19140"/>
    <x v="3"/>
    <s v="OFF-BI-10001249"/>
    <x v="1"/>
    <x v="8"/>
    <x v="1182"/>
    <x v="3056"/>
    <n v="4"/>
    <n v="0.7"/>
    <n v="-6.1247999999999987"/>
  </r>
  <r>
    <n v="5497"/>
    <s v="CA-2014-117821"/>
    <x v="3"/>
    <x v="492"/>
    <d v="2014-06-17T00:00:00"/>
    <x v="1"/>
    <s v="HG-15025"/>
    <x v="643"/>
    <x v="0"/>
    <s v="United States"/>
    <s v="Marion"/>
    <x v="24"/>
    <n v="43302"/>
    <x v="3"/>
    <s v="TEC-AC-10004469"/>
    <x v="2"/>
    <x v="11"/>
    <x v="238"/>
    <x v="3982"/>
    <n v="2"/>
    <n v="0.2"/>
    <n v="19.176000000000002"/>
  </r>
  <r>
    <n v="5498"/>
    <s v="CA-2014-164378"/>
    <x v="3"/>
    <x v="663"/>
    <d v="2014-07-19T00:00:00"/>
    <x v="0"/>
    <s v="MM-18055"/>
    <x v="514"/>
    <x v="0"/>
    <s v="United States"/>
    <s v="New York City"/>
    <x v="15"/>
    <n v="10024"/>
    <x v="3"/>
    <s v="OFF-AR-10001177"/>
    <x v="1"/>
    <x v="6"/>
    <x v="1215"/>
    <x v="2637"/>
    <n v="2"/>
    <n v="0"/>
    <n v="1.9023999999999992"/>
  </r>
  <r>
    <n v="5499"/>
    <s v="CA-2014-164378"/>
    <x v="3"/>
    <x v="663"/>
    <d v="2014-07-19T00:00:00"/>
    <x v="0"/>
    <s v="MM-18055"/>
    <x v="514"/>
    <x v="0"/>
    <s v="United States"/>
    <s v="New York City"/>
    <x v="15"/>
    <n v="10024"/>
    <x v="3"/>
    <s v="OFF-LA-10000634"/>
    <x v="1"/>
    <x v="2"/>
    <x v="283"/>
    <x v="1507"/>
    <n v="3"/>
    <n v="0"/>
    <n v="3.6017999999999999"/>
  </r>
  <r>
    <n v="5500"/>
    <s v="CA-2014-164378"/>
    <x v="3"/>
    <x v="663"/>
    <d v="2014-07-19T00:00:00"/>
    <x v="0"/>
    <s v="MM-18055"/>
    <x v="514"/>
    <x v="0"/>
    <s v="United States"/>
    <s v="New York City"/>
    <x v="15"/>
    <n v="10024"/>
    <x v="3"/>
    <s v="TEC-AC-10004708"/>
    <x v="2"/>
    <x v="11"/>
    <x v="337"/>
    <x v="365"/>
    <n v="2"/>
    <n v="0"/>
    <n v="8.7989999999999995"/>
  </r>
  <r>
    <n v="5501"/>
    <s v="CA-2014-164378"/>
    <x v="3"/>
    <x v="663"/>
    <d v="2014-07-19T00:00:00"/>
    <x v="0"/>
    <s v="MM-18055"/>
    <x v="514"/>
    <x v="0"/>
    <s v="United States"/>
    <s v="New York City"/>
    <x v="15"/>
    <n v="10024"/>
    <x v="3"/>
    <s v="FUR-CH-10002084"/>
    <x v="0"/>
    <x v="1"/>
    <x v="1240"/>
    <x v="3983"/>
    <n v="6"/>
    <n v="0.1"/>
    <n v="88.552800000000005"/>
  </r>
  <r>
    <n v="5502"/>
    <s v="CA-2014-164378"/>
    <x v="3"/>
    <x v="663"/>
    <d v="2014-07-19T00:00:00"/>
    <x v="0"/>
    <s v="MM-18055"/>
    <x v="514"/>
    <x v="0"/>
    <s v="United States"/>
    <s v="New York City"/>
    <x v="15"/>
    <n v="10024"/>
    <x v="3"/>
    <s v="OFF-PA-10004519"/>
    <x v="1"/>
    <x v="10"/>
    <x v="1036"/>
    <x v="2482"/>
    <n v="2"/>
    <n v="0"/>
    <n v="4.3904000000000005"/>
  </r>
  <r>
    <n v="5503"/>
    <s v="CA-2014-127782"/>
    <x v="3"/>
    <x v="808"/>
    <d v="2014-11-07T00:00:00"/>
    <x v="1"/>
    <s v="TH-21115"/>
    <x v="764"/>
    <x v="1"/>
    <s v="United States"/>
    <s v="Philadelphia"/>
    <x v="9"/>
    <n v="19140"/>
    <x v="3"/>
    <s v="FUR-FU-10001847"/>
    <x v="0"/>
    <x v="5"/>
    <x v="1355"/>
    <x v="3984"/>
    <n v="1"/>
    <n v="0.2"/>
    <n v="0.66239999999999977"/>
  </r>
  <r>
    <n v="5504"/>
    <s v="CA-2014-127782"/>
    <x v="3"/>
    <x v="808"/>
    <d v="2014-11-07T00:00:00"/>
    <x v="1"/>
    <s v="TH-21115"/>
    <x v="764"/>
    <x v="1"/>
    <s v="United States"/>
    <s v="Philadelphia"/>
    <x v="9"/>
    <n v="19140"/>
    <x v="3"/>
    <s v="OFF-AP-10001962"/>
    <x v="1"/>
    <x v="9"/>
    <x v="1594"/>
    <x v="3985"/>
    <n v="3"/>
    <n v="0.2"/>
    <n v="1.2584999999999997"/>
  </r>
  <r>
    <n v="5505"/>
    <s v="CA-2014-127782"/>
    <x v="3"/>
    <x v="808"/>
    <d v="2014-11-07T00:00:00"/>
    <x v="1"/>
    <s v="TH-21115"/>
    <x v="764"/>
    <x v="1"/>
    <s v="United States"/>
    <s v="Philadelphia"/>
    <x v="9"/>
    <n v="19140"/>
    <x v="3"/>
    <s v="OFF-EN-10003845"/>
    <x v="1"/>
    <x v="12"/>
    <x v="431"/>
    <x v="3179"/>
    <n v="3"/>
    <n v="0.2"/>
    <n v="2.8781999999999992"/>
  </r>
  <r>
    <n v="5506"/>
    <s v="CA-2014-127782"/>
    <x v="3"/>
    <x v="808"/>
    <d v="2014-11-07T00:00:00"/>
    <x v="1"/>
    <s v="TH-21115"/>
    <x v="764"/>
    <x v="1"/>
    <s v="United States"/>
    <s v="Philadelphia"/>
    <x v="9"/>
    <n v="19140"/>
    <x v="3"/>
    <s v="TEC-PH-10001817"/>
    <x v="2"/>
    <x v="7"/>
    <x v="1097"/>
    <x v="3986"/>
    <n v="4"/>
    <n v="0.4"/>
    <n v="-186.15999999999997"/>
  </r>
  <r>
    <n v="5507"/>
    <s v="US-2013-162026"/>
    <x v="0"/>
    <x v="750"/>
    <d v="2013-10-09T00:00:00"/>
    <x v="3"/>
    <s v="JE-15745"/>
    <x v="32"/>
    <x v="0"/>
    <s v="United States"/>
    <s v="Los Angeles"/>
    <x v="1"/>
    <n v="90036"/>
    <x v="1"/>
    <s v="OFF-PA-10000167"/>
    <x v="1"/>
    <x v="10"/>
    <x v="1071"/>
    <x v="1168"/>
    <n v="2"/>
    <n v="0"/>
    <n v="27.881999999999998"/>
  </r>
  <r>
    <n v="5508"/>
    <s v="CA-2013-150000"/>
    <x v="0"/>
    <x v="143"/>
    <d v="2013-04-15T00:00:00"/>
    <x v="1"/>
    <s v="PG-18820"/>
    <x v="310"/>
    <x v="0"/>
    <s v="United States"/>
    <s v="Smyrna"/>
    <x v="32"/>
    <n v="30080"/>
    <x v="0"/>
    <s v="OFF-EN-10002973"/>
    <x v="1"/>
    <x v="12"/>
    <x v="1319"/>
    <x v="1429"/>
    <n v="4"/>
    <n v="0"/>
    <n v="8.6016000000000012"/>
  </r>
  <r>
    <n v="5509"/>
    <s v="CA-2012-168529"/>
    <x v="1"/>
    <x v="1049"/>
    <d v="2012-10-12T00:00:00"/>
    <x v="1"/>
    <s v="MB-17305"/>
    <x v="93"/>
    <x v="0"/>
    <s v="United States"/>
    <s v="San Francisco"/>
    <x v="1"/>
    <n v="94122"/>
    <x v="1"/>
    <s v="FUR-FU-10001588"/>
    <x v="0"/>
    <x v="5"/>
    <x v="284"/>
    <x v="1228"/>
    <n v="5"/>
    <n v="0"/>
    <n v="62.736999999999995"/>
  </r>
  <r>
    <n v="5510"/>
    <s v="US-2014-152569"/>
    <x v="3"/>
    <x v="356"/>
    <d v="2014-05-21T00:00:00"/>
    <x v="1"/>
    <s v="JD-16015"/>
    <x v="557"/>
    <x v="0"/>
    <s v="United States"/>
    <s v="Chicago"/>
    <x v="10"/>
    <n v="60653"/>
    <x v="2"/>
    <s v="OFF-PA-10001736"/>
    <x v="1"/>
    <x v="10"/>
    <x v="129"/>
    <x v="3987"/>
    <n v="2"/>
    <n v="0.2"/>
    <n v="19.137599999999992"/>
  </r>
  <r>
    <n v="5511"/>
    <s v="US-2014-152569"/>
    <x v="3"/>
    <x v="356"/>
    <d v="2014-05-21T00:00:00"/>
    <x v="1"/>
    <s v="JD-16015"/>
    <x v="557"/>
    <x v="0"/>
    <s v="United States"/>
    <s v="Chicago"/>
    <x v="10"/>
    <n v="60653"/>
    <x v="2"/>
    <s v="TEC-PH-10002185"/>
    <x v="2"/>
    <x v="7"/>
    <x v="1072"/>
    <x v="3988"/>
    <n v="2"/>
    <n v="0.2"/>
    <n v="3.4749999999999996"/>
  </r>
  <r>
    <n v="5512"/>
    <s v="US-2011-137680"/>
    <x v="2"/>
    <x v="1050"/>
    <d v="2011-03-02T00:00:00"/>
    <x v="1"/>
    <s v="JH-15430"/>
    <x v="371"/>
    <x v="0"/>
    <s v="United States"/>
    <s v="Medford"/>
    <x v="21"/>
    <n v="97504"/>
    <x v="1"/>
    <s v="OFF-PA-10000174"/>
    <x v="1"/>
    <x v="10"/>
    <x v="1515"/>
    <x v="2731"/>
    <n v="4"/>
    <n v="0.2"/>
    <n v="11.102399999999996"/>
  </r>
  <r>
    <n v="5513"/>
    <s v="US-2011-137680"/>
    <x v="2"/>
    <x v="1050"/>
    <d v="2011-03-02T00:00:00"/>
    <x v="1"/>
    <s v="JH-15430"/>
    <x v="371"/>
    <x v="0"/>
    <s v="United States"/>
    <s v="Medford"/>
    <x v="21"/>
    <n v="97504"/>
    <x v="1"/>
    <s v="OFF-PA-10000069"/>
    <x v="1"/>
    <x v="10"/>
    <x v="1569"/>
    <x v="3989"/>
    <n v="3"/>
    <n v="0.2"/>
    <n v="7.6868999999999996"/>
  </r>
  <r>
    <n v="5514"/>
    <s v="CA-2012-103177"/>
    <x v="1"/>
    <x v="1051"/>
    <d v="2012-06-01T00:00:00"/>
    <x v="2"/>
    <s v="EN-13780"/>
    <x v="633"/>
    <x v="0"/>
    <s v="United States"/>
    <s v="New York City"/>
    <x v="15"/>
    <n v="10009"/>
    <x v="3"/>
    <s v="TEC-PH-10001795"/>
    <x v="2"/>
    <x v="7"/>
    <x v="1726"/>
    <x v="764"/>
    <n v="3"/>
    <n v="0"/>
    <n v="2.3996999999999815"/>
  </r>
  <r>
    <n v="5515"/>
    <s v="CA-2012-103177"/>
    <x v="1"/>
    <x v="1051"/>
    <d v="2012-06-01T00:00:00"/>
    <x v="2"/>
    <s v="EN-13780"/>
    <x v="633"/>
    <x v="0"/>
    <s v="United States"/>
    <s v="New York City"/>
    <x v="15"/>
    <n v="10009"/>
    <x v="3"/>
    <s v="OFF-AP-10004540"/>
    <x v="1"/>
    <x v="9"/>
    <x v="1294"/>
    <x v="1985"/>
    <n v="2"/>
    <n v="0"/>
    <n v="44.889600000000002"/>
  </r>
  <r>
    <n v="5516"/>
    <s v="CA-2012-103177"/>
    <x v="1"/>
    <x v="1051"/>
    <d v="2012-06-01T00:00:00"/>
    <x v="2"/>
    <s v="EN-13780"/>
    <x v="633"/>
    <x v="0"/>
    <s v="United States"/>
    <s v="New York City"/>
    <x v="15"/>
    <n v="10009"/>
    <x v="3"/>
    <s v="TEC-PH-10001527"/>
    <x v="2"/>
    <x v="7"/>
    <x v="1276"/>
    <x v="3680"/>
    <n v="3"/>
    <n v="0"/>
    <n v="3.8654999999999973"/>
  </r>
  <r>
    <n v="5517"/>
    <s v="US-2013-138408"/>
    <x v="0"/>
    <x v="741"/>
    <d v="2013-11-22T00:00:00"/>
    <x v="0"/>
    <s v="KC-16255"/>
    <x v="346"/>
    <x v="1"/>
    <s v="United States"/>
    <s v="Huntsville"/>
    <x v="19"/>
    <n v="35810"/>
    <x v="0"/>
    <s v="TEC-AC-10003870"/>
    <x v="2"/>
    <x v="11"/>
    <x v="1718"/>
    <x v="3990"/>
    <n v="4"/>
    <n v="0"/>
    <n v="527.98400000000004"/>
  </r>
  <r>
    <n v="5518"/>
    <s v="CA-2014-117667"/>
    <x v="3"/>
    <x v="769"/>
    <d v="2014-12-10T00:00:00"/>
    <x v="1"/>
    <s v="MS-17980"/>
    <x v="99"/>
    <x v="1"/>
    <s v="United States"/>
    <s v="Philadelphia"/>
    <x v="9"/>
    <n v="19134"/>
    <x v="3"/>
    <s v="FUR-CH-10004540"/>
    <x v="0"/>
    <x v="1"/>
    <x v="862"/>
    <x v="3991"/>
    <n v="10"/>
    <n v="0.3"/>
    <n v="-10.283999999999992"/>
  </r>
  <r>
    <n v="5519"/>
    <s v="CA-2014-117667"/>
    <x v="3"/>
    <x v="769"/>
    <d v="2014-12-10T00:00:00"/>
    <x v="1"/>
    <s v="MS-17980"/>
    <x v="99"/>
    <x v="1"/>
    <s v="United States"/>
    <s v="Philadelphia"/>
    <x v="9"/>
    <n v="19134"/>
    <x v="3"/>
    <s v="FUR-FU-10004093"/>
    <x v="0"/>
    <x v="5"/>
    <x v="1159"/>
    <x v="3992"/>
    <n v="2"/>
    <n v="0.2"/>
    <n v="6.8459999999999965"/>
  </r>
  <r>
    <n v="5520"/>
    <s v="CA-2014-117667"/>
    <x v="3"/>
    <x v="769"/>
    <d v="2014-12-10T00:00:00"/>
    <x v="1"/>
    <s v="MS-17980"/>
    <x v="99"/>
    <x v="1"/>
    <s v="United States"/>
    <s v="Philadelphia"/>
    <x v="9"/>
    <n v="19134"/>
    <x v="3"/>
    <s v="OFF-AR-10000716"/>
    <x v="1"/>
    <x v="6"/>
    <x v="786"/>
    <x v="2569"/>
    <n v="3"/>
    <n v="0.2"/>
    <n v="3.1806000000000005"/>
  </r>
  <r>
    <n v="5521"/>
    <s v="CA-2014-117667"/>
    <x v="3"/>
    <x v="769"/>
    <d v="2014-12-10T00:00:00"/>
    <x v="1"/>
    <s v="MS-17980"/>
    <x v="99"/>
    <x v="1"/>
    <s v="United States"/>
    <s v="Philadelphia"/>
    <x v="9"/>
    <n v="19134"/>
    <x v="3"/>
    <s v="OFF-PA-10002709"/>
    <x v="1"/>
    <x v="10"/>
    <x v="1658"/>
    <x v="100"/>
    <n v="5"/>
    <n v="0.2"/>
    <n v="8.6709999999999994"/>
  </r>
  <r>
    <n v="5522"/>
    <s v="CA-2014-117667"/>
    <x v="3"/>
    <x v="769"/>
    <d v="2014-12-10T00:00:00"/>
    <x v="1"/>
    <s v="MS-17980"/>
    <x v="99"/>
    <x v="1"/>
    <s v="United States"/>
    <s v="Philadelphia"/>
    <x v="9"/>
    <n v="19134"/>
    <x v="3"/>
    <s v="TEC-AC-10000580"/>
    <x v="2"/>
    <x v="11"/>
    <x v="897"/>
    <x v="1309"/>
    <n v="4"/>
    <n v="0.2"/>
    <n v="-28.796399999999984"/>
  </r>
  <r>
    <n v="5523"/>
    <s v="CA-2013-110982"/>
    <x v="0"/>
    <x v="410"/>
    <d v="2013-06-08T00:00:00"/>
    <x v="2"/>
    <s v="CK-12205"/>
    <x v="237"/>
    <x v="0"/>
    <s v="United States"/>
    <s v="Santa Clara"/>
    <x v="1"/>
    <n v="95051"/>
    <x v="1"/>
    <s v="OFF-BI-10000829"/>
    <x v="1"/>
    <x v="8"/>
    <x v="304"/>
    <x v="3993"/>
    <n v="6"/>
    <n v="0.2"/>
    <n v="7.0043999999999977"/>
  </r>
  <r>
    <n v="5524"/>
    <s v="CA-2013-110982"/>
    <x v="0"/>
    <x v="410"/>
    <d v="2013-06-08T00:00:00"/>
    <x v="2"/>
    <s v="CK-12205"/>
    <x v="237"/>
    <x v="0"/>
    <s v="United States"/>
    <s v="Santa Clara"/>
    <x v="1"/>
    <n v="95051"/>
    <x v="1"/>
    <s v="OFF-AP-10004859"/>
    <x v="1"/>
    <x v="9"/>
    <x v="921"/>
    <x v="3994"/>
    <n v="4"/>
    <n v="0"/>
    <n v="15.724800000000002"/>
  </r>
  <r>
    <n v="5525"/>
    <s v="CA-2013-147123"/>
    <x v="0"/>
    <x v="107"/>
    <d v="2013-12-13T00:00:00"/>
    <x v="2"/>
    <s v="SJ-20125"/>
    <x v="319"/>
    <x v="2"/>
    <s v="United States"/>
    <s v="Long Beach"/>
    <x v="1"/>
    <n v="90805"/>
    <x v="1"/>
    <s v="OFF-PA-10000575"/>
    <x v="1"/>
    <x v="10"/>
    <x v="1050"/>
    <x v="3995"/>
    <n v="12"/>
    <n v="0"/>
    <n v="36.928799999999995"/>
  </r>
  <r>
    <n v="5526"/>
    <s v="CA-2014-154501"/>
    <x v="3"/>
    <x v="504"/>
    <d v="2014-05-06T00:00:00"/>
    <x v="1"/>
    <s v="EA-14035"/>
    <x v="105"/>
    <x v="1"/>
    <s v="United States"/>
    <s v="Los Angeles"/>
    <x v="1"/>
    <n v="90008"/>
    <x v="1"/>
    <s v="OFF-AR-10002804"/>
    <x v="1"/>
    <x v="6"/>
    <x v="279"/>
    <x v="3996"/>
    <n v="2"/>
    <n v="0"/>
    <n v="4.0098000000000003"/>
  </r>
  <r>
    <n v="5527"/>
    <s v="CA-2014-166933"/>
    <x v="3"/>
    <x v="558"/>
    <d v="2014-04-29T00:00:00"/>
    <x v="1"/>
    <s v="MG-17890"/>
    <x v="450"/>
    <x v="2"/>
    <s v="United States"/>
    <s v="Santa Barbara"/>
    <x v="1"/>
    <n v="93101"/>
    <x v="1"/>
    <s v="OFF-FA-10002676"/>
    <x v="1"/>
    <x v="13"/>
    <x v="1069"/>
    <x v="2725"/>
    <n v="1"/>
    <n v="0"/>
    <n v="0.65159999999999996"/>
  </r>
  <r>
    <n v="5528"/>
    <s v="CA-2012-142055"/>
    <x v="1"/>
    <x v="412"/>
    <d v="2012-05-10T00:00:00"/>
    <x v="2"/>
    <s v="AB-10255"/>
    <x v="437"/>
    <x v="2"/>
    <s v="United States"/>
    <s v="New York City"/>
    <x v="15"/>
    <n v="10009"/>
    <x v="3"/>
    <s v="OFF-PA-10003465"/>
    <x v="1"/>
    <x v="10"/>
    <x v="418"/>
    <x v="2479"/>
    <n v="2"/>
    <n v="0"/>
    <n v="18.211199999999998"/>
  </r>
  <r>
    <n v="5529"/>
    <s v="CA-2012-137106"/>
    <x v="1"/>
    <x v="1052"/>
    <d v="2012-04-04T00:00:00"/>
    <x v="1"/>
    <s v="SC-20260"/>
    <x v="609"/>
    <x v="1"/>
    <s v="United States"/>
    <s v="Jacksonville"/>
    <x v="2"/>
    <n v="32216"/>
    <x v="0"/>
    <s v="TEC-PH-10000011"/>
    <x v="2"/>
    <x v="7"/>
    <x v="220"/>
    <x v="1105"/>
    <n v="5"/>
    <n v="0.2"/>
    <n v="27.985999999999994"/>
  </r>
  <r>
    <n v="5530"/>
    <s v="CA-2014-136609"/>
    <x v="3"/>
    <x v="634"/>
    <d v="2014-08-12T00:00:00"/>
    <x v="1"/>
    <s v="TB-21355"/>
    <x v="422"/>
    <x v="1"/>
    <s v="United States"/>
    <s v="Cedar Hill"/>
    <x v="5"/>
    <n v="75104"/>
    <x v="2"/>
    <s v="OFF-PA-10004381"/>
    <x v="1"/>
    <x v="10"/>
    <x v="1675"/>
    <x v="912"/>
    <n v="3"/>
    <n v="0.2"/>
    <n v="40.353599999999986"/>
  </r>
  <r>
    <n v="5531"/>
    <s v="CA-2014-160885"/>
    <x v="3"/>
    <x v="574"/>
    <d v="2014-12-07T00:00:00"/>
    <x v="1"/>
    <s v="JK-16090"/>
    <x v="765"/>
    <x v="0"/>
    <s v="United States"/>
    <s v="Omaha"/>
    <x v="8"/>
    <n v="68104"/>
    <x v="2"/>
    <s v="TEC-PH-10001795"/>
    <x v="2"/>
    <x v="7"/>
    <x v="641"/>
    <x v="3997"/>
    <n v="4"/>
    <n v="0"/>
    <n v="743.98799999999983"/>
  </r>
  <r>
    <n v="5532"/>
    <s v="US-2013-167472"/>
    <x v="0"/>
    <x v="112"/>
    <d v="2013-06-08T00:00:00"/>
    <x v="2"/>
    <s v="CK-12595"/>
    <x v="242"/>
    <x v="0"/>
    <s v="United States"/>
    <s v="Little Rock"/>
    <x v="36"/>
    <n v="72209"/>
    <x v="0"/>
    <s v="TEC-AC-10001109"/>
    <x v="2"/>
    <x v="11"/>
    <x v="998"/>
    <x v="3998"/>
    <n v="6"/>
    <n v="0"/>
    <n v="75.57480000000001"/>
  </r>
  <r>
    <n v="5533"/>
    <s v="US-2013-167472"/>
    <x v="0"/>
    <x v="112"/>
    <d v="2013-06-08T00:00:00"/>
    <x v="2"/>
    <s v="CK-12595"/>
    <x v="242"/>
    <x v="0"/>
    <s v="United States"/>
    <s v="Little Rock"/>
    <x v="36"/>
    <n v="72209"/>
    <x v="0"/>
    <s v="TEC-AC-10003038"/>
    <x v="2"/>
    <x v="11"/>
    <x v="1024"/>
    <x v="3999"/>
    <n v="3"/>
    <n v="0"/>
    <n v="5.101499999999997"/>
  </r>
  <r>
    <n v="5534"/>
    <s v="US-2013-167472"/>
    <x v="0"/>
    <x v="112"/>
    <d v="2013-06-08T00:00:00"/>
    <x v="2"/>
    <s v="CK-12595"/>
    <x v="242"/>
    <x v="0"/>
    <s v="United States"/>
    <s v="Little Rock"/>
    <x v="36"/>
    <n v="72209"/>
    <x v="0"/>
    <s v="TEC-AC-10003174"/>
    <x v="2"/>
    <x v="11"/>
    <x v="614"/>
    <x v="2285"/>
    <n v="3"/>
    <n v="0"/>
    <n v="129.34800000000001"/>
  </r>
  <r>
    <n v="5535"/>
    <s v="US-2013-167472"/>
    <x v="0"/>
    <x v="112"/>
    <d v="2013-06-08T00:00:00"/>
    <x v="2"/>
    <s v="CK-12595"/>
    <x v="242"/>
    <x v="0"/>
    <s v="United States"/>
    <s v="Little Rock"/>
    <x v="36"/>
    <n v="72209"/>
    <x v="0"/>
    <s v="OFF-PA-10000157"/>
    <x v="1"/>
    <x v="10"/>
    <x v="364"/>
    <x v="731"/>
    <n v="3"/>
    <n v="0"/>
    <n v="28.171799999999998"/>
  </r>
  <r>
    <n v="5536"/>
    <s v="US-2013-167472"/>
    <x v="0"/>
    <x v="112"/>
    <d v="2013-06-08T00:00:00"/>
    <x v="2"/>
    <s v="CK-12595"/>
    <x v="242"/>
    <x v="0"/>
    <s v="United States"/>
    <s v="Little Rock"/>
    <x v="36"/>
    <n v="72209"/>
    <x v="0"/>
    <s v="OFF-BI-10001721"/>
    <x v="1"/>
    <x v="8"/>
    <x v="94"/>
    <x v="2202"/>
    <n v="3"/>
    <n v="0"/>
    <n v="30.787199999999999"/>
  </r>
  <r>
    <n v="5537"/>
    <s v="US-2013-167472"/>
    <x v="0"/>
    <x v="112"/>
    <d v="2013-06-08T00:00:00"/>
    <x v="2"/>
    <s v="CK-12595"/>
    <x v="242"/>
    <x v="0"/>
    <s v="United States"/>
    <s v="Little Rock"/>
    <x v="36"/>
    <n v="72209"/>
    <x v="0"/>
    <s v="OFF-BI-10000591"/>
    <x v="1"/>
    <x v="8"/>
    <x v="1045"/>
    <x v="1361"/>
    <n v="3"/>
    <n v="0"/>
    <n v="5.6015999999999995"/>
  </r>
  <r>
    <n v="5538"/>
    <s v="US-2013-167472"/>
    <x v="0"/>
    <x v="112"/>
    <d v="2013-06-08T00:00:00"/>
    <x v="2"/>
    <s v="CK-12595"/>
    <x v="242"/>
    <x v="0"/>
    <s v="United States"/>
    <s v="Little Rock"/>
    <x v="36"/>
    <n v="72209"/>
    <x v="0"/>
    <s v="OFF-PA-10001534"/>
    <x v="1"/>
    <x v="10"/>
    <x v="1461"/>
    <x v="91"/>
    <n v="2"/>
    <n v="0"/>
    <n v="6.2208000000000006"/>
  </r>
  <r>
    <n v="5539"/>
    <s v="CA-2012-120551"/>
    <x v="1"/>
    <x v="657"/>
    <d v="2012-04-20T00:00:00"/>
    <x v="1"/>
    <s v="SS-20590"/>
    <x v="196"/>
    <x v="0"/>
    <s v="United States"/>
    <s v="Norfolk"/>
    <x v="8"/>
    <n v="68701"/>
    <x v="2"/>
    <s v="OFF-BI-10002071"/>
    <x v="1"/>
    <x v="8"/>
    <x v="692"/>
    <x v="4000"/>
    <n v="3"/>
    <n v="0"/>
    <n v="8.0177999999999994"/>
  </r>
  <r>
    <n v="5540"/>
    <s v="US-2014-150595"/>
    <x v="3"/>
    <x v="1053"/>
    <d v="2014-05-27T00:00:00"/>
    <x v="1"/>
    <s v="LE-16810"/>
    <x v="97"/>
    <x v="0"/>
    <s v="United States"/>
    <s v="Chicago"/>
    <x v="10"/>
    <n v="60653"/>
    <x v="2"/>
    <s v="FUR-CH-10000513"/>
    <x v="0"/>
    <x v="1"/>
    <x v="70"/>
    <x v="2124"/>
    <n v="2"/>
    <n v="0.3"/>
    <n v="-54.595799999999997"/>
  </r>
  <r>
    <n v="5541"/>
    <s v="US-2014-150595"/>
    <x v="3"/>
    <x v="1053"/>
    <d v="2014-05-27T00:00:00"/>
    <x v="1"/>
    <s v="LE-16810"/>
    <x v="97"/>
    <x v="0"/>
    <s v="United States"/>
    <s v="Chicago"/>
    <x v="10"/>
    <n v="60653"/>
    <x v="2"/>
    <s v="OFF-BI-10003274"/>
    <x v="1"/>
    <x v="8"/>
    <x v="122"/>
    <x v="4001"/>
    <n v="2"/>
    <n v="0.8"/>
    <n v="-2.6268000000000002"/>
  </r>
  <r>
    <n v="5542"/>
    <s v="US-2014-150595"/>
    <x v="3"/>
    <x v="1053"/>
    <d v="2014-05-27T00:00:00"/>
    <x v="1"/>
    <s v="LE-16810"/>
    <x v="97"/>
    <x v="0"/>
    <s v="United States"/>
    <s v="Chicago"/>
    <x v="10"/>
    <n v="60653"/>
    <x v="2"/>
    <s v="OFF-SU-10000381"/>
    <x v="1"/>
    <x v="14"/>
    <x v="654"/>
    <x v="4002"/>
    <n v="3"/>
    <n v="0.2"/>
    <n v="2.5136999999999983"/>
  </r>
  <r>
    <n v="5543"/>
    <s v="CA-2013-134936"/>
    <x v="0"/>
    <x v="1054"/>
    <d v="2013-12-26T00:00:00"/>
    <x v="1"/>
    <s v="ES-14080"/>
    <x v="20"/>
    <x v="1"/>
    <s v="United States"/>
    <s v="Tucson"/>
    <x v="16"/>
    <n v="85705"/>
    <x v="1"/>
    <s v="FUR-TA-10001086"/>
    <x v="0"/>
    <x v="3"/>
    <x v="1727"/>
    <x v="4003"/>
    <n v="6"/>
    <n v="0.5"/>
    <n v="-218.86559999999997"/>
  </r>
  <r>
    <n v="5544"/>
    <s v="CA-2013-134936"/>
    <x v="0"/>
    <x v="1054"/>
    <d v="2013-12-26T00:00:00"/>
    <x v="1"/>
    <s v="ES-14080"/>
    <x v="20"/>
    <x v="1"/>
    <s v="United States"/>
    <s v="Tucson"/>
    <x v="16"/>
    <n v="85705"/>
    <x v="1"/>
    <s v="OFF-BI-10000174"/>
    <x v="1"/>
    <x v="8"/>
    <x v="1435"/>
    <x v="828"/>
    <n v="6"/>
    <n v="0.7"/>
    <n v="-7.6559999999999988"/>
  </r>
  <r>
    <n v="5545"/>
    <s v="CA-2013-134936"/>
    <x v="0"/>
    <x v="1054"/>
    <d v="2013-12-26T00:00:00"/>
    <x v="1"/>
    <s v="ES-14080"/>
    <x v="20"/>
    <x v="1"/>
    <s v="United States"/>
    <s v="Tucson"/>
    <x v="16"/>
    <n v="85705"/>
    <x v="1"/>
    <s v="OFF-BI-10002103"/>
    <x v="1"/>
    <x v="8"/>
    <x v="525"/>
    <x v="4004"/>
    <n v="2"/>
    <n v="0.7"/>
    <n v="-4.1711999999999989"/>
  </r>
  <r>
    <n v="5546"/>
    <s v="CA-2014-102967"/>
    <x v="3"/>
    <x v="585"/>
    <d v="2014-09-27T00:00:00"/>
    <x v="1"/>
    <s v="MG-17890"/>
    <x v="450"/>
    <x v="2"/>
    <s v="United States"/>
    <s v="Concord"/>
    <x v="38"/>
    <n v="3301"/>
    <x v="3"/>
    <s v="OFF-ST-10001590"/>
    <x v="1"/>
    <x v="4"/>
    <x v="146"/>
    <x v="4005"/>
    <n v="5"/>
    <n v="0"/>
    <n v="17.523999999999997"/>
  </r>
  <r>
    <n v="5547"/>
    <s v="CA-2014-151008"/>
    <x v="3"/>
    <x v="210"/>
    <d v="2014-09-09T00:00:00"/>
    <x v="2"/>
    <s v="JM-16195"/>
    <x v="594"/>
    <x v="0"/>
    <s v="United States"/>
    <s v="Draper"/>
    <x v="7"/>
    <n v="84020"/>
    <x v="1"/>
    <s v="FUR-FU-10002396"/>
    <x v="0"/>
    <x v="5"/>
    <x v="1581"/>
    <x v="2855"/>
    <n v="2"/>
    <n v="0"/>
    <n v="10.567200000000001"/>
  </r>
  <r>
    <n v="5548"/>
    <s v="CA-2014-151008"/>
    <x v="3"/>
    <x v="210"/>
    <d v="2014-09-09T00:00:00"/>
    <x v="2"/>
    <s v="JM-16195"/>
    <x v="594"/>
    <x v="0"/>
    <s v="United States"/>
    <s v="Draper"/>
    <x v="7"/>
    <n v="84020"/>
    <x v="1"/>
    <s v="TEC-PH-10002807"/>
    <x v="2"/>
    <x v="7"/>
    <x v="1230"/>
    <x v="4006"/>
    <n v="4"/>
    <n v="0.2"/>
    <n v="47.459999999999994"/>
  </r>
  <r>
    <n v="5549"/>
    <s v="CA-2011-159800"/>
    <x v="2"/>
    <x v="683"/>
    <d v="2011-12-01T00:00:00"/>
    <x v="2"/>
    <s v="SG-20470"/>
    <x v="495"/>
    <x v="0"/>
    <s v="United States"/>
    <s v="San Francisco"/>
    <x v="1"/>
    <n v="94109"/>
    <x v="1"/>
    <s v="OFF-AP-10004859"/>
    <x v="1"/>
    <x v="9"/>
    <x v="921"/>
    <x v="2908"/>
    <n v="3"/>
    <n v="0"/>
    <n v="11.793600000000001"/>
  </r>
  <r>
    <n v="5550"/>
    <s v="CA-2011-159800"/>
    <x v="2"/>
    <x v="683"/>
    <d v="2011-12-01T00:00:00"/>
    <x v="2"/>
    <s v="SG-20470"/>
    <x v="495"/>
    <x v="0"/>
    <s v="United States"/>
    <s v="San Francisco"/>
    <x v="1"/>
    <n v="94109"/>
    <x v="1"/>
    <s v="TEC-AC-10003447"/>
    <x v="2"/>
    <x v="11"/>
    <x v="798"/>
    <x v="4007"/>
    <n v="7"/>
    <n v="0"/>
    <n v="34.982499999999987"/>
  </r>
  <r>
    <n v="5551"/>
    <s v="US-2011-159618"/>
    <x v="2"/>
    <x v="607"/>
    <d v="2011-11-16T00:00:00"/>
    <x v="1"/>
    <s v="DB-12970"/>
    <x v="715"/>
    <x v="1"/>
    <s v="United States"/>
    <s v="Houston"/>
    <x v="5"/>
    <n v="77036"/>
    <x v="2"/>
    <s v="OFF-AR-10003183"/>
    <x v="1"/>
    <x v="6"/>
    <x v="1390"/>
    <x v="2812"/>
    <n v="1"/>
    <n v="0.2"/>
    <n v="0.33399999999999974"/>
  </r>
  <r>
    <n v="5552"/>
    <s v="US-2011-159618"/>
    <x v="2"/>
    <x v="607"/>
    <d v="2011-11-16T00:00:00"/>
    <x v="1"/>
    <s v="DB-12970"/>
    <x v="715"/>
    <x v="1"/>
    <s v="United States"/>
    <s v="Houston"/>
    <x v="5"/>
    <n v="77036"/>
    <x v="2"/>
    <s v="OFF-SU-10000432"/>
    <x v="1"/>
    <x v="14"/>
    <x v="1549"/>
    <x v="4008"/>
    <n v="6"/>
    <n v="0.2"/>
    <n v="-3.123000000000002"/>
  </r>
  <r>
    <n v="5553"/>
    <s v="US-2011-159618"/>
    <x v="2"/>
    <x v="607"/>
    <d v="2011-11-16T00:00:00"/>
    <x v="1"/>
    <s v="DB-12970"/>
    <x v="715"/>
    <x v="1"/>
    <s v="United States"/>
    <s v="Houston"/>
    <x v="5"/>
    <n v="77036"/>
    <x v="2"/>
    <s v="TEC-AC-10003832"/>
    <x v="2"/>
    <x v="11"/>
    <x v="458"/>
    <x v="2220"/>
    <n v="3"/>
    <n v="0.2"/>
    <n v="20.8719"/>
  </r>
  <r>
    <n v="5554"/>
    <s v="US-2011-159618"/>
    <x v="2"/>
    <x v="607"/>
    <d v="2011-11-16T00:00:00"/>
    <x v="1"/>
    <s v="DB-12970"/>
    <x v="715"/>
    <x v="1"/>
    <s v="United States"/>
    <s v="Houston"/>
    <x v="5"/>
    <n v="77036"/>
    <x v="2"/>
    <s v="OFF-PA-10004100"/>
    <x v="1"/>
    <x v="10"/>
    <x v="257"/>
    <x v="1590"/>
    <n v="7"/>
    <n v="0.2"/>
    <n v="12.700800000000001"/>
  </r>
  <r>
    <n v="5555"/>
    <s v="US-2011-159618"/>
    <x v="2"/>
    <x v="607"/>
    <d v="2011-11-16T00:00:00"/>
    <x v="1"/>
    <s v="DB-12970"/>
    <x v="715"/>
    <x v="1"/>
    <s v="United States"/>
    <s v="Houston"/>
    <x v="5"/>
    <n v="77036"/>
    <x v="2"/>
    <s v="FUR-BO-10004467"/>
    <x v="0"/>
    <x v="0"/>
    <x v="883"/>
    <x v="4009"/>
    <n v="1"/>
    <n v="0.32"/>
    <n v="-12.998700000000007"/>
  </r>
  <r>
    <n v="5556"/>
    <s v="CA-2014-116113"/>
    <x v="3"/>
    <x v="280"/>
    <d v="2014-10-07T00:00:00"/>
    <x v="0"/>
    <s v="JW-15220"/>
    <x v="478"/>
    <x v="1"/>
    <s v="United States"/>
    <s v="Montgomery"/>
    <x v="19"/>
    <n v="36116"/>
    <x v="0"/>
    <s v="FUR-FU-10002963"/>
    <x v="0"/>
    <x v="5"/>
    <x v="1502"/>
    <x v="1015"/>
    <n v="2"/>
    <n v="0"/>
    <n v="3.4543999999999997"/>
  </r>
  <r>
    <n v="5557"/>
    <s v="CA-2012-125066"/>
    <x v="1"/>
    <x v="639"/>
    <d v="2012-12-18T00:00:00"/>
    <x v="1"/>
    <s v="KD-16495"/>
    <x v="470"/>
    <x v="1"/>
    <s v="United States"/>
    <s v="Jackson"/>
    <x v="35"/>
    <n v="39212"/>
    <x v="0"/>
    <s v="FUR-FU-10003829"/>
    <x v="0"/>
    <x v="5"/>
    <x v="1369"/>
    <x v="51"/>
    <n v="2"/>
    <n v="0"/>
    <n v="1.9711999999999996"/>
  </r>
  <r>
    <n v="5558"/>
    <s v="CA-2012-125066"/>
    <x v="1"/>
    <x v="639"/>
    <d v="2012-12-18T00:00:00"/>
    <x v="1"/>
    <s v="KD-16495"/>
    <x v="470"/>
    <x v="1"/>
    <s v="United States"/>
    <s v="Jackson"/>
    <x v="35"/>
    <n v="39212"/>
    <x v="0"/>
    <s v="OFF-AR-10003582"/>
    <x v="1"/>
    <x v="6"/>
    <x v="1451"/>
    <x v="2471"/>
    <n v="2"/>
    <n v="0"/>
    <n v="15.764000000000003"/>
  </r>
  <r>
    <n v="5559"/>
    <s v="US-2012-114741"/>
    <x v="1"/>
    <x v="401"/>
    <d v="2012-12-10T00:00:00"/>
    <x v="1"/>
    <s v="IL-15100"/>
    <x v="582"/>
    <x v="0"/>
    <s v="United States"/>
    <s v="North Las Vegas"/>
    <x v="33"/>
    <n v="89031"/>
    <x v="1"/>
    <s v="OFF-PA-10000048"/>
    <x v="1"/>
    <x v="10"/>
    <x v="1728"/>
    <x v="90"/>
    <n v="1"/>
    <n v="0"/>
    <n v="3.1104000000000003"/>
  </r>
  <r>
    <n v="5560"/>
    <s v="US-2012-114741"/>
    <x v="1"/>
    <x v="401"/>
    <d v="2012-12-10T00:00:00"/>
    <x v="1"/>
    <s v="IL-15100"/>
    <x v="582"/>
    <x v="0"/>
    <s v="United States"/>
    <s v="North Las Vegas"/>
    <x v="33"/>
    <n v="89031"/>
    <x v="1"/>
    <s v="OFF-ST-10000078"/>
    <x v="1"/>
    <x v="4"/>
    <x v="1218"/>
    <x v="2225"/>
    <n v="5"/>
    <n v="0"/>
    <n v="238.65299999999991"/>
  </r>
  <r>
    <n v="5561"/>
    <s v="US-2012-114741"/>
    <x v="1"/>
    <x v="401"/>
    <d v="2012-12-10T00:00:00"/>
    <x v="1"/>
    <s v="IL-15100"/>
    <x v="582"/>
    <x v="0"/>
    <s v="United States"/>
    <s v="North Las Vegas"/>
    <x v="33"/>
    <n v="89031"/>
    <x v="1"/>
    <s v="OFF-LA-10004853"/>
    <x v="1"/>
    <x v="2"/>
    <x v="683"/>
    <x v="1830"/>
    <n v="3"/>
    <n v="0"/>
    <n v="6.8723999999999998"/>
  </r>
  <r>
    <n v="5562"/>
    <s v="CA-2014-133263"/>
    <x v="3"/>
    <x v="185"/>
    <d v="2014-04-03T00:00:00"/>
    <x v="0"/>
    <s v="JE-15610"/>
    <x v="531"/>
    <x v="1"/>
    <s v="United States"/>
    <s v="Atlanta"/>
    <x v="32"/>
    <n v="30318"/>
    <x v="0"/>
    <s v="OFF-BI-10001153"/>
    <x v="1"/>
    <x v="8"/>
    <x v="300"/>
    <x v="4010"/>
    <n v="1"/>
    <n v="0"/>
    <n v="17.27"/>
  </r>
  <r>
    <n v="5563"/>
    <s v="CA-2014-133263"/>
    <x v="3"/>
    <x v="185"/>
    <d v="2014-04-03T00:00:00"/>
    <x v="0"/>
    <s v="JE-15610"/>
    <x v="531"/>
    <x v="1"/>
    <s v="United States"/>
    <s v="Atlanta"/>
    <x v="32"/>
    <n v="30318"/>
    <x v="0"/>
    <s v="TEC-CO-10001449"/>
    <x v="2"/>
    <x v="16"/>
    <x v="303"/>
    <x v="491"/>
    <n v="5"/>
    <n v="0"/>
    <n v="1439.9760000000001"/>
  </r>
  <r>
    <n v="5564"/>
    <s v="CA-2014-133263"/>
    <x v="3"/>
    <x v="185"/>
    <d v="2014-04-03T00:00:00"/>
    <x v="0"/>
    <s v="JE-15610"/>
    <x v="531"/>
    <x v="1"/>
    <s v="United States"/>
    <s v="Atlanta"/>
    <x v="32"/>
    <n v="30318"/>
    <x v="0"/>
    <s v="OFF-BI-10000474"/>
    <x v="1"/>
    <x v="8"/>
    <x v="27"/>
    <x v="4011"/>
    <n v="4"/>
    <n v="0"/>
    <n v="30.7776"/>
  </r>
  <r>
    <n v="5565"/>
    <s v="CA-2014-157966"/>
    <x v="3"/>
    <x v="677"/>
    <d v="2014-03-14T00:00:00"/>
    <x v="3"/>
    <s v="SU-20665"/>
    <x v="711"/>
    <x v="2"/>
    <s v="United States"/>
    <s v="Chicago"/>
    <x v="10"/>
    <n v="60610"/>
    <x v="2"/>
    <s v="OFF-AR-10000799"/>
    <x v="1"/>
    <x v="6"/>
    <x v="1493"/>
    <x v="530"/>
    <n v="4"/>
    <n v="0.2"/>
    <n v="2.188799999999997"/>
  </r>
  <r>
    <n v="5566"/>
    <s v="CA-2014-157966"/>
    <x v="3"/>
    <x v="677"/>
    <d v="2014-03-14T00:00:00"/>
    <x v="3"/>
    <s v="SU-20665"/>
    <x v="711"/>
    <x v="2"/>
    <s v="United States"/>
    <s v="Chicago"/>
    <x v="10"/>
    <n v="60610"/>
    <x v="2"/>
    <s v="TEC-MA-10002109"/>
    <x v="2"/>
    <x v="15"/>
    <x v="1729"/>
    <x v="4012"/>
    <n v="2"/>
    <n v="0.3"/>
    <n v="8.9993999999999801"/>
  </r>
  <r>
    <n v="5567"/>
    <s v="CA-2014-157966"/>
    <x v="3"/>
    <x v="677"/>
    <d v="2014-03-14T00:00:00"/>
    <x v="3"/>
    <s v="SU-20665"/>
    <x v="711"/>
    <x v="2"/>
    <s v="United States"/>
    <s v="Chicago"/>
    <x v="10"/>
    <n v="60610"/>
    <x v="2"/>
    <s v="OFF-AR-10003338"/>
    <x v="1"/>
    <x v="6"/>
    <x v="1430"/>
    <x v="4013"/>
    <n v="5"/>
    <n v="0.2"/>
    <n v="1.8599999999999994"/>
  </r>
  <r>
    <n v="5568"/>
    <s v="CA-2014-157966"/>
    <x v="3"/>
    <x v="677"/>
    <d v="2014-03-14T00:00:00"/>
    <x v="3"/>
    <s v="SU-20665"/>
    <x v="711"/>
    <x v="2"/>
    <s v="United States"/>
    <s v="Chicago"/>
    <x v="10"/>
    <n v="60610"/>
    <x v="2"/>
    <s v="FUR-CH-10003606"/>
    <x v="0"/>
    <x v="1"/>
    <x v="1566"/>
    <x v="4014"/>
    <n v="1"/>
    <n v="0.3"/>
    <n v="-2.5647999999999982"/>
  </r>
  <r>
    <n v="5569"/>
    <s v="CA-2014-157966"/>
    <x v="3"/>
    <x v="677"/>
    <d v="2014-03-14T00:00:00"/>
    <x v="3"/>
    <s v="SU-20665"/>
    <x v="711"/>
    <x v="2"/>
    <s v="United States"/>
    <s v="Chicago"/>
    <x v="10"/>
    <n v="60610"/>
    <x v="2"/>
    <s v="TEC-CO-10001449"/>
    <x v="2"/>
    <x v="16"/>
    <x v="303"/>
    <x v="324"/>
    <n v="2"/>
    <n v="0.2"/>
    <n v="335.99440000000004"/>
  </r>
  <r>
    <n v="5570"/>
    <s v="CA-2014-157966"/>
    <x v="3"/>
    <x v="677"/>
    <d v="2014-03-14T00:00:00"/>
    <x v="3"/>
    <s v="SU-20665"/>
    <x v="711"/>
    <x v="2"/>
    <s v="United States"/>
    <s v="Chicago"/>
    <x v="10"/>
    <n v="60610"/>
    <x v="2"/>
    <s v="OFF-PA-10001934"/>
    <x v="1"/>
    <x v="10"/>
    <x v="543"/>
    <x v="12"/>
    <n v="3"/>
    <n v="0.2"/>
    <n v="5.6375999999999999"/>
  </r>
  <r>
    <n v="5571"/>
    <s v="CA-2014-157966"/>
    <x v="3"/>
    <x v="677"/>
    <d v="2014-03-14T00:00:00"/>
    <x v="3"/>
    <s v="SU-20665"/>
    <x v="711"/>
    <x v="2"/>
    <s v="United States"/>
    <s v="Chicago"/>
    <x v="10"/>
    <n v="60610"/>
    <x v="2"/>
    <s v="TEC-PH-10001527"/>
    <x v="2"/>
    <x v="7"/>
    <x v="1276"/>
    <x v="4015"/>
    <n v="1"/>
    <n v="0.2"/>
    <n v="-7.3015000000000025"/>
  </r>
  <r>
    <n v="5572"/>
    <s v="CA-2011-151162"/>
    <x v="2"/>
    <x v="29"/>
    <d v="2011-12-09T00:00:00"/>
    <x v="1"/>
    <s v="EA-14035"/>
    <x v="105"/>
    <x v="1"/>
    <s v="United States"/>
    <s v="Columbus"/>
    <x v="24"/>
    <n v="43229"/>
    <x v="3"/>
    <s v="OFF-PA-10001033"/>
    <x v="1"/>
    <x v="10"/>
    <x v="1500"/>
    <x v="4016"/>
    <n v="3"/>
    <n v="0.2"/>
    <n v="35.661300000000004"/>
  </r>
  <r>
    <n v="5573"/>
    <s v="CA-2011-151162"/>
    <x v="2"/>
    <x v="29"/>
    <d v="2011-12-09T00:00:00"/>
    <x v="1"/>
    <s v="EA-14035"/>
    <x v="105"/>
    <x v="1"/>
    <s v="United States"/>
    <s v="Columbus"/>
    <x v="24"/>
    <n v="43229"/>
    <x v="3"/>
    <s v="OFF-BI-10003719"/>
    <x v="1"/>
    <x v="8"/>
    <x v="684"/>
    <x v="4017"/>
    <n v="4"/>
    <n v="0.7"/>
    <n v="-23.952000000000005"/>
  </r>
  <r>
    <n v="5574"/>
    <s v="CA-2011-151162"/>
    <x v="2"/>
    <x v="29"/>
    <d v="2011-12-09T00:00:00"/>
    <x v="1"/>
    <s v="EA-14035"/>
    <x v="105"/>
    <x v="1"/>
    <s v="United States"/>
    <s v="Columbus"/>
    <x v="24"/>
    <n v="43229"/>
    <x v="3"/>
    <s v="OFF-PA-10003036"/>
    <x v="1"/>
    <x v="10"/>
    <x v="1730"/>
    <x v="1133"/>
    <n v="3"/>
    <n v="0.2"/>
    <n v="5.6783999999999981"/>
  </r>
  <r>
    <n v="5575"/>
    <s v="CA-2011-151162"/>
    <x v="2"/>
    <x v="29"/>
    <d v="2011-12-09T00:00:00"/>
    <x v="1"/>
    <s v="EA-14035"/>
    <x v="105"/>
    <x v="1"/>
    <s v="United States"/>
    <s v="Columbus"/>
    <x v="24"/>
    <n v="43229"/>
    <x v="3"/>
    <s v="TEC-PH-10001870"/>
    <x v="2"/>
    <x v="7"/>
    <x v="1731"/>
    <x v="4018"/>
    <n v="1"/>
    <n v="0.4"/>
    <n v="-9.1845000000000034"/>
  </r>
  <r>
    <n v="5576"/>
    <s v="CA-2011-151162"/>
    <x v="2"/>
    <x v="29"/>
    <d v="2011-12-09T00:00:00"/>
    <x v="1"/>
    <s v="EA-14035"/>
    <x v="105"/>
    <x v="1"/>
    <s v="United States"/>
    <s v="Columbus"/>
    <x v="24"/>
    <n v="43229"/>
    <x v="3"/>
    <s v="TEC-PH-10001809"/>
    <x v="2"/>
    <x v="7"/>
    <x v="1164"/>
    <x v="4019"/>
    <n v="2"/>
    <n v="0.4"/>
    <n v="-44.984999999999999"/>
  </r>
  <r>
    <n v="5577"/>
    <s v="CA-2013-136686"/>
    <x v="0"/>
    <x v="939"/>
    <d v="2013-12-17T00:00:00"/>
    <x v="1"/>
    <s v="RF-19840"/>
    <x v="167"/>
    <x v="0"/>
    <s v="United States"/>
    <s v="Pasadena"/>
    <x v="1"/>
    <n v="91104"/>
    <x v="1"/>
    <s v="FUR-FU-10004864"/>
    <x v="0"/>
    <x v="5"/>
    <x v="436"/>
    <x v="4020"/>
    <n v="6"/>
    <n v="0"/>
    <n v="122.76479999999999"/>
  </r>
  <r>
    <n v="5578"/>
    <s v="CA-2013-136686"/>
    <x v="0"/>
    <x v="939"/>
    <d v="2013-12-17T00:00:00"/>
    <x v="1"/>
    <s v="RF-19840"/>
    <x v="167"/>
    <x v="0"/>
    <s v="United States"/>
    <s v="Pasadena"/>
    <x v="1"/>
    <n v="91104"/>
    <x v="1"/>
    <s v="OFF-AP-10002350"/>
    <x v="1"/>
    <x v="9"/>
    <x v="545"/>
    <x v="3092"/>
    <n v="3"/>
    <n v="0"/>
    <n v="15.8256"/>
  </r>
  <r>
    <n v="5579"/>
    <s v="CA-2014-137498"/>
    <x v="3"/>
    <x v="428"/>
    <d v="2014-09-15T00:00:00"/>
    <x v="0"/>
    <s v="LC-17050"/>
    <x v="702"/>
    <x v="0"/>
    <s v="United States"/>
    <s v="Los Angeles"/>
    <x v="1"/>
    <n v="90004"/>
    <x v="1"/>
    <s v="OFF-AR-10003829"/>
    <x v="1"/>
    <x v="6"/>
    <x v="934"/>
    <x v="2637"/>
    <n v="2"/>
    <n v="0"/>
    <n v="1.9023999999999992"/>
  </r>
  <r>
    <n v="5580"/>
    <s v="CA-2014-137498"/>
    <x v="3"/>
    <x v="428"/>
    <d v="2014-09-15T00:00:00"/>
    <x v="0"/>
    <s v="LC-17050"/>
    <x v="702"/>
    <x v="0"/>
    <s v="United States"/>
    <s v="Los Angeles"/>
    <x v="1"/>
    <n v="90004"/>
    <x v="1"/>
    <s v="FUR-CH-10003833"/>
    <x v="0"/>
    <x v="1"/>
    <x v="1200"/>
    <x v="3611"/>
    <n v="5"/>
    <n v="0.2"/>
    <n v="-15.245000000000005"/>
  </r>
  <r>
    <n v="5581"/>
    <s v="CA-2014-137498"/>
    <x v="3"/>
    <x v="428"/>
    <d v="2014-09-15T00:00:00"/>
    <x v="0"/>
    <s v="LC-17050"/>
    <x v="702"/>
    <x v="0"/>
    <s v="United States"/>
    <s v="Los Angeles"/>
    <x v="1"/>
    <n v="90004"/>
    <x v="1"/>
    <s v="OFF-PA-10000143"/>
    <x v="1"/>
    <x v="10"/>
    <x v="1692"/>
    <x v="4021"/>
    <n v="9"/>
    <n v="0"/>
    <n v="22.809600000000003"/>
  </r>
  <r>
    <n v="5582"/>
    <s v="CA-2014-163818"/>
    <x v="3"/>
    <x v="1055"/>
    <d v="2014-10-09T00:00:00"/>
    <x v="1"/>
    <s v="PS-18970"/>
    <x v="28"/>
    <x v="2"/>
    <s v="United States"/>
    <s v="Clinton"/>
    <x v="39"/>
    <n v="20735"/>
    <x v="3"/>
    <s v="FUR-FU-10000076"/>
    <x v="0"/>
    <x v="5"/>
    <x v="875"/>
    <x v="1024"/>
    <n v="1"/>
    <n v="0"/>
    <n v="8.5914000000000019"/>
  </r>
  <r>
    <n v="5583"/>
    <s v="CA-2013-161158"/>
    <x v="0"/>
    <x v="195"/>
    <d v="2013-05-14T00:00:00"/>
    <x v="1"/>
    <s v="PS-18970"/>
    <x v="28"/>
    <x v="2"/>
    <s v="United States"/>
    <s v="New York City"/>
    <x v="15"/>
    <n v="10024"/>
    <x v="3"/>
    <s v="OFF-AR-10000462"/>
    <x v="1"/>
    <x v="6"/>
    <x v="885"/>
    <x v="3905"/>
    <n v="5"/>
    <n v="0"/>
    <n v="3.4400000000000008"/>
  </r>
  <r>
    <n v="5584"/>
    <s v="CA-2011-116673"/>
    <x v="2"/>
    <x v="534"/>
    <d v="2011-12-19T00:00:00"/>
    <x v="0"/>
    <s v="JO-15280"/>
    <x v="123"/>
    <x v="0"/>
    <s v="United States"/>
    <s v="San Diego"/>
    <x v="1"/>
    <n v="92037"/>
    <x v="1"/>
    <s v="FUR-FU-10003829"/>
    <x v="0"/>
    <x v="5"/>
    <x v="1369"/>
    <x v="51"/>
    <n v="2"/>
    <n v="0"/>
    <n v="1.9711999999999996"/>
  </r>
  <r>
    <n v="5585"/>
    <s v="CA-2014-105333"/>
    <x v="3"/>
    <x v="329"/>
    <d v="2014-12-05T00:00:00"/>
    <x v="1"/>
    <s v="VP-21730"/>
    <x v="163"/>
    <x v="2"/>
    <s v="United States"/>
    <s v="New York City"/>
    <x v="15"/>
    <n v="10011"/>
    <x v="3"/>
    <s v="OFF-ST-10002182"/>
    <x v="1"/>
    <x v="4"/>
    <x v="1732"/>
    <x v="4022"/>
    <n v="4"/>
    <n v="0"/>
    <n v="1.6711999999999989"/>
  </r>
  <r>
    <n v="5586"/>
    <s v="CA-2014-105333"/>
    <x v="3"/>
    <x v="329"/>
    <d v="2014-12-05T00:00:00"/>
    <x v="1"/>
    <s v="VP-21730"/>
    <x v="163"/>
    <x v="2"/>
    <s v="United States"/>
    <s v="New York City"/>
    <x v="15"/>
    <n v="10011"/>
    <x v="3"/>
    <s v="TEC-PH-10001468"/>
    <x v="2"/>
    <x v="7"/>
    <x v="1733"/>
    <x v="4023"/>
    <n v="3"/>
    <n v="0"/>
    <n v="163.81799999999998"/>
  </r>
  <r>
    <n v="5587"/>
    <s v="CA-2014-105333"/>
    <x v="3"/>
    <x v="329"/>
    <d v="2014-12-05T00:00:00"/>
    <x v="1"/>
    <s v="VP-21730"/>
    <x v="163"/>
    <x v="2"/>
    <s v="United States"/>
    <s v="New York City"/>
    <x v="15"/>
    <n v="10011"/>
    <x v="3"/>
    <s v="OFF-ST-10001809"/>
    <x v="1"/>
    <x v="4"/>
    <x v="430"/>
    <x v="2055"/>
    <n v="3"/>
    <n v="0"/>
    <n v="5.3897999999999939"/>
  </r>
  <r>
    <n v="5588"/>
    <s v="CA-2012-149993"/>
    <x v="1"/>
    <x v="531"/>
    <d v="2012-03-20T00:00:00"/>
    <x v="2"/>
    <s v="GA-14725"/>
    <x v="315"/>
    <x v="0"/>
    <s v="United States"/>
    <s v="Lancaster"/>
    <x v="1"/>
    <n v="93534"/>
    <x v="1"/>
    <s v="OFF-FA-10001561"/>
    <x v="1"/>
    <x v="13"/>
    <x v="831"/>
    <x v="2943"/>
    <n v="5"/>
    <n v="0"/>
    <n v="3.5970000000000004"/>
  </r>
  <r>
    <n v="5589"/>
    <s v="CA-2011-168158"/>
    <x v="2"/>
    <x v="866"/>
    <d v="2011-07-24T00:00:00"/>
    <x v="1"/>
    <s v="EM-14140"/>
    <x v="670"/>
    <x v="2"/>
    <s v="United States"/>
    <s v="Great Falls"/>
    <x v="37"/>
    <n v="59405"/>
    <x v="1"/>
    <s v="OFF-BI-10001759"/>
    <x v="1"/>
    <x v="8"/>
    <x v="725"/>
    <x v="861"/>
    <n v="2"/>
    <n v="0.2"/>
    <n v="2.2098"/>
  </r>
  <r>
    <n v="5590"/>
    <s v="CA-2013-115224"/>
    <x v="0"/>
    <x v="16"/>
    <d v="2013-12-12T00:00:00"/>
    <x v="0"/>
    <s v="DB-13615"/>
    <x v="140"/>
    <x v="0"/>
    <s v="United States"/>
    <s v="San Francisco"/>
    <x v="1"/>
    <n v="94110"/>
    <x v="1"/>
    <s v="OFF-ST-10000615"/>
    <x v="1"/>
    <x v="4"/>
    <x v="75"/>
    <x v="4024"/>
    <n v="3"/>
    <n v="0"/>
    <n v="9.5340000000000025"/>
  </r>
  <r>
    <n v="5591"/>
    <s v="CA-2013-115224"/>
    <x v="0"/>
    <x v="16"/>
    <d v="2013-12-12T00:00:00"/>
    <x v="0"/>
    <s v="DB-13615"/>
    <x v="140"/>
    <x v="0"/>
    <s v="United States"/>
    <s v="San Francisco"/>
    <x v="1"/>
    <n v="94110"/>
    <x v="1"/>
    <s v="OFF-ST-10003816"/>
    <x v="1"/>
    <x v="4"/>
    <x v="710"/>
    <x v="836"/>
    <n v="2"/>
    <n v="0"/>
    <n v="81.047399999999982"/>
  </r>
  <r>
    <n v="5592"/>
    <s v="CA-2011-164742"/>
    <x v="2"/>
    <x v="303"/>
    <d v="2011-10-18T00:00:00"/>
    <x v="0"/>
    <s v="ML-17395"/>
    <x v="504"/>
    <x v="1"/>
    <s v="United States"/>
    <s v="Lakewood"/>
    <x v="30"/>
    <n v="8701"/>
    <x v="3"/>
    <s v="FUR-CH-10002880"/>
    <x v="0"/>
    <x v="1"/>
    <x v="801"/>
    <x v="4025"/>
    <n v="2"/>
    <n v="0"/>
    <n v="27.057799999999986"/>
  </r>
  <r>
    <n v="5593"/>
    <s v="CA-2011-164742"/>
    <x v="2"/>
    <x v="303"/>
    <d v="2011-10-18T00:00:00"/>
    <x v="0"/>
    <s v="ML-17395"/>
    <x v="504"/>
    <x v="1"/>
    <s v="United States"/>
    <s v="Lakewood"/>
    <x v="30"/>
    <n v="8701"/>
    <x v="3"/>
    <s v="OFF-BI-10004738"/>
    <x v="1"/>
    <x v="8"/>
    <x v="92"/>
    <x v="4026"/>
    <n v="1"/>
    <n v="0"/>
    <n v="9.4700000000000006"/>
  </r>
  <r>
    <n v="5594"/>
    <s v="US-2014-108014"/>
    <x v="3"/>
    <x v="123"/>
    <d v="2014-11-26T00:00:00"/>
    <x v="1"/>
    <s v="JH-15430"/>
    <x v="371"/>
    <x v="0"/>
    <s v="United States"/>
    <s v="Cleveland"/>
    <x v="24"/>
    <n v="44105"/>
    <x v="3"/>
    <s v="OFF-BI-10003984"/>
    <x v="1"/>
    <x v="8"/>
    <x v="690"/>
    <x v="4027"/>
    <n v="7"/>
    <n v="0.7"/>
    <n v="-45.933299999999988"/>
  </r>
  <r>
    <n v="5595"/>
    <s v="CA-2014-160325"/>
    <x v="3"/>
    <x v="241"/>
    <d v="2014-09-25T00:00:00"/>
    <x v="3"/>
    <s v="BP-11095"/>
    <x v="162"/>
    <x v="1"/>
    <s v="United States"/>
    <s v="Lawrence"/>
    <x v="31"/>
    <n v="1841"/>
    <x v="3"/>
    <s v="TEC-PH-10000984"/>
    <x v="2"/>
    <x v="7"/>
    <x v="465"/>
    <x v="3743"/>
    <n v="2"/>
    <n v="0"/>
    <n v="109.75440000000003"/>
  </r>
  <r>
    <n v="5596"/>
    <s v="CA-2014-160325"/>
    <x v="3"/>
    <x v="241"/>
    <d v="2014-09-25T00:00:00"/>
    <x v="3"/>
    <s v="BP-11095"/>
    <x v="162"/>
    <x v="1"/>
    <s v="United States"/>
    <s v="Lawrence"/>
    <x v="31"/>
    <n v="1841"/>
    <x v="3"/>
    <s v="TEC-PH-10001944"/>
    <x v="2"/>
    <x v="7"/>
    <x v="1262"/>
    <x v="1907"/>
    <n v="3"/>
    <n v="0"/>
    <n v="131.35499999999996"/>
  </r>
  <r>
    <n v="5597"/>
    <s v="CA-2012-159779"/>
    <x v="1"/>
    <x v="12"/>
    <d v="2012-09-29T00:00:00"/>
    <x v="1"/>
    <s v="SB-20185"/>
    <x v="766"/>
    <x v="0"/>
    <s v="United States"/>
    <s v="Concord"/>
    <x v="38"/>
    <n v="3301"/>
    <x v="3"/>
    <s v="OFF-BI-10002735"/>
    <x v="1"/>
    <x v="8"/>
    <x v="141"/>
    <x v="4028"/>
    <n v="2"/>
    <n v="0"/>
    <n v="32.251400000000004"/>
  </r>
  <r>
    <n v="5598"/>
    <s v="CA-2014-151176"/>
    <x v="3"/>
    <x v="778"/>
    <d v="2014-02-21T00:00:00"/>
    <x v="1"/>
    <s v="SV-20785"/>
    <x v="647"/>
    <x v="0"/>
    <s v="United States"/>
    <s v="Baltimore"/>
    <x v="39"/>
    <n v="21215"/>
    <x v="3"/>
    <s v="OFF-SU-10001165"/>
    <x v="1"/>
    <x v="14"/>
    <x v="1039"/>
    <x v="3456"/>
    <n v="3"/>
    <n v="0"/>
    <n v="6.5052000000000003"/>
  </r>
  <r>
    <n v="5599"/>
    <s v="CA-2014-151176"/>
    <x v="3"/>
    <x v="778"/>
    <d v="2014-02-21T00:00:00"/>
    <x v="1"/>
    <s v="SV-20785"/>
    <x v="647"/>
    <x v="0"/>
    <s v="United States"/>
    <s v="Baltimore"/>
    <x v="39"/>
    <n v="21215"/>
    <x v="3"/>
    <s v="OFF-AR-10000614"/>
    <x v="1"/>
    <x v="6"/>
    <x v="1722"/>
    <x v="3953"/>
    <n v="3"/>
    <n v="0"/>
    <n v="2.7845999999999997"/>
  </r>
  <r>
    <n v="5600"/>
    <s v="CA-2011-108903"/>
    <x v="2"/>
    <x v="462"/>
    <d v="2011-10-03T00:00:00"/>
    <x v="3"/>
    <s v="DO-13435"/>
    <x v="157"/>
    <x v="0"/>
    <s v="United States"/>
    <s v="Columbus"/>
    <x v="24"/>
    <n v="43229"/>
    <x v="3"/>
    <s v="OFF-AR-10004010"/>
    <x v="1"/>
    <x v="6"/>
    <x v="1734"/>
    <x v="4029"/>
    <n v="2"/>
    <n v="0.2"/>
    <n v="4.1987999999999985"/>
  </r>
  <r>
    <n v="5601"/>
    <s v="CA-2011-108903"/>
    <x v="2"/>
    <x v="462"/>
    <d v="2011-10-03T00:00:00"/>
    <x v="3"/>
    <s v="DO-13435"/>
    <x v="157"/>
    <x v="0"/>
    <s v="United States"/>
    <s v="Columbus"/>
    <x v="24"/>
    <n v="43229"/>
    <x v="3"/>
    <s v="OFF-EN-10004030"/>
    <x v="1"/>
    <x v="12"/>
    <x v="135"/>
    <x v="4030"/>
    <n v="5"/>
    <n v="0.2"/>
    <n v="4.8869999999999987"/>
  </r>
  <r>
    <n v="5602"/>
    <s v="CA-2011-108903"/>
    <x v="2"/>
    <x v="462"/>
    <d v="2011-10-03T00:00:00"/>
    <x v="3"/>
    <s v="DO-13435"/>
    <x v="157"/>
    <x v="0"/>
    <s v="United States"/>
    <s v="Columbus"/>
    <x v="24"/>
    <n v="43229"/>
    <x v="3"/>
    <s v="TEC-AC-10003023"/>
    <x v="2"/>
    <x v="11"/>
    <x v="1070"/>
    <x v="4031"/>
    <n v="3"/>
    <n v="0.2"/>
    <n v="-3.5622000000000043"/>
  </r>
  <r>
    <n v="5603"/>
    <s v="CA-2013-117919"/>
    <x v="0"/>
    <x v="278"/>
    <d v="2013-08-30T00:00:00"/>
    <x v="0"/>
    <s v="TB-21355"/>
    <x v="422"/>
    <x v="1"/>
    <s v="United States"/>
    <s v="Houston"/>
    <x v="5"/>
    <n v="77041"/>
    <x v="2"/>
    <s v="OFF-ST-10003572"/>
    <x v="1"/>
    <x v="4"/>
    <x v="1735"/>
    <x v="1831"/>
    <n v="1"/>
    <n v="0.2"/>
    <n v="1.0620000000000003"/>
  </r>
  <r>
    <n v="5604"/>
    <s v="CA-2013-117919"/>
    <x v="0"/>
    <x v="278"/>
    <d v="2013-08-30T00:00:00"/>
    <x v="0"/>
    <s v="TB-21355"/>
    <x v="422"/>
    <x v="1"/>
    <s v="United States"/>
    <s v="Houston"/>
    <x v="5"/>
    <n v="77041"/>
    <x v="2"/>
    <s v="OFF-PA-10004353"/>
    <x v="1"/>
    <x v="10"/>
    <x v="1652"/>
    <x v="2020"/>
    <n v="5"/>
    <n v="0.2"/>
    <n v="27.972000000000001"/>
  </r>
  <r>
    <n v="5605"/>
    <s v="CA-2012-142475"/>
    <x v="1"/>
    <x v="155"/>
    <d v="2012-12-07T00:00:00"/>
    <x v="1"/>
    <s v="BS-11380"/>
    <x v="510"/>
    <x v="1"/>
    <s v="United States"/>
    <s v="New York City"/>
    <x v="15"/>
    <n v="10011"/>
    <x v="3"/>
    <s v="OFF-BI-10003718"/>
    <x v="1"/>
    <x v="8"/>
    <x v="1660"/>
    <x v="3455"/>
    <n v="6"/>
    <n v="0.2"/>
    <n v="206.62319999999997"/>
  </r>
  <r>
    <n v="5606"/>
    <s v="CA-2013-134516"/>
    <x v="0"/>
    <x v="873"/>
    <d v="2013-09-26T00:00:00"/>
    <x v="1"/>
    <s v="FM-14215"/>
    <x v="524"/>
    <x v="1"/>
    <s v="United States"/>
    <s v="Greensboro"/>
    <x v="3"/>
    <n v="27405"/>
    <x v="0"/>
    <s v="FUR-FU-10001546"/>
    <x v="0"/>
    <x v="5"/>
    <x v="1423"/>
    <x v="1232"/>
    <n v="2"/>
    <n v="0.2"/>
    <n v="1.0679999999999996"/>
  </r>
  <r>
    <n v="5607"/>
    <s v="CA-2013-134516"/>
    <x v="0"/>
    <x v="873"/>
    <d v="2013-09-26T00:00:00"/>
    <x v="1"/>
    <s v="FM-14215"/>
    <x v="524"/>
    <x v="1"/>
    <s v="United States"/>
    <s v="Greensboro"/>
    <x v="3"/>
    <n v="27405"/>
    <x v="0"/>
    <s v="FUR-CH-10002880"/>
    <x v="0"/>
    <x v="1"/>
    <x v="801"/>
    <x v="4032"/>
    <n v="1"/>
    <n v="0.2"/>
    <n v="-11.069100000000006"/>
  </r>
  <r>
    <n v="5608"/>
    <s v="CA-2014-105193"/>
    <x v="3"/>
    <x v="613"/>
    <d v="2014-04-01T00:00:00"/>
    <x v="1"/>
    <s v="JL-15835"/>
    <x v="252"/>
    <x v="0"/>
    <s v="United States"/>
    <s v="New York City"/>
    <x v="15"/>
    <n v="10024"/>
    <x v="3"/>
    <s v="OFF-AR-10001547"/>
    <x v="1"/>
    <x v="6"/>
    <x v="147"/>
    <x v="4033"/>
    <n v="5"/>
    <n v="0"/>
    <n v="2.9835000000000003"/>
  </r>
  <r>
    <n v="5609"/>
    <s v="CA-2012-168634"/>
    <x v="1"/>
    <x v="401"/>
    <d v="2012-12-11T00:00:00"/>
    <x v="1"/>
    <s v="AF-10870"/>
    <x v="578"/>
    <x v="0"/>
    <s v="United States"/>
    <s v="San Francisco"/>
    <x v="1"/>
    <n v="94109"/>
    <x v="1"/>
    <s v="OFF-AP-10001626"/>
    <x v="1"/>
    <x v="9"/>
    <x v="1016"/>
    <x v="4034"/>
    <n v="2"/>
    <n v="0"/>
    <n v="2.0228000000000002"/>
  </r>
  <r>
    <n v="5610"/>
    <s v="CA-2014-117198"/>
    <x v="3"/>
    <x v="515"/>
    <d v="2014-09-06T00:00:00"/>
    <x v="1"/>
    <s v="BG-11035"/>
    <x v="767"/>
    <x v="0"/>
    <s v="United States"/>
    <s v="Monroe"/>
    <x v="28"/>
    <n v="71203"/>
    <x v="0"/>
    <s v="TEC-AC-10003033"/>
    <x v="2"/>
    <x v="11"/>
    <x v="756"/>
    <x v="3042"/>
    <n v="2"/>
    <n v="0"/>
    <n v="217.76699999999994"/>
  </r>
  <r>
    <n v="5611"/>
    <s v="CA-2012-145828"/>
    <x v="1"/>
    <x v="348"/>
    <d v="2012-10-07T00:00:00"/>
    <x v="2"/>
    <s v="MB-17305"/>
    <x v="93"/>
    <x v="0"/>
    <s v="United States"/>
    <s v="Cincinnati"/>
    <x v="24"/>
    <n v="45231"/>
    <x v="3"/>
    <s v="TEC-AC-10002323"/>
    <x v="2"/>
    <x v="11"/>
    <x v="175"/>
    <x v="4035"/>
    <n v="3"/>
    <n v="0.2"/>
    <n v="-4.6409999999999982"/>
  </r>
  <r>
    <n v="5612"/>
    <s v="CA-2014-121027"/>
    <x v="3"/>
    <x v="238"/>
    <d v="2014-08-23T00:00:00"/>
    <x v="1"/>
    <s v="HW-14935"/>
    <x v="304"/>
    <x v="1"/>
    <s v="United States"/>
    <s v="Seattle"/>
    <x v="4"/>
    <n v="98105"/>
    <x v="1"/>
    <s v="TEC-AC-10002049"/>
    <x v="2"/>
    <x v="11"/>
    <x v="1053"/>
    <x v="4036"/>
    <n v="2"/>
    <n v="0"/>
    <n v="371.31600000000003"/>
  </r>
  <r>
    <n v="5613"/>
    <s v="CA-2014-121027"/>
    <x v="3"/>
    <x v="238"/>
    <d v="2014-08-23T00:00:00"/>
    <x v="1"/>
    <s v="HW-14935"/>
    <x v="304"/>
    <x v="1"/>
    <s v="United States"/>
    <s v="Seattle"/>
    <x v="4"/>
    <n v="98105"/>
    <x v="1"/>
    <s v="TEC-AC-10002253"/>
    <x v="2"/>
    <x v="11"/>
    <x v="572"/>
    <x v="4037"/>
    <n v="9"/>
    <n v="0"/>
    <n v="224.42400000000006"/>
  </r>
  <r>
    <n v="5614"/>
    <s v="CA-2013-147431"/>
    <x v="0"/>
    <x v="1056"/>
    <d v="2013-02-07T00:00:00"/>
    <x v="1"/>
    <s v="AB-10105"/>
    <x v="455"/>
    <x v="0"/>
    <s v="United States"/>
    <s v="New York City"/>
    <x v="15"/>
    <n v="10011"/>
    <x v="3"/>
    <s v="OFF-ST-10003994"/>
    <x v="1"/>
    <x v="4"/>
    <x v="1736"/>
    <x v="4038"/>
    <n v="2"/>
    <n v="0"/>
    <n v="5.8979999999999961"/>
  </r>
  <r>
    <n v="5615"/>
    <s v="CA-2013-158001"/>
    <x v="0"/>
    <x v="828"/>
    <d v="2013-08-28T00:00:00"/>
    <x v="1"/>
    <s v="JP-15460"/>
    <x v="687"/>
    <x v="1"/>
    <s v="United States"/>
    <s v="New York City"/>
    <x v="15"/>
    <n v="10035"/>
    <x v="3"/>
    <s v="OFF-AR-10002399"/>
    <x v="1"/>
    <x v="6"/>
    <x v="316"/>
    <x v="4039"/>
    <n v="5"/>
    <n v="0"/>
    <n v="8.7330000000000005"/>
  </r>
  <r>
    <n v="5616"/>
    <s v="CA-2013-158001"/>
    <x v="0"/>
    <x v="828"/>
    <d v="2013-08-28T00:00:00"/>
    <x v="1"/>
    <s v="JP-15460"/>
    <x v="687"/>
    <x v="1"/>
    <s v="United States"/>
    <s v="New York City"/>
    <x v="15"/>
    <n v="10035"/>
    <x v="3"/>
    <s v="OFF-AP-10002118"/>
    <x v="1"/>
    <x v="9"/>
    <x v="77"/>
    <x v="4040"/>
    <n v="5"/>
    <n v="0"/>
    <n v="281.01600000000008"/>
  </r>
  <r>
    <n v="5617"/>
    <s v="CA-2013-158001"/>
    <x v="0"/>
    <x v="828"/>
    <d v="2013-08-28T00:00:00"/>
    <x v="1"/>
    <s v="JP-15460"/>
    <x v="687"/>
    <x v="1"/>
    <s v="United States"/>
    <s v="New York City"/>
    <x v="15"/>
    <n v="10035"/>
    <x v="3"/>
    <s v="OFF-AR-10001954"/>
    <x v="1"/>
    <x v="6"/>
    <x v="558"/>
    <x v="1624"/>
    <n v="6"/>
    <n v="0"/>
    <n v="7.9218000000000002"/>
  </r>
  <r>
    <n v="5618"/>
    <s v="CA-2014-125745"/>
    <x v="3"/>
    <x v="160"/>
    <d v="2014-07-05T00:00:00"/>
    <x v="1"/>
    <s v="DV-13045"/>
    <x v="1"/>
    <x v="1"/>
    <s v="United States"/>
    <s v="Memphis"/>
    <x v="18"/>
    <n v="38109"/>
    <x v="0"/>
    <s v="FUR-FU-10001591"/>
    <x v="0"/>
    <x v="5"/>
    <x v="1101"/>
    <x v="3947"/>
    <n v="2"/>
    <n v="0.2"/>
    <n v="5.3680000000000012"/>
  </r>
  <r>
    <n v="5619"/>
    <s v="CA-2012-101154"/>
    <x v="1"/>
    <x v="227"/>
    <d v="2012-09-21T00:00:00"/>
    <x v="2"/>
    <s v="CM-12190"/>
    <x v="496"/>
    <x v="0"/>
    <s v="United States"/>
    <s v="San Diego"/>
    <x v="1"/>
    <n v="92105"/>
    <x v="1"/>
    <s v="OFF-ST-10004186"/>
    <x v="1"/>
    <x v="4"/>
    <x v="16"/>
    <x v="2337"/>
    <n v="4"/>
    <n v="0"/>
    <n v="8.8783999999999992"/>
  </r>
  <r>
    <n v="5620"/>
    <s v="US-2013-124163"/>
    <x v="0"/>
    <x v="477"/>
    <d v="2013-10-01T00:00:00"/>
    <x v="1"/>
    <s v="SC-20695"/>
    <x v="281"/>
    <x v="1"/>
    <s v="United States"/>
    <s v="La Crosse"/>
    <x v="6"/>
    <n v="54601"/>
    <x v="2"/>
    <s v="TEC-AC-10001908"/>
    <x v="2"/>
    <x v="11"/>
    <x v="292"/>
    <x v="4041"/>
    <n v="5"/>
    <n v="0"/>
    <n v="174.98249999999999"/>
  </r>
  <r>
    <n v="5621"/>
    <s v="US-2013-124163"/>
    <x v="0"/>
    <x v="477"/>
    <d v="2013-10-01T00:00:00"/>
    <x v="1"/>
    <s v="SC-20695"/>
    <x v="281"/>
    <x v="1"/>
    <s v="United States"/>
    <s v="La Crosse"/>
    <x v="6"/>
    <n v="54601"/>
    <x v="2"/>
    <s v="OFF-AR-10000817"/>
    <x v="1"/>
    <x v="6"/>
    <x v="1255"/>
    <x v="4042"/>
    <n v="1"/>
    <n v="0"/>
    <n v="1.0335999999999999"/>
  </r>
  <r>
    <n v="5622"/>
    <s v="US-2013-124163"/>
    <x v="0"/>
    <x v="477"/>
    <d v="2013-10-01T00:00:00"/>
    <x v="1"/>
    <s v="SC-20695"/>
    <x v="281"/>
    <x v="1"/>
    <s v="United States"/>
    <s v="La Crosse"/>
    <x v="6"/>
    <n v="54601"/>
    <x v="2"/>
    <s v="FUR-CH-10004218"/>
    <x v="0"/>
    <x v="1"/>
    <x v="38"/>
    <x v="4043"/>
    <n v="2"/>
    <n v="0"/>
    <n v="50.490000000000009"/>
  </r>
  <r>
    <n v="5623"/>
    <s v="US-2013-124163"/>
    <x v="0"/>
    <x v="477"/>
    <d v="2013-10-01T00:00:00"/>
    <x v="1"/>
    <s v="SC-20695"/>
    <x v="281"/>
    <x v="1"/>
    <s v="United States"/>
    <s v="La Crosse"/>
    <x v="6"/>
    <n v="54601"/>
    <x v="2"/>
    <s v="FUR-FU-10000755"/>
    <x v="0"/>
    <x v="5"/>
    <x v="1443"/>
    <x v="4044"/>
    <n v="11"/>
    <n v="0"/>
    <n v="17.160000000000004"/>
  </r>
  <r>
    <n v="5624"/>
    <s v="CA-2013-121748"/>
    <x v="0"/>
    <x v="1057"/>
    <d v="2013-10-29T00:00:00"/>
    <x v="0"/>
    <s v="VW-21775"/>
    <x v="100"/>
    <x v="1"/>
    <s v="United States"/>
    <s v="Los Angeles"/>
    <x v="1"/>
    <n v="90032"/>
    <x v="1"/>
    <s v="TEC-AC-10003063"/>
    <x v="2"/>
    <x v="11"/>
    <x v="1052"/>
    <x v="1506"/>
    <n v="4"/>
    <n v="0"/>
    <n v="21"/>
  </r>
  <r>
    <n v="5625"/>
    <s v="CA-2013-121748"/>
    <x v="0"/>
    <x v="1057"/>
    <d v="2013-10-29T00:00:00"/>
    <x v="0"/>
    <s v="VW-21775"/>
    <x v="100"/>
    <x v="1"/>
    <s v="United States"/>
    <s v="Los Angeles"/>
    <x v="1"/>
    <n v="90032"/>
    <x v="1"/>
    <s v="TEC-AC-10002637"/>
    <x v="2"/>
    <x v="11"/>
    <x v="1308"/>
    <x v="2684"/>
    <n v="2"/>
    <n v="0"/>
    <n v="21.598799999999983"/>
  </r>
  <r>
    <n v="5626"/>
    <s v="CA-2011-126683"/>
    <x v="2"/>
    <x v="411"/>
    <d v="2011-10-01T00:00:00"/>
    <x v="0"/>
    <s v="PP-18955"/>
    <x v="452"/>
    <x v="2"/>
    <s v="United States"/>
    <s v="Seattle"/>
    <x v="4"/>
    <n v="98115"/>
    <x v="1"/>
    <s v="FUR-FU-10001706"/>
    <x v="0"/>
    <x v="5"/>
    <x v="50"/>
    <x v="51"/>
    <n v="2"/>
    <n v="0"/>
    <n v="2.9567999999999999"/>
  </r>
  <r>
    <n v="5627"/>
    <s v="CA-2011-126683"/>
    <x v="2"/>
    <x v="411"/>
    <d v="2011-10-01T00:00:00"/>
    <x v="0"/>
    <s v="PP-18955"/>
    <x v="452"/>
    <x v="2"/>
    <s v="United States"/>
    <s v="Seattle"/>
    <x v="4"/>
    <n v="98115"/>
    <x v="1"/>
    <s v="FUR-TA-10002958"/>
    <x v="0"/>
    <x v="3"/>
    <x v="956"/>
    <x v="4045"/>
    <n v="9"/>
    <n v="0"/>
    <n v="399.29939999999976"/>
  </r>
  <r>
    <n v="5628"/>
    <s v="CA-2014-148810"/>
    <x v="3"/>
    <x v="335"/>
    <d v="2014-07-02T00:00:00"/>
    <x v="1"/>
    <s v="DR-12880"/>
    <x v="112"/>
    <x v="1"/>
    <s v="United States"/>
    <s v="Miami"/>
    <x v="2"/>
    <n v="33180"/>
    <x v="0"/>
    <s v="OFF-LA-10004689"/>
    <x v="1"/>
    <x v="2"/>
    <x v="261"/>
    <x v="853"/>
    <n v="6"/>
    <n v="0.2"/>
    <n v="4.6818000000000008"/>
  </r>
  <r>
    <n v="5629"/>
    <s v="CA-2014-148810"/>
    <x v="3"/>
    <x v="335"/>
    <d v="2014-07-02T00:00:00"/>
    <x v="1"/>
    <s v="DR-12880"/>
    <x v="112"/>
    <x v="1"/>
    <s v="United States"/>
    <s v="Miami"/>
    <x v="2"/>
    <n v="33180"/>
    <x v="0"/>
    <s v="FUR-CH-10001545"/>
    <x v="0"/>
    <x v="1"/>
    <x v="1737"/>
    <x v="4046"/>
    <n v="3"/>
    <n v="0.2"/>
    <n v="-13.677599999999998"/>
  </r>
  <r>
    <n v="5630"/>
    <s v="US-2013-146066"/>
    <x v="0"/>
    <x v="1036"/>
    <d v="2013-08-24T00:00:00"/>
    <x v="0"/>
    <s v="RB-19465"/>
    <x v="46"/>
    <x v="2"/>
    <s v="United States"/>
    <s v="Philadelphia"/>
    <x v="9"/>
    <n v="19143"/>
    <x v="3"/>
    <s v="FUR-TA-10002530"/>
    <x v="0"/>
    <x v="3"/>
    <x v="983"/>
    <x v="4047"/>
    <n v="9"/>
    <n v="0.4"/>
    <n v="-339.7050000000001"/>
  </r>
  <r>
    <n v="5631"/>
    <s v="CA-2011-127614"/>
    <x v="2"/>
    <x v="1058"/>
    <d v="2011-02-16T00:00:00"/>
    <x v="1"/>
    <s v="NF-18385"/>
    <x v="173"/>
    <x v="0"/>
    <s v="United States"/>
    <s v="Chesapeake"/>
    <x v="17"/>
    <n v="23320"/>
    <x v="0"/>
    <s v="TEC-AC-10001432"/>
    <x v="2"/>
    <x v="11"/>
    <x v="471"/>
    <x v="4048"/>
    <n v="3"/>
    <n v="0"/>
    <n v="103.15800000000003"/>
  </r>
  <r>
    <n v="5632"/>
    <s v="CA-2011-127614"/>
    <x v="2"/>
    <x v="1058"/>
    <d v="2011-02-16T00:00:00"/>
    <x v="1"/>
    <s v="NF-18385"/>
    <x v="173"/>
    <x v="0"/>
    <s v="United States"/>
    <s v="Chesapeake"/>
    <x v="17"/>
    <n v="23320"/>
    <x v="0"/>
    <s v="FUR-TA-10003715"/>
    <x v="0"/>
    <x v="3"/>
    <x v="1003"/>
    <x v="4049"/>
    <n v="6"/>
    <n v="0"/>
    <n v="75.37319999999994"/>
  </r>
  <r>
    <n v="5633"/>
    <s v="CA-2011-127614"/>
    <x v="2"/>
    <x v="1058"/>
    <d v="2011-02-16T00:00:00"/>
    <x v="1"/>
    <s v="NF-18385"/>
    <x v="173"/>
    <x v="0"/>
    <s v="United States"/>
    <s v="Chesapeake"/>
    <x v="17"/>
    <n v="23320"/>
    <x v="0"/>
    <s v="OFF-BI-10003291"/>
    <x v="1"/>
    <x v="8"/>
    <x v="44"/>
    <x v="45"/>
    <n v="2"/>
    <n v="0"/>
    <n v="8.2061999999999991"/>
  </r>
  <r>
    <n v="5634"/>
    <s v="CA-2013-101742"/>
    <x v="0"/>
    <x v="713"/>
    <d v="2013-09-29T00:00:00"/>
    <x v="0"/>
    <s v="CR-12580"/>
    <x v="615"/>
    <x v="2"/>
    <s v="United States"/>
    <s v="New York City"/>
    <x v="15"/>
    <n v="10009"/>
    <x v="3"/>
    <s v="OFF-BI-10004187"/>
    <x v="1"/>
    <x v="8"/>
    <x v="33"/>
    <x v="3330"/>
    <n v="7"/>
    <n v="0.2"/>
    <n v="3.6847999999999987"/>
  </r>
  <r>
    <n v="5635"/>
    <s v="CA-2012-134943"/>
    <x v="1"/>
    <x v="901"/>
    <d v="2012-12-06T00:00:00"/>
    <x v="2"/>
    <s v="SU-20665"/>
    <x v="711"/>
    <x v="2"/>
    <s v="United States"/>
    <s v="Ann Arbor"/>
    <x v="12"/>
    <n v="48104"/>
    <x v="2"/>
    <s v="OFF-BI-10000666"/>
    <x v="1"/>
    <x v="8"/>
    <x v="980"/>
    <x v="4050"/>
    <n v="5"/>
    <n v="0"/>
    <n v="76.399999999999991"/>
  </r>
  <r>
    <n v="5636"/>
    <s v="CA-2014-123022"/>
    <x v="3"/>
    <x v="213"/>
    <d v="2014-09-09T00:00:00"/>
    <x v="1"/>
    <s v="SC-20050"/>
    <x v="337"/>
    <x v="2"/>
    <s v="United States"/>
    <s v="La Mesa"/>
    <x v="1"/>
    <n v="91941"/>
    <x v="1"/>
    <s v="OFF-BI-10002225"/>
    <x v="1"/>
    <x v="8"/>
    <x v="336"/>
    <x v="4051"/>
    <n v="5"/>
    <n v="0.2"/>
    <n v="28.896000000000001"/>
  </r>
  <r>
    <n v="5637"/>
    <s v="CA-2014-123022"/>
    <x v="3"/>
    <x v="213"/>
    <d v="2014-09-09T00:00:00"/>
    <x v="1"/>
    <s v="SC-20050"/>
    <x v="337"/>
    <x v="2"/>
    <s v="United States"/>
    <s v="La Mesa"/>
    <x v="1"/>
    <n v="91941"/>
    <x v="1"/>
    <s v="TEC-AC-10000474"/>
    <x v="2"/>
    <x v="11"/>
    <x v="1501"/>
    <x v="4052"/>
    <n v="3"/>
    <n v="0"/>
    <n v="85.490999999999957"/>
  </r>
  <r>
    <n v="5638"/>
    <s v="CA-2014-113208"/>
    <x v="3"/>
    <x v="606"/>
    <d v="2014-04-03T00:00:00"/>
    <x v="1"/>
    <s v="ML-18040"/>
    <x v="614"/>
    <x v="1"/>
    <s v="United States"/>
    <s v="Dearborn"/>
    <x v="12"/>
    <n v="48126"/>
    <x v="2"/>
    <s v="FUR-FU-10004245"/>
    <x v="0"/>
    <x v="5"/>
    <x v="1738"/>
    <x v="4053"/>
    <n v="3"/>
    <n v="0"/>
    <n v="23.119199999999999"/>
  </r>
  <r>
    <n v="5639"/>
    <s v="CA-2011-154893"/>
    <x v="2"/>
    <x v="1059"/>
    <d v="2011-12-27T00:00:00"/>
    <x v="1"/>
    <s v="GM-14440"/>
    <x v="306"/>
    <x v="0"/>
    <s v="United States"/>
    <s v="San Diego"/>
    <x v="1"/>
    <n v="92024"/>
    <x v="1"/>
    <s v="FUR-CH-10004287"/>
    <x v="0"/>
    <x v="1"/>
    <x v="156"/>
    <x v="3694"/>
    <n v="6"/>
    <n v="0.2"/>
    <n v="149.14799999999991"/>
  </r>
  <r>
    <n v="5640"/>
    <s v="CA-2011-154893"/>
    <x v="2"/>
    <x v="1059"/>
    <d v="2011-12-27T00:00:00"/>
    <x v="1"/>
    <s v="GM-14440"/>
    <x v="306"/>
    <x v="0"/>
    <s v="United States"/>
    <s v="San Diego"/>
    <x v="1"/>
    <n v="92024"/>
    <x v="1"/>
    <s v="FUR-CH-10000595"/>
    <x v="0"/>
    <x v="1"/>
    <x v="463"/>
    <x v="3146"/>
    <n v="3"/>
    <n v="0.2"/>
    <n v="35.759999999999962"/>
  </r>
  <r>
    <n v="5641"/>
    <s v="CA-2011-147900"/>
    <x v="2"/>
    <x v="865"/>
    <d v="2011-09-28T00:00:00"/>
    <x v="1"/>
    <s v="JK-15640"/>
    <x v="82"/>
    <x v="2"/>
    <s v="United States"/>
    <s v="Lakewood"/>
    <x v="24"/>
    <n v="44107"/>
    <x v="3"/>
    <s v="OFF-PA-10003063"/>
    <x v="1"/>
    <x v="10"/>
    <x v="1711"/>
    <x v="4054"/>
    <n v="9"/>
    <n v="0.2"/>
    <n v="10.080000000000002"/>
  </r>
  <r>
    <n v="5642"/>
    <s v="CA-2014-106355"/>
    <x v="3"/>
    <x v="459"/>
    <d v="2014-04-06T00:00:00"/>
    <x v="2"/>
    <s v="AT-10435"/>
    <x v="401"/>
    <x v="2"/>
    <s v="United States"/>
    <s v="Meriden"/>
    <x v="29"/>
    <n v="6450"/>
    <x v="3"/>
    <s v="OFF-AR-10000246"/>
    <x v="1"/>
    <x v="6"/>
    <x v="21"/>
    <x v="1760"/>
    <n v="4"/>
    <n v="0"/>
    <n v="2.8911999999999995"/>
  </r>
  <r>
    <n v="5643"/>
    <s v="CA-2013-127985"/>
    <x v="0"/>
    <x v="178"/>
    <d v="2013-04-06T00:00:00"/>
    <x v="0"/>
    <s v="DB-12910"/>
    <x v="626"/>
    <x v="2"/>
    <s v="United States"/>
    <s v="Columbus"/>
    <x v="32"/>
    <n v="31907"/>
    <x v="0"/>
    <s v="FUR-FU-10003274"/>
    <x v="0"/>
    <x v="5"/>
    <x v="245"/>
    <x v="991"/>
    <n v="4"/>
    <n v="0"/>
    <n v="3.0976000000000004"/>
  </r>
  <r>
    <n v="5644"/>
    <s v="CA-2012-166604"/>
    <x v="1"/>
    <x v="1060"/>
    <d v="2012-05-20T00:00:00"/>
    <x v="0"/>
    <s v="AH-10690"/>
    <x v="706"/>
    <x v="1"/>
    <s v="United States"/>
    <s v="Roswell"/>
    <x v="32"/>
    <n v="30076"/>
    <x v="0"/>
    <s v="OFF-EN-10004147"/>
    <x v="1"/>
    <x v="12"/>
    <x v="1279"/>
    <x v="1465"/>
    <n v="3"/>
    <n v="0"/>
    <n v="8.7906000000000013"/>
  </r>
  <r>
    <n v="5645"/>
    <s v="CA-2014-120719"/>
    <x v="3"/>
    <x v="721"/>
    <d v="2014-03-27T00:00:00"/>
    <x v="2"/>
    <s v="SJ-20125"/>
    <x v="319"/>
    <x v="2"/>
    <s v="United States"/>
    <s v="Seattle"/>
    <x v="4"/>
    <n v="98105"/>
    <x v="1"/>
    <s v="OFF-BI-10002103"/>
    <x v="1"/>
    <x v="8"/>
    <x v="525"/>
    <x v="1601"/>
    <n v="5"/>
    <n v="0.2"/>
    <n v="11.296999999999999"/>
  </r>
  <r>
    <n v="5646"/>
    <s v="CA-2014-127117"/>
    <x v="3"/>
    <x v="349"/>
    <d v="2014-04-20T00:00:00"/>
    <x v="1"/>
    <s v="HM-14860"/>
    <x v="447"/>
    <x v="1"/>
    <s v="United States"/>
    <s v="Morristown"/>
    <x v="30"/>
    <n v="7960"/>
    <x v="3"/>
    <s v="FUR-FU-10004018"/>
    <x v="0"/>
    <x v="5"/>
    <x v="927"/>
    <x v="4055"/>
    <n v="5"/>
    <n v="0"/>
    <n v="20.101500000000001"/>
  </r>
  <r>
    <n v="5647"/>
    <s v="CA-2012-104241"/>
    <x v="1"/>
    <x v="1038"/>
    <d v="2012-01-09T00:00:00"/>
    <x v="1"/>
    <s v="AG-10495"/>
    <x v="122"/>
    <x v="1"/>
    <s v="United States"/>
    <s v="Alexandria"/>
    <x v="17"/>
    <n v="22304"/>
    <x v="0"/>
    <s v="FUR-FU-10001473"/>
    <x v="0"/>
    <x v="5"/>
    <x v="984"/>
    <x v="4056"/>
    <n v="14"/>
    <n v="0"/>
    <n v="69.199200000000005"/>
  </r>
  <r>
    <n v="5648"/>
    <s v="CA-2014-168179"/>
    <x v="3"/>
    <x v="808"/>
    <d v="2014-11-08T00:00:00"/>
    <x v="1"/>
    <s v="JB-16000"/>
    <x v="677"/>
    <x v="0"/>
    <s v="United States"/>
    <s v="Salt Lake City"/>
    <x v="7"/>
    <n v="84106"/>
    <x v="1"/>
    <s v="OFF-PA-10001800"/>
    <x v="1"/>
    <x v="10"/>
    <x v="580"/>
    <x v="541"/>
    <n v="3"/>
    <n v="0"/>
    <n v="9.3312000000000008"/>
  </r>
  <r>
    <n v="5649"/>
    <s v="CA-2014-142342"/>
    <x v="3"/>
    <x v="729"/>
    <d v="2014-07-20T00:00:00"/>
    <x v="0"/>
    <s v="AJ-10795"/>
    <x v="295"/>
    <x v="1"/>
    <s v="United States"/>
    <s v="Apple Valley"/>
    <x v="1"/>
    <n v="92307"/>
    <x v="1"/>
    <s v="OFF-PA-10004609"/>
    <x v="1"/>
    <x v="10"/>
    <x v="1494"/>
    <x v="56"/>
    <n v="5"/>
    <n v="0"/>
    <n v="15.552000000000001"/>
  </r>
  <r>
    <n v="5650"/>
    <s v="CA-2014-142342"/>
    <x v="3"/>
    <x v="729"/>
    <d v="2014-07-20T00:00:00"/>
    <x v="0"/>
    <s v="AJ-10795"/>
    <x v="295"/>
    <x v="1"/>
    <s v="United States"/>
    <s v="Apple Valley"/>
    <x v="1"/>
    <n v="92307"/>
    <x v="1"/>
    <s v="OFF-EN-10002592"/>
    <x v="1"/>
    <x v="12"/>
    <x v="1702"/>
    <x v="4057"/>
    <n v="5"/>
    <n v="0"/>
    <n v="28.95"/>
  </r>
  <r>
    <n v="5651"/>
    <s v="CA-2014-142342"/>
    <x v="3"/>
    <x v="729"/>
    <d v="2014-07-20T00:00:00"/>
    <x v="0"/>
    <s v="AJ-10795"/>
    <x v="295"/>
    <x v="1"/>
    <s v="United States"/>
    <s v="Apple Valley"/>
    <x v="1"/>
    <n v="92307"/>
    <x v="1"/>
    <s v="OFF-ST-10002957"/>
    <x v="1"/>
    <x v="4"/>
    <x v="1483"/>
    <x v="232"/>
    <n v="2"/>
    <n v="0"/>
    <n v="0"/>
  </r>
  <r>
    <n v="5652"/>
    <s v="CA-2014-142342"/>
    <x v="3"/>
    <x v="729"/>
    <d v="2014-07-20T00:00:00"/>
    <x v="0"/>
    <s v="AJ-10795"/>
    <x v="295"/>
    <x v="1"/>
    <s v="United States"/>
    <s v="Apple Valley"/>
    <x v="1"/>
    <n v="92307"/>
    <x v="1"/>
    <s v="FUR-BO-10002613"/>
    <x v="0"/>
    <x v="0"/>
    <x v="177"/>
    <x v="4058"/>
    <n v="5"/>
    <n v="0.15"/>
    <n v="210.73499999999993"/>
  </r>
  <r>
    <n v="5653"/>
    <s v="CA-2014-109099"/>
    <x v="3"/>
    <x v="833"/>
    <d v="2014-10-12T00:00:00"/>
    <x v="1"/>
    <s v="MM-18280"/>
    <x v="152"/>
    <x v="1"/>
    <s v="United States"/>
    <s v="New York City"/>
    <x v="15"/>
    <n v="10009"/>
    <x v="3"/>
    <s v="OFF-PA-10001033"/>
    <x v="1"/>
    <x v="10"/>
    <x v="1500"/>
    <x v="1018"/>
    <n v="1"/>
    <n v="0"/>
    <n v="20.085100000000001"/>
  </r>
  <r>
    <n v="5654"/>
    <s v="US-2011-134187"/>
    <x v="2"/>
    <x v="130"/>
    <d v="2011-11-11T00:00:00"/>
    <x v="1"/>
    <s v="TH-21235"/>
    <x v="260"/>
    <x v="1"/>
    <s v="United States"/>
    <s v="Long Beach"/>
    <x v="1"/>
    <n v="90805"/>
    <x v="1"/>
    <s v="OFF-AR-10000940"/>
    <x v="1"/>
    <x v="6"/>
    <x v="134"/>
    <x v="4059"/>
    <n v="1"/>
    <n v="0"/>
    <n v="0.79380000000000006"/>
  </r>
  <r>
    <n v="5655"/>
    <s v="CA-2013-145261"/>
    <x v="0"/>
    <x v="122"/>
    <d v="2013-12-22T00:00:00"/>
    <x v="2"/>
    <s v="AH-10120"/>
    <x v="571"/>
    <x v="2"/>
    <s v="United States"/>
    <s v="Salem"/>
    <x v="21"/>
    <n v="97301"/>
    <x v="1"/>
    <s v="OFF-BI-10001670"/>
    <x v="1"/>
    <x v="8"/>
    <x v="438"/>
    <x v="4060"/>
    <n v="4"/>
    <n v="0.7"/>
    <n v="-30.159999999999997"/>
  </r>
  <r>
    <n v="5656"/>
    <s v="CA-2013-145261"/>
    <x v="0"/>
    <x v="122"/>
    <d v="2013-12-22T00:00:00"/>
    <x v="2"/>
    <s v="AH-10120"/>
    <x v="571"/>
    <x v="2"/>
    <s v="United States"/>
    <s v="Salem"/>
    <x v="21"/>
    <n v="97301"/>
    <x v="1"/>
    <s v="OFF-AR-10004078"/>
    <x v="1"/>
    <x v="6"/>
    <x v="507"/>
    <x v="4061"/>
    <n v="4"/>
    <n v="0.2"/>
    <n v="2.3359999999999994"/>
  </r>
  <r>
    <n v="5657"/>
    <s v="CA-2013-145261"/>
    <x v="0"/>
    <x v="122"/>
    <d v="2013-12-22T00:00:00"/>
    <x v="2"/>
    <s v="AH-10120"/>
    <x v="571"/>
    <x v="2"/>
    <s v="United States"/>
    <s v="Salem"/>
    <x v="21"/>
    <n v="97301"/>
    <x v="1"/>
    <s v="OFF-PA-10003036"/>
    <x v="1"/>
    <x v="10"/>
    <x v="1730"/>
    <x v="25"/>
    <n v="2"/>
    <n v="0.2"/>
    <n v="3.7855999999999992"/>
  </r>
  <r>
    <n v="5658"/>
    <s v="CA-2013-145261"/>
    <x v="0"/>
    <x v="122"/>
    <d v="2013-12-22T00:00:00"/>
    <x v="2"/>
    <s v="AH-10120"/>
    <x v="571"/>
    <x v="2"/>
    <s v="United States"/>
    <s v="Salem"/>
    <x v="21"/>
    <n v="97301"/>
    <x v="1"/>
    <s v="TEC-AC-10000991"/>
    <x v="2"/>
    <x v="11"/>
    <x v="432"/>
    <x v="4062"/>
    <n v="3"/>
    <n v="0.2"/>
    <n v="-8.4581999999999979"/>
  </r>
  <r>
    <n v="5659"/>
    <s v="CA-2013-145261"/>
    <x v="0"/>
    <x v="122"/>
    <d v="2013-12-22T00:00:00"/>
    <x v="2"/>
    <s v="AH-10120"/>
    <x v="571"/>
    <x v="2"/>
    <s v="United States"/>
    <s v="Salem"/>
    <x v="21"/>
    <n v="97301"/>
    <x v="1"/>
    <s v="FUR-TA-10002530"/>
    <x v="0"/>
    <x v="3"/>
    <x v="983"/>
    <x v="4063"/>
    <n v="5"/>
    <n v="0.5"/>
    <n v="-264.21500000000003"/>
  </r>
  <r>
    <n v="5660"/>
    <s v="CA-2013-145261"/>
    <x v="0"/>
    <x v="122"/>
    <d v="2013-12-22T00:00:00"/>
    <x v="2"/>
    <s v="AH-10120"/>
    <x v="571"/>
    <x v="2"/>
    <s v="United States"/>
    <s v="Salem"/>
    <x v="21"/>
    <n v="97301"/>
    <x v="1"/>
    <s v="OFF-LA-10000407"/>
    <x v="1"/>
    <x v="2"/>
    <x v="1486"/>
    <x v="801"/>
    <n v="4"/>
    <n v="0.2"/>
    <n v="5.1791999999999998"/>
  </r>
  <r>
    <n v="5661"/>
    <s v="CA-2013-145261"/>
    <x v="0"/>
    <x v="122"/>
    <d v="2013-12-22T00:00:00"/>
    <x v="2"/>
    <s v="AH-10120"/>
    <x v="571"/>
    <x v="2"/>
    <s v="United States"/>
    <s v="Salem"/>
    <x v="21"/>
    <n v="97301"/>
    <x v="1"/>
    <s v="TEC-PH-10004833"/>
    <x v="2"/>
    <x v="7"/>
    <x v="1354"/>
    <x v="4064"/>
    <n v="3"/>
    <n v="0.2"/>
    <n v="-7.17"/>
  </r>
  <r>
    <n v="5662"/>
    <s v="CA-2013-108875"/>
    <x v="0"/>
    <x v="446"/>
    <d v="2013-10-02T00:00:00"/>
    <x v="1"/>
    <s v="CL-12700"/>
    <x v="642"/>
    <x v="2"/>
    <s v="United States"/>
    <s v="Aurora"/>
    <x v="22"/>
    <n v="80013"/>
    <x v="1"/>
    <s v="FUR-FU-10002671"/>
    <x v="0"/>
    <x v="5"/>
    <x v="275"/>
    <x v="4065"/>
    <n v="2"/>
    <n v="0.2"/>
    <n v="7.5039999999999987"/>
  </r>
  <r>
    <n v="5663"/>
    <s v="CA-2013-108875"/>
    <x v="0"/>
    <x v="446"/>
    <d v="2013-10-02T00:00:00"/>
    <x v="1"/>
    <s v="CL-12700"/>
    <x v="642"/>
    <x v="2"/>
    <s v="United States"/>
    <s v="Aurora"/>
    <x v="22"/>
    <n v="80013"/>
    <x v="1"/>
    <s v="OFF-ST-10001370"/>
    <x v="1"/>
    <x v="4"/>
    <x v="1023"/>
    <x v="4066"/>
    <n v="9"/>
    <n v="0.2"/>
    <n v="-95.823000000000079"/>
  </r>
  <r>
    <n v="5664"/>
    <s v="CA-2013-141957"/>
    <x v="0"/>
    <x v="658"/>
    <d v="2013-07-22T00:00:00"/>
    <x v="3"/>
    <s v="JG-15310"/>
    <x v="684"/>
    <x v="1"/>
    <s v="United States"/>
    <s v="Newark"/>
    <x v="24"/>
    <n v="43055"/>
    <x v="3"/>
    <s v="OFF-AR-10000914"/>
    <x v="1"/>
    <x v="6"/>
    <x v="1739"/>
    <x v="4067"/>
    <n v="2"/>
    <n v="0.2"/>
    <n v="1.3992000000000013"/>
  </r>
  <r>
    <n v="5665"/>
    <s v="CA-2013-141957"/>
    <x v="0"/>
    <x v="658"/>
    <d v="2013-07-22T00:00:00"/>
    <x v="3"/>
    <s v="JG-15310"/>
    <x v="684"/>
    <x v="1"/>
    <s v="United States"/>
    <s v="Newark"/>
    <x v="24"/>
    <n v="43055"/>
    <x v="3"/>
    <s v="OFF-BI-10001116"/>
    <x v="1"/>
    <x v="8"/>
    <x v="1066"/>
    <x v="2227"/>
    <n v="7"/>
    <n v="0.7"/>
    <n v="-8.1311999999999998"/>
  </r>
  <r>
    <n v="5666"/>
    <s v="CA-2013-141957"/>
    <x v="0"/>
    <x v="658"/>
    <d v="2013-07-22T00:00:00"/>
    <x v="3"/>
    <s v="JG-15310"/>
    <x v="684"/>
    <x v="1"/>
    <s v="United States"/>
    <s v="Newark"/>
    <x v="24"/>
    <n v="43055"/>
    <x v="3"/>
    <s v="OFF-ST-10002276"/>
    <x v="1"/>
    <x v="4"/>
    <x v="223"/>
    <x v="4068"/>
    <n v="1"/>
    <n v="0.2"/>
    <n v="4.1680000000000028"/>
  </r>
  <r>
    <n v="5667"/>
    <s v="CA-2013-141957"/>
    <x v="0"/>
    <x v="658"/>
    <d v="2013-07-22T00:00:00"/>
    <x v="3"/>
    <s v="JG-15310"/>
    <x v="684"/>
    <x v="1"/>
    <s v="United States"/>
    <s v="Newark"/>
    <x v="24"/>
    <n v="43055"/>
    <x v="3"/>
    <s v="OFF-ST-10004340"/>
    <x v="1"/>
    <x v="4"/>
    <x v="809"/>
    <x v="4069"/>
    <n v="2"/>
    <n v="0.2"/>
    <n v="8.7052000000000049"/>
  </r>
  <r>
    <n v="5668"/>
    <s v="CA-2013-142405"/>
    <x v="0"/>
    <x v="725"/>
    <d v="2013-06-16T00:00:00"/>
    <x v="1"/>
    <s v="SE-20110"/>
    <x v="339"/>
    <x v="0"/>
    <s v="United States"/>
    <s v="Seattle"/>
    <x v="4"/>
    <n v="98103"/>
    <x v="1"/>
    <s v="OFF-LA-10004093"/>
    <x v="1"/>
    <x v="2"/>
    <x v="670"/>
    <x v="2"/>
    <n v="2"/>
    <n v="0"/>
    <n v="6.8713999999999995"/>
  </r>
  <r>
    <n v="5669"/>
    <s v="CA-2013-142405"/>
    <x v="0"/>
    <x v="725"/>
    <d v="2013-06-16T00:00:00"/>
    <x v="1"/>
    <s v="SE-20110"/>
    <x v="339"/>
    <x v="0"/>
    <s v="United States"/>
    <s v="Seattle"/>
    <x v="4"/>
    <n v="98103"/>
    <x v="1"/>
    <s v="OFF-BI-10004728"/>
    <x v="1"/>
    <x v="8"/>
    <x v="539"/>
    <x v="4070"/>
    <n v="14"/>
    <n v="0.2"/>
    <n v="17.544800000000002"/>
  </r>
  <r>
    <n v="5670"/>
    <s v="CA-2013-142405"/>
    <x v="0"/>
    <x v="725"/>
    <d v="2013-06-16T00:00:00"/>
    <x v="1"/>
    <s v="SE-20110"/>
    <x v="339"/>
    <x v="0"/>
    <s v="United States"/>
    <s v="Seattle"/>
    <x v="4"/>
    <n v="98103"/>
    <x v="1"/>
    <s v="TEC-AC-10003095"/>
    <x v="2"/>
    <x v="11"/>
    <x v="1277"/>
    <x v="1948"/>
    <n v="3"/>
    <n v="0"/>
    <n v="132.58980000000003"/>
  </r>
  <r>
    <n v="5671"/>
    <s v="CA-2012-141012"/>
    <x v="1"/>
    <x v="988"/>
    <d v="2012-06-11T00:00:00"/>
    <x v="0"/>
    <s v="TG-21640"/>
    <x v="228"/>
    <x v="0"/>
    <s v="United States"/>
    <s v="Pocatello"/>
    <x v="45"/>
    <n v="83201"/>
    <x v="1"/>
    <s v="FUR-FU-10003192"/>
    <x v="0"/>
    <x v="5"/>
    <x v="1720"/>
    <x v="4071"/>
    <n v="4"/>
    <n v="0"/>
    <n v="92.393599999999992"/>
  </r>
  <r>
    <n v="5672"/>
    <s v="CA-2012-141012"/>
    <x v="1"/>
    <x v="988"/>
    <d v="2012-06-11T00:00:00"/>
    <x v="0"/>
    <s v="TG-21640"/>
    <x v="228"/>
    <x v="0"/>
    <s v="United States"/>
    <s v="Pocatello"/>
    <x v="45"/>
    <n v="83201"/>
    <x v="1"/>
    <s v="TEC-PH-10004522"/>
    <x v="2"/>
    <x v="7"/>
    <x v="1695"/>
    <x v="4072"/>
    <n v="3"/>
    <n v="0.2"/>
    <n v="8.7735000000000056"/>
  </r>
  <r>
    <n v="5673"/>
    <s v="CA-2014-127922"/>
    <x v="3"/>
    <x v="855"/>
    <d v="2014-11-04T00:00:00"/>
    <x v="1"/>
    <s v="SH-19975"/>
    <x v="64"/>
    <x v="1"/>
    <s v="United States"/>
    <s v="Dallas"/>
    <x v="5"/>
    <n v="75081"/>
    <x v="2"/>
    <s v="OFF-EN-10003068"/>
    <x v="1"/>
    <x v="12"/>
    <x v="1632"/>
    <x v="4073"/>
    <n v="2"/>
    <n v="0.2"/>
    <n v="5.5439999999999987"/>
  </r>
  <r>
    <n v="5674"/>
    <s v="CA-2014-127922"/>
    <x v="3"/>
    <x v="855"/>
    <d v="2014-11-04T00:00:00"/>
    <x v="1"/>
    <s v="SH-19975"/>
    <x v="64"/>
    <x v="1"/>
    <s v="United States"/>
    <s v="Dallas"/>
    <x v="5"/>
    <n v="75081"/>
    <x v="2"/>
    <s v="OFF-PA-10001204"/>
    <x v="1"/>
    <x v="10"/>
    <x v="518"/>
    <x v="582"/>
    <n v="2"/>
    <n v="0.2"/>
    <n v="2.6399999999999997"/>
  </r>
  <r>
    <n v="5675"/>
    <s v="CA-2013-146318"/>
    <x v="0"/>
    <x v="115"/>
    <d v="2013-01-27T00:00:00"/>
    <x v="1"/>
    <s v="MC-17275"/>
    <x v="507"/>
    <x v="0"/>
    <s v="United States"/>
    <s v="Seattle"/>
    <x v="4"/>
    <n v="98105"/>
    <x v="1"/>
    <s v="OFF-PA-10003953"/>
    <x v="1"/>
    <x v="10"/>
    <x v="638"/>
    <x v="91"/>
    <n v="2"/>
    <n v="0"/>
    <n v="6.2208000000000006"/>
  </r>
  <r>
    <n v="5676"/>
    <s v="CA-2011-135993"/>
    <x v="2"/>
    <x v="1061"/>
    <d v="2011-06-02T00:00:00"/>
    <x v="1"/>
    <s v="PJ-18835"/>
    <x v="601"/>
    <x v="1"/>
    <s v="United States"/>
    <s v="Seattle"/>
    <x v="4"/>
    <n v="98115"/>
    <x v="1"/>
    <s v="TEC-PH-10001552"/>
    <x v="2"/>
    <x v="7"/>
    <x v="178"/>
    <x v="4074"/>
    <n v="6"/>
    <n v="0.2"/>
    <n v="5.7408000000000019"/>
  </r>
  <r>
    <n v="5677"/>
    <s v="CA-2011-135993"/>
    <x v="2"/>
    <x v="1061"/>
    <d v="2011-06-02T00:00:00"/>
    <x v="1"/>
    <s v="PJ-18835"/>
    <x v="601"/>
    <x v="1"/>
    <s v="United States"/>
    <s v="Seattle"/>
    <x v="4"/>
    <n v="98115"/>
    <x v="1"/>
    <s v="TEC-AC-10004877"/>
    <x v="2"/>
    <x v="11"/>
    <x v="1670"/>
    <x v="4075"/>
    <n v="4"/>
    <n v="0"/>
    <n v="2.2079999999999984"/>
  </r>
  <r>
    <n v="5678"/>
    <s v="CA-2011-126802"/>
    <x v="2"/>
    <x v="282"/>
    <d v="2012-01-05T00:00:00"/>
    <x v="1"/>
    <s v="ZC-21910"/>
    <x v="233"/>
    <x v="0"/>
    <s v="United States"/>
    <s v="Chicago"/>
    <x v="10"/>
    <n v="60610"/>
    <x v="2"/>
    <s v="FUR-FU-10000193"/>
    <x v="0"/>
    <x v="5"/>
    <x v="1503"/>
    <x v="2360"/>
    <n v="3"/>
    <n v="0.6"/>
    <n v="-50.66879999999999"/>
  </r>
  <r>
    <n v="5679"/>
    <s v="CA-2013-143924"/>
    <x v="0"/>
    <x v="1062"/>
    <d v="2013-08-04T00:00:00"/>
    <x v="1"/>
    <s v="SC-20680"/>
    <x v="649"/>
    <x v="2"/>
    <s v="United States"/>
    <s v="Holland"/>
    <x v="12"/>
    <n v="49423"/>
    <x v="2"/>
    <s v="OFF-FA-10000735"/>
    <x v="1"/>
    <x v="13"/>
    <x v="33"/>
    <x v="4076"/>
    <n v="7"/>
    <n v="0"/>
    <n v="9.1979999999999986"/>
  </r>
  <r>
    <n v="5680"/>
    <s v="CA-2013-143924"/>
    <x v="0"/>
    <x v="1062"/>
    <d v="2013-08-04T00:00:00"/>
    <x v="1"/>
    <s v="SC-20680"/>
    <x v="649"/>
    <x v="2"/>
    <s v="United States"/>
    <s v="Holland"/>
    <x v="12"/>
    <n v="49423"/>
    <x v="2"/>
    <s v="OFF-PA-10002120"/>
    <x v="1"/>
    <x v="10"/>
    <x v="514"/>
    <x v="1446"/>
    <n v="2"/>
    <n v="0"/>
    <n v="53.860799999999998"/>
  </r>
  <r>
    <n v="5681"/>
    <s v="CA-2013-141551"/>
    <x v="0"/>
    <x v="446"/>
    <d v="2013-10-01T00:00:00"/>
    <x v="1"/>
    <s v="BP-11230"/>
    <x v="546"/>
    <x v="0"/>
    <s v="United States"/>
    <s v="Broken Arrow"/>
    <x v="26"/>
    <n v="74012"/>
    <x v="2"/>
    <s v="OFF-BI-10001249"/>
    <x v="1"/>
    <x v="8"/>
    <x v="1182"/>
    <x v="4077"/>
    <n v="1"/>
    <n v="0"/>
    <n v="2.9347999999999996"/>
  </r>
  <r>
    <n v="5682"/>
    <s v="CA-2013-141551"/>
    <x v="0"/>
    <x v="446"/>
    <d v="2013-10-01T00:00:00"/>
    <x v="1"/>
    <s v="BP-11230"/>
    <x v="546"/>
    <x v="0"/>
    <s v="United States"/>
    <s v="Broken Arrow"/>
    <x v="26"/>
    <n v="74012"/>
    <x v="2"/>
    <s v="OFF-PA-10001569"/>
    <x v="1"/>
    <x v="10"/>
    <x v="55"/>
    <x v="90"/>
    <n v="1"/>
    <n v="0"/>
    <n v="3.1104000000000003"/>
  </r>
  <r>
    <n v="5683"/>
    <s v="CA-2011-164315"/>
    <x v="2"/>
    <x v="1063"/>
    <d v="2011-04-08T00:00:00"/>
    <x v="1"/>
    <s v="RD-19585"/>
    <x v="361"/>
    <x v="0"/>
    <s v="United States"/>
    <s v="Athens"/>
    <x v="32"/>
    <n v="30605"/>
    <x v="0"/>
    <s v="OFF-PA-10004248"/>
    <x v="1"/>
    <x v="10"/>
    <x v="1615"/>
    <x v="3426"/>
    <n v="3"/>
    <n v="0"/>
    <n v="7.1280000000000001"/>
  </r>
  <r>
    <n v="5684"/>
    <s v="CA-2011-164315"/>
    <x v="2"/>
    <x v="1063"/>
    <d v="2011-04-08T00:00:00"/>
    <x v="1"/>
    <s v="RD-19585"/>
    <x v="361"/>
    <x v="0"/>
    <s v="United States"/>
    <s v="Athens"/>
    <x v="32"/>
    <n v="30605"/>
    <x v="0"/>
    <s v="TEC-PH-10001128"/>
    <x v="2"/>
    <x v="7"/>
    <x v="1499"/>
    <x v="4078"/>
    <n v="7"/>
    <n v="0"/>
    <n v="293.98040000000003"/>
  </r>
  <r>
    <n v="5685"/>
    <s v="CA-2011-164315"/>
    <x v="2"/>
    <x v="1063"/>
    <d v="2011-04-08T00:00:00"/>
    <x v="1"/>
    <s v="RD-19585"/>
    <x v="361"/>
    <x v="0"/>
    <s v="United States"/>
    <s v="Athens"/>
    <x v="32"/>
    <n v="30605"/>
    <x v="0"/>
    <s v="OFF-AP-10003842"/>
    <x v="1"/>
    <x v="9"/>
    <x v="1247"/>
    <x v="901"/>
    <n v="5"/>
    <n v="0"/>
    <n v="40.274000000000001"/>
  </r>
  <r>
    <n v="5686"/>
    <s v="CA-2012-131072"/>
    <x v="1"/>
    <x v="599"/>
    <d v="2012-11-05T00:00:00"/>
    <x v="3"/>
    <s v="KL-16645"/>
    <x v="107"/>
    <x v="0"/>
    <s v="United States"/>
    <s v="Seattle"/>
    <x v="4"/>
    <n v="98105"/>
    <x v="1"/>
    <s v="OFF-BI-10002794"/>
    <x v="1"/>
    <x v="8"/>
    <x v="102"/>
    <x v="2066"/>
    <n v="3"/>
    <n v="0.2"/>
    <n v="35.652599999999993"/>
  </r>
  <r>
    <n v="5687"/>
    <s v="CA-2011-131541"/>
    <x v="2"/>
    <x v="1064"/>
    <d v="2011-07-28T00:00:00"/>
    <x v="3"/>
    <s v="CK-12205"/>
    <x v="237"/>
    <x v="0"/>
    <s v="United States"/>
    <s v="Apopka"/>
    <x v="2"/>
    <n v="32712"/>
    <x v="0"/>
    <s v="OFF-FA-10000621"/>
    <x v="1"/>
    <x v="13"/>
    <x v="110"/>
    <x v="4079"/>
    <n v="5"/>
    <n v="0.2"/>
    <n v="5.1910000000000007"/>
  </r>
  <r>
    <n v="5688"/>
    <s v="CA-2011-131541"/>
    <x v="2"/>
    <x v="1064"/>
    <d v="2011-07-28T00:00:00"/>
    <x v="3"/>
    <s v="CK-12205"/>
    <x v="237"/>
    <x v="0"/>
    <s v="United States"/>
    <s v="Apopka"/>
    <x v="2"/>
    <n v="32712"/>
    <x v="0"/>
    <s v="FUR-FU-10003623"/>
    <x v="0"/>
    <x v="5"/>
    <x v="1226"/>
    <x v="4080"/>
    <n v="6"/>
    <n v="0.2"/>
    <n v="12.988799999999991"/>
  </r>
  <r>
    <n v="5689"/>
    <s v="CA-2011-131541"/>
    <x v="2"/>
    <x v="1064"/>
    <d v="2011-07-28T00:00:00"/>
    <x v="3"/>
    <s v="CK-12205"/>
    <x v="237"/>
    <x v="0"/>
    <s v="United States"/>
    <s v="Apopka"/>
    <x v="2"/>
    <n v="32712"/>
    <x v="0"/>
    <s v="OFF-EN-10000781"/>
    <x v="1"/>
    <x v="12"/>
    <x v="746"/>
    <x v="4081"/>
    <n v="7"/>
    <n v="0.2"/>
    <n v="16.518599999999999"/>
  </r>
  <r>
    <n v="5690"/>
    <s v="CA-2012-119550"/>
    <x v="1"/>
    <x v="207"/>
    <d v="2012-12-31T00:00:00"/>
    <x v="1"/>
    <s v="RB-19705"/>
    <x v="42"/>
    <x v="2"/>
    <s v="United States"/>
    <s v="Houston"/>
    <x v="5"/>
    <n v="77070"/>
    <x v="2"/>
    <s v="FUR-CH-10002044"/>
    <x v="0"/>
    <x v="1"/>
    <x v="1725"/>
    <x v="4082"/>
    <n v="3"/>
    <n v="0.3"/>
    <n v="-90.376199999999997"/>
  </r>
  <r>
    <n v="5691"/>
    <s v="US-2012-138093"/>
    <x v="1"/>
    <x v="895"/>
    <d v="2012-12-16T00:00:00"/>
    <x v="1"/>
    <s v="KM-16225"/>
    <x v="366"/>
    <x v="1"/>
    <s v="United States"/>
    <s v="Baltimore"/>
    <x v="39"/>
    <n v="21215"/>
    <x v="3"/>
    <s v="OFF-AR-10000817"/>
    <x v="1"/>
    <x v="6"/>
    <x v="1255"/>
    <x v="4083"/>
    <n v="9"/>
    <n v="0"/>
    <n v="9.3023999999999987"/>
  </r>
  <r>
    <n v="5692"/>
    <s v="US-2012-138093"/>
    <x v="1"/>
    <x v="895"/>
    <d v="2012-12-16T00:00:00"/>
    <x v="1"/>
    <s v="KM-16225"/>
    <x v="366"/>
    <x v="1"/>
    <s v="United States"/>
    <s v="Baltimore"/>
    <x v="39"/>
    <n v="21215"/>
    <x v="3"/>
    <s v="OFF-PA-10001509"/>
    <x v="1"/>
    <x v="10"/>
    <x v="417"/>
    <x v="915"/>
    <n v="5"/>
    <n v="0"/>
    <n v="20.584999999999994"/>
  </r>
  <r>
    <n v="5693"/>
    <s v="US-2012-138093"/>
    <x v="1"/>
    <x v="895"/>
    <d v="2012-12-16T00:00:00"/>
    <x v="1"/>
    <s v="KM-16225"/>
    <x v="366"/>
    <x v="1"/>
    <s v="United States"/>
    <s v="Baltimore"/>
    <x v="39"/>
    <n v="21215"/>
    <x v="3"/>
    <s v="TEC-PH-10004667"/>
    <x v="2"/>
    <x v="7"/>
    <x v="519"/>
    <x v="4084"/>
    <n v="1"/>
    <n v="0"/>
    <n v="36.447299999999998"/>
  </r>
  <r>
    <n v="5694"/>
    <s v="US-2012-138093"/>
    <x v="1"/>
    <x v="895"/>
    <d v="2012-12-16T00:00:00"/>
    <x v="1"/>
    <s v="KM-16225"/>
    <x v="366"/>
    <x v="1"/>
    <s v="United States"/>
    <s v="Baltimore"/>
    <x v="39"/>
    <n v="21215"/>
    <x v="3"/>
    <s v="OFF-PA-10000143"/>
    <x v="1"/>
    <x v="10"/>
    <x v="1692"/>
    <x v="1603"/>
    <n v="5"/>
    <n v="0"/>
    <n v="12.672000000000001"/>
  </r>
  <r>
    <n v="5695"/>
    <s v="US-2012-138093"/>
    <x v="1"/>
    <x v="895"/>
    <d v="2012-12-16T00:00:00"/>
    <x v="1"/>
    <s v="KM-16225"/>
    <x v="366"/>
    <x v="1"/>
    <s v="United States"/>
    <s v="Baltimore"/>
    <x v="39"/>
    <n v="21215"/>
    <x v="3"/>
    <s v="FUR-CH-10000785"/>
    <x v="0"/>
    <x v="1"/>
    <x v="320"/>
    <x v="3116"/>
    <n v="3"/>
    <n v="0"/>
    <n v="141.1644"/>
  </r>
  <r>
    <n v="5696"/>
    <s v="CA-2013-126165"/>
    <x v="0"/>
    <x v="465"/>
    <d v="2013-05-08T00:00:00"/>
    <x v="0"/>
    <s v="AH-10465"/>
    <x v="733"/>
    <x v="0"/>
    <s v="United States"/>
    <s v="San Francisco"/>
    <x v="1"/>
    <n v="94109"/>
    <x v="1"/>
    <s v="FUR-TA-10001676"/>
    <x v="0"/>
    <x v="3"/>
    <x v="957"/>
    <x v="4085"/>
    <n v="2"/>
    <n v="0.2"/>
    <n v="-1.7772000000000041"/>
  </r>
  <r>
    <n v="5697"/>
    <s v="CA-2014-126123"/>
    <x v="3"/>
    <x v="336"/>
    <d v="2014-10-19T00:00:00"/>
    <x v="1"/>
    <s v="AG-10765"/>
    <x v="326"/>
    <x v="2"/>
    <s v="United States"/>
    <s v="Chicago"/>
    <x v="10"/>
    <n v="60623"/>
    <x v="2"/>
    <s v="OFF-BI-10000309"/>
    <x v="1"/>
    <x v="8"/>
    <x v="334"/>
    <x v="4086"/>
    <n v="9"/>
    <n v="0.8"/>
    <n v="-42.46380000000002"/>
  </r>
  <r>
    <n v="5698"/>
    <s v="CA-2014-126123"/>
    <x v="3"/>
    <x v="336"/>
    <d v="2014-10-19T00:00:00"/>
    <x v="1"/>
    <s v="AG-10765"/>
    <x v="326"/>
    <x v="2"/>
    <s v="United States"/>
    <s v="Chicago"/>
    <x v="10"/>
    <n v="60623"/>
    <x v="2"/>
    <s v="OFF-BI-10004224"/>
    <x v="1"/>
    <x v="8"/>
    <x v="1061"/>
    <x v="4087"/>
    <n v="1"/>
    <n v="0.8"/>
    <n v="-23.548000000000009"/>
  </r>
  <r>
    <n v="5699"/>
    <s v="CA-2013-143441"/>
    <x v="0"/>
    <x v="732"/>
    <d v="2013-11-06T00:00:00"/>
    <x v="3"/>
    <s v="EB-14170"/>
    <x v="432"/>
    <x v="0"/>
    <s v="United States"/>
    <s v="Laredo"/>
    <x v="5"/>
    <n v="78041"/>
    <x v="2"/>
    <s v="OFF-LA-10002312"/>
    <x v="1"/>
    <x v="2"/>
    <x v="574"/>
    <x v="1583"/>
    <n v="1"/>
    <n v="0.2"/>
    <n v="4.4399999999999995"/>
  </r>
  <r>
    <n v="5700"/>
    <s v="CA-2014-148320"/>
    <x v="3"/>
    <x v="132"/>
    <d v="2014-11-09T00:00:00"/>
    <x v="1"/>
    <s v="PG-18895"/>
    <x v="38"/>
    <x v="0"/>
    <s v="United States"/>
    <s v="San Francisco"/>
    <x v="1"/>
    <n v="94109"/>
    <x v="1"/>
    <s v="OFF-PA-10003022"/>
    <x v="1"/>
    <x v="10"/>
    <x v="1644"/>
    <x v="1211"/>
    <n v="6"/>
    <n v="0"/>
    <n v="17.581200000000003"/>
  </r>
  <r>
    <n v="5701"/>
    <s v="CA-2013-125661"/>
    <x v="0"/>
    <x v="390"/>
    <d v="2013-11-27T00:00:00"/>
    <x v="2"/>
    <s v="CA-12055"/>
    <x v="402"/>
    <x v="2"/>
    <s v="United States"/>
    <s v="Cleveland"/>
    <x v="24"/>
    <n v="44105"/>
    <x v="3"/>
    <s v="OFF-EN-10001532"/>
    <x v="1"/>
    <x v="12"/>
    <x v="613"/>
    <x v="4088"/>
    <n v="3"/>
    <n v="0.2"/>
    <n v="15.281999999999998"/>
  </r>
  <r>
    <n v="5702"/>
    <s v="CA-2013-125661"/>
    <x v="0"/>
    <x v="390"/>
    <d v="2013-11-27T00:00:00"/>
    <x v="2"/>
    <s v="CA-12055"/>
    <x v="402"/>
    <x v="2"/>
    <s v="United States"/>
    <s v="Cleveland"/>
    <x v="24"/>
    <n v="44105"/>
    <x v="3"/>
    <s v="TEC-AC-10004855"/>
    <x v="2"/>
    <x v="11"/>
    <x v="1047"/>
    <x v="4089"/>
    <n v="5"/>
    <n v="0.2"/>
    <n v="-22.743500000000004"/>
  </r>
  <r>
    <n v="5703"/>
    <s v="US-2011-123519"/>
    <x v="2"/>
    <x v="637"/>
    <d v="2011-12-21T00:00:00"/>
    <x v="1"/>
    <s v="SS-20875"/>
    <x v="286"/>
    <x v="0"/>
    <s v="United States"/>
    <s v="Marion"/>
    <x v="24"/>
    <n v="43302"/>
    <x v="3"/>
    <s v="OFF-AR-10003829"/>
    <x v="1"/>
    <x v="6"/>
    <x v="934"/>
    <x v="370"/>
    <n v="1"/>
    <n v="0.2"/>
    <n v="0.29519999999999957"/>
  </r>
  <r>
    <n v="5704"/>
    <s v="US-2011-123519"/>
    <x v="2"/>
    <x v="637"/>
    <d v="2011-12-21T00:00:00"/>
    <x v="1"/>
    <s v="SS-20875"/>
    <x v="286"/>
    <x v="0"/>
    <s v="United States"/>
    <s v="Marion"/>
    <x v="24"/>
    <n v="43302"/>
    <x v="3"/>
    <s v="FUR-TA-10002645"/>
    <x v="0"/>
    <x v="3"/>
    <x v="1313"/>
    <x v="4090"/>
    <n v="1"/>
    <n v="0.4"/>
    <n v="-52.336500000000029"/>
  </r>
  <r>
    <n v="5705"/>
    <s v="US-2011-123519"/>
    <x v="2"/>
    <x v="637"/>
    <d v="2011-12-21T00:00:00"/>
    <x v="1"/>
    <s v="SS-20875"/>
    <x v="286"/>
    <x v="0"/>
    <s v="United States"/>
    <s v="Marion"/>
    <x v="24"/>
    <n v="43302"/>
    <x v="3"/>
    <s v="TEC-AC-10003033"/>
    <x v="2"/>
    <x v="11"/>
    <x v="756"/>
    <x v="2392"/>
    <n v="1"/>
    <n v="0.2"/>
    <n v="42.893499999999975"/>
  </r>
  <r>
    <n v="5706"/>
    <s v="CA-2011-155593"/>
    <x v="2"/>
    <x v="935"/>
    <d v="2011-11-08T00:00:00"/>
    <x v="1"/>
    <s v="RP-19390"/>
    <x v="261"/>
    <x v="0"/>
    <s v="United States"/>
    <s v="Fairfield"/>
    <x v="29"/>
    <n v="6824"/>
    <x v="3"/>
    <s v="OFF-SU-10002522"/>
    <x v="1"/>
    <x v="14"/>
    <x v="1544"/>
    <x v="4091"/>
    <n v="3"/>
    <n v="0"/>
    <n v="3.3755999999999986"/>
  </r>
  <r>
    <n v="5707"/>
    <s v="CA-2014-136000"/>
    <x v="3"/>
    <x v="585"/>
    <d v="2014-09-26T00:00:00"/>
    <x v="0"/>
    <s v="SC-20440"/>
    <x v="464"/>
    <x v="1"/>
    <s v="United States"/>
    <s v="New York City"/>
    <x v="15"/>
    <n v="10009"/>
    <x v="3"/>
    <s v="OFF-BI-10004828"/>
    <x v="1"/>
    <x v="8"/>
    <x v="1578"/>
    <x v="3022"/>
    <n v="3"/>
    <n v="0.2"/>
    <n v="14.563799999999997"/>
  </r>
  <r>
    <n v="5708"/>
    <s v="US-2012-160857"/>
    <x v="1"/>
    <x v="412"/>
    <d v="2012-05-15T00:00:00"/>
    <x v="1"/>
    <s v="NW-18400"/>
    <x v="508"/>
    <x v="0"/>
    <s v="United States"/>
    <s v="New York City"/>
    <x v="15"/>
    <n v="10024"/>
    <x v="3"/>
    <s v="FUR-FU-10001095"/>
    <x v="0"/>
    <x v="5"/>
    <x v="741"/>
    <x v="4092"/>
    <n v="3"/>
    <n v="0"/>
    <n v="30.187200000000001"/>
  </r>
  <r>
    <n v="5709"/>
    <s v="US-2012-160857"/>
    <x v="1"/>
    <x v="412"/>
    <d v="2012-05-15T00:00:00"/>
    <x v="1"/>
    <s v="NW-18400"/>
    <x v="508"/>
    <x v="0"/>
    <s v="United States"/>
    <s v="New York City"/>
    <x v="15"/>
    <n v="10024"/>
    <x v="3"/>
    <s v="OFF-SU-10000157"/>
    <x v="1"/>
    <x v="14"/>
    <x v="1399"/>
    <x v="3956"/>
    <n v="3"/>
    <n v="0"/>
    <n v="7.158600000000007"/>
  </r>
  <r>
    <n v="5710"/>
    <s v="US-2012-160857"/>
    <x v="1"/>
    <x v="412"/>
    <d v="2012-05-15T00:00:00"/>
    <x v="1"/>
    <s v="NW-18400"/>
    <x v="508"/>
    <x v="0"/>
    <s v="United States"/>
    <s v="New York City"/>
    <x v="15"/>
    <n v="10024"/>
    <x v="3"/>
    <s v="FUR-CH-10002647"/>
    <x v="0"/>
    <x v="1"/>
    <x v="470"/>
    <x v="4093"/>
    <n v="2"/>
    <n v="0.1"/>
    <n v="21.294000000000008"/>
  </r>
  <r>
    <n v="5711"/>
    <s v="US-2012-160857"/>
    <x v="1"/>
    <x v="412"/>
    <d v="2012-05-15T00:00:00"/>
    <x v="1"/>
    <s v="NW-18400"/>
    <x v="508"/>
    <x v="0"/>
    <s v="United States"/>
    <s v="New York City"/>
    <x v="15"/>
    <n v="10024"/>
    <x v="3"/>
    <s v="TEC-CO-10004115"/>
    <x v="2"/>
    <x v="16"/>
    <x v="356"/>
    <x v="4094"/>
    <n v="7"/>
    <n v="0.2"/>
    <n v="1014.9797"/>
  </r>
  <r>
    <n v="5712"/>
    <s v="US-2012-160857"/>
    <x v="1"/>
    <x v="412"/>
    <d v="2012-05-15T00:00:00"/>
    <x v="1"/>
    <s v="NW-18400"/>
    <x v="508"/>
    <x v="0"/>
    <s v="United States"/>
    <s v="New York City"/>
    <x v="15"/>
    <n v="10024"/>
    <x v="3"/>
    <s v="OFF-PA-10003363"/>
    <x v="1"/>
    <x v="10"/>
    <x v="1520"/>
    <x v="541"/>
    <n v="3"/>
    <n v="0"/>
    <n v="9.3312000000000008"/>
  </r>
  <r>
    <n v="5713"/>
    <s v="CA-2014-115805"/>
    <x v="3"/>
    <x v="689"/>
    <d v="2014-08-01T00:00:00"/>
    <x v="3"/>
    <s v="KW-16435"/>
    <x v="147"/>
    <x v="0"/>
    <s v="United States"/>
    <s v="Chicago"/>
    <x v="10"/>
    <n v="60653"/>
    <x v="2"/>
    <s v="TEC-PH-10003092"/>
    <x v="2"/>
    <x v="7"/>
    <x v="516"/>
    <x v="2204"/>
    <n v="1"/>
    <n v="0.2"/>
    <n v="4.1390999999999991"/>
  </r>
  <r>
    <n v="5714"/>
    <s v="US-2011-143707"/>
    <x v="2"/>
    <x v="72"/>
    <d v="2011-03-05T00:00:00"/>
    <x v="1"/>
    <s v="HR-14770"/>
    <x v="367"/>
    <x v="2"/>
    <s v="United States"/>
    <s v="New York City"/>
    <x v="15"/>
    <n v="10035"/>
    <x v="3"/>
    <s v="TEC-PH-10003655"/>
    <x v="2"/>
    <x v="7"/>
    <x v="854"/>
    <x v="4095"/>
    <n v="3"/>
    <n v="0"/>
    <n v="1.6037999999999999"/>
  </r>
  <r>
    <n v="5715"/>
    <s v="CA-2014-116939"/>
    <x v="3"/>
    <x v="145"/>
    <d v="2014-09-30T00:00:00"/>
    <x v="1"/>
    <s v="AG-10900"/>
    <x v="151"/>
    <x v="0"/>
    <s v="United States"/>
    <s v="Richmond"/>
    <x v="17"/>
    <n v="23223"/>
    <x v="0"/>
    <s v="OFF-ST-10001476"/>
    <x v="1"/>
    <x v="4"/>
    <x v="827"/>
    <x v="4096"/>
    <n v="5"/>
    <n v="0"/>
    <n v="47.938500000000005"/>
  </r>
  <r>
    <n v="5716"/>
    <s v="CA-2012-124107"/>
    <x v="1"/>
    <x v="330"/>
    <d v="2012-10-12T00:00:00"/>
    <x v="0"/>
    <s v="BM-11650"/>
    <x v="312"/>
    <x v="1"/>
    <s v="United States"/>
    <s v="Ann Arbor"/>
    <x v="12"/>
    <n v="48104"/>
    <x v="2"/>
    <s v="TEC-AC-10002049"/>
    <x v="2"/>
    <x v="11"/>
    <x v="688"/>
    <x v="1008"/>
    <n v="5"/>
    <n v="0"/>
    <n v="111.59099999999995"/>
  </r>
  <r>
    <n v="5717"/>
    <s v="CA-2012-124107"/>
    <x v="1"/>
    <x v="330"/>
    <d v="2012-10-12T00:00:00"/>
    <x v="0"/>
    <s v="BM-11650"/>
    <x v="312"/>
    <x v="1"/>
    <s v="United States"/>
    <s v="Ann Arbor"/>
    <x v="12"/>
    <n v="48104"/>
    <x v="2"/>
    <s v="TEC-PH-10003875"/>
    <x v="2"/>
    <x v="7"/>
    <x v="119"/>
    <x v="3325"/>
    <n v="3"/>
    <n v="0"/>
    <n v="8.4563999999999986"/>
  </r>
  <r>
    <n v="5718"/>
    <s v="CA-2012-124107"/>
    <x v="1"/>
    <x v="330"/>
    <d v="2012-10-12T00:00:00"/>
    <x v="0"/>
    <s v="BM-11650"/>
    <x v="312"/>
    <x v="1"/>
    <s v="United States"/>
    <s v="Ann Arbor"/>
    <x v="12"/>
    <n v="48104"/>
    <x v="2"/>
    <s v="OFF-EN-10003286"/>
    <x v="1"/>
    <x v="12"/>
    <x v="33"/>
    <x v="4097"/>
    <n v="7"/>
    <n v="0"/>
    <n v="27.241199999999996"/>
  </r>
  <r>
    <n v="5719"/>
    <s v="CA-2012-124107"/>
    <x v="1"/>
    <x v="330"/>
    <d v="2012-10-12T00:00:00"/>
    <x v="0"/>
    <s v="BM-11650"/>
    <x v="312"/>
    <x v="1"/>
    <s v="United States"/>
    <s v="Ann Arbor"/>
    <x v="12"/>
    <n v="48104"/>
    <x v="2"/>
    <s v="OFF-AP-10003971"/>
    <x v="1"/>
    <x v="9"/>
    <x v="914"/>
    <x v="4098"/>
    <n v="3"/>
    <n v="0.1"/>
    <n v="5.2272000000000007"/>
  </r>
  <r>
    <n v="5720"/>
    <s v="CA-2014-126550"/>
    <x v="3"/>
    <x v="1065"/>
    <d v="2014-04-03T00:00:00"/>
    <x v="0"/>
    <s v="RD-19720"/>
    <x v="742"/>
    <x v="0"/>
    <s v="United States"/>
    <s v="Lafayette"/>
    <x v="14"/>
    <n v="47905"/>
    <x v="2"/>
    <s v="OFF-ST-10001031"/>
    <x v="1"/>
    <x v="4"/>
    <x v="1551"/>
    <x v="4099"/>
    <n v="5"/>
    <n v="0"/>
    <n v="21.164000000000005"/>
  </r>
  <r>
    <n v="5721"/>
    <s v="CA-2012-138674"/>
    <x v="1"/>
    <x v="717"/>
    <d v="2012-11-17T00:00:00"/>
    <x v="2"/>
    <s v="KB-16585"/>
    <x v="10"/>
    <x v="1"/>
    <s v="United States"/>
    <s v="Springfield"/>
    <x v="21"/>
    <n v="97477"/>
    <x v="1"/>
    <s v="OFF-FA-10000304"/>
    <x v="1"/>
    <x v="13"/>
    <x v="52"/>
    <x v="525"/>
    <n v="5"/>
    <n v="0.2"/>
    <n v="2.289000000000001"/>
  </r>
  <r>
    <n v="5722"/>
    <s v="CA-2012-138674"/>
    <x v="1"/>
    <x v="717"/>
    <d v="2012-11-17T00:00:00"/>
    <x v="2"/>
    <s v="KB-16585"/>
    <x v="10"/>
    <x v="1"/>
    <s v="United States"/>
    <s v="Springfield"/>
    <x v="21"/>
    <n v="97477"/>
    <x v="1"/>
    <s v="TEC-AC-10000358"/>
    <x v="2"/>
    <x v="11"/>
    <x v="1278"/>
    <x v="4100"/>
    <n v="3"/>
    <n v="0.2"/>
    <n v="4.5587999999999944"/>
  </r>
  <r>
    <n v="5723"/>
    <s v="CA-2012-138674"/>
    <x v="1"/>
    <x v="717"/>
    <d v="2012-11-17T00:00:00"/>
    <x v="2"/>
    <s v="KB-16585"/>
    <x v="10"/>
    <x v="1"/>
    <s v="United States"/>
    <s v="Springfield"/>
    <x v="21"/>
    <n v="97477"/>
    <x v="1"/>
    <s v="TEC-AC-10002800"/>
    <x v="2"/>
    <x v="11"/>
    <x v="1207"/>
    <x v="4101"/>
    <n v="4"/>
    <n v="0.2"/>
    <n v="29.993999999999986"/>
  </r>
  <r>
    <n v="5724"/>
    <s v="CA-2013-165820"/>
    <x v="0"/>
    <x v="182"/>
    <d v="2013-10-01T00:00:00"/>
    <x v="1"/>
    <s v="DW-13585"/>
    <x v="61"/>
    <x v="1"/>
    <s v="United States"/>
    <s v="San Francisco"/>
    <x v="1"/>
    <n v="94109"/>
    <x v="1"/>
    <s v="OFF-PA-10004735"/>
    <x v="1"/>
    <x v="10"/>
    <x v="819"/>
    <x v="91"/>
    <n v="2"/>
    <n v="0"/>
    <n v="6.2208000000000006"/>
  </r>
  <r>
    <n v="5725"/>
    <s v="CA-2011-103191"/>
    <x v="2"/>
    <x v="358"/>
    <d v="2011-09-27T00:00:00"/>
    <x v="1"/>
    <s v="VG-21805"/>
    <x v="500"/>
    <x v="1"/>
    <s v="United States"/>
    <s v="Chicago"/>
    <x v="10"/>
    <n v="60653"/>
    <x v="2"/>
    <s v="OFF-ST-10002574"/>
    <x v="1"/>
    <x v="4"/>
    <x v="926"/>
    <x v="4102"/>
    <n v="3"/>
    <n v="0.2"/>
    <n v="-82.884"/>
  </r>
  <r>
    <n v="5726"/>
    <s v="CA-2012-103933"/>
    <x v="1"/>
    <x v="12"/>
    <d v="2012-09-27T00:00:00"/>
    <x v="2"/>
    <s v="DR-12880"/>
    <x v="112"/>
    <x v="1"/>
    <s v="United States"/>
    <s v="New York City"/>
    <x v="15"/>
    <n v="10011"/>
    <x v="3"/>
    <s v="TEC-AC-10004171"/>
    <x v="2"/>
    <x v="11"/>
    <x v="1312"/>
    <x v="438"/>
    <n v="9"/>
    <n v="0"/>
    <n v="395.96040000000005"/>
  </r>
  <r>
    <n v="5727"/>
    <s v="CA-2012-110548"/>
    <x v="1"/>
    <x v="124"/>
    <d v="2012-05-08T00:00:00"/>
    <x v="1"/>
    <s v="AH-10690"/>
    <x v="706"/>
    <x v="1"/>
    <s v="United States"/>
    <s v="Houston"/>
    <x v="5"/>
    <n v="77095"/>
    <x v="2"/>
    <s v="TEC-PH-10002922"/>
    <x v="2"/>
    <x v="7"/>
    <x v="965"/>
    <x v="1266"/>
    <n v="7"/>
    <n v="0.2"/>
    <n v="118.29299999999989"/>
  </r>
  <r>
    <n v="5728"/>
    <s v="CA-2014-117324"/>
    <x v="3"/>
    <x v="166"/>
    <d v="2014-12-14T00:00:00"/>
    <x v="1"/>
    <s v="JP-15520"/>
    <x v="187"/>
    <x v="0"/>
    <s v="United States"/>
    <s v="Madison"/>
    <x v="6"/>
    <n v="53711"/>
    <x v="2"/>
    <s v="TEC-AC-10003023"/>
    <x v="2"/>
    <x v="11"/>
    <x v="1070"/>
    <x v="4103"/>
    <n v="3"/>
    <n v="0"/>
    <n v="32.059799999999996"/>
  </r>
  <r>
    <n v="5729"/>
    <s v="CA-2014-117324"/>
    <x v="3"/>
    <x v="166"/>
    <d v="2014-12-14T00:00:00"/>
    <x v="1"/>
    <s v="JP-15520"/>
    <x v="187"/>
    <x v="0"/>
    <s v="United States"/>
    <s v="Madison"/>
    <x v="6"/>
    <n v="53711"/>
    <x v="2"/>
    <s v="OFF-AP-10003590"/>
    <x v="1"/>
    <x v="9"/>
    <x v="947"/>
    <x v="1234"/>
    <n v="3"/>
    <n v="0"/>
    <n v="305.13000000000011"/>
  </r>
  <r>
    <n v="5730"/>
    <s v="CA-2014-117324"/>
    <x v="3"/>
    <x v="166"/>
    <d v="2014-12-14T00:00:00"/>
    <x v="1"/>
    <s v="JP-15520"/>
    <x v="187"/>
    <x v="0"/>
    <s v="United States"/>
    <s v="Madison"/>
    <x v="6"/>
    <n v="53711"/>
    <x v="2"/>
    <s v="OFF-LA-10003510"/>
    <x v="1"/>
    <x v="2"/>
    <x v="575"/>
    <x v="3550"/>
    <n v="2"/>
    <n v="0"/>
    <n v="28.087600000000002"/>
  </r>
  <r>
    <n v="5731"/>
    <s v="CA-2014-117324"/>
    <x v="3"/>
    <x v="166"/>
    <d v="2014-12-14T00:00:00"/>
    <x v="1"/>
    <s v="JP-15520"/>
    <x v="187"/>
    <x v="0"/>
    <s v="United States"/>
    <s v="Madison"/>
    <x v="6"/>
    <n v="53711"/>
    <x v="2"/>
    <s v="FUR-BO-10003159"/>
    <x v="0"/>
    <x v="0"/>
    <x v="1100"/>
    <x v="4104"/>
    <n v="4"/>
    <n v="0"/>
    <n v="41.392799999999966"/>
  </r>
  <r>
    <n v="5732"/>
    <s v="CA-2014-117324"/>
    <x v="3"/>
    <x v="166"/>
    <d v="2014-12-14T00:00:00"/>
    <x v="1"/>
    <s v="JP-15520"/>
    <x v="187"/>
    <x v="0"/>
    <s v="United States"/>
    <s v="Madison"/>
    <x v="6"/>
    <n v="53711"/>
    <x v="2"/>
    <s v="OFF-PA-10002713"/>
    <x v="1"/>
    <x v="10"/>
    <x v="317"/>
    <x v="4105"/>
    <n v="4"/>
    <n v="0"/>
    <n v="12.659199999999998"/>
  </r>
  <r>
    <n v="5733"/>
    <s v="CA-2014-143574"/>
    <x v="3"/>
    <x v="222"/>
    <d v="2014-07-03T00:00:00"/>
    <x v="2"/>
    <s v="DR-12880"/>
    <x v="112"/>
    <x v="1"/>
    <s v="United States"/>
    <s v="Milford"/>
    <x v="29"/>
    <n v="6460"/>
    <x v="3"/>
    <s v="FUR-BO-10002598"/>
    <x v="0"/>
    <x v="0"/>
    <x v="1509"/>
    <x v="3166"/>
    <n v="9"/>
    <n v="0"/>
    <n v="185.25779999999997"/>
  </r>
  <r>
    <n v="5734"/>
    <s v="CA-2014-143574"/>
    <x v="3"/>
    <x v="222"/>
    <d v="2014-07-03T00:00:00"/>
    <x v="2"/>
    <s v="DR-12880"/>
    <x v="112"/>
    <x v="1"/>
    <s v="United States"/>
    <s v="Milford"/>
    <x v="29"/>
    <n v="6460"/>
    <x v="3"/>
    <s v="OFF-SU-10002537"/>
    <x v="1"/>
    <x v="14"/>
    <x v="676"/>
    <x v="4106"/>
    <n v="3"/>
    <n v="0"/>
    <n v="7.9794000000000018"/>
  </r>
  <r>
    <n v="5735"/>
    <s v="CA-2014-143574"/>
    <x v="3"/>
    <x v="222"/>
    <d v="2014-07-03T00:00:00"/>
    <x v="2"/>
    <s v="DR-12880"/>
    <x v="112"/>
    <x v="1"/>
    <s v="United States"/>
    <s v="Milford"/>
    <x v="29"/>
    <n v="6460"/>
    <x v="3"/>
    <s v="FUR-FU-10003976"/>
    <x v="0"/>
    <x v="5"/>
    <x v="964"/>
    <x v="2855"/>
    <n v="2"/>
    <n v="0"/>
    <n v="8.5543999999999976"/>
  </r>
  <r>
    <n v="5736"/>
    <s v="CA-2011-111773"/>
    <x v="2"/>
    <x v="290"/>
    <d v="2011-07-03T00:00:00"/>
    <x v="1"/>
    <s v="JK-15625"/>
    <x v="600"/>
    <x v="0"/>
    <s v="United States"/>
    <s v="New York City"/>
    <x v="15"/>
    <n v="10024"/>
    <x v="3"/>
    <s v="OFF-BI-10000174"/>
    <x v="1"/>
    <x v="8"/>
    <x v="1435"/>
    <x v="4107"/>
    <n v="3"/>
    <n v="0.2"/>
    <n v="4.8720000000000008"/>
  </r>
  <r>
    <n v="5737"/>
    <s v="CA-2011-148614"/>
    <x v="2"/>
    <x v="407"/>
    <d v="2011-01-26T00:00:00"/>
    <x v="1"/>
    <s v="MV-17485"/>
    <x v="597"/>
    <x v="0"/>
    <s v="United States"/>
    <s v="Los Angeles"/>
    <x v="1"/>
    <n v="90049"/>
    <x v="1"/>
    <s v="OFF-PA-10002893"/>
    <x v="1"/>
    <x v="10"/>
    <x v="359"/>
    <x v="2439"/>
    <n v="2"/>
    <n v="0"/>
    <n v="9.2927999999999997"/>
  </r>
  <r>
    <n v="5738"/>
    <s v="CA-2011-148614"/>
    <x v="2"/>
    <x v="407"/>
    <d v="2011-01-26T00:00:00"/>
    <x v="1"/>
    <s v="MV-17485"/>
    <x v="597"/>
    <x v="0"/>
    <s v="United States"/>
    <s v="Los Angeles"/>
    <x v="1"/>
    <n v="90049"/>
    <x v="1"/>
    <s v="FUR-FU-10003194"/>
    <x v="0"/>
    <x v="5"/>
    <x v="76"/>
    <x v="78"/>
    <n v="2"/>
    <n v="0"/>
    <n v="5.7899999999999991"/>
  </r>
  <r>
    <n v="5739"/>
    <s v="CA-2014-156139"/>
    <x v="3"/>
    <x v="413"/>
    <d v="2014-01-07T00:00:00"/>
    <x v="1"/>
    <s v="BP-11155"/>
    <x v="669"/>
    <x v="0"/>
    <s v="United States"/>
    <s v="San Francisco"/>
    <x v="1"/>
    <n v="94109"/>
    <x v="1"/>
    <s v="OFF-BI-10004233"/>
    <x v="1"/>
    <x v="8"/>
    <x v="1377"/>
    <x v="4108"/>
    <n v="3"/>
    <n v="0.2"/>
    <n v="13.4316"/>
  </r>
  <r>
    <n v="5740"/>
    <s v="US-2014-147886"/>
    <x v="3"/>
    <x v="615"/>
    <d v="2014-04-01T00:00:00"/>
    <x v="2"/>
    <s v="DH-13075"/>
    <x v="704"/>
    <x v="1"/>
    <s v="United States"/>
    <s v="Fairfield"/>
    <x v="1"/>
    <n v="94533"/>
    <x v="1"/>
    <s v="OFF-PA-10000232"/>
    <x v="1"/>
    <x v="10"/>
    <x v="1622"/>
    <x v="91"/>
    <n v="2"/>
    <n v="0"/>
    <n v="6.3504000000000005"/>
  </r>
  <r>
    <n v="5741"/>
    <s v="US-2014-147886"/>
    <x v="3"/>
    <x v="615"/>
    <d v="2014-04-01T00:00:00"/>
    <x v="2"/>
    <s v="DH-13075"/>
    <x v="704"/>
    <x v="1"/>
    <s v="United States"/>
    <s v="Fairfield"/>
    <x v="1"/>
    <n v="94533"/>
    <x v="1"/>
    <s v="FUR-FU-10001095"/>
    <x v="0"/>
    <x v="5"/>
    <x v="741"/>
    <x v="4109"/>
    <n v="1"/>
    <n v="0"/>
    <n v="10.0624"/>
  </r>
  <r>
    <n v="5742"/>
    <s v="US-2014-147886"/>
    <x v="3"/>
    <x v="615"/>
    <d v="2014-04-01T00:00:00"/>
    <x v="2"/>
    <s v="DH-13075"/>
    <x v="704"/>
    <x v="1"/>
    <s v="United States"/>
    <s v="Fairfield"/>
    <x v="1"/>
    <n v="94533"/>
    <x v="1"/>
    <s v="TEC-MA-10004679"/>
    <x v="2"/>
    <x v="15"/>
    <x v="1074"/>
    <x v="4110"/>
    <n v="2"/>
    <n v="0.2"/>
    <n v="53.271999999999991"/>
  </r>
  <r>
    <n v="5743"/>
    <s v="US-2014-147886"/>
    <x v="3"/>
    <x v="615"/>
    <d v="2014-04-01T00:00:00"/>
    <x v="2"/>
    <s v="DH-13075"/>
    <x v="704"/>
    <x v="1"/>
    <s v="United States"/>
    <s v="Fairfield"/>
    <x v="1"/>
    <n v="94533"/>
    <x v="1"/>
    <s v="OFF-PA-10003651"/>
    <x v="1"/>
    <x v="10"/>
    <x v="646"/>
    <x v="4111"/>
    <n v="4"/>
    <n v="0"/>
    <n v="12.8256"/>
  </r>
  <r>
    <n v="5744"/>
    <s v="US-2014-147886"/>
    <x v="3"/>
    <x v="615"/>
    <d v="2014-04-01T00:00:00"/>
    <x v="2"/>
    <s v="DH-13075"/>
    <x v="704"/>
    <x v="1"/>
    <s v="United States"/>
    <s v="Fairfield"/>
    <x v="1"/>
    <n v="94533"/>
    <x v="1"/>
    <s v="OFF-PA-10000743"/>
    <x v="1"/>
    <x v="10"/>
    <x v="573"/>
    <x v="130"/>
    <n v="3"/>
    <n v="0"/>
    <n v="9.6191999999999993"/>
  </r>
  <r>
    <n v="5745"/>
    <s v="US-2014-147886"/>
    <x v="3"/>
    <x v="615"/>
    <d v="2014-04-01T00:00:00"/>
    <x v="2"/>
    <s v="DH-13075"/>
    <x v="704"/>
    <x v="1"/>
    <s v="United States"/>
    <s v="Fairfield"/>
    <x v="1"/>
    <n v="94533"/>
    <x v="1"/>
    <s v="OFF-ST-10002743"/>
    <x v="1"/>
    <x v="4"/>
    <x v="413"/>
    <x v="4112"/>
    <n v="7"/>
    <n v="0"/>
    <n v="7.9547999999999632"/>
  </r>
  <r>
    <n v="5746"/>
    <s v="US-2014-147886"/>
    <x v="3"/>
    <x v="615"/>
    <d v="2014-04-01T00:00:00"/>
    <x v="2"/>
    <s v="DH-13075"/>
    <x v="704"/>
    <x v="1"/>
    <s v="United States"/>
    <s v="Fairfield"/>
    <x v="1"/>
    <n v="94533"/>
    <x v="1"/>
    <s v="FUR-FU-10003829"/>
    <x v="0"/>
    <x v="5"/>
    <x v="1369"/>
    <x v="748"/>
    <n v="7"/>
    <n v="0"/>
    <n v="6.8991999999999987"/>
  </r>
  <r>
    <n v="5747"/>
    <s v="CA-2013-113733"/>
    <x v="0"/>
    <x v="16"/>
    <d v="2013-12-13T00:00:00"/>
    <x v="1"/>
    <s v="LH-16900"/>
    <x v="23"/>
    <x v="0"/>
    <s v="United States"/>
    <s v="Greenville"/>
    <x v="3"/>
    <n v="27834"/>
    <x v="0"/>
    <s v="TEC-PH-10002496"/>
    <x v="2"/>
    <x v="7"/>
    <x v="490"/>
    <x v="2528"/>
    <n v="2"/>
    <n v="0.2"/>
    <n v="31.197999999999986"/>
  </r>
  <r>
    <n v="5748"/>
    <s v="CA-2013-113733"/>
    <x v="0"/>
    <x v="16"/>
    <d v="2013-12-13T00:00:00"/>
    <x v="1"/>
    <s v="LH-16900"/>
    <x v="23"/>
    <x v="0"/>
    <s v="United States"/>
    <s v="Greenville"/>
    <x v="3"/>
    <n v="27834"/>
    <x v="0"/>
    <s v="TEC-AC-10002473"/>
    <x v="2"/>
    <x v="11"/>
    <x v="713"/>
    <x v="3147"/>
    <n v="3"/>
    <n v="0.2"/>
    <n v="17.879399999999997"/>
  </r>
  <r>
    <n v="5749"/>
    <s v="CA-2013-113733"/>
    <x v="0"/>
    <x v="16"/>
    <d v="2013-12-13T00:00:00"/>
    <x v="1"/>
    <s v="LH-16900"/>
    <x v="23"/>
    <x v="0"/>
    <s v="United States"/>
    <s v="Greenville"/>
    <x v="3"/>
    <n v="27834"/>
    <x v="0"/>
    <s v="TEC-AC-10004877"/>
    <x v="2"/>
    <x v="11"/>
    <x v="1670"/>
    <x v="4113"/>
    <n v="3"/>
    <n v="0.2"/>
    <n v="-2.4840000000000018"/>
  </r>
  <r>
    <n v="5750"/>
    <s v="CA-2014-104913"/>
    <x v="3"/>
    <x v="551"/>
    <d v="2014-11-23T00:00:00"/>
    <x v="1"/>
    <s v="DK-13090"/>
    <x v="54"/>
    <x v="0"/>
    <s v="United States"/>
    <s v="Long Beach"/>
    <x v="15"/>
    <n v="11561"/>
    <x v="3"/>
    <s v="TEC-PH-10000923"/>
    <x v="2"/>
    <x v="7"/>
    <x v="1225"/>
    <x v="4114"/>
    <n v="5"/>
    <n v="0"/>
    <n v="36.725500000000004"/>
  </r>
  <r>
    <n v="5751"/>
    <s v="CA-2011-145800"/>
    <x v="2"/>
    <x v="992"/>
    <d v="2011-06-05T00:00:00"/>
    <x v="1"/>
    <s v="SS-20410"/>
    <x v="757"/>
    <x v="0"/>
    <s v="United States"/>
    <s v="Buffalo Grove"/>
    <x v="10"/>
    <n v="60089"/>
    <x v="2"/>
    <s v="FUR-TA-10001539"/>
    <x v="0"/>
    <x v="3"/>
    <x v="10"/>
    <x v="4115"/>
    <n v="3"/>
    <n v="0.5"/>
    <n v="-184.83660000000003"/>
  </r>
  <r>
    <n v="5752"/>
    <s v="CA-2013-125850"/>
    <x v="0"/>
    <x v="115"/>
    <d v="2013-01-28T00:00:00"/>
    <x v="1"/>
    <s v="FP-14320"/>
    <x v="224"/>
    <x v="0"/>
    <s v="United States"/>
    <s v="San Diego"/>
    <x v="1"/>
    <n v="92037"/>
    <x v="1"/>
    <s v="OFF-LA-10003498"/>
    <x v="1"/>
    <x v="2"/>
    <x v="1740"/>
    <x v="1851"/>
    <n v="3"/>
    <n v="0"/>
    <n v="22.200000000000003"/>
  </r>
  <r>
    <n v="5753"/>
    <s v="CA-2013-125850"/>
    <x v="0"/>
    <x v="115"/>
    <d v="2013-01-28T00:00:00"/>
    <x v="1"/>
    <s v="FP-14320"/>
    <x v="224"/>
    <x v="0"/>
    <s v="United States"/>
    <s v="San Diego"/>
    <x v="1"/>
    <n v="92037"/>
    <x v="1"/>
    <s v="OFF-LA-10004484"/>
    <x v="1"/>
    <x v="2"/>
    <x v="612"/>
    <x v="2809"/>
    <n v="5"/>
    <n v="0"/>
    <n v="9.4989999999999988"/>
  </r>
  <r>
    <n v="5754"/>
    <s v="CA-2013-118514"/>
    <x v="0"/>
    <x v="1066"/>
    <d v="2013-02-10T00:00:00"/>
    <x v="1"/>
    <s v="LC-17050"/>
    <x v="702"/>
    <x v="0"/>
    <s v="United States"/>
    <s v="Richmond"/>
    <x v="0"/>
    <n v="40475"/>
    <x v="0"/>
    <s v="FUR-CH-10000015"/>
    <x v="0"/>
    <x v="1"/>
    <x v="373"/>
    <x v="405"/>
    <n v="4"/>
    <n v="0"/>
    <n v="225.26400000000001"/>
  </r>
  <r>
    <n v="5755"/>
    <s v="CA-2012-150749"/>
    <x v="1"/>
    <x v="368"/>
    <d v="2012-04-03T00:00:00"/>
    <x v="0"/>
    <s v="AS-10240"/>
    <x v="238"/>
    <x v="0"/>
    <s v="United States"/>
    <s v="Springfield"/>
    <x v="17"/>
    <n v="22153"/>
    <x v="0"/>
    <s v="OFF-AR-10003732"/>
    <x v="1"/>
    <x v="6"/>
    <x v="321"/>
    <x v="348"/>
    <n v="2"/>
    <n v="0"/>
    <n v="1.4455999999999998"/>
  </r>
  <r>
    <n v="5756"/>
    <s v="CA-2011-163748"/>
    <x v="2"/>
    <x v="1005"/>
    <d v="2011-10-18T00:00:00"/>
    <x v="1"/>
    <s v="HG-15025"/>
    <x v="643"/>
    <x v="0"/>
    <s v="United States"/>
    <s v="Fort Worth"/>
    <x v="5"/>
    <n v="76106"/>
    <x v="2"/>
    <s v="OFF-AP-10004052"/>
    <x v="1"/>
    <x v="9"/>
    <x v="1662"/>
    <x v="4116"/>
    <n v="4"/>
    <n v="0.8"/>
    <n v="-8.532"/>
  </r>
  <r>
    <n v="5757"/>
    <s v="CA-2011-163748"/>
    <x v="2"/>
    <x v="1005"/>
    <d v="2011-10-18T00:00:00"/>
    <x v="1"/>
    <s v="HG-15025"/>
    <x v="643"/>
    <x v="0"/>
    <s v="United States"/>
    <s v="Fort Worth"/>
    <x v="5"/>
    <n v="76106"/>
    <x v="2"/>
    <s v="TEC-CO-10002095"/>
    <x v="2"/>
    <x v="16"/>
    <x v="610"/>
    <x v="4117"/>
    <n v="5"/>
    <n v="0.2"/>
    <n v="624.98749999999995"/>
  </r>
  <r>
    <n v="5758"/>
    <s v="CA-2012-119634"/>
    <x v="1"/>
    <x v="1067"/>
    <d v="2012-08-16T00:00:00"/>
    <x v="1"/>
    <s v="BW-11065"/>
    <x v="768"/>
    <x v="0"/>
    <s v="United States"/>
    <s v="Raleigh"/>
    <x v="3"/>
    <n v="27604"/>
    <x v="0"/>
    <s v="FUR-FU-10004270"/>
    <x v="0"/>
    <x v="5"/>
    <x v="1372"/>
    <x v="4118"/>
    <n v="3"/>
    <n v="0.2"/>
    <n v="12.114900000000002"/>
  </r>
  <r>
    <n v="5759"/>
    <s v="CA-2012-149300"/>
    <x v="1"/>
    <x v="6"/>
    <d v="2012-11-23T00:00:00"/>
    <x v="2"/>
    <s v="BH-11710"/>
    <x v="3"/>
    <x v="0"/>
    <s v="United States"/>
    <s v="Hialeah"/>
    <x v="2"/>
    <n v="33012"/>
    <x v="0"/>
    <s v="TEC-MA-10000423"/>
    <x v="2"/>
    <x v="15"/>
    <x v="1713"/>
    <x v="4119"/>
    <n v="3"/>
    <n v="0.5"/>
    <n v="-1.9791000000000025"/>
  </r>
  <r>
    <n v="5760"/>
    <s v="US-2013-111528"/>
    <x v="0"/>
    <x v="945"/>
    <d v="2013-12-31T00:00:00"/>
    <x v="3"/>
    <s v="JP-16135"/>
    <x v="655"/>
    <x v="2"/>
    <s v="United States"/>
    <s v="Los Angeles"/>
    <x v="1"/>
    <n v="90032"/>
    <x v="1"/>
    <s v="OFF-ST-10001526"/>
    <x v="1"/>
    <x v="4"/>
    <x v="764"/>
    <x v="2289"/>
    <n v="4"/>
    <n v="0"/>
    <n v="125.14319999999998"/>
  </r>
  <r>
    <n v="5761"/>
    <s v="US-2013-111528"/>
    <x v="0"/>
    <x v="945"/>
    <d v="2013-12-31T00:00:00"/>
    <x v="3"/>
    <s v="JP-16135"/>
    <x v="655"/>
    <x v="2"/>
    <s v="United States"/>
    <s v="Los Angeles"/>
    <x v="1"/>
    <n v="90032"/>
    <x v="1"/>
    <s v="OFF-BI-10002194"/>
    <x v="1"/>
    <x v="8"/>
    <x v="411"/>
    <x v="4120"/>
    <n v="1"/>
    <n v="0.2"/>
    <n v="2.1546000000000003"/>
  </r>
  <r>
    <n v="5762"/>
    <s v="CA-2014-158169"/>
    <x v="3"/>
    <x v="801"/>
    <d v="2014-08-16T00:00:00"/>
    <x v="2"/>
    <s v="JM-16195"/>
    <x v="594"/>
    <x v="0"/>
    <s v="United States"/>
    <s v="Lake Forest"/>
    <x v="1"/>
    <n v="92630"/>
    <x v="1"/>
    <s v="OFF-AP-10000828"/>
    <x v="1"/>
    <x v="9"/>
    <x v="1087"/>
    <x v="3116"/>
    <n v="3"/>
    <n v="0"/>
    <n v="152.02319999999997"/>
  </r>
  <r>
    <n v="5763"/>
    <s v="CA-2014-158169"/>
    <x v="3"/>
    <x v="801"/>
    <d v="2014-08-16T00:00:00"/>
    <x v="2"/>
    <s v="JM-16195"/>
    <x v="594"/>
    <x v="0"/>
    <s v="United States"/>
    <s v="Lake Forest"/>
    <x v="1"/>
    <n v="92630"/>
    <x v="1"/>
    <s v="FUR-FU-10001473"/>
    <x v="0"/>
    <x v="5"/>
    <x v="984"/>
    <x v="4121"/>
    <n v="4"/>
    <n v="0"/>
    <n v="19.7712"/>
  </r>
  <r>
    <n v="5764"/>
    <s v="CA-2012-162047"/>
    <x v="1"/>
    <x v="502"/>
    <d v="2012-11-05T00:00:00"/>
    <x v="2"/>
    <s v="FH-14365"/>
    <x v="92"/>
    <x v="1"/>
    <s v="United States"/>
    <s v="Long Beach"/>
    <x v="15"/>
    <n v="11561"/>
    <x v="3"/>
    <s v="FUR-CH-10004983"/>
    <x v="0"/>
    <x v="1"/>
    <x v="1560"/>
    <x v="4122"/>
    <n v="10"/>
    <n v="0.1"/>
    <n v="209.27399999999992"/>
  </r>
  <r>
    <n v="5765"/>
    <s v="CA-2012-117772"/>
    <x v="1"/>
    <x v="229"/>
    <d v="2012-09-12T00:00:00"/>
    <x v="0"/>
    <s v="MC-17575"/>
    <x v="430"/>
    <x v="0"/>
    <s v="United States"/>
    <s v="Seattle"/>
    <x v="4"/>
    <n v="98103"/>
    <x v="1"/>
    <s v="OFF-ST-10003994"/>
    <x v="1"/>
    <x v="4"/>
    <x v="1736"/>
    <x v="4123"/>
    <n v="6"/>
    <n v="0"/>
    <n v="17.693999999999988"/>
  </r>
  <r>
    <n v="5766"/>
    <s v="US-2011-126340"/>
    <x v="2"/>
    <x v="1068"/>
    <d v="2011-11-14T00:00:00"/>
    <x v="1"/>
    <s v="EB-13870"/>
    <x v="12"/>
    <x v="0"/>
    <s v="United States"/>
    <s v="Redding"/>
    <x v="1"/>
    <n v="96003"/>
    <x v="1"/>
    <s v="TEC-PH-10004447"/>
    <x v="2"/>
    <x v="7"/>
    <x v="857"/>
    <x v="3844"/>
    <n v="3"/>
    <n v="0.2"/>
    <n v="25.018199999999993"/>
  </r>
  <r>
    <n v="5767"/>
    <s v="CA-2013-149685"/>
    <x v="0"/>
    <x v="750"/>
    <d v="2013-10-16T00:00:00"/>
    <x v="1"/>
    <s v="PM-19135"/>
    <x v="327"/>
    <x v="2"/>
    <s v="United States"/>
    <s v="San Antonio"/>
    <x v="5"/>
    <n v="78207"/>
    <x v="2"/>
    <s v="OFF-LA-10004545"/>
    <x v="1"/>
    <x v="2"/>
    <x v="1328"/>
    <x v="4124"/>
    <n v="6"/>
    <n v="0.2"/>
    <n v="20.298599999999993"/>
  </r>
  <r>
    <n v="5768"/>
    <s v="CA-2014-126396"/>
    <x v="3"/>
    <x v="565"/>
    <d v="2014-09-13T00:00:00"/>
    <x v="0"/>
    <s v="AR-10345"/>
    <x v="753"/>
    <x v="1"/>
    <s v="United States"/>
    <s v="Houston"/>
    <x v="5"/>
    <n v="77070"/>
    <x v="2"/>
    <s v="TEC-AC-10003116"/>
    <x v="2"/>
    <x v="11"/>
    <x v="920"/>
    <x v="4125"/>
    <n v="6"/>
    <n v="0.2"/>
    <n v="20.234999999999996"/>
  </r>
  <r>
    <n v="5769"/>
    <s v="CA-2012-154900"/>
    <x v="1"/>
    <x v="1069"/>
    <d v="2012-03-01T00:00:00"/>
    <x v="1"/>
    <s v="SS-20875"/>
    <x v="286"/>
    <x v="0"/>
    <s v="United States"/>
    <s v="Leominster"/>
    <x v="31"/>
    <n v="1453"/>
    <x v="3"/>
    <s v="OFF-LA-10001641"/>
    <x v="1"/>
    <x v="2"/>
    <x v="1022"/>
    <x v="982"/>
    <n v="1"/>
    <n v="0"/>
    <n v="1.512"/>
  </r>
  <r>
    <n v="5770"/>
    <s v="CA-2012-154900"/>
    <x v="1"/>
    <x v="1069"/>
    <d v="2012-03-01T00:00:00"/>
    <x v="1"/>
    <s v="SS-20875"/>
    <x v="286"/>
    <x v="0"/>
    <s v="United States"/>
    <s v="Leominster"/>
    <x v="31"/>
    <n v="1453"/>
    <x v="3"/>
    <s v="OFF-PA-10002377"/>
    <x v="1"/>
    <x v="10"/>
    <x v="557"/>
    <x v="20"/>
    <n v="4"/>
    <n v="0"/>
    <n v="10.223999999999998"/>
  </r>
  <r>
    <n v="5771"/>
    <s v="CA-2012-103835"/>
    <x v="1"/>
    <x v="496"/>
    <d v="2012-09-28T00:00:00"/>
    <x v="1"/>
    <s v="SC-20440"/>
    <x v="464"/>
    <x v="1"/>
    <s v="United States"/>
    <s v="Los Angeles"/>
    <x v="1"/>
    <n v="90032"/>
    <x v="1"/>
    <s v="FUR-FU-10000010"/>
    <x v="0"/>
    <x v="5"/>
    <x v="522"/>
    <x v="4126"/>
    <n v="3"/>
    <n v="0"/>
    <n v="4.6220999999999997"/>
  </r>
  <r>
    <n v="5772"/>
    <s v="CA-2012-103835"/>
    <x v="1"/>
    <x v="496"/>
    <d v="2012-09-28T00:00:00"/>
    <x v="1"/>
    <s v="SC-20440"/>
    <x v="464"/>
    <x v="1"/>
    <s v="United States"/>
    <s v="Los Angeles"/>
    <x v="1"/>
    <n v="90032"/>
    <x v="1"/>
    <s v="OFF-AP-10002651"/>
    <x v="1"/>
    <x v="9"/>
    <x v="1341"/>
    <x v="4127"/>
    <n v="4"/>
    <n v="0"/>
    <n v="335.85479999999984"/>
  </r>
  <r>
    <n v="5773"/>
    <s v="CA-2012-158939"/>
    <x v="1"/>
    <x v="650"/>
    <d v="2012-12-01T00:00:00"/>
    <x v="1"/>
    <s v="EA-14035"/>
    <x v="105"/>
    <x v="1"/>
    <s v="United States"/>
    <s v="Springfield"/>
    <x v="25"/>
    <n v="65807"/>
    <x v="2"/>
    <s v="TEC-CO-10002313"/>
    <x v="2"/>
    <x v="16"/>
    <x v="345"/>
    <x v="4128"/>
    <n v="1"/>
    <n v="0"/>
    <n v="233.99610000000001"/>
  </r>
  <r>
    <n v="5774"/>
    <s v="CA-2013-117408"/>
    <x v="0"/>
    <x v="1070"/>
    <d v="2013-09-07T00:00:00"/>
    <x v="1"/>
    <s v="TP-21130"/>
    <x v="236"/>
    <x v="0"/>
    <s v="United States"/>
    <s v="Waco"/>
    <x v="5"/>
    <n v="76706"/>
    <x v="2"/>
    <s v="OFF-ST-10001580"/>
    <x v="1"/>
    <x v="4"/>
    <x v="351"/>
    <x v="942"/>
    <n v="2"/>
    <n v="0.2"/>
    <n v="2.3967999999999989"/>
  </r>
  <r>
    <n v="5775"/>
    <s v="CA-2013-142398"/>
    <x v="0"/>
    <x v="408"/>
    <d v="2013-04-17T00:00:00"/>
    <x v="1"/>
    <s v="BP-11290"/>
    <x v="443"/>
    <x v="0"/>
    <s v="United States"/>
    <s v="Los Angeles"/>
    <x v="1"/>
    <n v="90036"/>
    <x v="1"/>
    <s v="FUR-CH-10001545"/>
    <x v="0"/>
    <x v="1"/>
    <x v="1737"/>
    <x v="4129"/>
    <n v="7"/>
    <n v="0.2"/>
    <n v="-31.914400000000015"/>
  </r>
  <r>
    <n v="5776"/>
    <s v="CA-2013-142398"/>
    <x v="0"/>
    <x v="408"/>
    <d v="2013-04-17T00:00:00"/>
    <x v="1"/>
    <s v="BP-11290"/>
    <x v="443"/>
    <x v="0"/>
    <s v="United States"/>
    <s v="Los Angeles"/>
    <x v="1"/>
    <n v="90036"/>
    <x v="1"/>
    <s v="OFF-BI-10004826"/>
    <x v="1"/>
    <x v="8"/>
    <x v="721"/>
    <x v="4130"/>
    <n v="1"/>
    <n v="0.2"/>
    <n v="4.6228000000000007"/>
  </r>
  <r>
    <n v="5777"/>
    <s v="CA-2013-105277"/>
    <x v="0"/>
    <x v="429"/>
    <d v="2013-12-09T00:00:00"/>
    <x v="1"/>
    <s v="LM-17065"/>
    <x v="215"/>
    <x v="0"/>
    <s v="United States"/>
    <s v="Auburn"/>
    <x v="15"/>
    <n v="13021"/>
    <x v="3"/>
    <s v="OFF-BI-10000301"/>
    <x v="1"/>
    <x v="8"/>
    <x v="619"/>
    <x v="1654"/>
    <n v="3"/>
    <n v="0.2"/>
    <n v="5.8230000000000004"/>
  </r>
  <r>
    <n v="5778"/>
    <s v="CA-2013-112060"/>
    <x v="0"/>
    <x v="429"/>
    <d v="2013-12-10T00:00:00"/>
    <x v="1"/>
    <s v="KT-16465"/>
    <x v="446"/>
    <x v="0"/>
    <s v="United States"/>
    <s v="San Francisco"/>
    <x v="1"/>
    <n v="94109"/>
    <x v="1"/>
    <s v="OFF-PA-10000994"/>
    <x v="1"/>
    <x v="10"/>
    <x v="904"/>
    <x v="2840"/>
    <n v="1"/>
    <n v="0"/>
    <n v="50.327999999999996"/>
  </r>
  <r>
    <n v="5779"/>
    <s v="CA-2011-105270"/>
    <x v="2"/>
    <x v="7"/>
    <d v="2011-11-18T00:00:00"/>
    <x v="1"/>
    <s v="AP-10915"/>
    <x v="275"/>
    <x v="0"/>
    <s v="United States"/>
    <s v="Los Angeles"/>
    <x v="1"/>
    <n v="90008"/>
    <x v="1"/>
    <s v="OFF-AR-10003156"/>
    <x v="1"/>
    <x v="6"/>
    <x v="396"/>
    <x v="429"/>
    <n v="3"/>
    <n v="0"/>
    <n v="7.9248000000000012"/>
  </r>
  <r>
    <n v="5780"/>
    <s v="CA-2011-105270"/>
    <x v="2"/>
    <x v="7"/>
    <d v="2011-11-18T00:00:00"/>
    <x v="1"/>
    <s v="AP-10915"/>
    <x v="275"/>
    <x v="0"/>
    <s v="United States"/>
    <s v="Los Angeles"/>
    <x v="1"/>
    <n v="90008"/>
    <x v="1"/>
    <s v="FUR-CH-10000988"/>
    <x v="0"/>
    <x v="1"/>
    <x v="1132"/>
    <x v="4131"/>
    <n v="1"/>
    <n v="0.2"/>
    <n v="11.264799999999997"/>
  </r>
  <r>
    <n v="5781"/>
    <s v="US-2012-159513"/>
    <x v="1"/>
    <x v="788"/>
    <d v="2012-04-09T00:00:00"/>
    <x v="1"/>
    <s v="JD-15790"/>
    <x v="479"/>
    <x v="0"/>
    <s v="United States"/>
    <s v="Los Angeles"/>
    <x v="1"/>
    <n v="90049"/>
    <x v="1"/>
    <s v="TEC-MA-10003329"/>
    <x v="2"/>
    <x v="15"/>
    <x v="1741"/>
    <x v="981"/>
    <n v="3"/>
    <n v="0.2"/>
    <n v="24.291899999999998"/>
  </r>
  <r>
    <n v="5782"/>
    <s v="CA-2012-155586"/>
    <x v="1"/>
    <x v="295"/>
    <d v="2012-12-16T00:00:00"/>
    <x v="0"/>
    <s v="XP-21865"/>
    <x v="190"/>
    <x v="0"/>
    <s v="United States"/>
    <s v="Chico"/>
    <x v="1"/>
    <n v="95928"/>
    <x v="1"/>
    <s v="OFF-AR-10001547"/>
    <x v="1"/>
    <x v="6"/>
    <x v="147"/>
    <x v="4132"/>
    <n v="1"/>
    <n v="0"/>
    <n v="0.59670000000000001"/>
  </r>
  <r>
    <n v="5783"/>
    <s v="CA-2012-155586"/>
    <x v="1"/>
    <x v="295"/>
    <d v="2012-12-16T00:00:00"/>
    <x v="0"/>
    <s v="XP-21865"/>
    <x v="190"/>
    <x v="0"/>
    <s v="United States"/>
    <s v="Chico"/>
    <x v="1"/>
    <n v="95928"/>
    <x v="1"/>
    <s v="OFF-EN-10003072"/>
    <x v="1"/>
    <x v="12"/>
    <x v="767"/>
    <x v="2887"/>
    <n v="4"/>
    <n v="0"/>
    <n v="7.4496000000000002"/>
  </r>
  <r>
    <n v="5784"/>
    <s v="CA-2012-155586"/>
    <x v="1"/>
    <x v="295"/>
    <d v="2012-12-16T00:00:00"/>
    <x v="0"/>
    <s v="XP-21865"/>
    <x v="190"/>
    <x v="0"/>
    <s v="United States"/>
    <s v="Chico"/>
    <x v="1"/>
    <n v="95928"/>
    <x v="1"/>
    <s v="OFF-PA-10000726"/>
    <x v="1"/>
    <x v="10"/>
    <x v="1322"/>
    <x v="2978"/>
    <n v="4"/>
    <n v="0"/>
    <n v="16.397999999999996"/>
  </r>
  <r>
    <n v="5785"/>
    <s v="CA-2014-141117"/>
    <x v="3"/>
    <x v="280"/>
    <d v="2014-10-09T00:00:00"/>
    <x v="1"/>
    <s v="JK-16090"/>
    <x v="765"/>
    <x v="0"/>
    <s v="United States"/>
    <s v="Springfield"/>
    <x v="21"/>
    <n v="97477"/>
    <x v="1"/>
    <s v="FUR-BO-10001972"/>
    <x v="0"/>
    <x v="0"/>
    <x v="362"/>
    <x v="4133"/>
    <n v="6"/>
    <n v="0.7"/>
    <n v="-384.71640000000002"/>
  </r>
  <r>
    <n v="5786"/>
    <s v="CA-2014-141117"/>
    <x v="3"/>
    <x v="280"/>
    <d v="2014-10-09T00:00:00"/>
    <x v="1"/>
    <s v="JK-16090"/>
    <x v="765"/>
    <x v="0"/>
    <s v="United States"/>
    <s v="Springfield"/>
    <x v="21"/>
    <n v="97477"/>
    <x v="1"/>
    <s v="OFF-SU-10004664"/>
    <x v="1"/>
    <x v="14"/>
    <x v="592"/>
    <x v="384"/>
    <n v="6"/>
    <n v="0.2"/>
    <n v="4.3955999999999982"/>
  </r>
  <r>
    <n v="5787"/>
    <s v="CA-2014-141117"/>
    <x v="3"/>
    <x v="280"/>
    <d v="2014-10-09T00:00:00"/>
    <x v="1"/>
    <s v="JK-16090"/>
    <x v="765"/>
    <x v="0"/>
    <s v="United States"/>
    <s v="Springfield"/>
    <x v="21"/>
    <n v="97477"/>
    <x v="1"/>
    <s v="OFF-BI-10003676"/>
    <x v="1"/>
    <x v="8"/>
    <x v="816"/>
    <x v="4134"/>
    <n v="7"/>
    <n v="0.7"/>
    <n v="-16.601199999999999"/>
  </r>
  <r>
    <n v="5788"/>
    <s v="CA-2014-141117"/>
    <x v="3"/>
    <x v="280"/>
    <d v="2014-10-09T00:00:00"/>
    <x v="1"/>
    <s v="JK-16090"/>
    <x v="765"/>
    <x v="0"/>
    <s v="United States"/>
    <s v="Springfield"/>
    <x v="21"/>
    <n v="97477"/>
    <x v="1"/>
    <s v="OFF-AR-10003727"/>
    <x v="1"/>
    <x v="6"/>
    <x v="1362"/>
    <x v="4135"/>
    <n v="7"/>
    <n v="0.2"/>
    <n v="10.703699999999987"/>
  </r>
  <r>
    <n v="5789"/>
    <s v="CA-2014-115070"/>
    <x v="3"/>
    <x v="318"/>
    <d v="2014-04-15T00:00:00"/>
    <x v="0"/>
    <s v="MG-18205"/>
    <x v="769"/>
    <x v="1"/>
    <s v="United States"/>
    <s v="Jacksonville"/>
    <x v="2"/>
    <n v="32216"/>
    <x v="0"/>
    <s v="FUR-FU-10003829"/>
    <x v="0"/>
    <x v="5"/>
    <x v="1369"/>
    <x v="4136"/>
    <n v="5"/>
    <n v="0.2"/>
    <n v="1.8479999999999985"/>
  </r>
  <r>
    <n v="5790"/>
    <s v="CA-2014-115070"/>
    <x v="3"/>
    <x v="318"/>
    <d v="2014-04-15T00:00:00"/>
    <x v="0"/>
    <s v="MG-18205"/>
    <x v="769"/>
    <x v="1"/>
    <s v="United States"/>
    <s v="Jacksonville"/>
    <x v="2"/>
    <n v="32216"/>
    <x v="0"/>
    <s v="OFF-BI-10003712"/>
    <x v="1"/>
    <x v="8"/>
    <x v="689"/>
    <x v="2974"/>
    <n v="3"/>
    <n v="0.7"/>
    <n v="-3.0933000000000002"/>
  </r>
  <r>
    <n v="5791"/>
    <s v="CA-2014-140186"/>
    <x v="3"/>
    <x v="365"/>
    <d v="2014-10-03T00:00:00"/>
    <x v="2"/>
    <s v="PG-18820"/>
    <x v="310"/>
    <x v="0"/>
    <s v="United States"/>
    <s v="Bakersfield"/>
    <x v="1"/>
    <n v="93309"/>
    <x v="1"/>
    <s v="OFF-FA-10002280"/>
    <x v="1"/>
    <x v="13"/>
    <x v="653"/>
    <x v="768"/>
    <n v="7"/>
    <n v="0"/>
    <n v="16.8"/>
  </r>
  <r>
    <n v="5792"/>
    <s v="CA-2014-140186"/>
    <x v="3"/>
    <x v="365"/>
    <d v="2014-10-03T00:00:00"/>
    <x v="2"/>
    <s v="PG-18820"/>
    <x v="310"/>
    <x v="0"/>
    <s v="United States"/>
    <s v="Bakersfield"/>
    <x v="1"/>
    <n v="93309"/>
    <x v="1"/>
    <s v="FUR-CH-10002961"/>
    <x v="0"/>
    <x v="1"/>
    <x v="939"/>
    <x v="74"/>
    <n v="1"/>
    <n v="0.2"/>
    <n v="0"/>
  </r>
  <r>
    <n v="5793"/>
    <s v="CA-2014-140186"/>
    <x v="3"/>
    <x v="365"/>
    <d v="2014-10-03T00:00:00"/>
    <x v="2"/>
    <s v="PG-18820"/>
    <x v="310"/>
    <x v="0"/>
    <s v="United States"/>
    <s v="Bakersfield"/>
    <x v="1"/>
    <n v="93309"/>
    <x v="1"/>
    <s v="OFF-AP-10002578"/>
    <x v="1"/>
    <x v="9"/>
    <x v="409"/>
    <x v="2064"/>
    <n v="2"/>
    <n v="0"/>
    <n v="25.438400000000001"/>
  </r>
  <r>
    <n v="5794"/>
    <s v="CA-2014-140186"/>
    <x v="3"/>
    <x v="365"/>
    <d v="2014-10-03T00:00:00"/>
    <x v="2"/>
    <s v="PG-18820"/>
    <x v="310"/>
    <x v="0"/>
    <s v="United States"/>
    <s v="Bakersfield"/>
    <x v="1"/>
    <n v="93309"/>
    <x v="1"/>
    <s v="FUR-FU-10004848"/>
    <x v="0"/>
    <x v="5"/>
    <x v="28"/>
    <x v="2678"/>
    <n v="1"/>
    <n v="0"/>
    <n v="15.524999999999999"/>
  </r>
  <r>
    <n v="5795"/>
    <s v="CA-2014-140186"/>
    <x v="3"/>
    <x v="365"/>
    <d v="2014-10-03T00:00:00"/>
    <x v="2"/>
    <s v="PG-18820"/>
    <x v="310"/>
    <x v="0"/>
    <s v="United States"/>
    <s v="Bakersfield"/>
    <x v="1"/>
    <n v="93309"/>
    <x v="1"/>
    <s v="OFF-BI-10003364"/>
    <x v="1"/>
    <x v="8"/>
    <x v="698"/>
    <x v="1004"/>
    <n v="2"/>
    <n v="0.2"/>
    <n v="16.3352"/>
  </r>
  <r>
    <n v="5796"/>
    <s v="CA-2011-124856"/>
    <x v="2"/>
    <x v="411"/>
    <d v="2011-10-03T00:00:00"/>
    <x v="0"/>
    <s v="LD-17005"/>
    <x v="436"/>
    <x v="0"/>
    <s v="United States"/>
    <s v="New York City"/>
    <x v="15"/>
    <n v="10011"/>
    <x v="3"/>
    <s v="OFF-ST-10002615"/>
    <x v="1"/>
    <x v="4"/>
    <x v="1427"/>
    <x v="4137"/>
    <n v="9"/>
    <n v="0"/>
    <n v="362.84040000000005"/>
  </r>
  <r>
    <n v="5797"/>
    <s v="CA-2011-124856"/>
    <x v="2"/>
    <x v="411"/>
    <d v="2011-10-03T00:00:00"/>
    <x v="0"/>
    <s v="LD-17005"/>
    <x v="436"/>
    <x v="0"/>
    <s v="United States"/>
    <s v="New York City"/>
    <x v="15"/>
    <n v="10011"/>
    <x v="3"/>
    <s v="FUR-FU-10000521"/>
    <x v="0"/>
    <x v="5"/>
    <x v="138"/>
    <x v="4138"/>
    <n v="4"/>
    <n v="0"/>
    <n v="36.381599999999992"/>
  </r>
  <r>
    <n v="5798"/>
    <s v="CA-2011-124856"/>
    <x v="2"/>
    <x v="411"/>
    <d v="2011-10-03T00:00:00"/>
    <x v="0"/>
    <s v="LD-17005"/>
    <x v="436"/>
    <x v="0"/>
    <s v="United States"/>
    <s v="New York City"/>
    <x v="15"/>
    <n v="10011"/>
    <x v="3"/>
    <s v="OFF-LA-10000121"/>
    <x v="1"/>
    <x v="2"/>
    <x v="902"/>
    <x v="1381"/>
    <n v="3"/>
    <n v="0"/>
    <n v="8.6939999999999991"/>
  </r>
  <r>
    <n v="5799"/>
    <s v="CA-2011-124856"/>
    <x v="2"/>
    <x v="411"/>
    <d v="2011-10-03T00:00:00"/>
    <x v="0"/>
    <s v="LD-17005"/>
    <x v="436"/>
    <x v="0"/>
    <s v="United States"/>
    <s v="New York City"/>
    <x v="15"/>
    <n v="10011"/>
    <x v="3"/>
    <s v="OFF-PA-10001289"/>
    <x v="1"/>
    <x v="10"/>
    <x v="952"/>
    <x v="2723"/>
    <n v="2"/>
    <n v="0"/>
    <n v="37.9848"/>
  </r>
  <r>
    <n v="5800"/>
    <s v="CA-2011-166716"/>
    <x v="2"/>
    <x v="1071"/>
    <d v="2011-08-25T00:00:00"/>
    <x v="0"/>
    <s v="CR-12730"/>
    <x v="257"/>
    <x v="0"/>
    <s v="United States"/>
    <s v="Chicago"/>
    <x v="10"/>
    <n v="60610"/>
    <x v="2"/>
    <s v="FUR-CH-10004495"/>
    <x v="0"/>
    <x v="1"/>
    <x v="1475"/>
    <x v="4139"/>
    <n v="2"/>
    <n v="0.3"/>
    <n v="-6.0196000000000538"/>
  </r>
  <r>
    <n v="5801"/>
    <s v="CA-2011-123225"/>
    <x v="2"/>
    <x v="384"/>
    <d v="2011-07-14T00:00:00"/>
    <x v="2"/>
    <s v="MN-17935"/>
    <x v="438"/>
    <x v="0"/>
    <s v="United States"/>
    <s v="El Paso"/>
    <x v="5"/>
    <n v="79907"/>
    <x v="2"/>
    <s v="TEC-PH-10000895"/>
    <x v="2"/>
    <x v="7"/>
    <x v="1128"/>
    <x v="4140"/>
    <n v="4"/>
    <n v="0.2"/>
    <n v="43.197600000000023"/>
  </r>
  <r>
    <n v="5802"/>
    <s v="CA-2011-123225"/>
    <x v="2"/>
    <x v="384"/>
    <d v="2011-07-14T00:00:00"/>
    <x v="2"/>
    <s v="MN-17935"/>
    <x v="438"/>
    <x v="0"/>
    <s v="United States"/>
    <s v="El Paso"/>
    <x v="5"/>
    <n v="79907"/>
    <x v="2"/>
    <s v="OFF-PA-10000552"/>
    <x v="1"/>
    <x v="10"/>
    <x v="1532"/>
    <x v="563"/>
    <n v="2"/>
    <n v="0.2"/>
    <n v="3.6288"/>
  </r>
  <r>
    <n v="5803"/>
    <s v="CA-2012-163440"/>
    <x v="1"/>
    <x v="204"/>
    <d v="2012-03-24T00:00:00"/>
    <x v="2"/>
    <s v="RD-19900"/>
    <x v="76"/>
    <x v="0"/>
    <s v="United States"/>
    <s v="Thousand Oaks"/>
    <x v="1"/>
    <n v="91360"/>
    <x v="1"/>
    <s v="TEC-PH-10000376"/>
    <x v="2"/>
    <x v="7"/>
    <x v="428"/>
    <x v="2992"/>
    <n v="2"/>
    <n v="0.2"/>
    <n v="1.1988000000000003"/>
  </r>
  <r>
    <n v="5804"/>
    <s v="US-2014-106796"/>
    <x v="3"/>
    <x v="605"/>
    <d v="2014-05-20T00:00:00"/>
    <x v="1"/>
    <s v="JP-16135"/>
    <x v="655"/>
    <x v="2"/>
    <s v="United States"/>
    <s v="Springfield"/>
    <x v="24"/>
    <n v="45503"/>
    <x v="3"/>
    <s v="OFF-AR-10003504"/>
    <x v="1"/>
    <x v="6"/>
    <x v="1026"/>
    <x v="1518"/>
    <n v="3"/>
    <n v="0.2"/>
    <n v="1.1555999999999984"/>
  </r>
  <r>
    <n v="5805"/>
    <s v="CA-2014-113873"/>
    <x v="3"/>
    <x v="38"/>
    <d v="2014-11-20T00:00:00"/>
    <x v="1"/>
    <s v="KE-16420"/>
    <x v="722"/>
    <x v="1"/>
    <s v="United States"/>
    <s v="Dallas"/>
    <x v="5"/>
    <n v="75220"/>
    <x v="2"/>
    <s v="OFF-ST-10000943"/>
    <x v="1"/>
    <x v="4"/>
    <x v="1195"/>
    <x v="1845"/>
    <n v="4"/>
    <n v="0.2"/>
    <n v="6.1792000000000016"/>
  </r>
  <r>
    <n v="5806"/>
    <s v="CA-2014-113873"/>
    <x v="3"/>
    <x v="38"/>
    <d v="2014-11-20T00:00:00"/>
    <x v="1"/>
    <s v="KE-16420"/>
    <x v="722"/>
    <x v="1"/>
    <s v="United States"/>
    <s v="Dallas"/>
    <x v="5"/>
    <n v="75220"/>
    <x v="2"/>
    <s v="FUR-BO-10003441"/>
    <x v="0"/>
    <x v="0"/>
    <x v="705"/>
    <x v="4141"/>
    <n v="3"/>
    <n v="0.32"/>
    <n v="-27.264600000000016"/>
  </r>
  <r>
    <n v="5807"/>
    <s v="CA-2013-149783"/>
    <x v="0"/>
    <x v="913"/>
    <d v="2013-09-08T00:00:00"/>
    <x v="0"/>
    <s v="DL-13315"/>
    <x v="111"/>
    <x v="0"/>
    <s v="United States"/>
    <s v="Knoxville"/>
    <x v="18"/>
    <n v="37918"/>
    <x v="0"/>
    <s v="OFF-PA-10002195"/>
    <x v="1"/>
    <x v="10"/>
    <x v="719"/>
    <x v="854"/>
    <n v="3"/>
    <n v="0.2"/>
    <n v="4.1147999999999998"/>
  </r>
  <r>
    <n v="5808"/>
    <s v="CA-2013-149783"/>
    <x v="0"/>
    <x v="913"/>
    <d v="2013-09-08T00:00:00"/>
    <x v="0"/>
    <s v="DL-13315"/>
    <x v="111"/>
    <x v="0"/>
    <s v="United States"/>
    <s v="Knoxville"/>
    <x v="18"/>
    <n v="37918"/>
    <x v="0"/>
    <s v="OFF-AP-10001205"/>
    <x v="1"/>
    <x v="9"/>
    <x v="1285"/>
    <x v="2802"/>
    <n v="2"/>
    <n v="0.2"/>
    <n v="8.7168000000000063"/>
  </r>
  <r>
    <n v="5809"/>
    <s v="CA-2013-149783"/>
    <x v="0"/>
    <x v="913"/>
    <d v="2013-09-08T00:00:00"/>
    <x v="0"/>
    <s v="DL-13315"/>
    <x v="111"/>
    <x v="0"/>
    <s v="United States"/>
    <s v="Knoxville"/>
    <x v="18"/>
    <n v="37918"/>
    <x v="0"/>
    <s v="OFF-AR-10002987"/>
    <x v="1"/>
    <x v="6"/>
    <x v="1553"/>
    <x v="4142"/>
    <n v="2"/>
    <n v="0.2"/>
    <n v="8.3328000000000024"/>
  </r>
  <r>
    <n v="5810"/>
    <s v="CA-2013-125017"/>
    <x v="0"/>
    <x v="1072"/>
    <d v="2013-02-11T00:00:00"/>
    <x v="1"/>
    <s v="KB-16240"/>
    <x v="208"/>
    <x v="1"/>
    <s v="United States"/>
    <s v="Chattanooga"/>
    <x v="18"/>
    <n v="37421"/>
    <x v="0"/>
    <s v="FUR-FU-10000723"/>
    <x v="0"/>
    <x v="5"/>
    <x v="475"/>
    <x v="4143"/>
    <n v="4"/>
    <n v="0.2"/>
    <n v="-18.180799999999998"/>
  </r>
  <r>
    <n v="5811"/>
    <s v="US-2012-163279"/>
    <x v="1"/>
    <x v="204"/>
    <d v="2012-03-26T00:00:00"/>
    <x v="1"/>
    <s v="JD-16150"/>
    <x v="251"/>
    <x v="1"/>
    <s v="United States"/>
    <s v="San Diego"/>
    <x v="1"/>
    <n v="92037"/>
    <x v="1"/>
    <s v="OFF-PA-10003127"/>
    <x v="1"/>
    <x v="10"/>
    <x v="33"/>
    <x v="151"/>
    <n v="4"/>
    <n v="0"/>
    <n v="48.539199999999994"/>
  </r>
  <r>
    <n v="5812"/>
    <s v="US-2012-163279"/>
    <x v="1"/>
    <x v="204"/>
    <d v="2012-03-26T00:00:00"/>
    <x v="1"/>
    <s v="JD-16150"/>
    <x v="251"/>
    <x v="1"/>
    <s v="United States"/>
    <s v="San Diego"/>
    <x v="1"/>
    <n v="92037"/>
    <x v="1"/>
    <s v="FUR-FU-10000747"/>
    <x v="0"/>
    <x v="5"/>
    <x v="1742"/>
    <x v="1377"/>
    <n v="2"/>
    <n v="0"/>
    <n v="15.633199999999988"/>
  </r>
  <r>
    <n v="5813"/>
    <s v="US-2012-163279"/>
    <x v="1"/>
    <x v="204"/>
    <d v="2012-03-26T00:00:00"/>
    <x v="1"/>
    <s v="JD-16150"/>
    <x v="251"/>
    <x v="1"/>
    <s v="United States"/>
    <s v="San Diego"/>
    <x v="1"/>
    <n v="92037"/>
    <x v="1"/>
    <s v="TEC-PH-10001795"/>
    <x v="2"/>
    <x v="7"/>
    <x v="641"/>
    <x v="4144"/>
    <n v="3"/>
    <n v="0.2"/>
    <n v="185.99699999999984"/>
  </r>
  <r>
    <n v="5814"/>
    <s v="CA-2012-150196"/>
    <x v="1"/>
    <x v="740"/>
    <d v="2012-07-03T00:00:00"/>
    <x v="2"/>
    <s v="SR-20740"/>
    <x v="256"/>
    <x v="2"/>
    <s v="United States"/>
    <s v="New York City"/>
    <x v="15"/>
    <n v="10024"/>
    <x v="3"/>
    <s v="OFF-PA-10003797"/>
    <x v="1"/>
    <x v="10"/>
    <x v="1701"/>
    <x v="541"/>
    <n v="3"/>
    <n v="0"/>
    <n v="9.3312000000000008"/>
  </r>
  <r>
    <n v="5815"/>
    <s v="US-2012-106495"/>
    <x v="1"/>
    <x v="925"/>
    <d v="2012-06-17T00:00:00"/>
    <x v="2"/>
    <s v="AC-10450"/>
    <x v="549"/>
    <x v="0"/>
    <s v="United States"/>
    <s v="Tampa"/>
    <x v="2"/>
    <n v="33614"/>
    <x v="0"/>
    <s v="TEC-AC-10002718"/>
    <x v="2"/>
    <x v="11"/>
    <x v="1183"/>
    <x v="4145"/>
    <n v="1"/>
    <n v="0.2"/>
    <n v="-0.7295000000000007"/>
  </r>
  <r>
    <n v="5816"/>
    <s v="CA-2011-124730"/>
    <x v="2"/>
    <x v="35"/>
    <d v="2011-11-26T00:00:00"/>
    <x v="3"/>
    <s v="LS-17245"/>
    <x v="201"/>
    <x v="0"/>
    <s v="United States"/>
    <s v="Utica"/>
    <x v="15"/>
    <n v="13501"/>
    <x v="3"/>
    <s v="TEC-PH-10002170"/>
    <x v="2"/>
    <x v="7"/>
    <x v="594"/>
    <x v="463"/>
    <n v="4"/>
    <n v="0"/>
    <n v="78.388800000000003"/>
  </r>
  <r>
    <n v="5817"/>
    <s v="CA-2011-124730"/>
    <x v="2"/>
    <x v="35"/>
    <d v="2011-11-26T00:00:00"/>
    <x v="3"/>
    <s v="LS-17245"/>
    <x v="201"/>
    <x v="0"/>
    <s v="United States"/>
    <s v="Utica"/>
    <x v="15"/>
    <n v="13501"/>
    <x v="3"/>
    <s v="OFF-BI-10001078"/>
    <x v="1"/>
    <x v="8"/>
    <x v="61"/>
    <x v="4146"/>
    <n v="3"/>
    <n v="0.2"/>
    <n v="4.6806000000000001"/>
  </r>
  <r>
    <n v="5818"/>
    <s v="CA-2011-124730"/>
    <x v="2"/>
    <x v="35"/>
    <d v="2011-11-26T00:00:00"/>
    <x v="3"/>
    <s v="LS-17245"/>
    <x v="201"/>
    <x v="0"/>
    <s v="United States"/>
    <s v="Utica"/>
    <x v="15"/>
    <n v="13501"/>
    <x v="3"/>
    <s v="OFF-BI-10001031"/>
    <x v="1"/>
    <x v="8"/>
    <x v="865"/>
    <x v="1232"/>
    <n v="4"/>
    <n v="0.2"/>
    <n v="5.767199999999999"/>
  </r>
  <r>
    <n v="5819"/>
    <s v="CA-2011-124730"/>
    <x v="2"/>
    <x v="35"/>
    <d v="2011-11-26T00:00:00"/>
    <x v="3"/>
    <s v="LS-17245"/>
    <x v="201"/>
    <x v="0"/>
    <s v="United States"/>
    <s v="Utica"/>
    <x v="15"/>
    <n v="13501"/>
    <x v="3"/>
    <s v="OFF-LA-10001158"/>
    <x v="1"/>
    <x v="2"/>
    <x v="319"/>
    <x v="4147"/>
    <n v="9"/>
    <n v="0"/>
    <n v="44.712000000000003"/>
  </r>
  <r>
    <n v="5820"/>
    <s v="CA-2011-124730"/>
    <x v="2"/>
    <x v="35"/>
    <d v="2011-11-26T00:00:00"/>
    <x v="3"/>
    <s v="LS-17245"/>
    <x v="201"/>
    <x v="0"/>
    <s v="United States"/>
    <s v="Utica"/>
    <x v="15"/>
    <n v="13501"/>
    <x v="3"/>
    <s v="OFF-LA-10001613"/>
    <x v="1"/>
    <x v="2"/>
    <x v="736"/>
    <x v="132"/>
    <n v="4"/>
    <n v="0"/>
    <n v="5.6448"/>
  </r>
  <r>
    <n v="5821"/>
    <s v="CA-2014-117632"/>
    <x v="3"/>
    <x v="605"/>
    <d v="2014-05-19T00:00:00"/>
    <x v="1"/>
    <s v="CS-12175"/>
    <x v="728"/>
    <x v="1"/>
    <s v="United States"/>
    <s v="San Francisco"/>
    <x v="1"/>
    <n v="94122"/>
    <x v="1"/>
    <s v="OFF-SU-10000157"/>
    <x v="1"/>
    <x v="14"/>
    <x v="1399"/>
    <x v="4148"/>
    <n v="2"/>
    <n v="0"/>
    <n v="4.7724000000000046"/>
  </r>
  <r>
    <n v="5822"/>
    <s v="CA-2014-117632"/>
    <x v="3"/>
    <x v="605"/>
    <d v="2014-05-19T00:00:00"/>
    <x v="1"/>
    <s v="CS-12175"/>
    <x v="728"/>
    <x v="1"/>
    <s v="United States"/>
    <s v="San Francisco"/>
    <x v="1"/>
    <n v="94122"/>
    <x v="1"/>
    <s v="OFF-AP-10004868"/>
    <x v="1"/>
    <x v="9"/>
    <x v="1018"/>
    <x v="4149"/>
    <n v="1"/>
    <n v="0"/>
    <n v="2.0979000000000001"/>
  </r>
  <r>
    <n v="5823"/>
    <s v="CA-2014-117632"/>
    <x v="3"/>
    <x v="605"/>
    <d v="2014-05-19T00:00:00"/>
    <x v="1"/>
    <s v="CS-12175"/>
    <x v="728"/>
    <x v="1"/>
    <s v="United States"/>
    <s v="San Francisco"/>
    <x v="1"/>
    <n v="94122"/>
    <x v="1"/>
    <s v="FUR-TA-10001520"/>
    <x v="0"/>
    <x v="3"/>
    <x v="711"/>
    <x v="4150"/>
    <n v="5"/>
    <n v="0.2"/>
    <n v="-10.705500000000043"/>
  </r>
  <r>
    <n v="5824"/>
    <s v="CA-2014-117632"/>
    <x v="3"/>
    <x v="605"/>
    <d v="2014-05-19T00:00:00"/>
    <x v="1"/>
    <s v="CS-12175"/>
    <x v="728"/>
    <x v="1"/>
    <s v="United States"/>
    <s v="San Francisco"/>
    <x v="1"/>
    <n v="94122"/>
    <x v="1"/>
    <s v="OFF-BI-10001900"/>
    <x v="1"/>
    <x v="8"/>
    <x v="1099"/>
    <x v="4151"/>
    <n v="4"/>
    <n v="0.2"/>
    <n v="6.4691999999999998"/>
  </r>
  <r>
    <n v="5825"/>
    <s v="CA-2011-115056"/>
    <x v="2"/>
    <x v="1073"/>
    <d v="2011-05-02T00:00:00"/>
    <x v="3"/>
    <s v="AR-10510"/>
    <x v="239"/>
    <x v="0"/>
    <s v="United States"/>
    <s v="Columbus"/>
    <x v="24"/>
    <n v="43229"/>
    <x v="3"/>
    <s v="OFF-AP-10003971"/>
    <x v="1"/>
    <x v="9"/>
    <x v="914"/>
    <x v="4152"/>
    <n v="3"/>
    <n v="0.2"/>
    <n v="1.9602000000000004"/>
  </r>
  <r>
    <n v="5826"/>
    <s v="CA-2014-161067"/>
    <x v="3"/>
    <x v="213"/>
    <d v="2014-09-07T00:00:00"/>
    <x v="0"/>
    <s v="KB-16405"/>
    <x v="683"/>
    <x v="2"/>
    <s v="United States"/>
    <s v="New York City"/>
    <x v="15"/>
    <n v="10035"/>
    <x v="3"/>
    <s v="OFF-PA-10000418"/>
    <x v="1"/>
    <x v="10"/>
    <x v="961"/>
    <x v="1257"/>
    <n v="4"/>
    <n v="0"/>
    <n v="201.31199999999998"/>
  </r>
  <r>
    <n v="5827"/>
    <s v="CA-2014-161067"/>
    <x v="3"/>
    <x v="213"/>
    <d v="2014-09-07T00:00:00"/>
    <x v="0"/>
    <s v="KB-16405"/>
    <x v="683"/>
    <x v="2"/>
    <s v="United States"/>
    <s v="New York City"/>
    <x v="15"/>
    <n v="10035"/>
    <x v="3"/>
    <s v="FUR-CH-10004626"/>
    <x v="0"/>
    <x v="1"/>
    <x v="1697"/>
    <x v="4153"/>
    <n v="1"/>
    <n v="0.1"/>
    <n v="14.124599999999999"/>
  </r>
  <r>
    <n v="5828"/>
    <s v="CA-2014-161067"/>
    <x v="3"/>
    <x v="213"/>
    <d v="2014-09-07T00:00:00"/>
    <x v="0"/>
    <s v="KB-16405"/>
    <x v="683"/>
    <x v="2"/>
    <s v="United States"/>
    <s v="New York City"/>
    <x v="15"/>
    <n v="10035"/>
    <x v="3"/>
    <s v="FUR-CH-10004860"/>
    <x v="0"/>
    <x v="1"/>
    <x v="210"/>
    <x v="4154"/>
    <n v="2"/>
    <n v="0.1"/>
    <n v="-8.0784000000000198"/>
  </r>
  <r>
    <n v="5829"/>
    <s v="CA-2014-161067"/>
    <x v="3"/>
    <x v="213"/>
    <d v="2014-09-07T00:00:00"/>
    <x v="0"/>
    <s v="KB-16405"/>
    <x v="683"/>
    <x v="2"/>
    <s v="United States"/>
    <s v="New York City"/>
    <x v="15"/>
    <n v="10035"/>
    <x v="3"/>
    <s v="OFF-AR-10003251"/>
    <x v="1"/>
    <x v="6"/>
    <x v="1041"/>
    <x v="348"/>
    <n v="2"/>
    <n v="0"/>
    <n v="2.2239999999999998"/>
  </r>
  <r>
    <n v="5830"/>
    <s v="CA-2013-122063"/>
    <x v="0"/>
    <x v="275"/>
    <d v="2013-12-08T00:00:00"/>
    <x v="1"/>
    <s v="MM-17920"/>
    <x v="462"/>
    <x v="0"/>
    <s v="United States"/>
    <s v="Richmond"/>
    <x v="14"/>
    <n v="47374"/>
    <x v="2"/>
    <s v="FUR-TA-10004575"/>
    <x v="0"/>
    <x v="3"/>
    <x v="306"/>
    <x v="4155"/>
    <n v="2"/>
    <n v="0"/>
    <n v="104.75279999999998"/>
  </r>
  <r>
    <n v="5831"/>
    <s v="CA-2013-122063"/>
    <x v="0"/>
    <x v="275"/>
    <d v="2013-12-08T00:00:00"/>
    <x v="1"/>
    <s v="MM-17920"/>
    <x v="462"/>
    <x v="0"/>
    <s v="United States"/>
    <s v="Richmond"/>
    <x v="14"/>
    <n v="47374"/>
    <x v="2"/>
    <s v="FUR-CH-10004754"/>
    <x v="0"/>
    <x v="1"/>
    <x v="1123"/>
    <x v="4156"/>
    <n v="1"/>
    <n v="0"/>
    <n v="8.0945999999999998"/>
  </r>
  <r>
    <n v="5832"/>
    <s v="CA-2012-111206"/>
    <x v="1"/>
    <x v="1074"/>
    <d v="2012-07-22T00:00:00"/>
    <x v="1"/>
    <s v="RF-19735"/>
    <x v="288"/>
    <x v="0"/>
    <s v="United States"/>
    <s v="San Diego"/>
    <x v="1"/>
    <n v="92105"/>
    <x v="1"/>
    <s v="TEC-AC-10003095"/>
    <x v="2"/>
    <x v="11"/>
    <x v="1277"/>
    <x v="4157"/>
    <n v="4"/>
    <n v="0"/>
    <n v="176.78640000000001"/>
  </r>
  <r>
    <n v="5833"/>
    <s v="CA-2013-142895"/>
    <x v="0"/>
    <x v="658"/>
    <d v="2013-07-27T00:00:00"/>
    <x v="1"/>
    <s v="BP-11290"/>
    <x v="443"/>
    <x v="0"/>
    <s v="United States"/>
    <s v="Concord"/>
    <x v="3"/>
    <n v="28027"/>
    <x v="0"/>
    <s v="OFF-LA-10000262"/>
    <x v="1"/>
    <x v="2"/>
    <x v="932"/>
    <x v="303"/>
    <n v="3"/>
    <n v="0.2"/>
    <n v="2.0358000000000001"/>
  </r>
  <r>
    <n v="5834"/>
    <s v="CA-2013-142895"/>
    <x v="0"/>
    <x v="658"/>
    <d v="2013-07-27T00:00:00"/>
    <x v="1"/>
    <s v="BP-11290"/>
    <x v="443"/>
    <x v="0"/>
    <s v="United States"/>
    <s v="Concord"/>
    <x v="3"/>
    <n v="28027"/>
    <x v="0"/>
    <s v="FUR-CH-10002961"/>
    <x v="0"/>
    <x v="1"/>
    <x v="939"/>
    <x v="4158"/>
    <n v="5"/>
    <n v="0.2"/>
    <n v="0"/>
  </r>
  <r>
    <n v="5835"/>
    <s v="CA-2012-101868"/>
    <x v="1"/>
    <x v="988"/>
    <d v="2012-06-16T00:00:00"/>
    <x v="1"/>
    <s v="MJ-17740"/>
    <x v="77"/>
    <x v="0"/>
    <s v="United States"/>
    <s v="Miami"/>
    <x v="2"/>
    <n v="33178"/>
    <x v="0"/>
    <s v="OFF-BI-10003876"/>
    <x v="1"/>
    <x v="8"/>
    <x v="1617"/>
    <x v="4159"/>
    <n v="5"/>
    <n v="0.7"/>
    <n v="-42.799999999999983"/>
  </r>
  <r>
    <n v="5836"/>
    <s v="CA-2012-101868"/>
    <x v="1"/>
    <x v="988"/>
    <d v="2012-06-16T00:00:00"/>
    <x v="1"/>
    <s v="MJ-17740"/>
    <x v="77"/>
    <x v="0"/>
    <s v="United States"/>
    <s v="Miami"/>
    <x v="2"/>
    <n v="33178"/>
    <x v="0"/>
    <s v="OFF-BI-10002133"/>
    <x v="1"/>
    <x v="8"/>
    <x v="1138"/>
    <x v="1811"/>
    <n v="3"/>
    <n v="0.7"/>
    <n v="-26.963999999999999"/>
  </r>
  <r>
    <n v="5837"/>
    <s v="CA-2012-101868"/>
    <x v="1"/>
    <x v="988"/>
    <d v="2012-06-16T00:00:00"/>
    <x v="1"/>
    <s v="MJ-17740"/>
    <x v="77"/>
    <x v="0"/>
    <s v="United States"/>
    <s v="Miami"/>
    <x v="2"/>
    <n v="33178"/>
    <x v="0"/>
    <s v="TEC-AC-10004396"/>
    <x v="2"/>
    <x v="11"/>
    <x v="1679"/>
    <x v="4160"/>
    <n v="5"/>
    <n v="0.2"/>
    <n v="-8.1674999999999933"/>
  </r>
  <r>
    <n v="5838"/>
    <s v="CA-2014-133207"/>
    <x v="3"/>
    <x v="344"/>
    <d v="2014-12-04T00:00:00"/>
    <x v="1"/>
    <s v="DO-13645"/>
    <x v="770"/>
    <x v="0"/>
    <s v="United States"/>
    <s v="Los Angeles"/>
    <x v="1"/>
    <n v="90036"/>
    <x v="1"/>
    <s v="TEC-PH-10004100"/>
    <x v="2"/>
    <x v="7"/>
    <x v="1743"/>
    <x v="4161"/>
    <n v="4"/>
    <n v="0.2"/>
    <n v="5.7568000000000019"/>
  </r>
  <r>
    <n v="5839"/>
    <s v="CA-2012-132948"/>
    <x v="1"/>
    <x v="1075"/>
    <d v="2012-04-03T00:00:00"/>
    <x v="1"/>
    <s v="MV-17485"/>
    <x v="597"/>
    <x v="0"/>
    <s v="United States"/>
    <s v="Seattle"/>
    <x v="4"/>
    <n v="98115"/>
    <x v="1"/>
    <s v="OFF-ST-10000636"/>
    <x v="1"/>
    <x v="4"/>
    <x v="1744"/>
    <x v="4162"/>
    <n v="5"/>
    <n v="0"/>
    <n v="3.3479999999999954"/>
  </r>
  <r>
    <n v="5840"/>
    <s v="CA-2012-134992"/>
    <x v="1"/>
    <x v="357"/>
    <d v="2012-09-26T00:00:00"/>
    <x v="0"/>
    <s v="MG-17875"/>
    <x v="675"/>
    <x v="2"/>
    <s v="United States"/>
    <s v="Arlington"/>
    <x v="17"/>
    <n v="22204"/>
    <x v="0"/>
    <s v="OFF-PA-10001972"/>
    <x v="1"/>
    <x v="10"/>
    <x v="1169"/>
    <x v="56"/>
    <n v="5"/>
    <n v="0"/>
    <n v="15.552000000000001"/>
  </r>
  <r>
    <n v="5841"/>
    <s v="CA-2012-134992"/>
    <x v="1"/>
    <x v="357"/>
    <d v="2012-09-26T00:00:00"/>
    <x v="0"/>
    <s v="MG-17875"/>
    <x v="675"/>
    <x v="2"/>
    <s v="United States"/>
    <s v="Arlington"/>
    <x v="17"/>
    <n v="22204"/>
    <x v="0"/>
    <s v="FUR-FU-10002554"/>
    <x v="0"/>
    <x v="5"/>
    <x v="912"/>
    <x v="3264"/>
    <n v="2"/>
    <n v="0"/>
    <n v="11.035399999999996"/>
  </r>
  <r>
    <n v="5842"/>
    <s v="CA-2012-126725"/>
    <x v="1"/>
    <x v="972"/>
    <d v="2012-11-21T00:00:00"/>
    <x v="1"/>
    <s v="BS-11665"/>
    <x v="574"/>
    <x v="0"/>
    <s v="United States"/>
    <s v="San Diego"/>
    <x v="1"/>
    <n v="92105"/>
    <x v="1"/>
    <s v="TEC-PH-10003174"/>
    <x v="2"/>
    <x v="7"/>
    <x v="1745"/>
    <x v="4163"/>
    <n v="4"/>
    <n v="0.2"/>
    <n v="51.995999999999981"/>
  </r>
  <r>
    <n v="5843"/>
    <s v="CA-2012-126725"/>
    <x v="1"/>
    <x v="972"/>
    <d v="2012-11-21T00:00:00"/>
    <x v="1"/>
    <s v="BS-11665"/>
    <x v="574"/>
    <x v="0"/>
    <s v="United States"/>
    <s v="San Diego"/>
    <x v="1"/>
    <n v="92105"/>
    <x v="1"/>
    <s v="OFF-ST-10001418"/>
    <x v="1"/>
    <x v="4"/>
    <x v="870"/>
    <x v="4164"/>
    <n v="5"/>
    <n v="0"/>
    <n v="6.097999999999999"/>
  </r>
  <r>
    <n v="5844"/>
    <s v="CA-2012-126725"/>
    <x v="1"/>
    <x v="972"/>
    <d v="2012-11-21T00:00:00"/>
    <x v="1"/>
    <s v="BS-11665"/>
    <x v="574"/>
    <x v="0"/>
    <s v="United States"/>
    <s v="San Diego"/>
    <x v="1"/>
    <n v="92105"/>
    <x v="1"/>
    <s v="FUR-FU-10002813"/>
    <x v="0"/>
    <x v="5"/>
    <x v="1682"/>
    <x v="4165"/>
    <n v="4"/>
    <n v="0"/>
    <n v="29.145599999999995"/>
  </r>
  <r>
    <n v="5845"/>
    <s v="CA-2012-126725"/>
    <x v="1"/>
    <x v="972"/>
    <d v="2012-11-21T00:00:00"/>
    <x v="1"/>
    <s v="BS-11665"/>
    <x v="574"/>
    <x v="0"/>
    <s v="United States"/>
    <s v="San Diego"/>
    <x v="1"/>
    <n v="92105"/>
    <x v="1"/>
    <s v="OFF-ST-10000129"/>
    <x v="1"/>
    <x v="4"/>
    <x v="1646"/>
    <x v="4166"/>
    <n v="7"/>
    <n v="0"/>
    <n v="54.404699999999963"/>
  </r>
  <r>
    <n v="5846"/>
    <s v="CA-2012-126725"/>
    <x v="1"/>
    <x v="972"/>
    <d v="2012-11-21T00:00:00"/>
    <x v="1"/>
    <s v="BS-11665"/>
    <x v="574"/>
    <x v="0"/>
    <s v="United States"/>
    <s v="San Diego"/>
    <x v="1"/>
    <n v="92105"/>
    <x v="1"/>
    <s v="OFF-PA-10001639"/>
    <x v="1"/>
    <x v="10"/>
    <x v="972"/>
    <x v="56"/>
    <n v="5"/>
    <n v="0"/>
    <n v="15.552000000000001"/>
  </r>
  <r>
    <n v="5847"/>
    <s v="CA-2012-126725"/>
    <x v="1"/>
    <x v="972"/>
    <d v="2012-11-21T00:00:00"/>
    <x v="1"/>
    <s v="BS-11665"/>
    <x v="574"/>
    <x v="0"/>
    <s v="United States"/>
    <s v="San Diego"/>
    <x v="1"/>
    <n v="92105"/>
    <x v="1"/>
    <s v="FUR-CH-10001708"/>
    <x v="0"/>
    <x v="1"/>
    <x v="884"/>
    <x v="4167"/>
    <n v="2"/>
    <n v="0.2"/>
    <n v="2.8195999999999799"/>
  </r>
  <r>
    <n v="5848"/>
    <s v="CA-2012-126725"/>
    <x v="1"/>
    <x v="972"/>
    <d v="2012-11-21T00:00:00"/>
    <x v="1"/>
    <s v="BS-11665"/>
    <x v="574"/>
    <x v="0"/>
    <s v="United States"/>
    <s v="San Diego"/>
    <x v="1"/>
    <n v="92105"/>
    <x v="1"/>
    <s v="FUR-FU-10001591"/>
    <x v="0"/>
    <x v="5"/>
    <x v="1101"/>
    <x v="4168"/>
    <n v="3"/>
    <n v="0"/>
    <n v="15.372000000000002"/>
  </r>
  <r>
    <n v="5849"/>
    <s v="CA-2012-121783"/>
    <x v="1"/>
    <x v="113"/>
    <d v="2012-11-14T00:00:00"/>
    <x v="1"/>
    <s v="PO-19180"/>
    <x v="178"/>
    <x v="2"/>
    <s v="United States"/>
    <s v="Roseville"/>
    <x v="11"/>
    <n v="55113"/>
    <x v="2"/>
    <s v="OFF-AP-10003849"/>
    <x v="1"/>
    <x v="9"/>
    <x v="833"/>
    <x v="4169"/>
    <n v="2"/>
    <n v="0"/>
    <n v="178.90999999999997"/>
  </r>
  <r>
    <n v="5850"/>
    <s v="CA-2012-121783"/>
    <x v="1"/>
    <x v="113"/>
    <d v="2012-11-14T00:00:00"/>
    <x v="1"/>
    <s v="PO-19180"/>
    <x v="178"/>
    <x v="2"/>
    <s v="United States"/>
    <s v="Roseville"/>
    <x v="11"/>
    <n v="55113"/>
    <x v="2"/>
    <s v="OFF-ST-10000078"/>
    <x v="1"/>
    <x v="4"/>
    <x v="1218"/>
    <x v="4170"/>
    <n v="3"/>
    <n v="0"/>
    <n v="143.19179999999994"/>
  </r>
  <r>
    <n v="5851"/>
    <s v="CA-2012-121783"/>
    <x v="1"/>
    <x v="113"/>
    <d v="2012-11-14T00:00:00"/>
    <x v="1"/>
    <s v="PO-19180"/>
    <x v="178"/>
    <x v="2"/>
    <s v="United States"/>
    <s v="Roseville"/>
    <x v="11"/>
    <n v="55113"/>
    <x v="2"/>
    <s v="TEC-CO-10001571"/>
    <x v="2"/>
    <x v="16"/>
    <x v="1554"/>
    <x v="3745"/>
    <n v="1"/>
    <n v="0"/>
    <n v="274.995"/>
  </r>
  <r>
    <n v="5852"/>
    <s v="CA-2012-121783"/>
    <x v="1"/>
    <x v="113"/>
    <d v="2012-11-14T00:00:00"/>
    <x v="1"/>
    <s v="PO-19180"/>
    <x v="178"/>
    <x v="2"/>
    <s v="United States"/>
    <s v="Roseville"/>
    <x v="11"/>
    <n v="55113"/>
    <x v="2"/>
    <s v="OFF-BI-10001658"/>
    <x v="1"/>
    <x v="8"/>
    <x v="439"/>
    <x v="4171"/>
    <n v="3"/>
    <n v="0"/>
    <n v="34.389600000000002"/>
  </r>
  <r>
    <n v="5853"/>
    <s v="CA-2012-121783"/>
    <x v="1"/>
    <x v="113"/>
    <d v="2012-11-14T00:00:00"/>
    <x v="1"/>
    <s v="PO-19180"/>
    <x v="178"/>
    <x v="2"/>
    <s v="United States"/>
    <s v="Roseville"/>
    <x v="11"/>
    <n v="55113"/>
    <x v="2"/>
    <s v="FUR-FU-10004351"/>
    <x v="0"/>
    <x v="5"/>
    <x v="33"/>
    <x v="4172"/>
    <n v="3"/>
    <n v="0"/>
    <n v="12.856800000000002"/>
  </r>
  <r>
    <n v="5854"/>
    <s v="US-2011-138835"/>
    <x v="2"/>
    <x v="1076"/>
    <d v="2011-09-14T00:00:00"/>
    <x v="1"/>
    <s v="DA-13450"/>
    <x v="526"/>
    <x v="2"/>
    <s v="United States"/>
    <s v="Virginia Beach"/>
    <x v="17"/>
    <n v="23464"/>
    <x v="0"/>
    <s v="OFF-BI-10003314"/>
    <x v="1"/>
    <x v="8"/>
    <x v="305"/>
    <x v="1328"/>
    <n v="2"/>
    <n v="0"/>
    <n v="4.7236000000000002"/>
  </r>
  <r>
    <n v="5855"/>
    <s v="CA-2012-112214"/>
    <x v="1"/>
    <x v="1077"/>
    <d v="2012-08-11T00:00:00"/>
    <x v="1"/>
    <s v="AH-10690"/>
    <x v="706"/>
    <x v="1"/>
    <s v="United States"/>
    <s v="Dallas"/>
    <x v="5"/>
    <n v="75220"/>
    <x v="2"/>
    <s v="OFF-ST-10001505"/>
    <x v="1"/>
    <x v="4"/>
    <x v="1174"/>
    <x v="1399"/>
    <n v="7"/>
    <n v="0.2"/>
    <n v="-1.2558000000000051"/>
  </r>
  <r>
    <n v="5856"/>
    <s v="CA-2012-112214"/>
    <x v="1"/>
    <x v="1077"/>
    <d v="2012-08-11T00:00:00"/>
    <x v="1"/>
    <s v="AH-10690"/>
    <x v="706"/>
    <x v="1"/>
    <s v="United States"/>
    <s v="Dallas"/>
    <x v="5"/>
    <n v="75220"/>
    <x v="2"/>
    <s v="OFF-SU-10003567"/>
    <x v="1"/>
    <x v="14"/>
    <x v="1489"/>
    <x v="4173"/>
    <n v="3"/>
    <n v="0.2"/>
    <n v="-4.895999999999999"/>
  </r>
  <r>
    <n v="5857"/>
    <s v="CA-2012-112214"/>
    <x v="1"/>
    <x v="1077"/>
    <d v="2012-08-11T00:00:00"/>
    <x v="1"/>
    <s v="AH-10690"/>
    <x v="706"/>
    <x v="1"/>
    <s v="United States"/>
    <s v="Dallas"/>
    <x v="5"/>
    <n v="75220"/>
    <x v="2"/>
    <s v="OFF-BI-10002982"/>
    <x v="1"/>
    <x v="8"/>
    <x v="1258"/>
    <x v="4174"/>
    <n v="1"/>
    <n v="0.8"/>
    <n v="-2.1792000000000007"/>
  </r>
  <r>
    <n v="5858"/>
    <s v="CA-2012-112214"/>
    <x v="1"/>
    <x v="1077"/>
    <d v="2012-08-11T00:00:00"/>
    <x v="1"/>
    <s v="AH-10690"/>
    <x v="706"/>
    <x v="1"/>
    <s v="United States"/>
    <s v="Dallas"/>
    <x v="5"/>
    <n v="75220"/>
    <x v="2"/>
    <s v="FUR-FU-10002364"/>
    <x v="0"/>
    <x v="5"/>
    <x v="1231"/>
    <x v="1816"/>
    <n v="5"/>
    <n v="0.6"/>
    <n v="-11.439000000000004"/>
  </r>
  <r>
    <n v="5859"/>
    <s v="US-2014-153255"/>
    <x v="3"/>
    <x v="213"/>
    <d v="2014-09-08T00:00:00"/>
    <x v="0"/>
    <s v="JK-15730"/>
    <x v="300"/>
    <x v="0"/>
    <s v="United States"/>
    <s v="Concord"/>
    <x v="1"/>
    <n v="94521"/>
    <x v="1"/>
    <s v="FUR-BO-10004218"/>
    <x v="0"/>
    <x v="0"/>
    <x v="1584"/>
    <x v="4175"/>
    <n v="2"/>
    <n v="0.15"/>
    <n v="14.097999999999999"/>
  </r>
  <r>
    <n v="5860"/>
    <s v="CA-2012-108119"/>
    <x v="1"/>
    <x v="549"/>
    <d v="2012-11-08T00:00:00"/>
    <x v="1"/>
    <s v="MS-17530"/>
    <x v="652"/>
    <x v="0"/>
    <s v="United States"/>
    <s v="Conway"/>
    <x v="36"/>
    <n v="72032"/>
    <x v="0"/>
    <s v="FUR-TA-10002530"/>
    <x v="0"/>
    <x v="3"/>
    <x v="983"/>
    <x v="85"/>
    <n v="2"/>
    <n v="0"/>
    <n v="45.293999999999983"/>
  </r>
  <r>
    <n v="5861"/>
    <s v="CA-2012-157434"/>
    <x v="1"/>
    <x v="1078"/>
    <d v="2012-05-04T00:00:00"/>
    <x v="0"/>
    <s v="JK-15640"/>
    <x v="82"/>
    <x v="2"/>
    <s v="United States"/>
    <s v="Philadelphia"/>
    <x v="9"/>
    <n v="19120"/>
    <x v="3"/>
    <s v="OFF-PA-10001526"/>
    <x v="1"/>
    <x v="10"/>
    <x v="1030"/>
    <x v="892"/>
    <n v="2"/>
    <n v="0.2"/>
    <n v="2.8884000000000007"/>
  </r>
  <r>
    <n v="5862"/>
    <s v="CA-2013-101525"/>
    <x v="0"/>
    <x v="766"/>
    <d v="2013-05-05T00:00:00"/>
    <x v="0"/>
    <s v="CM-12235"/>
    <x v="632"/>
    <x v="0"/>
    <s v="United States"/>
    <s v="Little Rock"/>
    <x v="36"/>
    <n v="72209"/>
    <x v="0"/>
    <s v="OFF-PA-10001497"/>
    <x v="1"/>
    <x v="10"/>
    <x v="1746"/>
    <x v="1446"/>
    <n v="2"/>
    <n v="0"/>
    <n v="53.860799999999998"/>
  </r>
  <r>
    <n v="5863"/>
    <s v="CA-2013-101525"/>
    <x v="0"/>
    <x v="766"/>
    <d v="2013-05-05T00:00:00"/>
    <x v="0"/>
    <s v="CM-12235"/>
    <x v="632"/>
    <x v="0"/>
    <s v="United States"/>
    <s v="Little Rock"/>
    <x v="36"/>
    <n v="72209"/>
    <x v="0"/>
    <s v="OFF-PA-10003936"/>
    <x v="1"/>
    <x v="10"/>
    <x v="1283"/>
    <x v="541"/>
    <n v="3"/>
    <n v="0"/>
    <n v="9.3312000000000008"/>
  </r>
  <r>
    <n v="5864"/>
    <s v="CA-2013-101525"/>
    <x v="0"/>
    <x v="766"/>
    <d v="2013-05-05T00:00:00"/>
    <x v="0"/>
    <s v="CM-12235"/>
    <x v="632"/>
    <x v="0"/>
    <s v="United States"/>
    <s v="Little Rock"/>
    <x v="36"/>
    <n v="72209"/>
    <x v="0"/>
    <s v="OFF-AR-10000716"/>
    <x v="1"/>
    <x v="6"/>
    <x v="786"/>
    <x v="954"/>
    <n v="2"/>
    <n v="0"/>
    <n v="4.3524000000000003"/>
  </r>
  <r>
    <n v="5865"/>
    <s v="US-2011-117968"/>
    <x v="2"/>
    <x v="79"/>
    <d v="2011-08-07T00:00:00"/>
    <x v="0"/>
    <s v="RS-19420"/>
    <x v="602"/>
    <x v="1"/>
    <s v="United States"/>
    <s v="Meriden"/>
    <x v="29"/>
    <n v="6450"/>
    <x v="3"/>
    <s v="OFF-AP-10002765"/>
    <x v="1"/>
    <x v="9"/>
    <x v="1252"/>
    <x v="1972"/>
    <n v="3"/>
    <n v="0"/>
    <n v="22.251600000000003"/>
  </r>
  <r>
    <n v="5866"/>
    <s v="US-2011-117968"/>
    <x v="2"/>
    <x v="79"/>
    <d v="2011-08-07T00:00:00"/>
    <x v="0"/>
    <s v="RS-19420"/>
    <x v="602"/>
    <x v="1"/>
    <s v="United States"/>
    <s v="Meriden"/>
    <x v="29"/>
    <n v="6450"/>
    <x v="3"/>
    <s v="OFF-AR-10004165"/>
    <x v="1"/>
    <x v="6"/>
    <x v="1588"/>
    <x v="4176"/>
    <n v="2"/>
    <n v="0"/>
    <n v="2.0064000000000002"/>
  </r>
  <r>
    <n v="5867"/>
    <s v="US-2011-117968"/>
    <x v="2"/>
    <x v="79"/>
    <d v="2011-08-07T00:00:00"/>
    <x v="0"/>
    <s v="RS-19420"/>
    <x v="602"/>
    <x v="1"/>
    <s v="United States"/>
    <s v="Meriden"/>
    <x v="29"/>
    <n v="6450"/>
    <x v="3"/>
    <s v="FUR-CH-10002335"/>
    <x v="0"/>
    <x v="1"/>
    <x v="623"/>
    <x v="4177"/>
    <n v="5"/>
    <n v="0"/>
    <n v="294.67100000000005"/>
  </r>
  <r>
    <n v="5868"/>
    <s v="CA-2013-158211"/>
    <x v="0"/>
    <x v="810"/>
    <d v="2013-01-08T00:00:00"/>
    <x v="1"/>
    <s v="BP-11185"/>
    <x v="130"/>
    <x v="1"/>
    <s v="United States"/>
    <s v="Philadelphia"/>
    <x v="9"/>
    <n v="19143"/>
    <x v="3"/>
    <s v="OFF-AR-10004078"/>
    <x v="1"/>
    <x v="6"/>
    <x v="507"/>
    <x v="1091"/>
    <n v="1"/>
    <n v="0.2"/>
    <n v="0.58399999999999985"/>
  </r>
  <r>
    <n v="5869"/>
    <s v="CA-2013-158211"/>
    <x v="0"/>
    <x v="810"/>
    <d v="2013-01-08T00:00:00"/>
    <x v="1"/>
    <s v="BP-11185"/>
    <x v="130"/>
    <x v="1"/>
    <s v="United States"/>
    <s v="Philadelphia"/>
    <x v="9"/>
    <n v="19143"/>
    <x v="3"/>
    <s v="OFF-BI-10002026"/>
    <x v="1"/>
    <x v="8"/>
    <x v="903"/>
    <x v="4178"/>
    <n v="6"/>
    <n v="0.7"/>
    <n v="-80.178000000000026"/>
  </r>
  <r>
    <n v="5870"/>
    <s v="CA-2013-152247"/>
    <x v="0"/>
    <x v="77"/>
    <d v="2013-11-13T00:00:00"/>
    <x v="1"/>
    <s v="MA-17995"/>
    <x v="671"/>
    <x v="2"/>
    <s v="United States"/>
    <s v="Cheyenne"/>
    <x v="47"/>
    <n v="82001"/>
    <x v="1"/>
    <s v="FUR-CH-10001215"/>
    <x v="0"/>
    <x v="1"/>
    <x v="440"/>
    <x v="2355"/>
    <n v="4"/>
    <n v="0.2"/>
    <n v="100.19599999999997"/>
  </r>
  <r>
    <n v="5871"/>
    <s v="CA-2013-128223"/>
    <x v="0"/>
    <x v="403"/>
    <d v="2013-06-15T00:00:00"/>
    <x v="3"/>
    <s v="EB-13705"/>
    <x v="182"/>
    <x v="1"/>
    <s v="United States"/>
    <s v="Anaheim"/>
    <x v="1"/>
    <n v="92804"/>
    <x v="1"/>
    <s v="FUR-TA-10001771"/>
    <x v="0"/>
    <x v="3"/>
    <x v="1724"/>
    <x v="4179"/>
    <n v="7"/>
    <n v="0.2"/>
    <n v="80.843000000000075"/>
  </r>
  <r>
    <n v="5872"/>
    <s v="CA-2013-154235"/>
    <x v="0"/>
    <x v="446"/>
    <d v="2013-09-29T00:00:00"/>
    <x v="1"/>
    <s v="RD-19900"/>
    <x v="76"/>
    <x v="0"/>
    <s v="United States"/>
    <s v="Bloomington"/>
    <x v="14"/>
    <n v="47401"/>
    <x v="2"/>
    <s v="FUR-FU-10004006"/>
    <x v="0"/>
    <x v="5"/>
    <x v="101"/>
    <x v="4180"/>
    <n v="3"/>
    <n v="0"/>
    <n v="21.751499999999986"/>
  </r>
  <r>
    <n v="5873"/>
    <s v="CA-2014-129910"/>
    <x v="3"/>
    <x v="983"/>
    <d v="2014-04-04T00:00:00"/>
    <x v="1"/>
    <s v="ME-17320"/>
    <x v="467"/>
    <x v="2"/>
    <s v="United States"/>
    <s v="Columbus"/>
    <x v="32"/>
    <n v="31907"/>
    <x v="0"/>
    <s v="OFF-ST-10003282"/>
    <x v="1"/>
    <x v="4"/>
    <x v="42"/>
    <x v="4181"/>
    <n v="1"/>
    <n v="0"/>
    <n v="16.732800000000005"/>
  </r>
  <r>
    <n v="5874"/>
    <s v="CA-2014-133095"/>
    <x v="3"/>
    <x v="400"/>
    <d v="2014-06-05T00:00:00"/>
    <x v="3"/>
    <s v="EH-14005"/>
    <x v="382"/>
    <x v="2"/>
    <s v="United States"/>
    <s v="Jonesboro"/>
    <x v="36"/>
    <n v="72401"/>
    <x v="0"/>
    <s v="OFF-BI-10002353"/>
    <x v="1"/>
    <x v="8"/>
    <x v="1068"/>
    <x v="4182"/>
    <n v="7"/>
    <n v="0"/>
    <n v="54.04"/>
  </r>
  <r>
    <n v="5875"/>
    <s v="CA-2014-133095"/>
    <x v="3"/>
    <x v="400"/>
    <d v="2014-06-05T00:00:00"/>
    <x v="3"/>
    <s v="EH-14005"/>
    <x v="382"/>
    <x v="2"/>
    <s v="United States"/>
    <s v="Jonesboro"/>
    <x v="36"/>
    <n v="72401"/>
    <x v="0"/>
    <s v="OFF-BI-10004141"/>
    <x v="1"/>
    <x v="8"/>
    <x v="1287"/>
    <x v="4183"/>
    <n v="3"/>
    <n v="0"/>
    <n v="4.3883999999999999"/>
  </r>
  <r>
    <n v="5876"/>
    <s v="CA-2012-130554"/>
    <x v="1"/>
    <x v="1003"/>
    <d v="2012-04-09T00:00:00"/>
    <x v="2"/>
    <s v="FM-14290"/>
    <x v="86"/>
    <x v="2"/>
    <s v="United States"/>
    <s v="Philadelphia"/>
    <x v="9"/>
    <n v="19140"/>
    <x v="3"/>
    <s v="OFF-AR-10001954"/>
    <x v="1"/>
    <x v="6"/>
    <x v="558"/>
    <x v="4184"/>
    <n v="3"/>
    <n v="0.2"/>
    <n v="1.0268999999999999"/>
  </r>
  <r>
    <n v="5877"/>
    <s v="CA-2011-152443"/>
    <x v="2"/>
    <x v="371"/>
    <d v="2011-05-26T00:00:00"/>
    <x v="1"/>
    <s v="FG-14260"/>
    <x v="435"/>
    <x v="2"/>
    <s v="United States"/>
    <s v="Lawrence"/>
    <x v="31"/>
    <n v="1841"/>
    <x v="3"/>
    <s v="OFF-BI-10001071"/>
    <x v="1"/>
    <x v="8"/>
    <x v="663"/>
    <x v="2509"/>
    <n v="7"/>
    <n v="0"/>
    <n v="219.45140000000001"/>
  </r>
  <r>
    <n v="5878"/>
    <s v="CA-2011-152443"/>
    <x v="2"/>
    <x v="371"/>
    <d v="2011-05-26T00:00:00"/>
    <x v="1"/>
    <s v="FG-14260"/>
    <x v="435"/>
    <x v="2"/>
    <s v="United States"/>
    <s v="Lawrence"/>
    <x v="31"/>
    <n v="1841"/>
    <x v="3"/>
    <s v="OFF-PA-10003022"/>
    <x v="1"/>
    <x v="10"/>
    <x v="1644"/>
    <x v="1465"/>
    <n v="3"/>
    <n v="0"/>
    <n v="8.7906000000000013"/>
  </r>
  <r>
    <n v="5879"/>
    <s v="CA-2011-152443"/>
    <x v="2"/>
    <x v="371"/>
    <d v="2011-05-26T00:00:00"/>
    <x v="1"/>
    <s v="FG-14260"/>
    <x v="435"/>
    <x v="2"/>
    <s v="United States"/>
    <s v="Lawrence"/>
    <x v="31"/>
    <n v="1841"/>
    <x v="3"/>
    <s v="OFF-AP-10001293"/>
    <x v="1"/>
    <x v="9"/>
    <x v="1337"/>
    <x v="3605"/>
    <n v="6"/>
    <n v="0"/>
    <n v="68.846399999999988"/>
  </r>
  <r>
    <n v="5880"/>
    <s v="CA-2013-133319"/>
    <x v="0"/>
    <x v="64"/>
    <d v="2013-09-12T00:00:00"/>
    <x v="1"/>
    <s v="MV-17485"/>
    <x v="597"/>
    <x v="0"/>
    <s v="United States"/>
    <s v="New York City"/>
    <x v="15"/>
    <n v="10011"/>
    <x v="3"/>
    <s v="OFF-PA-10001815"/>
    <x v="1"/>
    <x v="10"/>
    <x v="1393"/>
    <x v="2250"/>
    <n v="4"/>
    <n v="0"/>
    <n v="92.236799999999988"/>
  </r>
  <r>
    <n v="5881"/>
    <s v="CA-2013-133935"/>
    <x v="0"/>
    <x v="31"/>
    <d v="2013-09-23T00:00:00"/>
    <x v="1"/>
    <s v="JW-15220"/>
    <x v="478"/>
    <x v="1"/>
    <s v="United States"/>
    <s v="San Diego"/>
    <x v="1"/>
    <n v="92105"/>
    <x v="1"/>
    <s v="FUR-CH-10001215"/>
    <x v="0"/>
    <x v="1"/>
    <x v="440"/>
    <x v="479"/>
    <n v="2"/>
    <n v="0.2"/>
    <n v="50.097999999999985"/>
  </r>
  <r>
    <n v="5882"/>
    <s v="CA-2013-133935"/>
    <x v="0"/>
    <x v="31"/>
    <d v="2013-09-23T00:00:00"/>
    <x v="1"/>
    <s v="JW-15220"/>
    <x v="478"/>
    <x v="1"/>
    <s v="United States"/>
    <s v="San Diego"/>
    <x v="1"/>
    <n v="92105"/>
    <x v="1"/>
    <s v="OFF-PA-10000100"/>
    <x v="1"/>
    <x v="10"/>
    <x v="825"/>
    <x v="1542"/>
    <n v="9"/>
    <n v="0"/>
    <n v="180.76590000000002"/>
  </r>
  <r>
    <n v="5883"/>
    <s v="CA-2013-133935"/>
    <x v="0"/>
    <x v="31"/>
    <d v="2013-09-23T00:00:00"/>
    <x v="1"/>
    <s v="JW-15220"/>
    <x v="478"/>
    <x v="1"/>
    <s v="United States"/>
    <s v="San Diego"/>
    <x v="1"/>
    <n v="92105"/>
    <x v="1"/>
    <s v="FUR-CH-10002880"/>
    <x v="0"/>
    <x v="1"/>
    <x v="801"/>
    <x v="4185"/>
    <n v="9"/>
    <n v="0.2"/>
    <n v="-99.621900000000068"/>
  </r>
  <r>
    <n v="5884"/>
    <s v="CA-2013-136301"/>
    <x v="0"/>
    <x v="69"/>
    <d v="2013-03-16T00:00:00"/>
    <x v="0"/>
    <s v="EH-13765"/>
    <x v="553"/>
    <x v="1"/>
    <s v="United States"/>
    <s v="San Francisco"/>
    <x v="1"/>
    <n v="94109"/>
    <x v="1"/>
    <s v="FUR-FU-10004712"/>
    <x v="0"/>
    <x v="5"/>
    <x v="371"/>
    <x v="4186"/>
    <n v="2"/>
    <n v="0"/>
    <n v="7.352800000000002"/>
  </r>
  <r>
    <n v="5885"/>
    <s v="CA-2013-136301"/>
    <x v="0"/>
    <x v="69"/>
    <d v="2013-03-16T00:00:00"/>
    <x v="0"/>
    <s v="EH-13765"/>
    <x v="553"/>
    <x v="1"/>
    <s v="United States"/>
    <s v="San Francisco"/>
    <x v="1"/>
    <n v="94109"/>
    <x v="1"/>
    <s v="OFF-SU-10000151"/>
    <x v="1"/>
    <x v="14"/>
    <x v="1336"/>
    <x v="4187"/>
    <n v="3"/>
    <n v="0"/>
    <n v="196.50359999999978"/>
  </r>
  <r>
    <n v="5886"/>
    <s v="US-2011-109456"/>
    <x v="2"/>
    <x v="1079"/>
    <d v="2011-10-17T00:00:00"/>
    <x v="3"/>
    <s v="LS-17245"/>
    <x v="201"/>
    <x v="0"/>
    <s v="United States"/>
    <s v="San Francisco"/>
    <x v="1"/>
    <n v="94110"/>
    <x v="1"/>
    <s v="OFF-BI-10000136"/>
    <x v="1"/>
    <x v="8"/>
    <x v="936"/>
    <x v="646"/>
    <n v="3"/>
    <n v="0.2"/>
    <n v="5.0231999999999992"/>
  </r>
  <r>
    <n v="5887"/>
    <s v="US-2011-109456"/>
    <x v="2"/>
    <x v="1079"/>
    <d v="2011-10-17T00:00:00"/>
    <x v="3"/>
    <s v="LS-17245"/>
    <x v="201"/>
    <x v="0"/>
    <s v="United States"/>
    <s v="San Francisco"/>
    <x v="1"/>
    <n v="94110"/>
    <x v="1"/>
    <s v="TEC-AC-10003610"/>
    <x v="2"/>
    <x v="11"/>
    <x v="598"/>
    <x v="690"/>
    <n v="3"/>
    <n v="0"/>
    <n v="86.385600000000011"/>
  </r>
  <r>
    <n v="5888"/>
    <s v="CA-2014-151596"/>
    <x v="3"/>
    <x v="1048"/>
    <d v="2014-10-12T00:00:00"/>
    <x v="2"/>
    <s v="BP-11050"/>
    <x v="771"/>
    <x v="1"/>
    <s v="United States"/>
    <s v="Cranston"/>
    <x v="34"/>
    <n v="2920"/>
    <x v="3"/>
    <s v="OFF-ST-10001837"/>
    <x v="1"/>
    <x v="4"/>
    <x v="1331"/>
    <x v="3931"/>
    <n v="1"/>
    <n v="0"/>
    <n v="11.117599999999999"/>
  </r>
  <r>
    <n v="5889"/>
    <s v="CA-2012-147879"/>
    <x v="1"/>
    <x v="820"/>
    <d v="2012-05-12T00:00:00"/>
    <x v="1"/>
    <s v="CC-12220"/>
    <x v="417"/>
    <x v="0"/>
    <s v="United States"/>
    <s v="Owensboro"/>
    <x v="0"/>
    <n v="42301"/>
    <x v="0"/>
    <s v="OFF-PA-10001952"/>
    <x v="1"/>
    <x v="10"/>
    <x v="1747"/>
    <x v="1846"/>
    <n v="2"/>
    <n v="0"/>
    <n v="21.012799999999999"/>
  </r>
  <r>
    <n v="5890"/>
    <s v="CA-2013-166625"/>
    <x v="0"/>
    <x v="167"/>
    <d v="2013-04-18T00:00:00"/>
    <x v="2"/>
    <s v="JM-15580"/>
    <x v="758"/>
    <x v="0"/>
    <s v="United States"/>
    <s v="Baltimore"/>
    <x v="39"/>
    <n v="21215"/>
    <x v="3"/>
    <s v="OFF-BI-10002414"/>
    <x v="1"/>
    <x v="8"/>
    <x v="1076"/>
    <x v="2989"/>
    <n v="2"/>
    <n v="0"/>
    <n v="11.778199999999998"/>
  </r>
  <r>
    <n v="5891"/>
    <s v="CA-2013-146157"/>
    <x v="0"/>
    <x v="831"/>
    <d v="2013-11-27T00:00:00"/>
    <x v="1"/>
    <s v="RD-19720"/>
    <x v="742"/>
    <x v="0"/>
    <s v="United States"/>
    <s v="Chicago"/>
    <x v="10"/>
    <n v="60610"/>
    <x v="2"/>
    <s v="OFF-PA-10001790"/>
    <x v="1"/>
    <x v="10"/>
    <x v="687"/>
    <x v="4188"/>
    <n v="1"/>
    <n v="0.2"/>
    <n v="13.451199999999996"/>
  </r>
  <r>
    <n v="5892"/>
    <s v="CA-2013-146157"/>
    <x v="0"/>
    <x v="831"/>
    <d v="2013-11-27T00:00:00"/>
    <x v="1"/>
    <s v="RD-19720"/>
    <x v="742"/>
    <x v="0"/>
    <s v="United States"/>
    <s v="Chicago"/>
    <x v="10"/>
    <n v="60610"/>
    <x v="2"/>
    <s v="OFF-ST-10001590"/>
    <x v="1"/>
    <x v="4"/>
    <x v="146"/>
    <x v="4189"/>
    <n v="2"/>
    <n v="0.2"/>
    <n v="1.6175999999999986"/>
  </r>
  <r>
    <n v="5893"/>
    <s v="CA-2013-146157"/>
    <x v="0"/>
    <x v="831"/>
    <d v="2013-11-27T00:00:00"/>
    <x v="1"/>
    <s v="RD-19720"/>
    <x v="742"/>
    <x v="0"/>
    <s v="United States"/>
    <s v="Chicago"/>
    <x v="10"/>
    <n v="60610"/>
    <x v="2"/>
    <s v="TEC-AC-10003657"/>
    <x v="2"/>
    <x v="11"/>
    <x v="151"/>
    <x v="4190"/>
    <n v="3"/>
    <n v="0.2"/>
    <n v="2.0393999999999934"/>
  </r>
  <r>
    <n v="5894"/>
    <s v="CA-2014-159954"/>
    <x v="3"/>
    <x v="18"/>
    <d v="2014-09-15T00:00:00"/>
    <x v="1"/>
    <s v="SS-20410"/>
    <x v="757"/>
    <x v="0"/>
    <s v="United States"/>
    <s v="Atlanta"/>
    <x v="32"/>
    <n v="30318"/>
    <x v="0"/>
    <s v="OFF-BI-10004876"/>
    <x v="1"/>
    <x v="8"/>
    <x v="977"/>
    <x v="1104"/>
    <n v="1"/>
    <n v="0"/>
    <n v="1.3621999999999999"/>
  </r>
  <r>
    <n v="5895"/>
    <s v="CA-2014-100825"/>
    <x v="3"/>
    <x v="428"/>
    <d v="2014-09-15T00:00:00"/>
    <x v="1"/>
    <s v="KD-16495"/>
    <x v="470"/>
    <x v="1"/>
    <s v="United States"/>
    <s v="Los Angeles"/>
    <x v="1"/>
    <n v="90036"/>
    <x v="1"/>
    <s v="OFF-ST-10003123"/>
    <x v="1"/>
    <x v="4"/>
    <x v="1268"/>
    <x v="4191"/>
    <n v="3"/>
    <n v="0"/>
    <n v="23.968799999999998"/>
  </r>
  <r>
    <n v="5896"/>
    <s v="CA-2011-168305"/>
    <x v="2"/>
    <x v="301"/>
    <d v="2011-11-08T00:00:00"/>
    <x v="1"/>
    <s v="PL-18925"/>
    <x v="484"/>
    <x v="2"/>
    <s v="United States"/>
    <s v="Los Angeles"/>
    <x v="1"/>
    <n v="90049"/>
    <x v="1"/>
    <s v="OFF-LA-10003498"/>
    <x v="1"/>
    <x v="2"/>
    <x v="1740"/>
    <x v="1851"/>
    <n v="3"/>
    <n v="0"/>
    <n v="22.200000000000003"/>
  </r>
  <r>
    <n v="5897"/>
    <s v="CA-2011-168305"/>
    <x v="2"/>
    <x v="301"/>
    <d v="2011-11-08T00:00:00"/>
    <x v="1"/>
    <s v="PL-18925"/>
    <x v="484"/>
    <x v="2"/>
    <s v="United States"/>
    <s v="Los Angeles"/>
    <x v="1"/>
    <n v="90049"/>
    <x v="1"/>
    <s v="OFF-PA-10004947"/>
    <x v="1"/>
    <x v="10"/>
    <x v="33"/>
    <x v="1591"/>
    <n v="5"/>
    <n v="0"/>
    <n v="9.629999999999999"/>
  </r>
  <r>
    <n v="5898"/>
    <s v="CA-2013-167682"/>
    <x v="0"/>
    <x v="1015"/>
    <d v="2013-04-10T00:00:00"/>
    <x v="1"/>
    <s v="ZD-21925"/>
    <x v="9"/>
    <x v="0"/>
    <s v="United States"/>
    <s v="Richmond"/>
    <x v="14"/>
    <n v="47374"/>
    <x v="2"/>
    <s v="FUR-FU-10003799"/>
    <x v="0"/>
    <x v="5"/>
    <x v="90"/>
    <x v="4192"/>
    <n v="4"/>
    <n v="0"/>
    <n v="22.047199999999997"/>
  </r>
  <r>
    <n v="5899"/>
    <s v="CA-2013-167682"/>
    <x v="0"/>
    <x v="1015"/>
    <d v="2013-04-10T00:00:00"/>
    <x v="1"/>
    <s v="ZD-21925"/>
    <x v="9"/>
    <x v="0"/>
    <s v="United States"/>
    <s v="Richmond"/>
    <x v="14"/>
    <n v="47374"/>
    <x v="2"/>
    <s v="TEC-PH-10000673"/>
    <x v="2"/>
    <x v="7"/>
    <x v="1396"/>
    <x v="4193"/>
    <n v="4"/>
    <n v="0"/>
    <n v="124.7808"/>
  </r>
  <r>
    <n v="5900"/>
    <s v="CA-2014-108000"/>
    <x v="3"/>
    <x v="602"/>
    <d v="2014-01-17T00:00:00"/>
    <x v="1"/>
    <s v="LS-16945"/>
    <x v="322"/>
    <x v="1"/>
    <s v="United States"/>
    <s v="San Francisco"/>
    <x v="1"/>
    <n v="94110"/>
    <x v="1"/>
    <s v="OFF-EN-10002621"/>
    <x v="1"/>
    <x v="12"/>
    <x v="33"/>
    <x v="3996"/>
    <n v="1"/>
    <n v="0"/>
    <n v="4.8899999999999997"/>
  </r>
  <r>
    <n v="5901"/>
    <s v="CA-2012-146465"/>
    <x v="1"/>
    <x v="312"/>
    <d v="2012-11-24T00:00:00"/>
    <x v="1"/>
    <s v="PB-18805"/>
    <x v="583"/>
    <x v="2"/>
    <s v="United States"/>
    <s v="San Francisco"/>
    <x v="1"/>
    <n v="94122"/>
    <x v="1"/>
    <s v="OFF-BI-10004528"/>
    <x v="1"/>
    <x v="8"/>
    <x v="468"/>
    <x v="4194"/>
    <n v="9"/>
    <n v="0.2"/>
    <n v="7.5599999999999987"/>
  </r>
  <r>
    <n v="5902"/>
    <s v="CA-2013-159639"/>
    <x v="0"/>
    <x v="581"/>
    <d v="2013-12-03T00:00:00"/>
    <x v="1"/>
    <s v="PC-18745"/>
    <x v="331"/>
    <x v="1"/>
    <s v="United States"/>
    <s v="Westfield"/>
    <x v="30"/>
    <n v="7090"/>
    <x v="3"/>
    <s v="FUR-FU-10001889"/>
    <x v="0"/>
    <x v="5"/>
    <x v="1149"/>
    <x v="1629"/>
    <n v="3"/>
    <n v="0"/>
    <n v="10.4148"/>
  </r>
  <r>
    <n v="5903"/>
    <s v="US-2014-153948"/>
    <x v="3"/>
    <x v="44"/>
    <d v="2014-11-07T00:00:00"/>
    <x v="3"/>
    <s v="FM-14290"/>
    <x v="86"/>
    <x v="2"/>
    <s v="United States"/>
    <s v="San Francisco"/>
    <x v="1"/>
    <n v="94122"/>
    <x v="1"/>
    <s v="OFF-PA-10000157"/>
    <x v="1"/>
    <x v="10"/>
    <x v="364"/>
    <x v="731"/>
    <n v="3"/>
    <n v="0"/>
    <n v="28.171799999999998"/>
  </r>
  <r>
    <n v="5904"/>
    <s v="US-2014-153948"/>
    <x v="3"/>
    <x v="44"/>
    <d v="2014-11-07T00:00:00"/>
    <x v="3"/>
    <s v="FM-14290"/>
    <x v="86"/>
    <x v="2"/>
    <s v="United States"/>
    <s v="San Francisco"/>
    <x v="1"/>
    <n v="94122"/>
    <x v="1"/>
    <s v="OFF-PA-10002764"/>
    <x v="1"/>
    <x v="10"/>
    <x v="33"/>
    <x v="1568"/>
    <n v="4"/>
    <n v="0"/>
    <n v="22.226399999999998"/>
  </r>
  <r>
    <n v="5905"/>
    <s v="US-2014-153948"/>
    <x v="3"/>
    <x v="44"/>
    <d v="2014-11-07T00:00:00"/>
    <x v="3"/>
    <s v="FM-14290"/>
    <x v="86"/>
    <x v="2"/>
    <s v="United States"/>
    <s v="San Francisco"/>
    <x v="1"/>
    <n v="94122"/>
    <x v="1"/>
    <s v="OFF-PA-10000143"/>
    <x v="1"/>
    <x v="10"/>
    <x v="1692"/>
    <x v="1603"/>
    <n v="5"/>
    <n v="0"/>
    <n v="12.672000000000001"/>
  </r>
  <r>
    <n v="5906"/>
    <s v="US-2014-153948"/>
    <x v="3"/>
    <x v="44"/>
    <d v="2014-11-07T00:00:00"/>
    <x v="3"/>
    <s v="FM-14290"/>
    <x v="86"/>
    <x v="2"/>
    <s v="United States"/>
    <s v="San Francisco"/>
    <x v="1"/>
    <n v="94122"/>
    <x v="1"/>
    <s v="OFF-LA-10000414"/>
    <x v="1"/>
    <x v="2"/>
    <x v="1634"/>
    <x v="1417"/>
    <n v="4"/>
    <n v="0"/>
    <n v="19.872"/>
  </r>
  <r>
    <n v="5907"/>
    <s v="US-2014-153948"/>
    <x v="3"/>
    <x v="44"/>
    <d v="2014-11-07T00:00:00"/>
    <x v="3"/>
    <s v="FM-14290"/>
    <x v="86"/>
    <x v="2"/>
    <s v="United States"/>
    <s v="San Francisco"/>
    <x v="1"/>
    <n v="94122"/>
    <x v="1"/>
    <s v="TEC-AC-10003441"/>
    <x v="2"/>
    <x v="11"/>
    <x v="652"/>
    <x v="4195"/>
    <n v="1"/>
    <n v="0"/>
    <n v="1.0169999999999995"/>
  </r>
  <r>
    <n v="5908"/>
    <s v="US-2013-113985"/>
    <x v="0"/>
    <x v="499"/>
    <d v="2013-12-08T00:00:00"/>
    <x v="1"/>
    <s v="KD-16495"/>
    <x v="470"/>
    <x v="1"/>
    <s v="United States"/>
    <s v="San Jose"/>
    <x v="1"/>
    <n v="95123"/>
    <x v="1"/>
    <s v="OFF-BI-10002353"/>
    <x v="1"/>
    <x v="8"/>
    <x v="1068"/>
    <x v="4196"/>
    <n v="2"/>
    <n v="0.2"/>
    <n v="9.2639999999999993"/>
  </r>
  <r>
    <n v="5909"/>
    <s v="US-2013-113985"/>
    <x v="0"/>
    <x v="499"/>
    <d v="2013-12-08T00:00:00"/>
    <x v="1"/>
    <s v="KD-16495"/>
    <x v="470"/>
    <x v="1"/>
    <s v="United States"/>
    <s v="San Jose"/>
    <x v="1"/>
    <n v="95123"/>
    <x v="1"/>
    <s v="OFF-AP-10001303"/>
    <x v="1"/>
    <x v="9"/>
    <x v="925"/>
    <x v="3359"/>
    <n v="3"/>
    <n v="0"/>
    <n v="26.864999999999995"/>
  </r>
  <r>
    <n v="5910"/>
    <s v="US-2013-113985"/>
    <x v="0"/>
    <x v="499"/>
    <d v="2013-12-08T00:00:00"/>
    <x v="1"/>
    <s v="KD-16495"/>
    <x v="470"/>
    <x v="1"/>
    <s v="United States"/>
    <s v="San Jose"/>
    <x v="1"/>
    <n v="95123"/>
    <x v="1"/>
    <s v="FUR-FU-10003026"/>
    <x v="0"/>
    <x v="5"/>
    <x v="1555"/>
    <x v="1606"/>
    <n v="3"/>
    <n v="0"/>
    <n v="5.6627999999999998"/>
  </r>
  <r>
    <n v="5911"/>
    <s v="US-2013-113985"/>
    <x v="0"/>
    <x v="499"/>
    <d v="2013-12-08T00:00:00"/>
    <x v="1"/>
    <s v="KD-16495"/>
    <x v="470"/>
    <x v="1"/>
    <s v="United States"/>
    <s v="San Jose"/>
    <x v="1"/>
    <n v="95123"/>
    <x v="1"/>
    <s v="OFF-BI-10000632"/>
    <x v="1"/>
    <x v="8"/>
    <x v="1288"/>
    <x v="4197"/>
    <n v="3"/>
    <n v="0.2"/>
    <n v="33.8598"/>
  </r>
  <r>
    <n v="5912"/>
    <s v="CA-2013-155383"/>
    <x v="0"/>
    <x v="907"/>
    <d v="2013-12-23T00:00:00"/>
    <x v="1"/>
    <s v="SC-20680"/>
    <x v="649"/>
    <x v="2"/>
    <s v="United States"/>
    <s v="Seattle"/>
    <x v="4"/>
    <n v="98115"/>
    <x v="1"/>
    <s v="OFF-ST-10001328"/>
    <x v="1"/>
    <x v="4"/>
    <x v="176"/>
    <x v="2063"/>
    <n v="3"/>
    <n v="0"/>
    <n v="13.028400000000001"/>
  </r>
  <r>
    <n v="5913"/>
    <s v="CA-2011-120432"/>
    <x v="2"/>
    <x v="829"/>
    <d v="2011-08-26T00:00:00"/>
    <x v="0"/>
    <s v="DW-13585"/>
    <x v="61"/>
    <x v="1"/>
    <s v="United States"/>
    <s v="Owensboro"/>
    <x v="0"/>
    <n v="42301"/>
    <x v="0"/>
    <s v="OFF-SU-10004661"/>
    <x v="1"/>
    <x v="14"/>
    <x v="1748"/>
    <x v="4198"/>
    <n v="3"/>
    <n v="0"/>
    <n v="6.63"/>
  </r>
  <r>
    <n v="5914"/>
    <s v="US-2012-126977"/>
    <x v="1"/>
    <x v="14"/>
    <d v="2012-09-23T00:00:00"/>
    <x v="1"/>
    <s v="PF-19120"/>
    <x v="724"/>
    <x v="0"/>
    <s v="United States"/>
    <s v="New York City"/>
    <x v="15"/>
    <n v="10035"/>
    <x v="3"/>
    <s v="OFF-ST-10000617"/>
    <x v="1"/>
    <x v="4"/>
    <x v="379"/>
    <x v="81"/>
    <n v="5"/>
    <n v="0"/>
    <n v="1.0429999999999984"/>
  </r>
  <r>
    <n v="5915"/>
    <s v="US-2012-126977"/>
    <x v="1"/>
    <x v="14"/>
    <d v="2012-09-23T00:00:00"/>
    <x v="1"/>
    <s v="PF-19120"/>
    <x v="724"/>
    <x v="0"/>
    <s v="United States"/>
    <s v="New York City"/>
    <x v="15"/>
    <n v="10035"/>
    <x v="3"/>
    <s v="OFF-LA-10002762"/>
    <x v="1"/>
    <x v="2"/>
    <x v="49"/>
    <x v="2077"/>
    <n v="7"/>
    <n v="0"/>
    <n v="41.223699999999994"/>
  </r>
  <r>
    <n v="5916"/>
    <s v="US-2012-126977"/>
    <x v="1"/>
    <x v="14"/>
    <d v="2012-09-23T00:00:00"/>
    <x v="1"/>
    <s v="PF-19120"/>
    <x v="724"/>
    <x v="0"/>
    <s v="United States"/>
    <s v="New York City"/>
    <x v="15"/>
    <n v="10035"/>
    <x v="3"/>
    <s v="FUR-CH-10001973"/>
    <x v="0"/>
    <x v="1"/>
    <x v="896"/>
    <x v="4199"/>
    <n v="2"/>
    <n v="0.1"/>
    <n v="8.8783999999999956"/>
  </r>
  <r>
    <n v="5917"/>
    <s v="US-2012-126977"/>
    <x v="1"/>
    <x v="14"/>
    <d v="2012-09-23T00:00:00"/>
    <x v="1"/>
    <s v="PF-19120"/>
    <x v="724"/>
    <x v="0"/>
    <s v="United States"/>
    <s v="New York City"/>
    <x v="15"/>
    <n v="10035"/>
    <x v="3"/>
    <s v="OFF-ST-10003058"/>
    <x v="1"/>
    <x v="4"/>
    <x v="388"/>
    <x v="4200"/>
    <n v="4"/>
    <n v="0"/>
    <n v="27.433999999999997"/>
  </r>
  <r>
    <n v="5918"/>
    <s v="US-2012-126977"/>
    <x v="1"/>
    <x v="14"/>
    <d v="2012-09-23T00:00:00"/>
    <x v="1"/>
    <s v="PF-19120"/>
    <x v="724"/>
    <x v="0"/>
    <s v="United States"/>
    <s v="New York City"/>
    <x v="15"/>
    <n v="10035"/>
    <x v="3"/>
    <s v="FUR-BO-10004834"/>
    <x v="0"/>
    <x v="0"/>
    <x v="26"/>
    <x v="4201"/>
    <n v="6"/>
    <n v="0.2"/>
    <n v="158.57639999999992"/>
  </r>
  <r>
    <n v="5919"/>
    <s v="US-2012-126977"/>
    <x v="1"/>
    <x v="14"/>
    <d v="2012-09-23T00:00:00"/>
    <x v="1"/>
    <s v="PF-19120"/>
    <x v="724"/>
    <x v="0"/>
    <s v="United States"/>
    <s v="New York City"/>
    <x v="15"/>
    <n v="10035"/>
    <x v="3"/>
    <s v="FUR-BO-10002213"/>
    <x v="0"/>
    <x v="0"/>
    <x v="1223"/>
    <x v="4202"/>
    <n v="5"/>
    <n v="0.2"/>
    <n v="-25.049000000000149"/>
  </r>
  <r>
    <n v="5920"/>
    <s v="US-2012-126977"/>
    <x v="1"/>
    <x v="14"/>
    <d v="2012-09-23T00:00:00"/>
    <x v="1"/>
    <s v="PF-19120"/>
    <x v="724"/>
    <x v="0"/>
    <s v="United States"/>
    <s v="New York City"/>
    <x v="15"/>
    <n v="10035"/>
    <x v="3"/>
    <s v="TEC-PH-10002170"/>
    <x v="2"/>
    <x v="7"/>
    <x v="594"/>
    <x v="2779"/>
    <n v="3"/>
    <n v="0"/>
    <n v="58.791600000000003"/>
  </r>
  <r>
    <n v="5921"/>
    <s v="US-2012-126977"/>
    <x v="1"/>
    <x v="14"/>
    <d v="2012-09-23T00:00:00"/>
    <x v="1"/>
    <s v="PF-19120"/>
    <x v="724"/>
    <x v="0"/>
    <s v="United States"/>
    <s v="New York City"/>
    <x v="15"/>
    <n v="10035"/>
    <x v="3"/>
    <s v="TEC-AC-10003033"/>
    <x v="2"/>
    <x v="11"/>
    <x v="756"/>
    <x v="3042"/>
    <n v="2"/>
    <n v="0"/>
    <n v="217.76699999999994"/>
  </r>
  <r>
    <n v="5922"/>
    <s v="US-2012-126977"/>
    <x v="1"/>
    <x v="14"/>
    <d v="2012-09-23T00:00:00"/>
    <x v="1"/>
    <s v="PF-19120"/>
    <x v="724"/>
    <x v="0"/>
    <s v="United States"/>
    <s v="New York City"/>
    <x v="15"/>
    <n v="10035"/>
    <x v="3"/>
    <s v="OFF-PA-10004071"/>
    <x v="1"/>
    <x v="10"/>
    <x v="412"/>
    <x v="168"/>
    <n v="2"/>
    <n v="0"/>
    <n v="53.260799999999996"/>
  </r>
  <r>
    <n v="5923"/>
    <s v="US-2012-126977"/>
    <x v="1"/>
    <x v="14"/>
    <d v="2012-09-23T00:00:00"/>
    <x v="1"/>
    <s v="PF-19120"/>
    <x v="724"/>
    <x v="0"/>
    <s v="United States"/>
    <s v="New York City"/>
    <x v="15"/>
    <n v="10035"/>
    <x v="3"/>
    <s v="TEC-PH-10000169"/>
    <x v="2"/>
    <x v="7"/>
    <x v="1029"/>
    <x v="766"/>
    <n v="4"/>
    <n v="0"/>
    <n v="1.3559999999999945"/>
  </r>
  <r>
    <n v="5924"/>
    <s v="CA-2013-130288"/>
    <x v="0"/>
    <x v="491"/>
    <d v="2013-12-01T00:00:00"/>
    <x v="0"/>
    <s v="DK-13225"/>
    <x v="158"/>
    <x v="1"/>
    <s v="United States"/>
    <s v="New York City"/>
    <x v="15"/>
    <n v="10011"/>
    <x v="3"/>
    <s v="FUR-TA-10002958"/>
    <x v="0"/>
    <x v="3"/>
    <x v="956"/>
    <x v="4203"/>
    <n v="2"/>
    <n v="0.4"/>
    <n v="-120.05080000000007"/>
  </r>
  <r>
    <n v="5925"/>
    <s v="CA-2014-146458"/>
    <x v="3"/>
    <x v="123"/>
    <d v="2014-11-23T00:00:00"/>
    <x v="0"/>
    <s v="RB-19435"/>
    <x v="579"/>
    <x v="0"/>
    <s v="United States"/>
    <s v="Springfield"/>
    <x v="17"/>
    <n v="22153"/>
    <x v="0"/>
    <s v="OFF-AR-10001177"/>
    <x v="1"/>
    <x v="6"/>
    <x v="1215"/>
    <x v="1011"/>
    <n v="7"/>
    <n v="0"/>
    <n v="6.6583999999999968"/>
  </r>
  <r>
    <n v="5926"/>
    <s v="CA-2014-150420"/>
    <x v="3"/>
    <x v="95"/>
    <d v="2014-06-09T00:00:00"/>
    <x v="1"/>
    <s v="GD-14590"/>
    <x v="241"/>
    <x v="1"/>
    <s v="United States"/>
    <s v="Bellingham"/>
    <x v="4"/>
    <n v="98226"/>
    <x v="1"/>
    <s v="TEC-AC-10004975"/>
    <x v="2"/>
    <x v="11"/>
    <x v="973"/>
    <x v="4204"/>
    <n v="10"/>
    <n v="0"/>
    <n v="362.83500000000004"/>
  </r>
  <r>
    <n v="5927"/>
    <s v="US-2011-118997"/>
    <x v="2"/>
    <x v="918"/>
    <d v="2011-04-12T00:00:00"/>
    <x v="1"/>
    <s v="RA-19885"/>
    <x v="19"/>
    <x v="1"/>
    <s v="United States"/>
    <s v="Decatur"/>
    <x v="19"/>
    <n v="35601"/>
    <x v="0"/>
    <s v="FUR-TA-10001086"/>
    <x v="0"/>
    <x v="3"/>
    <x v="1727"/>
    <x v="4205"/>
    <n v="8"/>
    <n v="0"/>
    <n v="316.13920000000007"/>
  </r>
  <r>
    <n v="5928"/>
    <s v="CA-2011-114314"/>
    <x v="2"/>
    <x v="856"/>
    <d v="2011-10-15T00:00:00"/>
    <x v="1"/>
    <s v="DB-13555"/>
    <x v="587"/>
    <x v="1"/>
    <s v="United States"/>
    <s v="Fayetteville"/>
    <x v="36"/>
    <n v="72701"/>
    <x v="0"/>
    <s v="OFF-LA-10000240"/>
    <x v="1"/>
    <x v="2"/>
    <x v="2"/>
    <x v="2061"/>
    <n v="1"/>
    <n v="0"/>
    <n v="3.4356999999999998"/>
  </r>
  <r>
    <n v="5929"/>
    <s v="CA-2011-114314"/>
    <x v="2"/>
    <x v="856"/>
    <d v="2011-10-15T00:00:00"/>
    <x v="1"/>
    <s v="DB-13555"/>
    <x v="587"/>
    <x v="1"/>
    <s v="United States"/>
    <s v="Fayetteville"/>
    <x v="36"/>
    <n v="72701"/>
    <x v="0"/>
    <s v="FUR-FU-10002107"/>
    <x v="0"/>
    <x v="5"/>
    <x v="1324"/>
    <x v="4206"/>
    <n v="4"/>
    <n v="0"/>
    <n v="3.9248000000000003"/>
  </r>
  <r>
    <n v="5930"/>
    <s v="US-2014-169551"/>
    <x v="3"/>
    <x v="437"/>
    <d v="2014-07-10T00:00:00"/>
    <x v="2"/>
    <s v="RL-19615"/>
    <x v="210"/>
    <x v="0"/>
    <s v="United States"/>
    <s v="Philadelphia"/>
    <x v="9"/>
    <n v="19120"/>
    <x v="3"/>
    <s v="FUR-BO-10001519"/>
    <x v="0"/>
    <x v="0"/>
    <x v="666"/>
    <x v="4207"/>
    <n v="3"/>
    <n v="0.5"/>
    <n v="-45.349200000000003"/>
  </r>
  <r>
    <n v="5931"/>
    <s v="US-2014-169551"/>
    <x v="3"/>
    <x v="437"/>
    <d v="2014-07-10T00:00:00"/>
    <x v="2"/>
    <s v="RL-19615"/>
    <x v="210"/>
    <x v="0"/>
    <s v="United States"/>
    <s v="Philadelphia"/>
    <x v="9"/>
    <n v="19120"/>
    <x v="3"/>
    <s v="OFF-PA-10004100"/>
    <x v="1"/>
    <x v="10"/>
    <x v="257"/>
    <x v="12"/>
    <n v="3"/>
    <n v="0.2"/>
    <n v="5.4432"/>
  </r>
  <r>
    <n v="5932"/>
    <s v="US-2014-169551"/>
    <x v="3"/>
    <x v="437"/>
    <d v="2014-07-10T00:00:00"/>
    <x v="2"/>
    <s v="RL-19615"/>
    <x v="210"/>
    <x v="0"/>
    <s v="United States"/>
    <s v="Philadelphia"/>
    <x v="9"/>
    <n v="19120"/>
    <x v="3"/>
    <s v="TEC-PH-10001363"/>
    <x v="2"/>
    <x v="7"/>
    <x v="427"/>
    <x v="4208"/>
    <n v="2"/>
    <n v="0.4"/>
    <n v="-113.9980000000001"/>
  </r>
  <r>
    <n v="5933"/>
    <s v="US-2014-169551"/>
    <x v="3"/>
    <x v="437"/>
    <d v="2014-07-10T00:00:00"/>
    <x v="2"/>
    <s v="RL-19615"/>
    <x v="210"/>
    <x v="0"/>
    <s v="United States"/>
    <s v="Philadelphia"/>
    <x v="9"/>
    <n v="19120"/>
    <x v="3"/>
    <s v="OFF-ST-10004835"/>
    <x v="1"/>
    <x v="4"/>
    <x v="1406"/>
    <x v="2569"/>
    <n v="3"/>
    <n v="0.2"/>
    <n v="1.0044"/>
  </r>
  <r>
    <n v="5934"/>
    <s v="US-2014-169551"/>
    <x v="3"/>
    <x v="437"/>
    <d v="2014-07-10T00:00:00"/>
    <x v="2"/>
    <s v="RL-19615"/>
    <x v="210"/>
    <x v="0"/>
    <s v="United States"/>
    <s v="Philadelphia"/>
    <x v="9"/>
    <n v="19120"/>
    <x v="3"/>
    <s v="TEC-AC-10002018"/>
    <x v="2"/>
    <x v="11"/>
    <x v="1674"/>
    <x v="3664"/>
    <n v="3"/>
    <n v="0.2"/>
    <n v="4.8231000000000002"/>
  </r>
  <r>
    <n v="5935"/>
    <s v="US-2014-169551"/>
    <x v="3"/>
    <x v="437"/>
    <d v="2014-07-10T00:00:00"/>
    <x v="2"/>
    <s v="RL-19615"/>
    <x v="210"/>
    <x v="0"/>
    <s v="United States"/>
    <s v="Philadelphia"/>
    <x v="9"/>
    <n v="19120"/>
    <x v="3"/>
    <s v="TEC-AC-10003033"/>
    <x v="2"/>
    <x v="11"/>
    <x v="756"/>
    <x v="4209"/>
    <n v="2"/>
    <n v="0.2"/>
    <n v="85.786999999999949"/>
  </r>
  <r>
    <n v="5936"/>
    <s v="CA-2013-103107"/>
    <x v="0"/>
    <x v="975"/>
    <d v="2013-07-05T00:00:00"/>
    <x v="3"/>
    <s v="RB-19465"/>
    <x v="46"/>
    <x v="2"/>
    <s v="United States"/>
    <s v="Seattle"/>
    <x v="4"/>
    <n v="98103"/>
    <x v="1"/>
    <s v="FUR-FU-10000221"/>
    <x v="0"/>
    <x v="5"/>
    <x v="529"/>
    <x v="3383"/>
    <n v="5"/>
    <n v="0"/>
    <n v="8.6359999999999992"/>
  </r>
  <r>
    <n v="5937"/>
    <s v="CA-2013-103107"/>
    <x v="0"/>
    <x v="975"/>
    <d v="2013-07-05T00:00:00"/>
    <x v="3"/>
    <s v="RB-19465"/>
    <x v="46"/>
    <x v="2"/>
    <s v="United States"/>
    <s v="Seattle"/>
    <x v="4"/>
    <n v="98103"/>
    <x v="1"/>
    <s v="TEC-PH-10001198"/>
    <x v="2"/>
    <x v="7"/>
    <x v="1168"/>
    <x v="1665"/>
    <n v="3"/>
    <n v="0.2"/>
    <n v="19.966499999999982"/>
  </r>
  <r>
    <n v="5938"/>
    <s v="CA-2013-103107"/>
    <x v="0"/>
    <x v="975"/>
    <d v="2013-07-05T00:00:00"/>
    <x v="3"/>
    <s v="RB-19465"/>
    <x v="46"/>
    <x v="2"/>
    <s v="United States"/>
    <s v="Seattle"/>
    <x v="4"/>
    <n v="98103"/>
    <x v="1"/>
    <s v="TEC-PH-10002564"/>
    <x v="2"/>
    <x v="7"/>
    <x v="976"/>
    <x v="981"/>
    <n v="3"/>
    <n v="0.2"/>
    <n v="8.9969999999999892"/>
  </r>
  <r>
    <n v="5939"/>
    <s v="CA-2014-122077"/>
    <x v="3"/>
    <x v="240"/>
    <d v="2014-05-26T00:00:00"/>
    <x v="1"/>
    <s v="JF-15295"/>
    <x v="639"/>
    <x v="0"/>
    <s v="United States"/>
    <s v="Plano"/>
    <x v="5"/>
    <n v="75023"/>
    <x v="2"/>
    <s v="TEC-PH-10003811"/>
    <x v="2"/>
    <x v="7"/>
    <x v="1187"/>
    <x v="4210"/>
    <n v="1"/>
    <n v="0.2"/>
    <n v="9.5991999999999997"/>
  </r>
  <r>
    <n v="5940"/>
    <s v="CA-2014-122077"/>
    <x v="3"/>
    <x v="240"/>
    <d v="2014-05-26T00:00:00"/>
    <x v="1"/>
    <s v="JF-15295"/>
    <x v="639"/>
    <x v="0"/>
    <s v="United States"/>
    <s v="Plano"/>
    <x v="5"/>
    <n v="75023"/>
    <x v="2"/>
    <s v="OFF-LA-10004178"/>
    <x v="1"/>
    <x v="2"/>
    <x v="1700"/>
    <x v="1157"/>
    <n v="4"/>
    <n v="0.2"/>
    <n v="4.2951999999999995"/>
  </r>
  <r>
    <n v="5941"/>
    <s v="CA-2014-112431"/>
    <x v="3"/>
    <x v="386"/>
    <d v="2014-10-15T00:00:00"/>
    <x v="0"/>
    <s v="RW-19690"/>
    <x v="355"/>
    <x v="0"/>
    <s v="United States"/>
    <s v="Los Angeles"/>
    <x v="1"/>
    <n v="90049"/>
    <x v="1"/>
    <s v="TEC-AC-10001465"/>
    <x v="2"/>
    <x v="11"/>
    <x v="473"/>
    <x v="4211"/>
    <n v="12"/>
    <n v="0"/>
    <n v="130.75199999999995"/>
  </r>
  <r>
    <n v="5942"/>
    <s v="CA-2014-112431"/>
    <x v="3"/>
    <x v="386"/>
    <d v="2014-10-15T00:00:00"/>
    <x v="0"/>
    <s v="RW-19690"/>
    <x v="355"/>
    <x v="0"/>
    <s v="United States"/>
    <s v="Los Angeles"/>
    <x v="1"/>
    <n v="90049"/>
    <x v="1"/>
    <s v="OFF-AR-10000940"/>
    <x v="1"/>
    <x v="6"/>
    <x v="134"/>
    <x v="490"/>
    <n v="2"/>
    <n v="0"/>
    <n v="1.5876000000000001"/>
  </r>
  <r>
    <n v="5943"/>
    <s v="CA-2013-151092"/>
    <x v="0"/>
    <x v="876"/>
    <d v="2013-08-14T00:00:00"/>
    <x v="1"/>
    <s v="VG-21790"/>
    <x v="364"/>
    <x v="0"/>
    <s v="United States"/>
    <s v="Los Angeles"/>
    <x v="1"/>
    <n v="90032"/>
    <x v="1"/>
    <s v="TEC-PH-10001700"/>
    <x v="2"/>
    <x v="7"/>
    <x v="193"/>
    <x v="2005"/>
    <n v="4"/>
    <n v="0.2"/>
    <n v="18.477200000000011"/>
  </r>
  <r>
    <n v="5944"/>
    <s v="CA-2011-104178"/>
    <x v="2"/>
    <x v="55"/>
    <d v="2011-08-29T00:00:00"/>
    <x v="1"/>
    <s v="JM-15265"/>
    <x v="25"/>
    <x v="1"/>
    <s v="United States"/>
    <s v="Los Angeles"/>
    <x v="1"/>
    <n v="90036"/>
    <x v="1"/>
    <s v="FUR-FU-10000771"/>
    <x v="0"/>
    <x v="5"/>
    <x v="1426"/>
    <x v="3012"/>
    <n v="1"/>
    <n v="0"/>
    <n v="2.6376000000000004"/>
  </r>
  <r>
    <n v="5945"/>
    <s v="CA-2011-104178"/>
    <x v="2"/>
    <x v="55"/>
    <d v="2011-08-29T00:00:00"/>
    <x v="1"/>
    <s v="JM-15265"/>
    <x v="25"/>
    <x v="1"/>
    <s v="United States"/>
    <s v="Los Angeles"/>
    <x v="1"/>
    <n v="90036"/>
    <x v="1"/>
    <s v="TEC-AC-10002399"/>
    <x v="2"/>
    <x v="11"/>
    <x v="448"/>
    <x v="2050"/>
    <n v="5"/>
    <n v="0"/>
    <n v="30.431999999999995"/>
  </r>
  <r>
    <n v="5946"/>
    <s v="CA-2011-104178"/>
    <x v="2"/>
    <x v="55"/>
    <d v="2011-08-29T00:00:00"/>
    <x v="1"/>
    <s v="JM-15265"/>
    <x v="25"/>
    <x v="1"/>
    <s v="United States"/>
    <s v="Los Angeles"/>
    <x v="1"/>
    <n v="90036"/>
    <x v="1"/>
    <s v="OFF-PA-10004983"/>
    <x v="1"/>
    <x v="10"/>
    <x v="1323"/>
    <x v="243"/>
    <n v="4"/>
    <n v="0"/>
    <n v="12.441600000000001"/>
  </r>
  <r>
    <n v="5947"/>
    <s v="CA-2011-104178"/>
    <x v="2"/>
    <x v="55"/>
    <d v="2011-08-29T00:00:00"/>
    <x v="1"/>
    <s v="JM-15265"/>
    <x v="25"/>
    <x v="1"/>
    <s v="United States"/>
    <s v="Los Angeles"/>
    <x v="1"/>
    <n v="90036"/>
    <x v="1"/>
    <s v="OFF-ST-10004258"/>
    <x v="1"/>
    <x v="4"/>
    <x v="754"/>
    <x v="4212"/>
    <n v="4"/>
    <n v="0"/>
    <n v="13.186800000000005"/>
  </r>
  <r>
    <n v="5948"/>
    <s v="CA-2012-115924"/>
    <x v="1"/>
    <x v="471"/>
    <d v="2012-09-18T00:00:00"/>
    <x v="0"/>
    <s v="BE-11455"/>
    <x v="534"/>
    <x v="2"/>
    <s v="United States"/>
    <s v="Des Moines"/>
    <x v="23"/>
    <n v="50315"/>
    <x v="2"/>
    <s v="OFF-BI-10004040"/>
    <x v="1"/>
    <x v="8"/>
    <x v="1478"/>
    <x v="4213"/>
    <n v="5"/>
    <n v="0"/>
    <n v="12.690999999999999"/>
  </r>
  <r>
    <n v="5949"/>
    <s v="CA-2014-161046"/>
    <x v="3"/>
    <x v="916"/>
    <d v="2014-03-06T00:00:00"/>
    <x v="3"/>
    <s v="CB-12535"/>
    <x v="118"/>
    <x v="1"/>
    <s v="United States"/>
    <s v="Southaven"/>
    <x v="35"/>
    <n v="38671"/>
    <x v="0"/>
    <s v="OFF-EN-10003862"/>
    <x v="1"/>
    <x v="12"/>
    <x v="753"/>
    <x v="4214"/>
    <n v="4"/>
    <n v="0"/>
    <n v="19.6328"/>
  </r>
  <r>
    <n v="5950"/>
    <s v="CA-2014-161046"/>
    <x v="3"/>
    <x v="916"/>
    <d v="2014-03-06T00:00:00"/>
    <x v="3"/>
    <s v="CB-12535"/>
    <x v="118"/>
    <x v="1"/>
    <s v="United States"/>
    <s v="Southaven"/>
    <x v="35"/>
    <n v="38671"/>
    <x v="0"/>
    <s v="TEC-AC-10004571"/>
    <x v="2"/>
    <x v="11"/>
    <x v="404"/>
    <x v="674"/>
    <n v="3"/>
    <n v="0"/>
    <n v="125.98740000000001"/>
  </r>
  <r>
    <n v="5951"/>
    <s v="CA-2014-161046"/>
    <x v="3"/>
    <x v="916"/>
    <d v="2014-03-06T00:00:00"/>
    <x v="3"/>
    <s v="CB-12535"/>
    <x v="118"/>
    <x v="1"/>
    <s v="United States"/>
    <s v="Southaven"/>
    <x v="35"/>
    <n v="38671"/>
    <x v="0"/>
    <s v="OFF-AP-10000891"/>
    <x v="1"/>
    <x v="9"/>
    <x v="163"/>
    <x v="2727"/>
    <n v="2"/>
    <n v="0"/>
    <n v="78.671999999999997"/>
  </r>
  <r>
    <n v="5952"/>
    <s v="CA-2014-161046"/>
    <x v="3"/>
    <x v="916"/>
    <d v="2014-03-06T00:00:00"/>
    <x v="3"/>
    <s v="CB-12535"/>
    <x v="118"/>
    <x v="1"/>
    <s v="United States"/>
    <s v="Southaven"/>
    <x v="35"/>
    <n v="38671"/>
    <x v="0"/>
    <s v="OFF-BI-10002026"/>
    <x v="1"/>
    <x v="8"/>
    <x v="1749"/>
    <x v="4215"/>
    <n v="6"/>
    <n v="0"/>
    <n v="112.49279999999999"/>
  </r>
  <r>
    <n v="5953"/>
    <s v="US-2014-141698"/>
    <x v="3"/>
    <x v="4"/>
    <d v="2014-04-22T00:00:00"/>
    <x v="1"/>
    <s v="SD-20485"/>
    <x v="174"/>
    <x v="2"/>
    <s v="United States"/>
    <s v="Houston"/>
    <x v="5"/>
    <n v="77041"/>
    <x v="2"/>
    <s v="OFF-PA-10001826"/>
    <x v="1"/>
    <x v="10"/>
    <x v="1750"/>
    <x v="561"/>
    <n v="4"/>
    <n v="0.2"/>
    <n v="7.2576000000000001"/>
  </r>
  <r>
    <n v="5954"/>
    <s v="US-2011-105151"/>
    <x v="2"/>
    <x v="809"/>
    <d v="2011-03-31T00:00:00"/>
    <x v="2"/>
    <s v="SG-20890"/>
    <x v="737"/>
    <x v="1"/>
    <s v="United States"/>
    <s v="New York City"/>
    <x v="15"/>
    <n v="10009"/>
    <x v="3"/>
    <s v="OFF-AR-10001231"/>
    <x v="1"/>
    <x v="6"/>
    <x v="1686"/>
    <x v="4216"/>
    <n v="5"/>
    <n v="0"/>
    <n v="2.9400000000000004"/>
  </r>
  <r>
    <n v="5955"/>
    <s v="CA-2011-155796"/>
    <x v="2"/>
    <x v="7"/>
    <d v="2011-11-15T00:00:00"/>
    <x v="0"/>
    <s v="TS-21430"/>
    <x v="747"/>
    <x v="1"/>
    <s v="United States"/>
    <s v="Reading"/>
    <x v="9"/>
    <n v="19601"/>
    <x v="3"/>
    <s v="FUR-FU-10000409"/>
    <x v="0"/>
    <x v="5"/>
    <x v="1421"/>
    <x v="942"/>
    <n v="2"/>
    <n v="0.2"/>
    <n v="7.7896000000000001"/>
  </r>
  <r>
    <n v="5956"/>
    <s v="CA-2011-155796"/>
    <x v="2"/>
    <x v="7"/>
    <d v="2011-11-15T00:00:00"/>
    <x v="0"/>
    <s v="TS-21430"/>
    <x v="747"/>
    <x v="1"/>
    <s v="United States"/>
    <s v="Reading"/>
    <x v="9"/>
    <n v="19601"/>
    <x v="3"/>
    <s v="FUR-BO-10002545"/>
    <x v="0"/>
    <x v="0"/>
    <x v="37"/>
    <x v="3533"/>
    <n v="4"/>
    <n v="0.5"/>
    <n v="-250.54079999999999"/>
  </r>
  <r>
    <n v="5957"/>
    <s v="CA-2013-127138"/>
    <x v="0"/>
    <x v="299"/>
    <d v="2013-03-16T00:00:00"/>
    <x v="0"/>
    <s v="DK-13225"/>
    <x v="158"/>
    <x v="1"/>
    <s v="United States"/>
    <s v="San Francisco"/>
    <x v="1"/>
    <n v="94109"/>
    <x v="1"/>
    <s v="OFF-ST-10002756"/>
    <x v="1"/>
    <x v="4"/>
    <x v="270"/>
    <x v="4217"/>
    <n v="5"/>
    <n v="0"/>
    <n v="6.7655000000000598"/>
  </r>
  <r>
    <n v="5958"/>
    <s v="CA-2013-127138"/>
    <x v="0"/>
    <x v="299"/>
    <d v="2013-03-16T00:00:00"/>
    <x v="0"/>
    <s v="DK-13225"/>
    <x v="158"/>
    <x v="1"/>
    <s v="United States"/>
    <s v="San Francisco"/>
    <x v="1"/>
    <n v="94109"/>
    <x v="1"/>
    <s v="OFF-AP-10003842"/>
    <x v="1"/>
    <x v="9"/>
    <x v="1247"/>
    <x v="901"/>
    <n v="5"/>
    <n v="0"/>
    <n v="40.274000000000001"/>
  </r>
  <r>
    <n v="5959"/>
    <s v="CA-2013-127138"/>
    <x v="0"/>
    <x v="299"/>
    <d v="2013-03-16T00:00:00"/>
    <x v="0"/>
    <s v="DK-13225"/>
    <x v="158"/>
    <x v="1"/>
    <s v="United States"/>
    <s v="San Francisco"/>
    <x v="1"/>
    <n v="94109"/>
    <x v="1"/>
    <s v="OFF-EN-10004459"/>
    <x v="1"/>
    <x v="12"/>
    <x v="655"/>
    <x v="2484"/>
    <n v="4"/>
    <n v="0"/>
    <n v="14.974399999999999"/>
  </r>
  <r>
    <n v="5960"/>
    <s v="CA-2013-127138"/>
    <x v="0"/>
    <x v="299"/>
    <d v="2013-03-16T00:00:00"/>
    <x v="0"/>
    <s v="DK-13225"/>
    <x v="158"/>
    <x v="1"/>
    <s v="United States"/>
    <s v="San Francisco"/>
    <x v="1"/>
    <n v="94109"/>
    <x v="1"/>
    <s v="FUR-CH-10003746"/>
    <x v="0"/>
    <x v="1"/>
    <x v="617"/>
    <x v="4218"/>
    <n v="3"/>
    <n v="0.2"/>
    <n v="77.035199999999975"/>
  </r>
  <r>
    <n v="5961"/>
    <s v="CA-2014-150602"/>
    <x v="3"/>
    <x v="839"/>
    <d v="2014-02-15T00:00:00"/>
    <x v="0"/>
    <s v="ML-17395"/>
    <x v="504"/>
    <x v="1"/>
    <s v="United States"/>
    <s v="Los Angeles"/>
    <x v="1"/>
    <n v="90045"/>
    <x v="1"/>
    <s v="FUR-FU-10003142"/>
    <x v="0"/>
    <x v="5"/>
    <x v="1201"/>
    <x v="3131"/>
    <n v="4"/>
    <n v="0"/>
    <n v="6.5471999999999984"/>
  </r>
  <r>
    <n v="5962"/>
    <s v="CA-2011-140732"/>
    <x v="2"/>
    <x v="7"/>
    <d v="2011-11-13T00:00:00"/>
    <x v="0"/>
    <s v="MA-17560"/>
    <x v="15"/>
    <x v="2"/>
    <s v="United States"/>
    <s v="Los Angeles"/>
    <x v="1"/>
    <n v="90004"/>
    <x v="1"/>
    <s v="TEC-PH-10001425"/>
    <x v="2"/>
    <x v="7"/>
    <x v="511"/>
    <x v="4219"/>
    <n v="9"/>
    <n v="0.2"/>
    <n v="57.592799999999983"/>
  </r>
  <r>
    <n v="5963"/>
    <s v="CA-2011-140732"/>
    <x v="2"/>
    <x v="7"/>
    <d v="2011-11-13T00:00:00"/>
    <x v="0"/>
    <s v="MA-17560"/>
    <x v="15"/>
    <x v="2"/>
    <s v="United States"/>
    <s v="Los Angeles"/>
    <x v="1"/>
    <n v="90004"/>
    <x v="1"/>
    <s v="OFF-AP-10001626"/>
    <x v="1"/>
    <x v="9"/>
    <x v="1016"/>
    <x v="4034"/>
    <n v="2"/>
    <n v="0"/>
    <n v="2.0228000000000002"/>
  </r>
  <r>
    <n v="5964"/>
    <s v="CA-2011-140732"/>
    <x v="2"/>
    <x v="7"/>
    <d v="2011-11-13T00:00:00"/>
    <x v="0"/>
    <s v="MA-17560"/>
    <x v="15"/>
    <x v="2"/>
    <s v="United States"/>
    <s v="Los Angeles"/>
    <x v="1"/>
    <n v="90004"/>
    <x v="1"/>
    <s v="OFF-PA-10003625"/>
    <x v="1"/>
    <x v="10"/>
    <x v="750"/>
    <x v="1862"/>
    <n v="4"/>
    <n v="0"/>
    <n v="55.763999999999996"/>
  </r>
  <r>
    <n v="5965"/>
    <s v="CA-2014-119011"/>
    <x v="3"/>
    <x v="648"/>
    <d v="2014-08-26T00:00:00"/>
    <x v="1"/>
    <s v="LR-17035"/>
    <x v="756"/>
    <x v="1"/>
    <s v="United States"/>
    <s v="San Francisco"/>
    <x v="1"/>
    <n v="94109"/>
    <x v="1"/>
    <s v="OFF-SU-10004768"/>
    <x v="1"/>
    <x v="14"/>
    <x v="1299"/>
    <x v="1711"/>
    <n v="3"/>
    <n v="0"/>
    <n v="5.1659999999999986"/>
  </r>
  <r>
    <n v="5966"/>
    <s v="CA-2014-119011"/>
    <x v="3"/>
    <x v="648"/>
    <d v="2014-08-26T00:00:00"/>
    <x v="1"/>
    <s v="LR-17035"/>
    <x v="756"/>
    <x v="1"/>
    <s v="United States"/>
    <s v="San Francisco"/>
    <x v="1"/>
    <n v="94109"/>
    <x v="1"/>
    <s v="OFF-ST-10000777"/>
    <x v="1"/>
    <x v="4"/>
    <x v="117"/>
    <x v="118"/>
    <n v="6"/>
    <n v="0"/>
    <n v="63.436800000000005"/>
  </r>
  <r>
    <n v="5967"/>
    <s v="CA-2014-119011"/>
    <x v="3"/>
    <x v="648"/>
    <d v="2014-08-26T00:00:00"/>
    <x v="1"/>
    <s v="LR-17035"/>
    <x v="756"/>
    <x v="1"/>
    <s v="United States"/>
    <s v="San Francisco"/>
    <x v="1"/>
    <n v="94109"/>
    <x v="1"/>
    <s v="TEC-PH-10003171"/>
    <x v="2"/>
    <x v="7"/>
    <x v="1495"/>
    <x v="4220"/>
    <n v="3"/>
    <n v="0.2"/>
    <n v="10.787999999999997"/>
  </r>
  <r>
    <n v="5968"/>
    <s v="CA-2013-166912"/>
    <x v="0"/>
    <x v="804"/>
    <d v="2013-01-17T00:00:00"/>
    <x v="2"/>
    <s v="BE-11335"/>
    <x v="336"/>
    <x v="2"/>
    <s v="United States"/>
    <s v="New York City"/>
    <x v="15"/>
    <n v="10009"/>
    <x v="3"/>
    <s v="OFF-PA-10001033"/>
    <x v="1"/>
    <x v="10"/>
    <x v="1500"/>
    <x v="2658"/>
    <n v="2"/>
    <n v="0"/>
    <n v="40.170200000000001"/>
  </r>
  <r>
    <n v="5969"/>
    <s v="CA-2011-141726"/>
    <x v="2"/>
    <x v="836"/>
    <d v="2011-07-22T00:00:00"/>
    <x v="2"/>
    <s v="CC-12145"/>
    <x v="230"/>
    <x v="0"/>
    <s v="United States"/>
    <s v="San Diego"/>
    <x v="1"/>
    <n v="92105"/>
    <x v="1"/>
    <s v="OFF-PA-10000418"/>
    <x v="1"/>
    <x v="10"/>
    <x v="961"/>
    <x v="2840"/>
    <n v="1"/>
    <n v="0"/>
    <n v="50.327999999999996"/>
  </r>
  <r>
    <n v="5970"/>
    <s v="CA-2011-141726"/>
    <x v="2"/>
    <x v="836"/>
    <d v="2011-07-22T00:00:00"/>
    <x v="2"/>
    <s v="CC-12145"/>
    <x v="230"/>
    <x v="0"/>
    <s v="United States"/>
    <s v="San Diego"/>
    <x v="1"/>
    <n v="92105"/>
    <x v="1"/>
    <s v="OFF-BI-10001982"/>
    <x v="1"/>
    <x v="8"/>
    <x v="301"/>
    <x v="4221"/>
    <n v="2"/>
    <n v="0.2"/>
    <n v="3.1551999999999998"/>
  </r>
  <r>
    <n v="5971"/>
    <s v="CA-2011-141726"/>
    <x v="2"/>
    <x v="836"/>
    <d v="2011-07-22T00:00:00"/>
    <x v="2"/>
    <s v="CC-12145"/>
    <x v="230"/>
    <x v="0"/>
    <s v="United States"/>
    <s v="San Diego"/>
    <x v="1"/>
    <n v="92105"/>
    <x v="1"/>
    <s v="OFF-PA-10002230"/>
    <x v="1"/>
    <x v="10"/>
    <x v="384"/>
    <x v="548"/>
    <n v="4"/>
    <n v="0"/>
    <n v="9.7608000000000015"/>
  </r>
  <r>
    <n v="5972"/>
    <s v="CA-2011-141726"/>
    <x v="2"/>
    <x v="836"/>
    <d v="2011-07-22T00:00:00"/>
    <x v="2"/>
    <s v="CC-12145"/>
    <x v="230"/>
    <x v="0"/>
    <s v="United States"/>
    <s v="San Diego"/>
    <x v="1"/>
    <n v="92105"/>
    <x v="1"/>
    <s v="FUR-FU-10003577"/>
    <x v="0"/>
    <x v="5"/>
    <x v="608"/>
    <x v="4222"/>
    <n v="3"/>
    <n v="0"/>
    <n v="15.4872"/>
  </r>
  <r>
    <n v="5973"/>
    <s v="CA-2014-115105"/>
    <x v="3"/>
    <x v="695"/>
    <d v="2014-02-12T00:00:00"/>
    <x v="1"/>
    <s v="BD-11770"/>
    <x v="420"/>
    <x v="0"/>
    <s v="United States"/>
    <s v="New York City"/>
    <x v="15"/>
    <n v="10024"/>
    <x v="3"/>
    <s v="FUR-BO-10001811"/>
    <x v="0"/>
    <x v="0"/>
    <x v="779"/>
    <x v="3028"/>
    <n v="1"/>
    <n v="0.2"/>
    <n v="30.097999999999978"/>
  </r>
  <r>
    <n v="5974"/>
    <s v="CA-2012-143980"/>
    <x v="1"/>
    <x v="707"/>
    <d v="2012-12-29T00:00:00"/>
    <x v="1"/>
    <s v="JK-15640"/>
    <x v="82"/>
    <x v="2"/>
    <s v="United States"/>
    <s v="New York City"/>
    <x v="15"/>
    <n v="10011"/>
    <x v="3"/>
    <s v="OFF-AP-10003779"/>
    <x v="1"/>
    <x v="9"/>
    <x v="1448"/>
    <x v="4223"/>
    <n v="2"/>
    <n v="0"/>
    <n v="124.48799999999994"/>
  </r>
  <r>
    <n v="5975"/>
    <s v="CA-2013-135636"/>
    <x v="0"/>
    <x v="750"/>
    <d v="2013-10-14T00:00:00"/>
    <x v="1"/>
    <s v="DB-13615"/>
    <x v="140"/>
    <x v="0"/>
    <s v="United States"/>
    <s v="Charlotte"/>
    <x v="3"/>
    <n v="28205"/>
    <x v="0"/>
    <s v="OFF-ST-10000676"/>
    <x v="1"/>
    <x v="4"/>
    <x v="871"/>
    <x v="4224"/>
    <n v="5"/>
    <n v="0.2"/>
    <n v="-67.851000000000028"/>
  </r>
  <r>
    <n v="5976"/>
    <s v="CA-2014-102155"/>
    <x v="3"/>
    <x v="1002"/>
    <d v="2014-07-18T00:00:00"/>
    <x v="1"/>
    <s v="RR-19525"/>
    <x v="645"/>
    <x v="1"/>
    <s v="United States"/>
    <s v="Overland Park"/>
    <x v="41"/>
    <n v="66212"/>
    <x v="2"/>
    <s v="OFF-ST-10001496"/>
    <x v="1"/>
    <x v="4"/>
    <x v="726"/>
    <x v="2936"/>
    <n v="2"/>
    <n v="0"/>
    <n v="93.698800000000006"/>
  </r>
  <r>
    <n v="5977"/>
    <s v="CA-2014-102155"/>
    <x v="3"/>
    <x v="1002"/>
    <d v="2014-07-18T00:00:00"/>
    <x v="1"/>
    <s v="RR-19525"/>
    <x v="645"/>
    <x v="1"/>
    <s v="United States"/>
    <s v="Overland Park"/>
    <x v="41"/>
    <n v="66212"/>
    <x v="2"/>
    <s v="OFF-PA-10003673"/>
    <x v="1"/>
    <x v="10"/>
    <x v="971"/>
    <x v="4225"/>
    <n v="2"/>
    <n v="0"/>
    <n v="6.2375999999999996"/>
  </r>
  <r>
    <n v="5978"/>
    <s v="CA-2014-116953"/>
    <x v="3"/>
    <x v="558"/>
    <d v="2014-04-26T00:00:00"/>
    <x v="2"/>
    <s v="SV-20935"/>
    <x v="603"/>
    <x v="0"/>
    <s v="United States"/>
    <s v="Mesa"/>
    <x v="16"/>
    <n v="85204"/>
    <x v="1"/>
    <s v="TEC-PH-10004614"/>
    <x v="2"/>
    <x v="7"/>
    <x v="299"/>
    <x v="4226"/>
    <n v="10"/>
    <n v="0.2"/>
    <n v="34.5"/>
  </r>
  <r>
    <n v="5979"/>
    <s v="CA-2011-117765"/>
    <x v="2"/>
    <x v="557"/>
    <d v="2011-09-13T00:00:00"/>
    <x v="1"/>
    <s v="RB-19465"/>
    <x v="46"/>
    <x v="2"/>
    <s v="United States"/>
    <s v="Tulsa"/>
    <x v="26"/>
    <n v="74133"/>
    <x v="2"/>
    <s v="FUR-TA-10001039"/>
    <x v="0"/>
    <x v="3"/>
    <x v="824"/>
    <x v="4227"/>
    <n v="5"/>
    <n v="0"/>
    <n v="111.77400000000003"/>
  </r>
  <r>
    <n v="5980"/>
    <s v="CA-2011-117765"/>
    <x v="2"/>
    <x v="557"/>
    <d v="2011-09-13T00:00:00"/>
    <x v="1"/>
    <s v="RB-19465"/>
    <x v="46"/>
    <x v="2"/>
    <s v="United States"/>
    <s v="Tulsa"/>
    <x v="26"/>
    <n v="74133"/>
    <x v="2"/>
    <s v="OFF-BI-10000474"/>
    <x v="1"/>
    <x v="8"/>
    <x v="27"/>
    <x v="4228"/>
    <n v="2"/>
    <n v="0"/>
    <n v="15.3888"/>
  </r>
  <r>
    <n v="5981"/>
    <s v="CA-2011-117765"/>
    <x v="2"/>
    <x v="557"/>
    <d v="2011-09-13T00:00:00"/>
    <x v="1"/>
    <s v="RB-19465"/>
    <x v="46"/>
    <x v="2"/>
    <s v="United States"/>
    <s v="Tulsa"/>
    <x v="26"/>
    <n v="74133"/>
    <x v="2"/>
    <s v="FUR-CH-10004698"/>
    <x v="0"/>
    <x v="1"/>
    <x v="166"/>
    <x v="4229"/>
    <n v="2"/>
    <n v="0"/>
    <n v="45.348800000000011"/>
  </r>
  <r>
    <n v="5982"/>
    <s v="CA-2011-117765"/>
    <x v="2"/>
    <x v="557"/>
    <d v="2011-09-13T00:00:00"/>
    <x v="1"/>
    <s v="RB-19465"/>
    <x v="46"/>
    <x v="2"/>
    <s v="United States"/>
    <s v="Tulsa"/>
    <x v="26"/>
    <n v="74133"/>
    <x v="2"/>
    <s v="OFF-ST-10003327"/>
    <x v="1"/>
    <x v="4"/>
    <x v="333"/>
    <x v="4230"/>
    <n v="2"/>
    <n v="0"/>
    <n v="5.7593999999999976"/>
  </r>
  <r>
    <n v="5983"/>
    <s v="CA-2013-114895"/>
    <x v="0"/>
    <x v="831"/>
    <d v="2013-11-29T00:00:00"/>
    <x v="1"/>
    <s v="MV-18190"/>
    <x v="160"/>
    <x v="0"/>
    <s v="United States"/>
    <s v="New York City"/>
    <x v="15"/>
    <n v="10035"/>
    <x v="3"/>
    <s v="OFF-PA-10000232"/>
    <x v="1"/>
    <x v="10"/>
    <x v="1622"/>
    <x v="91"/>
    <n v="2"/>
    <n v="0"/>
    <n v="6.3504000000000005"/>
  </r>
  <r>
    <n v="5984"/>
    <s v="CA-2014-112984"/>
    <x v="3"/>
    <x v="118"/>
    <d v="2014-09-19T00:00:00"/>
    <x v="0"/>
    <s v="EH-14185"/>
    <x v="699"/>
    <x v="0"/>
    <s v="United States"/>
    <s v="Philadelphia"/>
    <x v="9"/>
    <n v="19143"/>
    <x v="3"/>
    <s v="OFF-PA-10003657"/>
    <x v="1"/>
    <x v="10"/>
    <x v="624"/>
    <x v="3331"/>
    <n v="6"/>
    <n v="0.2"/>
    <n v="6.4199999999999964"/>
  </r>
  <r>
    <n v="5985"/>
    <s v="CA-2013-163776"/>
    <x v="0"/>
    <x v="1080"/>
    <d v="2013-07-26T00:00:00"/>
    <x v="1"/>
    <s v="JS-16030"/>
    <x v="559"/>
    <x v="0"/>
    <s v="United States"/>
    <s v="Hattiesburg"/>
    <x v="35"/>
    <n v="39401"/>
    <x v="0"/>
    <s v="FUR-FU-10001185"/>
    <x v="0"/>
    <x v="5"/>
    <x v="1414"/>
    <x v="2324"/>
    <n v="6"/>
    <n v="0"/>
    <n v="76.087800000000001"/>
  </r>
  <r>
    <n v="5986"/>
    <s v="CA-2013-163776"/>
    <x v="0"/>
    <x v="1080"/>
    <d v="2013-07-26T00:00:00"/>
    <x v="1"/>
    <s v="JS-16030"/>
    <x v="559"/>
    <x v="0"/>
    <s v="United States"/>
    <s v="Hattiesburg"/>
    <x v="35"/>
    <n v="39401"/>
    <x v="0"/>
    <s v="OFF-BI-10003007"/>
    <x v="1"/>
    <x v="8"/>
    <x v="1542"/>
    <x v="4231"/>
    <n v="2"/>
    <n v="0"/>
    <n v="35.677599999999998"/>
  </r>
  <r>
    <n v="5987"/>
    <s v="CA-2013-163776"/>
    <x v="0"/>
    <x v="1080"/>
    <d v="2013-07-26T00:00:00"/>
    <x v="1"/>
    <s v="JS-16030"/>
    <x v="559"/>
    <x v="0"/>
    <s v="United States"/>
    <s v="Hattiesburg"/>
    <x v="35"/>
    <n v="39401"/>
    <x v="0"/>
    <s v="OFF-ST-10002485"/>
    <x v="1"/>
    <x v="4"/>
    <x v="209"/>
    <x v="1190"/>
    <n v="4"/>
    <n v="0"/>
    <n v="0.87919999999999732"/>
  </r>
  <r>
    <n v="5988"/>
    <s v="CA-2013-163776"/>
    <x v="0"/>
    <x v="1080"/>
    <d v="2013-07-26T00:00:00"/>
    <x v="1"/>
    <s v="JS-16030"/>
    <x v="559"/>
    <x v="0"/>
    <s v="United States"/>
    <s v="Hattiesburg"/>
    <x v="35"/>
    <n v="39401"/>
    <x v="0"/>
    <s v="OFF-PA-10001033"/>
    <x v="1"/>
    <x v="10"/>
    <x v="1500"/>
    <x v="4232"/>
    <n v="6"/>
    <n v="0"/>
    <n v="120.51060000000001"/>
  </r>
  <r>
    <n v="5989"/>
    <s v="CA-2013-163776"/>
    <x v="0"/>
    <x v="1080"/>
    <d v="2013-07-26T00:00:00"/>
    <x v="1"/>
    <s v="JS-16030"/>
    <x v="559"/>
    <x v="0"/>
    <s v="United States"/>
    <s v="Hattiesburg"/>
    <x v="35"/>
    <n v="39401"/>
    <x v="0"/>
    <s v="OFF-BI-10000404"/>
    <x v="1"/>
    <x v="8"/>
    <x v="476"/>
    <x v="4233"/>
    <n v="1"/>
    <n v="0"/>
    <n v="4.0419999999999998"/>
  </r>
  <r>
    <n v="5990"/>
    <s v="CA-2013-163776"/>
    <x v="0"/>
    <x v="1080"/>
    <d v="2013-07-26T00:00:00"/>
    <x v="1"/>
    <s v="JS-16030"/>
    <x v="559"/>
    <x v="0"/>
    <s v="United States"/>
    <s v="Hattiesburg"/>
    <x v="35"/>
    <n v="39401"/>
    <x v="0"/>
    <s v="FUR-BO-10003546"/>
    <x v="0"/>
    <x v="0"/>
    <x v="1638"/>
    <x v="2465"/>
    <n v="5"/>
    <n v="0"/>
    <n v="126.22500000000002"/>
  </r>
  <r>
    <n v="5991"/>
    <s v="US-2014-163300"/>
    <x v="3"/>
    <x v="175"/>
    <d v="2014-09-22T00:00:00"/>
    <x v="1"/>
    <s v="ES-14020"/>
    <x v="301"/>
    <x v="0"/>
    <s v="United States"/>
    <s v="Los Angeles"/>
    <x v="1"/>
    <n v="90049"/>
    <x v="1"/>
    <s v="OFF-BI-10004390"/>
    <x v="1"/>
    <x v="8"/>
    <x v="1155"/>
    <x v="4234"/>
    <n v="7"/>
    <n v="0.2"/>
    <n v="884.05799999999999"/>
  </r>
  <r>
    <n v="5992"/>
    <s v="US-2014-163300"/>
    <x v="3"/>
    <x v="175"/>
    <d v="2014-09-22T00:00:00"/>
    <x v="1"/>
    <s v="ES-14020"/>
    <x v="301"/>
    <x v="0"/>
    <s v="United States"/>
    <s v="Los Angeles"/>
    <x v="1"/>
    <n v="90049"/>
    <x v="1"/>
    <s v="TEC-PH-10001700"/>
    <x v="2"/>
    <x v="7"/>
    <x v="193"/>
    <x v="4235"/>
    <n v="7"/>
    <n v="0.2"/>
    <n v="32.335100000000025"/>
  </r>
  <r>
    <n v="5993"/>
    <s v="US-2014-163300"/>
    <x v="3"/>
    <x v="175"/>
    <d v="2014-09-22T00:00:00"/>
    <x v="1"/>
    <s v="ES-14020"/>
    <x v="301"/>
    <x v="0"/>
    <s v="United States"/>
    <s v="Los Angeles"/>
    <x v="1"/>
    <n v="90049"/>
    <x v="1"/>
    <s v="FUR-CH-10003396"/>
    <x v="0"/>
    <x v="1"/>
    <x v="385"/>
    <x v="4236"/>
    <n v="3"/>
    <n v="0.2"/>
    <n v="-20.784600000000012"/>
  </r>
  <r>
    <n v="5994"/>
    <s v="CA-2013-162187"/>
    <x v="0"/>
    <x v="25"/>
    <d v="2013-12-12T00:00:00"/>
    <x v="3"/>
    <s v="NS-18640"/>
    <x v="374"/>
    <x v="1"/>
    <s v="United States"/>
    <s v="Columbus"/>
    <x v="24"/>
    <n v="43229"/>
    <x v="3"/>
    <s v="OFF-ST-10001558"/>
    <x v="1"/>
    <x v="4"/>
    <x v="712"/>
    <x v="647"/>
    <n v="5"/>
    <n v="0.2"/>
    <n v="-4.0599999999999987"/>
  </r>
  <r>
    <n v="5995"/>
    <s v="CA-2013-162187"/>
    <x v="0"/>
    <x v="25"/>
    <d v="2013-12-12T00:00:00"/>
    <x v="3"/>
    <s v="NS-18640"/>
    <x v="374"/>
    <x v="1"/>
    <s v="United States"/>
    <s v="Columbus"/>
    <x v="24"/>
    <n v="43229"/>
    <x v="3"/>
    <s v="OFF-SU-10004782"/>
    <x v="1"/>
    <x v="14"/>
    <x v="1548"/>
    <x v="1933"/>
    <n v="2"/>
    <n v="0.2"/>
    <n v="1.6899999999999986"/>
  </r>
  <r>
    <n v="5996"/>
    <s v="CA-2013-162187"/>
    <x v="0"/>
    <x v="25"/>
    <d v="2013-12-12T00:00:00"/>
    <x v="3"/>
    <s v="NS-18640"/>
    <x v="374"/>
    <x v="1"/>
    <s v="United States"/>
    <s v="Columbus"/>
    <x v="24"/>
    <n v="43229"/>
    <x v="3"/>
    <s v="FUR-CH-10003298"/>
    <x v="0"/>
    <x v="1"/>
    <x v="1567"/>
    <x v="4237"/>
    <n v="5"/>
    <n v="0.3"/>
    <n v="-137.52900000000002"/>
  </r>
  <r>
    <n v="5997"/>
    <s v="CA-2013-162187"/>
    <x v="0"/>
    <x v="25"/>
    <d v="2013-12-12T00:00:00"/>
    <x v="3"/>
    <s v="NS-18640"/>
    <x v="374"/>
    <x v="1"/>
    <s v="United States"/>
    <s v="Columbus"/>
    <x v="24"/>
    <n v="43229"/>
    <x v="3"/>
    <s v="OFF-AP-10000576"/>
    <x v="1"/>
    <x v="9"/>
    <x v="842"/>
    <x v="2388"/>
    <n v="4"/>
    <n v="0.2"/>
    <n v="24.196000000000012"/>
  </r>
  <r>
    <n v="5998"/>
    <s v="CA-2013-162187"/>
    <x v="0"/>
    <x v="25"/>
    <d v="2013-12-12T00:00:00"/>
    <x v="3"/>
    <s v="NS-18640"/>
    <x v="374"/>
    <x v="1"/>
    <s v="United States"/>
    <s v="Columbus"/>
    <x v="24"/>
    <n v="43229"/>
    <x v="3"/>
    <s v="FUR-TA-10003008"/>
    <x v="0"/>
    <x v="3"/>
    <x v="946"/>
    <x v="4238"/>
    <n v="3"/>
    <n v="0.4"/>
    <n v="-147.8655"/>
  </r>
  <r>
    <n v="5999"/>
    <s v="US-2011-112991"/>
    <x v="2"/>
    <x v="325"/>
    <d v="2011-12-14T00:00:00"/>
    <x v="1"/>
    <s v="SH-19975"/>
    <x v="64"/>
    <x v="1"/>
    <s v="United States"/>
    <s v="Caldwell"/>
    <x v="45"/>
    <n v="83605"/>
    <x v="1"/>
    <s v="FUR-CH-10001708"/>
    <x v="0"/>
    <x v="1"/>
    <x v="884"/>
    <x v="4239"/>
    <n v="3"/>
    <n v="0.2"/>
    <n v="4.2293999999999699"/>
  </r>
  <r>
    <n v="6000"/>
    <s v="US-2011-112991"/>
    <x v="2"/>
    <x v="325"/>
    <d v="2011-12-14T00:00:00"/>
    <x v="1"/>
    <s v="SH-19975"/>
    <x v="64"/>
    <x v="1"/>
    <s v="United States"/>
    <s v="Caldwell"/>
    <x v="45"/>
    <n v="83605"/>
    <x v="1"/>
    <s v="OFF-PA-10000019"/>
    <x v="1"/>
    <x v="10"/>
    <x v="704"/>
    <x v="243"/>
    <n v="4"/>
    <n v="0"/>
    <n v="12.441600000000001"/>
  </r>
  <r>
    <n v="6001"/>
    <s v="US-2011-112991"/>
    <x v="2"/>
    <x v="325"/>
    <d v="2011-12-14T00:00:00"/>
    <x v="1"/>
    <s v="SH-19975"/>
    <x v="64"/>
    <x v="1"/>
    <s v="United States"/>
    <s v="Caldwell"/>
    <x v="45"/>
    <n v="83605"/>
    <x v="1"/>
    <s v="OFF-PA-10002222"/>
    <x v="1"/>
    <x v="10"/>
    <x v="389"/>
    <x v="422"/>
    <n v="4"/>
    <n v="0"/>
    <n v="42.025599999999997"/>
  </r>
  <r>
    <n v="6002"/>
    <s v="CA-2011-124079"/>
    <x v="2"/>
    <x v="736"/>
    <d v="2011-12-17T00:00:00"/>
    <x v="1"/>
    <s v="RF-19345"/>
    <x v="575"/>
    <x v="1"/>
    <s v="United States"/>
    <s v="Phoenix"/>
    <x v="16"/>
    <n v="85023"/>
    <x v="1"/>
    <s v="FUR-FU-10002553"/>
    <x v="0"/>
    <x v="5"/>
    <x v="1121"/>
    <x v="4240"/>
    <n v="3"/>
    <n v="0.2"/>
    <n v="7.6965000000000039"/>
  </r>
  <r>
    <n v="6003"/>
    <s v="CA-2011-124079"/>
    <x v="2"/>
    <x v="736"/>
    <d v="2011-12-17T00:00:00"/>
    <x v="1"/>
    <s v="RF-19345"/>
    <x v="575"/>
    <x v="1"/>
    <s v="United States"/>
    <s v="Phoenix"/>
    <x v="16"/>
    <n v="85023"/>
    <x v="1"/>
    <s v="OFF-BI-10002103"/>
    <x v="1"/>
    <x v="8"/>
    <x v="525"/>
    <x v="4004"/>
    <n v="2"/>
    <n v="0.7"/>
    <n v="-4.1711999999999989"/>
  </r>
  <r>
    <n v="6004"/>
    <s v="US-2014-146878"/>
    <x v="3"/>
    <x v="296"/>
    <d v="2014-09-28T00:00:00"/>
    <x v="1"/>
    <s v="DL-12865"/>
    <x v="297"/>
    <x v="0"/>
    <s v="United States"/>
    <s v="Miami"/>
    <x v="2"/>
    <n v="33142"/>
    <x v="0"/>
    <s v="OFF-BI-10002794"/>
    <x v="1"/>
    <x v="8"/>
    <x v="102"/>
    <x v="4241"/>
    <n v="1"/>
    <n v="0.7"/>
    <n v="-8.6057999999999986"/>
  </r>
  <r>
    <n v="6005"/>
    <s v="CA-2014-107244"/>
    <x v="3"/>
    <x v="210"/>
    <d v="2014-09-12T00:00:00"/>
    <x v="1"/>
    <s v="AG-10390"/>
    <x v="369"/>
    <x v="0"/>
    <s v="United States"/>
    <s v="Los Angeles"/>
    <x v="1"/>
    <n v="90004"/>
    <x v="1"/>
    <s v="FUR-FU-10002597"/>
    <x v="0"/>
    <x v="5"/>
    <x v="621"/>
    <x v="2401"/>
    <n v="4"/>
    <n v="0"/>
    <n v="8.2992000000000008"/>
  </r>
  <r>
    <n v="6006"/>
    <s v="CA-2012-100657"/>
    <x v="1"/>
    <x v="121"/>
    <d v="2012-11-07T00:00:00"/>
    <x v="1"/>
    <s v="SW-20245"/>
    <x v="573"/>
    <x v="0"/>
    <s v="United States"/>
    <s v="Troy"/>
    <x v="15"/>
    <n v="12180"/>
    <x v="3"/>
    <s v="FUR-CH-10003535"/>
    <x v="0"/>
    <x v="1"/>
    <x v="1513"/>
    <x v="4242"/>
    <n v="2"/>
    <n v="0.1"/>
    <n v="8.5371999999999968"/>
  </r>
  <r>
    <n v="6007"/>
    <s v="CA-2014-129581"/>
    <x v="3"/>
    <x v="157"/>
    <d v="2014-12-19T00:00:00"/>
    <x v="1"/>
    <s v="KN-16390"/>
    <x v="471"/>
    <x v="1"/>
    <s v="United States"/>
    <s v="New Bedford"/>
    <x v="31"/>
    <n v="2740"/>
    <x v="3"/>
    <s v="TEC-PH-10001527"/>
    <x v="2"/>
    <x v="7"/>
    <x v="1276"/>
    <x v="3680"/>
    <n v="3"/>
    <n v="0"/>
    <n v="3.8654999999999973"/>
  </r>
  <r>
    <n v="6008"/>
    <s v="CA-2014-129028"/>
    <x v="3"/>
    <x v="719"/>
    <d v="2014-04-04T00:00:00"/>
    <x v="2"/>
    <s v="GB-14530"/>
    <x v="334"/>
    <x v="1"/>
    <s v="United States"/>
    <s v="Florence"/>
    <x v="20"/>
    <n v="29501"/>
    <x v="0"/>
    <s v="FUR-FU-10004006"/>
    <x v="0"/>
    <x v="5"/>
    <x v="101"/>
    <x v="4180"/>
    <n v="3"/>
    <n v="0"/>
    <n v="21.751499999999986"/>
  </r>
  <r>
    <n v="6009"/>
    <s v="CA-2012-135580"/>
    <x v="1"/>
    <x v="1081"/>
    <d v="2013-01-03T00:00:00"/>
    <x v="1"/>
    <s v="CL-12565"/>
    <x v="52"/>
    <x v="0"/>
    <s v="United States"/>
    <s v="Los Angeles"/>
    <x v="1"/>
    <n v="90049"/>
    <x v="1"/>
    <s v="OFF-PA-10000595"/>
    <x v="1"/>
    <x v="10"/>
    <x v="1117"/>
    <x v="4243"/>
    <n v="3"/>
    <n v="0"/>
    <n v="31.519199999999998"/>
  </r>
  <r>
    <n v="6010"/>
    <s v="CA-2012-135580"/>
    <x v="1"/>
    <x v="1081"/>
    <d v="2013-01-03T00:00:00"/>
    <x v="1"/>
    <s v="CL-12565"/>
    <x v="52"/>
    <x v="0"/>
    <s v="United States"/>
    <s v="Los Angeles"/>
    <x v="1"/>
    <n v="90049"/>
    <x v="1"/>
    <s v="OFF-ST-10000798"/>
    <x v="1"/>
    <x v="4"/>
    <x v="348"/>
    <x v="4244"/>
    <n v="3"/>
    <n v="0"/>
    <n v="14.238599999999995"/>
  </r>
  <r>
    <n v="6011"/>
    <s v="CA-2012-135580"/>
    <x v="1"/>
    <x v="1081"/>
    <d v="2013-01-03T00:00:00"/>
    <x v="1"/>
    <s v="CL-12565"/>
    <x v="52"/>
    <x v="0"/>
    <s v="United States"/>
    <s v="Los Angeles"/>
    <x v="1"/>
    <n v="90049"/>
    <x v="1"/>
    <s v="TEC-MA-10004002"/>
    <x v="2"/>
    <x v="15"/>
    <x v="662"/>
    <x v="4245"/>
    <n v="6"/>
    <n v="0.2"/>
    <n v="286.71299999999962"/>
  </r>
  <r>
    <n v="6012"/>
    <s v="CA-2012-135580"/>
    <x v="1"/>
    <x v="1081"/>
    <d v="2013-01-03T00:00:00"/>
    <x v="1"/>
    <s v="CL-12565"/>
    <x v="52"/>
    <x v="0"/>
    <s v="United States"/>
    <s v="Los Angeles"/>
    <x v="1"/>
    <n v="90049"/>
    <x v="1"/>
    <s v="OFF-EN-10003296"/>
    <x v="1"/>
    <x v="12"/>
    <x v="229"/>
    <x v="3439"/>
    <n v="3"/>
    <n v="0"/>
    <n v="122.148"/>
  </r>
  <r>
    <n v="6013"/>
    <s v="CA-2012-135580"/>
    <x v="1"/>
    <x v="1081"/>
    <d v="2013-01-03T00:00:00"/>
    <x v="1"/>
    <s v="CL-12565"/>
    <x v="52"/>
    <x v="0"/>
    <s v="United States"/>
    <s v="Los Angeles"/>
    <x v="1"/>
    <n v="90049"/>
    <x v="1"/>
    <s v="TEC-PH-10004345"/>
    <x v="2"/>
    <x v="7"/>
    <x v="1167"/>
    <x v="4246"/>
    <n v="3"/>
    <n v="0.2"/>
    <n v="35.984999999999999"/>
  </r>
  <r>
    <n v="6014"/>
    <s v="CA-2013-159016"/>
    <x v="0"/>
    <x v="612"/>
    <d v="2013-03-12T00:00:00"/>
    <x v="2"/>
    <s v="KF-16285"/>
    <x v="580"/>
    <x v="2"/>
    <s v="United States"/>
    <s v="Los Angeles"/>
    <x v="1"/>
    <n v="90008"/>
    <x v="1"/>
    <s v="OFF-PA-10004405"/>
    <x v="1"/>
    <x v="10"/>
    <x v="1082"/>
    <x v="81"/>
    <n v="5"/>
    <n v="0"/>
    <n v="7.1519999999999992"/>
  </r>
  <r>
    <n v="6015"/>
    <s v="CA-2013-159016"/>
    <x v="0"/>
    <x v="612"/>
    <d v="2013-03-12T00:00:00"/>
    <x v="2"/>
    <s v="KF-16285"/>
    <x v="580"/>
    <x v="2"/>
    <s v="United States"/>
    <s v="Los Angeles"/>
    <x v="1"/>
    <n v="90008"/>
    <x v="1"/>
    <s v="TEC-PH-10002885"/>
    <x v="2"/>
    <x v="7"/>
    <x v="1127"/>
    <x v="4247"/>
    <n v="8"/>
    <n v="0.2"/>
    <n v="363.90480000000025"/>
  </r>
  <r>
    <n v="6016"/>
    <s v="CA-2011-102652"/>
    <x v="2"/>
    <x v="322"/>
    <d v="2011-04-12T00:00:00"/>
    <x v="1"/>
    <s v="AY-10555"/>
    <x v="672"/>
    <x v="1"/>
    <s v="United States"/>
    <s v="Los Angeles"/>
    <x v="1"/>
    <n v="90049"/>
    <x v="1"/>
    <s v="FUR-FU-10000747"/>
    <x v="0"/>
    <x v="5"/>
    <x v="1742"/>
    <x v="1377"/>
    <n v="2"/>
    <n v="0"/>
    <n v="15.633199999999988"/>
  </r>
  <r>
    <n v="6017"/>
    <s v="CA-2011-102652"/>
    <x v="2"/>
    <x v="322"/>
    <d v="2011-04-12T00:00:00"/>
    <x v="1"/>
    <s v="AY-10555"/>
    <x v="672"/>
    <x v="1"/>
    <s v="United States"/>
    <s v="Los Angeles"/>
    <x v="1"/>
    <n v="90049"/>
    <x v="1"/>
    <s v="FUR-FU-10001918"/>
    <x v="0"/>
    <x v="5"/>
    <x v="280"/>
    <x v="907"/>
    <n v="7"/>
    <n v="0"/>
    <n v="12.912900000000004"/>
  </r>
  <r>
    <n v="6018"/>
    <s v="CA-2011-102652"/>
    <x v="2"/>
    <x v="322"/>
    <d v="2011-04-12T00:00:00"/>
    <x v="1"/>
    <s v="AY-10555"/>
    <x v="672"/>
    <x v="1"/>
    <s v="United States"/>
    <s v="Los Angeles"/>
    <x v="1"/>
    <n v="90049"/>
    <x v="1"/>
    <s v="OFF-PA-10003309"/>
    <x v="1"/>
    <x v="10"/>
    <x v="1143"/>
    <x v="541"/>
    <n v="3"/>
    <n v="0"/>
    <n v="9.3312000000000008"/>
  </r>
  <r>
    <n v="6019"/>
    <s v="CA-2011-102652"/>
    <x v="2"/>
    <x v="322"/>
    <d v="2011-04-12T00:00:00"/>
    <x v="1"/>
    <s v="AY-10555"/>
    <x v="672"/>
    <x v="1"/>
    <s v="United States"/>
    <s v="Los Angeles"/>
    <x v="1"/>
    <n v="90049"/>
    <x v="1"/>
    <s v="OFF-PA-10001977"/>
    <x v="1"/>
    <x v="10"/>
    <x v="1464"/>
    <x v="447"/>
    <n v="1"/>
    <n v="0"/>
    <n v="26.630399999999998"/>
  </r>
  <r>
    <n v="6020"/>
    <s v="CA-2011-152422"/>
    <x v="2"/>
    <x v="1082"/>
    <d v="2011-10-10T00:00:00"/>
    <x v="0"/>
    <s v="BD-11635"/>
    <x v="631"/>
    <x v="0"/>
    <s v="United States"/>
    <s v="Columbus"/>
    <x v="24"/>
    <n v="43229"/>
    <x v="3"/>
    <s v="OFF-AP-10002892"/>
    <x v="1"/>
    <x v="9"/>
    <x v="9"/>
    <x v="2856"/>
    <n v="5"/>
    <n v="0.2"/>
    <n v="11.489999999999991"/>
  </r>
  <r>
    <n v="6021"/>
    <s v="US-2013-156692"/>
    <x v="0"/>
    <x v="572"/>
    <d v="2013-08-14T00:00:00"/>
    <x v="3"/>
    <s v="HG-15025"/>
    <x v="643"/>
    <x v="0"/>
    <s v="United States"/>
    <s v="Kenner"/>
    <x v="28"/>
    <n v="70065"/>
    <x v="0"/>
    <s v="OFF-AP-10002222"/>
    <x v="1"/>
    <x v="9"/>
    <x v="33"/>
    <x v="1714"/>
    <n v="2"/>
    <n v="0"/>
    <n v="4.6818000000000008"/>
  </r>
  <r>
    <n v="6022"/>
    <s v="US-2013-156692"/>
    <x v="0"/>
    <x v="572"/>
    <d v="2013-08-14T00:00:00"/>
    <x v="3"/>
    <s v="HG-15025"/>
    <x v="643"/>
    <x v="0"/>
    <s v="United States"/>
    <s v="Kenner"/>
    <x v="28"/>
    <n v="70065"/>
    <x v="0"/>
    <s v="TEC-AC-10000158"/>
    <x v="2"/>
    <x v="11"/>
    <x v="353"/>
    <x v="2257"/>
    <n v="2"/>
    <n v="0"/>
    <n v="15.1158"/>
  </r>
  <r>
    <n v="6023"/>
    <s v="CA-2011-130869"/>
    <x v="2"/>
    <x v="664"/>
    <d v="2011-11-21T00:00:00"/>
    <x v="1"/>
    <s v="CB-12025"/>
    <x v="90"/>
    <x v="0"/>
    <s v="United States"/>
    <s v="Cedar Hill"/>
    <x v="5"/>
    <n v="75104"/>
    <x v="2"/>
    <s v="OFF-EN-10002600"/>
    <x v="1"/>
    <x v="12"/>
    <x v="111"/>
    <x v="913"/>
    <n v="3"/>
    <n v="0.2"/>
    <n v="2.4779999999999989"/>
  </r>
  <r>
    <n v="6024"/>
    <s v="US-2014-128832"/>
    <x v="3"/>
    <x v="558"/>
    <d v="2014-04-28T00:00:00"/>
    <x v="2"/>
    <s v="LS-16945"/>
    <x v="322"/>
    <x v="1"/>
    <s v="United States"/>
    <s v="Providence"/>
    <x v="34"/>
    <n v="2908"/>
    <x v="3"/>
    <s v="TEC-AC-10004855"/>
    <x v="2"/>
    <x v="11"/>
    <x v="1047"/>
    <x v="3502"/>
    <n v="2"/>
    <n v="0"/>
    <n v="4.8986000000000018"/>
  </r>
  <r>
    <n v="6025"/>
    <s v="CA-2014-139717"/>
    <x v="3"/>
    <x v="1043"/>
    <d v="2014-08-27T00:00:00"/>
    <x v="0"/>
    <s v="DM-13015"/>
    <x v="661"/>
    <x v="0"/>
    <s v="United States"/>
    <s v="Lancaster"/>
    <x v="24"/>
    <n v="43130"/>
    <x v="3"/>
    <s v="OFF-AP-10000938"/>
    <x v="1"/>
    <x v="9"/>
    <x v="1703"/>
    <x v="4248"/>
    <n v="8"/>
    <n v="0.2"/>
    <n v="64.627199999999988"/>
  </r>
  <r>
    <n v="6026"/>
    <s v="CA-2014-139717"/>
    <x v="3"/>
    <x v="1043"/>
    <d v="2014-08-27T00:00:00"/>
    <x v="0"/>
    <s v="DM-13015"/>
    <x v="661"/>
    <x v="0"/>
    <s v="United States"/>
    <s v="Lancaster"/>
    <x v="24"/>
    <n v="43130"/>
    <x v="3"/>
    <s v="OFF-PA-10002195"/>
    <x v="1"/>
    <x v="10"/>
    <x v="1543"/>
    <x v="563"/>
    <n v="2"/>
    <n v="0.2"/>
    <n v="3.7584"/>
  </r>
  <r>
    <n v="6027"/>
    <s v="CA-2014-136007"/>
    <x v="3"/>
    <x v="660"/>
    <d v="2014-03-03T00:00:00"/>
    <x v="1"/>
    <s v="AC-10615"/>
    <x v="556"/>
    <x v="1"/>
    <s v="United States"/>
    <s v="Seattle"/>
    <x v="4"/>
    <n v="98115"/>
    <x v="1"/>
    <s v="OFF-FA-10002701"/>
    <x v="1"/>
    <x v="13"/>
    <x v="1449"/>
    <x v="3681"/>
    <n v="5"/>
    <n v="0"/>
    <n v="0.33599999999999963"/>
  </r>
  <r>
    <n v="6028"/>
    <s v="CA-2014-136007"/>
    <x v="3"/>
    <x v="660"/>
    <d v="2014-03-03T00:00:00"/>
    <x v="1"/>
    <s v="AC-10615"/>
    <x v="556"/>
    <x v="1"/>
    <s v="United States"/>
    <s v="Seattle"/>
    <x v="4"/>
    <n v="98115"/>
    <x v="1"/>
    <s v="TEC-PH-10003589"/>
    <x v="2"/>
    <x v="7"/>
    <x v="818"/>
    <x v="1002"/>
    <n v="5"/>
    <n v="0.2"/>
    <n v="25.185999999999996"/>
  </r>
  <r>
    <n v="6029"/>
    <s v="CA-2013-157364"/>
    <x v="0"/>
    <x v="258"/>
    <d v="2013-11-22T00:00:00"/>
    <x v="2"/>
    <s v="LT-17110"/>
    <x v="299"/>
    <x v="0"/>
    <s v="United States"/>
    <s v="Jacksonville"/>
    <x v="3"/>
    <n v="28540"/>
    <x v="0"/>
    <s v="OFF-AR-10003752"/>
    <x v="1"/>
    <x v="6"/>
    <x v="677"/>
    <x v="4249"/>
    <n v="2"/>
    <n v="0.2"/>
    <n v="6.0059999999999993"/>
  </r>
  <r>
    <n v="6030"/>
    <s v="US-2013-112970"/>
    <x v="0"/>
    <x v="696"/>
    <d v="2013-11-16T00:00:00"/>
    <x v="2"/>
    <s v="TB-21250"/>
    <x v="621"/>
    <x v="0"/>
    <s v="United States"/>
    <s v="Los Angeles"/>
    <x v="1"/>
    <n v="90049"/>
    <x v="1"/>
    <s v="OFF-AR-10003829"/>
    <x v="1"/>
    <x v="6"/>
    <x v="934"/>
    <x v="296"/>
    <n v="3"/>
    <n v="0"/>
    <n v="2.8535999999999988"/>
  </r>
  <r>
    <n v="6031"/>
    <s v="US-2014-152492"/>
    <x v="3"/>
    <x v="91"/>
    <d v="2014-07-07T00:00:00"/>
    <x v="3"/>
    <s v="AH-10585"/>
    <x v="738"/>
    <x v="0"/>
    <s v="United States"/>
    <s v="Miami"/>
    <x v="2"/>
    <n v="33142"/>
    <x v="0"/>
    <s v="FUR-CH-10000155"/>
    <x v="0"/>
    <x v="1"/>
    <x v="1157"/>
    <x v="4250"/>
    <n v="1"/>
    <n v="0.2"/>
    <n v="23.924000000000007"/>
  </r>
  <r>
    <n v="6032"/>
    <s v="CA-2013-101168"/>
    <x v="0"/>
    <x v="591"/>
    <d v="2014-01-02T00:00:00"/>
    <x v="1"/>
    <s v="SS-20140"/>
    <x v="164"/>
    <x v="1"/>
    <s v="United States"/>
    <s v="Nashua"/>
    <x v="38"/>
    <n v="3060"/>
    <x v="3"/>
    <s v="FUR-FU-10003142"/>
    <x v="0"/>
    <x v="5"/>
    <x v="1201"/>
    <x v="3131"/>
    <n v="4"/>
    <n v="0"/>
    <n v="6.5471999999999984"/>
  </r>
  <r>
    <n v="6033"/>
    <s v="CA-2014-104010"/>
    <x v="3"/>
    <x v="756"/>
    <d v="2014-04-26T00:00:00"/>
    <x v="2"/>
    <s v="TD-20995"/>
    <x v="143"/>
    <x v="0"/>
    <s v="United States"/>
    <s v="New York City"/>
    <x v="15"/>
    <n v="10011"/>
    <x v="3"/>
    <s v="OFF-SU-10001218"/>
    <x v="1"/>
    <x v="14"/>
    <x v="133"/>
    <x v="2803"/>
    <n v="5"/>
    <n v="0"/>
    <n v="15.372000000000003"/>
  </r>
  <r>
    <n v="6034"/>
    <s v="CA-2012-130253"/>
    <x v="1"/>
    <x v="639"/>
    <d v="2012-12-18T00:00:00"/>
    <x v="1"/>
    <s v="PP-18955"/>
    <x v="452"/>
    <x v="2"/>
    <s v="United States"/>
    <s v="Los Angeles"/>
    <x v="1"/>
    <n v="90036"/>
    <x v="1"/>
    <s v="FUR-FU-10002963"/>
    <x v="0"/>
    <x v="5"/>
    <x v="1502"/>
    <x v="597"/>
    <n v="3"/>
    <n v="0"/>
    <n v="5.1815999999999995"/>
  </r>
  <r>
    <n v="6035"/>
    <s v="US-2012-155369"/>
    <x v="1"/>
    <x v="1083"/>
    <d v="2012-04-25T00:00:00"/>
    <x v="1"/>
    <s v="PG-18820"/>
    <x v="310"/>
    <x v="0"/>
    <s v="United States"/>
    <s v="Carrollton"/>
    <x v="5"/>
    <n v="75007"/>
    <x v="2"/>
    <s v="OFF-AP-10002578"/>
    <x v="1"/>
    <x v="9"/>
    <x v="409"/>
    <x v="4251"/>
    <n v="2"/>
    <n v="0.8"/>
    <n v="-52.833600000000004"/>
  </r>
  <r>
    <n v="6036"/>
    <s v="US-2012-155369"/>
    <x v="1"/>
    <x v="1083"/>
    <d v="2012-04-25T00:00:00"/>
    <x v="1"/>
    <s v="PG-18820"/>
    <x v="310"/>
    <x v="0"/>
    <s v="United States"/>
    <s v="Carrollton"/>
    <x v="5"/>
    <n v="75007"/>
    <x v="2"/>
    <s v="OFF-BI-10003925"/>
    <x v="1"/>
    <x v="8"/>
    <x v="751"/>
    <x v="4252"/>
    <n v="4"/>
    <n v="0.8"/>
    <n v="-512.14680000000021"/>
  </r>
  <r>
    <n v="6037"/>
    <s v="CA-2013-131205"/>
    <x v="0"/>
    <x v="913"/>
    <d v="2013-09-09T00:00:00"/>
    <x v="1"/>
    <s v="AA-10645"/>
    <x v="731"/>
    <x v="0"/>
    <s v="United States"/>
    <s v="Georgetown"/>
    <x v="0"/>
    <n v="40324"/>
    <x v="0"/>
    <s v="FUR-FU-10003347"/>
    <x v="0"/>
    <x v="5"/>
    <x v="374"/>
    <x v="532"/>
    <n v="3"/>
    <n v="0"/>
    <n v="16.614000000000001"/>
  </r>
  <r>
    <n v="6038"/>
    <s v="CA-2013-131205"/>
    <x v="0"/>
    <x v="913"/>
    <d v="2013-09-09T00:00:00"/>
    <x v="1"/>
    <s v="AA-10645"/>
    <x v="731"/>
    <x v="0"/>
    <s v="United States"/>
    <s v="Georgetown"/>
    <x v="0"/>
    <n v="40324"/>
    <x v="0"/>
    <s v="OFF-BI-10000315"/>
    <x v="1"/>
    <x v="8"/>
    <x v="407"/>
    <x v="3369"/>
    <n v="6"/>
    <n v="0"/>
    <n v="54.691199999999995"/>
  </r>
  <r>
    <n v="6039"/>
    <s v="CA-2013-131205"/>
    <x v="0"/>
    <x v="913"/>
    <d v="2013-09-09T00:00:00"/>
    <x v="1"/>
    <s v="AA-10645"/>
    <x v="731"/>
    <x v="0"/>
    <s v="United States"/>
    <s v="Georgetown"/>
    <x v="0"/>
    <n v="40324"/>
    <x v="0"/>
    <s v="OFF-ST-10002583"/>
    <x v="1"/>
    <x v="4"/>
    <x v="566"/>
    <x v="681"/>
    <n v="4"/>
    <n v="0"/>
    <n v="5.1967999999999961"/>
  </r>
  <r>
    <n v="6040"/>
    <s v="CA-2013-131205"/>
    <x v="0"/>
    <x v="913"/>
    <d v="2013-09-09T00:00:00"/>
    <x v="1"/>
    <s v="AA-10645"/>
    <x v="731"/>
    <x v="0"/>
    <s v="United States"/>
    <s v="Georgetown"/>
    <x v="0"/>
    <n v="40324"/>
    <x v="0"/>
    <s v="OFF-AR-10003469"/>
    <x v="1"/>
    <x v="6"/>
    <x v="1249"/>
    <x v="267"/>
    <n v="3"/>
    <n v="0"/>
    <n v="2.5343999999999998"/>
  </r>
  <r>
    <n v="6041"/>
    <s v="CA-2014-122364"/>
    <x v="3"/>
    <x v="241"/>
    <d v="2014-09-30T00:00:00"/>
    <x v="1"/>
    <s v="FA-14230"/>
    <x v="135"/>
    <x v="1"/>
    <s v="United States"/>
    <s v="Los Angeles"/>
    <x v="1"/>
    <n v="90008"/>
    <x v="1"/>
    <s v="TEC-PH-10001817"/>
    <x v="2"/>
    <x v="7"/>
    <x v="1097"/>
    <x v="4253"/>
    <n v="3"/>
    <n v="0.2"/>
    <n v="75.180000000000064"/>
  </r>
  <r>
    <n v="6042"/>
    <s v="CA-2014-122364"/>
    <x v="3"/>
    <x v="241"/>
    <d v="2014-09-30T00:00:00"/>
    <x v="1"/>
    <s v="FA-14230"/>
    <x v="135"/>
    <x v="1"/>
    <s v="United States"/>
    <s v="Los Angeles"/>
    <x v="1"/>
    <n v="90008"/>
    <x v="1"/>
    <s v="TEC-MA-10001031"/>
    <x v="2"/>
    <x v="15"/>
    <x v="1751"/>
    <x v="4254"/>
    <n v="3"/>
    <n v="0.2"/>
    <n v="177.19799999999998"/>
  </r>
  <r>
    <n v="6043"/>
    <s v="CA-2013-117912"/>
    <x v="0"/>
    <x v="1084"/>
    <d v="2013-02-08T00:00:00"/>
    <x v="1"/>
    <s v="TB-21520"/>
    <x v="14"/>
    <x v="0"/>
    <s v="United States"/>
    <s v="Sierra Vista"/>
    <x v="16"/>
    <n v="85635"/>
    <x v="1"/>
    <s v="FUR-FU-10002088"/>
    <x v="0"/>
    <x v="5"/>
    <x v="1084"/>
    <x v="325"/>
    <n v="2"/>
    <n v="0.2"/>
    <n v="3.9512"/>
  </r>
  <r>
    <n v="6044"/>
    <s v="CA-2014-145702"/>
    <x v="3"/>
    <x v="240"/>
    <d v="2014-05-25T00:00:00"/>
    <x v="0"/>
    <s v="AH-10075"/>
    <x v="340"/>
    <x v="1"/>
    <s v="United States"/>
    <s v="Knoxville"/>
    <x v="18"/>
    <n v="37918"/>
    <x v="0"/>
    <s v="FUR-CH-10001482"/>
    <x v="0"/>
    <x v="1"/>
    <x v="536"/>
    <x v="2361"/>
    <n v="3"/>
    <n v="0.2"/>
    <n v="-35.36460000000001"/>
  </r>
  <r>
    <n v="6045"/>
    <s v="CA-2014-145702"/>
    <x v="3"/>
    <x v="240"/>
    <d v="2014-05-25T00:00:00"/>
    <x v="0"/>
    <s v="AH-10075"/>
    <x v="340"/>
    <x v="1"/>
    <s v="United States"/>
    <s v="Knoxville"/>
    <x v="18"/>
    <n v="37918"/>
    <x v="0"/>
    <s v="OFF-PA-10001526"/>
    <x v="1"/>
    <x v="10"/>
    <x v="1030"/>
    <x v="2898"/>
    <n v="7"/>
    <n v="0.2"/>
    <n v="10.109400000000001"/>
  </r>
  <r>
    <n v="6046"/>
    <s v="CA-2012-113215"/>
    <x v="1"/>
    <x v="37"/>
    <d v="2012-09-08T00:00:00"/>
    <x v="1"/>
    <s v="CP-12085"/>
    <x v="434"/>
    <x v="1"/>
    <s v="United States"/>
    <s v="Tucson"/>
    <x v="16"/>
    <n v="85705"/>
    <x v="1"/>
    <s v="FUR-FU-10002937"/>
    <x v="0"/>
    <x v="5"/>
    <x v="1051"/>
    <x v="4255"/>
    <n v="3"/>
    <n v="0.2"/>
    <n v="89.306999999999988"/>
  </r>
  <r>
    <n v="6047"/>
    <s v="CA-2013-154662"/>
    <x v="0"/>
    <x v="632"/>
    <d v="2013-06-17T00:00:00"/>
    <x v="1"/>
    <s v="BF-11215"/>
    <x v="682"/>
    <x v="2"/>
    <s v="United States"/>
    <s v="Minneapolis"/>
    <x v="11"/>
    <n v="55407"/>
    <x v="2"/>
    <s v="FUR-TA-10001771"/>
    <x v="0"/>
    <x v="3"/>
    <x v="1724"/>
    <x v="4256"/>
    <n v="3"/>
    <n v="0"/>
    <n v="173.23500000000001"/>
  </r>
  <r>
    <n v="6048"/>
    <s v="CA-2012-105571"/>
    <x v="1"/>
    <x v="209"/>
    <d v="2012-11-11T00:00:00"/>
    <x v="1"/>
    <s v="CP-12340"/>
    <x v="291"/>
    <x v="1"/>
    <s v="United States"/>
    <s v="Miami"/>
    <x v="2"/>
    <n v="33142"/>
    <x v="0"/>
    <s v="OFF-BI-10003305"/>
    <x v="1"/>
    <x v="8"/>
    <x v="565"/>
    <x v="4257"/>
    <n v="9"/>
    <n v="0.7"/>
    <n v="-12.916800000000002"/>
  </r>
  <r>
    <n v="6049"/>
    <s v="CA-2012-105571"/>
    <x v="1"/>
    <x v="209"/>
    <d v="2012-11-11T00:00:00"/>
    <x v="1"/>
    <s v="CP-12340"/>
    <x v="291"/>
    <x v="1"/>
    <s v="United States"/>
    <s v="Miami"/>
    <x v="2"/>
    <n v="33142"/>
    <x v="0"/>
    <s v="OFF-BI-10001359"/>
    <x v="1"/>
    <x v="8"/>
    <x v="1153"/>
    <x v="4258"/>
    <n v="5"/>
    <n v="0.7"/>
    <n v="-1031.5385000000001"/>
  </r>
  <r>
    <n v="6050"/>
    <s v="CA-2013-152765"/>
    <x v="0"/>
    <x v="1085"/>
    <d v="2013-06-19T00:00:00"/>
    <x v="2"/>
    <s v="LS-17245"/>
    <x v="201"/>
    <x v="0"/>
    <s v="United States"/>
    <s v="Houston"/>
    <x v="5"/>
    <n v="77036"/>
    <x v="2"/>
    <s v="OFF-PA-10000483"/>
    <x v="1"/>
    <x v="10"/>
    <x v="1672"/>
    <x v="4259"/>
    <n v="7"/>
    <n v="0.2"/>
    <n v="54.214999999999982"/>
  </r>
  <r>
    <n v="6051"/>
    <s v="CA-2012-153878"/>
    <x v="1"/>
    <x v="334"/>
    <d v="2012-04-30T00:00:00"/>
    <x v="1"/>
    <s v="TS-21655"/>
    <x v="772"/>
    <x v="0"/>
    <s v="United States"/>
    <s v="Milwaukee"/>
    <x v="6"/>
    <n v="53209"/>
    <x v="2"/>
    <s v="OFF-AR-10000658"/>
    <x v="1"/>
    <x v="6"/>
    <x v="328"/>
    <x v="2495"/>
    <n v="5"/>
    <n v="0"/>
    <n v="16.170000000000002"/>
  </r>
  <r>
    <n v="6052"/>
    <s v="CA-2012-153878"/>
    <x v="1"/>
    <x v="334"/>
    <d v="2012-04-30T00:00:00"/>
    <x v="1"/>
    <s v="TS-21655"/>
    <x v="772"/>
    <x v="0"/>
    <s v="United States"/>
    <s v="Milwaukee"/>
    <x v="6"/>
    <n v="53209"/>
    <x v="2"/>
    <s v="OFF-AP-10001205"/>
    <x v="1"/>
    <x v="9"/>
    <x v="1285"/>
    <x v="4260"/>
    <n v="5"/>
    <n v="0"/>
    <n v="76.27200000000002"/>
  </r>
  <r>
    <n v="6053"/>
    <s v="CA-2013-124016"/>
    <x v="0"/>
    <x v="713"/>
    <d v="2013-09-27T00:00:00"/>
    <x v="0"/>
    <s v="JS-15940"/>
    <x v="185"/>
    <x v="2"/>
    <s v="United States"/>
    <s v="Lancaster"/>
    <x v="24"/>
    <n v="43130"/>
    <x v="3"/>
    <s v="OFF-PA-10002586"/>
    <x v="1"/>
    <x v="10"/>
    <x v="1007"/>
    <x v="1655"/>
    <n v="3"/>
    <n v="0.2"/>
    <n v="4.0338000000000003"/>
  </r>
  <r>
    <n v="6054"/>
    <s v="CA-2013-124016"/>
    <x v="0"/>
    <x v="713"/>
    <d v="2013-09-27T00:00:00"/>
    <x v="0"/>
    <s v="JS-15940"/>
    <x v="185"/>
    <x v="2"/>
    <s v="United States"/>
    <s v="Lancaster"/>
    <x v="24"/>
    <n v="43130"/>
    <x v="3"/>
    <s v="FUR-FU-10004963"/>
    <x v="0"/>
    <x v="5"/>
    <x v="1434"/>
    <x v="4261"/>
    <n v="4"/>
    <n v="0.2"/>
    <n v="7.7000000000000028"/>
  </r>
  <r>
    <n v="6055"/>
    <s v="CA-2013-124016"/>
    <x v="0"/>
    <x v="713"/>
    <d v="2013-09-27T00:00:00"/>
    <x v="0"/>
    <s v="JS-15940"/>
    <x v="185"/>
    <x v="2"/>
    <s v="United States"/>
    <s v="Lancaster"/>
    <x v="24"/>
    <n v="43130"/>
    <x v="3"/>
    <s v="OFF-BI-10002071"/>
    <x v="1"/>
    <x v="8"/>
    <x v="692"/>
    <x v="4262"/>
    <n v="7"/>
    <n v="0.7"/>
    <n v="-9.7607999999999961"/>
  </r>
  <r>
    <n v="6056"/>
    <s v="CA-2013-113551"/>
    <x v="0"/>
    <x v="298"/>
    <d v="2013-08-21T00:00:00"/>
    <x v="2"/>
    <s v="NF-18385"/>
    <x v="173"/>
    <x v="0"/>
    <s v="United States"/>
    <s v="Edinburg"/>
    <x v="5"/>
    <n v="78539"/>
    <x v="2"/>
    <s v="OFF-BI-10001617"/>
    <x v="1"/>
    <x v="8"/>
    <x v="1315"/>
    <x v="4263"/>
    <n v="1"/>
    <n v="0.8"/>
    <n v="-3.4122000000000003"/>
  </r>
  <r>
    <n v="6057"/>
    <s v="CA-2013-113551"/>
    <x v="0"/>
    <x v="298"/>
    <d v="2013-08-21T00:00:00"/>
    <x v="2"/>
    <s v="NF-18385"/>
    <x v="173"/>
    <x v="0"/>
    <s v="United States"/>
    <s v="Edinburg"/>
    <x v="5"/>
    <n v="78539"/>
    <x v="2"/>
    <s v="OFF-PA-10004665"/>
    <x v="1"/>
    <x v="10"/>
    <x v="1380"/>
    <x v="1348"/>
    <n v="8"/>
    <n v="0.2"/>
    <n v="30.391999999999996"/>
  </r>
  <r>
    <n v="6058"/>
    <s v="CA-2011-107524"/>
    <x v="2"/>
    <x v="1086"/>
    <d v="2011-03-08T00:00:00"/>
    <x v="1"/>
    <s v="KN-16705"/>
    <x v="607"/>
    <x v="2"/>
    <s v="United States"/>
    <s v="New York City"/>
    <x v="15"/>
    <n v="10009"/>
    <x v="3"/>
    <s v="OFF-EN-10001990"/>
    <x v="1"/>
    <x v="12"/>
    <x v="33"/>
    <x v="716"/>
    <n v="2"/>
    <n v="0"/>
    <n v="5.3391999999999991"/>
  </r>
  <r>
    <n v="6059"/>
    <s v="CA-2011-107524"/>
    <x v="2"/>
    <x v="1086"/>
    <d v="2011-03-08T00:00:00"/>
    <x v="1"/>
    <s v="KN-16705"/>
    <x v="607"/>
    <x v="2"/>
    <s v="United States"/>
    <s v="New York City"/>
    <x v="15"/>
    <n v="10009"/>
    <x v="3"/>
    <s v="OFF-PA-10000587"/>
    <x v="1"/>
    <x v="10"/>
    <x v="57"/>
    <x v="3441"/>
    <n v="5"/>
    <n v="0"/>
    <n v="17.472000000000001"/>
  </r>
  <r>
    <n v="6060"/>
    <s v="CA-2011-138072"/>
    <x v="2"/>
    <x v="125"/>
    <d v="2012-01-03T00:00:00"/>
    <x v="1"/>
    <s v="GA-14725"/>
    <x v="315"/>
    <x v="0"/>
    <s v="United States"/>
    <s v="Philadelphia"/>
    <x v="9"/>
    <n v="19120"/>
    <x v="3"/>
    <s v="TEC-AC-10004859"/>
    <x v="2"/>
    <x v="11"/>
    <x v="1545"/>
    <x v="893"/>
    <n v="2"/>
    <n v="0.2"/>
    <n v="6.9920000000000009"/>
  </r>
  <r>
    <n v="6061"/>
    <s v="CA-2012-134201"/>
    <x v="1"/>
    <x v="889"/>
    <d v="2012-04-16T00:00:00"/>
    <x v="1"/>
    <s v="EH-14125"/>
    <x v="258"/>
    <x v="2"/>
    <s v="United States"/>
    <s v="Rochester"/>
    <x v="15"/>
    <n v="14609"/>
    <x v="3"/>
    <s v="OFF-ST-10001476"/>
    <x v="1"/>
    <x v="4"/>
    <x v="827"/>
    <x v="4264"/>
    <n v="4"/>
    <n v="0"/>
    <n v="38.350800000000007"/>
  </r>
  <r>
    <n v="6062"/>
    <s v="CA-2012-134201"/>
    <x v="1"/>
    <x v="889"/>
    <d v="2012-04-16T00:00:00"/>
    <x v="1"/>
    <s v="EH-14125"/>
    <x v="258"/>
    <x v="2"/>
    <s v="United States"/>
    <s v="Rochester"/>
    <x v="15"/>
    <n v="14609"/>
    <x v="3"/>
    <s v="OFF-AR-10002804"/>
    <x v="1"/>
    <x v="6"/>
    <x v="279"/>
    <x v="1865"/>
    <n v="3"/>
    <n v="0"/>
    <n v="6.0147000000000004"/>
  </r>
  <r>
    <n v="6063"/>
    <s v="CA-2012-111780"/>
    <x v="1"/>
    <x v="707"/>
    <d v="2012-12-30T00:00:00"/>
    <x v="0"/>
    <s v="RA-19285"/>
    <x v="267"/>
    <x v="0"/>
    <s v="United States"/>
    <s v="San Diego"/>
    <x v="1"/>
    <n v="92037"/>
    <x v="1"/>
    <s v="TEC-CO-10004202"/>
    <x v="2"/>
    <x v="16"/>
    <x v="836"/>
    <x v="4265"/>
    <n v="5"/>
    <n v="0.2"/>
    <n v="224.99249999999995"/>
  </r>
  <r>
    <n v="6064"/>
    <s v="CA-2012-111780"/>
    <x v="1"/>
    <x v="707"/>
    <d v="2012-12-30T00:00:00"/>
    <x v="0"/>
    <s v="RA-19285"/>
    <x v="267"/>
    <x v="0"/>
    <s v="United States"/>
    <s v="San Diego"/>
    <x v="1"/>
    <n v="92037"/>
    <x v="1"/>
    <s v="OFF-PA-10001307"/>
    <x v="1"/>
    <x v="10"/>
    <x v="784"/>
    <x v="4266"/>
    <n v="3"/>
    <n v="0"/>
    <n v="6.1739999999999995"/>
  </r>
  <r>
    <n v="6065"/>
    <s v="CA-2012-111780"/>
    <x v="1"/>
    <x v="707"/>
    <d v="2012-12-30T00:00:00"/>
    <x v="0"/>
    <s v="RA-19285"/>
    <x v="267"/>
    <x v="0"/>
    <s v="United States"/>
    <s v="San Diego"/>
    <x v="1"/>
    <n v="92037"/>
    <x v="1"/>
    <s v="OFF-PA-10001667"/>
    <x v="1"/>
    <x v="10"/>
    <x v="453"/>
    <x v="1465"/>
    <n v="3"/>
    <n v="0"/>
    <n v="8.0730000000000004"/>
  </r>
  <r>
    <n v="6066"/>
    <s v="CA-2012-119942"/>
    <x v="1"/>
    <x v="57"/>
    <d v="2012-04-07T00:00:00"/>
    <x v="2"/>
    <s v="TT-21070"/>
    <x v="74"/>
    <x v="0"/>
    <s v="United States"/>
    <s v="Philadelphia"/>
    <x v="9"/>
    <n v="19120"/>
    <x v="3"/>
    <s v="OFF-LA-10001569"/>
    <x v="1"/>
    <x v="2"/>
    <x v="633"/>
    <x v="4267"/>
    <n v="6"/>
    <n v="0.2"/>
    <n v="7.7687999999999988"/>
  </r>
  <r>
    <n v="6067"/>
    <s v="CA-2012-151547"/>
    <x v="1"/>
    <x v="184"/>
    <d v="2012-01-23T00:00:00"/>
    <x v="1"/>
    <s v="AH-10465"/>
    <x v="733"/>
    <x v="0"/>
    <s v="United States"/>
    <s v="Bartlett"/>
    <x v="18"/>
    <n v="38134"/>
    <x v="0"/>
    <s v="OFF-SU-10000898"/>
    <x v="1"/>
    <x v="14"/>
    <x v="1181"/>
    <x v="4268"/>
    <n v="8"/>
    <n v="0.2"/>
    <n v="10.007999999999988"/>
  </r>
  <r>
    <n v="6068"/>
    <s v="CA-2014-166695"/>
    <x v="3"/>
    <x v="968"/>
    <d v="2014-05-25T00:00:00"/>
    <x v="1"/>
    <s v="CC-12430"/>
    <x v="254"/>
    <x v="2"/>
    <s v="United States"/>
    <s v="Lakewood"/>
    <x v="1"/>
    <n v="90712"/>
    <x v="1"/>
    <s v="FUR-CH-10000225"/>
    <x v="0"/>
    <x v="1"/>
    <x v="401"/>
    <x v="4269"/>
    <n v="8"/>
    <n v="0.2"/>
    <n v="-97.176000000000073"/>
  </r>
  <r>
    <n v="6069"/>
    <s v="CA-2014-166695"/>
    <x v="3"/>
    <x v="968"/>
    <d v="2014-05-25T00:00:00"/>
    <x v="1"/>
    <s v="CC-12430"/>
    <x v="254"/>
    <x v="2"/>
    <s v="United States"/>
    <s v="Lakewood"/>
    <x v="1"/>
    <n v="90712"/>
    <x v="1"/>
    <s v="FUR-FU-10002191"/>
    <x v="0"/>
    <x v="5"/>
    <x v="762"/>
    <x v="4270"/>
    <n v="1"/>
    <n v="0"/>
    <n v="3.3504"/>
  </r>
  <r>
    <n v="6070"/>
    <s v="CA-2014-166695"/>
    <x v="3"/>
    <x v="968"/>
    <d v="2014-05-25T00:00:00"/>
    <x v="1"/>
    <s v="CC-12430"/>
    <x v="254"/>
    <x v="2"/>
    <s v="United States"/>
    <s v="Lakewood"/>
    <x v="1"/>
    <n v="90712"/>
    <x v="1"/>
    <s v="TEC-MA-10003176"/>
    <x v="2"/>
    <x v="15"/>
    <x v="1752"/>
    <x v="4271"/>
    <n v="1"/>
    <n v="0.2"/>
    <n v="38.609999999999957"/>
  </r>
  <r>
    <n v="6071"/>
    <s v="CA-2014-167542"/>
    <x v="3"/>
    <x v="802"/>
    <d v="2014-08-21T00:00:00"/>
    <x v="1"/>
    <s v="KD-16495"/>
    <x v="470"/>
    <x v="1"/>
    <s v="United States"/>
    <s v="Philadelphia"/>
    <x v="9"/>
    <n v="19120"/>
    <x v="3"/>
    <s v="OFF-LA-10004093"/>
    <x v="1"/>
    <x v="2"/>
    <x v="670"/>
    <x v="1593"/>
    <n v="3"/>
    <n v="0.2"/>
    <n v="5.9210999999999983"/>
  </r>
  <r>
    <n v="6072"/>
    <s v="CA-2012-120901"/>
    <x v="1"/>
    <x v="620"/>
    <d v="2013-01-04T00:00:00"/>
    <x v="1"/>
    <s v="BG-11035"/>
    <x v="767"/>
    <x v="0"/>
    <s v="United States"/>
    <s v="Austin"/>
    <x v="5"/>
    <n v="78745"/>
    <x v="2"/>
    <s v="OFF-ST-10000025"/>
    <x v="1"/>
    <x v="4"/>
    <x v="615"/>
    <x v="4272"/>
    <n v="2"/>
    <n v="0.2"/>
    <n v="-26.720400000000019"/>
  </r>
  <r>
    <n v="6073"/>
    <s v="CA-2012-120901"/>
    <x v="1"/>
    <x v="620"/>
    <d v="2013-01-04T00:00:00"/>
    <x v="1"/>
    <s v="BG-11035"/>
    <x v="767"/>
    <x v="0"/>
    <s v="United States"/>
    <s v="Austin"/>
    <x v="5"/>
    <n v="78745"/>
    <x v="2"/>
    <s v="OFF-FA-10001561"/>
    <x v="1"/>
    <x v="13"/>
    <x v="831"/>
    <x v="4273"/>
    <n v="2"/>
    <n v="0.2"/>
    <n v="0.56679999999999997"/>
  </r>
  <r>
    <n v="6074"/>
    <s v="CA-2012-120901"/>
    <x v="1"/>
    <x v="620"/>
    <d v="2013-01-04T00:00:00"/>
    <x v="1"/>
    <s v="BG-11035"/>
    <x v="767"/>
    <x v="0"/>
    <s v="United States"/>
    <s v="Austin"/>
    <x v="5"/>
    <n v="78745"/>
    <x v="2"/>
    <s v="OFF-SU-10001225"/>
    <x v="1"/>
    <x v="14"/>
    <x v="33"/>
    <x v="4274"/>
    <n v="2"/>
    <n v="0.2"/>
    <n v="-1.3248000000000004"/>
  </r>
  <r>
    <n v="6075"/>
    <s v="CA-2014-121398"/>
    <x v="3"/>
    <x v="53"/>
    <d v="2014-12-30T00:00:00"/>
    <x v="1"/>
    <s v="FH-14365"/>
    <x v="92"/>
    <x v="1"/>
    <s v="United States"/>
    <s v="Los Angeles"/>
    <x v="1"/>
    <n v="90008"/>
    <x v="1"/>
    <s v="OFF-BI-10001718"/>
    <x v="1"/>
    <x v="8"/>
    <x v="1216"/>
    <x v="1860"/>
    <n v="3"/>
    <n v="0.2"/>
    <n v="51.823799999999999"/>
  </r>
  <r>
    <n v="6076"/>
    <s v="CA-2014-121398"/>
    <x v="3"/>
    <x v="53"/>
    <d v="2014-12-30T00:00:00"/>
    <x v="1"/>
    <s v="FH-14365"/>
    <x v="92"/>
    <x v="1"/>
    <s v="United States"/>
    <s v="Los Angeles"/>
    <x v="1"/>
    <n v="90008"/>
    <x v="1"/>
    <s v="OFF-ST-10002756"/>
    <x v="1"/>
    <x v="4"/>
    <x v="270"/>
    <x v="4275"/>
    <n v="2"/>
    <n v="0"/>
    <n v="2.7062000000000239"/>
  </r>
  <r>
    <n v="6077"/>
    <s v="CA-2013-151561"/>
    <x v="0"/>
    <x v="142"/>
    <d v="2013-09-08T00:00:00"/>
    <x v="1"/>
    <s v="PG-18820"/>
    <x v="310"/>
    <x v="0"/>
    <s v="United States"/>
    <s v="New York City"/>
    <x v="15"/>
    <n v="10011"/>
    <x v="3"/>
    <s v="TEC-AC-10001432"/>
    <x v="2"/>
    <x v="11"/>
    <x v="471"/>
    <x v="515"/>
    <n v="6"/>
    <n v="0"/>
    <n v="206.31600000000006"/>
  </r>
  <r>
    <n v="6078"/>
    <s v="CA-2013-151561"/>
    <x v="0"/>
    <x v="142"/>
    <d v="2013-09-08T00:00:00"/>
    <x v="1"/>
    <s v="PG-18820"/>
    <x v="310"/>
    <x v="0"/>
    <s v="United States"/>
    <s v="New York City"/>
    <x v="15"/>
    <n v="10011"/>
    <x v="3"/>
    <s v="TEC-AC-10003399"/>
    <x v="2"/>
    <x v="11"/>
    <x v="1497"/>
    <x v="4276"/>
    <n v="2"/>
    <n v="0"/>
    <n v="30.441600000000001"/>
  </r>
  <r>
    <n v="6079"/>
    <s v="CA-2013-151561"/>
    <x v="0"/>
    <x v="142"/>
    <d v="2013-09-08T00:00:00"/>
    <x v="1"/>
    <s v="PG-18820"/>
    <x v="310"/>
    <x v="0"/>
    <s v="United States"/>
    <s v="New York City"/>
    <x v="15"/>
    <n v="10011"/>
    <x v="3"/>
    <s v="OFF-SU-10001574"/>
    <x v="1"/>
    <x v="14"/>
    <x v="498"/>
    <x v="1031"/>
    <n v="3"/>
    <n v="0"/>
    <n v="3.2849999999999993"/>
  </r>
  <r>
    <n v="6080"/>
    <s v="CA-2013-151561"/>
    <x v="0"/>
    <x v="142"/>
    <d v="2013-09-08T00:00:00"/>
    <x v="1"/>
    <s v="PG-18820"/>
    <x v="310"/>
    <x v="0"/>
    <s v="United States"/>
    <s v="New York City"/>
    <x v="15"/>
    <n v="10011"/>
    <x v="3"/>
    <s v="FUR-FU-10004864"/>
    <x v="0"/>
    <x v="5"/>
    <x v="436"/>
    <x v="1868"/>
    <n v="3"/>
    <n v="0"/>
    <n v="61.382399999999997"/>
  </r>
  <r>
    <n v="6081"/>
    <s v="CA-2014-154676"/>
    <x v="3"/>
    <x v="485"/>
    <d v="2014-08-09T00:00:00"/>
    <x v="2"/>
    <s v="NZ-18565"/>
    <x v="125"/>
    <x v="2"/>
    <s v="United States"/>
    <s v="Houston"/>
    <x v="5"/>
    <n v="77070"/>
    <x v="2"/>
    <s v="OFF-ST-10001172"/>
    <x v="1"/>
    <x v="4"/>
    <x v="1197"/>
    <x v="4277"/>
    <n v="9"/>
    <n v="0.2"/>
    <n v="7.5527999999999977"/>
  </r>
  <r>
    <n v="6082"/>
    <s v="US-2011-165589"/>
    <x v="2"/>
    <x v="1087"/>
    <d v="2011-02-19T00:00:00"/>
    <x v="3"/>
    <s v="TB-21595"/>
    <x v="180"/>
    <x v="0"/>
    <s v="United States"/>
    <s v="Lubbock"/>
    <x v="5"/>
    <n v="79424"/>
    <x v="2"/>
    <s v="FUR-FU-10002396"/>
    <x v="0"/>
    <x v="5"/>
    <x v="1581"/>
    <x v="2855"/>
    <n v="5"/>
    <n v="0.6"/>
    <n v="-11.321999999999999"/>
  </r>
  <r>
    <n v="6083"/>
    <s v="US-2013-132577"/>
    <x v="0"/>
    <x v="441"/>
    <d v="2013-11-28T00:00:00"/>
    <x v="1"/>
    <s v="JE-15475"/>
    <x v="188"/>
    <x v="0"/>
    <s v="United States"/>
    <s v="Houston"/>
    <x v="5"/>
    <n v="77095"/>
    <x v="2"/>
    <s v="OFF-BI-10004040"/>
    <x v="1"/>
    <x v="8"/>
    <x v="1478"/>
    <x v="4278"/>
    <n v="6"/>
    <n v="0.8"/>
    <n v="-9.634800000000002"/>
  </r>
  <r>
    <n v="6084"/>
    <s v="US-2013-132577"/>
    <x v="0"/>
    <x v="441"/>
    <d v="2013-11-28T00:00:00"/>
    <x v="1"/>
    <s v="JE-15475"/>
    <x v="188"/>
    <x v="0"/>
    <s v="United States"/>
    <s v="Houston"/>
    <x v="5"/>
    <n v="77095"/>
    <x v="2"/>
    <s v="OFF-AR-10003481"/>
    <x v="1"/>
    <x v="6"/>
    <x v="1591"/>
    <x v="3452"/>
    <n v="9"/>
    <n v="0.2"/>
    <n v="2.6567999999999969"/>
  </r>
  <r>
    <n v="6085"/>
    <s v="US-2013-132577"/>
    <x v="0"/>
    <x v="441"/>
    <d v="2013-11-28T00:00:00"/>
    <x v="1"/>
    <s v="JE-15475"/>
    <x v="188"/>
    <x v="0"/>
    <s v="United States"/>
    <s v="Houston"/>
    <x v="5"/>
    <n v="77095"/>
    <x v="2"/>
    <s v="TEC-AC-10000387"/>
    <x v="2"/>
    <x v="11"/>
    <x v="1350"/>
    <x v="4279"/>
    <n v="2"/>
    <n v="0.2"/>
    <n v="-0.60080000000000044"/>
  </r>
  <r>
    <n v="6086"/>
    <s v="US-2013-132577"/>
    <x v="0"/>
    <x v="441"/>
    <d v="2013-11-28T00:00:00"/>
    <x v="1"/>
    <s v="JE-15475"/>
    <x v="188"/>
    <x v="0"/>
    <s v="United States"/>
    <s v="Houston"/>
    <x v="5"/>
    <n v="77095"/>
    <x v="2"/>
    <s v="OFF-LA-10000262"/>
    <x v="1"/>
    <x v="2"/>
    <x v="932"/>
    <x v="4280"/>
    <n v="1"/>
    <n v="0.2"/>
    <n v="0.67859999999999987"/>
  </r>
  <r>
    <n v="6087"/>
    <s v="US-2013-132577"/>
    <x v="0"/>
    <x v="441"/>
    <d v="2013-11-28T00:00:00"/>
    <x v="1"/>
    <s v="JE-15475"/>
    <x v="188"/>
    <x v="0"/>
    <s v="United States"/>
    <s v="Houston"/>
    <x v="5"/>
    <n v="77095"/>
    <x v="2"/>
    <s v="OFF-BI-10003196"/>
    <x v="1"/>
    <x v="8"/>
    <x v="1367"/>
    <x v="4281"/>
    <n v="6"/>
    <n v="0.8"/>
    <n v="-6.7320000000000011"/>
  </r>
  <r>
    <n v="6088"/>
    <s v="CA-2012-114048"/>
    <x v="1"/>
    <x v="639"/>
    <d v="2012-12-18T00:00:00"/>
    <x v="1"/>
    <s v="EH-13945"/>
    <x v="13"/>
    <x v="0"/>
    <s v="United States"/>
    <s v="Costa Mesa"/>
    <x v="1"/>
    <n v="92627"/>
    <x v="1"/>
    <s v="FUR-FU-10004351"/>
    <x v="0"/>
    <x v="5"/>
    <x v="33"/>
    <x v="4172"/>
    <n v="3"/>
    <n v="0"/>
    <n v="12.856800000000002"/>
  </r>
  <r>
    <n v="6089"/>
    <s v="CA-2012-137281"/>
    <x v="1"/>
    <x v="385"/>
    <d v="2012-06-17T00:00:00"/>
    <x v="1"/>
    <s v="BF-10975"/>
    <x v="541"/>
    <x v="1"/>
    <s v="United States"/>
    <s v="Roswell"/>
    <x v="32"/>
    <n v="30076"/>
    <x v="0"/>
    <s v="OFF-PA-10001870"/>
    <x v="1"/>
    <x v="10"/>
    <x v="674"/>
    <x v="90"/>
    <n v="1"/>
    <n v="0"/>
    <n v="3.1104000000000003"/>
  </r>
  <r>
    <n v="6090"/>
    <s v="US-2014-162068"/>
    <x v="3"/>
    <x v="116"/>
    <d v="2015-01-01T00:00:00"/>
    <x v="0"/>
    <s v="PC-18745"/>
    <x v="331"/>
    <x v="1"/>
    <s v="United States"/>
    <s v="Loveland"/>
    <x v="22"/>
    <n v="80538"/>
    <x v="1"/>
    <s v="OFF-BI-10002813"/>
    <x v="1"/>
    <x v="8"/>
    <x v="905"/>
    <x v="1473"/>
    <n v="2"/>
    <n v="0.7"/>
    <n v="-0.98999999999999977"/>
  </r>
  <r>
    <n v="6091"/>
    <s v="CA-2014-100111"/>
    <x v="3"/>
    <x v="1088"/>
    <d v="2014-09-27T00:00:00"/>
    <x v="1"/>
    <s v="SV-20365"/>
    <x v="277"/>
    <x v="0"/>
    <s v="United States"/>
    <s v="New York City"/>
    <x v="15"/>
    <n v="10035"/>
    <x v="3"/>
    <s v="FUR-CH-10003846"/>
    <x v="0"/>
    <x v="1"/>
    <x v="915"/>
    <x v="4282"/>
    <n v="3"/>
    <n v="0.1"/>
    <n v="18.176400000000008"/>
  </r>
  <r>
    <n v="6092"/>
    <s v="CA-2014-100111"/>
    <x v="3"/>
    <x v="1088"/>
    <d v="2014-09-27T00:00:00"/>
    <x v="1"/>
    <s v="SV-20365"/>
    <x v="277"/>
    <x v="0"/>
    <s v="United States"/>
    <s v="New York City"/>
    <x v="15"/>
    <n v="10035"/>
    <x v="3"/>
    <s v="TEC-AC-10002647"/>
    <x v="2"/>
    <x v="11"/>
    <x v="1753"/>
    <x v="4283"/>
    <n v="2"/>
    <n v="0"/>
    <n v="95.759999999999991"/>
  </r>
  <r>
    <n v="6093"/>
    <s v="CA-2014-100111"/>
    <x v="3"/>
    <x v="1088"/>
    <d v="2014-09-27T00:00:00"/>
    <x v="1"/>
    <s v="SV-20365"/>
    <x v="277"/>
    <x v="0"/>
    <s v="United States"/>
    <s v="New York City"/>
    <x v="15"/>
    <n v="10035"/>
    <x v="3"/>
    <s v="OFF-PA-10000807"/>
    <x v="1"/>
    <x v="10"/>
    <x v="1650"/>
    <x v="1811"/>
    <n v="9"/>
    <n v="0"/>
    <n v="18.104400000000002"/>
  </r>
  <r>
    <n v="6094"/>
    <s v="CA-2014-100111"/>
    <x v="3"/>
    <x v="1088"/>
    <d v="2014-09-27T00:00:00"/>
    <x v="1"/>
    <s v="SV-20365"/>
    <x v="277"/>
    <x v="0"/>
    <s v="United States"/>
    <s v="New York City"/>
    <x v="15"/>
    <n v="10035"/>
    <x v="3"/>
    <s v="TEC-AC-10001465"/>
    <x v="2"/>
    <x v="11"/>
    <x v="473"/>
    <x v="3720"/>
    <n v="2"/>
    <n v="0"/>
    <n v="21.791999999999994"/>
  </r>
  <r>
    <n v="6095"/>
    <s v="CA-2014-100111"/>
    <x v="3"/>
    <x v="1088"/>
    <d v="2014-09-27T00:00:00"/>
    <x v="1"/>
    <s v="SV-20365"/>
    <x v="277"/>
    <x v="0"/>
    <s v="United States"/>
    <s v="New York City"/>
    <x v="15"/>
    <n v="10035"/>
    <x v="3"/>
    <s v="OFF-ST-10000615"/>
    <x v="1"/>
    <x v="4"/>
    <x v="75"/>
    <x v="4284"/>
    <n v="4"/>
    <n v="0"/>
    <n v="12.712000000000003"/>
  </r>
  <r>
    <n v="6096"/>
    <s v="CA-2014-100111"/>
    <x v="3"/>
    <x v="1088"/>
    <d v="2014-09-27T00:00:00"/>
    <x v="1"/>
    <s v="SV-20365"/>
    <x v="277"/>
    <x v="0"/>
    <s v="United States"/>
    <s v="New York City"/>
    <x v="15"/>
    <n v="10035"/>
    <x v="3"/>
    <s v="OFF-PA-10002713"/>
    <x v="1"/>
    <x v="10"/>
    <x v="317"/>
    <x v="1288"/>
    <n v="2"/>
    <n v="0"/>
    <n v="6.3295999999999992"/>
  </r>
  <r>
    <n v="6097"/>
    <s v="CA-2014-100111"/>
    <x v="3"/>
    <x v="1088"/>
    <d v="2014-09-27T00:00:00"/>
    <x v="1"/>
    <s v="SV-20365"/>
    <x v="277"/>
    <x v="0"/>
    <s v="United States"/>
    <s v="New York City"/>
    <x v="15"/>
    <n v="10035"/>
    <x v="3"/>
    <s v="FUR-CH-10003061"/>
    <x v="0"/>
    <x v="1"/>
    <x v="51"/>
    <x v="4285"/>
    <n v="1"/>
    <n v="0.1"/>
    <n v="8.0990999999999875"/>
  </r>
  <r>
    <n v="6098"/>
    <s v="CA-2014-100111"/>
    <x v="3"/>
    <x v="1088"/>
    <d v="2014-09-27T00:00:00"/>
    <x v="1"/>
    <s v="SV-20365"/>
    <x v="277"/>
    <x v="0"/>
    <s v="United States"/>
    <s v="New York City"/>
    <x v="15"/>
    <n v="10035"/>
    <x v="3"/>
    <s v="OFF-BI-10000343"/>
    <x v="1"/>
    <x v="8"/>
    <x v="184"/>
    <x v="696"/>
    <n v="3"/>
    <n v="0.2"/>
    <n v="3.9770999999999996"/>
  </r>
  <r>
    <n v="6099"/>
    <s v="CA-2014-100111"/>
    <x v="3"/>
    <x v="1088"/>
    <d v="2014-09-27T00:00:00"/>
    <x v="1"/>
    <s v="SV-20365"/>
    <x v="277"/>
    <x v="0"/>
    <s v="United States"/>
    <s v="New York City"/>
    <x v="15"/>
    <n v="10035"/>
    <x v="3"/>
    <s v="OFF-FA-10000304"/>
    <x v="1"/>
    <x v="13"/>
    <x v="52"/>
    <x v="1009"/>
    <n v="2"/>
    <n v="0"/>
    <n v="1.7876000000000003"/>
  </r>
  <r>
    <n v="6100"/>
    <s v="CA-2014-100111"/>
    <x v="3"/>
    <x v="1088"/>
    <d v="2014-09-27T00:00:00"/>
    <x v="1"/>
    <s v="SV-20365"/>
    <x v="277"/>
    <x v="0"/>
    <s v="United States"/>
    <s v="New York City"/>
    <x v="15"/>
    <n v="10035"/>
    <x v="3"/>
    <s v="FUR-CH-10004086"/>
    <x v="0"/>
    <x v="1"/>
    <x v="281"/>
    <x v="4286"/>
    <n v="11"/>
    <n v="0.1"/>
    <n v="609.71569999999997"/>
  </r>
  <r>
    <n v="6101"/>
    <s v="CA-2014-100111"/>
    <x v="3"/>
    <x v="1088"/>
    <d v="2014-09-27T00:00:00"/>
    <x v="1"/>
    <s v="SV-20365"/>
    <x v="277"/>
    <x v="0"/>
    <s v="United States"/>
    <s v="New York City"/>
    <x v="15"/>
    <n v="10035"/>
    <x v="3"/>
    <s v="TEC-PH-10002885"/>
    <x v="2"/>
    <x v="7"/>
    <x v="1127"/>
    <x v="4287"/>
    <n v="2"/>
    <n v="0"/>
    <n v="350.90820000000008"/>
  </r>
  <r>
    <n v="6102"/>
    <s v="CA-2014-100111"/>
    <x v="3"/>
    <x v="1088"/>
    <d v="2014-09-27T00:00:00"/>
    <x v="1"/>
    <s v="SV-20365"/>
    <x v="277"/>
    <x v="0"/>
    <s v="United States"/>
    <s v="New York City"/>
    <x v="15"/>
    <n v="10035"/>
    <x v="3"/>
    <s v="FUR-CH-10001215"/>
    <x v="0"/>
    <x v="1"/>
    <x v="440"/>
    <x v="4288"/>
    <n v="5"/>
    <n v="0.1"/>
    <n v="375.73500000000001"/>
  </r>
  <r>
    <n v="6103"/>
    <s v="CA-2014-100111"/>
    <x v="3"/>
    <x v="1088"/>
    <d v="2014-09-27T00:00:00"/>
    <x v="1"/>
    <s v="SV-20365"/>
    <x v="277"/>
    <x v="0"/>
    <s v="United States"/>
    <s v="New York City"/>
    <x v="15"/>
    <n v="10035"/>
    <x v="3"/>
    <s v="TEC-PH-10000215"/>
    <x v="2"/>
    <x v="7"/>
    <x v="139"/>
    <x v="1245"/>
    <n v="3"/>
    <n v="0"/>
    <n v="28.309500000000007"/>
  </r>
  <r>
    <n v="6104"/>
    <s v="CA-2014-100111"/>
    <x v="3"/>
    <x v="1088"/>
    <d v="2014-09-27T00:00:00"/>
    <x v="1"/>
    <s v="SV-20365"/>
    <x v="277"/>
    <x v="0"/>
    <s v="United States"/>
    <s v="New York City"/>
    <x v="15"/>
    <n v="10035"/>
    <x v="3"/>
    <s v="TEC-AC-10001998"/>
    <x v="2"/>
    <x v="11"/>
    <x v="84"/>
    <x v="1543"/>
    <n v="3"/>
    <n v="0"/>
    <n v="20.389799999999994"/>
  </r>
  <r>
    <n v="6105"/>
    <s v="US-2014-132381"/>
    <x v="3"/>
    <x v="1029"/>
    <d v="2014-08-25T00:00:00"/>
    <x v="2"/>
    <s v="Dp-13240"/>
    <x v="656"/>
    <x v="2"/>
    <s v="United States"/>
    <s v="Philadelphia"/>
    <x v="9"/>
    <n v="19143"/>
    <x v="3"/>
    <s v="FUR-TA-10002356"/>
    <x v="0"/>
    <x v="3"/>
    <x v="728"/>
    <x v="4289"/>
    <n v="2"/>
    <n v="0.4"/>
    <n v="-83.875200000000035"/>
  </r>
  <r>
    <n v="6106"/>
    <s v="CA-2012-147011"/>
    <x v="1"/>
    <x v="652"/>
    <d v="2012-06-22T00:00:00"/>
    <x v="1"/>
    <s v="HR-14830"/>
    <x v="403"/>
    <x v="1"/>
    <s v="United States"/>
    <s v="Miami"/>
    <x v="2"/>
    <n v="33178"/>
    <x v="0"/>
    <s v="OFF-AR-10002399"/>
    <x v="1"/>
    <x v="6"/>
    <x v="316"/>
    <x v="4290"/>
    <n v="4"/>
    <n v="0.2"/>
    <n v="3.5783999999999998"/>
  </r>
  <r>
    <n v="6107"/>
    <s v="CA-2011-120852"/>
    <x v="2"/>
    <x v="414"/>
    <d v="2011-12-25T00:00:00"/>
    <x v="1"/>
    <s v="WB-21850"/>
    <x v="576"/>
    <x v="0"/>
    <s v="United States"/>
    <s v="Grand Prairie"/>
    <x v="5"/>
    <n v="75051"/>
    <x v="2"/>
    <s v="OFF-AP-10001563"/>
    <x v="1"/>
    <x v="9"/>
    <x v="530"/>
    <x v="4291"/>
    <n v="2"/>
    <n v="0.8"/>
    <n v="-49.551600000000022"/>
  </r>
  <r>
    <n v="6108"/>
    <s v="CA-2011-120852"/>
    <x v="2"/>
    <x v="414"/>
    <d v="2011-12-25T00:00:00"/>
    <x v="1"/>
    <s v="WB-21850"/>
    <x v="576"/>
    <x v="0"/>
    <s v="United States"/>
    <s v="Grand Prairie"/>
    <x v="5"/>
    <n v="75051"/>
    <x v="2"/>
    <s v="TEC-AC-10004510"/>
    <x v="2"/>
    <x v="11"/>
    <x v="944"/>
    <x v="4292"/>
    <n v="5"/>
    <n v="0.2"/>
    <n v="-8.1800000000000033"/>
  </r>
  <r>
    <n v="6109"/>
    <s v="CA-2013-150007"/>
    <x v="0"/>
    <x v="108"/>
    <d v="2013-09-17T00:00:00"/>
    <x v="1"/>
    <s v="AS-10090"/>
    <x v="548"/>
    <x v="0"/>
    <s v="United States"/>
    <s v="Chicago"/>
    <x v="10"/>
    <n v="60653"/>
    <x v="2"/>
    <s v="OFF-LA-10001982"/>
    <x v="1"/>
    <x v="2"/>
    <x v="1529"/>
    <x v="1628"/>
    <n v="2"/>
    <n v="0.2"/>
    <n v="2.0999999999999996"/>
  </r>
  <r>
    <n v="6110"/>
    <s v="CA-2013-150007"/>
    <x v="0"/>
    <x v="108"/>
    <d v="2013-09-17T00:00:00"/>
    <x v="1"/>
    <s v="AS-10090"/>
    <x v="548"/>
    <x v="0"/>
    <s v="United States"/>
    <s v="Chicago"/>
    <x v="10"/>
    <n v="60653"/>
    <x v="2"/>
    <s v="OFF-BI-10004141"/>
    <x v="1"/>
    <x v="8"/>
    <x v="1287"/>
    <x v="4293"/>
    <n v="3"/>
    <n v="0.8"/>
    <n v="-3.2436000000000016"/>
  </r>
  <r>
    <n v="6111"/>
    <s v="CA-2013-124590"/>
    <x v="0"/>
    <x v="396"/>
    <d v="2013-11-17T00:00:00"/>
    <x v="1"/>
    <s v="SP-20920"/>
    <x v="727"/>
    <x v="0"/>
    <s v="United States"/>
    <s v="Parma"/>
    <x v="24"/>
    <n v="44134"/>
    <x v="3"/>
    <s v="FUR-CH-10004495"/>
    <x v="0"/>
    <x v="1"/>
    <x v="1475"/>
    <x v="4294"/>
    <n v="7"/>
    <n v="0.3"/>
    <n v="-21.068600000000174"/>
  </r>
  <r>
    <n v="6112"/>
    <s v="CA-2013-124590"/>
    <x v="0"/>
    <x v="396"/>
    <d v="2013-11-17T00:00:00"/>
    <x v="1"/>
    <s v="SP-20920"/>
    <x v="727"/>
    <x v="0"/>
    <s v="United States"/>
    <s v="Parma"/>
    <x v="24"/>
    <n v="44134"/>
    <x v="3"/>
    <s v="OFF-AP-10002311"/>
    <x v="1"/>
    <x v="9"/>
    <x v="14"/>
    <x v="4295"/>
    <n v="2"/>
    <n v="0.2"/>
    <n v="33.028800000000004"/>
  </r>
  <r>
    <n v="6113"/>
    <s v="CA-2013-124590"/>
    <x v="0"/>
    <x v="396"/>
    <d v="2013-11-17T00:00:00"/>
    <x v="1"/>
    <s v="SP-20920"/>
    <x v="727"/>
    <x v="0"/>
    <s v="United States"/>
    <s v="Parma"/>
    <x v="24"/>
    <n v="44134"/>
    <x v="3"/>
    <s v="OFF-FA-10000585"/>
    <x v="1"/>
    <x v="13"/>
    <x v="202"/>
    <x v="4296"/>
    <n v="6"/>
    <n v="0.2"/>
    <n v="5.4443999999999999"/>
  </r>
  <r>
    <n v="6114"/>
    <s v="CA-2013-124590"/>
    <x v="0"/>
    <x v="396"/>
    <d v="2013-11-17T00:00:00"/>
    <x v="1"/>
    <s v="SP-20920"/>
    <x v="727"/>
    <x v="0"/>
    <s v="United States"/>
    <s v="Parma"/>
    <x v="24"/>
    <n v="44134"/>
    <x v="3"/>
    <s v="FUR-CH-10000454"/>
    <x v="0"/>
    <x v="1"/>
    <x v="1"/>
    <x v="4297"/>
    <n v="9"/>
    <n v="0.3"/>
    <n v="0"/>
  </r>
  <r>
    <n v="6115"/>
    <s v="CA-2013-124590"/>
    <x v="0"/>
    <x v="396"/>
    <d v="2013-11-17T00:00:00"/>
    <x v="1"/>
    <s v="SP-20920"/>
    <x v="727"/>
    <x v="0"/>
    <s v="United States"/>
    <s v="Parma"/>
    <x v="24"/>
    <n v="44134"/>
    <x v="3"/>
    <s v="FUR-CH-10003746"/>
    <x v="0"/>
    <x v="1"/>
    <x v="617"/>
    <x v="4298"/>
    <n v="2"/>
    <n v="0.3"/>
    <n v="-12.839199999999977"/>
  </r>
  <r>
    <n v="6116"/>
    <s v="CA-2013-133802"/>
    <x v="0"/>
    <x v="560"/>
    <d v="2013-03-21T00:00:00"/>
    <x v="1"/>
    <s v="SP-20650"/>
    <x v="70"/>
    <x v="1"/>
    <s v="United States"/>
    <s v="Redwood City"/>
    <x v="1"/>
    <n v="94061"/>
    <x v="1"/>
    <s v="OFF-BI-10003291"/>
    <x v="1"/>
    <x v="8"/>
    <x v="44"/>
    <x v="4299"/>
    <n v="6"/>
    <n v="0.2"/>
    <n v="14.142599999999996"/>
  </r>
  <r>
    <n v="6117"/>
    <s v="US-2013-113677"/>
    <x v="0"/>
    <x v="373"/>
    <d v="2013-11-20T00:00:00"/>
    <x v="1"/>
    <s v="CM-12655"/>
    <x v="475"/>
    <x v="2"/>
    <s v="United States"/>
    <s v="New York City"/>
    <x v="15"/>
    <n v="10011"/>
    <x v="3"/>
    <s v="TEC-PH-10002114"/>
    <x v="2"/>
    <x v="7"/>
    <x v="1754"/>
    <x v="4300"/>
    <n v="4"/>
    <n v="0"/>
    <n v="592.78960000000006"/>
  </r>
  <r>
    <n v="6118"/>
    <s v="US-2013-113677"/>
    <x v="0"/>
    <x v="373"/>
    <d v="2013-11-20T00:00:00"/>
    <x v="1"/>
    <s v="CM-12655"/>
    <x v="475"/>
    <x v="2"/>
    <s v="United States"/>
    <s v="New York City"/>
    <x v="15"/>
    <n v="10011"/>
    <x v="3"/>
    <s v="OFF-LA-10001569"/>
    <x v="1"/>
    <x v="2"/>
    <x v="633"/>
    <x v="1830"/>
    <n v="3"/>
    <n v="0"/>
    <n v="6.8723999999999998"/>
  </r>
  <r>
    <n v="6119"/>
    <s v="CA-2014-143378"/>
    <x v="3"/>
    <x v="20"/>
    <d v="2014-09-26T00:00:00"/>
    <x v="1"/>
    <s v="JR-16210"/>
    <x v="335"/>
    <x v="1"/>
    <s v="United States"/>
    <s v="Springfield"/>
    <x v="21"/>
    <n v="97477"/>
    <x v="1"/>
    <s v="TEC-PH-10001425"/>
    <x v="2"/>
    <x v="7"/>
    <x v="511"/>
    <x v="1837"/>
    <n v="3"/>
    <n v="0.2"/>
    <n v="19.197599999999994"/>
  </r>
  <r>
    <n v="6120"/>
    <s v="CA-2014-143378"/>
    <x v="3"/>
    <x v="20"/>
    <d v="2014-09-26T00:00:00"/>
    <x v="1"/>
    <s v="JR-16210"/>
    <x v="335"/>
    <x v="1"/>
    <s v="United States"/>
    <s v="Springfield"/>
    <x v="21"/>
    <n v="97477"/>
    <x v="1"/>
    <s v="OFF-AR-10001915"/>
    <x v="1"/>
    <x v="6"/>
    <x v="1048"/>
    <x v="361"/>
    <n v="3"/>
    <n v="0.2"/>
    <n v="6.5538000000000007"/>
  </r>
  <r>
    <n v="6121"/>
    <s v="CA-2014-143378"/>
    <x v="3"/>
    <x v="20"/>
    <d v="2014-09-26T00:00:00"/>
    <x v="1"/>
    <s v="JR-16210"/>
    <x v="335"/>
    <x v="1"/>
    <s v="United States"/>
    <s v="Springfield"/>
    <x v="21"/>
    <n v="97477"/>
    <x v="1"/>
    <s v="FUR-FU-10004864"/>
    <x v="0"/>
    <x v="5"/>
    <x v="436"/>
    <x v="4301"/>
    <n v="8"/>
    <n v="0.2"/>
    <n v="61.38239999999999"/>
  </r>
  <r>
    <n v="6122"/>
    <s v="CA-2014-143378"/>
    <x v="3"/>
    <x v="20"/>
    <d v="2014-09-26T00:00:00"/>
    <x v="1"/>
    <s v="JR-16210"/>
    <x v="335"/>
    <x v="1"/>
    <s v="United States"/>
    <s v="Springfield"/>
    <x v="21"/>
    <n v="97477"/>
    <x v="1"/>
    <s v="FUR-BO-10001972"/>
    <x v="0"/>
    <x v="0"/>
    <x v="362"/>
    <x v="1270"/>
    <n v="2"/>
    <n v="0.7"/>
    <n v="-128.2388"/>
  </r>
  <r>
    <n v="6123"/>
    <s v="CA-2014-152660"/>
    <x v="3"/>
    <x v="769"/>
    <d v="2014-12-10T00:00:00"/>
    <x v="1"/>
    <s v="CB-12415"/>
    <x v="558"/>
    <x v="0"/>
    <s v="United States"/>
    <s v="Chicago"/>
    <x v="10"/>
    <n v="60610"/>
    <x v="2"/>
    <s v="OFF-ST-10000532"/>
    <x v="1"/>
    <x v="4"/>
    <x v="1403"/>
    <x v="3629"/>
    <n v="2"/>
    <n v="0.2"/>
    <n v="4.6175999999999995"/>
  </r>
  <r>
    <n v="6124"/>
    <s v="CA-2012-142139"/>
    <x v="1"/>
    <x v="284"/>
    <d v="2012-09-05T00:00:00"/>
    <x v="1"/>
    <s v="SD-20485"/>
    <x v="174"/>
    <x v="2"/>
    <s v="United States"/>
    <s v="Bedford"/>
    <x v="5"/>
    <n v="76021"/>
    <x v="2"/>
    <s v="OFF-PA-10003883"/>
    <x v="1"/>
    <x v="10"/>
    <x v="1229"/>
    <x v="3300"/>
    <n v="4"/>
    <n v="0.2"/>
    <n v="6.8119999999999994"/>
  </r>
  <r>
    <n v="6125"/>
    <s v="CA-2014-145772"/>
    <x v="3"/>
    <x v="95"/>
    <d v="2014-06-08T00:00:00"/>
    <x v="1"/>
    <s v="SS-20140"/>
    <x v="164"/>
    <x v="1"/>
    <s v="United States"/>
    <s v="Los Angeles"/>
    <x v="1"/>
    <n v="90036"/>
    <x v="1"/>
    <s v="TEC-AC-10003038"/>
    <x v="2"/>
    <x v="11"/>
    <x v="1024"/>
    <x v="915"/>
    <n v="5"/>
    <n v="0"/>
    <n v="8.5024999999999942"/>
  </r>
  <r>
    <n v="6126"/>
    <s v="CA-2014-145772"/>
    <x v="3"/>
    <x v="95"/>
    <d v="2014-06-08T00:00:00"/>
    <x v="1"/>
    <s v="SS-20140"/>
    <x v="164"/>
    <x v="1"/>
    <s v="United States"/>
    <s v="Los Angeles"/>
    <x v="1"/>
    <n v="90036"/>
    <x v="1"/>
    <s v="OFF-PA-10001593"/>
    <x v="1"/>
    <x v="10"/>
    <x v="1755"/>
    <x v="493"/>
    <n v="2"/>
    <n v="0"/>
    <n v="5.3819999999999997"/>
  </r>
  <r>
    <n v="6127"/>
    <s v="CA-2014-145772"/>
    <x v="3"/>
    <x v="95"/>
    <d v="2014-06-08T00:00:00"/>
    <x v="1"/>
    <s v="SS-20140"/>
    <x v="164"/>
    <x v="1"/>
    <s v="United States"/>
    <s v="Los Angeles"/>
    <x v="1"/>
    <n v="90036"/>
    <x v="1"/>
    <s v="OFF-BI-10002049"/>
    <x v="1"/>
    <x v="8"/>
    <x v="758"/>
    <x v="2970"/>
    <n v="1"/>
    <n v="0.2"/>
    <n v="1.2713999999999996"/>
  </r>
  <r>
    <n v="6128"/>
    <s v="CA-2013-124100"/>
    <x v="0"/>
    <x v="1044"/>
    <d v="2013-04-07T00:00:00"/>
    <x v="1"/>
    <s v="EH-13990"/>
    <x v="552"/>
    <x v="0"/>
    <s v="United States"/>
    <s v="New York City"/>
    <x v="15"/>
    <n v="10009"/>
    <x v="3"/>
    <s v="FUR-CH-10003817"/>
    <x v="0"/>
    <x v="1"/>
    <x v="162"/>
    <x v="4302"/>
    <n v="6"/>
    <n v="0.1"/>
    <n v="54.666000000000011"/>
  </r>
  <r>
    <n v="6129"/>
    <s v="US-2011-158400"/>
    <x v="2"/>
    <x v="1089"/>
    <d v="2011-10-28T00:00:00"/>
    <x v="2"/>
    <s v="AH-10030"/>
    <x v="692"/>
    <x v="1"/>
    <s v="United States"/>
    <s v="San Francisco"/>
    <x v="1"/>
    <n v="94109"/>
    <x v="1"/>
    <s v="OFF-BI-10002353"/>
    <x v="1"/>
    <x v="8"/>
    <x v="1068"/>
    <x v="4303"/>
    <n v="4"/>
    <n v="0.2"/>
    <n v="18.527999999999999"/>
  </r>
  <r>
    <n v="6130"/>
    <s v="CA-2014-162033"/>
    <x v="3"/>
    <x v="606"/>
    <d v="2014-04-03T00:00:00"/>
    <x v="1"/>
    <s v="EM-14200"/>
    <x v="773"/>
    <x v="2"/>
    <s v="United States"/>
    <s v="Virginia Beach"/>
    <x v="17"/>
    <n v="23464"/>
    <x v="0"/>
    <s v="TEC-AC-10003116"/>
    <x v="2"/>
    <x v="11"/>
    <x v="920"/>
    <x v="3545"/>
    <n v="3"/>
    <n v="0"/>
    <n v="20.767499999999998"/>
  </r>
  <r>
    <n v="6131"/>
    <s v="CA-2014-162033"/>
    <x v="3"/>
    <x v="606"/>
    <d v="2014-04-03T00:00:00"/>
    <x v="1"/>
    <s v="EM-14200"/>
    <x v="773"/>
    <x v="2"/>
    <s v="United States"/>
    <s v="Virginia Beach"/>
    <x v="17"/>
    <n v="23464"/>
    <x v="0"/>
    <s v="OFF-FA-10003021"/>
    <x v="1"/>
    <x v="13"/>
    <x v="33"/>
    <x v="1061"/>
    <n v="2"/>
    <n v="0"/>
    <n v="1.3159999999999998"/>
  </r>
  <r>
    <n v="6132"/>
    <s v="CA-2011-163447"/>
    <x v="2"/>
    <x v="422"/>
    <d v="2011-12-31T00:00:00"/>
    <x v="1"/>
    <s v="TB-21190"/>
    <x v="353"/>
    <x v="2"/>
    <s v="United States"/>
    <s v="New York City"/>
    <x v="15"/>
    <n v="10011"/>
    <x v="3"/>
    <s v="FUR-CH-10004477"/>
    <x v="0"/>
    <x v="1"/>
    <x v="211"/>
    <x v="4304"/>
    <n v="14"/>
    <n v="0.1"/>
    <n v="161.96739999999997"/>
  </r>
  <r>
    <n v="6133"/>
    <s v="CA-2014-145737"/>
    <x v="3"/>
    <x v="175"/>
    <d v="2014-09-21T00:00:00"/>
    <x v="1"/>
    <s v="AB-10165"/>
    <x v="269"/>
    <x v="0"/>
    <s v="United States"/>
    <s v="Lebanon"/>
    <x v="18"/>
    <n v="37087"/>
    <x v="0"/>
    <s v="OFF-PA-10001033"/>
    <x v="1"/>
    <x v="10"/>
    <x v="1500"/>
    <x v="2919"/>
    <n v="5"/>
    <n v="0.2"/>
    <n v="59.435499999999998"/>
  </r>
  <r>
    <n v="6134"/>
    <s v="CA-2013-148096"/>
    <x v="0"/>
    <x v="765"/>
    <d v="2013-08-20T00:00:00"/>
    <x v="2"/>
    <s v="AO-10810"/>
    <x v="774"/>
    <x v="1"/>
    <s v="United States"/>
    <s v="Los Angeles"/>
    <x v="1"/>
    <n v="90045"/>
    <x v="1"/>
    <s v="FUR-TA-10004152"/>
    <x v="0"/>
    <x v="3"/>
    <x v="1507"/>
    <x v="4305"/>
    <n v="2"/>
    <n v="0.2"/>
    <n v="12.095999999999997"/>
  </r>
  <r>
    <n v="6135"/>
    <s v="CA-2013-146766"/>
    <x v="0"/>
    <x v="254"/>
    <d v="2013-11-05T00:00:00"/>
    <x v="3"/>
    <s v="TT-21220"/>
    <x v="627"/>
    <x v="0"/>
    <s v="United States"/>
    <s v="Chula Vista"/>
    <x v="1"/>
    <n v="91911"/>
    <x v="1"/>
    <s v="OFF-AR-10002135"/>
    <x v="1"/>
    <x v="6"/>
    <x v="278"/>
    <x v="4306"/>
    <n v="4"/>
    <n v="0"/>
    <n v="55.911999999999978"/>
  </r>
  <r>
    <n v="6136"/>
    <s v="CA-2012-105613"/>
    <x v="1"/>
    <x v="1090"/>
    <d v="2012-10-22T00:00:00"/>
    <x v="1"/>
    <s v="KN-16705"/>
    <x v="607"/>
    <x v="2"/>
    <s v="United States"/>
    <s v="Mcallen"/>
    <x v="5"/>
    <n v="78501"/>
    <x v="2"/>
    <s v="TEC-AC-10000521"/>
    <x v="2"/>
    <x v="11"/>
    <x v="1557"/>
    <x v="3578"/>
    <n v="3"/>
    <n v="0.2"/>
    <n v="3.4619999999999997"/>
  </r>
  <r>
    <n v="6137"/>
    <s v="CA-2012-105613"/>
    <x v="1"/>
    <x v="1090"/>
    <d v="2012-10-22T00:00:00"/>
    <x v="1"/>
    <s v="KN-16705"/>
    <x v="607"/>
    <x v="2"/>
    <s v="United States"/>
    <s v="Mcallen"/>
    <x v="5"/>
    <n v="78501"/>
    <x v="2"/>
    <s v="OFF-AP-10000026"/>
    <x v="1"/>
    <x v="9"/>
    <x v="1282"/>
    <x v="4307"/>
    <n v="6"/>
    <n v="0.8"/>
    <n v="-186.56820000000005"/>
  </r>
  <r>
    <n v="6138"/>
    <s v="US-2013-142251"/>
    <x v="0"/>
    <x v="731"/>
    <d v="2013-11-05T00:00:00"/>
    <x v="0"/>
    <s v="FO-14305"/>
    <x v="383"/>
    <x v="0"/>
    <s v="United States"/>
    <s v="Hollywood"/>
    <x v="2"/>
    <n v="33021"/>
    <x v="0"/>
    <s v="OFF-PA-10002986"/>
    <x v="1"/>
    <x v="10"/>
    <x v="477"/>
    <x v="164"/>
    <n v="6"/>
    <n v="0.2"/>
    <n v="11.222399999999999"/>
  </r>
  <r>
    <n v="6139"/>
    <s v="CA-2011-131247"/>
    <x v="2"/>
    <x v="809"/>
    <d v="2011-04-04T00:00:00"/>
    <x v="1"/>
    <s v="GA-14725"/>
    <x v="315"/>
    <x v="0"/>
    <s v="United States"/>
    <s v="San Francisco"/>
    <x v="1"/>
    <n v="94110"/>
    <x v="1"/>
    <s v="FUR-BO-10001337"/>
    <x v="0"/>
    <x v="0"/>
    <x v="425"/>
    <x v="4308"/>
    <n v="2"/>
    <n v="0.15"/>
    <n v="-12.097999999999999"/>
  </r>
  <r>
    <n v="6140"/>
    <s v="US-2012-113593"/>
    <x v="1"/>
    <x v="24"/>
    <d v="2012-04-20T00:00:00"/>
    <x v="2"/>
    <s v="NC-18415"/>
    <x v="720"/>
    <x v="0"/>
    <s v="United States"/>
    <s v="Santa Maria"/>
    <x v="1"/>
    <n v="93454"/>
    <x v="1"/>
    <s v="OFF-ST-10000532"/>
    <x v="1"/>
    <x v="4"/>
    <x v="1403"/>
    <x v="4309"/>
    <n v="3"/>
    <n v="0"/>
    <n v="30.014399999999998"/>
  </r>
  <r>
    <n v="6141"/>
    <s v="CA-2014-121083"/>
    <x v="3"/>
    <x v="362"/>
    <d v="2014-07-16T00:00:00"/>
    <x v="1"/>
    <s v="JF-15190"/>
    <x v="440"/>
    <x v="0"/>
    <s v="United States"/>
    <s v="Manchester"/>
    <x v="29"/>
    <n v="6040"/>
    <x v="3"/>
    <s v="OFF-PA-10001497"/>
    <x v="1"/>
    <x v="10"/>
    <x v="1746"/>
    <x v="4310"/>
    <n v="5"/>
    <n v="0"/>
    <n v="134.65199999999999"/>
  </r>
  <r>
    <n v="6142"/>
    <s v="CA-2014-121083"/>
    <x v="3"/>
    <x v="362"/>
    <d v="2014-07-16T00:00:00"/>
    <x v="1"/>
    <s v="JF-15190"/>
    <x v="440"/>
    <x v="0"/>
    <s v="United States"/>
    <s v="Manchester"/>
    <x v="29"/>
    <n v="6040"/>
    <x v="3"/>
    <s v="OFF-ST-10002554"/>
    <x v="1"/>
    <x v="4"/>
    <x v="1144"/>
    <x v="3589"/>
    <n v="4"/>
    <n v="0"/>
    <n v="3.9128000000000043"/>
  </r>
  <r>
    <n v="6143"/>
    <s v="CA-2014-121083"/>
    <x v="3"/>
    <x v="362"/>
    <d v="2014-07-16T00:00:00"/>
    <x v="1"/>
    <s v="JF-15190"/>
    <x v="440"/>
    <x v="0"/>
    <s v="United States"/>
    <s v="Manchester"/>
    <x v="29"/>
    <n v="6040"/>
    <x v="3"/>
    <s v="TEC-PH-10001336"/>
    <x v="2"/>
    <x v="7"/>
    <x v="941"/>
    <x v="2052"/>
    <n v="2"/>
    <n v="0"/>
    <n v="74.8142"/>
  </r>
  <r>
    <n v="6144"/>
    <s v="CA-2014-121083"/>
    <x v="3"/>
    <x v="362"/>
    <d v="2014-07-16T00:00:00"/>
    <x v="1"/>
    <s v="JF-15190"/>
    <x v="440"/>
    <x v="0"/>
    <s v="United States"/>
    <s v="Manchester"/>
    <x v="29"/>
    <n v="6040"/>
    <x v="3"/>
    <s v="OFF-AR-10002987"/>
    <x v="1"/>
    <x v="6"/>
    <x v="1553"/>
    <x v="4311"/>
    <n v="6"/>
    <n v="0"/>
    <n v="48.806400000000011"/>
  </r>
  <r>
    <n v="6145"/>
    <s v="CA-2014-151190"/>
    <x v="3"/>
    <x v="818"/>
    <d v="2014-07-02T00:00:00"/>
    <x v="1"/>
    <s v="GT-14710"/>
    <x v="218"/>
    <x v="0"/>
    <s v="United States"/>
    <s v="Omaha"/>
    <x v="8"/>
    <n v="68104"/>
    <x v="2"/>
    <s v="OFF-PA-10000575"/>
    <x v="1"/>
    <x v="10"/>
    <x v="1050"/>
    <x v="4312"/>
    <n v="3"/>
    <n v="0"/>
    <n v="9.2321999999999989"/>
  </r>
  <r>
    <n v="6146"/>
    <s v="CA-2011-133543"/>
    <x v="2"/>
    <x v="1091"/>
    <d v="2011-12-26T00:00:00"/>
    <x v="1"/>
    <s v="KM-16660"/>
    <x v="730"/>
    <x v="0"/>
    <s v="United States"/>
    <s v="San Jose"/>
    <x v="1"/>
    <n v="95123"/>
    <x v="1"/>
    <s v="OFF-AR-10003394"/>
    <x v="1"/>
    <x v="6"/>
    <x v="496"/>
    <x v="2722"/>
    <n v="4"/>
    <n v="0"/>
    <n v="3.1752000000000002"/>
  </r>
  <r>
    <n v="6147"/>
    <s v="CA-2014-105130"/>
    <x v="3"/>
    <x v="610"/>
    <d v="2014-11-26T00:00:00"/>
    <x v="1"/>
    <s v="PJ-18835"/>
    <x v="601"/>
    <x v="1"/>
    <s v="United States"/>
    <s v="San Francisco"/>
    <x v="1"/>
    <n v="94122"/>
    <x v="1"/>
    <s v="OFF-AR-10003394"/>
    <x v="1"/>
    <x v="6"/>
    <x v="496"/>
    <x v="2722"/>
    <n v="4"/>
    <n v="0"/>
    <n v="3.1752000000000002"/>
  </r>
  <r>
    <n v="6148"/>
    <s v="CA-2014-105130"/>
    <x v="3"/>
    <x v="610"/>
    <d v="2014-11-26T00:00:00"/>
    <x v="1"/>
    <s v="PJ-18835"/>
    <x v="601"/>
    <x v="1"/>
    <s v="United States"/>
    <s v="San Francisco"/>
    <x v="1"/>
    <n v="94122"/>
    <x v="1"/>
    <s v="OFF-BI-10001191"/>
    <x v="1"/>
    <x v="8"/>
    <x v="970"/>
    <x v="4313"/>
    <n v="2"/>
    <n v="0.2"/>
    <n v="14.7668"/>
  </r>
  <r>
    <n v="6149"/>
    <s v="CA-2013-161928"/>
    <x v="0"/>
    <x v="812"/>
    <d v="2013-06-30T00:00:00"/>
    <x v="0"/>
    <s v="AC-10660"/>
    <x v="663"/>
    <x v="0"/>
    <s v="United States"/>
    <s v="San Francisco"/>
    <x v="1"/>
    <n v="94109"/>
    <x v="1"/>
    <s v="TEC-PH-10003484"/>
    <x v="2"/>
    <x v="7"/>
    <x v="1530"/>
    <x v="1227"/>
    <n v="2"/>
    <n v="0.2"/>
    <n v="12.599000000000004"/>
  </r>
  <r>
    <n v="6150"/>
    <s v="CA-2014-101322"/>
    <x v="3"/>
    <x v="116"/>
    <d v="2015-01-01T00:00:00"/>
    <x v="2"/>
    <s v="JG-15310"/>
    <x v="684"/>
    <x v="1"/>
    <s v="United States"/>
    <s v="Long Beach"/>
    <x v="1"/>
    <n v="90805"/>
    <x v="1"/>
    <s v="FUR-CH-10003968"/>
    <x v="0"/>
    <x v="1"/>
    <x v="56"/>
    <x v="4314"/>
    <n v="6"/>
    <n v="0.2"/>
    <n v="-34.070400000000006"/>
  </r>
  <r>
    <n v="6151"/>
    <s v="US-2013-106600"/>
    <x v="0"/>
    <x v="143"/>
    <d v="2013-04-12T00:00:00"/>
    <x v="2"/>
    <s v="RM-19375"/>
    <x v="528"/>
    <x v="0"/>
    <s v="United States"/>
    <s v="Columbus"/>
    <x v="32"/>
    <n v="31907"/>
    <x v="0"/>
    <s v="FUR-BO-10001608"/>
    <x v="0"/>
    <x v="0"/>
    <x v="1523"/>
    <x v="1383"/>
    <n v="5"/>
    <n v="0"/>
    <n v="88.725000000000023"/>
  </r>
  <r>
    <n v="6152"/>
    <s v="CA-2011-111871"/>
    <x v="2"/>
    <x v="772"/>
    <d v="2011-03-21T00:00:00"/>
    <x v="0"/>
    <s v="EK-13795"/>
    <x v="735"/>
    <x v="2"/>
    <s v="United States"/>
    <s v="San Francisco"/>
    <x v="1"/>
    <n v="94110"/>
    <x v="1"/>
    <s v="FUR-BO-10004218"/>
    <x v="0"/>
    <x v="0"/>
    <x v="1584"/>
    <x v="4315"/>
    <n v="10"/>
    <n v="0.15"/>
    <n v="70.490000000000009"/>
  </r>
  <r>
    <n v="6153"/>
    <s v="CA-2014-139437"/>
    <x v="3"/>
    <x v="445"/>
    <d v="2014-07-09T00:00:00"/>
    <x v="1"/>
    <s v="RD-19585"/>
    <x v="361"/>
    <x v="0"/>
    <s v="United States"/>
    <s v="Los Angeles"/>
    <x v="1"/>
    <n v="90004"/>
    <x v="1"/>
    <s v="OFF-ST-10002485"/>
    <x v="1"/>
    <x v="4"/>
    <x v="209"/>
    <x v="1190"/>
    <n v="4"/>
    <n v="0"/>
    <n v="0.87919999999999732"/>
  </r>
  <r>
    <n v="6154"/>
    <s v="CA-2014-151484"/>
    <x v="3"/>
    <x v="693"/>
    <d v="2014-04-24T00:00:00"/>
    <x v="2"/>
    <s v="CV-12805"/>
    <x v="51"/>
    <x v="1"/>
    <s v="United States"/>
    <s v="Philadelphia"/>
    <x v="9"/>
    <n v="19120"/>
    <x v="3"/>
    <s v="FUR-FU-10001876"/>
    <x v="0"/>
    <x v="5"/>
    <x v="1394"/>
    <x v="3518"/>
    <n v="2"/>
    <n v="0.2"/>
    <n v="10.393599999999998"/>
  </r>
  <r>
    <n v="6155"/>
    <s v="CA-2014-151484"/>
    <x v="3"/>
    <x v="693"/>
    <d v="2014-04-24T00:00:00"/>
    <x v="2"/>
    <s v="CV-12805"/>
    <x v="51"/>
    <x v="1"/>
    <s v="United States"/>
    <s v="Philadelphia"/>
    <x v="9"/>
    <n v="19120"/>
    <x v="3"/>
    <s v="OFF-ST-10002370"/>
    <x v="1"/>
    <x v="4"/>
    <x v="80"/>
    <x v="4316"/>
    <n v="3"/>
    <n v="0.2"/>
    <n v="5.7752999999999961"/>
  </r>
  <r>
    <n v="6156"/>
    <s v="CA-2014-151484"/>
    <x v="3"/>
    <x v="693"/>
    <d v="2014-04-24T00:00:00"/>
    <x v="2"/>
    <s v="CV-12805"/>
    <x v="51"/>
    <x v="1"/>
    <s v="United States"/>
    <s v="Philadelphia"/>
    <x v="9"/>
    <n v="19120"/>
    <x v="3"/>
    <s v="OFF-ST-10000142"/>
    <x v="1"/>
    <x v="4"/>
    <x v="399"/>
    <x v="4317"/>
    <n v="1"/>
    <n v="0.2"/>
    <n v="33.270399999999981"/>
  </r>
  <r>
    <n v="6157"/>
    <s v="CA-2014-151484"/>
    <x v="3"/>
    <x v="693"/>
    <d v="2014-04-24T00:00:00"/>
    <x v="2"/>
    <s v="CV-12805"/>
    <x v="51"/>
    <x v="1"/>
    <s v="United States"/>
    <s v="Philadelphia"/>
    <x v="9"/>
    <n v="19120"/>
    <x v="3"/>
    <s v="FUR-FU-10004671"/>
    <x v="0"/>
    <x v="5"/>
    <x v="1357"/>
    <x v="4318"/>
    <n v="3"/>
    <n v="0.2"/>
    <n v="9.5418000000000003"/>
  </r>
  <r>
    <n v="6158"/>
    <s v="CA-2013-104150"/>
    <x v="0"/>
    <x v="1092"/>
    <d v="2013-08-06T00:00:00"/>
    <x v="0"/>
    <s v="AG-10330"/>
    <x v="743"/>
    <x v="0"/>
    <s v="United States"/>
    <s v="Tulsa"/>
    <x v="26"/>
    <n v="74133"/>
    <x v="2"/>
    <s v="OFF-EN-10002504"/>
    <x v="1"/>
    <x v="12"/>
    <x v="113"/>
    <x v="4319"/>
    <n v="3"/>
    <n v="0"/>
    <n v="38.323799999999999"/>
  </r>
  <r>
    <n v="6159"/>
    <s v="CA-2013-104150"/>
    <x v="0"/>
    <x v="1092"/>
    <d v="2013-08-06T00:00:00"/>
    <x v="0"/>
    <s v="AG-10330"/>
    <x v="743"/>
    <x v="0"/>
    <s v="United States"/>
    <s v="Tulsa"/>
    <x v="26"/>
    <n v="74133"/>
    <x v="2"/>
    <s v="TEC-AC-10004803"/>
    <x v="2"/>
    <x v="11"/>
    <x v="1756"/>
    <x v="4320"/>
    <n v="12"/>
    <n v="0"/>
    <n v="23.419200000000011"/>
  </r>
  <r>
    <n v="6160"/>
    <s v="CA-2013-161025"/>
    <x v="0"/>
    <x v="275"/>
    <d v="2013-12-10T00:00:00"/>
    <x v="1"/>
    <s v="GM-14440"/>
    <x v="306"/>
    <x v="0"/>
    <s v="United States"/>
    <s v="Los Angeles"/>
    <x v="1"/>
    <n v="90049"/>
    <x v="1"/>
    <s v="OFF-ST-10001932"/>
    <x v="1"/>
    <x v="4"/>
    <x v="1641"/>
    <x v="4321"/>
    <n v="4"/>
    <n v="0"/>
    <n v="108.17520000000002"/>
  </r>
  <r>
    <n v="6161"/>
    <s v="CA-2011-103989"/>
    <x v="2"/>
    <x v="1093"/>
    <d v="2011-03-21T00:00:00"/>
    <x v="2"/>
    <s v="MC-17605"/>
    <x v="204"/>
    <x v="1"/>
    <s v="United States"/>
    <s v="Lakeland"/>
    <x v="2"/>
    <n v="33801"/>
    <x v="0"/>
    <s v="TEC-PH-10004667"/>
    <x v="2"/>
    <x v="7"/>
    <x v="519"/>
    <x v="830"/>
    <n v="3"/>
    <n v="0.2"/>
    <n v="28.347899999999981"/>
  </r>
  <r>
    <n v="6162"/>
    <s v="CA-2011-103989"/>
    <x v="2"/>
    <x v="1093"/>
    <d v="2011-03-21T00:00:00"/>
    <x v="2"/>
    <s v="MC-17605"/>
    <x v="204"/>
    <x v="1"/>
    <s v="United States"/>
    <s v="Lakeland"/>
    <x v="2"/>
    <n v="33801"/>
    <x v="0"/>
    <s v="OFF-LA-10000443"/>
    <x v="1"/>
    <x v="2"/>
    <x v="1118"/>
    <x v="929"/>
    <n v="4"/>
    <n v="0.2"/>
    <n v="3.9851999999999999"/>
  </r>
  <r>
    <n v="6163"/>
    <s v="CA-2011-103989"/>
    <x v="2"/>
    <x v="1093"/>
    <d v="2011-03-21T00:00:00"/>
    <x v="2"/>
    <s v="MC-17605"/>
    <x v="204"/>
    <x v="1"/>
    <s v="United States"/>
    <s v="Lakeland"/>
    <x v="2"/>
    <n v="33801"/>
    <x v="0"/>
    <s v="OFF-ST-10000918"/>
    <x v="1"/>
    <x v="4"/>
    <x v="372"/>
    <x v="4322"/>
    <n v="3"/>
    <n v="0.2"/>
    <n v="1.961999999999998"/>
  </r>
  <r>
    <n v="6164"/>
    <s v="CA-2011-103989"/>
    <x v="2"/>
    <x v="1093"/>
    <d v="2011-03-21T00:00:00"/>
    <x v="2"/>
    <s v="MC-17605"/>
    <x v="204"/>
    <x v="1"/>
    <s v="United States"/>
    <s v="Lakeland"/>
    <x v="2"/>
    <n v="33801"/>
    <x v="0"/>
    <s v="OFF-BI-10001196"/>
    <x v="1"/>
    <x v="8"/>
    <x v="1381"/>
    <x v="4323"/>
    <n v="5"/>
    <n v="0.7"/>
    <n v="-25.737000000000002"/>
  </r>
  <r>
    <n v="6165"/>
    <s v="CA-2011-103989"/>
    <x v="2"/>
    <x v="1093"/>
    <d v="2011-03-21T00:00:00"/>
    <x v="2"/>
    <s v="MC-17605"/>
    <x v="204"/>
    <x v="1"/>
    <s v="United States"/>
    <s v="Lakeland"/>
    <x v="2"/>
    <n v="33801"/>
    <x v="0"/>
    <s v="FUR-FU-10003981"/>
    <x v="0"/>
    <x v="5"/>
    <x v="322"/>
    <x v="3808"/>
    <n v="3"/>
    <n v="0.2"/>
    <n v="1.3728000000000002"/>
  </r>
  <r>
    <n v="6166"/>
    <s v="CA-2011-103989"/>
    <x v="2"/>
    <x v="1093"/>
    <d v="2011-03-21T00:00:00"/>
    <x v="2"/>
    <s v="MC-17605"/>
    <x v="204"/>
    <x v="1"/>
    <s v="United States"/>
    <s v="Lakeland"/>
    <x v="2"/>
    <n v="33801"/>
    <x v="0"/>
    <s v="FUR-FU-10002508"/>
    <x v="0"/>
    <x v="5"/>
    <x v="1661"/>
    <x v="184"/>
    <n v="3"/>
    <n v="0.2"/>
    <n v="5.5044000000000013"/>
  </r>
  <r>
    <n v="6167"/>
    <s v="CA-2011-103989"/>
    <x v="2"/>
    <x v="1093"/>
    <d v="2011-03-21T00:00:00"/>
    <x v="2"/>
    <s v="MC-17605"/>
    <x v="204"/>
    <x v="1"/>
    <s v="United States"/>
    <s v="Lakeland"/>
    <x v="2"/>
    <n v="33801"/>
    <x v="0"/>
    <s v="TEC-AC-10002647"/>
    <x v="2"/>
    <x v="11"/>
    <x v="1753"/>
    <x v="4324"/>
    <n v="2"/>
    <n v="0.2"/>
    <n v="53.199999999999989"/>
  </r>
  <r>
    <n v="6168"/>
    <s v="CA-2012-142433"/>
    <x v="1"/>
    <x v="704"/>
    <d v="2012-04-25T00:00:00"/>
    <x v="1"/>
    <s v="ES-14020"/>
    <x v="301"/>
    <x v="0"/>
    <s v="United States"/>
    <s v="Houston"/>
    <x v="5"/>
    <n v="77036"/>
    <x v="2"/>
    <s v="OFF-PA-10002377"/>
    <x v="1"/>
    <x v="10"/>
    <x v="127"/>
    <x v="4325"/>
    <n v="3"/>
    <n v="0.2"/>
    <n v="44.045999999999992"/>
  </r>
  <r>
    <n v="6169"/>
    <s v="CA-2012-132815"/>
    <x v="1"/>
    <x v="444"/>
    <d v="2012-09-22T00:00:00"/>
    <x v="0"/>
    <s v="RW-19540"/>
    <x v="459"/>
    <x v="1"/>
    <s v="United States"/>
    <s v="Los Angeles"/>
    <x v="1"/>
    <n v="90008"/>
    <x v="1"/>
    <s v="OFF-PA-10004530"/>
    <x v="1"/>
    <x v="10"/>
    <x v="491"/>
    <x v="1113"/>
    <n v="2"/>
    <n v="0"/>
    <n v="11.250400000000001"/>
  </r>
  <r>
    <n v="6170"/>
    <s v="CA-2011-101266"/>
    <x v="2"/>
    <x v="9"/>
    <d v="2011-08-30T00:00:00"/>
    <x v="0"/>
    <s v="MM-17920"/>
    <x v="462"/>
    <x v="0"/>
    <s v="United States"/>
    <s v="Springfield"/>
    <x v="17"/>
    <n v="22153"/>
    <x v="0"/>
    <s v="OFF-PA-10002986"/>
    <x v="1"/>
    <x v="10"/>
    <x v="477"/>
    <x v="522"/>
    <n v="2"/>
    <n v="0"/>
    <n v="6.4127999999999998"/>
  </r>
  <r>
    <n v="6171"/>
    <s v="CA-2013-141523"/>
    <x v="0"/>
    <x v="1054"/>
    <d v="2013-12-25T00:00:00"/>
    <x v="0"/>
    <s v="MH-17440"/>
    <x v="775"/>
    <x v="1"/>
    <s v="United States"/>
    <s v="New York City"/>
    <x v="15"/>
    <n v="10035"/>
    <x v="3"/>
    <s v="OFF-BI-10000948"/>
    <x v="1"/>
    <x v="8"/>
    <x v="1373"/>
    <x v="4326"/>
    <n v="3"/>
    <n v="0.2"/>
    <n v="11.558699999999998"/>
  </r>
  <r>
    <n v="6172"/>
    <s v="CA-2013-141523"/>
    <x v="0"/>
    <x v="1054"/>
    <d v="2013-12-25T00:00:00"/>
    <x v="0"/>
    <s v="MH-17440"/>
    <x v="775"/>
    <x v="1"/>
    <s v="United States"/>
    <s v="New York City"/>
    <x v="15"/>
    <n v="10035"/>
    <x v="3"/>
    <s v="OFF-AR-10001545"/>
    <x v="1"/>
    <x v="6"/>
    <x v="812"/>
    <x v="2872"/>
    <n v="2"/>
    <n v="0"/>
    <n v="1.0207999999999999"/>
  </r>
  <r>
    <n v="6173"/>
    <s v="US-2011-106299"/>
    <x v="2"/>
    <x v="1094"/>
    <d v="2011-08-08T00:00:00"/>
    <x v="1"/>
    <s v="NZ-18565"/>
    <x v="125"/>
    <x v="2"/>
    <s v="United States"/>
    <s v="Springfield"/>
    <x v="25"/>
    <n v="65807"/>
    <x v="2"/>
    <s v="OFF-BI-10001758"/>
    <x v="1"/>
    <x v="8"/>
    <x v="935"/>
    <x v="4327"/>
    <n v="5"/>
    <n v="0"/>
    <n v="12.548999999999999"/>
  </r>
  <r>
    <n v="6174"/>
    <s v="US-2011-106299"/>
    <x v="2"/>
    <x v="1094"/>
    <d v="2011-08-08T00:00:00"/>
    <x v="1"/>
    <s v="NZ-18565"/>
    <x v="125"/>
    <x v="2"/>
    <s v="United States"/>
    <s v="Springfield"/>
    <x v="25"/>
    <n v="65807"/>
    <x v="2"/>
    <s v="TEC-AC-10003237"/>
    <x v="2"/>
    <x v="11"/>
    <x v="1631"/>
    <x v="4328"/>
    <n v="2"/>
    <n v="0"/>
    <n v="9.1160000000000014"/>
  </r>
  <r>
    <n v="6175"/>
    <s v="US-2011-106299"/>
    <x v="2"/>
    <x v="1094"/>
    <d v="2011-08-08T00:00:00"/>
    <x v="1"/>
    <s v="NZ-18565"/>
    <x v="125"/>
    <x v="2"/>
    <s v="United States"/>
    <s v="Springfield"/>
    <x v="25"/>
    <n v="65807"/>
    <x v="2"/>
    <s v="OFF-ST-10002011"/>
    <x v="1"/>
    <x v="4"/>
    <x v="1055"/>
    <x v="4329"/>
    <n v="2"/>
    <n v="0"/>
    <n v="226.36260000000004"/>
  </r>
  <r>
    <n v="6176"/>
    <s v="CA-2012-158421"/>
    <x v="1"/>
    <x v="481"/>
    <d v="2012-09-26T00:00:00"/>
    <x v="1"/>
    <s v="GB-14575"/>
    <x v="673"/>
    <x v="0"/>
    <s v="United States"/>
    <s v="Columbia"/>
    <x v="20"/>
    <n v="29203"/>
    <x v="0"/>
    <s v="FUR-CH-10000309"/>
    <x v="0"/>
    <x v="1"/>
    <x v="765"/>
    <x v="4330"/>
    <n v="4"/>
    <n v="0"/>
    <n v="422.51"/>
  </r>
  <r>
    <n v="6177"/>
    <s v="CA-2012-158421"/>
    <x v="1"/>
    <x v="481"/>
    <d v="2012-09-26T00:00:00"/>
    <x v="1"/>
    <s v="GB-14575"/>
    <x v="673"/>
    <x v="0"/>
    <s v="United States"/>
    <s v="Columbia"/>
    <x v="20"/>
    <n v="29203"/>
    <x v="0"/>
    <s v="OFF-ST-10002444"/>
    <x v="1"/>
    <x v="4"/>
    <x v="571"/>
    <x v="3016"/>
    <n v="7"/>
    <n v="0"/>
    <n v="24.068799999999996"/>
  </r>
  <r>
    <n v="6178"/>
    <s v="CA-2012-158421"/>
    <x v="1"/>
    <x v="481"/>
    <d v="2012-09-26T00:00:00"/>
    <x v="1"/>
    <s v="GB-14575"/>
    <x v="673"/>
    <x v="0"/>
    <s v="United States"/>
    <s v="Columbia"/>
    <x v="20"/>
    <n v="29203"/>
    <x v="0"/>
    <s v="OFF-EN-10001453"/>
    <x v="1"/>
    <x v="12"/>
    <x v="1676"/>
    <x v="4331"/>
    <n v="2"/>
    <n v="0"/>
    <n v="57.32119999999999"/>
  </r>
  <r>
    <n v="6179"/>
    <s v="CA-2012-158421"/>
    <x v="1"/>
    <x v="481"/>
    <d v="2012-09-26T00:00:00"/>
    <x v="1"/>
    <s v="GB-14575"/>
    <x v="673"/>
    <x v="0"/>
    <s v="United States"/>
    <s v="Columbia"/>
    <x v="20"/>
    <n v="29203"/>
    <x v="0"/>
    <s v="OFF-PA-10001801"/>
    <x v="1"/>
    <x v="10"/>
    <x v="1757"/>
    <x v="100"/>
    <n v="4"/>
    <n v="0"/>
    <n v="11.720800000000001"/>
  </r>
  <r>
    <n v="6180"/>
    <s v="CA-2012-158421"/>
    <x v="1"/>
    <x v="481"/>
    <d v="2012-09-26T00:00:00"/>
    <x v="1"/>
    <s v="GB-14575"/>
    <x v="673"/>
    <x v="0"/>
    <s v="United States"/>
    <s v="Columbia"/>
    <x v="20"/>
    <n v="29203"/>
    <x v="0"/>
    <s v="OFF-ST-10000563"/>
    <x v="1"/>
    <x v="4"/>
    <x v="894"/>
    <x v="1480"/>
    <n v="2"/>
    <n v="0"/>
    <n v="6.3960000000000008"/>
  </r>
  <r>
    <n v="6181"/>
    <s v="CA-2012-158421"/>
    <x v="1"/>
    <x v="481"/>
    <d v="2012-09-26T00:00:00"/>
    <x v="1"/>
    <s v="GB-14575"/>
    <x v="673"/>
    <x v="0"/>
    <s v="United States"/>
    <s v="Columbia"/>
    <x v="20"/>
    <n v="29203"/>
    <x v="0"/>
    <s v="TEC-PH-10000369"/>
    <x v="2"/>
    <x v="7"/>
    <x v="1346"/>
    <x v="3211"/>
    <n v="5"/>
    <n v="0"/>
    <n v="176.38600000000002"/>
  </r>
  <r>
    <n v="6182"/>
    <s v="CA-2012-158421"/>
    <x v="1"/>
    <x v="481"/>
    <d v="2012-09-26T00:00:00"/>
    <x v="1"/>
    <s v="GB-14575"/>
    <x v="673"/>
    <x v="0"/>
    <s v="United States"/>
    <s v="Columbia"/>
    <x v="20"/>
    <n v="29203"/>
    <x v="0"/>
    <s v="TEC-PH-10002538"/>
    <x v="2"/>
    <x v="7"/>
    <x v="524"/>
    <x v="4332"/>
    <n v="3"/>
    <n v="0"/>
    <n v="32.981699999999989"/>
  </r>
  <r>
    <n v="6183"/>
    <s v="CA-2012-158421"/>
    <x v="1"/>
    <x v="481"/>
    <d v="2012-09-26T00:00:00"/>
    <x v="1"/>
    <s v="GB-14575"/>
    <x v="673"/>
    <x v="0"/>
    <s v="United States"/>
    <s v="Columbia"/>
    <x v="20"/>
    <n v="29203"/>
    <x v="0"/>
    <s v="OFF-BI-10000050"/>
    <x v="1"/>
    <x v="8"/>
    <x v="343"/>
    <x v="4333"/>
    <n v="2"/>
    <n v="0"/>
    <n v="6.8619999999999992"/>
  </r>
  <r>
    <n v="6184"/>
    <s v="CA-2012-158421"/>
    <x v="1"/>
    <x v="481"/>
    <d v="2012-09-26T00:00:00"/>
    <x v="1"/>
    <s v="GB-14575"/>
    <x v="673"/>
    <x v="0"/>
    <s v="United States"/>
    <s v="Columbia"/>
    <x v="20"/>
    <n v="29203"/>
    <x v="0"/>
    <s v="OFF-ST-10004186"/>
    <x v="1"/>
    <x v="4"/>
    <x v="16"/>
    <x v="4334"/>
    <n v="8"/>
    <n v="0"/>
    <n v="17.756799999999998"/>
  </r>
  <r>
    <n v="6185"/>
    <s v="CA-2013-143609"/>
    <x v="0"/>
    <x v="25"/>
    <d v="2013-12-14T00:00:00"/>
    <x v="2"/>
    <s v="DB-13270"/>
    <x v="489"/>
    <x v="2"/>
    <s v="United States"/>
    <s v="Portland"/>
    <x v="21"/>
    <n v="97206"/>
    <x v="1"/>
    <s v="FUR-CH-10004218"/>
    <x v="0"/>
    <x v="1"/>
    <x v="38"/>
    <x v="4335"/>
    <n v="5"/>
    <n v="0.2"/>
    <n v="25.245000000000019"/>
  </r>
  <r>
    <n v="6186"/>
    <s v="CA-2012-138331"/>
    <x v="1"/>
    <x v="976"/>
    <d v="2012-08-12T00:00:00"/>
    <x v="1"/>
    <s v="JK-15625"/>
    <x v="600"/>
    <x v="0"/>
    <s v="United States"/>
    <s v="Philadelphia"/>
    <x v="9"/>
    <n v="19120"/>
    <x v="3"/>
    <s v="OFF-AR-10002952"/>
    <x v="1"/>
    <x v="6"/>
    <x v="806"/>
    <x v="4336"/>
    <n v="10"/>
    <n v="0.2"/>
    <n v="10.679999999999996"/>
  </r>
  <r>
    <n v="6187"/>
    <s v="CA-2012-138954"/>
    <x v="1"/>
    <x v="219"/>
    <d v="2012-11-17T00:00:00"/>
    <x v="2"/>
    <s v="MH-17785"/>
    <x v="186"/>
    <x v="1"/>
    <s v="United States"/>
    <s v="New York City"/>
    <x v="15"/>
    <n v="10035"/>
    <x v="3"/>
    <s v="OFF-ST-10003058"/>
    <x v="1"/>
    <x v="4"/>
    <x v="388"/>
    <x v="421"/>
    <n v="3"/>
    <n v="0"/>
    <n v="20.575499999999998"/>
  </r>
  <r>
    <n v="6188"/>
    <s v="CA-2012-138954"/>
    <x v="1"/>
    <x v="219"/>
    <d v="2012-11-17T00:00:00"/>
    <x v="2"/>
    <s v="MH-17785"/>
    <x v="186"/>
    <x v="1"/>
    <s v="United States"/>
    <s v="New York City"/>
    <x v="15"/>
    <n v="10035"/>
    <x v="3"/>
    <s v="OFF-BI-10003963"/>
    <x v="1"/>
    <x v="8"/>
    <x v="1320"/>
    <x v="4337"/>
    <n v="6"/>
    <n v="0.2"/>
    <n v="11.793599999999998"/>
  </r>
  <r>
    <n v="6189"/>
    <s v="CA-2012-138954"/>
    <x v="1"/>
    <x v="219"/>
    <d v="2012-11-17T00:00:00"/>
    <x v="2"/>
    <s v="MH-17785"/>
    <x v="186"/>
    <x v="1"/>
    <s v="United States"/>
    <s v="New York City"/>
    <x v="15"/>
    <n v="10035"/>
    <x v="3"/>
    <s v="OFF-AR-10001955"/>
    <x v="1"/>
    <x v="6"/>
    <x v="1021"/>
    <x v="4311"/>
    <n v="6"/>
    <n v="0"/>
    <n v="35.711999999999989"/>
  </r>
  <r>
    <n v="6190"/>
    <s v="CA-2014-157903"/>
    <x v="3"/>
    <x v="1095"/>
    <d v="2014-04-09T00:00:00"/>
    <x v="1"/>
    <s v="AM-10705"/>
    <x v="562"/>
    <x v="0"/>
    <s v="United States"/>
    <s v="Des Plaines"/>
    <x v="10"/>
    <n v="60016"/>
    <x v="2"/>
    <s v="TEC-PH-10004345"/>
    <x v="2"/>
    <x v="7"/>
    <x v="1167"/>
    <x v="4338"/>
    <n v="4"/>
    <n v="0.2"/>
    <n v="47.97999999999999"/>
  </r>
  <r>
    <n v="6191"/>
    <s v="CA-2013-157259"/>
    <x v="0"/>
    <x v="435"/>
    <d v="2013-12-29T00:00:00"/>
    <x v="1"/>
    <s v="JM-15535"/>
    <x v="341"/>
    <x v="0"/>
    <s v="United States"/>
    <s v="New York City"/>
    <x v="15"/>
    <n v="10035"/>
    <x v="3"/>
    <s v="FUR-FU-10003192"/>
    <x v="0"/>
    <x v="5"/>
    <x v="1720"/>
    <x v="4339"/>
    <n v="9"/>
    <n v="0"/>
    <n v="207.88559999999998"/>
  </r>
  <r>
    <n v="6192"/>
    <s v="CA-2014-107986"/>
    <x v="3"/>
    <x v="1096"/>
    <d v="2014-12-14T00:00:00"/>
    <x v="3"/>
    <s v="MW-18220"/>
    <x v="596"/>
    <x v="0"/>
    <s v="United States"/>
    <s v="Seattle"/>
    <x v="4"/>
    <n v="98103"/>
    <x v="1"/>
    <s v="OFF-ST-10001325"/>
    <x v="1"/>
    <x v="4"/>
    <x v="466"/>
    <x v="974"/>
    <n v="3"/>
    <n v="0"/>
    <n v="8.4888000000000012"/>
  </r>
  <r>
    <n v="6193"/>
    <s v="CA-2014-104927"/>
    <x v="3"/>
    <x v="66"/>
    <d v="2014-12-27T00:00:00"/>
    <x v="1"/>
    <s v="AG-10330"/>
    <x v="743"/>
    <x v="0"/>
    <s v="United States"/>
    <s v="Houston"/>
    <x v="5"/>
    <n v="77095"/>
    <x v="2"/>
    <s v="OFF-PA-10000019"/>
    <x v="1"/>
    <x v="10"/>
    <x v="704"/>
    <x v="233"/>
    <n v="5"/>
    <n v="0.2"/>
    <n v="9.0719999999999992"/>
  </r>
  <r>
    <n v="6194"/>
    <s v="CA-2014-104927"/>
    <x v="3"/>
    <x v="66"/>
    <d v="2014-12-27T00:00:00"/>
    <x v="1"/>
    <s v="AG-10330"/>
    <x v="743"/>
    <x v="0"/>
    <s v="United States"/>
    <s v="Houston"/>
    <x v="5"/>
    <n v="77095"/>
    <x v="2"/>
    <s v="OFF-BI-10003429"/>
    <x v="1"/>
    <x v="8"/>
    <x v="844"/>
    <x v="4340"/>
    <n v="5"/>
    <n v="0.8"/>
    <n v="-9.8114999999999988"/>
  </r>
  <r>
    <n v="6195"/>
    <s v="CA-2014-104927"/>
    <x v="3"/>
    <x v="66"/>
    <d v="2014-12-27T00:00:00"/>
    <x v="1"/>
    <s v="AG-10330"/>
    <x v="743"/>
    <x v="0"/>
    <s v="United States"/>
    <s v="Houston"/>
    <x v="5"/>
    <n v="77095"/>
    <x v="2"/>
    <s v="OFF-PA-10000176"/>
    <x v="1"/>
    <x v="10"/>
    <x v="634"/>
    <x v="69"/>
    <n v="5"/>
    <n v="0.2"/>
    <n v="26.557999999999993"/>
  </r>
  <r>
    <n v="6196"/>
    <s v="CA-2014-113453"/>
    <x v="3"/>
    <x v="208"/>
    <d v="2014-10-29T00:00:00"/>
    <x v="1"/>
    <s v="CM-12160"/>
    <x v="380"/>
    <x v="0"/>
    <s v="United States"/>
    <s v="Philadelphia"/>
    <x v="9"/>
    <n v="19143"/>
    <x v="3"/>
    <s v="TEC-PH-10004165"/>
    <x v="2"/>
    <x v="7"/>
    <x v="886"/>
    <x v="4341"/>
    <n v="2"/>
    <n v="0.4"/>
    <n v="-76.997200000000021"/>
  </r>
  <r>
    <n v="6197"/>
    <s v="CA-2014-113453"/>
    <x v="3"/>
    <x v="208"/>
    <d v="2014-10-29T00:00:00"/>
    <x v="1"/>
    <s v="CM-12160"/>
    <x v="380"/>
    <x v="0"/>
    <s v="United States"/>
    <s v="Philadelphia"/>
    <x v="9"/>
    <n v="19143"/>
    <x v="3"/>
    <s v="OFF-ST-10000352"/>
    <x v="1"/>
    <x v="4"/>
    <x v="1049"/>
    <x v="4342"/>
    <n v="3"/>
    <n v="0.2"/>
    <n v="-4.460999999999995"/>
  </r>
  <r>
    <n v="6198"/>
    <s v="CA-2012-149909"/>
    <x v="1"/>
    <x v="50"/>
    <d v="2012-11-17T00:00:00"/>
    <x v="1"/>
    <s v="RA-19915"/>
    <x v="154"/>
    <x v="0"/>
    <s v="United States"/>
    <s v="Columbus"/>
    <x v="14"/>
    <n v="47201"/>
    <x v="2"/>
    <s v="OFF-PA-10000726"/>
    <x v="1"/>
    <x v="10"/>
    <x v="1322"/>
    <x v="4343"/>
    <n v="7"/>
    <n v="0"/>
    <n v="28.696499999999993"/>
  </r>
  <r>
    <n v="6199"/>
    <s v="CA-2012-149909"/>
    <x v="1"/>
    <x v="50"/>
    <d v="2012-11-17T00:00:00"/>
    <x v="1"/>
    <s v="RA-19915"/>
    <x v="154"/>
    <x v="0"/>
    <s v="United States"/>
    <s v="Columbus"/>
    <x v="14"/>
    <n v="47201"/>
    <x v="2"/>
    <s v="TEC-PH-10001536"/>
    <x v="2"/>
    <x v="7"/>
    <x v="1234"/>
    <x v="4344"/>
    <n v="3"/>
    <n v="0"/>
    <n v="13.252199999999997"/>
  </r>
  <r>
    <n v="6200"/>
    <s v="CA-2012-149909"/>
    <x v="1"/>
    <x v="50"/>
    <d v="2012-11-17T00:00:00"/>
    <x v="1"/>
    <s v="RA-19915"/>
    <x v="154"/>
    <x v="0"/>
    <s v="United States"/>
    <s v="Columbus"/>
    <x v="14"/>
    <n v="47201"/>
    <x v="2"/>
    <s v="OFF-PA-10001790"/>
    <x v="1"/>
    <x v="10"/>
    <x v="687"/>
    <x v="3656"/>
    <n v="2"/>
    <n v="0"/>
    <n v="46.118399999999994"/>
  </r>
  <r>
    <n v="6201"/>
    <s v="CA-2012-146675"/>
    <x v="1"/>
    <x v="392"/>
    <d v="2012-04-20T00:00:00"/>
    <x v="1"/>
    <s v="SB-20185"/>
    <x v="766"/>
    <x v="0"/>
    <s v="United States"/>
    <s v="Evanston"/>
    <x v="10"/>
    <n v="60201"/>
    <x v="2"/>
    <s v="TEC-CO-10001766"/>
    <x v="2"/>
    <x v="16"/>
    <x v="1058"/>
    <x v="4345"/>
    <n v="4"/>
    <n v="0.2"/>
    <n v="485.98919999999993"/>
  </r>
  <r>
    <n v="6202"/>
    <s v="CA-2012-146675"/>
    <x v="1"/>
    <x v="392"/>
    <d v="2012-04-20T00:00:00"/>
    <x v="1"/>
    <s v="SB-20185"/>
    <x v="766"/>
    <x v="0"/>
    <s v="United States"/>
    <s v="Evanston"/>
    <x v="10"/>
    <n v="60201"/>
    <x v="2"/>
    <s v="TEC-AC-10004396"/>
    <x v="2"/>
    <x v="11"/>
    <x v="1679"/>
    <x v="1906"/>
    <n v="3"/>
    <n v="0.2"/>
    <n v="-4.9004999999999974"/>
  </r>
  <r>
    <n v="6203"/>
    <s v="CA-2013-118332"/>
    <x v="0"/>
    <x v="186"/>
    <d v="2013-12-24T00:00:00"/>
    <x v="1"/>
    <s v="PK-19075"/>
    <x v="7"/>
    <x v="0"/>
    <s v="United States"/>
    <s v="Apple Valley"/>
    <x v="1"/>
    <n v="92307"/>
    <x v="1"/>
    <s v="FUR-CH-10001708"/>
    <x v="0"/>
    <x v="1"/>
    <x v="884"/>
    <x v="4346"/>
    <n v="5"/>
    <n v="0.2"/>
    <n v="7.0489999999999498"/>
  </r>
  <r>
    <n v="6204"/>
    <s v="CA-2013-133669"/>
    <x v="0"/>
    <x v="147"/>
    <d v="2013-10-28T00:00:00"/>
    <x v="1"/>
    <s v="SV-20935"/>
    <x v="603"/>
    <x v="0"/>
    <s v="United States"/>
    <s v="Columbus"/>
    <x v="24"/>
    <n v="43229"/>
    <x v="3"/>
    <s v="TEC-PH-10001305"/>
    <x v="2"/>
    <x v="7"/>
    <x v="1671"/>
    <x v="4347"/>
    <n v="8"/>
    <n v="0.4"/>
    <n v="-47.030399999999986"/>
  </r>
  <r>
    <n v="6205"/>
    <s v="CA-2014-145660"/>
    <x v="3"/>
    <x v="96"/>
    <d v="2014-12-04T00:00:00"/>
    <x v="2"/>
    <s v="MG-17650"/>
    <x v="377"/>
    <x v="2"/>
    <s v="United States"/>
    <s v="Marion"/>
    <x v="24"/>
    <n v="43302"/>
    <x v="3"/>
    <s v="FUR-FU-10002885"/>
    <x v="0"/>
    <x v="5"/>
    <x v="755"/>
    <x v="326"/>
    <n v="2"/>
    <n v="0.2"/>
    <n v="1.7352000000000005"/>
  </r>
  <r>
    <n v="6206"/>
    <s v="CA-2013-133697"/>
    <x v="0"/>
    <x v="201"/>
    <d v="2013-10-25T00:00:00"/>
    <x v="0"/>
    <s v="CM-12445"/>
    <x v="320"/>
    <x v="0"/>
    <s v="United States"/>
    <s v="Houston"/>
    <x v="5"/>
    <n v="77095"/>
    <x v="2"/>
    <s v="OFF-PA-10000726"/>
    <x v="1"/>
    <x v="10"/>
    <x v="1322"/>
    <x v="4348"/>
    <n v="7"/>
    <n v="0.2"/>
    <n v="15.942499999999992"/>
  </r>
  <r>
    <n v="6207"/>
    <s v="CA-2013-133697"/>
    <x v="0"/>
    <x v="201"/>
    <d v="2013-10-25T00:00:00"/>
    <x v="0"/>
    <s v="CM-12445"/>
    <x v="320"/>
    <x v="0"/>
    <s v="United States"/>
    <s v="Houston"/>
    <x v="5"/>
    <n v="77095"/>
    <x v="2"/>
    <s v="OFF-FA-10003112"/>
    <x v="1"/>
    <x v="13"/>
    <x v="33"/>
    <x v="4349"/>
    <n v="4"/>
    <n v="0.2"/>
    <n v="7.8899999999999979"/>
  </r>
  <r>
    <n v="6208"/>
    <s v="CA-2013-133697"/>
    <x v="0"/>
    <x v="201"/>
    <d v="2013-10-25T00:00:00"/>
    <x v="0"/>
    <s v="CM-12445"/>
    <x v="320"/>
    <x v="0"/>
    <s v="United States"/>
    <s v="Houston"/>
    <x v="5"/>
    <n v="77095"/>
    <x v="2"/>
    <s v="FUR-CH-10002372"/>
    <x v="0"/>
    <x v="1"/>
    <x v="390"/>
    <x v="4350"/>
    <n v="1"/>
    <n v="0.3"/>
    <n v="-14.576399999999996"/>
  </r>
  <r>
    <n v="6209"/>
    <s v="CA-2014-148138"/>
    <x v="3"/>
    <x v="365"/>
    <d v="2014-10-04T00:00:00"/>
    <x v="1"/>
    <s v="ME-18010"/>
    <x v="545"/>
    <x v="1"/>
    <s v="United States"/>
    <s v="Marion"/>
    <x v="24"/>
    <n v="43302"/>
    <x v="3"/>
    <s v="OFF-ST-10000563"/>
    <x v="1"/>
    <x v="4"/>
    <x v="894"/>
    <x v="4351"/>
    <n v="2"/>
    <n v="0.2"/>
    <n v="-6.3960000000000008"/>
  </r>
  <r>
    <n v="6210"/>
    <s v="CA-2014-119809"/>
    <x v="3"/>
    <x v="238"/>
    <d v="2014-08-26T00:00:00"/>
    <x v="1"/>
    <s v="YS-21880"/>
    <x v="453"/>
    <x v="1"/>
    <s v="United States"/>
    <s v="Seattle"/>
    <x v="4"/>
    <n v="98103"/>
    <x v="1"/>
    <s v="OFF-BI-10003925"/>
    <x v="1"/>
    <x v="8"/>
    <x v="751"/>
    <x v="4352"/>
    <n v="9"/>
    <n v="0.2"/>
    <n v="942.81569999999988"/>
  </r>
  <r>
    <n v="6211"/>
    <s v="CA-2014-119809"/>
    <x v="3"/>
    <x v="238"/>
    <d v="2014-08-26T00:00:00"/>
    <x v="1"/>
    <s v="YS-21880"/>
    <x v="453"/>
    <x v="1"/>
    <s v="United States"/>
    <s v="Seattle"/>
    <x v="4"/>
    <n v="98103"/>
    <x v="1"/>
    <s v="OFF-ST-10003306"/>
    <x v="1"/>
    <x v="4"/>
    <x v="380"/>
    <x v="1415"/>
    <n v="7"/>
    <n v="0"/>
    <n v="290.00579999999991"/>
  </r>
  <r>
    <n v="6212"/>
    <s v="CA-2014-119809"/>
    <x v="3"/>
    <x v="238"/>
    <d v="2014-08-26T00:00:00"/>
    <x v="1"/>
    <s v="YS-21880"/>
    <x v="453"/>
    <x v="1"/>
    <s v="United States"/>
    <s v="Seattle"/>
    <x v="4"/>
    <n v="98103"/>
    <x v="1"/>
    <s v="FUR-FU-10001475"/>
    <x v="0"/>
    <x v="5"/>
    <x v="499"/>
    <x v="4353"/>
    <n v="3"/>
    <n v="0"/>
    <n v="22.419600000000003"/>
  </r>
  <r>
    <n v="6213"/>
    <s v="CA-2014-149944"/>
    <x v="3"/>
    <x v="105"/>
    <d v="2014-11-17T00:00:00"/>
    <x v="0"/>
    <s v="MB-17305"/>
    <x v="93"/>
    <x v="0"/>
    <s v="United States"/>
    <s v="Longview"/>
    <x v="4"/>
    <n v="98632"/>
    <x v="1"/>
    <s v="OFF-FA-10003495"/>
    <x v="1"/>
    <x v="13"/>
    <x v="33"/>
    <x v="2614"/>
    <n v="3"/>
    <n v="0"/>
    <n v="9.120000000000001"/>
  </r>
  <r>
    <n v="6214"/>
    <s v="CA-2014-149944"/>
    <x v="3"/>
    <x v="105"/>
    <d v="2014-11-17T00:00:00"/>
    <x v="0"/>
    <s v="MB-17305"/>
    <x v="93"/>
    <x v="0"/>
    <s v="United States"/>
    <s v="Longview"/>
    <x v="4"/>
    <n v="98632"/>
    <x v="1"/>
    <s v="OFF-AP-10004708"/>
    <x v="1"/>
    <x v="9"/>
    <x v="508"/>
    <x v="566"/>
    <n v="2"/>
    <n v="0"/>
    <n v="22.074799999999996"/>
  </r>
  <r>
    <n v="6215"/>
    <s v="CA-2011-128538"/>
    <x v="2"/>
    <x v="856"/>
    <d v="2011-10-15T00:00:00"/>
    <x v="1"/>
    <s v="AS-10240"/>
    <x v="238"/>
    <x v="0"/>
    <s v="United States"/>
    <s v="Redondo Beach"/>
    <x v="1"/>
    <n v="90278"/>
    <x v="1"/>
    <s v="OFF-EN-10001219"/>
    <x v="1"/>
    <x v="12"/>
    <x v="583"/>
    <x v="2522"/>
    <n v="1"/>
    <n v="0"/>
    <n v="3.7435999999999998"/>
  </r>
  <r>
    <n v="6216"/>
    <s v="CA-2012-161711"/>
    <x v="1"/>
    <x v="109"/>
    <d v="2012-12-03T00:00:00"/>
    <x v="1"/>
    <s v="MC-17425"/>
    <x v="466"/>
    <x v="1"/>
    <s v="United States"/>
    <s v="New York City"/>
    <x v="15"/>
    <n v="10035"/>
    <x v="3"/>
    <s v="FUR-FU-10000087"/>
    <x v="0"/>
    <x v="5"/>
    <x v="204"/>
    <x v="4354"/>
    <n v="3"/>
    <n v="0"/>
    <n v="27.945600000000002"/>
  </r>
  <r>
    <n v="6217"/>
    <s v="CA-2012-161711"/>
    <x v="1"/>
    <x v="109"/>
    <d v="2012-12-03T00:00:00"/>
    <x v="1"/>
    <s v="MC-17425"/>
    <x v="466"/>
    <x v="1"/>
    <s v="United States"/>
    <s v="New York City"/>
    <x v="15"/>
    <n v="10035"/>
    <x v="3"/>
    <s v="OFF-EN-10001539"/>
    <x v="1"/>
    <x v="12"/>
    <x v="33"/>
    <x v="2586"/>
    <n v="8"/>
    <n v="0"/>
    <n v="29.252800000000001"/>
  </r>
  <r>
    <n v="6218"/>
    <s v="US-2012-129553"/>
    <x v="1"/>
    <x v="1097"/>
    <d v="2012-08-02T00:00:00"/>
    <x v="1"/>
    <s v="PG-18820"/>
    <x v="310"/>
    <x v="0"/>
    <s v="United States"/>
    <s v="Louisville"/>
    <x v="0"/>
    <n v="40214"/>
    <x v="0"/>
    <s v="TEC-PH-10004897"/>
    <x v="2"/>
    <x v="7"/>
    <x v="1115"/>
    <x v="2065"/>
    <n v="3"/>
    <n v="0"/>
    <n v="0.29969999999999963"/>
  </r>
  <r>
    <n v="6219"/>
    <s v="CA-2013-160220"/>
    <x v="0"/>
    <x v="201"/>
    <d v="2013-10-27T00:00:00"/>
    <x v="1"/>
    <s v="JS-16030"/>
    <x v="559"/>
    <x v="0"/>
    <s v="United States"/>
    <s v="Trenton"/>
    <x v="12"/>
    <n v="48183"/>
    <x v="2"/>
    <s v="TEC-PH-10001300"/>
    <x v="2"/>
    <x v="7"/>
    <x v="1002"/>
    <x v="4355"/>
    <n v="6"/>
    <n v="0"/>
    <n v="35.195999999999998"/>
  </r>
  <r>
    <n v="6220"/>
    <s v="CA-2013-160220"/>
    <x v="0"/>
    <x v="201"/>
    <d v="2013-10-27T00:00:00"/>
    <x v="1"/>
    <s v="JS-16030"/>
    <x v="559"/>
    <x v="0"/>
    <s v="United States"/>
    <s v="Trenton"/>
    <x v="12"/>
    <n v="48183"/>
    <x v="2"/>
    <s v="TEC-PH-10001557"/>
    <x v="2"/>
    <x v="7"/>
    <x v="658"/>
    <x v="772"/>
    <n v="2"/>
    <n v="0"/>
    <n v="51.834599999999995"/>
  </r>
  <r>
    <n v="6221"/>
    <s v="CA-2013-160220"/>
    <x v="0"/>
    <x v="201"/>
    <d v="2013-10-27T00:00:00"/>
    <x v="1"/>
    <s v="JS-16030"/>
    <x v="559"/>
    <x v="0"/>
    <s v="United States"/>
    <s v="Trenton"/>
    <x v="12"/>
    <n v="48183"/>
    <x v="2"/>
    <s v="OFF-ST-10000617"/>
    <x v="1"/>
    <x v="4"/>
    <x v="379"/>
    <x v="1539"/>
    <n v="7"/>
    <n v="0"/>
    <n v="1.4601999999999977"/>
  </r>
  <r>
    <n v="6222"/>
    <s v="US-2014-157224"/>
    <x v="3"/>
    <x v="32"/>
    <d v="2014-09-19T00:00:00"/>
    <x v="0"/>
    <s v="JB-16000"/>
    <x v="677"/>
    <x v="0"/>
    <s v="United States"/>
    <s v="Los Angeles"/>
    <x v="1"/>
    <n v="90045"/>
    <x v="1"/>
    <s v="OFF-LA-10000121"/>
    <x v="1"/>
    <x v="2"/>
    <x v="902"/>
    <x v="4356"/>
    <n v="9"/>
    <n v="0"/>
    <n v="26.081999999999997"/>
  </r>
  <r>
    <n v="6223"/>
    <s v="CA-2014-140627"/>
    <x v="3"/>
    <x v="331"/>
    <d v="2014-12-28T00:00:00"/>
    <x v="1"/>
    <s v="DK-12985"/>
    <x v="213"/>
    <x v="0"/>
    <s v="United States"/>
    <s v="Hendersonville"/>
    <x v="18"/>
    <n v="37075"/>
    <x v="0"/>
    <s v="FUR-FU-10000087"/>
    <x v="0"/>
    <x v="5"/>
    <x v="204"/>
    <x v="218"/>
    <n v="4"/>
    <n v="0.2"/>
    <n v="19.084800000000005"/>
  </r>
  <r>
    <n v="6224"/>
    <s v="CA-2014-140627"/>
    <x v="3"/>
    <x v="331"/>
    <d v="2014-12-28T00:00:00"/>
    <x v="1"/>
    <s v="DK-12985"/>
    <x v="213"/>
    <x v="0"/>
    <s v="United States"/>
    <s v="Hendersonville"/>
    <x v="18"/>
    <n v="37075"/>
    <x v="0"/>
    <s v="OFF-AR-10000422"/>
    <x v="1"/>
    <x v="6"/>
    <x v="892"/>
    <x v="4357"/>
    <n v="7"/>
    <n v="0.2"/>
    <n v="1.0730999999999993"/>
  </r>
  <r>
    <n v="6225"/>
    <s v="CA-2014-140627"/>
    <x v="3"/>
    <x v="331"/>
    <d v="2014-12-28T00:00:00"/>
    <x v="1"/>
    <s v="DK-12985"/>
    <x v="213"/>
    <x v="0"/>
    <s v="United States"/>
    <s v="Hendersonville"/>
    <x v="18"/>
    <n v="37075"/>
    <x v="0"/>
    <s v="OFF-ST-10004123"/>
    <x v="1"/>
    <x v="4"/>
    <x v="72"/>
    <x v="287"/>
    <n v="3"/>
    <n v="0.2"/>
    <n v="-54.588000000000008"/>
  </r>
  <r>
    <n v="6226"/>
    <s v="CA-2012-133445"/>
    <x v="1"/>
    <x v="348"/>
    <d v="2012-10-09T00:00:00"/>
    <x v="1"/>
    <s v="JF-15490"/>
    <x v="223"/>
    <x v="0"/>
    <s v="United States"/>
    <s v="Portland"/>
    <x v="21"/>
    <n v="97206"/>
    <x v="1"/>
    <s v="FUR-BO-10003660"/>
    <x v="0"/>
    <x v="0"/>
    <x v="1465"/>
    <x v="4358"/>
    <n v="1"/>
    <n v="0.7"/>
    <n v="-103.86059999999998"/>
  </r>
  <r>
    <n v="6227"/>
    <s v="CA-2012-133445"/>
    <x v="1"/>
    <x v="348"/>
    <d v="2012-10-09T00:00:00"/>
    <x v="1"/>
    <s v="JF-15490"/>
    <x v="223"/>
    <x v="0"/>
    <s v="United States"/>
    <s v="Portland"/>
    <x v="21"/>
    <n v="97206"/>
    <x v="1"/>
    <s v="FUR-CH-10000422"/>
    <x v="0"/>
    <x v="1"/>
    <x v="1432"/>
    <x v="4359"/>
    <n v="4"/>
    <n v="0.2"/>
    <n v="-14.558399999999978"/>
  </r>
  <r>
    <n v="6228"/>
    <s v="CA-2011-148782"/>
    <x v="2"/>
    <x v="981"/>
    <d v="2011-11-07T00:00:00"/>
    <x v="1"/>
    <s v="PO-18850"/>
    <x v="138"/>
    <x v="0"/>
    <s v="United States"/>
    <s v="Irving"/>
    <x v="5"/>
    <n v="75061"/>
    <x v="2"/>
    <s v="TEC-PH-10002923"/>
    <x v="2"/>
    <x v="7"/>
    <x v="680"/>
    <x v="2550"/>
    <n v="3"/>
    <n v="0.2"/>
    <n v="7.7679000000000009"/>
  </r>
  <r>
    <n v="6229"/>
    <s v="CA-2013-148208"/>
    <x v="0"/>
    <x v="115"/>
    <d v="2013-01-27T00:00:00"/>
    <x v="1"/>
    <s v="BT-11530"/>
    <x v="404"/>
    <x v="2"/>
    <s v="United States"/>
    <s v="Cleveland"/>
    <x v="24"/>
    <n v="44105"/>
    <x v="3"/>
    <s v="TEC-PH-10004093"/>
    <x v="2"/>
    <x v="7"/>
    <x v="40"/>
    <x v="4360"/>
    <n v="4"/>
    <n v="0.4"/>
    <n v="-20.235600000000005"/>
  </r>
  <r>
    <n v="6230"/>
    <s v="CA-2013-148208"/>
    <x v="0"/>
    <x v="115"/>
    <d v="2013-01-27T00:00:00"/>
    <x v="1"/>
    <s v="BT-11530"/>
    <x v="404"/>
    <x v="2"/>
    <s v="United States"/>
    <s v="Cleveland"/>
    <x v="24"/>
    <n v="44105"/>
    <x v="3"/>
    <s v="TEC-AC-10000171"/>
    <x v="2"/>
    <x v="11"/>
    <x v="43"/>
    <x v="498"/>
    <n v="3"/>
    <n v="0.2"/>
    <n v="15.863099999999999"/>
  </r>
  <r>
    <n v="6231"/>
    <s v="CA-2014-127656"/>
    <x v="3"/>
    <x v="497"/>
    <d v="2014-07-18T00:00:00"/>
    <x v="1"/>
    <s v="NW-18400"/>
    <x v="508"/>
    <x v="0"/>
    <s v="United States"/>
    <s v="Waterloo"/>
    <x v="23"/>
    <n v="50701"/>
    <x v="2"/>
    <s v="OFF-AR-10001166"/>
    <x v="1"/>
    <x v="6"/>
    <x v="33"/>
    <x v="4361"/>
    <n v="4"/>
    <n v="0"/>
    <n v="11.8248"/>
  </r>
  <r>
    <n v="6232"/>
    <s v="US-2014-142188"/>
    <x v="3"/>
    <x v="220"/>
    <d v="2014-09-12T00:00:00"/>
    <x v="3"/>
    <s v="JF-15415"/>
    <x v="226"/>
    <x v="0"/>
    <s v="United States"/>
    <s v="Seattle"/>
    <x v="4"/>
    <n v="98105"/>
    <x v="1"/>
    <s v="FUR-CH-10003199"/>
    <x v="0"/>
    <x v="1"/>
    <x v="631"/>
    <x v="2859"/>
    <n v="2"/>
    <n v="0.2"/>
    <n v="8.8783999999999921"/>
  </r>
  <r>
    <n v="6233"/>
    <s v="US-2014-142188"/>
    <x v="3"/>
    <x v="220"/>
    <d v="2014-09-12T00:00:00"/>
    <x v="3"/>
    <s v="JF-15415"/>
    <x v="226"/>
    <x v="0"/>
    <s v="United States"/>
    <s v="Seattle"/>
    <x v="4"/>
    <n v="98105"/>
    <x v="1"/>
    <s v="OFF-PA-10002005"/>
    <x v="1"/>
    <x v="10"/>
    <x v="505"/>
    <x v="541"/>
    <n v="3"/>
    <n v="0"/>
    <n v="9.3312000000000008"/>
  </r>
  <r>
    <n v="6234"/>
    <s v="US-2014-142188"/>
    <x v="3"/>
    <x v="220"/>
    <d v="2014-09-12T00:00:00"/>
    <x v="3"/>
    <s v="JF-15415"/>
    <x v="226"/>
    <x v="0"/>
    <s v="United States"/>
    <s v="Seattle"/>
    <x v="4"/>
    <n v="98105"/>
    <x v="1"/>
    <s v="OFF-PA-10004101"/>
    <x v="1"/>
    <x v="10"/>
    <x v="506"/>
    <x v="4362"/>
    <n v="11"/>
    <n v="0"/>
    <n v="34.214400000000005"/>
  </r>
  <r>
    <n v="6235"/>
    <s v="US-2014-142188"/>
    <x v="3"/>
    <x v="220"/>
    <d v="2014-09-12T00:00:00"/>
    <x v="3"/>
    <s v="JF-15415"/>
    <x v="226"/>
    <x v="0"/>
    <s v="United States"/>
    <s v="Seattle"/>
    <x v="4"/>
    <n v="98105"/>
    <x v="1"/>
    <s v="OFF-BI-10004600"/>
    <x v="1"/>
    <x v="8"/>
    <x v="1477"/>
    <x v="4363"/>
    <n v="5"/>
    <n v="0.2"/>
    <n v="459.98749999999995"/>
  </r>
  <r>
    <n v="6236"/>
    <s v="US-2014-142188"/>
    <x v="3"/>
    <x v="220"/>
    <d v="2014-09-12T00:00:00"/>
    <x v="3"/>
    <s v="JF-15415"/>
    <x v="226"/>
    <x v="0"/>
    <s v="United States"/>
    <s v="Seattle"/>
    <x v="4"/>
    <n v="98105"/>
    <x v="1"/>
    <s v="TEC-PH-10000127"/>
    <x v="2"/>
    <x v="7"/>
    <x v="1758"/>
    <x v="1105"/>
    <n v="5"/>
    <n v="0.2"/>
    <n v="-17.991000000000003"/>
  </r>
  <r>
    <n v="6237"/>
    <s v="CA-2013-144400"/>
    <x v="0"/>
    <x v="1098"/>
    <d v="2013-02-27T00:00:00"/>
    <x v="1"/>
    <s v="AC-10420"/>
    <x v="141"/>
    <x v="1"/>
    <s v="United States"/>
    <s v="Philadelphia"/>
    <x v="9"/>
    <n v="19120"/>
    <x v="3"/>
    <s v="OFF-EN-10004386"/>
    <x v="1"/>
    <x v="12"/>
    <x v="242"/>
    <x v="264"/>
    <n v="3"/>
    <n v="0.2"/>
    <n v="21.591000000000001"/>
  </r>
  <r>
    <n v="6238"/>
    <s v="US-2013-155180"/>
    <x v="0"/>
    <x v="115"/>
    <d v="2013-01-29T00:00:00"/>
    <x v="1"/>
    <s v="TB-21280"/>
    <x v="509"/>
    <x v="0"/>
    <s v="United States"/>
    <s v="New York City"/>
    <x v="15"/>
    <n v="10009"/>
    <x v="3"/>
    <s v="OFF-BI-10004506"/>
    <x v="1"/>
    <x v="8"/>
    <x v="1238"/>
    <x v="4364"/>
    <n v="4"/>
    <n v="0.2"/>
    <n v="9.2176000000000009"/>
  </r>
  <r>
    <n v="6239"/>
    <s v="CA-2012-134075"/>
    <x v="1"/>
    <x v="295"/>
    <d v="2012-12-16T00:00:00"/>
    <x v="1"/>
    <s v="HA-14905"/>
    <x v="456"/>
    <x v="0"/>
    <s v="United States"/>
    <s v="San Jose"/>
    <x v="1"/>
    <n v="95123"/>
    <x v="1"/>
    <s v="FUR-FU-10004597"/>
    <x v="0"/>
    <x v="5"/>
    <x v="1257"/>
    <x v="4365"/>
    <n v="3"/>
    <n v="0"/>
    <n v="21.64500000000001"/>
  </r>
  <r>
    <n v="6240"/>
    <s v="CA-2012-134075"/>
    <x v="1"/>
    <x v="295"/>
    <d v="2012-12-16T00:00:00"/>
    <x v="1"/>
    <s v="HA-14905"/>
    <x v="456"/>
    <x v="0"/>
    <s v="United States"/>
    <s v="San Jose"/>
    <x v="1"/>
    <n v="95123"/>
    <x v="1"/>
    <s v="OFF-ST-10001496"/>
    <x v="1"/>
    <x v="4"/>
    <x v="726"/>
    <x v="2936"/>
    <n v="2"/>
    <n v="0"/>
    <n v="93.698800000000006"/>
  </r>
  <r>
    <n v="6241"/>
    <s v="US-2013-131912"/>
    <x v="0"/>
    <x v="517"/>
    <d v="2013-11-02T00:00:00"/>
    <x v="0"/>
    <s v="LH-17155"/>
    <x v="109"/>
    <x v="0"/>
    <s v="United States"/>
    <s v="Los Angeles"/>
    <x v="1"/>
    <n v="90008"/>
    <x v="1"/>
    <s v="OFF-BI-10004236"/>
    <x v="1"/>
    <x v="8"/>
    <x v="891"/>
    <x v="4366"/>
    <n v="1"/>
    <n v="0.2"/>
    <n v="3.8167999999999997"/>
  </r>
  <r>
    <n v="6242"/>
    <s v="CA-2014-141572"/>
    <x v="3"/>
    <x v="39"/>
    <d v="2014-06-01T00:00:00"/>
    <x v="0"/>
    <s v="LO-17170"/>
    <x v="628"/>
    <x v="1"/>
    <s v="United States"/>
    <s v="Concord"/>
    <x v="38"/>
    <n v="3301"/>
    <x v="3"/>
    <s v="FUR-FU-10001185"/>
    <x v="0"/>
    <x v="5"/>
    <x v="1414"/>
    <x v="4367"/>
    <n v="8"/>
    <n v="0"/>
    <n v="101.4504"/>
  </r>
  <r>
    <n v="6243"/>
    <s v="CA-2011-134621"/>
    <x v="2"/>
    <x v="1059"/>
    <d v="2011-12-28T00:00:00"/>
    <x v="1"/>
    <s v="DP-13390"/>
    <x v="503"/>
    <x v="2"/>
    <s v="United States"/>
    <s v="Columbia"/>
    <x v="18"/>
    <n v="38401"/>
    <x v="0"/>
    <s v="OFF-BI-10000977"/>
    <x v="1"/>
    <x v="8"/>
    <x v="982"/>
    <x v="2614"/>
    <n v="2"/>
    <n v="0.7"/>
    <n v="-14.591999999999999"/>
  </r>
  <r>
    <n v="6244"/>
    <s v="CA-2013-165561"/>
    <x v="0"/>
    <x v="390"/>
    <d v="2013-11-29T00:00:00"/>
    <x v="1"/>
    <s v="CR-12580"/>
    <x v="615"/>
    <x v="2"/>
    <s v="United States"/>
    <s v="Bellevue"/>
    <x v="4"/>
    <n v="98006"/>
    <x v="1"/>
    <s v="OFF-SU-10004782"/>
    <x v="1"/>
    <x v="14"/>
    <x v="1548"/>
    <x v="3554"/>
    <n v="3"/>
    <n v="0"/>
    <n v="7.6049999999999978"/>
  </r>
  <r>
    <n v="6245"/>
    <s v="CA-2012-112305"/>
    <x v="1"/>
    <x v="312"/>
    <d v="2012-11-25T00:00:00"/>
    <x v="1"/>
    <s v="KB-16405"/>
    <x v="683"/>
    <x v="2"/>
    <s v="United States"/>
    <s v="Seattle"/>
    <x v="4"/>
    <n v="98105"/>
    <x v="1"/>
    <s v="OFF-AR-10002067"/>
    <x v="1"/>
    <x v="6"/>
    <x v="1145"/>
    <x v="4311"/>
    <n v="6"/>
    <n v="0"/>
    <n v="30.950400000000002"/>
  </r>
  <r>
    <n v="6246"/>
    <s v="CA-2012-112305"/>
    <x v="1"/>
    <x v="312"/>
    <d v="2012-11-25T00:00:00"/>
    <x v="1"/>
    <s v="KB-16405"/>
    <x v="683"/>
    <x v="2"/>
    <s v="United States"/>
    <s v="Seattle"/>
    <x v="4"/>
    <n v="98105"/>
    <x v="1"/>
    <s v="FUR-FU-10002364"/>
    <x v="0"/>
    <x v="5"/>
    <x v="1231"/>
    <x v="3077"/>
    <n v="3"/>
    <n v="0"/>
    <n v="6.4205999999999976"/>
  </r>
  <r>
    <n v="6247"/>
    <s v="CA-2012-112305"/>
    <x v="1"/>
    <x v="312"/>
    <d v="2012-11-25T00:00:00"/>
    <x v="1"/>
    <s v="KB-16405"/>
    <x v="683"/>
    <x v="2"/>
    <s v="United States"/>
    <s v="Seattle"/>
    <x v="4"/>
    <n v="98105"/>
    <x v="1"/>
    <s v="TEC-AC-10002018"/>
    <x v="2"/>
    <x v="11"/>
    <x v="1674"/>
    <x v="62"/>
    <n v="2"/>
    <n v="0"/>
    <n v="6.011400000000001"/>
  </r>
  <r>
    <n v="6248"/>
    <s v="CA-2014-121580"/>
    <x v="3"/>
    <x v="148"/>
    <d v="2014-06-05T00:00:00"/>
    <x v="1"/>
    <s v="ML-17410"/>
    <x v="586"/>
    <x v="0"/>
    <s v="United States"/>
    <s v="Columbus"/>
    <x v="14"/>
    <n v="47201"/>
    <x v="2"/>
    <s v="OFF-BI-10000632"/>
    <x v="1"/>
    <x v="8"/>
    <x v="1288"/>
    <x v="4368"/>
    <n v="1"/>
    <n v="0"/>
    <n v="19.968599999999999"/>
  </r>
  <r>
    <n v="6249"/>
    <s v="CA-2014-121580"/>
    <x v="3"/>
    <x v="148"/>
    <d v="2014-06-05T00:00:00"/>
    <x v="1"/>
    <s v="ML-17410"/>
    <x v="586"/>
    <x v="0"/>
    <s v="United States"/>
    <s v="Columbus"/>
    <x v="14"/>
    <n v="47201"/>
    <x v="2"/>
    <s v="FUR-FU-10003981"/>
    <x v="0"/>
    <x v="5"/>
    <x v="322"/>
    <x v="875"/>
    <n v="3"/>
    <n v="0"/>
    <n v="2.6208000000000005"/>
  </r>
  <r>
    <n v="6250"/>
    <s v="CA-2014-121580"/>
    <x v="3"/>
    <x v="148"/>
    <d v="2014-06-05T00:00:00"/>
    <x v="1"/>
    <s v="ML-17410"/>
    <x v="586"/>
    <x v="0"/>
    <s v="United States"/>
    <s v="Columbus"/>
    <x v="14"/>
    <n v="47201"/>
    <x v="2"/>
    <s v="OFF-AP-10001564"/>
    <x v="1"/>
    <x v="9"/>
    <x v="1759"/>
    <x v="4369"/>
    <n v="2"/>
    <n v="0"/>
    <n v="120.94159999999999"/>
  </r>
  <r>
    <n v="6251"/>
    <s v="CA-2014-121580"/>
    <x v="3"/>
    <x v="148"/>
    <d v="2014-06-05T00:00:00"/>
    <x v="1"/>
    <s v="ML-17410"/>
    <x v="586"/>
    <x v="0"/>
    <s v="United States"/>
    <s v="Columbus"/>
    <x v="14"/>
    <n v="47201"/>
    <x v="2"/>
    <s v="OFF-PA-10004082"/>
    <x v="1"/>
    <x v="10"/>
    <x v="224"/>
    <x v="3373"/>
    <n v="1"/>
    <n v="0"/>
    <n v="3.99"/>
  </r>
  <r>
    <n v="6252"/>
    <s v="CA-2011-101147"/>
    <x v="2"/>
    <x v="266"/>
    <d v="2011-12-04T00:00:00"/>
    <x v="2"/>
    <s v="MC-17575"/>
    <x v="430"/>
    <x v="0"/>
    <s v="United States"/>
    <s v="Chicago"/>
    <x v="10"/>
    <n v="60623"/>
    <x v="2"/>
    <s v="OFF-AP-10004249"/>
    <x v="1"/>
    <x v="9"/>
    <x v="33"/>
    <x v="4370"/>
    <n v="1"/>
    <n v="0.8"/>
    <n v="-6.344100000000001"/>
  </r>
  <r>
    <n v="6253"/>
    <s v="CA-2011-165806"/>
    <x v="2"/>
    <x v="884"/>
    <d v="2011-04-07T00:00:00"/>
    <x v="3"/>
    <s v="VM-21685"/>
    <x v="91"/>
    <x v="2"/>
    <s v="United States"/>
    <s v="Marietta"/>
    <x v="32"/>
    <n v="30062"/>
    <x v="0"/>
    <s v="OFF-PA-10003441"/>
    <x v="1"/>
    <x v="10"/>
    <x v="485"/>
    <x v="713"/>
    <n v="9"/>
    <n v="0"/>
    <n v="27.993600000000001"/>
  </r>
  <r>
    <n v="6254"/>
    <s v="CA-2011-165806"/>
    <x v="2"/>
    <x v="884"/>
    <d v="2011-04-07T00:00:00"/>
    <x v="3"/>
    <s v="VM-21685"/>
    <x v="91"/>
    <x v="2"/>
    <s v="United States"/>
    <s v="Marietta"/>
    <x v="32"/>
    <n v="30062"/>
    <x v="0"/>
    <s v="TEC-PH-10004922"/>
    <x v="2"/>
    <x v="7"/>
    <x v="1067"/>
    <x v="4371"/>
    <n v="3"/>
    <n v="0"/>
    <n v="50.242500000000007"/>
  </r>
  <r>
    <n v="6255"/>
    <s v="CA-2012-151624"/>
    <x v="1"/>
    <x v="1014"/>
    <d v="2012-09-14T00:00:00"/>
    <x v="1"/>
    <s v="VW-21775"/>
    <x v="100"/>
    <x v="1"/>
    <s v="United States"/>
    <s v="Montgomery"/>
    <x v="19"/>
    <n v="36116"/>
    <x v="0"/>
    <s v="FUR-FU-10001731"/>
    <x v="0"/>
    <x v="5"/>
    <x v="1547"/>
    <x v="794"/>
    <n v="8"/>
    <n v="0"/>
    <n v="8.1167999999999996"/>
  </r>
  <r>
    <n v="6256"/>
    <s v="CA-2014-139444"/>
    <x v="3"/>
    <x v="428"/>
    <d v="2014-09-16T00:00:00"/>
    <x v="1"/>
    <s v="GK-14620"/>
    <x v="136"/>
    <x v="1"/>
    <s v="United States"/>
    <s v="Plano"/>
    <x v="5"/>
    <n v="75023"/>
    <x v="2"/>
    <s v="OFF-LA-10000134"/>
    <x v="1"/>
    <x v="2"/>
    <x v="85"/>
    <x v="4372"/>
    <n v="4"/>
    <n v="0.2"/>
    <n v="3.4495999999999993"/>
  </r>
  <r>
    <n v="6257"/>
    <s v="CA-2012-133977"/>
    <x v="1"/>
    <x v="684"/>
    <d v="2012-09-08T00:00:00"/>
    <x v="0"/>
    <s v="AT-10435"/>
    <x v="401"/>
    <x v="2"/>
    <s v="United States"/>
    <s v="Tamarac"/>
    <x v="2"/>
    <n v="33319"/>
    <x v="0"/>
    <s v="OFF-BI-10003166"/>
    <x v="1"/>
    <x v="8"/>
    <x v="1405"/>
    <x v="2753"/>
    <n v="1"/>
    <n v="0.7"/>
    <n v="-2.5255999999999998"/>
  </r>
  <r>
    <n v="6258"/>
    <s v="CA-2014-141425"/>
    <x v="3"/>
    <x v="808"/>
    <d v="2014-11-07T00:00:00"/>
    <x v="0"/>
    <s v="AR-10825"/>
    <x v="255"/>
    <x v="1"/>
    <s v="United States"/>
    <s v="Columbus"/>
    <x v="24"/>
    <n v="43229"/>
    <x v="3"/>
    <s v="OFF-SU-10000646"/>
    <x v="1"/>
    <x v="14"/>
    <x v="259"/>
    <x v="4373"/>
    <n v="2"/>
    <n v="0.2"/>
    <n v="-81.725799999999978"/>
  </r>
  <r>
    <n v="6259"/>
    <s v="CA-2012-133536"/>
    <x v="1"/>
    <x v="262"/>
    <d v="2012-03-30T00:00:00"/>
    <x v="0"/>
    <s v="JH-15820"/>
    <x v="581"/>
    <x v="0"/>
    <s v="United States"/>
    <s v="New York City"/>
    <x v="15"/>
    <n v="10009"/>
    <x v="3"/>
    <s v="OFF-EN-10004459"/>
    <x v="1"/>
    <x v="12"/>
    <x v="655"/>
    <x v="996"/>
    <n v="3"/>
    <n v="0"/>
    <n v="11.230799999999999"/>
  </r>
  <r>
    <n v="6260"/>
    <s v="CA-2012-150441"/>
    <x v="1"/>
    <x v="863"/>
    <d v="2012-08-17T00:00:00"/>
    <x v="0"/>
    <s v="RA-19285"/>
    <x v="267"/>
    <x v="0"/>
    <s v="United States"/>
    <s v="Richmond"/>
    <x v="14"/>
    <n v="47374"/>
    <x v="2"/>
    <s v="OFF-BI-10003529"/>
    <x v="1"/>
    <x v="8"/>
    <x v="788"/>
    <x v="716"/>
    <n v="4"/>
    <n v="0"/>
    <n v="5.5663999999999998"/>
  </r>
  <r>
    <n v="6261"/>
    <s v="CA-2012-162607"/>
    <x v="1"/>
    <x v="793"/>
    <d v="2012-05-18T00:00:00"/>
    <x v="1"/>
    <s v="RO-19780"/>
    <x v="197"/>
    <x v="0"/>
    <s v="United States"/>
    <s v="Seattle"/>
    <x v="4"/>
    <n v="98115"/>
    <x v="1"/>
    <s v="OFF-BI-10002949"/>
    <x v="1"/>
    <x v="8"/>
    <x v="520"/>
    <x v="851"/>
    <n v="3"/>
    <n v="0.2"/>
    <n v="4.9247999999999985"/>
  </r>
  <r>
    <n v="6262"/>
    <s v="CA-2014-103506"/>
    <x v="3"/>
    <x v="283"/>
    <d v="2014-07-28T00:00:00"/>
    <x v="1"/>
    <s v="LR-17035"/>
    <x v="756"/>
    <x v="1"/>
    <s v="United States"/>
    <s v="Long Beach"/>
    <x v="15"/>
    <n v="11561"/>
    <x v="3"/>
    <s v="OFF-LA-10001158"/>
    <x v="1"/>
    <x v="2"/>
    <x v="319"/>
    <x v="1417"/>
    <n v="4"/>
    <n v="0"/>
    <n v="19.872"/>
  </r>
  <r>
    <n v="6263"/>
    <s v="CA-2013-132479"/>
    <x v="0"/>
    <x v="446"/>
    <d v="2013-09-27T00:00:00"/>
    <x v="2"/>
    <s v="MK-17905"/>
    <x v="149"/>
    <x v="1"/>
    <s v="United States"/>
    <s v="Rockford"/>
    <x v="10"/>
    <n v="61107"/>
    <x v="2"/>
    <s v="OFF-BI-10004584"/>
    <x v="1"/>
    <x v="8"/>
    <x v="378"/>
    <x v="4374"/>
    <n v="7"/>
    <n v="0.8"/>
    <n v="-729.91380000000004"/>
  </r>
  <r>
    <n v="6264"/>
    <s v="CA-2014-160724"/>
    <x v="3"/>
    <x v="1024"/>
    <d v="2014-05-11T00:00:00"/>
    <x v="1"/>
    <s v="YS-21880"/>
    <x v="453"/>
    <x v="1"/>
    <s v="United States"/>
    <s v="Columbus"/>
    <x v="32"/>
    <n v="31907"/>
    <x v="0"/>
    <s v="OFF-BI-10004965"/>
    <x v="1"/>
    <x v="8"/>
    <x v="1005"/>
    <x v="1339"/>
    <n v="3"/>
    <n v="0"/>
    <n v="15.524999999999999"/>
  </r>
  <r>
    <n v="6265"/>
    <s v="US-2013-115952"/>
    <x v="0"/>
    <x v="1099"/>
    <d v="2013-10-07T00:00:00"/>
    <x v="3"/>
    <s v="JH-15910"/>
    <x v="101"/>
    <x v="0"/>
    <s v="United States"/>
    <s v="Tulsa"/>
    <x v="26"/>
    <n v="74133"/>
    <x v="2"/>
    <s v="OFF-BI-10004654"/>
    <x v="1"/>
    <x v="8"/>
    <x v="68"/>
    <x v="4375"/>
    <n v="5"/>
    <n v="0"/>
    <n v="14.424999999999999"/>
  </r>
  <r>
    <n v="6266"/>
    <s v="CA-2011-146731"/>
    <x v="2"/>
    <x v="935"/>
    <d v="2011-11-08T00:00:00"/>
    <x v="1"/>
    <s v="AT-10735"/>
    <x v="247"/>
    <x v="0"/>
    <s v="United States"/>
    <s v="Nashville"/>
    <x v="18"/>
    <n v="37211"/>
    <x v="0"/>
    <s v="OFF-PA-10000141"/>
    <x v="1"/>
    <x v="10"/>
    <x v="821"/>
    <x v="4273"/>
    <n v="2"/>
    <n v="0.2"/>
    <n v="1.1771999999999998"/>
  </r>
  <r>
    <n v="6267"/>
    <s v="CA-2011-146731"/>
    <x v="2"/>
    <x v="935"/>
    <d v="2011-11-08T00:00:00"/>
    <x v="1"/>
    <s v="AT-10735"/>
    <x v="247"/>
    <x v="0"/>
    <s v="United States"/>
    <s v="Nashville"/>
    <x v="18"/>
    <n v="37211"/>
    <x v="0"/>
    <s v="OFF-PA-10001019"/>
    <x v="1"/>
    <x v="10"/>
    <x v="675"/>
    <x v="3901"/>
    <n v="9"/>
    <n v="0.2"/>
    <n v="48.551399999999994"/>
  </r>
  <r>
    <n v="6268"/>
    <s v="CA-2012-115392"/>
    <x v="1"/>
    <x v="486"/>
    <d v="2012-10-04T00:00:00"/>
    <x v="0"/>
    <s v="RM-19675"/>
    <x v="84"/>
    <x v="2"/>
    <s v="United States"/>
    <s v="Cambridge"/>
    <x v="31"/>
    <n v="2138"/>
    <x v="3"/>
    <s v="TEC-PH-10002496"/>
    <x v="2"/>
    <x v="7"/>
    <x v="490"/>
    <x v="4376"/>
    <n v="2"/>
    <n v="0"/>
    <n v="93.593999999999994"/>
  </r>
  <r>
    <n v="6269"/>
    <s v="CA-2012-115392"/>
    <x v="1"/>
    <x v="486"/>
    <d v="2012-10-04T00:00:00"/>
    <x v="0"/>
    <s v="RM-19675"/>
    <x v="84"/>
    <x v="2"/>
    <s v="United States"/>
    <s v="Cambridge"/>
    <x v="31"/>
    <n v="2138"/>
    <x v="3"/>
    <s v="OFF-BI-10000829"/>
    <x v="1"/>
    <x v="8"/>
    <x v="304"/>
    <x v="4377"/>
    <n v="5"/>
    <n v="0"/>
    <n v="10.327"/>
  </r>
  <r>
    <n v="6270"/>
    <s v="CA-2014-102379"/>
    <x v="3"/>
    <x v="574"/>
    <d v="2014-12-07T00:00:00"/>
    <x v="1"/>
    <s v="BB-11545"/>
    <x v="179"/>
    <x v="1"/>
    <s v="United States"/>
    <s v="Oakland"/>
    <x v="1"/>
    <n v="94601"/>
    <x v="1"/>
    <s v="TEC-PH-10001448"/>
    <x v="2"/>
    <x v="7"/>
    <x v="140"/>
    <x v="3149"/>
    <n v="1"/>
    <n v="0.2"/>
    <n v="-7.9984000000000073"/>
  </r>
  <r>
    <n v="6271"/>
    <s v="CA-2014-102379"/>
    <x v="3"/>
    <x v="574"/>
    <d v="2014-12-07T00:00:00"/>
    <x v="1"/>
    <s v="BB-11545"/>
    <x v="179"/>
    <x v="1"/>
    <s v="United States"/>
    <s v="Oakland"/>
    <x v="1"/>
    <n v="94601"/>
    <x v="1"/>
    <s v="FUR-CH-10004983"/>
    <x v="0"/>
    <x v="1"/>
    <x v="1560"/>
    <x v="4378"/>
    <n v="9"/>
    <n v="0.2"/>
    <n v="43.464599999999905"/>
  </r>
  <r>
    <n v="6272"/>
    <s v="CA-2014-102379"/>
    <x v="3"/>
    <x v="574"/>
    <d v="2014-12-07T00:00:00"/>
    <x v="1"/>
    <s v="BB-11545"/>
    <x v="179"/>
    <x v="1"/>
    <s v="United States"/>
    <s v="Oakland"/>
    <x v="1"/>
    <n v="94601"/>
    <x v="1"/>
    <s v="OFF-AR-10004022"/>
    <x v="1"/>
    <x v="6"/>
    <x v="898"/>
    <x v="4379"/>
    <n v="5"/>
    <n v="0"/>
    <n v="44.974999999999987"/>
  </r>
  <r>
    <n v="6273"/>
    <s v="CA-2014-149706"/>
    <x v="3"/>
    <x v="157"/>
    <d v="2014-12-13T00:00:00"/>
    <x v="2"/>
    <s v="AS-10285"/>
    <x v="155"/>
    <x v="1"/>
    <s v="United States"/>
    <s v="Palatine"/>
    <x v="10"/>
    <n v="60067"/>
    <x v="2"/>
    <s v="TEC-AC-10001284"/>
    <x v="2"/>
    <x v="11"/>
    <x v="1172"/>
    <x v="4380"/>
    <n v="7"/>
    <n v="0.2"/>
    <n v="23.262400000000003"/>
  </r>
  <r>
    <n v="6274"/>
    <s v="US-2013-139087"/>
    <x v="0"/>
    <x v="19"/>
    <d v="2013-07-23T00:00:00"/>
    <x v="0"/>
    <s v="DK-13375"/>
    <x v="589"/>
    <x v="0"/>
    <s v="United States"/>
    <s v="Seattle"/>
    <x v="4"/>
    <n v="98105"/>
    <x v="1"/>
    <s v="FUR-FU-10001847"/>
    <x v="0"/>
    <x v="5"/>
    <x v="1355"/>
    <x v="2162"/>
    <n v="3"/>
    <n v="0"/>
    <n v="4.4711999999999996"/>
  </r>
  <r>
    <n v="6275"/>
    <s v="US-2013-139087"/>
    <x v="0"/>
    <x v="19"/>
    <d v="2013-07-23T00:00:00"/>
    <x v="0"/>
    <s v="DK-13375"/>
    <x v="589"/>
    <x v="0"/>
    <s v="United States"/>
    <s v="Seattle"/>
    <x v="4"/>
    <n v="98105"/>
    <x v="1"/>
    <s v="TEC-AC-10004595"/>
    <x v="2"/>
    <x v="11"/>
    <x v="1760"/>
    <x v="4381"/>
    <n v="3"/>
    <n v="0"/>
    <n v="89.963999999999999"/>
  </r>
  <r>
    <n v="6276"/>
    <s v="US-2013-139087"/>
    <x v="0"/>
    <x v="19"/>
    <d v="2013-07-23T00:00:00"/>
    <x v="0"/>
    <s v="DK-13375"/>
    <x v="589"/>
    <x v="0"/>
    <s v="United States"/>
    <s v="Seattle"/>
    <x v="4"/>
    <n v="98105"/>
    <x v="1"/>
    <s v="FUR-FU-10004164"/>
    <x v="0"/>
    <x v="5"/>
    <x v="1575"/>
    <x v="4382"/>
    <n v="5"/>
    <n v="0"/>
    <n v="10.890000000000002"/>
  </r>
  <r>
    <n v="6277"/>
    <s v="US-2013-139087"/>
    <x v="0"/>
    <x v="19"/>
    <d v="2013-07-23T00:00:00"/>
    <x v="0"/>
    <s v="DK-13375"/>
    <x v="589"/>
    <x v="0"/>
    <s v="United States"/>
    <s v="Seattle"/>
    <x v="4"/>
    <n v="98105"/>
    <x v="1"/>
    <s v="OFF-LA-10001074"/>
    <x v="1"/>
    <x v="2"/>
    <x v="297"/>
    <x v="2077"/>
    <n v="7"/>
    <n v="0"/>
    <n v="41.223699999999994"/>
  </r>
  <r>
    <n v="6278"/>
    <s v="US-2013-139087"/>
    <x v="0"/>
    <x v="19"/>
    <d v="2013-07-23T00:00:00"/>
    <x v="0"/>
    <s v="DK-13375"/>
    <x v="589"/>
    <x v="0"/>
    <s v="United States"/>
    <s v="Seattle"/>
    <x v="4"/>
    <n v="98105"/>
    <x v="1"/>
    <s v="OFF-ST-10000604"/>
    <x v="1"/>
    <x v="4"/>
    <x v="54"/>
    <x v="2876"/>
    <n v="2"/>
    <n v="0"/>
    <n v="17.379999999999995"/>
  </r>
  <r>
    <n v="6279"/>
    <s v="US-2013-139087"/>
    <x v="0"/>
    <x v="19"/>
    <d v="2013-07-23T00:00:00"/>
    <x v="0"/>
    <s v="DK-13375"/>
    <x v="589"/>
    <x v="0"/>
    <s v="United States"/>
    <s v="Seattle"/>
    <x v="4"/>
    <n v="98105"/>
    <x v="1"/>
    <s v="TEC-PH-10000148"/>
    <x v="2"/>
    <x v="7"/>
    <x v="771"/>
    <x v="4383"/>
    <n v="2"/>
    <n v="0.2"/>
    <n v="-4.6764000000000001"/>
  </r>
  <r>
    <n v="6280"/>
    <s v="US-2013-139087"/>
    <x v="0"/>
    <x v="19"/>
    <d v="2013-07-23T00:00:00"/>
    <x v="0"/>
    <s v="DK-13375"/>
    <x v="589"/>
    <x v="0"/>
    <s v="United States"/>
    <s v="Seattle"/>
    <x v="4"/>
    <n v="98105"/>
    <x v="1"/>
    <s v="OFF-BI-10000042"/>
    <x v="1"/>
    <x v="8"/>
    <x v="945"/>
    <x v="2994"/>
    <n v="3"/>
    <n v="0.2"/>
    <n v="4.1651999999999987"/>
  </r>
  <r>
    <n v="6281"/>
    <s v="CA-2014-152226"/>
    <x v="3"/>
    <x v="605"/>
    <d v="2014-05-17T00:00:00"/>
    <x v="1"/>
    <s v="JH-15910"/>
    <x v="101"/>
    <x v="0"/>
    <s v="United States"/>
    <s v="Cincinnati"/>
    <x v="24"/>
    <n v="45231"/>
    <x v="3"/>
    <s v="OFF-LA-10000443"/>
    <x v="1"/>
    <x v="2"/>
    <x v="1118"/>
    <x v="2184"/>
    <n v="2"/>
    <n v="0.2"/>
    <n v="1.9925999999999999"/>
  </r>
  <r>
    <n v="6282"/>
    <s v="CA-2012-116484"/>
    <x v="1"/>
    <x v="312"/>
    <d v="2012-11-26T00:00:00"/>
    <x v="1"/>
    <s v="JK-15205"/>
    <x v="523"/>
    <x v="0"/>
    <s v="United States"/>
    <s v="Marion"/>
    <x v="24"/>
    <n v="43302"/>
    <x v="3"/>
    <s v="FUR-FU-10002874"/>
    <x v="0"/>
    <x v="5"/>
    <x v="1761"/>
    <x v="4384"/>
    <n v="2"/>
    <n v="0.2"/>
    <n v="9.5735999999999937"/>
  </r>
  <r>
    <n v="6283"/>
    <s v="CA-2012-116484"/>
    <x v="1"/>
    <x v="312"/>
    <d v="2012-11-26T00:00:00"/>
    <x v="1"/>
    <s v="JK-15205"/>
    <x v="523"/>
    <x v="0"/>
    <s v="United States"/>
    <s v="Marion"/>
    <x v="24"/>
    <n v="43302"/>
    <x v="3"/>
    <s v="OFF-ST-10003994"/>
    <x v="1"/>
    <x v="4"/>
    <x v="1736"/>
    <x v="4385"/>
    <n v="3"/>
    <n v="0.2"/>
    <n v="-26.541000000000004"/>
  </r>
  <r>
    <n v="6284"/>
    <s v="CA-2013-100944"/>
    <x v="0"/>
    <x v="446"/>
    <d v="2013-09-29T00:00:00"/>
    <x v="1"/>
    <s v="EH-13765"/>
    <x v="553"/>
    <x v="1"/>
    <s v="United States"/>
    <s v="Los Angeles"/>
    <x v="1"/>
    <n v="90049"/>
    <x v="1"/>
    <s v="OFF-EN-10001453"/>
    <x v="1"/>
    <x v="12"/>
    <x v="1676"/>
    <x v="4164"/>
    <n v="5"/>
    <n v="0"/>
    <n v="143.30299999999997"/>
  </r>
  <r>
    <n v="6285"/>
    <s v="CA-2013-100944"/>
    <x v="0"/>
    <x v="446"/>
    <d v="2013-09-29T00:00:00"/>
    <x v="1"/>
    <s v="EH-13765"/>
    <x v="553"/>
    <x v="1"/>
    <s v="United States"/>
    <s v="Los Angeles"/>
    <x v="1"/>
    <n v="90049"/>
    <x v="1"/>
    <s v="FUR-CH-10000988"/>
    <x v="0"/>
    <x v="1"/>
    <x v="1132"/>
    <x v="4386"/>
    <n v="5"/>
    <n v="0.2"/>
    <n v="56.324000000000012"/>
  </r>
  <r>
    <n v="6286"/>
    <s v="CA-2013-125080"/>
    <x v="0"/>
    <x v="147"/>
    <d v="2013-10-27T00:00:00"/>
    <x v="1"/>
    <s v="VW-21775"/>
    <x v="100"/>
    <x v="1"/>
    <s v="United States"/>
    <s v="Lakewood"/>
    <x v="24"/>
    <n v="44107"/>
    <x v="3"/>
    <s v="FUR-TA-10003238"/>
    <x v="0"/>
    <x v="3"/>
    <x v="1233"/>
    <x v="4387"/>
    <n v="2"/>
    <n v="0.4"/>
    <n v="-231.41160000000008"/>
  </r>
  <r>
    <n v="6287"/>
    <s v="CA-2013-121020"/>
    <x v="0"/>
    <x v="1057"/>
    <d v="2013-11-01T00:00:00"/>
    <x v="1"/>
    <s v="CG-12040"/>
    <x v="344"/>
    <x v="2"/>
    <s v="United States"/>
    <s v="Lebanon"/>
    <x v="18"/>
    <n v="37087"/>
    <x v="0"/>
    <s v="TEC-PH-10001061"/>
    <x v="2"/>
    <x v="7"/>
    <x v="822"/>
    <x v="1977"/>
    <n v="3"/>
    <n v="0.2"/>
    <n v="17.998199999999997"/>
  </r>
  <r>
    <n v="6288"/>
    <s v="CA-2011-100090"/>
    <x v="2"/>
    <x v="1001"/>
    <d v="2011-07-12T00:00:00"/>
    <x v="1"/>
    <s v="EB-13705"/>
    <x v="182"/>
    <x v="1"/>
    <s v="United States"/>
    <s v="San Francisco"/>
    <x v="1"/>
    <n v="94122"/>
    <x v="1"/>
    <s v="FUR-TA-10003715"/>
    <x v="0"/>
    <x v="3"/>
    <x v="1003"/>
    <x v="4388"/>
    <n v="3"/>
    <n v="0.2"/>
    <n v="-87.935400000000044"/>
  </r>
  <r>
    <n v="6289"/>
    <s v="CA-2011-100090"/>
    <x v="2"/>
    <x v="1001"/>
    <d v="2011-07-12T00:00:00"/>
    <x v="1"/>
    <s v="EB-13705"/>
    <x v="182"/>
    <x v="1"/>
    <s v="United States"/>
    <s v="San Francisco"/>
    <x v="1"/>
    <n v="94122"/>
    <x v="1"/>
    <s v="OFF-BI-10001597"/>
    <x v="1"/>
    <x v="8"/>
    <x v="790"/>
    <x v="4389"/>
    <n v="6"/>
    <n v="0.2"/>
    <n v="68.846399999999974"/>
  </r>
  <r>
    <n v="6290"/>
    <s v="US-2012-139675"/>
    <x v="1"/>
    <x v="649"/>
    <d v="2012-03-18T00:00:00"/>
    <x v="0"/>
    <s v="NF-18595"/>
    <x v="376"/>
    <x v="2"/>
    <s v="United States"/>
    <s v="Chico"/>
    <x v="1"/>
    <n v="95928"/>
    <x v="1"/>
    <s v="FUR-CH-10004063"/>
    <x v="0"/>
    <x v="1"/>
    <x v="120"/>
    <x v="4390"/>
    <n v="4"/>
    <n v="0.2"/>
    <n v="102.95279999999988"/>
  </r>
  <r>
    <n v="6291"/>
    <s v="US-2012-139675"/>
    <x v="1"/>
    <x v="649"/>
    <d v="2012-03-18T00:00:00"/>
    <x v="0"/>
    <s v="NF-18595"/>
    <x v="376"/>
    <x v="2"/>
    <s v="United States"/>
    <s v="Chico"/>
    <x v="1"/>
    <n v="95928"/>
    <x v="1"/>
    <s v="FUR-FU-10001979"/>
    <x v="0"/>
    <x v="5"/>
    <x v="509"/>
    <x v="568"/>
    <n v="8"/>
    <n v="0"/>
    <n v="91.772800000000018"/>
  </r>
  <r>
    <n v="6292"/>
    <s v="CA-2014-143756"/>
    <x v="3"/>
    <x v="574"/>
    <d v="2014-12-06T00:00:00"/>
    <x v="2"/>
    <s v="ME-17725"/>
    <x v="250"/>
    <x v="0"/>
    <s v="United States"/>
    <s v="Salem"/>
    <x v="17"/>
    <n v="24153"/>
    <x v="0"/>
    <s v="FUR-CH-10001854"/>
    <x v="0"/>
    <x v="1"/>
    <x v="1110"/>
    <x v="4391"/>
    <n v="2"/>
    <n v="0"/>
    <n v="168.47040000000004"/>
  </r>
  <r>
    <n v="6293"/>
    <s v="CA-2012-151253"/>
    <x v="1"/>
    <x v="1100"/>
    <d v="2012-04-26T00:00:00"/>
    <x v="1"/>
    <s v="AZ-10750"/>
    <x v="616"/>
    <x v="0"/>
    <s v="United States"/>
    <s v="Los Angeles"/>
    <x v="1"/>
    <n v="90008"/>
    <x v="1"/>
    <s v="TEC-PH-10002923"/>
    <x v="2"/>
    <x v="7"/>
    <x v="680"/>
    <x v="2550"/>
    <n v="3"/>
    <n v="0.2"/>
    <n v="7.7679000000000009"/>
  </r>
  <r>
    <n v="6294"/>
    <s v="CA-2012-151253"/>
    <x v="1"/>
    <x v="1100"/>
    <d v="2012-04-26T00:00:00"/>
    <x v="1"/>
    <s v="AZ-10750"/>
    <x v="616"/>
    <x v="0"/>
    <s v="United States"/>
    <s v="Los Angeles"/>
    <x v="1"/>
    <n v="90008"/>
    <x v="1"/>
    <s v="OFF-AR-10004691"/>
    <x v="1"/>
    <x v="6"/>
    <x v="1371"/>
    <x v="2202"/>
    <n v="3"/>
    <n v="0"/>
    <n v="16.676400000000001"/>
  </r>
  <r>
    <n v="6295"/>
    <s v="CA-2011-141152"/>
    <x v="2"/>
    <x v="1101"/>
    <d v="2011-09-19T00:00:00"/>
    <x v="2"/>
    <s v="RF-19345"/>
    <x v="575"/>
    <x v="1"/>
    <s v="United States"/>
    <s v="New York City"/>
    <x v="15"/>
    <n v="10024"/>
    <x v="3"/>
    <s v="OFF-BI-10002931"/>
    <x v="1"/>
    <x v="8"/>
    <x v="727"/>
    <x v="4392"/>
    <n v="1"/>
    <n v="0.2"/>
    <n v="12.581999999999999"/>
  </r>
  <r>
    <n v="6296"/>
    <s v="CA-2011-141313"/>
    <x v="2"/>
    <x v="129"/>
    <d v="2012-01-01T00:00:00"/>
    <x v="1"/>
    <s v="AJ-10780"/>
    <x v="321"/>
    <x v="1"/>
    <s v="United States"/>
    <s v="Beverly"/>
    <x v="31"/>
    <n v="1915"/>
    <x v="3"/>
    <s v="OFF-AP-10002651"/>
    <x v="1"/>
    <x v="9"/>
    <x v="1341"/>
    <x v="4393"/>
    <n v="6"/>
    <n v="0"/>
    <n v="503.78219999999976"/>
  </r>
  <r>
    <n v="6297"/>
    <s v="CA-2011-141313"/>
    <x v="2"/>
    <x v="129"/>
    <d v="2012-01-01T00:00:00"/>
    <x v="1"/>
    <s v="AJ-10780"/>
    <x v="321"/>
    <x v="1"/>
    <s v="United States"/>
    <s v="Beverly"/>
    <x v="31"/>
    <n v="1915"/>
    <x v="3"/>
    <s v="OFF-ST-10000689"/>
    <x v="1"/>
    <x v="4"/>
    <x v="421"/>
    <x v="457"/>
    <n v="5"/>
    <n v="0"/>
    <n v="84.51"/>
  </r>
  <r>
    <n v="6298"/>
    <s v="CA-2011-141313"/>
    <x v="2"/>
    <x v="129"/>
    <d v="2012-01-01T00:00:00"/>
    <x v="1"/>
    <s v="AJ-10780"/>
    <x v="321"/>
    <x v="1"/>
    <s v="United States"/>
    <s v="Beverly"/>
    <x v="31"/>
    <n v="1915"/>
    <x v="3"/>
    <s v="OFF-PA-10003302"/>
    <x v="1"/>
    <x v="10"/>
    <x v="1712"/>
    <x v="275"/>
    <n v="4"/>
    <n v="0"/>
    <n v="66.627199999999988"/>
  </r>
  <r>
    <n v="6299"/>
    <s v="CA-2011-169852"/>
    <x v="2"/>
    <x v="618"/>
    <d v="2011-10-26T00:00:00"/>
    <x v="1"/>
    <s v="SF-20965"/>
    <x v="245"/>
    <x v="1"/>
    <s v="United States"/>
    <s v="San Diego"/>
    <x v="1"/>
    <n v="92024"/>
    <x v="1"/>
    <s v="OFF-BI-10001460"/>
    <x v="1"/>
    <x v="8"/>
    <x v="58"/>
    <x v="4394"/>
    <n v="3"/>
    <n v="0.2"/>
    <n v="12.2715"/>
  </r>
  <r>
    <n v="6300"/>
    <s v="CA-2014-107314"/>
    <x v="3"/>
    <x v="329"/>
    <d v="2014-12-04T00:00:00"/>
    <x v="2"/>
    <s v="MZ-17335"/>
    <x v="595"/>
    <x v="2"/>
    <s v="United States"/>
    <s v="San Francisco"/>
    <x v="1"/>
    <n v="94109"/>
    <x v="1"/>
    <s v="FUR-FU-10003489"/>
    <x v="0"/>
    <x v="5"/>
    <x v="1762"/>
    <x v="4395"/>
    <n v="3"/>
    <n v="0"/>
    <n v="9.5570999999999984"/>
  </r>
  <r>
    <n v="6301"/>
    <s v="US-2011-161305"/>
    <x v="2"/>
    <x v="571"/>
    <d v="2011-06-12T00:00:00"/>
    <x v="1"/>
    <s v="SB-20170"/>
    <x v="641"/>
    <x v="0"/>
    <s v="United States"/>
    <s v="Chicago"/>
    <x v="10"/>
    <n v="60623"/>
    <x v="2"/>
    <s v="OFF-BI-10002794"/>
    <x v="1"/>
    <x v="8"/>
    <x v="102"/>
    <x v="4396"/>
    <n v="3"/>
    <n v="0.8"/>
    <n v="-38.11140000000001"/>
  </r>
  <r>
    <n v="6302"/>
    <s v="US-2011-161305"/>
    <x v="2"/>
    <x v="571"/>
    <d v="2011-06-12T00:00:00"/>
    <x v="1"/>
    <s v="SB-20170"/>
    <x v="641"/>
    <x v="0"/>
    <s v="United States"/>
    <s v="Chicago"/>
    <x v="10"/>
    <n v="60623"/>
    <x v="2"/>
    <s v="OFF-EN-10000461"/>
    <x v="1"/>
    <x v="12"/>
    <x v="746"/>
    <x v="4397"/>
    <n v="2"/>
    <n v="0.2"/>
    <n v="4.7195999999999998"/>
  </r>
  <r>
    <n v="6303"/>
    <s v="CA-2014-166919"/>
    <x v="3"/>
    <x v="51"/>
    <d v="2014-11-28T00:00:00"/>
    <x v="1"/>
    <s v="AH-10210"/>
    <x v="117"/>
    <x v="0"/>
    <s v="United States"/>
    <s v="Dallas"/>
    <x v="5"/>
    <n v="75220"/>
    <x v="2"/>
    <s v="TEC-PH-10001305"/>
    <x v="2"/>
    <x v="7"/>
    <x v="1671"/>
    <x v="4398"/>
    <n v="5"/>
    <n v="0.2"/>
    <n v="19.596000000000018"/>
  </r>
  <r>
    <n v="6304"/>
    <s v="CA-2014-162712"/>
    <x v="3"/>
    <x v="978"/>
    <d v="2014-06-21T00:00:00"/>
    <x v="0"/>
    <s v="NK-18490"/>
    <x v="71"/>
    <x v="2"/>
    <s v="United States"/>
    <s v="Corpus Christi"/>
    <x v="5"/>
    <n v="78415"/>
    <x v="2"/>
    <s v="OFF-PA-10000167"/>
    <x v="1"/>
    <x v="10"/>
    <x v="1071"/>
    <x v="1355"/>
    <n v="3"/>
    <n v="0.2"/>
    <n v="23.234999999999992"/>
  </r>
  <r>
    <n v="6305"/>
    <s v="CA-2014-107552"/>
    <x v="3"/>
    <x v="1024"/>
    <d v="2014-05-06T00:00:00"/>
    <x v="3"/>
    <s v="AI-10855"/>
    <x v="482"/>
    <x v="0"/>
    <s v="United States"/>
    <s v="New York City"/>
    <x v="15"/>
    <n v="10035"/>
    <x v="3"/>
    <s v="OFF-PA-10002947"/>
    <x v="1"/>
    <x v="10"/>
    <x v="703"/>
    <x v="3890"/>
    <n v="1"/>
    <n v="0"/>
    <n v="3.2063999999999999"/>
  </r>
  <r>
    <n v="6306"/>
    <s v="CA-2013-163328"/>
    <x v="0"/>
    <x v="254"/>
    <d v="2013-11-07T00:00:00"/>
    <x v="0"/>
    <s v="TP-21565"/>
    <x v="734"/>
    <x v="1"/>
    <s v="United States"/>
    <s v="Eugene"/>
    <x v="21"/>
    <n v="97405"/>
    <x v="1"/>
    <s v="OFF-SU-10002301"/>
    <x v="1"/>
    <x v="14"/>
    <x v="1573"/>
    <x v="4399"/>
    <n v="7"/>
    <n v="0.2"/>
    <n v="-4.1761999999999997"/>
  </r>
  <r>
    <n v="6307"/>
    <s v="CA-2013-163328"/>
    <x v="0"/>
    <x v="254"/>
    <d v="2013-11-07T00:00:00"/>
    <x v="0"/>
    <s v="TP-21565"/>
    <x v="734"/>
    <x v="1"/>
    <s v="United States"/>
    <s v="Eugene"/>
    <x v="21"/>
    <n v="97405"/>
    <x v="1"/>
    <s v="FUR-CH-10003298"/>
    <x v="0"/>
    <x v="1"/>
    <x v="1567"/>
    <x v="4400"/>
    <n v="1"/>
    <n v="0.2"/>
    <n v="-14.407800000000009"/>
  </r>
  <r>
    <n v="6308"/>
    <s v="CA-2013-163328"/>
    <x v="0"/>
    <x v="254"/>
    <d v="2013-11-07T00:00:00"/>
    <x v="0"/>
    <s v="TP-21565"/>
    <x v="734"/>
    <x v="1"/>
    <s v="United States"/>
    <s v="Eugene"/>
    <x v="21"/>
    <n v="97405"/>
    <x v="1"/>
    <s v="OFF-PA-10004353"/>
    <x v="1"/>
    <x v="10"/>
    <x v="1652"/>
    <x v="1107"/>
    <n v="3"/>
    <n v="0.2"/>
    <n v="16.783200000000001"/>
  </r>
  <r>
    <n v="6309"/>
    <s v="CA-2013-163328"/>
    <x v="0"/>
    <x v="254"/>
    <d v="2013-11-07T00:00:00"/>
    <x v="0"/>
    <s v="TP-21565"/>
    <x v="734"/>
    <x v="1"/>
    <s v="United States"/>
    <s v="Eugene"/>
    <x v="21"/>
    <n v="97405"/>
    <x v="1"/>
    <s v="FUR-CH-10000229"/>
    <x v="0"/>
    <x v="1"/>
    <x v="1612"/>
    <x v="4401"/>
    <n v="3"/>
    <n v="0.2"/>
    <n v="-97.552800000000076"/>
  </r>
  <r>
    <n v="6310"/>
    <s v="CA-2013-163328"/>
    <x v="0"/>
    <x v="254"/>
    <d v="2013-11-07T00:00:00"/>
    <x v="0"/>
    <s v="TP-21565"/>
    <x v="734"/>
    <x v="1"/>
    <s v="United States"/>
    <s v="Eugene"/>
    <x v="21"/>
    <n v="97405"/>
    <x v="1"/>
    <s v="OFF-LA-10003930"/>
    <x v="1"/>
    <x v="2"/>
    <x v="503"/>
    <x v="4402"/>
    <n v="8"/>
    <n v="0.2"/>
    <n v="228.07919999999999"/>
  </r>
  <r>
    <n v="6311"/>
    <s v="CA-2013-163328"/>
    <x v="0"/>
    <x v="254"/>
    <d v="2013-11-07T00:00:00"/>
    <x v="0"/>
    <s v="TP-21565"/>
    <x v="734"/>
    <x v="1"/>
    <s v="United States"/>
    <s v="Eugene"/>
    <x v="21"/>
    <n v="97405"/>
    <x v="1"/>
    <s v="OFF-PA-10000176"/>
    <x v="1"/>
    <x v="10"/>
    <x v="634"/>
    <x v="4403"/>
    <n v="1"/>
    <n v="0.2"/>
    <n v="5.3115999999999985"/>
  </r>
  <r>
    <n v="6312"/>
    <s v="CA-2011-112837"/>
    <x v="2"/>
    <x v="1102"/>
    <d v="2011-09-16T00:00:00"/>
    <x v="1"/>
    <s v="LW-17125"/>
    <x v="752"/>
    <x v="0"/>
    <s v="United States"/>
    <s v="Oxnard"/>
    <x v="1"/>
    <n v="93030"/>
    <x v="1"/>
    <s v="FUR-FU-10004006"/>
    <x v="0"/>
    <x v="5"/>
    <x v="101"/>
    <x v="4180"/>
    <n v="3"/>
    <n v="0"/>
    <n v="21.751499999999986"/>
  </r>
  <r>
    <n v="6313"/>
    <s v="CA-2014-120019"/>
    <x v="3"/>
    <x v="911"/>
    <d v="2014-02-22T00:00:00"/>
    <x v="1"/>
    <s v="NG-18355"/>
    <x v="243"/>
    <x v="1"/>
    <s v="United States"/>
    <s v="Fairfield"/>
    <x v="29"/>
    <n v="6824"/>
    <x v="3"/>
    <s v="OFF-ST-10001932"/>
    <x v="1"/>
    <x v="4"/>
    <x v="1641"/>
    <x v="4404"/>
    <n v="3"/>
    <n v="0"/>
    <n v="81.131400000000014"/>
  </r>
  <r>
    <n v="6314"/>
    <s v="CA-2014-120019"/>
    <x v="3"/>
    <x v="911"/>
    <d v="2014-02-22T00:00:00"/>
    <x v="1"/>
    <s v="NG-18355"/>
    <x v="243"/>
    <x v="1"/>
    <s v="United States"/>
    <s v="Fairfield"/>
    <x v="29"/>
    <n v="6824"/>
    <x v="3"/>
    <s v="TEC-PH-10000923"/>
    <x v="2"/>
    <x v="7"/>
    <x v="1225"/>
    <x v="4405"/>
    <n v="1"/>
    <n v="0"/>
    <n v="7.3451000000000004"/>
  </r>
  <r>
    <n v="6315"/>
    <s v="CA-2011-100762"/>
    <x v="2"/>
    <x v="156"/>
    <d v="2011-11-29T00:00:00"/>
    <x v="1"/>
    <s v="NG-18355"/>
    <x v="243"/>
    <x v="1"/>
    <s v="United States"/>
    <s v="Jackson"/>
    <x v="12"/>
    <n v="49201"/>
    <x v="2"/>
    <s v="OFF-AR-10000380"/>
    <x v="1"/>
    <x v="6"/>
    <x v="108"/>
    <x v="4406"/>
    <n v="4"/>
    <n v="0"/>
    <n v="45.575999999999979"/>
  </r>
  <r>
    <n v="6316"/>
    <s v="CA-2011-100762"/>
    <x v="2"/>
    <x v="156"/>
    <d v="2011-11-29T00:00:00"/>
    <x v="1"/>
    <s v="NG-18355"/>
    <x v="243"/>
    <x v="1"/>
    <s v="United States"/>
    <s v="Jackson"/>
    <x v="12"/>
    <n v="49201"/>
    <x v="2"/>
    <s v="OFF-LA-10003930"/>
    <x v="1"/>
    <x v="2"/>
    <x v="503"/>
    <x v="1461"/>
    <n v="2"/>
    <n v="0"/>
    <n v="96.343800000000002"/>
  </r>
  <r>
    <n v="6317"/>
    <s v="CA-2011-100762"/>
    <x v="2"/>
    <x v="156"/>
    <d v="2011-11-29T00:00:00"/>
    <x v="1"/>
    <s v="NG-18355"/>
    <x v="243"/>
    <x v="1"/>
    <s v="United States"/>
    <s v="Jackson"/>
    <x v="12"/>
    <n v="49201"/>
    <x v="2"/>
    <s v="OFF-PA-10001815"/>
    <x v="1"/>
    <x v="10"/>
    <x v="1393"/>
    <x v="3803"/>
    <n v="3"/>
    <n v="0"/>
    <n v="69.177599999999984"/>
  </r>
  <r>
    <n v="6318"/>
    <s v="CA-2011-100762"/>
    <x v="2"/>
    <x v="156"/>
    <d v="2011-11-29T00:00:00"/>
    <x v="1"/>
    <s v="NG-18355"/>
    <x v="243"/>
    <x v="1"/>
    <s v="United States"/>
    <s v="Jackson"/>
    <x v="12"/>
    <n v="49201"/>
    <x v="2"/>
    <s v="OFF-PA-10004082"/>
    <x v="1"/>
    <x v="10"/>
    <x v="224"/>
    <x v="3888"/>
    <n v="2"/>
    <n v="0"/>
    <n v="7.98"/>
  </r>
  <r>
    <n v="6319"/>
    <s v="CA-2014-161459"/>
    <x v="3"/>
    <x v="920"/>
    <d v="2014-11-30T00:00:00"/>
    <x v="0"/>
    <s v="EB-13750"/>
    <x v="494"/>
    <x v="1"/>
    <s v="United States"/>
    <s v="Laguna Niguel"/>
    <x v="1"/>
    <n v="92677"/>
    <x v="1"/>
    <s v="TEC-PH-10004071"/>
    <x v="2"/>
    <x v="7"/>
    <x v="1537"/>
    <x v="1409"/>
    <n v="5"/>
    <n v="0.2"/>
    <n v="3.4964999999999993"/>
  </r>
  <r>
    <n v="6320"/>
    <s v="CA-2014-161459"/>
    <x v="3"/>
    <x v="920"/>
    <d v="2014-11-30T00:00:00"/>
    <x v="0"/>
    <s v="EB-13750"/>
    <x v="494"/>
    <x v="1"/>
    <s v="United States"/>
    <s v="Laguna Niguel"/>
    <x v="1"/>
    <n v="92677"/>
    <x v="1"/>
    <s v="OFF-PA-10002377"/>
    <x v="1"/>
    <x v="10"/>
    <x v="557"/>
    <x v="3229"/>
    <n v="6"/>
    <n v="0"/>
    <n v="15.335999999999999"/>
  </r>
  <r>
    <n v="6321"/>
    <s v="CA-2014-160017"/>
    <x v="3"/>
    <x v="394"/>
    <d v="2014-10-03T00:00:00"/>
    <x v="1"/>
    <s v="SP-20860"/>
    <x v="133"/>
    <x v="1"/>
    <s v="United States"/>
    <s v="Jacksonville"/>
    <x v="2"/>
    <n v="32216"/>
    <x v="0"/>
    <s v="OFF-PA-10001800"/>
    <x v="1"/>
    <x v="10"/>
    <x v="580"/>
    <x v="563"/>
    <n v="2"/>
    <n v="0.2"/>
    <n v="3.6288"/>
  </r>
  <r>
    <n v="6322"/>
    <s v="CA-2011-123316"/>
    <x v="2"/>
    <x v="303"/>
    <d v="2011-10-17T00:00:00"/>
    <x v="1"/>
    <s v="SP-20545"/>
    <x v="259"/>
    <x v="1"/>
    <s v="United States"/>
    <s v="Mount Vernon"/>
    <x v="15"/>
    <n v="10550"/>
    <x v="3"/>
    <s v="OFF-BI-10002764"/>
    <x v="1"/>
    <x v="8"/>
    <x v="502"/>
    <x v="3294"/>
    <n v="3"/>
    <n v="0.2"/>
    <n v="2.8100999999999998"/>
  </r>
  <r>
    <n v="6323"/>
    <s v="CA-2011-141299"/>
    <x v="2"/>
    <x v="561"/>
    <d v="2011-06-07T00:00:00"/>
    <x v="0"/>
    <s v="RB-19795"/>
    <x v="176"/>
    <x v="2"/>
    <s v="United States"/>
    <s v="Midland"/>
    <x v="12"/>
    <n v="48640"/>
    <x v="2"/>
    <s v="OFF-EN-10004459"/>
    <x v="1"/>
    <x v="12"/>
    <x v="655"/>
    <x v="770"/>
    <n v="2"/>
    <n v="0"/>
    <n v="7.4871999999999996"/>
  </r>
  <r>
    <n v="6324"/>
    <s v="CA-2011-104402"/>
    <x v="2"/>
    <x v="1103"/>
    <d v="2011-06-23T00:00:00"/>
    <x v="1"/>
    <s v="DB-13660"/>
    <x v="551"/>
    <x v="0"/>
    <s v="United States"/>
    <s v="Newark"/>
    <x v="13"/>
    <n v="19711"/>
    <x v="3"/>
    <s v="TEC-MA-10000423"/>
    <x v="2"/>
    <x v="15"/>
    <x v="1713"/>
    <x v="4407"/>
    <n v="3"/>
    <n v="0"/>
    <n v="31.005899999999997"/>
  </r>
  <r>
    <n v="6325"/>
    <s v="CA-2012-110289"/>
    <x v="1"/>
    <x v="1104"/>
    <d v="2012-11-02T00:00:00"/>
    <x v="1"/>
    <s v="NB-18655"/>
    <x v="240"/>
    <x v="1"/>
    <s v="United States"/>
    <s v="San Francisco"/>
    <x v="1"/>
    <n v="94109"/>
    <x v="1"/>
    <s v="OFF-PA-10002986"/>
    <x v="1"/>
    <x v="10"/>
    <x v="477"/>
    <x v="657"/>
    <n v="5"/>
    <n v="0"/>
    <n v="16.032"/>
  </r>
  <r>
    <n v="6326"/>
    <s v="CA-2012-110289"/>
    <x v="1"/>
    <x v="1104"/>
    <d v="2012-11-02T00:00:00"/>
    <x v="1"/>
    <s v="NB-18655"/>
    <x v="240"/>
    <x v="1"/>
    <s v="United States"/>
    <s v="San Francisco"/>
    <x v="1"/>
    <n v="94109"/>
    <x v="1"/>
    <s v="OFF-EN-10001434"/>
    <x v="1"/>
    <x v="12"/>
    <x v="434"/>
    <x v="4408"/>
    <n v="4"/>
    <n v="0"/>
    <n v="103.3116"/>
  </r>
  <r>
    <n v="6327"/>
    <s v="CA-2011-167927"/>
    <x v="2"/>
    <x v="407"/>
    <d v="2011-01-27T00:00:00"/>
    <x v="1"/>
    <s v="XP-21865"/>
    <x v="190"/>
    <x v="0"/>
    <s v="United States"/>
    <s v="Westland"/>
    <x v="12"/>
    <n v="48185"/>
    <x v="2"/>
    <s v="OFF-ST-10000760"/>
    <x v="1"/>
    <x v="4"/>
    <x v="4"/>
    <x v="62"/>
    <n v="1"/>
    <n v="0"/>
    <n v="4.0541999999999998"/>
  </r>
  <r>
    <n v="6328"/>
    <s v="CA-2011-167927"/>
    <x v="2"/>
    <x v="407"/>
    <d v="2011-01-27T00:00:00"/>
    <x v="1"/>
    <s v="XP-21865"/>
    <x v="190"/>
    <x v="0"/>
    <s v="United States"/>
    <s v="Westland"/>
    <x v="12"/>
    <n v="48185"/>
    <x v="2"/>
    <s v="FUR-FU-10002918"/>
    <x v="0"/>
    <x v="5"/>
    <x v="266"/>
    <x v="1050"/>
    <n v="3"/>
    <n v="0"/>
    <n v="30.023400000000009"/>
  </r>
  <r>
    <n v="6329"/>
    <s v="CA-2011-167927"/>
    <x v="2"/>
    <x v="407"/>
    <d v="2011-01-27T00:00:00"/>
    <x v="1"/>
    <s v="XP-21865"/>
    <x v="190"/>
    <x v="0"/>
    <s v="United States"/>
    <s v="Westland"/>
    <x v="12"/>
    <n v="48185"/>
    <x v="2"/>
    <s v="OFF-BI-10000605"/>
    <x v="1"/>
    <x v="8"/>
    <x v="531"/>
    <x v="4409"/>
    <n v="5"/>
    <n v="0"/>
    <n v="8.9534999999999982"/>
  </r>
  <r>
    <n v="6330"/>
    <s v="CA-2011-167927"/>
    <x v="2"/>
    <x v="407"/>
    <d v="2011-01-27T00:00:00"/>
    <x v="1"/>
    <s v="XP-21865"/>
    <x v="190"/>
    <x v="0"/>
    <s v="United States"/>
    <s v="Westland"/>
    <x v="12"/>
    <n v="48185"/>
    <x v="2"/>
    <s v="OFF-AP-10002311"/>
    <x v="1"/>
    <x v="9"/>
    <x v="14"/>
    <x v="4410"/>
    <n v="4"/>
    <n v="0.1"/>
    <n v="93.581600000000009"/>
  </r>
  <r>
    <n v="6331"/>
    <s v="CA-2011-167927"/>
    <x v="2"/>
    <x v="407"/>
    <d v="2011-01-27T00:00:00"/>
    <x v="1"/>
    <s v="XP-21865"/>
    <x v="190"/>
    <x v="0"/>
    <s v="United States"/>
    <s v="Westland"/>
    <x v="12"/>
    <n v="48185"/>
    <x v="2"/>
    <s v="OFF-ST-10003123"/>
    <x v="1"/>
    <x v="4"/>
    <x v="1268"/>
    <x v="4411"/>
    <n v="2"/>
    <n v="0"/>
    <n v="15.979199999999999"/>
  </r>
  <r>
    <n v="6332"/>
    <s v="CA-2011-167927"/>
    <x v="2"/>
    <x v="407"/>
    <d v="2011-01-27T00:00:00"/>
    <x v="1"/>
    <s v="XP-21865"/>
    <x v="190"/>
    <x v="0"/>
    <s v="United States"/>
    <s v="Westland"/>
    <x v="12"/>
    <n v="48185"/>
    <x v="2"/>
    <s v="OFF-AR-10004456"/>
    <x v="1"/>
    <x v="6"/>
    <x v="1044"/>
    <x v="2911"/>
    <n v="3"/>
    <n v="0"/>
    <n v="12.736799999999999"/>
  </r>
  <r>
    <n v="6333"/>
    <s v="CA-2011-167927"/>
    <x v="2"/>
    <x v="407"/>
    <d v="2011-01-27T00:00:00"/>
    <x v="1"/>
    <s v="XP-21865"/>
    <x v="190"/>
    <x v="0"/>
    <s v="United States"/>
    <s v="Westland"/>
    <x v="12"/>
    <n v="48185"/>
    <x v="2"/>
    <s v="FUR-FU-10002268"/>
    <x v="0"/>
    <x v="5"/>
    <x v="860"/>
    <x v="1674"/>
    <n v="3"/>
    <n v="0"/>
    <n v="4.8608999999999991"/>
  </r>
  <r>
    <n v="6334"/>
    <s v="CA-2011-167927"/>
    <x v="2"/>
    <x v="407"/>
    <d v="2011-01-27T00:00:00"/>
    <x v="1"/>
    <s v="XP-21865"/>
    <x v="190"/>
    <x v="0"/>
    <s v="United States"/>
    <s v="Westland"/>
    <x v="12"/>
    <n v="48185"/>
    <x v="2"/>
    <s v="OFF-BI-10004364"/>
    <x v="1"/>
    <x v="8"/>
    <x v="302"/>
    <x v="1286"/>
    <n v="5"/>
    <n v="0"/>
    <n v="13.365"/>
  </r>
  <r>
    <n v="6335"/>
    <s v="CA-2011-133305"/>
    <x v="2"/>
    <x v="384"/>
    <d v="2011-07-15T00:00:00"/>
    <x v="1"/>
    <s v="MH-17455"/>
    <x v="708"/>
    <x v="0"/>
    <s v="United States"/>
    <s v="New York City"/>
    <x v="15"/>
    <n v="10011"/>
    <x v="3"/>
    <s v="OFF-PA-10001970"/>
    <x v="1"/>
    <x v="10"/>
    <x v="311"/>
    <x v="338"/>
    <n v="4"/>
    <n v="0"/>
    <n v="23.086399999999998"/>
  </r>
  <r>
    <n v="6336"/>
    <s v="CA-2011-133305"/>
    <x v="2"/>
    <x v="384"/>
    <d v="2011-07-15T00:00:00"/>
    <x v="1"/>
    <s v="MH-17455"/>
    <x v="708"/>
    <x v="0"/>
    <s v="United States"/>
    <s v="New York City"/>
    <x v="15"/>
    <n v="10011"/>
    <x v="3"/>
    <s v="OFF-BI-10002954"/>
    <x v="1"/>
    <x v="8"/>
    <x v="1179"/>
    <x v="723"/>
    <n v="5"/>
    <n v="0.2"/>
    <n v="6.3979999999999997"/>
  </r>
  <r>
    <n v="6337"/>
    <s v="CA-2013-165995"/>
    <x v="0"/>
    <x v="133"/>
    <d v="2013-09-07T00:00:00"/>
    <x v="1"/>
    <s v="BG-11740"/>
    <x v="696"/>
    <x v="0"/>
    <s v="United States"/>
    <s v="Los Angeles"/>
    <x v="1"/>
    <n v="90008"/>
    <x v="1"/>
    <s v="FUR-FU-10000672"/>
    <x v="0"/>
    <x v="5"/>
    <x v="1508"/>
    <x v="116"/>
    <n v="4"/>
    <n v="0"/>
    <n v="15.993599999999997"/>
  </r>
  <r>
    <n v="6338"/>
    <s v="CA-2013-165995"/>
    <x v="0"/>
    <x v="133"/>
    <d v="2013-09-07T00:00:00"/>
    <x v="1"/>
    <s v="BG-11740"/>
    <x v="696"/>
    <x v="0"/>
    <s v="United States"/>
    <s v="Los Angeles"/>
    <x v="1"/>
    <n v="90008"/>
    <x v="1"/>
    <s v="TEC-PH-10004908"/>
    <x v="2"/>
    <x v="7"/>
    <x v="1474"/>
    <x v="107"/>
    <n v="5"/>
    <n v="0.2"/>
    <n v="42.494999999999948"/>
  </r>
  <r>
    <n v="6339"/>
    <s v="CA-2014-143112"/>
    <x v="3"/>
    <x v="361"/>
    <d v="2014-10-10T00:00:00"/>
    <x v="1"/>
    <s v="TS-21370"/>
    <x v="477"/>
    <x v="1"/>
    <s v="United States"/>
    <s v="New York City"/>
    <x v="15"/>
    <n v="10035"/>
    <x v="3"/>
    <s v="TEC-PH-10003095"/>
    <x v="2"/>
    <x v="7"/>
    <x v="1491"/>
    <x v="4412"/>
    <n v="4"/>
    <n v="0"/>
    <n v="43.9"/>
  </r>
  <r>
    <n v="6340"/>
    <s v="CA-2014-143112"/>
    <x v="3"/>
    <x v="361"/>
    <d v="2014-10-10T00:00:00"/>
    <x v="1"/>
    <s v="TS-21370"/>
    <x v="477"/>
    <x v="1"/>
    <s v="United States"/>
    <s v="New York City"/>
    <x v="15"/>
    <n v="10035"/>
    <x v="3"/>
    <s v="FUR-CH-10002880"/>
    <x v="0"/>
    <x v="1"/>
    <x v="801"/>
    <x v="4413"/>
    <n v="2"/>
    <n v="0.1"/>
    <n v="2.4597999999999871"/>
  </r>
  <r>
    <n v="6341"/>
    <s v="CA-2014-143112"/>
    <x v="3"/>
    <x v="361"/>
    <d v="2014-10-10T00:00:00"/>
    <x v="1"/>
    <s v="TS-21370"/>
    <x v="477"/>
    <x v="1"/>
    <s v="United States"/>
    <s v="New York City"/>
    <x v="15"/>
    <n v="10035"/>
    <x v="3"/>
    <s v="TEC-MA-10001047"/>
    <x v="2"/>
    <x v="15"/>
    <x v="1626"/>
    <x v="4414"/>
    <n v="4"/>
    <n v="0"/>
    <n v="1351.9895999999999"/>
  </r>
  <r>
    <n v="6342"/>
    <s v="US-2014-105830"/>
    <x v="3"/>
    <x v="413"/>
    <d v="2014-01-03T00:00:00"/>
    <x v="2"/>
    <s v="DB-13660"/>
    <x v="551"/>
    <x v="0"/>
    <s v="United States"/>
    <s v="Lancaster"/>
    <x v="24"/>
    <n v="43130"/>
    <x v="3"/>
    <s v="OFF-ST-10002554"/>
    <x v="1"/>
    <x v="4"/>
    <x v="1144"/>
    <x v="4415"/>
    <n v="4"/>
    <n v="0.2"/>
    <n v="-35.215199999999996"/>
  </r>
  <r>
    <n v="6343"/>
    <s v="CA-2012-146255"/>
    <x v="1"/>
    <x v="1105"/>
    <d v="2012-03-10T00:00:00"/>
    <x v="2"/>
    <s v="EM-14140"/>
    <x v="670"/>
    <x v="2"/>
    <s v="United States"/>
    <s v="Newark"/>
    <x v="13"/>
    <n v="19711"/>
    <x v="3"/>
    <s v="TEC-AC-10004469"/>
    <x v="2"/>
    <x v="11"/>
    <x v="238"/>
    <x v="4416"/>
    <n v="3"/>
    <n v="0"/>
    <n v="52.734000000000009"/>
  </r>
  <r>
    <n v="6344"/>
    <s v="CA-2012-146255"/>
    <x v="1"/>
    <x v="1105"/>
    <d v="2012-03-10T00:00:00"/>
    <x v="2"/>
    <s v="EM-14140"/>
    <x v="670"/>
    <x v="2"/>
    <s v="United States"/>
    <s v="Newark"/>
    <x v="13"/>
    <n v="19711"/>
    <x v="3"/>
    <s v="OFF-BI-10000309"/>
    <x v="1"/>
    <x v="8"/>
    <x v="334"/>
    <x v="2690"/>
    <n v="2"/>
    <n v="0"/>
    <n v="14.9156"/>
  </r>
  <r>
    <n v="6345"/>
    <s v="CA-2012-146255"/>
    <x v="1"/>
    <x v="1105"/>
    <d v="2012-03-10T00:00:00"/>
    <x v="2"/>
    <s v="EM-14140"/>
    <x v="670"/>
    <x v="2"/>
    <s v="United States"/>
    <s v="Newark"/>
    <x v="13"/>
    <n v="19711"/>
    <x v="3"/>
    <s v="OFF-BI-10001765"/>
    <x v="1"/>
    <x v="8"/>
    <x v="985"/>
    <x v="4417"/>
    <n v="2"/>
    <n v="0"/>
    <n v="33.254399999999997"/>
  </r>
  <r>
    <n v="6346"/>
    <s v="CA-2012-146255"/>
    <x v="1"/>
    <x v="1105"/>
    <d v="2012-03-10T00:00:00"/>
    <x v="2"/>
    <s v="EM-14140"/>
    <x v="670"/>
    <x v="2"/>
    <s v="United States"/>
    <s v="Newark"/>
    <x v="13"/>
    <n v="19711"/>
    <x v="3"/>
    <s v="TEC-PH-10001619"/>
    <x v="2"/>
    <x v="7"/>
    <x v="1585"/>
    <x v="2173"/>
    <n v="3"/>
    <n v="0"/>
    <n v="170.51129999999998"/>
  </r>
  <r>
    <n v="6347"/>
    <s v="CA-2014-104822"/>
    <x v="3"/>
    <x v="179"/>
    <d v="2014-10-21T00:00:00"/>
    <x v="3"/>
    <s v="RB-19465"/>
    <x v="46"/>
    <x v="2"/>
    <s v="United States"/>
    <s v="New York City"/>
    <x v="15"/>
    <n v="10024"/>
    <x v="3"/>
    <s v="OFF-LA-10002034"/>
    <x v="1"/>
    <x v="2"/>
    <x v="1102"/>
    <x v="4418"/>
    <n v="5"/>
    <n v="0"/>
    <n v="12.029499999999999"/>
  </r>
  <r>
    <n v="6348"/>
    <s v="CA-2012-104486"/>
    <x v="1"/>
    <x v="489"/>
    <d v="2012-05-06T00:00:00"/>
    <x v="1"/>
    <s v="PO-18850"/>
    <x v="138"/>
    <x v="0"/>
    <s v="United States"/>
    <s v="San Francisco"/>
    <x v="1"/>
    <n v="94109"/>
    <x v="1"/>
    <s v="OFF-BI-10000309"/>
    <x v="1"/>
    <x v="8"/>
    <x v="334"/>
    <x v="4419"/>
    <n v="1"/>
    <n v="0.2"/>
    <n v="4.4137999999999993"/>
  </r>
  <r>
    <n v="6349"/>
    <s v="CA-2012-104486"/>
    <x v="1"/>
    <x v="489"/>
    <d v="2012-05-06T00:00:00"/>
    <x v="1"/>
    <s v="PO-18850"/>
    <x v="138"/>
    <x v="0"/>
    <s v="United States"/>
    <s v="San Francisco"/>
    <x v="1"/>
    <n v="94109"/>
    <x v="1"/>
    <s v="OFF-ST-10000876"/>
    <x v="1"/>
    <x v="4"/>
    <x v="251"/>
    <x v="2191"/>
    <n v="3"/>
    <n v="0"/>
    <n v="10.4496"/>
  </r>
  <r>
    <n v="6350"/>
    <s v="CA-2012-104486"/>
    <x v="1"/>
    <x v="489"/>
    <d v="2012-05-06T00:00:00"/>
    <x v="1"/>
    <s v="PO-18850"/>
    <x v="138"/>
    <x v="0"/>
    <s v="United States"/>
    <s v="San Francisco"/>
    <x v="1"/>
    <n v="94109"/>
    <x v="1"/>
    <s v="OFF-SU-10002573"/>
    <x v="1"/>
    <x v="14"/>
    <x v="350"/>
    <x v="1530"/>
    <n v="2"/>
    <n v="0"/>
    <n v="10.517999999999997"/>
  </r>
  <r>
    <n v="6351"/>
    <s v="CA-2014-161557"/>
    <x v="3"/>
    <x v="213"/>
    <d v="2014-09-09T00:00:00"/>
    <x v="1"/>
    <s v="AG-10900"/>
    <x v="151"/>
    <x v="0"/>
    <s v="United States"/>
    <s v="Dallas"/>
    <x v="5"/>
    <n v="75217"/>
    <x v="2"/>
    <s v="FUR-FU-10004622"/>
    <x v="0"/>
    <x v="5"/>
    <x v="787"/>
    <x v="4420"/>
    <n v="5"/>
    <n v="0.6"/>
    <n v="-105.69000000000003"/>
  </r>
  <r>
    <n v="6352"/>
    <s v="CA-2014-161130"/>
    <x v="3"/>
    <x v="132"/>
    <d v="2014-11-09T00:00:00"/>
    <x v="1"/>
    <s v="BF-11275"/>
    <x v="667"/>
    <x v="1"/>
    <s v="United States"/>
    <s v="Miami"/>
    <x v="2"/>
    <n v="33178"/>
    <x v="0"/>
    <s v="TEC-PH-10002549"/>
    <x v="2"/>
    <x v="7"/>
    <x v="928"/>
    <x v="3348"/>
    <n v="2"/>
    <n v="0.2"/>
    <n v="27.103200000000001"/>
  </r>
  <r>
    <n v="6353"/>
    <s v="US-2012-161347"/>
    <x v="1"/>
    <x v="1023"/>
    <d v="2012-09-19T00:00:00"/>
    <x v="1"/>
    <s v="HG-14845"/>
    <x v="668"/>
    <x v="0"/>
    <s v="United States"/>
    <s v="Philadelphia"/>
    <x v="9"/>
    <n v="19120"/>
    <x v="3"/>
    <s v="OFF-BI-10004209"/>
    <x v="1"/>
    <x v="8"/>
    <x v="1206"/>
    <x v="4421"/>
    <n v="1"/>
    <n v="0.7"/>
    <n v="-2.0099999999999998"/>
  </r>
  <r>
    <n v="6354"/>
    <s v="US-2012-109015"/>
    <x v="1"/>
    <x v="684"/>
    <d v="2012-09-12T00:00:00"/>
    <x v="1"/>
    <s v="BS-11590"/>
    <x v="29"/>
    <x v="1"/>
    <s v="United States"/>
    <s v="New York City"/>
    <x v="15"/>
    <n v="10011"/>
    <x v="3"/>
    <s v="OFF-AP-10001962"/>
    <x v="1"/>
    <x v="9"/>
    <x v="1594"/>
    <x v="4422"/>
    <n v="1"/>
    <n v="0"/>
    <n v="2.0975000000000001"/>
  </r>
  <r>
    <n v="6355"/>
    <s v="US-2012-109015"/>
    <x v="1"/>
    <x v="684"/>
    <d v="2012-09-12T00:00:00"/>
    <x v="1"/>
    <s v="BS-11590"/>
    <x v="29"/>
    <x v="1"/>
    <s v="United States"/>
    <s v="New York City"/>
    <x v="15"/>
    <n v="10011"/>
    <x v="3"/>
    <s v="TEC-PH-10002922"/>
    <x v="2"/>
    <x v="7"/>
    <x v="965"/>
    <x v="4423"/>
    <n v="2"/>
    <n v="0"/>
    <n v="101.39399999999998"/>
  </r>
  <r>
    <n v="6356"/>
    <s v="CA-2011-110611"/>
    <x v="2"/>
    <x v="191"/>
    <d v="2011-10-13T00:00:00"/>
    <x v="1"/>
    <s v="JD-16015"/>
    <x v="557"/>
    <x v="0"/>
    <s v="United States"/>
    <s v="Philadelphia"/>
    <x v="9"/>
    <n v="19120"/>
    <x v="3"/>
    <s v="OFF-ST-10000642"/>
    <x v="1"/>
    <x v="4"/>
    <x v="192"/>
    <x v="2067"/>
    <n v="5"/>
    <n v="0.2"/>
    <n v="-13.637000000000011"/>
  </r>
  <r>
    <n v="6357"/>
    <s v="CA-2014-139080"/>
    <x v="3"/>
    <x v="205"/>
    <d v="2014-01-29T00:00:00"/>
    <x v="1"/>
    <s v="CS-12250"/>
    <x v="294"/>
    <x v="1"/>
    <s v="United States"/>
    <s v="Seattle"/>
    <x v="4"/>
    <n v="98103"/>
    <x v="1"/>
    <s v="OFF-BI-10001757"/>
    <x v="1"/>
    <x v="8"/>
    <x v="1158"/>
    <x v="1209"/>
    <n v="5"/>
    <n v="0.2"/>
    <n v="6.8879999999999981"/>
  </r>
  <r>
    <n v="6358"/>
    <s v="CA-2014-139080"/>
    <x v="3"/>
    <x v="205"/>
    <d v="2014-01-29T00:00:00"/>
    <x v="1"/>
    <s v="CS-12250"/>
    <x v="294"/>
    <x v="1"/>
    <s v="United States"/>
    <s v="Seattle"/>
    <x v="4"/>
    <n v="98103"/>
    <x v="1"/>
    <s v="OFF-PA-10004621"/>
    <x v="1"/>
    <x v="10"/>
    <x v="738"/>
    <x v="243"/>
    <n v="4"/>
    <n v="0"/>
    <n v="12.441600000000001"/>
  </r>
  <r>
    <n v="6359"/>
    <s v="CA-2014-139080"/>
    <x v="3"/>
    <x v="205"/>
    <d v="2014-01-29T00:00:00"/>
    <x v="1"/>
    <s v="CS-12250"/>
    <x v="294"/>
    <x v="1"/>
    <s v="United States"/>
    <s v="Seattle"/>
    <x v="4"/>
    <n v="98103"/>
    <x v="1"/>
    <s v="OFF-PA-10002262"/>
    <x v="1"/>
    <x v="10"/>
    <x v="992"/>
    <x v="90"/>
    <n v="1"/>
    <n v="0"/>
    <n v="3.1104000000000003"/>
  </r>
  <r>
    <n v="6360"/>
    <s v="CA-2014-139080"/>
    <x v="3"/>
    <x v="205"/>
    <d v="2014-01-29T00:00:00"/>
    <x v="1"/>
    <s v="CS-12250"/>
    <x v="294"/>
    <x v="1"/>
    <s v="United States"/>
    <s v="Seattle"/>
    <x v="4"/>
    <n v="98103"/>
    <x v="1"/>
    <s v="TEC-PH-10004100"/>
    <x v="2"/>
    <x v="7"/>
    <x v="1743"/>
    <x v="1146"/>
    <n v="6"/>
    <n v="0.2"/>
    <n v="8.6352000000000011"/>
  </r>
  <r>
    <n v="6361"/>
    <s v="CA-2012-115693"/>
    <x v="1"/>
    <x v="895"/>
    <d v="2012-12-15T00:00:00"/>
    <x v="1"/>
    <s v="FC-14245"/>
    <x v="763"/>
    <x v="2"/>
    <s v="United States"/>
    <s v="Los Angeles"/>
    <x v="1"/>
    <n v="90032"/>
    <x v="1"/>
    <s v="OFF-AR-10003582"/>
    <x v="1"/>
    <x v="6"/>
    <x v="1451"/>
    <x v="2471"/>
    <n v="2"/>
    <n v="0"/>
    <n v="15.764000000000003"/>
  </r>
  <r>
    <n v="6362"/>
    <s v="US-2011-107993"/>
    <x v="2"/>
    <x v="641"/>
    <d v="2011-11-30T00:00:00"/>
    <x v="1"/>
    <s v="SE-20110"/>
    <x v="339"/>
    <x v="0"/>
    <s v="United States"/>
    <s v="Springfield"/>
    <x v="21"/>
    <n v="97477"/>
    <x v="1"/>
    <s v="OFF-AR-10003179"/>
    <x v="1"/>
    <x v="6"/>
    <x v="1565"/>
    <x v="4348"/>
    <n v="7"/>
    <n v="0.2"/>
    <n v="8.2900999999999954"/>
  </r>
  <r>
    <n v="6363"/>
    <s v="CA-2014-110443"/>
    <x v="3"/>
    <x v="610"/>
    <d v="2014-11-26T00:00:00"/>
    <x v="1"/>
    <s v="CK-12205"/>
    <x v="237"/>
    <x v="0"/>
    <s v="United States"/>
    <s v="Renton"/>
    <x v="4"/>
    <n v="98059"/>
    <x v="1"/>
    <s v="OFF-BI-10001670"/>
    <x v="1"/>
    <x v="8"/>
    <x v="438"/>
    <x v="4424"/>
    <n v="5"/>
    <n v="0.2"/>
    <n v="56.55"/>
  </r>
  <r>
    <n v="6364"/>
    <s v="CA-2014-110443"/>
    <x v="3"/>
    <x v="610"/>
    <d v="2014-11-26T00:00:00"/>
    <x v="1"/>
    <s v="CK-12205"/>
    <x v="237"/>
    <x v="0"/>
    <s v="United States"/>
    <s v="Renton"/>
    <x v="4"/>
    <n v="98059"/>
    <x v="1"/>
    <s v="TEC-MA-10002073"/>
    <x v="2"/>
    <x v="15"/>
    <x v="1763"/>
    <x v="4425"/>
    <n v="1"/>
    <n v="0.2"/>
    <n v="103.99920000000003"/>
  </r>
  <r>
    <n v="6365"/>
    <s v="CA-2014-110443"/>
    <x v="3"/>
    <x v="610"/>
    <d v="2014-11-26T00:00:00"/>
    <x v="1"/>
    <s v="CK-12205"/>
    <x v="237"/>
    <x v="0"/>
    <s v="United States"/>
    <s v="Renton"/>
    <x v="4"/>
    <n v="98059"/>
    <x v="1"/>
    <s v="OFF-PA-10003797"/>
    <x v="1"/>
    <x v="10"/>
    <x v="1701"/>
    <x v="187"/>
    <n v="8"/>
    <n v="0"/>
    <n v="24.883200000000002"/>
  </r>
  <r>
    <n v="6366"/>
    <s v="CA-2014-144848"/>
    <x v="3"/>
    <x v="1095"/>
    <d v="2014-04-06T00:00:00"/>
    <x v="2"/>
    <s v="DS-13030"/>
    <x v="284"/>
    <x v="2"/>
    <s v="United States"/>
    <s v="New York City"/>
    <x v="15"/>
    <n v="10009"/>
    <x v="3"/>
    <s v="TEC-PH-10004006"/>
    <x v="2"/>
    <x v="7"/>
    <x v="1764"/>
    <x v="4426"/>
    <n v="1"/>
    <n v="0"/>
    <n v="11.1294"/>
  </r>
  <r>
    <n v="6367"/>
    <s v="CA-2014-144848"/>
    <x v="3"/>
    <x v="1095"/>
    <d v="2014-04-06T00:00:00"/>
    <x v="2"/>
    <s v="DS-13030"/>
    <x v="284"/>
    <x v="2"/>
    <s v="United States"/>
    <s v="New York City"/>
    <x v="15"/>
    <n v="10009"/>
    <x v="3"/>
    <s v="OFF-SU-10000646"/>
    <x v="1"/>
    <x v="14"/>
    <x v="259"/>
    <x v="4427"/>
    <n v="1"/>
    <n v="0"/>
    <n v="7.2111000000000161"/>
  </r>
  <r>
    <n v="6368"/>
    <s v="CA-2014-144848"/>
    <x v="3"/>
    <x v="1095"/>
    <d v="2014-04-06T00:00:00"/>
    <x v="2"/>
    <s v="DS-13030"/>
    <x v="284"/>
    <x v="2"/>
    <s v="United States"/>
    <s v="New York City"/>
    <x v="15"/>
    <n v="10009"/>
    <x v="3"/>
    <s v="TEC-PH-10002262"/>
    <x v="2"/>
    <x v="7"/>
    <x v="472"/>
    <x v="4428"/>
    <n v="2"/>
    <n v="0"/>
    <n v="33.325600000000009"/>
  </r>
  <r>
    <n v="6369"/>
    <s v="US-2014-147998"/>
    <x v="3"/>
    <x v="240"/>
    <d v="2014-05-25T00:00:00"/>
    <x v="1"/>
    <s v="SA-20830"/>
    <x v="193"/>
    <x v="0"/>
    <s v="United States"/>
    <s v="San Jose"/>
    <x v="1"/>
    <n v="95123"/>
    <x v="1"/>
    <s v="OFF-BI-10002082"/>
    <x v="1"/>
    <x v="8"/>
    <x v="1173"/>
    <x v="4429"/>
    <n v="5"/>
    <n v="0.2"/>
    <n v="49.92"/>
  </r>
  <r>
    <n v="6370"/>
    <s v="CA-2013-103919"/>
    <x v="0"/>
    <x v="339"/>
    <d v="2013-10-08T00:00:00"/>
    <x v="1"/>
    <s v="TP-21565"/>
    <x v="734"/>
    <x v="1"/>
    <s v="United States"/>
    <s v="Grand Prairie"/>
    <x v="5"/>
    <n v="75051"/>
    <x v="2"/>
    <s v="FUR-FU-10001756"/>
    <x v="0"/>
    <x v="5"/>
    <x v="282"/>
    <x v="4430"/>
    <n v="5"/>
    <n v="0.6"/>
    <n v="-29.512000000000008"/>
  </r>
  <r>
    <n v="6371"/>
    <s v="CA-2013-113425"/>
    <x v="0"/>
    <x v="831"/>
    <d v="2013-11-22T00:00:00"/>
    <x v="3"/>
    <s v="JK-16120"/>
    <x v="451"/>
    <x v="2"/>
    <s v="United States"/>
    <s v="New York City"/>
    <x v="15"/>
    <n v="10009"/>
    <x v="3"/>
    <s v="FUR-BO-10002598"/>
    <x v="0"/>
    <x v="0"/>
    <x v="1509"/>
    <x v="394"/>
    <n v="2"/>
    <n v="0.2"/>
    <n v="12.776399999999988"/>
  </r>
  <r>
    <n v="6372"/>
    <s v="CA-2014-143035"/>
    <x v="3"/>
    <x v="621"/>
    <d v="2014-10-06T00:00:00"/>
    <x v="0"/>
    <s v="CC-12430"/>
    <x v="254"/>
    <x v="2"/>
    <s v="United States"/>
    <s v="New York City"/>
    <x v="15"/>
    <n v="10009"/>
    <x v="3"/>
    <s v="FUR-FU-10001934"/>
    <x v="0"/>
    <x v="5"/>
    <x v="107"/>
    <x v="202"/>
    <n v="4"/>
    <n v="0"/>
    <n v="21.819200000000002"/>
  </r>
  <r>
    <n v="6373"/>
    <s v="CA-2014-143035"/>
    <x v="3"/>
    <x v="621"/>
    <d v="2014-10-06T00:00:00"/>
    <x v="0"/>
    <s v="CC-12430"/>
    <x v="254"/>
    <x v="2"/>
    <s v="United States"/>
    <s v="New York City"/>
    <x v="15"/>
    <n v="10009"/>
    <x v="3"/>
    <s v="OFF-AR-10001130"/>
    <x v="1"/>
    <x v="6"/>
    <x v="780"/>
    <x v="153"/>
    <n v="3"/>
    <n v="0"/>
    <n v="3.1160999999999999"/>
  </r>
  <r>
    <n v="6374"/>
    <s v="CA-2014-143035"/>
    <x v="3"/>
    <x v="621"/>
    <d v="2014-10-06T00:00:00"/>
    <x v="0"/>
    <s v="CC-12430"/>
    <x v="254"/>
    <x v="2"/>
    <s v="United States"/>
    <s v="New York City"/>
    <x v="15"/>
    <n v="10009"/>
    <x v="3"/>
    <s v="TEC-AC-10002049"/>
    <x v="2"/>
    <x v="11"/>
    <x v="688"/>
    <x v="810"/>
    <n v="3"/>
    <n v="0"/>
    <n v="66.954599999999971"/>
  </r>
  <r>
    <n v="6375"/>
    <s v="CA-2011-107811"/>
    <x v="2"/>
    <x v="333"/>
    <d v="2011-05-03T00:00:00"/>
    <x v="1"/>
    <s v="LA-16780"/>
    <x v="156"/>
    <x v="1"/>
    <s v="United States"/>
    <s v="Memphis"/>
    <x v="18"/>
    <n v="38109"/>
    <x v="0"/>
    <s v="FUR-CH-10001394"/>
    <x v="0"/>
    <x v="1"/>
    <x v="648"/>
    <x v="4431"/>
    <n v="2"/>
    <n v="0.2"/>
    <n v="70.197999999999922"/>
  </r>
  <r>
    <n v="6376"/>
    <s v="CA-2011-107811"/>
    <x v="2"/>
    <x v="333"/>
    <d v="2011-05-03T00:00:00"/>
    <x v="1"/>
    <s v="LA-16780"/>
    <x v="156"/>
    <x v="1"/>
    <s v="United States"/>
    <s v="Memphis"/>
    <x v="18"/>
    <n v="38109"/>
    <x v="0"/>
    <s v="OFF-ST-10000798"/>
    <x v="1"/>
    <x v="4"/>
    <x v="348"/>
    <x v="4432"/>
    <n v="5"/>
    <n v="0.2"/>
    <n v="-1.249000000000013"/>
  </r>
  <r>
    <n v="6377"/>
    <s v="CA-2013-163216"/>
    <x v="0"/>
    <x v="877"/>
    <d v="2013-10-11T00:00:00"/>
    <x v="2"/>
    <s v="AW-10930"/>
    <x v="585"/>
    <x v="2"/>
    <s v="United States"/>
    <s v="Philadelphia"/>
    <x v="9"/>
    <n v="19143"/>
    <x v="3"/>
    <s v="OFF-LA-10000134"/>
    <x v="1"/>
    <x v="2"/>
    <x v="85"/>
    <x v="1268"/>
    <n v="2"/>
    <n v="0.2"/>
    <n v="1.7247999999999997"/>
  </r>
  <r>
    <n v="6378"/>
    <s v="US-2013-116442"/>
    <x v="0"/>
    <x v="272"/>
    <d v="2013-12-23T00:00:00"/>
    <x v="1"/>
    <s v="BP-11230"/>
    <x v="546"/>
    <x v="0"/>
    <s v="United States"/>
    <s v="Los Angeles"/>
    <x v="1"/>
    <n v="90004"/>
    <x v="1"/>
    <s v="FUR-FU-10002364"/>
    <x v="0"/>
    <x v="5"/>
    <x v="1231"/>
    <x v="1816"/>
    <n v="2"/>
    <n v="0"/>
    <n v="4.2803999999999984"/>
  </r>
  <r>
    <n v="6379"/>
    <s v="CA-2014-150623"/>
    <x v="3"/>
    <x v="318"/>
    <d v="2014-04-15T00:00:00"/>
    <x v="1"/>
    <s v="DB-13360"/>
    <x v="748"/>
    <x v="2"/>
    <s v="United States"/>
    <s v="Waterbury"/>
    <x v="29"/>
    <n v="6708"/>
    <x v="3"/>
    <s v="TEC-AC-10004571"/>
    <x v="2"/>
    <x v="11"/>
    <x v="404"/>
    <x v="313"/>
    <n v="1"/>
    <n v="0"/>
    <n v="41.995800000000003"/>
  </r>
  <r>
    <n v="6380"/>
    <s v="CA-2014-150623"/>
    <x v="3"/>
    <x v="318"/>
    <d v="2014-04-15T00:00:00"/>
    <x v="1"/>
    <s v="DB-13360"/>
    <x v="748"/>
    <x v="2"/>
    <s v="United States"/>
    <s v="Waterbury"/>
    <x v="29"/>
    <n v="6708"/>
    <x v="3"/>
    <s v="OFF-ST-10003692"/>
    <x v="1"/>
    <x v="4"/>
    <x v="1253"/>
    <x v="4433"/>
    <n v="5"/>
    <n v="0"/>
    <n v="71.537499999999994"/>
  </r>
  <r>
    <n v="6381"/>
    <s v="US-2011-163797"/>
    <x v="2"/>
    <x v="918"/>
    <d v="2011-04-13T00:00:00"/>
    <x v="1"/>
    <s v="PC-19000"/>
    <x v="480"/>
    <x v="2"/>
    <s v="United States"/>
    <s v="Chandler"/>
    <x v="16"/>
    <n v="85224"/>
    <x v="1"/>
    <s v="OFF-FA-10001883"/>
    <x v="1"/>
    <x v="13"/>
    <x v="1484"/>
    <x v="4434"/>
    <n v="8"/>
    <n v="0.2"/>
    <n v="-11.825600000000001"/>
  </r>
  <r>
    <n v="6382"/>
    <s v="CA-2013-127236"/>
    <x v="0"/>
    <x v="892"/>
    <d v="2013-04-03T00:00:00"/>
    <x v="1"/>
    <s v="TB-21595"/>
    <x v="180"/>
    <x v="0"/>
    <s v="United States"/>
    <s v="Springfield"/>
    <x v="24"/>
    <n v="45503"/>
    <x v="3"/>
    <s v="FUR-BO-10004015"/>
    <x v="0"/>
    <x v="0"/>
    <x v="569"/>
    <x v="4435"/>
    <n v="5"/>
    <n v="0.5"/>
    <n v="-167.98600000000002"/>
  </r>
  <r>
    <n v="6383"/>
    <s v="CA-2013-127236"/>
    <x v="0"/>
    <x v="892"/>
    <d v="2013-04-03T00:00:00"/>
    <x v="1"/>
    <s v="TB-21595"/>
    <x v="180"/>
    <x v="0"/>
    <s v="United States"/>
    <s v="Springfield"/>
    <x v="24"/>
    <n v="45503"/>
    <x v="3"/>
    <s v="TEC-PH-10000141"/>
    <x v="2"/>
    <x v="7"/>
    <x v="1303"/>
    <x v="3608"/>
    <n v="4"/>
    <n v="0.4"/>
    <n v="-36.954399999999993"/>
  </r>
  <r>
    <n v="6384"/>
    <s v="US-2014-104661"/>
    <x v="3"/>
    <x v="787"/>
    <d v="2014-01-19T00:00:00"/>
    <x v="2"/>
    <s v="TB-21250"/>
    <x v="621"/>
    <x v="0"/>
    <s v="United States"/>
    <s v="Austin"/>
    <x v="5"/>
    <n v="78745"/>
    <x v="2"/>
    <s v="OFF-BI-10001597"/>
    <x v="1"/>
    <x v="8"/>
    <x v="790"/>
    <x v="2102"/>
    <n v="4"/>
    <n v="0.8"/>
    <n v="-52.454400000000007"/>
  </r>
  <r>
    <n v="6385"/>
    <s v="US-2014-104661"/>
    <x v="3"/>
    <x v="787"/>
    <d v="2014-01-19T00:00:00"/>
    <x v="2"/>
    <s v="TB-21250"/>
    <x v="621"/>
    <x v="0"/>
    <s v="United States"/>
    <s v="Austin"/>
    <x v="5"/>
    <n v="78745"/>
    <x v="2"/>
    <s v="TEC-AC-10003628"/>
    <x v="2"/>
    <x v="11"/>
    <x v="244"/>
    <x v="736"/>
    <n v="2"/>
    <n v="0.2"/>
    <n v="14.395200000000004"/>
  </r>
  <r>
    <n v="6386"/>
    <s v="US-2014-104661"/>
    <x v="3"/>
    <x v="787"/>
    <d v="2014-01-19T00:00:00"/>
    <x v="2"/>
    <s v="TB-21250"/>
    <x v="621"/>
    <x v="0"/>
    <s v="United States"/>
    <s v="Austin"/>
    <x v="5"/>
    <n v="78745"/>
    <x v="2"/>
    <s v="TEC-AC-10002331"/>
    <x v="2"/>
    <x v="11"/>
    <x v="1582"/>
    <x v="4436"/>
    <n v="8"/>
    <n v="0.2"/>
    <n v="13.300799999999999"/>
  </r>
  <r>
    <n v="6387"/>
    <s v="US-2014-104661"/>
    <x v="3"/>
    <x v="787"/>
    <d v="2014-01-19T00:00:00"/>
    <x v="2"/>
    <s v="TB-21250"/>
    <x v="621"/>
    <x v="0"/>
    <s v="United States"/>
    <s v="Austin"/>
    <x v="5"/>
    <n v="78745"/>
    <x v="2"/>
    <s v="OFF-BI-10001098"/>
    <x v="1"/>
    <x v="8"/>
    <x v="405"/>
    <x v="4437"/>
    <n v="1"/>
    <n v="0.8"/>
    <n v="-6.6278000000000006"/>
  </r>
  <r>
    <n v="6388"/>
    <s v="CA-2011-134103"/>
    <x v="2"/>
    <x v="1106"/>
    <d v="2011-02-05T00:00:00"/>
    <x v="1"/>
    <s v="MV-18190"/>
    <x v="160"/>
    <x v="0"/>
    <s v="United States"/>
    <s v="Detroit"/>
    <x v="12"/>
    <n v="48234"/>
    <x v="2"/>
    <s v="OFF-PA-10001204"/>
    <x v="1"/>
    <x v="10"/>
    <x v="518"/>
    <x v="232"/>
    <n v="2"/>
    <n v="0"/>
    <n v="4.7519999999999998"/>
  </r>
  <r>
    <n v="6389"/>
    <s v="CA-2011-134103"/>
    <x v="2"/>
    <x v="1106"/>
    <d v="2011-02-05T00:00:00"/>
    <x v="1"/>
    <s v="MV-18190"/>
    <x v="160"/>
    <x v="0"/>
    <s v="United States"/>
    <s v="Detroit"/>
    <x v="12"/>
    <n v="48234"/>
    <x v="2"/>
    <s v="OFF-ST-10000991"/>
    <x v="1"/>
    <x v="4"/>
    <x v="155"/>
    <x v="4438"/>
    <n v="2"/>
    <n v="0"/>
    <n v="6.8982000000000028"/>
  </r>
  <r>
    <n v="6390"/>
    <s v="CA-2012-147529"/>
    <x v="1"/>
    <x v="1107"/>
    <d v="2012-02-11T00:00:00"/>
    <x v="1"/>
    <s v="DK-12835"/>
    <x v="460"/>
    <x v="1"/>
    <s v="United States"/>
    <s v="Springfield"/>
    <x v="17"/>
    <n v="22153"/>
    <x v="0"/>
    <s v="OFF-EN-10000056"/>
    <x v="1"/>
    <x v="12"/>
    <x v="627"/>
    <x v="4439"/>
    <n v="5"/>
    <n v="0"/>
    <n v="146.24049999999997"/>
  </r>
  <r>
    <n v="6391"/>
    <s v="CA-2012-147529"/>
    <x v="1"/>
    <x v="1107"/>
    <d v="2012-02-11T00:00:00"/>
    <x v="1"/>
    <s v="DK-12835"/>
    <x v="460"/>
    <x v="1"/>
    <s v="United States"/>
    <s v="Springfield"/>
    <x v="17"/>
    <n v="22153"/>
    <x v="0"/>
    <s v="OFF-PA-10003349"/>
    <x v="1"/>
    <x v="10"/>
    <x v="218"/>
    <x v="91"/>
    <n v="2"/>
    <n v="0"/>
    <n v="6.3504000000000005"/>
  </r>
  <r>
    <n v="6392"/>
    <s v="CA-2013-129126"/>
    <x v="0"/>
    <x v="882"/>
    <d v="2013-12-20T00:00:00"/>
    <x v="1"/>
    <s v="PK-19075"/>
    <x v="7"/>
    <x v="0"/>
    <s v="United States"/>
    <s v="New York City"/>
    <x v="15"/>
    <n v="10011"/>
    <x v="3"/>
    <s v="OFF-PA-10001471"/>
    <x v="1"/>
    <x v="10"/>
    <x v="1468"/>
    <x v="2"/>
    <n v="2"/>
    <n v="0"/>
    <n v="6.7251999999999992"/>
  </r>
  <r>
    <n v="6393"/>
    <s v="CA-2013-129126"/>
    <x v="0"/>
    <x v="882"/>
    <d v="2013-12-20T00:00:00"/>
    <x v="1"/>
    <s v="PK-19075"/>
    <x v="7"/>
    <x v="0"/>
    <s v="United States"/>
    <s v="New York City"/>
    <x v="15"/>
    <n v="10011"/>
    <x v="3"/>
    <s v="OFF-LA-10003190"/>
    <x v="1"/>
    <x v="2"/>
    <x v="1163"/>
    <x v="1784"/>
    <n v="2"/>
    <n v="0"/>
    <n v="2.8224"/>
  </r>
  <r>
    <n v="6394"/>
    <s v="CA-2013-129126"/>
    <x v="0"/>
    <x v="882"/>
    <d v="2013-12-20T00:00:00"/>
    <x v="1"/>
    <s v="PK-19075"/>
    <x v="7"/>
    <x v="0"/>
    <s v="United States"/>
    <s v="New York City"/>
    <x v="15"/>
    <n v="10011"/>
    <x v="3"/>
    <s v="OFF-FA-10000621"/>
    <x v="1"/>
    <x v="13"/>
    <x v="110"/>
    <x v="1385"/>
    <n v="6"/>
    <n v="0"/>
    <n v="10.5252"/>
  </r>
  <r>
    <n v="6395"/>
    <s v="CA-2013-129126"/>
    <x v="0"/>
    <x v="882"/>
    <d v="2013-12-20T00:00:00"/>
    <x v="1"/>
    <s v="PK-19075"/>
    <x v="7"/>
    <x v="0"/>
    <s v="United States"/>
    <s v="New York City"/>
    <x v="15"/>
    <n v="10011"/>
    <x v="3"/>
    <s v="FUR-FU-10002937"/>
    <x v="0"/>
    <x v="5"/>
    <x v="1051"/>
    <x v="4440"/>
    <n v="4"/>
    <n v="0"/>
    <n v="198.46"/>
  </r>
  <r>
    <n v="6396"/>
    <s v="CA-2013-129126"/>
    <x v="0"/>
    <x v="882"/>
    <d v="2013-12-20T00:00:00"/>
    <x v="1"/>
    <s v="PK-19075"/>
    <x v="7"/>
    <x v="0"/>
    <s v="United States"/>
    <s v="New York City"/>
    <x v="15"/>
    <n v="10011"/>
    <x v="3"/>
    <s v="OFF-ST-10004507"/>
    <x v="1"/>
    <x v="4"/>
    <x v="452"/>
    <x v="4441"/>
    <n v="1"/>
    <n v="0"/>
    <n v="4.6304999999999996"/>
  </r>
  <r>
    <n v="6397"/>
    <s v="CA-2013-129126"/>
    <x v="0"/>
    <x v="882"/>
    <d v="2013-12-20T00:00:00"/>
    <x v="1"/>
    <s v="PK-19075"/>
    <x v="7"/>
    <x v="0"/>
    <s v="United States"/>
    <s v="New York City"/>
    <x v="15"/>
    <n v="10011"/>
    <x v="3"/>
    <s v="OFF-BI-10000279"/>
    <x v="1"/>
    <x v="8"/>
    <x v="1765"/>
    <x v="1071"/>
    <n v="2"/>
    <n v="0.2"/>
    <n v="7.8029999999999982"/>
  </r>
  <r>
    <n v="6398"/>
    <s v="CA-2014-131632"/>
    <x v="3"/>
    <x v="1108"/>
    <d v="2014-11-05T00:00:00"/>
    <x v="1"/>
    <s v="AH-10120"/>
    <x v="571"/>
    <x v="2"/>
    <s v="United States"/>
    <s v="Dallas"/>
    <x v="5"/>
    <n v="75217"/>
    <x v="2"/>
    <s v="OFF-AR-10003651"/>
    <x v="1"/>
    <x v="6"/>
    <x v="276"/>
    <x v="797"/>
    <n v="2"/>
    <n v="0.2"/>
    <n v="0.59039999999999915"/>
  </r>
  <r>
    <n v="6399"/>
    <s v="CA-2014-151981"/>
    <x v="3"/>
    <x v="634"/>
    <d v="2014-08-13T00:00:00"/>
    <x v="1"/>
    <s v="GM-14455"/>
    <x v="39"/>
    <x v="2"/>
    <s v="United States"/>
    <s v="Concord"/>
    <x v="38"/>
    <n v="3301"/>
    <x v="3"/>
    <s v="TEC-PH-10003601"/>
    <x v="2"/>
    <x v="7"/>
    <x v="1383"/>
    <x v="4442"/>
    <n v="5"/>
    <n v="0"/>
    <n v="247.48499999999993"/>
  </r>
  <r>
    <n v="6400"/>
    <s v="CA-2014-151981"/>
    <x v="3"/>
    <x v="634"/>
    <d v="2014-08-13T00:00:00"/>
    <x v="1"/>
    <s v="GM-14455"/>
    <x v="39"/>
    <x v="2"/>
    <s v="United States"/>
    <s v="Concord"/>
    <x v="38"/>
    <n v="3301"/>
    <x v="3"/>
    <s v="OFF-LA-10002195"/>
    <x v="1"/>
    <x v="2"/>
    <x v="1019"/>
    <x v="4443"/>
    <n v="8"/>
    <n v="0"/>
    <n v="11.827199999999999"/>
  </r>
  <r>
    <n v="6401"/>
    <s v="CA-2014-151981"/>
    <x v="3"/>
    <x v="634"/>
    <d v="2014-08-13T00:00:00"/>
    <x v="1"/>
    <s v="GM-14455"/>
    <x v="39"/>
    <x v="2"/>
    <s v="United States"/>
    <s v="Concord"/>
    <x v="38"/>
    <n v="3301"/>
    <x v="3"/>
    <s v="OFF-AR-10000380"/>
    <x v="1"/>
    <x v="6"/>
    <x v="108"/>
    <x v="4444"/>
    <n v="6"/>
    <n v="0"/>
    <n v="68.363999999999976"/>
  </r>
  <r>
    <n v="6402"/>
    <s v="CA-2014-125472"/>
    <x v="3"/>
    <x v="1109"/>
    <d v="2014-06-01T00:00:00"/>
    <x v="2"/>
    <s v="BD-11725"/>
    <x v="232"/>
    <x v="0"/>
    <s v="United States"/>
    <s v="Lafayette"/>
    <x v="28"/>
    <n v="70506"/>
    <x v="0"/>
    <s v="FUR-BO-10000330"/>
    <x v="0"/>
    <x v="0"/>
    <x v="1098"/>
    <x v="1805"/>
    <n v="2"/>
    <n v="0"/>
    <n v="33.874400000000009"/>
  </r>
  <r>
    <n v="6403"/>
    <s v="CA-2014-125472"/>
    <x v="3"/>
    <x v="1109"/>
    <d v="2014-06-01T00:00:00"/>
    <x v="2"/>
    <s v="BD-11725"/>
    <x v="232"/>
    <x v="0"/>
    <s v="United States"/>
    <s v="Lafayette"/>
    <x v="28"/>
    <n v="70506"/>
    <x v="0"/>
    <s v="OFF-BI-10000591"/>
    <x v="1"/>
    <x v="8"/>
    <x v="1045"/>
    <x v="3857"/>
    <n v="1"/>
    <n v="0"/>
    <n v="1.8672"/>
  </r>
  <r>
    <n v="6404"/>
    <s v="CA-2014-125472"/>
    <x v="3"/>
    <x v="1109"/>
    <d v="2014-06-01T00:00:00"/>
    <x v="2"/>
    <s v="BD-11725"/>
    <x v="232"/>
    <x v="0"/>
    <s v="United States"/>
    <s v="Lafayette"/>
    <x v="28"/>
    <n v="70506"/>
    <x v="0"/>
    <s v="FUR-FU-10001731"/>
    <x v="0"/>
    <x v="5"/>
    <x v="1547"/>
    <x v="4445"/>
    <n v="3"/>
    <n v="0"/>
    <n v="3.0438000000000001"/>
  </r>
  <r>
    <n v="6405"/>
    <s v="CA-2012-156328"/>
    <x v="1"/>
    <x v="672"/>
    <d v="2012-12-05T00:00:00"/>
    <x v="1"/>
    <s v="RM-19375"/>
    <x v="528"/>
    <x v="0"/>
    <s v="United States"/>
    <s v="Raleigh"/>
    <x v="3"/>
    <n v="27604"/>
    <x v="0"/>
    <s v="TEC-PH-10001198"/>
    <x v="2"/>
    <x v="7"/>
    <x v="1168"/>
    <x v="1665"/>
    <n v="3"/>
    <n v="0.2"/>
    <n v="19.966499999999982"/>
  </r>
  <r>
    <n v="6406"/>
    <s v="CA-2014-154074"/>
    <x v="3"/>
    <x v="515"/>
    <d v="2014-09-03T00:00:00"/>
    <x v="0"/>
    <s v="BW-11110"/>
    <x v="308"/>
    <x v="1"/>
    <s v="United States"/>
    <s v="Spokane"/>
    <x v="4"/>
    <n v="99207"/>
    <x v="1"/>
    <s v="FUR-CH-10002331"/>
    <x v="0"/>
    <x v="1"/>
    <x v="402"/>
    <x v="4446"/>
    <n v="2"/>
    <n v="0.2"/>
    <n v="7.119599999999906"/>
  </r>
  <r>
    <n v="6407"/>
    <s v="CA-2014-154074"/>
    <x v="3"/>
    <x v="515"/>
    <d v="2014-09-03T00:00:00"/>
    <x v="0"/>
    <s v="BW-11110"/>
    <x v="308"/>
    <x v="1"/>
    <s v="United States"/>
    <s v="Spokane"/>
    <x v="4"/>
    <n v="99207"/>
    <x v="1"/>
    <s v="OFF-ST-10002370"/>
    <x v="1"/>
    <x v="4"/>
    <x v="80"/>
    <x v="4447"/>
    <n v="7"/>
    <n v="0"/>
    <n v="43.421699999999994"/>
  </r>
  <r>
    <n v="6408"/>
    <s v="CA-2014-161774"/>
    <x v="3"/>
    <x v="304"/>
    <d v="2014-05-16T00:00:00"/>
    <x v="2"/>
    <s v="GT-14710"/>
    <x v="218"/>
    <x v="0"/>
    <s v="United States"/>
    <s v="Houston"/>
    <x v="5"/>
    <n v="77041"/>
    <x v="2"/>
    <s v="FUR-CH-10003981"/>
    <x v="0"/>
    <x v="1"/>
    <x v="1166"/>
    <x v="4448"/>
    <n v="5"/>
    <n v="0.3"/>
    <n v="-12.84900000000016"/>
  </r>
  <r>
    <n v="6409"/>
    <s v="CA-2014-161774"/>
    <x v="3"/>
    <x v="304"/>
    <d v="2014-05-16T00:00:00"/>
    <x v="2"/>
    <s v="GT-14710"/>
    <x v="218"/>
    <x v="0"/>
    <s v="United States"/>
    <s v="Houston"/>
    <x v="5"/>
    <n v="77041"/>
    <x v="2"/>
    <s v="OFF-AR-10001446"/>
    <x v="1"/>
    <x v="6"/>
    <x v="1152"/>
    <x v="849"/>
    <n v="5"/>
    <n v="0.2"/>
    <n v="5.7749999999999986"/>
  </r>
  <r>
    <n v="6410"/>
    <s v="CA-2014-161774"/>
    <x v="3"/>
    <x v="304"/>
    <d v="2014-05-16T00:00:00"/>
    <x v="2"/>
    <s v="GT-14710"/>
    <x v="218"/>
    <x v="0"/>
    <s v="United States"/>
    <s v="Houston"/>
    <x v="5"/>
    <n v="77041"/>
    <x v="2"/>
    <s v="OFF-PA-10000300"/>
    <x v="1"/>
    <x v="10"/>
    <x v="1766"/>
    <x v="1107"/>
    <n v="3"/>
    <n v="0.2"/>
    <n v="16.183799999999998"/>
  </r>
  <r>
    <n v="6411"/>
    <s v="CA-2014-161774"/>
    <x v="3"/>
    <x v="304"/>
    <d v="2014-05-16T00:00:00"/>
    <x v="2"/>
    <s v="GT-14710"/>
    <x v="218"/>
    <x v="0"/>
    <s v="United States"/>
    <s v="Houston"/>
    <x v="5"/>
    <n v="77041"/>
    <x v="2"/>
    <s v="TEC-PH-10004071"/>
    <x v="2"/>
    <x v="7"/>
    <x v="1537"/>
    <x v="465"/>
    <n v="1"/>
    <n v="0.2"/>
    <n v="0.69930000000000003"/>
  </r>
  <r>
    <n v="6412"/>
    <s v="CA-2014-161774"/>
    <x v="3"/>
    <x v="304"/>
    <d v="2014-05-16T00:00:00"/>
    <x v="2"/>
    <s v="GT-14710"/>
    <x v="218"/>
    <x v="0"/>
    <s v="United States"/>
    <s v="Houston"/>
    <x v="5"/>
    <n v="77041"/>
    <x v="2"/>
    <s v="OFF-PA-10003134"/>
    <x v="1"/>
    <x v="10"/>
    <x v="1663"/>
    <x v="4449"/>
    <n v="2"/>
    <n v="0.2"/>
    <n v="26.902399999999993"/>
  </r>
  <r>
    <n v="6413"/>
    <s v="CA-2014-151211"/>
    <x v="3"/>
    <x v="629"/>
    <d v="2014-08-24T00:00:00"/>
    <x v="1"/>
    <s v="AH-10120"/>
    <x v="571"/>
    <x v="2"/>
    <s v="United States"/>
    <s v="Louisville"/>
    <x v="0"/>
    <n v="40214"/>
    <x v="0"/>
    <s v="OFF-BI-10002735"/>
    <x v="1"/>
    <x v="8"/>
    <x v="141"/>
    <x v="4450"/>
    <n v="3"/>
    <n v="0"/>
    <n v="48.377100000000006"/>
  </r>
  <r>
    <n v="6414"/>
    <s v="CA-2014-151211"/>
    <x v="3"/>
    <x v="629"/>
    <d v="2014-08-24T00:00:00"/>
    <x v="1"/>
    <s v="AH-10120"/>
    <x v="571"/>
    <x v="2"/>
    <s v="United States"/>
    <s v="Louisville"/>
    <x v="0"/>
    <n v="40214"/>
    <x v="0"/>
    <s v="TEC-AC-10004510"/>
    <x v="2"/>
    <x v="11"/>
    <x v="944"/>
    <x v="1548"/>
    <n v="6"/>
    <n v="0"/>
    <n v="9.8159999999999954"/>
  </r>
  <r>
    <n v="6415"/>
    <s v="CA-2014-142671"/>
    <x v="3"/>
    <x v="468"/>
    <d v="2014-11-15T00:00:00"/>
    <x v="0"/>
    <s v="DR-12940"/>
    <x v="660"/>
    <x v="2"/>
    <s v="United States"/>
    <s v="Hollywood"/>
    <x v="2"/>
    <n v="33021"/>
    <x v="0"/>
    <s v="OFF-BI-10004099"/>
    <x v="1"/>
    <x v="8"/>
    <x v="1716"/>
    <x v="2828"/>
    <n v="5"/>
    <n v="0.7"/>
    <n v="-7.6799999999999962"/>
  </r>
  <r>
    <n v="6416"/>
    <s v="CA-2014-144750"/>
    <x v="3"/>
    <x v="170"/>
    <d v="2014-08-22T00:00:00"/>
    <x v="3"/>
    <s v="DL-13495"/>
    <x v="393"/>
    <x v="1"/>
    <s v="United States"/>
    <s v="Chandler"/>
    <x v="16"/>
    <n v="85224"/>
    <x v="1"/>
    <s v="OFF-PA-10003395"/>
    <x v="1"/>
    <x v="10"/>
    <x v="650"/>
    <x v="1148"/>
    <n v="1"/>
    <n v="0.2"/>
    <n v="29.357999999999997"/>
  </r>
  <r>
    <n v="6417"/>
    <s v="CA-2013-111976"/>
    <x v="0"/>
    <x v="387"/>
    <d v="2013-03-13T00:00:00"/>
    <x v="1"/>
    <s v="BD-11620"/>
    <x v="379"/>
    <x v="0"/>
    <s v="United States"/>
    <s v="Philadelphia"/>
    <x v="9"/>
    <n v="19120"/>
    <x v="3"/>
    <s v="TEC-PH-10002890"/>
    <x v="2"/>
    <x v="7"/>
    <x v="1387"/>
    <x v="4451"/>
    <n v="4"/>
    <n v="0.4"/>
    <n v="-25.334400000000002"/>
  </r>
  <r>
    <n v="6418"/>
    <s v="CA-2013-111976"/>
    <x v="0"/>
    <x v="387"/>
    <d v="2013-03-13T00:00:00"/>
    <x v="1"/>
    <s v="BD-11620"/>
    <x v="379"/>
    <x v="0"/>
    <s v="United States"/>
    <s v="Philadelphia"/>
    <x v="9"/>
    <n v="19120"/>
    <x v="3"/>
    <s v="OFF-FA-10004968"/>
    <x v="1"/>
    <x v="13"/>
    <x v="1010"/>
    <x v="4452"/>
    <n v="2"/>
    <n v="0.2"/>
    <n v="-1.3463999999999998"/>
  </r>
  <r>
    <n v="6419"/>
    <s v="CA-2013-140130"/>
    <x v="0"/>
    <x v="731"/>
    <d v="2013-11-06T00:00:00"/>
    <x v="1"/>
    <s v="HW-14935"/>
    <x v="304"/>
    <x v="1"/>
    <s v="United States"/>
    <s v="Tulsa"/>
    <x v="26"/>
    <n v="74133"/>
    <x v="2"/>
    <s v="OFF-SU-10001218"/>
    <x v="1"/>
    <x v="14"/>
    <x v="133"/>
    <x v="2138"/>
    <n v="2"/>
    <n v="0"/>
    <n v="6.1488000000000014"/>
  </r>
  <r>
    <n v="6420"/>
    <s v="CA-2013-140130"/>
    <x v="0"/>
    <x v="731"/>
    <d v="2013-11-06T00:00:00"/>
    <x v="1"/>
    <s v="HW-14935"/>
    <x v="304"/>
    <x v="1"/>
    <s v="United States"/>
    <s v="Tulsa"/>
    <x v="26"/>
    <n v="74133"/>
    <x v="2"/>
    <s v="FUR-CH-10002084"/>
    <x v="0"/>
    <x v="1"/>
    <x v="1240"/>
    <x v="2411"/>
    <n v="3"/>
    <n v="0"/>
    <n v="81.173400000000001"/>
  </r>
  <r>
    <n v="6421"/>
    <s v="CA-2013-140130"/>
    <x v="0"/>
    <x v="731"/>
    <d v="2013-11-06T00:00:00"/>
    <x v="1"/>
    <s v="HW-14935"/>
    <x v="304"/>
    <x v="1"/>
    <s v="United States"/>
    <s v="Tulsa"/>
    <x v="26"/>
    <n v="74133"/>
    <x v="2"/>
    <s v="OFF-AR-10004269"/>
    <x v="1"/>
    <x v="6"/>
    <x v="1541"/>
    <x v="714"/>
    <n v="3"/>
    <n v="0"/>
    <n v="3.4692000000000003"/>
  </r>
  <r>
    <n v="6422"/>
    <s v="CA-2013-140130"/>
    <x v="0"/>
    <x v="731"/>
    <d v="2013-11-06T00:00:00"/>
    <x v="1"/>
    <s v="HW-14935"/>
    <x v="304"/>
    <x v="1"/>
    <s v="United States"/>
    <s v="Tulsa"/>
    <x v="26"/>
    <n v="74133"/>
    <x v="2"/>
    <s v="OFF-ST-10001128"/>
    <x v="1"/>
    <x v="4"/>
    <x v="1418"/>
    <x v="743"/>
    <n v="3"/>
    <n v="0"/>
    <n v="9.9882000000000204"/>
  </r>
  <r>
    <n v="6423"/>
    <s v="CA-2011-159121"/>
    <x v="2"/>
    <x v="711"/>
    <d v="2011-08-01T00:00:00"/>
    <x v="1"/>
    <s v="JO-15145"/>
    <x v="705"/>
    <x v="1"/>
    <s v="United States"/>
    <s v="Draper"/>
    <x v="7"/>
    <n v="84020"/>
    <x v="1"/>
    <s v="TEC-AC-10002006"/>
    <x v="2"/>
    <x v="11"/>
    <x v="1078"/>
    <x v="4453"/>
    <n v="7"/>
    <n v="0"/>
    <n v="34.698299999999996"/>
  </r>
  <r>
    <n v="6424"/>
    <s v="CA-2012-149650"/>
    <x v="1"/>
    <x v="1040"/>
    <d v="2012-10-27T00:00:00"/>
    <x v="2"/>
    <s v="RD-19660"/>
    <x v="372"/>
    <x v="2"/>
    <s v="United States"/>
    <s v="Oakland"/>
    <x v="1"/>
    <n v="94601"/>
    <x v="1"/>
    <s v="FUR-CH-10003956"/>
    <x v="0"/>
    <x v="1"/>
    <x v="363"/>
    <x v="4454"/>
    <n v="8"/>
    <n v="0.2"/>
    <n v="-73.819200000000052"/>
  </r>
  <r>
    <n v="6425"/>
    <s v="CA-2014-115777"/>
    <x v="3"/>
    <x v="971"/>
    <d v="2014-08-25T00:00:00"/>
    <x v="1"/>
    <s v="DO-13645"/>
    <x v="770"/>
    <x v="0"/>
    <s v="United States"/>
    <s v="Lawrence"/>
    <x v="31"/>
    <n v="1841"/>
    <x v="3"/>
    <s v="OFF-PA-10000552"/>
    <x v="1"/>
    <x v="10"/>
    <x v="1532"/>
    <x v="541"/>
    <n v="3"/>
    <n v="0"/>
    <n v="9.3312000000000008"/>
  </r>
  <r>
    <n v="6426"/>
    <s v="CA-2013-143714"/>
    <x v="0"/>
    <x v="454"/>
    <d v="2013-05-28T00:00:00"/>
    <x v="1"/>
    <s v="CC-12370"/>
    <x v="666"/>
    <x v="0"/>
    <s v="United States"/>
    <s v="Philadelphia"/>
    <x v="9"/>
    <n v="19120"/>
    <x v="3"/>
    <s v="TEC-CO-10004722"/>
    <x v="2"/>
    <x v="16"/>
    <x v="1365"/>
    <x v="4455"/>
    <n v="4"/>
    <n v="0.4"/>
    <n v="1119.996799999999"/>
  </r>
  <r>
    <n v="6427"/>
    <s v="CA-2013-143714"/>
    <x v="0"/>
    <x v="454"/>
    <d v="2013-05-28T00:00:00"/>
    <x v="1"/>
    <s v="CC-12370"/>
    <x v="666"/>
    <x v="0"/>
    <s v="United States"/>
    <s v="Philadelphia"/>
    <x v="9"/>
    <n v="19120"/>
    <x v="3"/>
    <s v="OFF-BI-10004308"/>
    <x v="1"/>
    <x v="8"/>
    <x v="1767"/>
    <x v="4456"/>
    <n v="1"/>
    <n v="0.7"/>
    <n v="-4.1959999999999997"/>
  </r>
  <r>
    <n v="6428"/>
    <s v="CA-2013-143714"/>
    <x v="0"/>
    <x v="454"/>
    <d v="2013-05-28T00:00:00"/>
    <x v="1"/>
    <s v="CC-12370"/>
    <x v="666"/>
    <x v="0"/>
    <s v="United States"/>
    <s v="Philadelphia"/>
    <x v="9"/>
    <n v="19120"/>
    <x v="3"/>
    <s v="OFF-PA-10000029"/>
    <x v="1"/>
    <x v="10"/>
    <x v="803"/>
    <x v="563"/>
    <n v="2"/>
    <n v="0.2"/>
    <n v="3.6288"/>
  </r>
  <r>
    <n v="6429"/>
    <s v="CA-2013-143714"/>
    <x v="0"/>
    <x v="454"/>
    <d v="2013-05-28T00:00:00"/>
    <x v="1"/>
    <s v="CC-12370"/>
    <x v="666"/>
    <x v="0"/>
    <s v="United States"/>
    <s v="Philadelphia"/>
    <x v="9"/>
    <n v="19120"/>
    <x v="3"/>
    <s v="TEC-PH-10004080"/>
    <x v="2"/>
    <x v="7"/>
    <x v="1768"/>
    <x v="4457"/>
    <n v="3"/>
    <n v="0.4"/>
    <n v="-24.476399999999998"/>
  </r>
  <r>
    <n v="6430"/>
    <s v="CA-2011-165764"/>
    <x v="2"/>
    <x v="935"/>
    <d v="2011-11-07T00:00:00"/>
    <x v="1"/>
    <s v="SH-20395"/>
    <x v="129"/>
    <x v="0"/>
    <s v="United States"/>
    <s v="Jacksonville"/>
    <x v="3"/>
    <n v="28540"/>
    <x v="0"/>
    <s v="OFF-ST-10001558"/>
    <x v="1"/>
    <x v="4"/>
    <x v="712"/>
    <x v="3346"/>
    <n v="2"/>
    <n v="0.2"/>
    <n v="-1.6239999999999997"/>
  </r>
  <r>
    <n v="6431"/>
    <s v="CA-2011-165764"/>
    <x v="2"/>
    <x v="935"/>
    <d v="2011-11-07T00:00:00"/>
    <x v="1"/>
    <s v="SH-20395"/>
    <x v="129"/>
    <x v="0"/>
    <s v="United States"/>
    <s v="Jacksonville"/>
    <x v="3"/>
    <n v="28540"/>
    <x v="0"/>
    <s v="FUR-TA-10001768"/>
    <x v="0"/>
    <x v="3"/>
    <x v="114"/>
    <x v="4458"/>
    <n v="6"/>
    <n v="0.4"/>
    <n v="-299.26140000000009"/>
  </r>
  <r>
    <n v="6432"/>
    <s v="CA-2011-165764"/>
    <x v="2"/>
    <x v="935"/>
    <d v="2011-11-07T00:00:00"/>
    <x v="1"/>
    <s v="SH-20395"/>
    <x v="129"/>
    <x v="0"/>
    <s v="United States"/>
    <s v="Jacksonville"/>
    <x v="3"/>
    <n v="28540"/>
    <x v="0"/>
    <s v="OFF-BI-10002982"/>
    <x v="1"/>
    <x v="8"/>
    <x v="1258"/>
    <x v="4459"/>
    <n v="7"/>
    <n v="0.7"/>
    <n v="-10.487400000000001"/>
  </r>
  <r>
    <n v="6433"/>
    <s v="CA-2011-165764"/>
    <x v="2"/>
    <x v="935"/>
    <d v="2011-11-07T00:00:00"/>
    <x v="1"/>
    <s v="SH-20395"/>
    <x v="129"/>
    <x v="0"/>
    <s v="United States"/>
    <s v="Jacksonville"/>
    <x v="3"/>
    <n v="28540"/>
    <x v="0"/>
    <s v="FUR-FU-10001468"/>
    <x v="0"/>
    <x v="5"/>
    <x v="1280"/>
    <x v="4460"/>
    <n v="3"/>
    <n v="0.2"/>
    <n v="-51.29400000000004"/>
  </r>
  <r>
    <n v="6434"/>
    <s v="CA-2012-121405"/>
    <x v="1"/>
    <x v="1110"/>
    <d v="2012-04-04T00:00:00"/>
    <x v="1"/>
    <s v="FC-14335"/>
    <x v="712"/>
    <x v="1"/>
    <s v="United States"/>
    <s v="Chicago"/>
    <x v="10"/>
    <n v="60610"/>
    <x v="2"/>
    <s v="OFF-PA-10001838"/>
    <x v="1"/>
    <x v="10"/>
    <x v="999"/>
    <x v="4461"/>
    <n v="5"/>
    <n v="0.2"/>
    <n v="8.5259999999999998"/>
  </r>
  <r>
    <n v="6435"/>
    <s v="CA-2012-121405"/>
    <x v="1"/>
    <x v="1110"/>
    <d v="2012-04-04T00:00:00"/>
    <x v="1"/>
    <s v="FC-14335"/>
    <x v="712"/>
    <x v="1"/>
    <s v="United States"/>
    <s v="Chicago"/>
    <x v="10"/>
    <n v="60610"/>
    <x v="2"/>
    <s v="TEC-PH-10002890"/>
    <x v="2"/>
    <x v="7"/>
    <x v="1387"/>
    <x v="2171"/>
    <n v="5"/>
    <n v="0.2"/>
    <n v="13.571999999999996"/>
  </r>
  <r>
    <n v="6436"/>
    <s v="US-2014-116897"/>
    <x v="3"/>
    <x v="837"/>
    <d v="2014-05-30T00:00:00"/>
    <x v="2"/>
    <s v="JG-15160"/>
    <x v="506"/>
    <x v="0"/>
    <s v="United States"/>
    <s v="Pocatello"/>
    <x v="45"/>
    <n v="83201"/>
    <x v="1"/>
    <s v="FUR-FU-10004963"/>
    <x v="0"/>
    <x v="5"/>
    <x v="1434"/>
    <x v="768"/>
    <n v="4"/>
    <n v="0"/>
    <n v="14.700000000000003"/>
  </r>
  <r>
    <n v="6437"/>
    <s v="US-2014-116897"/>
    <x v="3"/>
    <x v="837"/>
    <d v="2014-05-30T00:00:00"/>
    <x v="2"/>
    <s v="JG-15160"/>
    <x v="506"/>
    <x v="0"/>
    <s v="United States"/>
    <s v="Pocatello"/>
    <x v="45"/>
    <n v="83201"/>
    <x v="1"/>
    <s v="OFF-ST-10000025"/>
    <x v="1"/>
    <x v="4"/>
    <x v="615"/>
    <x v="4462"/>
    <n v="5"/>
    <n v="0"/>
    <n v="28.628999999999962"/>
  </r>
  <r>
    <n v="6438"/>
    <s v="US-2014-116897"/>
    <x v="3"/>
    <x v="837"/>
    <d v="2014-05-30T00:00:00"/>
    <x v="2"/>
    <s v="JG-15160"/>
    <x v="506"/>
    <x v="0"/>
    <s v="United States"/>
    <s v="Pocatello"/>
    <x v="45"/>
    <n v="83201"/>
    <x v="1"/>
    <s v="TEC-PH-10004389"/>
    <x v="2"/>
    <x v="7"/>
    <x v="1422"/>
    <x v="214"/>
    <n v="3"/>
    <n v="0.2"/>
    <n v="22.678200000000018"/>
  </r>
  <r>
    <n v="6439"/>
    <s v="US-2014-113992"/>
    <x v="3"/>
    <x v="817"/>
    <d v="2014-12-20T00:00:00"/>
    <x v="1"/>
    <s v="LC-16885"/>
    <x v="62"/>
    <x v="0"/>
    <s v="United States"/>
    <s v="Plano"/>
    <x v="5"/>
    <n v="75023"/>
    <x v="2"/>
    <s v="FUR-TA-10000577"/>
    <x v="0"/>
    <x v="3"/>
    <x v="3"/>
    <x v="4463"/>
    <n v="4"/>
    <n v="0.3"/>
    <n v="-97.49879999999996"/>
  </r>
  <r>
    <n v="6440"/>
    <s v="CA-2011-166891"/>
    <x v="2"/>
    <x v="777"/>
    <d v="2011-10-06T00:00:00"/>
    <x v="2"/>
    <s v="CC-12220"/>
    <x v="417"/>
    <x v="0"/>
    <s v="United States"/>
    <s v="New York City"/>
    <x v="15"/>
    <n v="10024"/>
    <x v="3"/>
    <s v="FUR-CH-10003298"/>
    <x v="0"/>
    <x v="1"/>
    <x v="1567"/>
    <x v="4464"/>
    <n v="5"/>
    <n v="0.1"/>
    <n v="-6.5490000000000492"/>
  </r>
  <r>
    <n v="6441"/>
    <s v="CA-2013-101161"/>
    <x v="0"/>
    <x v="63"/>
    <d v="2013-10-21T00:00:00"/>
    <x v="1"/>
    <s v="BW-11110"/>
    <x v="308"/>
    <x v="1"/>
    <s v="United States"/>
    <s v="New York City"/>
    <x v="15"/>
    <n v="10024"/>
    <x v="3"/>
    <s v="OFF-AR-10001860"/>
    <x v="1"/>
    <x v="6"/>
    <x v="907"/>
    <x v="2890"/>
    <n v="5"/>
    <n v="0"/>
    <n v="12.492000000000001"/>
  </r>
  <r>
    <n v="6442"/>
    <s v="CA-2013-101161"/>
    <x v="0"/>
    <x v="63"/>
    <d v="2013-10-21T00:00:00"/>
    <x v="1"/>
    <s v="BW-11110"/>
    <x v="308"/>
    <x v="1"/>
    <s v="United States"/>
    <s v="New York City"/>
    <x v="15"/>
    <n v="10024"/>
    <x v="3"/>
    <s v="OFF-ST-10003123"/>
    <x v="1"/>
    <x v="4"/>
    <x v="1268"/>
    <x v="4191"/>
    <n v="3"/>
    <n v="0"/>
    <n v="23.968799999999998"/>
  </r>
  <r>
    <n v="6443"/>
    <s v="CA-2013-101161"/>
    <x v="0"/>
    <x v="63"/>
    <d v="2013-10-21T00:00:00"/>
    <x v="1"/>
    <s v="BW-11110"/>
    <x v="308"/>
    <x v="1"/>
    <s v="United States"/>
    <s v="New York City"/>
    <x v="15"/>
    <n v="10024"/>
    <x v="3"/>
    <s v="OFF-PA-10001295"/>
    <x v="1"/>
    <x v="10"/>
    <x v="1211"/>
    <x v="2479"/>
    <n v="2"/>
    <n v="0"/>
    <n v="18.211199999999998"/>
  </r>
  <r>
    <n v="6444"/>
    <s v="CA-2013-101161"/>
    <x v="0"/>
    <x v="63"/>
    <d v="2013-10-21T00:00:00"/>
    <x v="1"/>
    <s v="BW-11110"/>
    <x v="308"/>
    <x v="1"/>
    <s v="United States"/>
    <s v="New York City"/>
    <x v="15"/>
    <n v="10024"/>
    <x v="3"/>
    <s v="OFF-LA-10000407"/>
    <x v="1"/>
    <x v="2"/>
    <x v="1486"/>
    <x v="1691"/>
    <n v="5"/>
    <n v="0"/>
    <n v="11.454000000000001"/>
  </r>
  <r>
    <n v="6445"/>
    <s v="CA-2013-101161"/>
    <x v="0"/>
    <x v="63"/>
    <d v="2013-10-21T00:00:00"/>
    <x v="1"/>
    <s v="BW-11110"/>
    <x v="308"/>
    <x v="1"/>
    <s v="United States"/>
    <s v="New York City"/>
    <x v="15"/>
    <n v="10024"/>
    <x v="3"/>
    <s v="FUR-FU-10003535"/>
    <x v="0"/>
    <x v="5"/>
    <x v="888"/>
    <x v="4465"/>
    <n v="3"/>
    <n v="0"/>
    <n v="33.726600000000005"/>
  </r>
  <r>
    <n v="6446"/>
    <s v="CA-2012-151785"/>
    <x v="1"/>
    <x v="616"/>
    <d v="2012-03-10T00:00:00"/>
    <x v="1"/>
    <s v="JJ-15445"/>
    <x v="370"/>
    <x v="0"/>
    <s v="United States"/>
    <s v="Chicago"/>
    <x v="10"/>
    <n v="60623"/>
    <x v="2"/>
    <s v="OFF-FA-10000611"/>
    <x v="1"/>
    <x v="13"/>
    <x v="1065"/>
    <x v="4466"/>
    <n v="6"/>
    <n v="0.2"/>
    <n v="2.4863999999999997"/>
  </r>
  <r>
    <n v="6447"/>
    <s v="US-2014-119816"/>
    <x v="3"/>
    <x v="168"/>
    <d v="2014-03-07T00:00:00"/>
    <x v="0"/>
    <s v="TT-21460"/>
    <x v="499"/>
    <x v="2"/>
    <s v="United States"/>
    <s v="Houston"/>
    <x v="5"/>
    <n v="77095"/>
    <x v="2"/>
    <s v="FUR-FU-10004848"/>
    <x v="0"/>
    <x v="5"/>
    <x v="28"/>
    <x v="4467"/>
    <n v="5"/>
    <n v="0.6"/>
    <n v="-77.625"/>
  </r>
  <r>
    <n v="6448"/>
    <s v="US-2014-119816"/>
    <x v="3"/>
    <x v="168"/>
    <d v="2014-03-07T00:00:00"/>
    <x v="0"/>
    <s v="TT-21460"/>
    <x v="499"/>
    <x v="2"/>
    <s v="United States"/>
    <s v="Houston"/>
    <x v="5"/>
    <n v="77095"/>
    <x v="2"/>
    <s v="OFF-LA-10002381"/>
    <x v="1"/>
    <x v="2"/>
    <x v="1079"/>
    <x v="4468"/>
    <n v="1"/>
    <n v="0.2"/>
    <n v="0.86239999999999983"/>
  </r>
  <r>
    <n v="6449"/>
    <s v="US-2014-119816"/>
    <x v="3"/>
    <x v="168"/>
    <d v="2014-03-07T00:00:00"/>
    <x v="0"/>
    <s v="TT-21460"/>
    <x v="499"/>
    <x v="2"/>
    <s v="United States"/>
    <s v="Houston"/>
    <x v="5"/>
    <n v="77095"/>
    <x v="2"/>
    <s v="OFF-ST-10000918"/>
    <x v="1"/>
    <x v="4"/>
    <x v="372"/>
    <x v="525"/>
    <n v="1"/>
    <n v="0.2"/>
    <n v="0.65399999999999947"/>
  </r>
  <r>
    <n v="6450"/>
    <s v="CA-2012-156510"/>
    <x v="1"/>
    <x v="12"/>
    <d v="2012-09-29T00:00:00"/>
    <x v="1"/>
    <s v="EH-13990"/>
    <x v="552"/>
    <x v="0"/>
    <s v="United States"/>
    <s v="Meriden"/>
    <x v="29"/>
    <n v="6450"/>
    <x v="3"/>
    <s v="OFF-BI-10000822"/>
    <x v="1"/>
    <x v="8"/>
    <x v="958"/>
    <x v="4469"/>
    <n v="2"/>
    <n v="0"/>
    <n v="5.1647999999999996"/>
  </r>
  <r>
    <n v="6451"/>
    <s v="CA-2012-156510"/>
    <x v="1"/>
    <x v="12"/>
    <d v="2012-09-29T00:00:00"/>
    <x v="1"/>
    <s v="EH-13990"/>
    <x v="552"/>
    <x v="0"/>
    <s v="United States"/>
    <s v="Meriden"/>
    <x v="29"/>
    <n v="6450"/>
    <x v="3"/>
    <s v="OFF-PA-10002222"/>
    <x v="1"/>
    <x v="10"/>
    <x v="389"/>
    <x v="1846"/>
    <n v="2"/>
    <n v="0"/>
    <n v="21.012799999999999"/>
  </r>
  <r>
    <n v="6452"/>
    <s v="CA-2012-156510"/>
    <x v="1"/>
    <x v="12"/>
    <d v="2012-09-29T00:00:00"/>
    <x v="1"/>
    <s v="EH-13990"/>
    <x v="552"/>
    <x v="0"/>
    <s v="United States"/>
    <s v="Meriden"/>
    <x v="29"/>
    <n v="6450"/>
    <x v="3"/>
    <s v="OFF-AR-10004930"/>
    <x v="1"/>
    <x v="6"/>
    <x v="87"/>
    <x v="4470"/>
    <n v="1"/>
    <n v="0"/>
    <n v="2.2109999999999994"/>
  </r>
  <r>
    <n v="6453"/>
    <s v="US-2012-110261"/>
    <x v="1"/>
    <x v="546"/>
    <d v="2012-12-23T00:00:00"/>
    <x v="0"/>
    <s v="PR-18880"/>
    <x v="701"/>
    <x v="0"/>
    <s v="United States"/>
    <s v="Glenview"/>
    <x v="10"/>
    <n v="60025"/>
    <x v="2"/>
    <s v="TEC-PH-10001750"/>
    <x v="2"/>
    <x v="7"/>
    <x v="968"/>
    <x v="3180"/>
    <n v="3"/>
    <n v="0.2"/>
    <n v="13.857900000000008"/>
  </r>
  <r>
    <n v="6454"/>
    <s v="CA-2012-125710"/>
    <x v="1"/>
    <x v="1049"/>
    <d v="2012-10-13T00:00:00"/>
    <x v="1"/>
    <s v="BT-11680"/>
    <x v="537"/>
    <x v="0"/>
    <s v="United States"/>
    <s v="Houston"/>
    <x v="5"/>
    <n v="77036"/>
    <x v="2"/>
    <s v="OFF-AR-10000657"/>
    <x v="1"/>
    <x v="6"/>
    <x v="1518"/>
    <x v="4471"/>
    <n v="2"/>
    <n v="0.2"/>
    <n v="0.55899999999999961"/>
  </r>
  <r>
    <n v="6455"/>
    <s v="CA-2014-161102"/>
    <x v="3"/>
    <x v="689"/>
    <d v="2014-08-04T00:00:00"/>
    <x v="2"/>
    <s v="EC-14050"/>
    <x v="685"/>
    <x v="0"/>
    <s v="United States"/>
    <s v="San Francisco"/>
    <x v="1"/>
    <n v="94110"/>
    <x v="1"/>
    <s v="OFF-ST-10003442"/>
    <x v="1"/>
    <x v="4"/>
    <x v="86"/>
    <x v="403"/>
    <n v="2"/>
    <n v="0"/>
    <n v="15.2712"/>
  </r>
  <r>
    <n v="6456"/>
    <s v="CA-2014-161102"/>
    <x v="3"/>
    <x v="689"/>
    <d v="2014-08-04T00:00:00"/>
    <x v="2"/>
    <s v="EC-14050"/>
    <x v="685"/>
    <x v="0"/>
    <s v="United States"/>
    <s v="San Francisco"/>
    <x v="1"/>
    <n v="94110"/>
    <x v="1"/>
    <s v="FUR-FU-10003142"/>
    <x v="0"/>
    <x v="5"/>
    <x v="1201"/>
    <x v="3322"/>
    <n v="7"/>
    <n v="0"/>
    <n v="11.457599999999998"/>
  </r>
  <r>
    <n v="6457"/>
    <s v="CA-2011-110065"/>
    <x v="2"/>
    <x v="79"/>
    <d v="2011-08-11T00:00:00"/>
    <x v="1"/>
    <s v="SP-20650"/>
    <x v="70"/>
    <x v="1"/>
    <s v="United States"/>
    <s v="New York City"/>
    <x v="15"/>
    <n v="10009"/>
    <x v="3"/>
    <s v="TEC-PH-10002468"/>
    <x v="2"/>
    <x v="7"/>
    <x v="1210"/>
    <x v="4472"/>
    <n v="1"/>
    <n v="0"/>
    <n v="36.717300000000009"/>
  </r>
  <r>
    <n v="6458"/>
    <s v="CA-2011-110065"/>
    <x v="2"/>
    <x v="79"/>
    <d v="2011-08-11T00:00:00"/>
    <x v="1"/>
    <s v="SP-20650"/>
    <x v="70"/>
    <x v="1"/>
    <s v="United States"/>
    <s v="New York City"/>
    <x v="15"/>
    <n v="10009"/>
    <x v="3"/>
    <s v="OFF-AR-10004165"/>
    <x v="1"/>
    <x v="6"/>
    <x v="1588"/>
    <x v="4473"/>
    <n v="7"/>
    <n v="0"/>
    <n v="7.0224000000000011"/>
  </r>
  <r>
    <n v="6459"/>
    <s v="US-2014-133361"/>
    <x v="3"/>
    <x v="304"/>
    <d v="2014-05-18T00:00:00"/>
    <x v="2"/>
    <s v="AJ-10780"/>
    <x v="321"/>
    <x v="1"/>
    <s v="United States"/>
    <s v="Baltimore"/>
    <x v="39"/>
    <n v="21215"/>
    <x v="3"/>
    <s v="OFF-AR-10001919"/>
    <x v="1"/>
    <x v="6"/>
    <x v="853"/>
    <x v="1061"/>
    <n v="2"/>
    <n v="0"/>
    <n v="1.0903999999999998"/>
  </r>
  <r>
    <n v="6460"/>
    <s v="US-2014-133361"/>
    <x v="3"/>
    <x v="304"/>
    <d v="2014-05-18T00:00:00"/>
    <x v="2"/>
    <s v="AJ-10780"/>
    <x v="321"/>
    <x v="1"/>
    <s v="United States"/>
    <s v="Baltimore"/>
    <x v="39"/>
    <n v="21215"/>
    <x v="3"/>
    <s v="OFF-AR-10003045"/>
    <x v="1"/>
    <x v="6"/>
    <x v="420"/>
    <x v="456"/>
    <n v="5"/>
    <n v="0"/>
    <n v="6.6150000000000002"/>
  </r>
  <r>
    <n v="6461"/>
    <s v="US-2014-133361"/>
    <x v="3"/>
    <x v="304"/>
    <d v="2014-05-18T00:00:00"/>
    <x v="2"/>
    <s v="AJ-10780"/>
    <x v="321"/>
    <x v="1"/>
    <s v="United States"/>
    <s v="Baltimore"/>
    <x v="39"/>
    <n v="21215"/>
    <x v="3"/>
    <s v="OFF-AR-10003338"/>
    <x v="1"/>
    <x v="6"/>
    <x v="1430"/>
    <x v="4474"/>
    <n v="5"/>
    <n v="0"/>
    <n v="9.3000000000000007"/>
  </r>
  <r>
    <n v="6462"/>
    <s v="US-2014-133361"/>
    <x v="3"/>
    <x v="304"/>
    <d v="2014-05-18T00:00:00"/>
    <x v="2"/>
    <s v="AJ-10780"/>
    <x v="321"/>
    <x v="1"/>
    <s v="United States"/>
    <s v="Baltimore"/>
    <x v="39"/>
    <n v="21215"/>
    <x v="3"/>
    <s v="TEC-AC-10003280"/>
    <x v="2"/>
    <x v="11"/>
    <x v="1028"/>
    <x v="1324"/>
    <n v="3"/>
    <n v="0"/>
    <n v="18.893699999999995"/>
  </r>
  <r>
    <n v="6463"/>
    <s v="US-2014-133361"/>
    <x v="3"/>
    <x v="304"/>
    <d v="2014-05-18T00:00:00"/>
    <x v="2"/>
    <s v="AJ-10780"/>
    <x v="321"/>
    <x v="1"/>
    <s v="United States"/>
    <s v="Baltimore"/>
    <x v="39"/>
    <n v="21215"/>
    <x v="3"/>
    <s v="FUR-CH-10003298"/>
    <x v="0"/>
    <x v="1"/>
    <x v="1567"/>
    <x v="0"/>
    <n v="2"/>
    <n v="0"/>
    <n v="23.576399999999978"/>
  </r>
  <r>
    <n v="6464"/>
    <s v="US-2014-133361"/>
    <x v="3"/>
    <x v="304"/>
    <d v="2014-05-18T00:00:00"/>
    <x v="2"/>
    <s v="AJ-10780"/>
    <x v="321"/>
    <x v="1"/>
    <s v="United States"/>
    <s v="Baltimore"/>
    <x v="39"/>
    <n v="21215"/>
    <x v="3"/>
    <s v="OFF-LA-10004544"/>
    <x v="1"/>
    <x v="2"/>
    <x v="197"/>
    <x v="3066"/>
    <n v="5"/>
    <n v="0"/>
    <n v="37"/>
  </r>
  <r>
    <n v="6465"/>
    <s v="US-2013-155404"/>
    <x v="0"/>
    <x v="897"/>
    <d v="2013-09-29T00:00:00"/>
    <x v="1"/>
    <s v="AS-10630"/>
    <x v="357"/>
    <x v="2"/>
    <s v="United States"/>
    <s v="Louisville"/>
    <x v="0"/>
    <n v="40214"/>
    <x v="0"/>
    <s v="FUR-FU-10004586"/>
    <x v="0"/>
    <x v="5"/>
    <x v="1473"/>
    <x v="2537"/>
    <n v="2"/>
    <n v="0"/>
    <n v="6.3743999999999996"/>
  </r>
  <r>
    <n v="6466"/>
    <s v="CA-2012-114503"/>
    <x v="1"/>
    <x v="50"/>
    <d v="2012-11-17T00:00:00"/>
    <x v="1"/>
    <s v="AA-10375"/>
    <x v="211"/>
    <x v="0"/>
    <s v="United States"/>
    <s v="Lebanon"/>
    <x v="18"/>
    <n v="37087"/>
    <x v="0"/>
    <s v="OFF-ST-10003572"/>
    <x v="1"/>
    <x v="4"/>
    <x v="1735"/>
    <x v="4475"/>
    <n v="6"/>
    <n v="0.2"/>
    <n v="6.3719999999999999"/>
  </r>
  <r>
    <n v="6467"/>
    <s v="CA-2014-153080"/>
    <x v="3"/>
    <x v="1053"/>
    <d v="2014-05-26T00:00:00"/>
    <x v="0"/>
    <s v="EH-13945"/>
    <x v="13"/>
    <x v="0"/>
    <s v="United States"/>
    <s v="Los Angeles"/>
    <x v="1"/>
    <n v="90008"/>
    <x v="1"/>
    <s v="TEC-AC-10002331"/>
    <x v="2"/>
    <x v="11"/>
    <x v="1582"/>
    <x v="3776"/>
    <n v="7"/>
    <n v="0"/>
    <n v="25.330199999999998"/>
  </r>
  <r>
    <n v="6468"/>
    <s v="CA-2013-163804"/>
    <x v="0"/>
    <x v="499"/>
    <d v="2013-12-09T00:00:00"/>
    <x v="1"/>
    <s v="DB-13270"/>
    <x v="489"/>
    <x v="2"/>
    <s v="United States"/>
    <s v="Providence"/>
    <x v="34"/>
    <n v="2908"/>
    <x v="3"/>
    <s v="OFF-ST-10000142"/>
    <x v="1"/>
    <x v="4"/>
    <x v="399"/>
    <x v="4476"/>
    <n v="5"/>
    <n v="0"/>
    <n v="582.23199999999997"/>
  </r>
  <r>
    <n v="6469"/>
    <s v="CA-2013-163804"/>
    <x v="0"/>
    <x v="499"/>
    <d v="2013-12-09T00:00:00"/>
    <x v="1"/>
    <s v="DB-13270"/>
    <x v="489"/>
    <x v="2"/>
    <s v="United States"/>
    <s v="Providence"/>
    <x v="34"/>
    <n v="2908"/>
    <x v="3"/>
    <s v="TEC-PH-10000441"/>
    <x v="2"/>
    <x v="7"/>
    <x v="1046"/>
    <x v="3211"/>
    <n v="5"/>
    <n v="0"/>
    <n v="176.38600000000002"/>
  </r>
  <r>
    <n v="6470"/>
    <s v="CA-2013-163804"/>
    <x v="0"/>
    <x v="499"/>
    <d v="2013-12-09T00:00:00"/>
    <x v="1"/>
    <s v="DB-13270"/>
    <x v="489"/>
    <x v="2"/>
    <s v="United States"/>
    <s v="Providence"/>
    <x v="34"/>
    <n v="2908"/>
    <x v="3"/>
    <s v="FUR-FU-10004864"/>
    <x v="0"/>
    <x v="5"/>
    <x v="1710"/>
    <x v="4477"/>
    <n v="6"/>
    <n v="0"/>
    <n v="23.898600000000002"/>
  </r>
  <r>
    <n v="6471"/>
    <s v="CA-2012-108532"/>
    <x v="1"/>
    <x v="1111"/>
    <d v="2012-09-02T00:00:00"/>
    <x v="1"/>
    <s v="CC-12100"/>
    <x v="385"/>
    <x v="2"/>
    <s v="United States"/>
    <s v="Detroit"/>
    <x v="12"/>
    <n v="48234"/>
    <x v="2"/>
    <s v="TEC-PH-10001750"/>
    <x v="2"/>
    <x v="7"/>
    <x v="968"/>
    <x v="203"/>
    <n v="2"/>
    <n v="0"/>
    <n v="35.634600000000006"/>
  </r>
  <r>
    <n v="6472"/>
    <s v="CA-2012-108532"/>
    <x v="1"/>
    <x v="1111"/>
    <d v="2012-09-02T00:00:00"/>
    <x v="1"/>
    <s v="CC-12100"/>
    <x v="385"/>
    <x v="2"/>
    <s v="United States"/>
    <s v="Detroit"/>
    <x v="12"/>
    <n v="48234"/>
    <x v="2"/>
    <s v="TEC-AC-10004510"/>
    <x v="2"/>
    <x v="11"/>
    <x v="944"/>
    <x v="4478"/>
    <n v="7"/>
    <n v="0"/>
    <n v="11.451999999999995"/>
  </r>
  <r>
    <n v="6473"/>
    <s v="CA-2011-151897"/>
    <x v="2"/>
    <x v="571"/>
    <d v="2011-06-10T00:00:00"/>
    <x v="1"/>
    <s v="VT-21700"/>
    <x v="725"/>
    <x v="2"/>
    <s v="United States"/>
    <s v="Houston"/>
    <x v="5"/>
    <n v="77070"/>
    <x v="2"/>
    <s v="OFF-LA-10001074"/>
    <x v="1"/>
    <x v="2"/>
    <x v="297"/>
    <x v="318"/>
    <n v="10"/>
    <n v="0.2"/>
    <n v="33.830999999999989"/>
  </r>
  <r>
    <n v="6474"/>
    <s v="CA-2013-113292"/>
    <x v="0"/>
    <x v="196"/>
    <d v="2013-03-21T00:00:00"/>
    <x v="0"/>
    <s v="DB-13060"/>
    <x v="72"/>
    <x v="0"/>
    <s v="United States"/>
    <s v="Columbia"/>
    <x v="18"/>
    <n v="38401"/>
    <x v="0"/>
    <s v="OFF-AP-10003590"/>
    <x v="1"/>
    <x v="9"/>
    <x v="947"/>
    <x v="4479"/>
    <n v="3"/>
    <n v="0.2"/>
    <n v="87.180000000000092"/>
  </r>
  <r>
    <n v="6475"/>
    <s v="CA-2011-149524"/>
    <x v="2"/>
    <x v="1112"/>
    <d v="2011-01-16T00:00:00"/>
    <x v="2"/>
    <s v="BS-11590"/>
    <x v="29"/>
    <x v="1"/>
    <s v="United States"/>
    <s v="Philadelphia"/>
    <x v="9"/>
    <n v="19140"/>
    <x v="3"/>
    <s v="FUR-BO-10003433"/>
    <x v="0"/>
    <x v="0"/>
    <x v="911"/>
    <x v="1168"/>
    <n v="4"/>
    <n v="0.5"/>
    <n v="-53.285600000000009"/>
  </r>
  <r>
    <n v="6476"/>
    <s v="CA-2014-140872"/>
    <x v="3"/>
    <x v="95"/>
    <d v="2014-06-11T00:00:00"/>
    <x v="1"/>
    <s v="NR-18550"/>
    <x v="749"/>
    <x v="0"/>
    <s v="United States"/>
    <s v="Pembroke Pines"/>
    <x v="2"/>
    <n v="33024"/>
    <x v="0"/>
    <s v="OFF-BI-10002432"/>
    <x v="1"/>
    <x v="8"/>
    <x v="866"/>
    <x v="4480"/>
    <n v="3"/>
    <n v="0.7"/>
    <n v="-3.4913999999999987"/>
  </r>
  <r>
    <n v="6477"/>
    <s v="CA-2014-140872"/>
    <x v="3"/>
    <x v="95"/>
    <d v="2014-06-11T00:00:00"/>
    <x v="1"/>
    <s v="NR-18550"/>
    <x v="749"/>
    <x v="0"/>
    <s v="United States"/>
    <s v="Pembroke Pines"/>
    <x v="2"/>
    <n v="33024"/>
    <x v="0"/>
    <s v="OFF-AP-10003622"/>
    <x v="1"/>
    <x v="9"/>
    <x v="188"/>
    <x v="4481"/>
    <n v="2"/>
    <n v="0.2"/>
    <n v="0.58499999999999974"/>
  </r>
  <r>
    <n v="6478"/>
    <s v="CA-2014-140872"/>
    <x v="3"/>
    <x v="95"/>
    <d v="2014-06-11T00:00:00"/>
    <x v="1"/>
    <s v="NR-18550"/>
    <x v="749"/>
    <x v="0"/>
    <s v="United States"/>
    <s v="Pembroke Pines"/>
    <x v="2"/>
    <n v="33024"/>
    <x v="0"/>
    <s v="TEC-AC-10003832"/>
    <x v="2"/>
    <x v="11"/>
    <x v="216"/>
    <x v="4482"/>
    <n v="1"/>
    <n v="0.2"/>
    <n v="-2.5749000000000279"/>
  </r>
  <r>
    <n v="6479"/>
    <s v="CA-2014-140872"/>
    <x v="3"/>
    <x v="95"/>
    <d v="2014-06-11T00:00:00"/>
    <x v="1"/>
    <s v="NR-18550"/>
    <x v="749"/>
    <x v="0"/>
    <s v="United States"/>
    <s v="Pembroke Pines"/>
    <x v="2"/>
    <n v="33024"/>
    <x v="0"/>
    <s v="OFF-PA-10000809"/>
    <x v="1"/>
    <x v="10"/>
    <x v="1124"/>
    <x v="12"/>
    <n v="3"/>
    <n v="0.2"/>
    <n v="5.4432"/>
  </r>
  <r>
    <n v="6480"/>
    <s v="CA-2014-140872"/>
    <x v="3"/>
    <x v="95"/>
    <d v="2014-06-11T00:00:00"/>
    <x v="1"/>
    <s v="NR-18550"/>
    <x v="749"/>
    <x v="0"/>
    <s v="United States"/>
    <s v="Pembroke Pines"/>
    <x v="2"/>
    <n v="33024"/>
    <x v="0"/>
    <s v="TEC-PH-10000441"/>
    <x v="2"/>
    <x v="7"/>
    <x v="1046"/>
    <x v="4483"/>
    <n v="5"/>
    <n v="0.2"/>
    <n v="50.396000000000015"/>
  </r>
  <r>
    <n v="6481"/>
    <s v="CA-2014-140872"/>
    <x v="3"/>
    <x v="95"/>
    <d v="2014-06-11T00:00:00"/>
    <x v="1"/>
    <s v="NR-18550"/>
    <x v="749"/>
    <x v="0"/>
    <s v="United States"/>
    <s v="Pembroke Pines"/>
    <x v="2"/>
    <n v="33024"/>
    <x v="0"/>
    <s v="OFF-AP-10002287"/>
    <x v="1"/>
    <x v="9"/>
    <x v="1274"/>
    <x v="4484"/>
    <n v="7"/>
    <n v="0.2"/>
    <n v="1.8353999999999999"/>
  </r>
  <r>
    <n v="6482"/>
    <s v="CA-2014-140872"/>
    <x v="3"/>
    <x v="95"/>
    <d v="2014-06-11T00:00:00"/>
    <x v="1"/>
    <s v="NR-18550"/>
    <x v="749"/>
    <x v="0"/>
    <s v="United States"/>
    <s v="Pembroke Pines"/>
    <x v="2"/>
    <n v="33024"/>
    <x v="0"/>
    <s v="FUR-BO-10002824"/>
    <x v="0"/>
    <x v="0"/>
    <x v="410"/>
    <x v="475"/>
    <n v="2"/>
    <n v="0.2"/>
    <n v="0"/>
  </r>
  <r>
    <n v="6483"/>
    <s v="CA-2014-140872"/>
    <x v="3"/>
    <x v="95"/>
    <d v="2014-06-11T00:00:00"/>
    <x v="1"/>
    <s v="NR-18550"/>
    <x v="749"/>
    <x v="0"/>
    <s v="United States"/>
    <s v="Pembroke Pines"/>
    <x v="2"/>
    <n v="33024"/>
    <x v="0"/>
    <s v="TEC-AC-10002942"/>
    <x v="2"/>
    <x v="11"/>
    <x v="1597"/>
    <x v="4485"/>
    <n v="2"/>
    <n v="0.2"/>
    <n v="-4.1400000000000077"/>
  </r>
  <r>
    <n v="6484"/>
    <s v="CA-2014-113908"/>
    <x v="3"/>
    <x v="95"/>
    <d v="2014-06-10T00:00:00"/>
    <x v="1"/>
    <s v="KN-16390"/>
    <x v="471"/>
    <x v="1"/>
    <s v="United States"/>
    <s v="New York City"/>
    <x v="15"/>
    <n v="10011"/>
    <x v="3"/>
    <s v="FUR-TA-10001932"/>
    <x v="0"/>
    <x v="3"/>
    <x v="840"/>
    <x v="4486"/>
    <n v="2"/>
    <n v="0.4"/>
    <n v="-115.43040000000002"/>
  </r>
  <r>
    <n v="6485"/>
    <s v="CA-2014-113908"/>
    <x v="3"/>
    <x v="95"/>
    <d v="2014-06-10T00:00:00"/>
    <x v="1"/>
    <s v="KN-16390"/>
    <x v="471"/>
    <x v="1"/>
    <s v="United States"/>
    <s v="New York City"/>
    <x v="15"/>
    <n v="10011"/>
    <x v="3"/>
    <s v="TEC-MA-10003173"/>
    <x v="2"/>
    <x v="15"/>
    <x v="1706"/>
    <x v="4487"/>
    <n v="6"/>
    <n v="0"/>
    <n v="36.183599999999991"/>
  </r>
  <r>
    <n v="6486"/>
    <s v="CA-2014-113908"/>
    <x v="3"/>
    <x v="95"/>
    <d v="2014-06-10T00:00:00"/>
    <x v="1"/>
    <s v="KN-16390"/>
    <x v="471"/>
    <x v="1"/>
    <s v="United States"/>
    <s v="New York City"/>
    <x v="15"/>
    <n v="10011"/>
    <x v="3"/>
    <s v="OFF-PA-10004156"/>
    <x v="1"/>
    <x v="10"/>
    <x v="743"/>
    <x v="1568"/>
    <n v="4"/>
    <n v="0"/>
    <n v="22.226399999999998"/>
  </r>
  <r>
    <n v="6487"/>
    <s v="CA-2012-120621"/>
    <x v="1"/>
    <x v="1113"/>
    <d v="2012-03-26T00:00:00"/>
    <x v="1"/>
    <s v="JW-16075"/>
    <x v="493"/>
    <x v="0"/>
    <s v="United States"/>
    <s v="Jacksonville"/>
    <x v="3"/>
    <n v="28540"/>
    <x v="0"/>
    <s v="OFF-AP-10002945"/>
    <x v="1"/>
    <x v="9"/>
    <x v="225"/>
    <x v="4488"/>
    <n v="4"/>
    <n v="0.2"/>
    <n v="156.33799999999997"/>
  </r>
  <r>
    <n v="6488"/>
    <s v="CA-2012-120621"/>
    <x v="1"/>
    <x v="1113"/>
    <d v="2012-03-26T00:00:00"/>
    <x v="1"/>
    <s v="JW-16075"/>
    <x v="493"/>
    <x v="0"/>
    <s v="United States"/>
    <s v="Jacksonville"/>
    <x v="3"/>
    <n v="28540"/>
    <x v="0"/>
    <s v="OFF-BI-10000948"/>
    <x v="1"/>
    <x v="8"/>
    <x v="1373"/>
    <x v="4489"/>
    <n v="3"/>
    <n v="0.7"/>
    <n v="-9.8462999999999994"/>
  </r>
  <r>
    <n v="6489"/>
    <s v="CA-2012-120621"/>
    <x v="1"/>
    <x v="1113"/>
    <d v="2012-03-26T00:00:00"/>
    <x v="1"/>
    <s v="JW-16075"/>
    <x v="493"/>
    <x v="0"/>
    <s v="United States"/>
    <s v="Jacksonville"/>
    <x v="3"/>
    <n v="28540"/>
    <x v="0"/>
    <s v="OFF-PA-10002254"/>
    <x v="1"/>
    <x v="10"/>
    <x v="145"/>
    <x v="4490"/>
    <n v="14"/>
    <n v="0.2"/>
    <n v="96.023199999999974"/>
  </r>
  <r>
    <n v="6490"/>
    <s v="US-2014-148866"/>
    <x v="3"/>
    <x v="20"/>
    <d v="2014-09-25T00:00:00"/>
    <x v="1"/>
    <s v="JM-15535"/>
    <x v="341"/>
    <x v="0"/>
    <s v="United States"/>
    <s v="New York City"/>
    <x v="15"/>
    <n v="10011"/>
    <x v="3"/>
    <s v="OFF-PA-10004782"/>
    <x v="1"/>
    <x v="10"/>
    <x v="1413"/>
    <x v="56"/>
    <n v="5"/>
    <n v="0"/>
    <n v="15.552000000000001"/>
  </r>
  <r>
    <n v="6491"/>
    <s v="CA-2011-149594"/>
    <x v="2"/>
    <x v="1114"/>
    <d v="2011-09-19T00:00:00"/>
    <x v="1"/>
    <s v="MF-18250"/>
    <x v="751"/>
    <x v="1"/>
    <s v="United States"/>
    <s v="Philadelphia"/>
    <x v="9"/>
    <n v="19120"/>
    <x v="3"/>
    <s v="FUR-FU-10000222"/>
    <x v="0"/>
    <x v="5"/>
    <x v="591"/>
    <x v="4491"/>
    <n v="4"/>
    <n v="0.2"/>
    <n v="16.889599999999998"/>
  </r>
  <r>
    <n v="6492"/>
    <s v="CA-2013-113845"/>
    <x v="0"/>
    <x v="73"/>
    <d v="2013-11-26T00:00:00"/>
    <x v="1"/>
    <s v="FA-14230"/>
    <x v="135"/>
    <x v="1"/>
    <s v="United States"/>
    <s v="Orlando"/>
    <x v="2"/>
    <n v="32839"/>
    <x v="0"/>
    <s v="FUR-BO-10004695"/>
    <x v="0"/>
    <x v="0"/>
    <x v="198"/>
    <x v="4492"/>
    <n v="2"/>
    <n v="0.2"/>
    <n v="10.858799999999974"/>
  </r>
  <r>
    <n v="6493"/>
    <s v="CA-2013-113845"/>
    <x v="0"/>
    <x v="73"/>
    <d v="2013-11-26T00:00:00"/>
    <x v="1"/>
    <s v="FA-14230"/>
    <x v="135"/>
    <x v="1"/>
    <s v="United States"/>
    <s v="Orlando"/>
    <x v="2"/>
    <n v="32839"/>
    <x v="0"/>
    <s v="OFF-ST-10003327"/>
    <x v="1"/>
    <x v="4"/>
    <x v="333"/>
    <x v="4493"/>
    <n v="5"/>
    <n v="0.2"/>
    <n v="4.4684999999999953"/>
  </r>
  <r>
    <n v="6494"/>
    <s v="CA-2013-113845"/>
    <x v="0"/>
    <x v="73"/>
    <d v="2013-11-26T00:00:00"/>
    <x v="1"/>
    <s v="FA-14230"/>
    <x v="135"/>
    <x v="1"/>
    <s v="United States"/>
    <s v="Orlando"/>
    <x v="2"/>
    <n v="32839"/>
    <x v="0"/>
    <s v="TEC-PH-10003357"/>
    <x v="2"/>
    <x v="7"/>
    <x v="1062"/>
    <x v="4494"/>
    <n v="4"/>
    <n v="0.2"/>
    <n v="24.476800000000004"/>
  </r>
  <r>
    <n v="6495"/>
    <s v="CA-2014-111262"/>
    <x v="3"/>
    <x v="960"/>
    <d v="2014-11-02T00:00:00"/>
    <x v="0"/>
    <s v="KH-16510"/>
    <x v="168"/>
    <x v="0"/>
    <s v="United States"/>
    <s v="Houston"/>
    <x v="5"/>
    <n v="77095"/>
    <x v="2"/>
    <s v="TEC-AC-10002167"/>
    <x v="2"/>
    <x v="11"/>
    <x v="46"/>
    <x v="734"/>
    <n v="2"/>
    <n v="0.2"/>
    <n v="-2.6999999999999993"/>
  </r>
  <r>
    <n v="6496"/>
    <s v="CA-2014-111262"/>
    <x v="3"/>
    <x v="960"/>
    <d v="2014-11-02T00:00:00"/>
    <x v="0"/>
    <s v="KH-16510"/>
    <x v="168"/>
    <x v="0"/>
    <s v="United States"/>
    <s v="Houston"/>
    <x v="5"/>
    <n v="77095"/>
    <x v="2"/>
    <s v="OFF-PA-10001937"/>
    <x v="1"/>
    <x v="10"/>
    <x v="286"/>
    <x v="12"/>
    <n v="3"/>
    <n v="0.2"/>
    <n v="5.4432"/>
  </r>
  <r>
    <n v="6497"/>
    <s v="CA-2014-111262"/>
    <x v="3"/>
    <x v="960"/>
    <d v="2014-11-02T00:00:00"/>
    <x v="0"/>
    <s v="KH-16510"/>
    <x v="168"/>
    <x v="0"/>
    <s v="United States"/>
    <s v="Houston"/>
    <x v="5"/>
    <n v="77095"/>
    <x v="2"/>
    <s v="TEC-AC-10004510"/>
    <x v="2"/>
    <x v="11"/>
    <x v="944"/>
    <x v="2689"/>
    <n v="2"/>
    <n v="0.2"/>
    <n v="-3.272000000000002"/>
  </r>
  <r>
    <n v="6498"/>
    <s v="CA-2012-103135"/>
    <x v="1"/>
    <x v="1115"/>
    <d v="2012-07-28T00:00:00"/>
    <x v="1"/>
    <s v="SS-20515"/>
    <x v="776"/>
    <x v="2"/>
    <s v="United States"/>
    <s v="Louisville"/>
    <x v="0"/>
    <n v="40214"/>
    <x v="0"/>
    <s v="FUR-FU-10001487"/>
    <x v="0"/>
    <x v="5"/>
    <x v="5"/>
    <x v="167"/>
    <n v="3"/>
    <n v="0"/>
    <n v="6.0725999999999987"/>
  </r>
  <r>
    <n v="6499"/>
    <s v="CA-2012-103135"/>
    <x v="1"/>
    <x v="1115"/>
    <d v="2012-07-28T00:00:00"/>
    <x v="1"/>
    <s v="SS-20515"/>
    <x v="776"/>
    <x v="2"/>
    <s v="United States"/>
    <s v="Louisville"/>
    <x v="0"/>
    <n v="40214"/>
    <x v="0"/>
    <s v="OFF-BI-10000069"/>
    <x v="1"/>
    <x v="8"/>
    <x v="486"/>
    <x v="4495"/>
    <n v="9"/>
    <n v="0"/>
    <n v="62.14139999999999"/>
  </r>
  <r>
    <n v="6500"/>
    <s v="CA-2012-103135"/>
    <x v="1"/>
    <x v="1115"/>
    <d v="2012-07-28T00:00:00"/>
    <x v="1"/>
    <s v="SS-20515"/>
    <x v="776"/>
    <x v="2"/>
    <s v="United States"/>
    <s v="Louisville"/>
    <x v="0"/>
    <n v="40214"/>
    <x v="0"/>
    <s v="TEC-AC-10003289"/>
    <x v="2"/>
    <x v="11"/>
    <x v="1209"/>
    <x v="4496"/>
    <n v="14"/>
    <n v="0"/>
    <n v="64.367799999999988"/>
  </r>
  <r>
    <n v="6501"/>
    <s v="CA-2012-103135"/>
    <x v="1"/>
    <x v="1115"/>
    <d v="2012-07-28T00:00:00"/>
    <x v="1"/>
    <s v="SS-20515"/>
    <x v="776"/>
    <x v="2"/>
    <s v="United States"/>
    <s v="Louisville"/>
    <x v="0"/>
    <n v="40214"/>
    <x v="0"/>
    <s v="OFF-BI-10000069"/>
    <x v="1"/>
    <x v="8"/>
    <x v="486"/>
    <x v="4497"/>
    <n v="6"/>
    <n v="0"/>
    <n v="41.427599999999991"/>
  </r>
  <r>
    <n v="6502"/>
    <s v="CA-2011-129147"/>
    <x v="2"/>
    <x v="981"/>
    <d v="2011-11-06T00:00:00"/>
    <x v="1"/>
    <s v="LC-17050"/>
    <x v="702"/>
    <x v="0"/>
    <s v="United States"/>
    <s v="Medina"/>
    <x v="24"/>
    <n v="44256"/>
    <x v="3"/>
    <s v="TEC-PH-10001299"/>
    <x v="2"/>
    <x v="7"/>
    <x v="1480"/>
    <x v="2651"/>
    <n v="6"/>
    <n v="0.4"/>
    <n v="-107.99280000000002"/>
  </r>
  <r>
    <n v="6503"/>
    <s v="CA-2011-129147"/>
    <x v="2"/>
    <x v="981"/>
    <d v="2011-11-06T00:00:00"/>
    <x v="1"/>
    <s v="LC-17050"/>
    <x v="702"/>
    <x v="0"/>
    <s v="United States"/>
    <s v="Medina"/>
    <x v="24"/>
    <n v="44256"/>
    <x v="3"/>
    <s v="TEC-PH-10001552"/>
    <x v="2"/>
    <x v="7"/>
    <x v="178"/>
    <x v="4498"/>
    <n v="7"/>
    <n v="0.4"/>
    <n v="-10.046400000000002"/>
  </r>
  <r>
    <n v="6504"/>
    <s v="CA-2011-129147"/>
    <x v="2"/>
    <x v="981"/>
    <d v="2011-11-06T00:00:00"/>
    <x v="1"/>
    <s v="LC-17050"/>
    <x v="702"/>
    <x v="0"/>
    <s v="United States"/>
    <s v="Medina"/>
    <x v="24"/>
    <n v="44256"/>
    <x v="3"/>
    <s v="OFF-BI-10001098"/>
    <x v="1"/>
    <x v="8"/>
    <x v="405"/>
    <x v="4499"/>
    <n v="3"/>
    <n v="0.7"/>
    <n v="-13.4694"/>
  </r>
  <r>
    <n v="6505"/>
    <s v="CA-2014-128265"/>
    <x v="3"/>
    <x v="701"/>
    <d v="2014-11-23T00:00:00"/>
    <x v="0"/>
    <s v="VW-21775"/>
    <x v="100"/>
    <x v="1"/>
    <s v="United States"/>
    <s v="New York City"/>
    <x v="15"/>
    <n v="10011"/>
    <x v="3"/>
    <s v="OFF-ST-10000142"/>
    <x v="1"/>
    <x v="4"/>
    <x v="399"/>
    <x v="1439"/>
    <n v="3"/>
    <n v="0"/>
    <n v="349.33919999999995"/>
  </r>
  <r>
    <n v="6506"/>
    <s v="CA-2013-152331"/>
    <x v="0"/>
    <x v="190"/>
    <d v="2013-07-01T00:00:00"/>
    <x v="1"/>
    <s v="LD-16855"/>
    <x v="777"/>
    <x v="1"/>
    <s v="United States"/>
    <s v="Chicago"/>
    <x v="10"/>
    <n v="60653"/>
    <x v="2"/>
    <s v="OFF-AR-10001547"/>
    <x v="1"/>
    <x v="6"/>
    <x v="147"/>
    <x v="4500"/>
    <n v="3"/>
    <n v="0.2"/>
    <n v="0.46409999999999996"/>
  </r>
  <r>
    <n v="6507"/>
    <s v="US-2013-128909"/>
    <x v="0"/>
    <x v="790"/>
    <d v="2013-10-12T00:00:00"/>
    <x v="0"/>
    <s v="SP-20545"/>
    <x v="259"/>
    <x v="1"/>
    <s v="United States"/>
    <s v="Philadelphia"/>
    <x v="9"/>
    <n v="19143"/>
    <x v="3"/>
    <s v="OFF-PA-10001593"/>
    <x v="1"/>
    <x v="10"/>
    <x v="1755"/>
    <x v="4501"/>
    <n v="4"/>
    <n v="0.2"/>
    <n v="5.9799999999999986"/>
  </r>
  <r>
    <n v="6508"/>
    <s v="US-2013-128909"/>
    <x v="0"/>
    <x v="790"/>
    <d v="2013-10-12T00:00:00"/>
    <x v="0"/>
    <s v="SP-20545"/>
    <x v="259"/>
    <x v="1"/>
    <s v="United States"/>
    <s v="Philadelphia"/>
    <x v="9"/>
    <n v="19143"/>
    <x v="3"/>
    <s v="FUR-FU-10004071"/>
    <x v="0"/>
    <x v="5"/>
    <x v="570"/>
    <x v="4502"/>
    <n v="4"/>
    <n v="0.2"/>
    <n v="-24.962399999999988"/>
  </r>
  <r>
    <n v="6509"/>
    <s v="CA-2014-102197"/>
    <x v="3"/>
    <x v="698"/>
    <d v="2014-12-27T00:00:00"/>
    <x v="1"/>
    <s v="DK-13150"/>
    <x v="83"/>
    <x v="1"/>
    <s v="United States"/>
    <s v="New York City"/>
    <x v="15"/>
    <n v="10009"/>
    <x v="3"/>
    <s v="OFF-PA-10001970"/>
    <x v="1"/>
    <x v="10"/>
    <x v="361"/>
    <x v="1007"/>
    <n v="5"/>
    <n v="0"/>
    <n v="137.15100000000001"/>
  </r>
  <r>
    <n v="6510"/>
    <s v="CA-2014-102197"/>
    <x v="3"/>
    <x v="698"/>
    <d v="2014-12-27T00:00:00"/>
    <x v="1"/>
    <s v="DK-13150"/>
    <x v="83"/>
    <x v="1"/>
    <s v="United States"/>
    <s v="New York City"/>
    <x v="15"/>
    <n v="10009"/>
    <x v="3"/>
    <s v="OFF-BI-10001524"/>
    <x v="1"/>
    <x v="8"/>
    <x v="298"/>
    <x v="4503"/>
    <n v="3"/>
    <n v="0.2"/>
    <n v="17.623199999999997"/>
  </r>
  <r>
    <n v="6511"/>
    <s v="CA-2014-102197"/>
    <x v="3"/>
    <x v="698"/>
    <d v="2014-12-27T00:00:00"/>
    <x v="1"/>
    <s v="DK-13150"/>
    <x v="83"/>
    <x v="1"/>
    <s v="United States"/>
    <s v="New York City"/>
    <x v="15"/>
    <n v="10009"/>
    <x v="3"/>
    <s v="OFF-PA-10004156"/>
    <x v="1"/>
    <x v="10"/>
    <x v="743"/>
    <x v="887"/>
    <n v="3"/>
    <n v="0"/>
    <n v="16.669799999999999"/>
  </r>
  <r>
    <n v="6512"/>
    <s v="CA-2014-167640"/>
    <x v="3"/>
    <x v="904"/>
    <d v="2014-03-11T00:00:00"/>
    <x v="1"/>
    <s v="FC-14245"/>
    <x v="763"/>
    <x v="2"/>
    <s v="United States"/>
    <s v="San Francisco"/>
    <x v="1"/>
    <n v="94109"/>
    <x v="1"/>
    <s v="OFF-AR-10003158"/>
    <x v="1"/>
    <x v="6"/>
    <x v="696"/>
    <x v="1708"/>
    <n v="6"/>
    <n v="0"/>
    <n v="8.1191999999999993"/>
  </r>
  <r>
    <n v="6513"/>
    <s v="CA-2014-167640"/>
    <x v="3"/>
    <x v="904"/>
    <d v="2014-03-11T00:00:00"/>
    <x v="1"/>
    <s v="FC-14245"/>
    <x v="763"/>
    <x v="2"/>
    <s v="United States"/>
    <s v="San Francisco"/>
    <x v="1"/>
    <n v="94109"/>
    <x v="1"/>
    <s v="OFF-LA-10004559"/>
    <x v="1"/>
    <x v="2"/>
    <x v="1340"/>
    <x v="132"/>
    <n v="4"/>
    <n v="0"/>
    <n v="5.6448"/>
  </r>
  <r>
    <n v="6514"/>
    <s v="CA-2014-167640"/>
    <x v="3"/>
    <x v="904"/>
    <d v="2014-03-11T00:00:00"/>
    <x v="1"/>
    <s v="FC-14245"/>
    <x v="763"/>
    <x v="2"/>
    <s v="United States"/>
    <s v="San Francisco"/>
    <x v="1"/>
    <n v="94109"/>
    <x v="1"/>
    <s v="OFF-PA-10001033"/>
    <x v="1"/>
    <x v="10"/>
    <x v="1500"/>
    <x v="2357"/>
    <n v="7"/>
    <n v="0"/>
    <n v="140.59569999999999"/>
  </r>
  <r>
    <n v="6515"/>
    <s v="CA-2014-167640"/>
    <x v="3"/>
    <x v="904"/>
    <d v="2014-03-11T00:00:00"/>
    <x v="1"/>
    <s v="FC-14245"/>
    <x v="763"/>
    <x v="2"/>
    <s v="United States"/>
    <s v="San Francisco"/>
    <x v="1"/>
    <n v="94109"/>
    <x v="1"/>
    <s v="TEC-PH-10001336"/>
    <x v="2"/>
    <x v="7"/>
    <x v="941"/>
    <x v="4504"/>
    <n v="2"/>
    <n v="0.2"/>
    <n v="23.218199999999996"/>
  </r>
  <r>
    <n v="6516"/>
    <s v="US-2014-116652"/>
    <x v="3"/>
    <x v="175"/>
    <d v="2014-09-20T00:00:00"/>
    <x v="1"/>
    <s v="RD-19480"/>
    <x v="502"/>
    <x v="0"/>
    <s v="United States"/>
    <s v="San Francisco"/>
    <x v="1"/>
    <n v="94122"/>
    <x v="1"/>
    <s v="FUR-CH-10002961"/>
    <x v="0"/>
    <x v="1"/>
    <x v="939"/>
    <x v="287"/>
    <n v="3"/>
    <n v="0.2"/>
    <n v="0"/>
  </r>
  <r>
    <n v="6517"/>
    <s v="US-2014-116652"/>
    <x v="3"/>
    <x v="175"/>
    <d v="2014-09-20T00:00:00"/>
    <x v="1"/>
    <s v="RD-19480"/>
    <x v="502"/>
    <x v="0"/>
    <s v="United States"/>
    <s v="San Francisco"/>
    <x v="1"/>
    <n v="94122"/>
    <x v="1"/>
    <s v="FUR-FU-10001488"/>
    <x v="0"/>
    <x v="5"/>
    <x v="1040"/>
    <x v="4505"/>
    <n v="5"/>
    <n v="0"/>
    <n v="105.97999999999999"/>
  </r>
  <r>
    <n v="6518"/>
    <s v="US-2014-116652"/>
    <x v="3"/>
    <x v="175"/>
    <d v="2014-09-20T00:00:00"/>
    <x v="1"/>
    <s v="RD-19480"/>
    <x v="502"/>
    <x v="0"/>
    <s v="United States"/>
    <s v="San Francisco"/>
    <x v="1"/>
    <n v="94122"/>
    <x v="1"/>
    <s v="OFF-AR-10001915"/>
    <x v="1"/>
    <x v="6"/>
    <x v="1048"/>
    <x v="4506"/>
    <n v="10"/>
    <n v="0"/>
    <n v="41.706000000000003"/>
  </r>
  <r>
    <n v="6519"/>
    <s v="US-2014-116652"/>
    <x v="3"/>
    <x v="175"/>
    <d v="2014-09-20T00:00:00"/>
    <x v="1"/>
    <s v="RD-19480"/>
    <x v="502"/>
    <x v="0"/>
    <s v="United States"/>
    <s v="San Francisco"/>
    <x v="1"/>
    <n v="94122"/>
    <x v="1"/>
    <s v="OFF-AP-10001205"/>
    <x v="1"/>
    <x v="9"/>
    <x v="1285"/>
    <x v="4507"/>
    <n v="2"/>
    <n v="0"/>
    <n v="30.508800000000008"/>
  </r>
  <r>
    <n v="6520"/>
    <s v="US-2014-116652"/>
    <x v="3"/>
    <x v="175"/>
    <d v="2014-09-20T00:00:00"/>
    <x v="1"/>
    <s v="RD-19480"/>
    <x v="502"/>
    <x v="0"/>
    <s v="United States"/>
    <s v="San Francisco"/>
    <x v="1"/>
    <n v="94122"/>
    <x v="1"/>
    <s v="OFF-BI-10004528"/>
    <x v="1"/>
    <x v="8"/>
    <x v="468"/>
    <x v="3794"/>
    <n v="1"/>
    <n v="0.2"/>
    <n v="0.83999999999999975"/>
  </r>
  <r>
    <n v="6521"/>
    <s v="CA-2014-138289"/>
    <x v="3"/>
    <x v="1034"/>
    <d v="2014-01-19T00:00:00"/>
    <x v="0"/>
    <s v="AR-10540"/>
    <x v="481"/>
    <x v="0"/>
    <s v="United States"/>
    <s v="Jackson"/>
    <x v="12"/>
    <n v="49201"/>
    <x v="2"/>
    <s v="OFF-BI-10004995"/>
    <x v="1"/>
    <x v="8"/>
    <x v="313"/>
    <x v="4508"/>
    <n v="4"/>
    <n v="0"/>
    <n v="2504.2215999999999"/>
  </r>
  <r>
    <n v="6522"/>
    <s v="CA-2014-138289"/>
    <x v="3"/>
    <x v="1034"/>
    <d v="2014-01-19T00:00:00"/>
    <x v="0"/>
    <s v="AR-10540"/>
    <x v="481"/>
    <x v="0"/>
    <s v="United States"/>
    <s v="Jackson"/>
    <x v="12"/>
    <n v="49201"/>
    <x v="2"/>
    <s v="FUR-CH-10004626"/>
    <x v="0"/>
    <x v="1"/>
    <x v="1697"/>
    <x v="3722"/>
    <n v="3"/>
    <n v="0"/>
    <n v="72.640799999999999"/>
  </r>
  <r>
    <n v="6523"/>
    <s v="CA-2014-138289"/>
    <x v="3"/>
    <x v="1034"/>
    <d v="2014-01-19T00:00:00"/>
    <x v="0"/>
    <s v="AR-10540"/>
    <x v="481"/>
    <x v="0"/>
    <s v="United States"/>
    <s v="Jackson"/>
    <x v="12"/>
    <n v="49201"/>
    <x v="2"/>
    <s v="OFF-PA-10001260"/>
    <x v="1"/>
    <x v="10"/>
    <x v="1769"/>
    <x v="4509"/>
    <n v="7"/>
    <n v="0"/>
    <n v="25.231499999999997"/>
  </r>
  <r>
    <n v="6524"/>
    <s v="CA-2013-129308"/>
    <x v="0"/>
    <x v="274"/>
    <d v="2013-07-14T00:00:00"/>
    <x v="1"/>
    <s v="CC-12100"/>
    <x v="385"/>
    <x v="2"/>
    <s v="United States"/>
    <s v="Philadelphia"/>
    <x v="9"/>
    <n v="19120"/>
    <x v="3"/>
    <s v="OFF-LA-10002945"/>
    <x v="1"/>
    <x v="2"/>
    <x v="1603"/>
    <x v="1973"/>
    <n v="2"/>
    <n v="0.2"/>
    <n v="3.2759999999999994"/>
  </r>
  <r>
    <n v="6525"/>
    <s v="CA-2013-129308"/>
    <x v="0"/>
    <x v="274"/>
    <d v="2013-07-14T00:00:00"/>
    <x v="1"/>
    <s v="CC-12100"/>
    <x v="385"/>
    <x v="2"/>
    <s v="United States"/>
    <s v="Philadelphia"/>
    <x v="9"/>
    <n v="19120"/>
    <x v="3"/>
    <s v="TEC-PH-10002310"/>
    <x v="2"/>
    <x v="7"/>
    <x v="950"/>
    <x v="4510"/>
    <n v="1"/>
    <n v="0.4"/>
    <n v="-12.998700000000007"/>
  </r>
  <r>
    <n v="6526"/>
    <s v="CA-2013-129308"/>
    <x v="0"/>
    <x v="274"/>
    <d v="2013-07-14T00:00:00"/>
    <x v="1"/>
    <s v="CC-12100"/>
    <x v="385"/>
    <x v="2"/>
    <s v="United States"/>
    <s v="Philadelphia"/>
    <x v="9"/>
    <n v="19120"/>
    <x v="3"/>
    <s v="OFF-BI-10001525"/>
    <x v="1"/>
    <x v="8"/>
    <x v="31"/>
    <x v="3517"/>
    <n v="5"/>
    <n v="0.7"/>
    <n v="-4.7625000000000011"/>
  </r>
  <r>
    <n v="6527"/>
    <s v="CA-2013-129308"/>
    <x v="0"/>
    <x v="274"/>
    <d v="2013-07-14T00:00:00"/>
    <x v="1"/>
    <s v="CC-12100"/>
    <x v="385"/>
    <x v="2"/>
    <s v="United States"/>
    <s v="Philadelphia"/>
    <x v="9"/>
    <n v="19120"/>
    <x v="3"/>
    <s v="OFF-BI-10001308"/>
    <x v="1"/>
    <x v="8"/>
    <x v="1351"/>
    <x v="4511"/>
    <n v="5"/>
    <n v="0.7"/>
    <n v="-7.8500000000000014"/>
  </r>
  <r>
    <n v="6528"/>
    <s v="CA-2013-157791"/>
    <x v="0"/>
    <x v="443"/>
    <d v="2013-12-29T00:00:00"/>
    <x v="0"/>
    <s v="CA-11965"/>
    <x v="662"/>
    <x v="1"/>
    <s v="United States"/>
    <s v="Warwick"/>
    <x v="34"/>
    <n v="2886"/>
    <x v="3"/>
    <s v="TEC-CO-10002095"/>
    <x v="2"/>
    <x v="16"/>
    <x v="610"/>
    <x v="4117"/>
    <n v="4"/>
    <n v="0"/>
    <n v="899.98199999999997"/>
  </r>
  <r>
    <n v="6529"/>
    <s v="CA-2011-146864"/>
    <x v="2"/>
    <x v="1091"/>
    <d v="2011-12-26T00:00:00"/>
    <x v="1"/>
    <s v="BT-11530"/>
    <x v="404"/>
    <x v="2"/>
    <s v="United States"/>
    <s v="New York City"/>
    <x v="15"/>
    <n v="10024"/>
    <x v="3"/>
    <s v="OFF-ST-10004946"/>
    <x v="1"/>
    <x v="4"/>
    <x v="1770"/>
    <x v="4512"/>
    <n v="4"/>
    <n v="0"/>
    <n v="56.26400000000001"/>
  </r>
  <r>
    <n v="6530"/>
    <s v="CA-2011-103744"/>
    <x v="2"/>
    <x v="1116"/>
    <d v="2011-02-28T00:00:00"/>
    <x v="1"/>
    <s v="MG-17875"/>
    <x v="675"/>
    <x v="2"/>
    <s v="United States"/>
    <s v="El Paso"/>
    <x v="5"/>
    <n v="79907"/>
    <x v="2"/>
    <s v="OFF-LA-10004425"/>
    <x v="1"/>
    <x v="2"/>
    <x v="33"/>
    <x v="4513"/>
    <n v="3"/>
    <n v="0.2"/>
    <n v="2.3409000000000004"/>
  </r>
  <r>
    <n v="6531"/>
    <s v="CA-2011-103744"/>
    <x v="2"/>
    <x v="1116"/>
    <d v="2011-02-28T00:00:00"/>
    <x v="1"/>
    <s v="MG-17875"/>
    <x v="675"/>
    <x v="2"/>
    <s v="United States"/>
    <s v="El Paso"/>
    <x v="5"/>
    <n v="79907"/>
    <x v="2"/>
    <s v="OFF-BI-10000320"/>
    <x v="1"/>
    <x v="8"/>
    <x v="768"/>
    <x v="4514"/>
    <n v="3"/>
    <n v="0.8"/>
    <n v="-6.8633999999999986"/>
  </r>
  <r>
    <n v="6532"/>
    <s v="US-2014-107384"/>
    <x v="3"/>
    <x v="769"/>
    <d v="2014-12-09T00:00:00"/>
    <x v="1"/>
    <s v="TP-21130"/>
    <x v="236"/>
    <x v="0"/>
    <s v="United States"/>
    <s v="Rochester"/>
    <x v="11"/>
    <n v="55901"/>
    <x v="2"/>
    <s v="OFF-AR-10001315"/>
    <x v="1"/>
    <x v="6"/>
    <x v="1020"/>
    <x v="3454"/>
    <n v="5"/>
    <n v="0"/>
    <n v="2.5519999999999996"/>
  </r>
  <r>
    <n v="6533"/>
    <s v="US-2014-107384"/>
    <x v="3"/>
    <x v="769"/>
    <d v="2014-12-09T00:00:00"/>
    <x v="1"/>
    <s v="TP-21130"/>
    <x v="236"/>
    <x v="0"/>
    <s v="United States"/>
    <s v="Rochester"/>
    <x v="11"/>
    <n v="55901"/>
    <x v="2"/>
    <s v="TEC-AC-10004595"/>
    <x v="2"/>
    <x v="11"/>
    <x v="1760"/>
    <x v="4515"/>
    <n v="1"/>
    <n v="0"/>
    <n v="29.988"/>
  </r>
  <r>
    <n v="6534"/>
    <s v="US-2014-107384"/>
    <x v="3"/>
    <x v="769"/>
    <d v="2014-12-09T00:00:00"/>
    <x v="1"/>
    <s v="TP-21130"/>
    <x v="236"/>
    <x v="0"/>
    <s v="United States"/>
    <s v="Rochester"/>
    <x v="11"/>
    <n v="55901"/>
    <x v="2"/>
    <s v="TEC-AC-10001539"/>
    <x v="2"/>
    <x v="11"/>
    <x v="1576"/>
    <x v="4516"/>
    <n v="5"/>
    <n v="0"/>
    <n v="143.982"/>
  </r>
  <r>
    <n v="6535"/>
    <s v="CA-2011-128209"/>
    <x v="2"/>
    <x v="664"/>
    <d v="2011-11-22T00:00:00"/>
    <x v="1"/>
    <s v="GT-14710"/>
    <x v="218"/>
    <x v="0"/>
    <s v="United States"/>
    <s v="Buffalo"/>
    <x v="15"/>
    <n v="14215"/>
    <x v="3"/>
    <s v="OFF-BI-10001359"/>
    <x v="1"/>
    <x v="8"/>
    <x v="1153"/>
    <x v="4517"/>
    <n v="3"/>
    <n v="0.2"/>
    <n v="726.56189999999981"/>
  </r>
  <r>
    <n v="6536"/>
    <s v="CA-2011-128209"/>
    <x v="2"/>
    <x v="664"/>
    <d v="2011-11-22T00:00:00"/>
    <x v="1"/>
    <s v="GT-14710"/>
    <x v="218"/>
    <x v="0"/>
    <s v="United States"/>
    <s v="Buffalo"/>
    <x v="15"/>
    <n v="14215"/>
    <x v="3"/>
    <s v="FUR-BO-10002213"/>
    <x v="0"/>
    <x v="0"/>
    <x v="1223"/>
    <x v="4518"/>
    <n v="10"/>
    <n v="0.2"/>
    <n v="-50.098000000000297"/>
  </r>
  <r>
    <n v="6537"/>
    <s v="CA-2011-169684"/>
    <x v="2"/>
    <x v="22"/>
    <d v="2011-10-23T00:00:00"/>
    <x v="2"/>
    <s v="FH-14365"/>
    <x v="92"/>
    <x v="1"/>
    <s v="United States"/>
    <s v="Knoxville"/>
    <x v="18"/>
    <n v="37918"/>
    <x v="0"/>
    <s v="FUR-TA-10003008"/>
    <x v="0"/>
    <x v="3"/>
    <x v="946"/>
    <x v="4238"/>
    <n v="3"/>
    <n v="0.4"/>
    <n v="-147.8655"/>
  </r>
  <r>
    <n v="6538"/>
    <s v="CA-2011-169684"/>
    <x v="2"/>
    <x v="22"/>
    <d v="2011-10-23T00:00:00"/>
    <x v="2"/>
    <s v="FH-14365"/>
    <x v="92"/>
    <x v="1"/>
    <s v="United States"/>
    <s v="Knoxville"/>
    <x v="18"/>
    <n v="37918"/>
    <x v="0"/>
    <s v="OFF-ST-10000934"/>
    <x v="1"/>
    <x v="4"/>
    <x v="352"/>
    <x v="2066"/>
    <n v="3"/>
    <n v="0.2"/>
    <n v="-24.588000000000001"/>
  </r>
  <r>
    <n v="6539"/>
    <s v="CA-2012-109862"/>
    <x v="1"/>
    <x v="969"/>
    <d v="2012-10-30T00:00:00"/>
    <x v="1"/>
    <s v="HK-14890"/>
    <x v="96"/>
    <x v="1"/>
    <s v="United States"/>
    <s v="Newark"/>
    <x v="13"/>
    <n v="19711"/>
    <x v="3"/>
    <s v="TEC-PH-10004042"/>
    <x v="2"/>
    <x v="7"/>
    <x v="553"/>
    <x v="4519"/>
    <n v="1"/>
    <n v="0"/>
    <n v="41.337400000000002"/>
  </r>
  <r>
    <n v="6540"/>
    <s v="CA-2012-109862"/>
    <x v="1"/>
    <x v="969"/>
    <d v="2012-10-30T00:00:00"/>
    <x v="1"/>
    <s v="HK-14890"/>
    <x v="96"/>
    <x v="1"/>
    <s v="United States"/>
    <s v="Newark"/>
    <x v="13"/>
    <n v="19711"/>
    <x v="3"/>
    <s v="FUR-CH-10002439"/>
    <x v="0"/>
    <x v="1"/>
    <x v="1316"/>
    <x v="4520"/>
    <n v="5"/>
    <n v="0"/>
    <n v="75.686000000000007"/>
  </r>
  <r>
    <n v="6541"/>
    <s v="US-2014-107888"/>
    <x v="3"/>
    <x v="673"/>
    <d v="2014-11-20T00:00:00"/>
    <x v="2"/>
    <s v="CC-12220"/>
    <x v="417"/>
    <x v="0"/>
    <s v="United States"/>
    <s v="Seattle"/>
    <x v="4"/>
    <n v="98103"/>
    <x v="1"/>
    <s v="OFF-PA-10001363"/>
    <x v="1"/>
    <x v="10"/>
    <x v="1616"/>
    <x v="4521"/>
    <n v="6"/>
    <n v="0"/>
    <n v="34.629599999999996"/>
  </r>
  <r>
    <n v="6542"/>
    <s v="US-2014-107888"/>
    <x v="3"/>
    <x v="673"/>
    <d v="2014-11-20T00:00:00"/>
    <x v="2"/>
    <s v="CC-12220"/>
    <x v="417"/>
    <x v="0"/>
    <s v="United States"/>
    <s v="Seattle"/>
    <x v="4"/>
    <n v="98103"/>
    <x v="1"/>
    <s v="FUR-FU-10003394"/>
    <x v="0"/>
    <x v="5"/>
    <x v="578"/>
    <x v="1839"/>
    <n v="2"/>
    <n v="0"/>
    <n v="23.786399999999986"/>
  </r>
  <r>
    <n v="6543"/>
    <s v="US-2014-107888"/>
    <x v="3"/>
    <x v="673"/>
    <d v="2014-11-20T00:00:00"/>
    <x v="2"/>
    <s v="CC-12220"/>
    <x v="417"/>
    <x v="0"/>
    <s v="United States"/>
    <s v="Seattle"/>
    <x v="4"/>
    <n v="98103"/>
    <x v="1"/>
    <s v="TEC-PH-10003171"/>
    <x v="2"/>
    <x v="7"/>
    <x v="1495"/>
    <x v="4220"/>
    <n v="3"/>
    <n v="0.2"/>
    <n v="10.787999999999997"/>
  </r>
  <r>
    <n v="6544"/>
    <s v="US-2014-107888"/>
    <x v="3"/>
    <x v="673"/>
    <d v="2014-11-20T00:00:00"/>
    <x v="2"/>
    <s v="CC-12220"/>
    <x v="417"/>
    <x v="0"/>
    <s v="United States"/>
    <s v="Seattle"/>
    <x v="4"/>
    <n v="98103"/>
    <x v="1"/>
    <s v="OFF-ST-10003123"/>
    <x v="1"/>
    <x v="4"/>
    <x v="1268"/>
    <x v="3304"/>
    <n v="1"/>
    <n v="0"/>
    <n v="7.9895999999999994"/>
  </r>
  <r>
    <n v="6545"/>
    <s v="US-2014-154872"/>
    <x v="3"/>
    <x v="304"/>
    <d v="2014-05-19T00:00:00"/>
    <x v="1"/>
    <s v="DP-13000"/>
    <x v="24"/>
    <x v="0"/>
    <s v="United States"/>
    <s v="Cleveland"/>
    <x v="24"/>
    <n v="44105"/>
    <x v="3"/>
    <s v="OFF-BI-10003007"/>
    <x v="1"/>
    <x v="8"/>
    <x v="1542"/>
    <x v="4522"/>
    <n v="5"/>
    <n v="0.7"/>
    <n v="-46.53600000000003"/>
  </r>
  <r>
    <n v="6546"/>
    <s v="US-2014-154872"/>
    <x v="3"/>
    <x v="304"/>
    <d v="2014-05-19T00:00:00"/>
    <x v="1"/>
    <s v="DP-13000"/>
    <x v="24"/>
    <x v="0"/>
    <s v="United States"/>
    <s v="Cleveland"/>
    <x v="24"/>
    <n v="44105"/>
    <x v="3"/>
    <s v="OFF-LA-10000973"/>
    <x v="1"/>
    <x v="2"/>
    <x v="826"/>
    <x v="1325"/>
    <n v="2"/>
    <n v="0.2"/>
    <n v="1.764"/>
  </r>
  <r>
    <n v="6547"/>
    <s v="US-2014-154872"/>
    <x v="3"/>
    <x v="304"/>
    <d v="2014-05-19T00:00:00"/>
    <x v="1"/>
    <s v="DP-13000"/>
    <x v="24"/>
    <x v="0"/>
    <s v="United States"/>
    <s v="Cleveland"/>
    <x v="24"/>
    <n v="44105"/>
    <x v="3"/>
    <s v="OFF-PA-10000483"/>
    <x v="1"/>
    <x v="10"/>
    <x v="1672"/>
    <x v="1636"/>
    <n v="1"/>
    <n v="0.2"/>
    <n v="7.7449999999999983"/>
  </r>
  <r>
    <n v="6548"/>
    <s v="CA-2011-113880"/>
    <x v="2"/>
    <x v="72"/>
    <d v="2011-03-05T00:00:00"/>
    <x v="1"/>
    <s v="VF-21715"/>
    <x v="665"/>
    <x v="2"/>
    <s v="United States"/>
    <s v="Elmhurst"/>
    <x v="10"/>
    <n v="60126"/>
    <x v="2"/>
    <s v="FUR-CH-10000863"/>
    <x v="0"/>
    <x v="1"/>
    <x v="83"/>
    <x v="4523"/>
    <n v="6"/>
    <n v="0.3"/>
    <n v="-172.11720000000003"/>
  </r>
  <r>
    <n v="6549"/>
    <s v="CA-2011-113880"/>
    <x v="2"/>
    <x v="72"/>
    <d v="2011-03-05T00:00:00"/>
    <x v="1"/>
    <s v="VF-21715"/>
    <x v="665"/>
    <x v="2"/>
    <s v="United States"/>
    <s v="Elmhurst"/>
    <x v="10"/>
    <n v="60126"/>
    <x v="2"/>
    <s v="OFF-PA-10003036"/>
    <x v="1"/>
    <x v="10"/>
    <x v="1730"/>
    <x v="1133"/>
    <n v="3"/>
    <n v="0.2"/>
    <n v="5.6783999999999981"/>
  </r>
  <r>
    <n v="6550"/>
    <s v="US-2012-164966"/>
    <x v="1"/>
    <x v="117"/>
    <d v="2012-08-01T00:00:00"/>
    <x v="2"/>
    <s v="GH-14410"/>
    <x v="689"/>
    <x v="2"/>
    <s v="United States"/>
    <s v="Lakeville"/>
    <x v="11"/>
    <n v="55044"/>
    <x v="2"/>
    <s v="FUR-CH-10002304"/>
    <x v="0"/>
    <x v="1"/>
    <x v="782"/>
    <x v="4524"/>
    <n v="6"/>
    <n v="0"/>
    <n v="38.970000000000006"/>
  </r>
  <r>
    <n v="6551"/>
    <s v="CA-2012-126739"/>
    <x v="1"/>
    <x v="549"/>
    <d v="2012-11-03T00:00:00"/>
    <x v="0"/>
    <s v="JH-16180"/>
    <x v="423"/>
    <x v="0"/>
    <s v="United States"/>
    <s v="New York City"/>
    <x v="15"/>
    <n v="10035"/>
    <x v="3"/>
    <s v="FUR-CH-10000422"/>
    <x v="0"/>
    <x v="1"/>
    <x v="1432"/>
    <x v="4525"/>
    <n v="4"/>
    <n v="0.1"/>
    <n v="21.837600000000023"/>
  </r>
  <r>
    <n v="6552"/>
    <s v="CA-2014-161578"/>
    <x v="3"/>
    <x v="819"/>
    <d v="2014-12-22T00:00:00"/>
    <x v="0"/>
    <s v="RB-19465"/>
    <x v="46"/>
    <x v="2"/>
    <s v="United States"/>
    <s v="Los Angeles"/>
    <x v="1"/>
    <n v="90036"/>
    <x v="1"/>
    <s v="OFF-PA-10002986"/>
    <x v="1"/>
    <x v="10"/>
    <x v="477"/>
    <x v="522"/>
    <n v="2"/>
    <n v="0"/>
    <n v="6.4127999999999998"/>
  </r>
  <r>
    <n v="6553"/>
    <s v="CA-2014-161578"/>
    <x v="3"/>
    <x v="819"/>
    <d v="2014-12-22T00:00:00"/>
    <x v="0"/>
    <s v="RB-19465"/>
    <x v="46"/>
    <x v="2"/>
    <s v="United States"/>
    <s v="Los Angeles"/>
    <x v="1"/>
    <n v="90036"/>
    <x v="1"/>
    <s v="OFF-ST-10002289"/>
    <x v="1"/>
    <x v="4"/>
    <x v="951"/>
    <x v="1237"/>
    <n v="5"/>
    <n v="0"/>
    <n v="7.9449999999999932"/>
  </r>
  <r>
    <n v="6554"/>
    <s v="CA-2011-137092"/>
    <x v="2"/>
    <x v="22"/>
    <d v="2011-10-22T00:00:00"/>
    <x v="0"/>
    <s v="LS-16975"/>
    <x v="60"/>
    <x v="2"/>
    <s v="United States"/>
    <s v="Chicago"/>
    <x v="10"/>
    <n v="60653"/>
    <x v="2"/>
    <s v="TEC-AC-10001606"/>
    <x v="2"/>
    <x v="11"/>
    <x v="585"/>
    <x v="1895"/>
    <n v="4"/>
    <n v="0.2"/>
    <n v="71.992800000000003"/>
  </r>
  <r>
    <n v="6555"/>
    <s v="CA-2011-137092"/>
    <x v="2"/>
    <x v="22"/>
    <d v="2011-10-22T00:00:00"/>
    <x v="0"/>
    <s v="LS-16975"/>
    <x v="60"/>
    <x v="2"/>
    <s v="United States"/>
    <s v="Chicago"/>
    <x v="10"/>
    <n v="60653"/>
    <x v="2"/>
    <s v="OFF-ST-10003805"/>
    <x v="1"/>
    <x v="4"/>
    <x v="1651"/>
    <x v="4526"/>
    <n v="3"/>
    <n v="0.2"/>
    <n v="31.582499999999953"/>
  </r>
  <r>
    <n v="6556"/>
    <s v="CA-2011-137092"/>
    <x v="2"/>
    <x v="22"/>
    <d v="2011-10-22T00:00:00"/>
    <x v="0"/>
    <s v="LS-16975"/>
    <x v="60"/>
    <x v="2"/>
    <s v="United States"/>
    <s v="Chicago"/>
    <x v="10"/>
    <n v="60653"/>
    <x v="2"/>
    <s v="OFF-PA-10002109"/>
    <x v="1"/>
    <x v="10"/>
    <x v="1771"/>
    <x v="4527"/>
    <n v="1"/>
    <n v="0.2"/>
    <n v="1.2375999999999996"/>
  </r>
  <r>
    <n v="6557"/>
    <s v="CA-2011-137092"/>
    <x v="2"/>
    <x v="22"/>
    <d v="2011-10-22T00:00:00"/>
    <x v="0"/>
    <s v="LS-16975"/>
    <x v="60"/>
    <x v="2"/>
    <s v="United States"/>
    <s v="Chicago"/>
    <x v="10"/>
    <n v="60653"/>
    <x v="2"/>
    <s v="OFF-BI-10000632"/>
    <x v="1"/>
    <x v="8"/>
    <x v="1288"/>
    <x v="4528"/>
    <n v="1"/>
    <n v="0.8"/>
    <n v="-14.759400000000003"/>
  </r>
  <r>
    <n v="6558"/>
    <s v="CA-2011-137092"/>
    <x v="2"/>
    <x v="22"/>
    <d v="2011-10-22T00:00:00"/>
    <x v="0"/>
    <s v="LS-16975"/>
    <x v="60"/>
    <x v="2"/>
    <s v="United States"/>
    <s v="Chicago"/>
    <x v="10"/>
    <n v="60653"/>
    <x v="2"/>
    <s v="OFF-LA-10003510"/>
    <x v="1"/>
    <x v="2"/>
    <x v="575"/>
    <x v="4529"/>
    <n v="1"/>
    <n v="0.2"/>
    <n v="7.9378000000000002"/>
  </r>
  <r>
    <n v="6559"/>
    <s v="CA-2012-166947"/>
    <x v="1"/>
    <x v="1117"/>
    <d v="2012-06-10T00:00:00"/>
    <x v="1"/>
    <s v="EB-13750"/>
    <x v="494"/>
    <x v="1"/>
    <s v="United States"/>
    <s v="Buffalo"/>
    <x v="15"/>
    <n v="14215"/>
    <x v="3"/>
    <s v="FUR-CH-10004997"/>
    <x v="0"/>
    <x v="1"/>
    <x v="494"/>
    <x v="4530"/>
    <n v="9"/>
    <n v="0.1"/>
    <n v="169.18200000000004"/>
  </r>
  <r>
    <n v="6560"/>
    <s v="CA-2013-160941"/>
    <x v="0"/>
    <x v="658"/>
    <d v="2013-07-27T00:00:00"/>
    <x v="1"/>
    <s v="DK-12835"/>
    <x v="460"/>
    <x v="1"/>
    <s v="United States"/>
    <s v="Roseville"/>
    <x v="1"/>
    <n v="95661"/>
    <x v="1"/>
    <s v="OFF-EN-10003001"/>
    <x v="1"/>
    <x v="12"/>
    <x v="955"/>
    <x v="4531"/>
    <n v="5"/>
    <n v="0"/>
    <n v="197.35299999999998"/>
  </r>
  <r>
    <n v="6561"/>
    <s v="CA-2013-160941"/>
    <x v="0"/>
    <x v="658"/>
    <d v="2013-07-27T00:00:00"/>
    <x v="1"/>
    <s v="DK-12835"/>
    <x v="460"/>
    <x v="1"/>
    <s v="United States"/>
    <s v="Roseville"/>
    <x v="1"/>
    <n v="95661"/>
    <x v="1"/>
    <s v="OFF-LA-10003766"/>
    <x v="1"/>
    <x v="2"/>
    <x v="360"/>
    <x v="982"/>
    <n v="1"/>
    <n v="0"/>
    <n v="1.512"/>
  </r>
  <r>
    <n v="6562"/>
    <s v="CA-2014-144680"/>
    <x v="3"/>
    <x v="185"/>
    <d v="2014-04-03T00:00:00"/>
    <x v="2"/>
    <s v="SC-20260"/>
    <x v="609"/>
    <x v="1"/>
    <s v="United States"/>
    <s v="Arlington"/>
    <x v="5"/>
    <n v="76017"/>
    <x v="2"/>
    <s v="OFF-AP-10003040"/>
    <x v="1"/>
    <x v="9"/>
    <x v="723"/>
    <x v="4532"/>
    <n v="5"/>
    <n v="0.8"/>
    <n v="-90.774000000000029"/>
  </r>
  <r>
    <n v="6563"/>
    <s v="CA-2011-166086"/>
    <x v="2"/>
    <x v="1118"/>
    <d v="2011-05-12T00:00:00"/>
    <x v="1"/>
    <s v="CT-11995"/>
    <x v="564"/>
    <x v="0"/>
    <s v="United States"/>
    <s v="Lawrence"/>
    <x v="31"/>
    <n v="1841"/>
    <x v="3"/>
    <s v="OFF-BI-10001078"/>
    <x v="1"/>
    <x v="8"/>
    <x v="61"/>
    <x v="4533"/>
    <n v="3"/>
    <n v="0"/>
    <n v="7.9085999999999999"/>
  </r>
  <r>
    <n v="6564"/>
    <s v="CA-2011-166086"/>
    <x v="2"/>
    <x v="1118"/>
    <d v="2011-05-12T00:00:00"/>
    <x v="1"/>
    <s v="CT-11995"/>
    <x v="564"/>
    <x v="0"/>
    <s v="United States"/>
    <s v="Lawrence"/>
    <x v="31"/>
    <n v="1841"/>
    <x v="3"/>
    <s v="FUR-TA-10003469"/>
    <x v="0"/>
    <x v="3"/>
    <x v="1564"/>
    <x v="4534"/>
    <n v="2"/>
    <n v="0.3"/>
    <n v="-38.849999999999994"/>
  </r>
  <r>
    <n v="6565"/>
    <s v="CA-2011-166086"/>
    <x v="2"/>
    <x v="1118"/>
    <d v="2011-05-12T00:00:00"/>
    <x v="1"/>
    <s v="CT-11995"/>
    <x v="564"/>
    <x v="0"/>
    <s v="United States"/>
    <s v="Lawrence"/>
    <x v="31"/>
    <n v="1841"/>
    <x v="3"/>
    <s v="OFF-AR-10002578"/>
    <x v="1"/>
    <x v="6"/>
    <x v="665"/>
    <x v="880"/>
    <n v="3"/>
    <n v="0"/>
    <n v="2.5055999999999998"/>
  </r>
  <r>
    <n v="6566"/>
    <s v="CA-2011-166086"/>
    <x v="2"/>
    <x v="1118"/>
    <d v="2011-05-12T00:00:00"/>
    <x v="1"/>
    <s v="CT-11995"/>
    <x v="564"/>
    <x v="0"/>
    <s v="United States"/>
    <s v="Lawrence"/>
    <x v="31"/>
    <n v="1841"/>
    <x v="3"/>
    <s v="FUR-CH-10004675"/>
    <x v="0"/>
    <x v="1"/>
    <x v="629"/>
    <x v="1739"/>
    <n v="4"/>
    <n v="0"/>
    <n v="244.24959999999999"/>
  </r>
  <r>
    <n v="6567"/>
    <s v="CA-2014-131282"/>
    <x v="3"/>
    <x v="1119"/>
    <d v="2014-02-09T00:00:00"/>
    <x v="0"/>
    <s v="CB-12025"/>
    <x v="90"/>
    <x v="0"/>
    <s v="United States"/>
    <s v="Waco"/>
    <x v="5"/>
    <n v="76706"/>
    <x v="2"/>
    <s v="OFF-BI-10004632"/>
    <x v="1"/>
    <x v="8"/>
    <x v="564"/>
    <x v="4535"/>
    <n v="4"/>
    <n v="0.8"/>
    <n v="-426.9860000000001"/>
  </r>
  <r>
    <n v="6568"/>
    <s v="CA-2014-131282"/>
    <x v="3"/>
    <x v="1119"/>
    <d v="2014-02-09T00:00:00"/>
    <x v="0"/>
    <s v="CB-12025"/>
    <x v="90"/>
    <x v="0"/>
    <s v="United States"/>
    <s v="Waco"/>
    <x v="5"/>
    <n v="76706"/>
    <x v="2"/>
    <s v="OFF-AR-10003087"/>
    <x v="1"/>
    <x v="6"/>
    <x v="33"/>
    <x v="4536"/>
    <n v="5"/>
    <n v="0.2"/>
    <n v="0.71199999999999974"/>
  </r>
  <r>
    <n v="6569"/>
    <s v="CA-2011-100678"/>
    <x v="2"/>
    <x v="891"/>
    <d v="2011-04-22T00:00:00"/>
    <x v="1"/>
    <s v="KM-16720"/>
    <x v="27"/>
    <x v="0"/>
    <s v="United States"/>
    <s v="Houston"/>
    <x v="5"/>
    <n v="77095"/>
    <x v="2"/>
    <s v="OFF-AR-10001868"/>
    <x v="1"/>
    <x v="6"/>
    <x v="59"/>
    <x v="3794"/>
    <n v="2"/>
    <n v="0.2"/>
    <n v="1.008"/>
  </r>
  <r>
    <n v="6570"/>
    <s v="CA-2011-100678"/>
    <x v="2"/>
    <x v="891"/>
    <d v="2011-04-22T00:00:00"/>
    <x v="1"/>
    <s v="KM-16720"/>
    <x v="27"/>
    <x v="0"/>
    <s v="United States"/>
    <s v="Houston"/>
    <x v="5"/>
    <n v="77095"/>
    <x v="2"/>
    <s v="FUR-CH-10002602"/>
    <x v="0"/>
    <x v="1"/>
    <x v="288"/>
    <x v="2613"/>
    <n v="3"/>
    <n v="0.3"/>
    <n v="-18.117599999999996"/>
  </r>
  <r>
    <n v="6571"/>
    <s v="CA-2011-100678"/>
    <x v="2"/>
    <x v="891"/>
    <d v="2011-04-22T00:00:00"/>
    <x v="1"/>
    <s v="KM-16720"/>
    <x v="27"/>
    <x v="0"/>
    <s v="United States"/>
    <s v="Houston"/>
    <x v="5"/>
    <n v="77095"/>
    <x v="2"/>
    <s v="OFF-EN-10000056"/>
    <x v="1"/>
    <x v="12"/>
    <x v="627"/>
    <x v="842"/>
    <n v="3"/>
    <n v="0.2"/>
    <n v="50.40629999999998"/>
  </r>
  <r>
    <n v="6572"/>
    <s v="CA-2011-100678"/>
    <x v="2"/>
    <x v="891"/>
    <d v="2011-04-22T00:00:00"/>
    <x v="1"/>
    <s v="KM-16720"/>
    <x v="27"/>
    <x v="0"/>
    <s v="United States"/>
    <s v="Houston"/>
    <x v="5"/>
    <n v="77095"/>
    <x v="2"/>
    <s v="TEC-AC-10000474"/>
    <x v="2"/>
    <x v="11"/>
    <x v="1501"/>
    <x v="2671"/>
    <n v="3"/>
    <n v="0.2"/>
    <n v="28.496999999999957"/>
  </r>
  <r>
    <n v="6573"/>
    <s v="CA-2013-161543"/>
    <x v="0"/>
    <x v="1120"/>
    <d v="2013-05-17T00:00:00"/>
    <x v="1"/>
    <s v="RD-19720"/>
    <x v="742"/>
    <x v="0"/>
    <s v="United States"/>
    <s v="Seattle"/>
    <x v="4"/>
    <n v="98105"/>
    <x v="1"/>
    <s v="OFF-PA-10003971"/>
    <x v="1"/>
    <x v="10"/>
    <x v="1272"/>
    <x v="493"/>
    <n v="2"/>
    <n v="0"/>
    <n v="5.8604000000000003"/>
  </r>
  <r>
    <n v="6574"/>
    <s v="CA-2013-160535"/>
    <x v="0"/>
    <x v="881"/>
    <d v="2013-12-01T00:00:00"/>
    <x v="1"/>
    <s v="BP-11050"/>
    <x v="771"/>
    <x v="1"/>
    <s v="United States"/>
    <s v="Plainfield"/>
    <x v="30"/>
    <n v="7060"/>
    <x v="3"/>
    <s v="OFF-ST-10000689"/>
    <x v="1"/>
    <x v="4"/>
    <x v="421"/>
    <x v="1626"/>
    <n v="4"/>
    <n v="0"/>
    <n v="67.608000000000004"/>
  </r>
  <r>
    <n v="6575"/>
    <s v="CA-2013-160535"/>
    <x v="0"/>
    <x v="881"/>
    <d v="2013-12-01T00:00:00"/>
    <x v="1"/>
    <s v="BP-11050"/>
    <x v="771"/>
    <x v="1"/>
    <s v="United States"/>
    <s v="Plainfield"/>
    <x v="30"/>
    <n v="7060"/>
    <x v="3"/>
    <s v="TEC-MA-10004255"/>
    <x v="2"/>
    <x v="15"/>
    <x v="1772"/>
    <x v="4537"/>
    <n v="8"/>
    <n v="0"/>
    <n v="118.37040000000002"/>
  </r>
  <r>
    <n v="6576"/>
    <s v="CA-2014-123085"/>
    <x v="3"/>
    <x v="448"/>
    <d v="2014-03-09T00:00:00"/>
    <x v="1"/>
    <s v="EJ-13720"/>
    <x v="719"/>
    <x v="0"/>
    <s v="United States"/>
    <s v="Los Angeles"/>
    <x v="1"/>
    <n v="90008"/>
    <x v="1"/>
    <s v="TEC-AC-10000990"/>
    <x v="2"/>
    <x v="11"/>
    <x v="1522"/>
    <x v="4538"/>
    <n v="8"/>
    <n v="0"/>
    <n v="440.76480000000004"/>
  </r>
  <r>
    <n v="6577"/>
    <s v="CA-2014-123085"/>
    <x v="3"/>
    <x v="448"/>
    <d v="2014-03-09T00:00:00"/>
    <x v="1"/>
    <s v="EJ-13720"/>
    <x v="719"/>
    <x v="0"/>
    <s v="United States"/>
    <s v="Los Angeles"/>
    <x v="1"/>
    <n v="90008"/>
    <x v="1"/>
    <s v="FUR-CH-10003968"/>
    <x v="0"/>
    <x v="1"/>
    <x v="56"/>
    <x v="3011"/>
    <n v="3"/>
    <n v="0.2"/>
    <n v="-17.035200000000003"/>
  </r>
  <r>
    <n v="6578"/>
    <s v="CA-2012-153752"/>
    <x v="1"/>
    <x v="401"/>
    <d v="2012-12-11T00:00:00"/>
    <x v="0"/>
    <s v="RO-19780"/>
    <x v="197"/>
    <x v="0"/>
    <s v="United States"/>
    <s v="Arlington"/>
    <x v="17"/>
    <n v="22204"/>
    <x v="0"/>
    <s v="TEC-PH-10001615"/>
    <x v="2"/>
    <x v="7"/>
    <x v="1108"/>
    <x v="2131"/>
    <n v="6"/>
    <n v="0"/>
    <n v="50.442599999999977"/>
  </r>
  <r>
    <n v="6579"/>
    <s v="CA-2011-103660"/>
    <x v="2"/>
    <x v="55"/>
    <d v="2011-08-30T00:00:00"/>
    <x v="1"/>
    <s v="MW-18220"/>
    <x v="596"/>
    <x v="0"/>
    <s v="United States"/>
    <s v="Seattle"/>
    <x v="4"/>
    <n v="98103"/>
    <x v="1"/>
    <s v="TEC-PH-10000895"/>
    <x v="2"/>
    <x v="7"/>
    <x v="1128"/>
    <x v="4539"/>
    <n v="7"/>
    <n v="0.2"/>
    <n v="75.595799999999997"/>
  </r>
  <r>
    <n v="6580"/>
    <s v="CA-2013-169887"/>
    <x v="0"/>
    <x v="332"/>
    <d v="2013-10-23T00:00:00"/>
    <x v="3"/>
    <s v="MS-17530"/>
    <x v="652"/>
    <x v="0"/>
    <s v="United States"/>
    <s v="Seattle"/>
    <x v="4"/>
    <n v="98105"/>
    <x v="1"/>
    <s v="OFF-PA-10003001"/>
    <x v="1"/>
    <x v="10"/>
    <x v="1064"/>
    <x v="3890"/>
    <n v="1"/>
    <n v="0"/>
    <n v="3.2063999999999999"/>
  </r>
  <r>
    <n v="6581"/>
    <s v="CA-2013-169887"/>
    <x v="0"/>
    <x v="332"/>
    <d v="2013-10-23T00:00:00"/>
    <x v="3"/>
    <s v="MS-17530"/>
    <x v="652"/>
    <x v="0"/>
    <s v="United States"/>
    <s v="Seattle"/>
    <x v="4"/>
    <n v="98105"/>
    <x v="1"/>
    <s v="OFF-AR-10002766"/>
    <x v="1"/>
    <x v="6"/>
    <x v="1041"/>
    <x v="484"/>
    <n v="3"/>
    <n v="0"/>
    <n v="2.2517999999999998"/>
  </r>
  <r>
    <n v="6582"/>
    <s v="CA-2013-169887"/>
    <x v="0"/>
    <x v="332"/>
    <d v="2013-10-23T00:00:00"/>
    <x v="3"/>
    <s v="MS-17530"/>
    <x v="652"/>
    <x v="0"/>
    <s v="United States"/>
    <s v="Seattle"/>
    <x v="4"/>
    <n v="98105"/>
    <x v="1"/>
    <s v="FUR-FU-10003095"/>
    <x v="0"/>
    <x v="5"/>
    <x v="1773"/>
    <x v="3113"/>
    <n v="3"/>
    <n v="0"/>
    <n v="30.581999999999987"/>
  </r>
  <r>
    <n v="6583"/>
    <s v="CA-2013-148516"/>
    <x v="0"/>
    <x v="1121"/>
    <d v="2013-08-12T00:00:00"/>
    <x v="1"/>
    <s v="DW-13585"/>
    <x v="61"/>
    <x v="1"/>
    <s v="United States"/>
    <s v="Edmonds"/>
    <x v="4"/>
    <n v="98026"/>
    <x v="1"/>
    <s v="TEC-AC-10003610"/>
    <x v="2"/>
    <x v="11"/>
    <x v="598"/>
    <x v="690"/>
    <n v="3"/>
    <n v="0"/>
    <n v="86.385600000000011"/>
  </r>
  <r>
    <n v="6584"/>
    <s v="CA-2014-104731"/>
    <x v="3"/>
    <x v="246"/>
    <d v="2014-07-28T00:00:00"/>
    <x v="1"/>
    <s v="AM-10705"/>
    <x v="562"/>
    <x v="0"/>
    <s v="United States"/>
    <s v="Salem"/>
    <x v="17"/>
    <n v="24153"/>
    <x v="0"/>
    <s v="OFF-AR-10003727"/>
    <x v="1"/>
    <x v="6"/>
    <x v="1362"/>
    <x v="3113"/>
    <n v="6"/>
    <n v="0"/>
    <n v="29.562599999999986"/>
  </r>
  <r>
    <n v="6585"/>
    <s v="CA-2014-104731"/>
    <x v="3"/>
    <x v="246"/>
    <d v="2014-07-28T00:00:00"/>
    <x v="1"/>
    <s v="AM-10705"/>
    <x v="562"/>
    <x v="0"/>
    <s v="United States"/>
    <s v="Salem"/>
    <x v="17"/>
    <n v="24153"/>
    <x v="0"/>
    <s v="TEC-PH-10002660"/>
    <x v="2"/>
    <x v="7"/>
    <x v="697"/>
    <x v="1081"/>
    <n v="4"/>
    <n v="0"/>
    <n v="67.990000000000009"/>
  </r>
  <r>
    <n v="6586"/>
    <s v="CA-2014-104731"/>
    <x v="3"/>
    <x v="246"/>
    <d v="2014-07-28T00:00:00"/>
    <x v="1"/>
    <s v="AM-10705"/>
    <x v="562"/>
    <x v="0"/>
    <s v="United States"/>
    <s v="Salem"/>
    <x v="17"/>
    <n v="24153"/>
    <x v="0"/>
    <s v="FUR-FU-10003274"/>
    <x v="0"/>
    <x v="5"/>
    <x v="245"/>
    <x v="3454"/>
    <n v="5"/>
    <n v="0"/>
    <n v="3.8720000000000003"/>
  </r>
  <r>
    <n v="6587"/>
    <s v="CA-2014-104731"/>
    <x v="3"/>
    <x v="246"/>
    <d v="2014-07-28T00:00:00"/>
    <x v="1"/>
    <s v="AM-10705"/>
    <x v="562"/>
    <x v="0"/>
    <s v="United States"/>
    <s v="Salem"/>
    <x v="17"/>
    <n v="24153"/>
    <x v="0"/>
    <s v="OFF-AR-10003829"/>
    <x v="1"/>
    <x v="6"/>
    <x v="934"/>
    <x v="1209"/>
    <n v="6"/>
    <n v="0"/>
    <n v="5.7071999999999976"/>
  </r>
  <r>
    <n v="6588"/>
    <s v="CA-2014-104731"/>
    <x v="3"/>
    <x v="246"/>
    <d v="2014-07-28T00:00:00"/>
    <x v="1"/>
    <s v="AM-10705"/>
    <x v="562"/>
    <x v="0"/>
    <s v="United States"/>
    <s v="Salem"/>
    <x v="17"/>
    <n v="24153"/>
    <x v="0"/>
    <s v="FUR-BO-10003441"/>
    <x v="0"/>
    <x v="0"/>
    <x v="705"/>
    <x v="3367"/>
    <n v="3"/>
    <n v="0"/>
    <n v="69.67619999999998"/>
  </r>
  <r>
    <n v="6589"/>
    <s v="CA-2014-104731"/>
    <x v="3"/>
    <x v="246"/>
    <d v="2014-07-28T00:00:00"/>
    <x v="1"/>
    <s v="AM-10705"/>
    <x v="562"/>
    <x v="0"/>
    <s v="United States"/>
    <s v="Salem"/>
    <x v="17"/>
    <n v="24153"/>
    <x v="0"/>
    <s v="OFF-BI-10003355"/>
    <x v="1"/>
    <x v="8"/>
    <x v="586"/>
    <x v="1830"/>
    <n v="3"/>
    <n v="0"/>
    <n v="7.1712000000000007"/>
  </r>
  <r>
    <n v="6590"/>
    <s v="CA-2014-104731"/>
    <x v="3"/>
    <x v="246"/>
    <d v="2014-07-28T00:00:00"/>
    <x v="1"/>
    <s v="AM-10705"/>
    <x v="562"/>
    <x v="0"/>
    <s v="United States"/>
    <s v="Salem"/>
    <x v="17"/>
    <n v="24153"/>
    <x v="0"/>
    <s v="OFF-SU-10003505"/>
    <x v="1"/>
    <x v="14"/>
    <x v="408"/>
    <x v="4540"/>
    <n v="2"/>
    <n v="0"/>
    <n v="11.585999999999984"/>
  </r>
  <r>
    <n v="6591"/>
    <s v="CA-2011-164749"/>
    <x v="2"/>
    <x v="893"/>
    <d v="2011-03-26T00:00:00"/>
    <x v="2"/>
    <s v="BG-11740"/>
    <x v="696"/>
    <x v="0"/>
    <s v="United States"/>
    <s v="Delray Beach"/>
    <x v="2"/>
    <n v="33445"/>
    <x v="0"/>
    <s v="OFF-LA-10004484"/>
    <x v="1"/>
    <x v="2"/>
    <x v="612"/>
    <x v="4541"/>
    <n v="3"/>
    <n v="0.2"/>
    <n v="3.2213999999999996"/>
  </r>
  <r>
    <n v="6592"/>
    <s v="CA-2012-103716"/>
    <x v="1"/>
    <x v="28"/>
    <d v="2012-05-06T00:00:00"/>
    <x v="1"/>
    <s v="KB-16585"/>
    <x v="10"/>
    <x v="1"/>
    <s v="United States"/>
    <s v="San Francisco"/>
    <x v="1"/>
    <n v="94110"/>
    <x v="1"/>
    <s v="OFF-AR-10000658"/>
    <x v="1"/>
    <x v="6"/>
    <x v="328"/>
    <x v="1637"/>
    <n v="3"/>
    <n v="0"/>
    <n v="9.702"/>
  </r>
  <r>
    <n v="6593"/>
    <s v="CA-2012-103716"/>
    <x v="1"/>
    <x v="28"/>
    <d v="2012-05-06T00:00:00"/>
    <x v="1"/>
    <s v="KB-16585"/>
    <x v="10"/>
    <x v="1"/>
    <s v="United States"/>
    <s v="San Francisco"/>
    <x v="1"/>
    <n v="94110"/>
    <x v="1"/>
    <s v="TEC-PH-10000347"/>
    <x v="2"/>
    <x v="7"/>
    <x v="495"/>
    <x v="4542"/>
    <n v="5"/>
    <n v="0.2"/>
    <n v="1.7324999999999999"/>
  </r>
  <r>
    <n v="6594"/>
    <s v="CA-2013-126795"/>
    <x v="0"/>
    <x v="900"/>
    <d v="2013-06-17T00:00:00"/>
    <x v="0"/>
    <s v="GT-14710"/>
    <x v="218"/>
    <x v="0"/>
    <s v="United States"/>
    <s v="New York City"/>
    <x v="15"/>
    <n v="10024"/>
    <x v="3"/>
    <s v="OFF-BI-10001989"/>
    <x v="1"/>
    <x v="8"/>
    <x v="537"/>
    <x v="3295"/>
    <n v="2"/>
    <n v="0.2"/>
    <n v="11.748799999999997"/>
  </r>
  <r>
    <n v="6595"/>
    <s v="CA-2012-146290"/>
    <x v="1"/>
    <x v="124"/>
    <d v="2012-05-11T00:00:00"/>
    <x v="1"/>
    <s v="SV-20815"/>
    <x v="458"/>
    <x v="1"/>
    <s v="United States"/>
    <s v="Indianapolis"/>
    <x v="14"/>
    <n v="46203"/>
    <x v="2"/>
    <s v="OFF-AR-10001897"/>
    <x v="1"/>
    <x v="6"/>
    <x v="640"/>
    <x v="4543"/>
    <n v="7"/>
    <n v="0"/>
    <n v="35.260400000000004"/>
  </r>
  <r>
    <n v="6596"/>
    <s v="CA-2014-157112"/>
    <x v="3"/>
    <x v="756"/>
    <d v="2014-04-27T00:00:00"/>
    <x v="2"/>
    <s v="GG-14650"/>
    <x v="55"/>
    <x v="1"/>
    <s v="United States"/>
    <s v="Columbus"/>
    <x v="24"/>
    <n v="43229"/>
    <x v="3"/>
    <s v="OFF-BI-10000285"/>
    <x v="1"/>
    <x v="8"/>
    <x v="456"/>
    <x v="4544"/>
    <n v="5"/>
    <n v="0.7"/>
    <n v="-7.8399999999999963"/>
  </r>
  <r>
    <n v="6597"/>
    <s v="CA-2014-157112"/>
    <x v="3"/>
    <x v="756"/>
    <d v="2014-04-27T00:00:00"/>
    <x v="2"/>
    <s v="GG-14650"/>
    <x v="55"/>
    <x v="1"/>
    <s v="United States"/>
    <s v="Columbus"/>
    <x v="24"/>
    <n v="43229"/>
    <x v="3"/>
    <s v="OFF-PA-10001804"/>
    <x v="1"/>
    <x v="10"/>
    <x v="128"/>
    <x v="758"/>
    <n v="1"/>
    <n v="0.2"/>
    <n v="1.8703999999999998"/>
  </r>
  <r>
    <n v="6598"/>
    <s v="CA-2011-169257"/>
    <x v="2"/>
    <x v="571"/>
    <d v="2011-06-12T00:00:00"/>
    <x v="1"/>
    <s v="SV-20785"/>
    <x v="647"/>
    <x v="0"/>
    <s v="United States"/>
    <s v="Jacksonville"/>
    <x v="2"/>
    <n v="32216"/>
    <x v="0"/>
    <s v="OFF-BI-10002557"/>
    <x v="1"/>
    <x v="8"/>
    <x v="246"/>
    <x v="4545"/>
    <n v="1"/>
    <n v="0.7"/>
    <n v="-0.9099999999999997"/>
  </r>
  <r>
    <n v="6599"/>
    <s v="CA-2011-169257"/>
    <x v="2"/>
    <x v="571"/>
    <d v="2011-06-12T00:00:00"/>
    <x v="1"/>
    <s v="SV-20785"/>
    <x v="647"/>
    <x v="0"/>
    <s v="United States"/>
    <s v="Jacksonville"/>
    <x v="2"/>
    <n v="32216"/>
    <x v="0"/>
    <s v="OFF-PA-10002319"/>
    <x v="1"/>
    <x v="10"/>
    <x v="1391"/>
    <x v="4546"/>
    <n v="2"/>
    <n v="0.2"/>
    <n v="22.480800000000002"/>
  </r>
  <r>
    <n v="6600"/>
    <s v="CA-2011-154095"/>
    <x v="2"/>
    <x v="266"/>
    <d v="2011-12-07T00:00:00"/>
    <x v="1"/>
    <s v="ON-18715"/>
    <x v="21"/>
    <x v="1"/>
    <s v="United States"/>
    <s v="Clinton"/>
    <x v="39"/>
    <n v="20735"/>
    <x v="3"/>
    <s v="FUR-FU-10003849"/>
    <x v="0"/>
    <x v="5"/>
    <x v="521"/>
    <x v="3318"/>
    <n v="3"/>
    <n v="0"/>
    <n v="23.680799999999998"/>
  </r>
  <r>
    <n v="6601"/>
    <s v="CA-2011-154095"/>
    <x v="2"/>
    <x v="266"/>
    <d v="2011-12-07T00:00:00"/>
    <x v="1"/>
    <s v="ON-18715"/>
    <x v="21"/>
    <x v="1"/>
    <s v="United States"/>
    <s v="Clinton"/>
    <x v="39"/>
    <n v="20735"/>
    <x v="3"/>
    <s v="OFF-PA-10002923"/>
    <x v="1"/>
    <x v="10"/>
    <x v="1417"/>
    <x v="678"/>
    <n v="3"/>
    <n v="0"/>
    <n v="73.41"/>
  </r>
  <r>
    <n v="6602"/>
    <s v="CA-2011-154095"/>
    <x v="2"/>
    <x v="266"/>
    <d v="2011-12-07T00:00:00"/>
    <x v="1"/>
    <s v="ON-18715"/>
    <x v="21"/>
    <x v="1"/>
    <s v="United States"/>
    <s v="Clinton"/>
    <x v="39"/>
    <n v="20735"/>
    <x v="3"/>
    <s v="FUR-CH-10004754"/>
    <x v="0"/>
    <x v="1"/>
    <x v="1123"/>
    <x v="4547"/>
    <n v="8"/>
    <n v="0"/>
    <n v="64.756799999999998"/>
  </r>
  <r>
    <n v="6603"/>
    <s v="CA-2011-154095"/>
    <x v="2"/>
    <x v="266"/>
    <d v="2011-12-07T00:00:00"/>
    <x v="1"/>
    <s v="ON-18715"/>
    <x v="21"/>
    <x v="1"/>
    <s v="United States"/>
    <s v="Clinton"/>
    <x v="39"/>
    <n v="20735"/>
    <x v="3"/>
    <s v="OFF-LA-10000634"/>
    <x v="1"/>
    <x v="2"/>
    <x v="283"/>
    <x v="1203"/>
    <n v="6"/>
    <n v="0"/>
    <n v="7.2035999999999998"/>
  </r>
  <r>
    <n v="6604"/>
    <s v="CA-2014-146346"/>
    <x v="3"/>
    <x v="46"/>
    <d v="2014-06-21T00:00:00"/>
    <x v="2"/>
    <s v="RA-19945"/>
    <x v="362"/>
    <x v="0"/>
    <s v="United States"/>
    <s v="Commerce City"/>
    <x v="22"/>
    <n v="80022"/>
    <x v="1"/>
    <s v="OFF-ST-10001418"/>
    <x v="1"/>
    <x v="4"/>
    <x v="870"/>
    <x v="1770"/>
    <n v="3"/>
    <n v="0.2"/>
    <n v="-32.929200000000002"/>
  </r>
  <r>
    <n v="6605"/>
    <s v="CA-2013-148852"/>
    <x v="0"/>
    <x v="439"/>
    <d v="2013-06-01T00:00:00"/>
    <x v="1"/>
    <s v="SV-20785"/>
    <x v="647"/>
    <x v="0"/>
    <s v="United States"/>
    <s v="Santa Ana"/>
    <x v="1"/>
    <n v="92704"/>
    <x v="1"/>
    <s v="OFF-FA-10003467"/>
    <x v="1"/>
    <x v="13"/>
    <x v="489"/>
    <x v="4095"/>
    <n v="3"/>
    <n v="0"/>
    <n v="0"/>
  </r>
  <r>
    <n v="6606"/>
    <s v="CA-2013-148852"/>
    <x v="0"/>
    <x v="439"/>
    <d v="2013-06-01T00:00:00"/>
    <x v="1"/>
    <s v="SV-20785"/>
    <x v="647"/>
    <x v="0"/>
    <s v="United States"/>
    <s v="Santa Ana"/>
    <x v="1"/>
    <n v="92704"/>
    <x v="1"/>
    <s v="OFF-PA-10001293"/>
    <x v="1"/>
    <x v="10"/>
    <x v="987"/>
    <x v="1568"/>
    <n v="7"/>
    <n v="0"/>
    <n v="21.772800000000004"/>
  </r>
  <r>
    <n v="6607"/>
    <s v="CA-2013-148852"/>
    <x v="0"/>
    <x v="439"/>
    <d v="2013-06-01T00:00:00"/>
    <x v="1"/>
    <s v="SV-20785"/>
    <x v="647"/>
    <x v="0"/>
    <s v="United States"/>
    <s v="Santa Ana"/>
    <x v="1"/>
    <n v="92704"/>
    <x v="1"/>
    <s v="TEC-PH-10003885"/>
    <x v="2"/>
    <x v="7"/>
    <x v="772"/>
    <x v="2005"/>
    <n v="4"/>
    <n v="0.2"/>
    <n v="23.756399999999985"/>
  </r>
  <r>
    <n v="6608"/>
    <s v="CA-2013-148852"/>
    <x v="0"/>
    <x v="439"/>
    <d v="2013-06-01T00:00:00"/>
    <x v="1"/>
    <s v="SV-20785"/>
    <x v="647"/>
    <x v="0"/>
    <s v="United States"/>
    <s v="Santa Ana"/>
    <x v="1"/>
    <n v="92704"/>
    <x v="1"/>
    <s v="FUR-CH-10004860"/>
    <x v="0"/>
    <x v="1"/>
    <x v="210"/>
    <x v="4548"/>
    <n v="6"/>
    <n v="0.2"/>
    <n v="-84.823200000000071"/>
  </r>
  <r>
    <n v="6609"/>
    <s v="CA-2013-148852"/>
    <x v="0"/>
    <x v="439"/>
    <d v="2013-06-01T00:00:00"/>
    <x v="1"/>
    <s v="SV-20785"/>
    <x v="647"/>
    <x v="0"/>
    <s v="United States"/>
    <s v="Santa Ana"/>
    <x v="1"/>
    <n v="92704"/>
    <x v="1"/>
    <s v="TEC-MA-10002428"/>
    <x v="2"/>
    <x v="15"/>
    <x v="1498"/>
    <x v="4549"/>
    <n v="3"/>
    <n v="0.2"/>
    <n v="116.24249999999996"/>
  </r>
  <r>
    <n v="6610"/>
    <s v="US-2012-118906"/>
    <x v="1"/>
    <x v="366"/>
    <d v="2012-03-10T00:00:00"/>
    <x v="3"/>
    <s v="KB-16585"/>
    <x v="10"/>
    <x v="1"/>
    <s v="United States"/>
    <s v="Clinton"/>
    <x v="39"/>
    <n v="20735"/>
    <x v="3"/>
    <s v="OFF-ST-10002406"/>
    <x v="1"/>
    <x v="4"/>
    <x v="324"/>
    <x v="4550"/>
    <n v="6"/>
    <n v="0"/>
    <n v="25.149600000000007"/>
  </r>
  <r>
    <n v="6611"/>
    <s v="CA-2013-168921"/>
    <x v="0"/>
    <x v="201"/>
    <d v="2013-10-23T00:00:00"/>
    <x v="2"/>
    <s v="AG-10495"/>
    <x v="122"/>
    <x v="1"/>
    <s v="United States"/>
    <s v="Los Angeles"/>
    <x v="1"/>
    <n v="90049"/>
    <x v="1"/>
    <s v="OFF-BI-10004209"/>
    <x v="1"/>
    <x v="8"/>
    <x v="1206"/>
    <x v="1768"/>
    <n v="3"/>
    <n v="0.2"/>
    <n v="6.0299999999999994"/>
  </r>
  <r>
    <n v="6612"/>
    <s v="CA-2012-107678"/>
    <x v="1"/>
    <x v="1122"/>
    <d v="2012-04-28T00:00:00"/>
    <x v="1"/>
    <s v="JK-16090"/>
    <x v="765"/>
    <x v="0"/>
    <s v="United States"/>
    <s v="Louisville"/>
    <x v="0"/>
    <n v="40214"/>
    <x v="0"/>
    <s v="FUR-CH-10001891"/>
    <x v="0"/>
    <x v="1"/>
    <x v="265"/>
    <x v="2843"/>
    <n v="2"/>
    <n v="0"/>
    <n v="51.829200000000014"/>
  </r>
  <r>
    <n v="6613"/>
    <s v="CA-2012-107678"/>
    <x v="1"/>
    <x v="1122"/>
    <d v="2012-04-28T00:00:00"/>
    <x v="1"/>
    <s v="JK-16090"/>
    <x v="765"/>
    <x v="0"/>
    <s v="United States"/>
    <s v="Louisville"/>
    <x v="0"/>
    <n v="40214"/>
    <x v="0"/>
    <s v="OFF-BI-10002215"/>
    <x v="1"/>
    <x v="8"/>
    <x v="20"/>
    <x v="4039"/>
    <n v="3"/>
    <n v="0"/>
    <n v="9.7979999999999983"/>
  </r>
  <r>
    <n v="6614"/>
    <s v="CA-2012-107678"/>
    <x v="1"/>
    <x v="1122"/>
    <d v="2012-04-28T00:00:00"/>
    <x v="1"/>
    <s v="JK-16090"/>
    <x v="765"/>
    <x v="0"/>
    <s v="United States"/>
    <s v="Louisville"/>
    <x v="0"/>
    <n v="40214"/>
    <x v="0"/>
    <s v="TEC-PH-10002103"/>
    <x v="2"/>
    <x v="7"/>
    <x v="534"/>
    <x v="4551"/>
    <n v="5"/>
    <n v="0"/>
    <n v="131.58600000000001"/>
  </r>
  <r>
    <n v="6615"/>
    <s v="CA-2012-107678"/>
    <x v="1"/>
    <x v="1122"/>
    <d v="2012-04-28T00:00:00"/>
    <x v="1"/>
    <s v="JK-16090"/>
    <x v="765"/>
    <x v="0"/>
    <s v="United States"/>
    <s v="Louisville"/>
    <x v="0"/>
    <n v="40214"/>
    <x v="0"/>
    <s v="FUR-FU-10003394"/>
    <x v="0"/>
    <x v="5"/>
    <x v="578"/>
    <x v="664"/>
    <n v="3"/>
    <n v="0"/>
    <n v="35.679599999999979"/>
  </r>
  <r>
    <n v="6616"/>
    <s v="CA-2013-123512"/>
    <x v="0"/>
    <x v="26"/>
    <d v="2013-06-20T00:00:00"/>
    <x v="2"/>
    <s v="MV-18190"/>
    <x v="160"/>
    <x v="0"/>
    <s v="United States"/>
    <s v="Los Angeles"/>
    <x v="1"/>
    <n v="90045"/>
    <x v="1"/>
    <s v="FUR-BO-10004218"/>
    <x v="0"/>
    <x v="0"/>
    <x v="1584"/>
    <x v="4175"/>
    <n v="2"/>
    <n v="0.15"/>
    <n v="14.097999999999999"/>
  </r>
  <r>
    <n v="6617"/>
    <s v="CA-2013-123512"/>
    <x v="0"/>
    <x v="26"/>
    <d v="2013-06-20T00:00:00"/>
    <x v="2"/>
    <s v="MV-18190"/>
    <x v="160"/>
    <x v="0"/>
    <s v="United States"/>
    <s v="Los Angeles"/>
    <x v="1"/>
    <n v="90045"/>
    <x v="1"/>
    <s v="OFF-LA-10000081"/>
    <x v="1"/>
    <x v="2"/>
    <x v="1321"/>
    <x v="3923"/>
    <n v="6"/>
    <n v="0"/>
    <n v="10.799999999999999"/>
  </r>
  <r>
    <n v="6618"/>
    <s v="CA-2013-123512"/>
    <x v="0"/>
    <x v="26"/>
    <d v="2013-06-20T00:00:00"/>
    <x v="2"/>
    <s v="MV-18190"/>
    <x v="160"/>
    <x v="0"/>
    <s v="United States"/>
    <s v="Los Angeles"/>
    <x v="1"/>
    <n v="90045"/>
    <x v="1"/>
    <s v="OFF-PA-10001497"/>
    <x v="1"/>
    <x v="10"/>
    <x v="1746"/>
    <x v="1547"/>
    <n v="4"/>
    <n v="0"/>
    <n v="107.7216"/>
  </r>
  <r>
    <n v="6619"/>
    <s v="US-2014-167402"/>
    <x v="3"/>
    <x v="1123"/>
    <d v="2014-01-19T00:00:00"/>
    <x v="0"/>
    <s v="CP-12085"/>
    <x v="434"/>
    <x v="1"/>
    <s v="United States"/>
    <s v="Springfield"/>
    <x v="25"/>
    <n v="65807"/>
    <x v="2"/>
    <s v="OFF-PA-10004983"/>
    <x v="1"/>
    <x v="10"/>
    <x v="1323"/>
    <x v="56"/>
    <n v="5"/>
    <n v="0"/>
    <n v="15.552000000000001"/>
  </r>
  <r>
    <n v="6620"/>
    <s v="US-2014-167402"/>
    <x v="3"/>
    <x v="1123"/>
    <d v="2014-01-19T00:00:00"/>
    <x v="0"/>
    <s v="CP-12085"/>
    <x v="434"/>
    <x v="1"/>
    <s v="United States"/>
    <s v="Springfield"/>
    <x v="25"/>
    <n v="65807"/>
    <x v="2"/>
    <s v="OFF-AR-10004010"/>
    <x v="1"/>
    <x v="6"/>
    <x v="1734"/>
    <x v="4552"/>
    <n v="6"/>
    <n v="0"/>
    <n v="54.584400000000002"/>
  </r>
  <r>
    <n v="6621"/>
    <s v="US-2014-167402"/>
    <x v="3"/>
    <x v="1123"/>
    <d v="2014-01-19T00:00:00"/>
    <x v="0"/>
    <s v="CP-12085"/>
    <x v="434"/>
    <x v="1"/>
    <s v="United States"/>
    <s v="Springfield"/>
    <x v="25"/>
    <n v="65807"/>
    <x v="2"/>
    <s v="OFF-SU-10002881"/>
    <x v="1"/>
    <x v="14"/>
    <x v="461"/>
    <x v="2635"/>
    <n v="5"/>
    <n v="0"/>
    <n v="83.281000000000063"/>
  </r>
  <r>
    <n v="6622"/>
    <s v="US-2014-167402"/>
    <x v="3"/>
    <x v="1123"/>
    <d v="2014-01-19T00:00:00"/>
    <x v="0"/>
    <s v="CP-12085"/>
    <x v="434"/>
    <x v="1"/>
    <s v="United States"/>
    <s v="Springfield"/>
    <x v="25"/>
    <n v="65807"/>
    <x v="2"/>
    <s v="FUR-BO-10001608"/>
    <x v="0"/>
    <x v="0"/>
    <x v="1523"/>
    <x v="3724"/>
    <n v="3"/>
    <n v="0"/>
    <n v="53.235000000000014"/>
  </r>
  <r>
    <n v="6623"/>
    <s v="CA-2011-130449"/>
    <x v="2"/>
    <x v="1124"/>
    <d v="2011-09-09T00:00:00"/>
    <x v="2"/>
    <s v="VP-21760"/>
    <x v="778"/>
    <x v="1"/>
    <s v="United States"/>
    <s v="San Francisco"/>
    <x v="1"/>
    <n v="94109"/>
    <x v="1"/>
    <s v="FUR-FU-10001487"/>
    <x v="0"/>
    <x v="5"/>
    <x v="5"/>
    <x v="3739"/>
    <n v="6"/>
    <n v="0"/>
    <n v="12.145199999999997"/>
  </r>
  <r>
    <n v="6624"/>
    <s v="CA-2011-130449"/>
    <x v="2"/>
    <x v="1124"/>
    <d v="2011-09-09T00:00:00"/>
    <x v="2"/>
    <s v="VP-21760"/>
    <x v="778"/>
    <x v="1"/>
    <s v="United States"/>
    <s v="San Francisco"/>
    <x v="1"/>
    <n v="94109"/>
    <x v="1"/>
    <s v="OFF-LA-10001934"/>
    <x v="1"/>
    <x v="2"/>
    <x v="568"/>
    <x v="2037"/>
    <n v="8"/>
    <n v="0"/>
    <n v="27.485599999999998"/>
  </r>
  <r>
    <n v="6625"/>
    <s v="CA-2012-141250"/>
    <x v="1"/>
    <x v="1125"/>
    <d v="2012-01-23T00:00:00"/>
    <x v="1"/>
    <s v="PM-18940"/>
    <x v="400"/>
    <x v="0"/>
    <s v="United States"/>
    <s v="Texas City"/>
    <x v="5"/>
    <n v="77590"/>
    <x v="2"/>
    <s v="FUR-TA-10002855"/>
    <x v="0"/>
    <x v="3"/>
    <x v="1189"/>
    <x v="4553"/>
    <n v="1"/>
    <n v="0.3"/>
    <n v="-13.170600000000007"/>
  </r>
  <r>
    <n v="6626"/>
    <s v="CA-2012-141250"/>
    <x v="1"/>
    <x v="1125"/>
    <d v="2012-01-23T00:00:00"/>
    <x v="1"/>
    <s v="PM-18940"/>
    <x v="400"/>
    <x v="0"/>
    <s v="United States"/>
    <s v="Texas City"/>
    <x v="5"/>
    <n v="77590"/>
    <x v="2"/>
    <s v="FUR-CH-10004875"/>
    <x v="0"/>
    <x v="1"/>
    <x v="1436"/>
    <x v="4554"/>
    <n v="4"/>
    <n v="0.3"/>
    <n v="-8.5416000000000025"/>
  </r>
  <r>
    <n v="6627"/>
    <s v="CA-2011-145541"/>
    <x v="2"/>
    <x v="637"/>
    <d v="2011-12-21T00:00:00"/>
    <x v="1"/>
    <s v="TB-21400"/>
    <x v="483"/>
    <x v="0"/>
    <s v="United States"/>
    <s v="New York City"/>
    <x v="15"/>
    <n v="10024"/>
    <x v="3"/>
    <s v="TEC-MA-10001127"/>
    <x v="2"/>
    <x v="15"/>
    <x v="1610"/>
    <x v="4555"/>
    <n v="4"/>
    <n v="0"/>
    <n v="2239.9871999999996"/>
  </r>
  <r>
    <n v="6628"/>
    <s v="CA-2011-138513"/>
    <x v="2"/>
    <x v="235"/>
    <d v="2011-05-27T00:00:00"/>
    <x v="1"/>
    <s v="EH-13990"/>
    <x v="552"/>
    <x v="0"/>
    <s v="United States"/>
    <s v="Bellevue"/>
    <x v="4"/>
    <n v="98006"/>
    <x v="1"/>
    <s v="OFF-PA-10003177"/>
    <x v="1"/>
    <x v="10"/>
    <x v="89"/>
    <x v="91"/>
    <n v="2"/>
    <n v="0"/>
    <n v="6.2208000000000006"/>
  </r>
  <r>
    <n v="6629"/>
    <s v="CA-2012-135489"/>
    <x v="1"/>
    <x v="444"/>
    <d v="2012-09-22T00:00:00"/>
    <x v="0"/>
    <s v="GW-14605"/>
    <x v="543"/>
    <x v="0"/>
    <s v="United States"/>
    <s v="New York City"/>
    <x v="15"/>
    <n v="10024"/>
    <x v="3"/>
    <s v="TEC-PH-10000011"/>
    <x v="2"/>
    <x v="7"/>
    <x v="220"/>
    <x v="4496"/>
    <n v="14"/>
    <n v="0"/>
    <n v="134.33279999999996"/>
  </r>
  <r>
    <n v="6630"/>
    <s v="CA-2012-125696"/>
    <x v="1"/>
    <x v="653"/>
    <d v="2012-10-06T00:00:00"/>
    <x v="1"/>
    <s v="NP-18685"/>
    <x v="472"/>
    <x v="2"/>
    <s v="United States"/>
    <s v="Wilson"/>
    <x v="3"/>
    <n v="27893"/>
    <x v="0"/>
    <s v="OFF-BI-10001757"/>
    <x v="1"/>
    <x v="8"/>
    <x v="1158"/>
    <x v="4556"/>
    <n v="5"/>
    <n v="0.7"/>
    <n v="-5.4120000000000008"/>
  </r>
  <r>
    <n v="6631"/>
    <s v="CA-2013-105081"/>
    <x v="0"/>
    <x v="591"/>
    <d v="2013-12-31T00:00:00"/>
    <x v="1"/>
    <s v="JE-15715"/>
    <x v="555"/>
    <x v="0"/>
    <s v="United States"/>
    <s v="Seattle"/>
    <x v="4"/>
    <n v="98115"/>
    <x v="1"/>
    <s v="FUR-CH-10000847"/>
    <x v="0"/>
    <x v="1"/>
    <x v="986"/>
    <x v="327"/>
    <n v="3"/>
    <n v="0.2"/>
    <n v="52.376399999999961"/>
  </r>
  <r>
    <n v="6632"/>
    <s v="CA-2013-105081"/>
    <x v="0"/>
    <x v="591"/>
    <d v="2013-12-31T00:00:00"/>
    <x v="1"/>
    <s v="JE-15715"/>
    <x v="555"/>
    <x v="0"/>
    <s v="United States"/>
    <s v="Seattle"/>
    <x v="4"/>
    <n v="98115"/>
    <x v="1"/>
    <s v="FUR-TA-10001307"/>
    <x v="0"/>
    <x v="3"/>
    <x v="1090"/>
    <x v="4557"/>
    <n v="5"/>
    <n v="0"/>
    <n v="629.01"/>
  </r>
  <r>
    <n v="6633"/>
    <s v="US-2013-146857"/>
    <x v="0"/>
    <x v="715"/>
    <d v="2013-05-09T00:00:00"/>
    <x v="0"/>
    <s v="BE-11455"/>
    <x v="534"/>
    <x v="2"/>
    <s v="United States"/>
    <s v="Springfield"/>
    <x v="25"/>
    <n v="65807"/>
    <x v="2"/>
    <s v="OFF-AP-10001205"/>
    <x v="1"/>
    <x v="9"/>
    <x v="1285"/>
    <x v="4558"/>
    <n v="1"/>
    <n v="0"/>
    <n v="15.254400000000004"/>
  </r>
  <r>
    <n v="6634"/>
    <s v="CA-2013-166275"/>
    <x v="0"/>
    <x v="1057"/>
    <d v="2013-10-25T00:00:00"/>
    <x v="3"/>
    <s v="SS-20590"/>
    <x v="196"/>
    <x v="0"/>
    <s v="United States"/>
    <s v="San Francisco"/>
    <x v="1"/>
    <n v="94109"/>
    <x v="1"/>
    <s v="TEC-AC-10001838"/>
    <x v="2"/>
    <x v="11"/>
    <x v="645"/>
    <x v="4559"/>
    <n v="1"/>
    <n v="0"/>
    <n v="85.995700000000014"/>
  </r>
  <r>
    <n v="6635"/>
    <s v="CA-2014-144498"/>
    <x v="3"/>
    <x v="636"/>
    <d v="2014-05-07T00:00:00"/>
    <x v="3"/>
    <s v="MB-18085"/>
    <x v="469"/>
    <x v="0"/>
    <s v="United States"/>
    <s v="Charlotte"/>
    <x v="3"/>
    <n v="28205"/>
    <x v="0"/>
    <s v="OFF-BI-10003982"/>
    <x v="1"/>
    <x v="8"/>
    <x v="346"/>
    <x v="4560"/>
    <n v="11"/>
    <n v="0.7"/>
    <n v="-52.548099999999991"/>
  </r>
  <r>
    <n v="6636"/>
    <s v="CA-2014-144498"/>
    <x v="3"/>
    <x v="636"/>
    <d v="2014-05-07T00:00:00"/>
    <x v="3"/>
    <s v="MB-18085"/>
    <x v="469"/>
    <x v="0"/>
    <s v="United States"/>
    <s v="Charlotte"/>
    <x v="3"/>
    <n v="28205"/>
    <x v="0"/>
    <s v="TEC-PH-10004977"/>
    <x v="2"/>
    <x v="7"/>
    <x v="34"/>
    <x v="2536"/>
    <n v="4"/>
    <n v="0.2"/>
    <n v="70.55639999999994"/>
  </r>
  <r>
    <n v="6637"/>
    <s v="CA-2014-144498"/>
    <x v="3"/>
    <x v="636"/>
    <d v="2014-05-07T00:00:00"/>
    <x v="3"/>
    <s v="MB-18085"/>
    <x v="469"/>
    <x v="0"/>
    <s v="United States"/>
    <s v="Charlotte"/>
    <x v="3"/>
    <n v="28205"/>
    <x v="0"/>
    <s v="OFF-LA-10003510"/>
    <x v="1"/>
    <x v="2"/>
    <x v="575"/>
    <x v="4561"/>
    <n v="5"/>
    <n v="0.2"/>
    <n v="39.689000000000007"/>
  </r>
  <r>
    <n v="6638"/>
    <s v="CA-2014-103352"/>
    <x v="3"/>
    <x v="344"/>
    <d v="2014-12-01T00:00:00"/>
    <x v="0"/>
    <s v="RP-19390"/>
    <x v="261"/>
    <x v="0"/>
    <s v="United States"/>
    <s v="New York City"/>
    <x v="15"/>
    <n v="10011"/>
    <x v="3"/>
    <s v="OFF-AR-10001573"/>
    <x v="1"/>
    <x v="6"/>
    <x v="368"/>
    <x v="4562"/>
    <n v="3"/>
    <n v="0"/>
    <n v="2.027099999999999"/>
  </r>
  <r>
    <n v="6639"/>
    <s v="CA-2014-103352"/>
    <x v="3"/>
    <x v="344"/>
    <d v="2014-12-01T00:00:00"/>
    <x v="0"/>
    <s v="RP-19390"/>
    <x v="261"/>
    <x v="0"/>
    <s v="United States"/>
    <s v="New York City"/>
    <x v="15"/>
    <n v="10011"/>
    <x v="3"/>
    <s v="OFF-BI-10001196"/>
    <x v="1"/>
    <x v="8"/>
    <x v="1381"/>
    <x v="588"/>
    <n v="6"/>
    <n v="0.2"/>
    <n v="36.255599999999994"/>
  </r>
  <r>
    <n v="6640"/>
    <s v="CA-2011-108609"/>
    <x v="2"/>
    <x v="656"/>
    <d v="2011-11-02T00:00:00"/>
    <x v="0"/>
    <s v="AJ-10780"/>
    <x v="321"/>
    <x v="1"/>
    <s v="United States"/>
    <s v="Lorain"/>
    <x v="24"/>
    <n v="44052"/>
    <x v="3"/>
    <s v="FUR-TA-10003954"/>
    <x v="0"/>
    <x v="3"/>
    <x v="1208"/>
    <x v="4563"/>
    <n v="8"/>
    <n v="0.4"/>
    <n v="-734.52639999999997"/>
  </r>
  <r>
    <n v="6641"/>
    <s v="CA-2014-128328"/>
    <x v="3"/>
    <x v="485"/>
    <d v="2014-08-10T00:00:00"/>
    <x v="1"/>
    <s v="PO-18865"/>
    <x v="22"/>
    <x v="0"/>
    <s v="United States"/>
    <s v="Indianapolis"/>
    <x v="14"/>
    <n v="46203"/>
    <x v="2"/>
    <s v="OFF-BI-10001989"/>
    <x v="1"/>
    <x v="8"/>
    <x v="537"/>
    <x v="4564"/>
    <n v="6"/>
    <n v="0"/>
    <n v="60.422399999999996"/>
  </r>
  <r>
    <n v="6642"/>
    <s v="CA-2014-128328"/>
    <x v="3"/>
    <x v="485"/>
    <d v="2014-08-10T00:00:00"/>
    <x v="1"/>
    <s v="PO-18865"/>
    <x v="22"/>
    <x v="0"/>
    <s v="United States"/>
    <s v="Indianapolis"/>
    <x v="14"/>
    <n v="46203"/>
    <x v="2"/>
    <s v="TEC-AC-10001714"/>
    <x v="2"/>
    <x v="11"/>
    <x v="678"/>
    <x v="4565"/>
    <n v="2"/>
    <n v="0"/>
    <n v="29.518599999999999"/>
  </r>
  <r>
    <n v="6643"/>
    <s v="CA-2014-128328"/>
    <x v="3"/>
    <x v="485"/>
    <d v="2014-08-10T00:00:00"/>
    <x v="1"/>
    <s v="PO-18865"/>
    <x v="22"/>
    <x v="0"/>
    <s v="United States"/>
    <s v="Indianapolis"/>
    <x v="14"/>
    <n v="46203"/>
    <x v="2"/>
    <s v="OFF-LA-10003498"/>
    <x v="1"/>
    <x v="2"/>
    <x v="1740"/>
    <x v="4566"/>
    <n v="9"/>
    <n v="0"/>
    <n v="66.600000000000009"/>
  </r>
  <r>
    <n v="6644"/>
    <s v="US-2012-156496"/>
    <x v="1"/>
    <x v="544"/>
    <d v="2012-08-16T00:00:00"/>
    <x v="1"/>
    <s v="WB-21850"/>
    <x v="576"/>
    <x v="0"/>
    <s v="United States"/>
    <s v="Redmond"/>
    <x v="21"/>
    <n v="97756"/>
    <x v="1"/>
    <s v="TEC-PH-10000576"/>
    <x v="2"/>
    <x v="7"/>
    <x v="807"/>
    <x v="2313"/>
    <n v="4"/>
    <n v="0.2"/>
    <n v="38.357200000000006"/>
  </r>
  <r>
    <n v="6645"/>
    <s v="US-2012-156496"/>
    <x v="1"/>
    <x v="544"/>
    <d v="2012-08-16T00:00:00"/>
    <x v="1"/>
    <s v="WB-21850"/>
    <x v="576"/>
    <x v="0"/>
    <s v="United States"/>
    <s v="Redmond"/>
    <x v="21"/>
    <n v="97756"/>
    <x v="1"/>
    <s v="TEC-PH-10004188"/>
    <x v="2"/>
    <x v="7"/>
    <x v="763"/>
    <x v="4567"/>
    <n v="7"/>
    <n v="0.2"/>
    <n v="-31.487400000000001"/>
  </r>
  <r>
    <n v="6646"/>
    <s v="US-2012-156496"/>
    <x v="1"/>
    <x v="544"/>
    <d v="2012-08-16T00:00:00"/>
    <x v="1"/>
    <s v="WB-21850"/>
    <x v="576"/>
    <x v="0"/>
    <s v="United States"/>
    <s v="Redmond"/>
    <x v="21"/>
    <n v="97756"/>
    <x v="1"/>
    <s v="OFF-AP-10001469"/>
    <x v="1"/>
    <x v="9"/>
    <x v="581"/>
    <x v="4568"/>
    <n v="4"/>
    <n v="0.2"/>
    <n v="15.015599999999985"/>
  </r>
  <r>
    <n v="6647"/>
    <s v="US-2013-127334"/>
    <x v="0"/>
    <x v="272"/>
    <d v="2013-12-22T00:00:00"/>
    <x v="1"/>
    <s v="MP-18175"/>
    <x v="486"/>
    <x v="2"/>
    <s v="United States"/>
    <s v="Springfield"/>
    <x v="21"/>
    <n v="97477"/>
    <x v="1"/>
    <s v="FUR-TA-10003473"/>
    <x v="0"/>
    <x v="3"/>
    <x v="214"/>
    <x v="4569"/>
    <n v="3"/>
    <n v="0.5"/>
    <n v="-304.66529999999989"/>
  </r>
  <r>
    <n v="6648"/>
    <s v="US-2013-127334"/>
    <x v="0"/>
    <x v="272"/>
    <d v="2013-12-22T00:00:00"/>
    <x v="1"/>
    <s v="MP-18175"/>
    <x v="486"/>
    <x v="2"/>
    <s v="United States"/>
    <s v="Springfield"/>
    <x v="21"/>
    <n v="97477"/>
    <x v="1"/>
    <s v="OFF-AP-10001205"/>
    <x v="1"/>
    <x v="9"/>
    <x v="1285"/>
    <x v="2802"/>
    <n v="2"/>
    <n v="0.2"/>
    <n v="8.7168000000000063"/>
  </r>
  <r>
    <n v="6649"/>
    <s v="US-2014-124779"/>
    <x v="3"/>
    <x v="565"/>
    <d v="2014-09-12T00:00:00"/>
    <x v="2"/>
    <s v="BF-11020"/>
    <x v="292"/>
    <x v="1"/>
    <s v="United States"/>
    <s v="Arlington"/>
    <x v="5"/>
    <n v="76017"/>
    <x v="2"/>
    <s v="OFF-BI-10002429"/>
    <x v="1"/>
    <x v="8"/>
    <x v="467"/>
    <x v="511"/>
    <n v="7"/>
    <n v="0.8"/>
    <n v="-68.185600000000022"/>
  </r>
  <r>
    <n v="6650"/>
    <s v="US-2014-124779"/>
    <x v="3"/>
    <x v="565"/>
    <d v="2014-09-12T00:00:00"/>
    <x v="2"/>
    <s v="BF-11020"/>
    <x v="292"/>
    <x v="1"/>
    <s v="United States"/>
    <s v="Arlington"/>
    <x v="5"/>
    <n v="76017"/>
    <x v="2"/>
    <s v="TEC-CO-10001943"/>
    <x v="2"/>
    <x v="16"/>
    <x v="1666"/>
    <x v="4570"/>
    <n v="2"/>
    <n v="0.2"/>
    <n v="107.99459999999999"/>
  </r>
  <r>
    <n v="6651"/>
    <s v="US-2014-124779"/>
    <x v="3"/>
    <x v="565"/>
    <d v="2014-09-12T00:00:00"/>
    <x v="2"/>
    <s v="BF-11020"/>
    <x v="292"/>
    <x v="1"/>
    <s v="United States"/>
    <s v="Arlington"/>
    <x v="5"/>
    <n v="76017"/>
    <x v="2"/>
    <s v="OFF-FA-10004854"/>
    <x v="1"/>
    <x v="13"/>
    <x v="268"/>
    <x v="1962"/>
    <n v="5"/>
    <n v="0.2"/>
    <n v="15.498000000000001"/>
  </r>
  <r>
    <n v="6652"/>
    <s v="US-2014-124779"/>
    <x v="3"/>
    <x v="565"/>
    <d v="2014-09-12T00:00:00"/>
    <x v="2"/>
    <s v="BF-11020"/>
    <x v="292"/>
    <x v="1"/>
    <s v="United States"/>
    <s v="Arlington"/>
    <x v="5"/>
    <n v="76017"/>
    <x v="2"/>
    <s v="FUR-FU-10001095"/>
    <x v="0"/>
    <x v="5"/>
    <x v="741"/>
    <x v="4571"/>
    <n v="2"/>
    <n v="0.6"/>
    <n v="-11.651199999999999"/>
  </r>
  <r>
    <n v="6653"/>
    <s v="US-2014-124779"/>
    <x v="3"/>
    <x v="565"/>
    <d v="2014-09-12T00:00:00"/>
    <x v="2"/>
    <s v="BF-11020"/>
    <x v="292"/>
    <x v="1"/>
    <s v="United States"/>
    <s v="Arlington"/>
    <x v="5"/>
    <n v="76017"/>
    <x v="2"/>
    <s v="OFF-PA-10000061"/>
    <x v="1"/>
    <x v="10"/>
    <x v="179"/>
    <x v="561"/>
    <n v="4"/>
    <n v="0.2"/>
    <n v="7.2576000000000001"/>
  </r>
  <r>
    <n v="6654"/>
    <s v="US-2014-124779"/>
    <x v="3"/>
    <x v="565"/>
    <d v="2014-09-12T00:00:00"/>
    <x v="2"/>
    <s v="BF-11020"/>
    <x v="292"/>
    <x v="1"/>
    <s v="United States"/>
    <s v="Arlington"/>
    <x v="5"/>
    <n v="76017"/>
    <x v="2"/>
    <s v="FUR-CH-10003535"/>
    <x v="0"/>
    <x v="1"/>
    <x v="1513"/>
    <x v="4572"/>
    <n v="5"/>
    <n v="0.3"/>
    <n v="-39.636999999999993"/>
  </r>
  <r>
    <n v="6655"/>
    <s v="CA-2014-135937"/>
    <x v="3"/>
    <x v="297"/>
    <d v="2014-02-28T00:00:00"/>
    <x v="1"/>
    <s v="KM-16375"/>
    <x v="454"/>
    <x v="2"/>
    <s v="United States"/>
    <s v="Gilbert"/>
    <x v="16"/>
    <n v="85234"/>
    <x v="1"/>
    <s v="TEC-PH-10004447"/>
    <x v="2"/>
    <x v="7"/>
    <x v="857"/>
    <x v="3844"/>
    <n v="3"/>
    <n v="0.2"/>
    <n v="25.018199999999993"/>
  </r>
  <r>
    <n v="6656"/>
    <s v="CA-2014-135937"/>
    <x v="3"/>
    <x v="297"/>
    <d v="2014-02-28T00:00:00"/>
    <x v="1"/>
    <s v="KM-16375"/>
    <x v="454"/>
    <x v="2"/>
    <s v="United States"/>
    <s v="Gilbert"/>
    <x v="16"/>
    <n v="85234"/>
    <x v="1"/>
    <s v="TEC-AC-10001114"/>
    <x v="2"/>
    <x v="11"/>
    <x v="1202"/>
    <x v="4573"/>
    <n v="1"/>
    <n v="0.2"/>
    <n v="4.7987999999999964"/>
  </r>
  <r>
    <n v="6657"/>
    <s v="CA-2014-135937"/>
    <x v="3"/>
    <x v="297"/>
    <d v="2014-02-28T00:00:00"/>
    <x v="1"/>
    <s v="KM-16375"/>
    <x v="454"/>
    <x v="2"/>
    <s v="United States"/>
    <s v="Gilbert"/>
    <x v="16"/>
    <n v="85234"/>
    <x v="1"/>
    <s v="OFF-ST-10000563"/>
    <x v="1"/>
    <x v="4"/>
    <x v="894"/>
    <x v="4351"/>
    <n v="2"/>
    <n v="0.2"/>
    <n v="-6.3960000000000008"/>
  </r>
  <r>
    <n v="6658"/>
    <s v="CA-2014-135937"/>
    <x v="3"/>
    <x v="297"/>
    <d v="2014-02-28T00:00:00"/>
    <x v="1"/>
    <s v="KM-16375"/>
    <x v="454"/>
    <x v="2"/>
    <s v="United States"/>
    <s v="Gilbert"/>
    <x v="16"/>
    <n v="85234"/>
    <x v="1"/>
    <s v="OFF-EN-10004846"/>
    <x v="1"/>
    <x v="12"/>
    <x v="1488"/>
    <x v="3024"/>
    <n v="5"/>
    <n v="0.2"/>
    <n v="3.8570000000000002"/>
  </r>
  <r>
    <n v="6659"/>
    <s v="CA-2014-135937"/>
    <x v="3"/>
    <x v="297"/>
    <d v="2014-02-28T00:00:00"/>
    <x v="1"/>
    <s v="KM-16375"/>
    <x v="454"/>
    <x v="2"/>
    <s v="United States"/>
    <s v="Gilbert"/>
    <x v="16"/>
    <n v="85234"/>
    <x v="1"/>
    <s v="FUR-FU-10002253"/>
    <x v="0"/>
    <x v="5"/>
    <x v="587"/>
    <x v="4574"/>
    <n v="2"/>
    <n v="0.2"/>
    <n v="16.317200000000003"/>
  </r>
  <r>
    <n v="6660"/>
    <s v="CA-2014-135937"/>
    <x v="3"/>
    <x v="297"/>
    <d v="2014-02-28T00:00:00"/>
    <x v="1"/>
    <s v="KM-16375"/>
    <x v="454"/>
    <x v="2"/>
    <s v="United States"/>
    <s v="Gilbert"/>
    <x v="16"/>
    <n v="85234"/>
    <x v="1"/>
    <s v="FUR-TA-10001039"/>
    <x v="0"/>
    <x v="3"/>
    <x v="824"/>
    <x v="4575"/>
    <n v="9"/>
    <n v="0.5"/>
    <n v="-185.71679999999998"/>
  </r>
  <r>
    <n v="6661"/>
    <s v="CA-2012-129322"/>
    <x v="1"/>
    <x v="816"/>
    <d v="2012-08-10T00:00:00"/>
    <x v="0"/>
    <s v="DB-13405"/>
    <x v="591"/>
    <x v="0"/>
    <s v="United States"/>
    <s v="Lawrence"/>
    <x v="31"/>
    <n v="1841"/>
    <x v="3"/>
    <s v="OFF-AR-10004587"/>
    <x v="1"/>
    <x v="6"/>
    <x v="1624"/>
    <x v="4576"/>
    <n v="2"/>
    <n v="0"/>
    <n v="11.897999999999996"/>
  </r>
  <r>
    <n v="6662"/>
    <s v="CA-2012-129322"/>
    <x v="1"/>
    <x v="816"/>
    <d v="2012-08-10T00:00:00"/>
    <x v="0"/>
    <s v="DB-13405"/>
    <x v="591"/>
    <x v="0"/>
    <s v="United States"/>
    <s v="Lawrence"/>
    <x v="31"/>
    <n v="1841"/>
    <x v="3"/>
    <s v="OFF-AP-10004336"/>
    <x v="1"/>
    <x v="9"/>
    <x v="1031"/>
    <x v="2009"/>
    <n v="2"/>
    <n v="0"/>
    <n v="33.036799999999985"/>
  </r>
  <r>
    <n v="6663"/>
    <s v="CA-2012-129322"/>
    <x v="1"/>
    <x v="816"/>
    <d v="2012-08-10T00:00:00"/>
    <x v="0"/>
    <s v="DB-13405"/>
    <x v="591"/>
    <x v="0"/>
    <s v="United States"/>
    <s v="Lawrence"/>
    <x v="31"/>
    <n v="1841"/>
    <x v="3"/>
    <s v="OFF-BI-10001718"/>
    <x v="1"/>
    <x v="8"/>
    <x v="1216"/>
    <x v="2509"/>
    <n v="7"/>
    <n v="0"/>
    <n v="210.49419999999998"/>
  </r>
  <r>
    <n v="6664"/>
    <s v="CA-2014-162173"/>
    <x v="3"/>
    <x v="40"/>
    <d v="2014-11-02T00:00:00"/>
    <x v="1"/>
    <s v="OT-18730"/>
    <x v="220"/>
    <x v="0"/>
    <s v="United States"/>
    <s v="Virginia Beach"/>
    <x v="17"/>
    <n v="23464"/>
    <x v="0"/>
    <s v="FUR-TA-10001520"/>
    <x v="0"/>
    <x v="3"/>
    <x v="711"/>
    <x v="4577"/>
    <n v="5"/>
    <n v="0"/>
    <n v="60.664499999999961"/>
  </r>
  <r>
    <n v="6665"/>
    <s v="CA-2014-162173"/>
    <x v="3"/>
    <x v="40"/>
    <d v="2014-11-02T00:00:00"/>
    <x v="1"/>
    <s v="OT-18730"/>
    <x v="220"/>
    <x v="0"/>
    <s v="United States"/>
    <s v="Virginia Beach"/>
    <x v="17"/>
    <n v="23464"/>
    <x v="0"/>
    <s v="OFF-EN-10002831"/>
    <x v="1"/>
    <x v="12"/>
    <x v="828"/>
    <x v="4578"/>
    <n v="7"/>
    <n v="0"/>
    <n v="113.21099999999998"/>
  </r>
  <r>
    <n v="6666"/>
    <s v="CA-2013-115483"/>
    <x v="0"/>
    <x v="216"/>
    <d v="2013-07-19T00:00:00"/>
    <x v="0"/>
    <s v="JS-15880"/>
    <x v="365"/>
    <x v="0"/>
    <s v="United States"/>
    <s v="Irving"/>
    <x v="5"/>
    <n v="75061"/>
    <x v="2"/>
    <s v="OFF-PA-10001497"/>
    <x v="1"/>
    <x v="10"/>
    <x v="1746"/>
    <x v="4579"/>
    <n v="5"/>
    <n v="0.2"/>
    <n v="79.691999999999979"/>
  </r>
  <r>
    <n v="6667"/>
    <s v="CA-2014-122175"/>
    <x v="3"/>
    <x v="605"/>
    <d v="2014-05-15T00:00:00"/>
    <x v="0"/>
    <s v="CA-12775"/>
    <x v="222"/>
    <x v="0"/>
    <s v="United States"/>
    <s v="Vineland"/>
    <x v="30"/>
    <n v="8360"/>
    <x v="3"/>
    <s v="FUR-FU-10000719"/>
    <x v="0"/>
    <x v="5"/>
    <x v="1664"/>
    <x v="4580"/>
    <n v="5"/>
    <n v="0"/>
    <n v="15.426000000000002"/>
  </r>
  <r>
    <n v="6668"/>
    <s v="CA-2014-122175"/>
    <x v="3"/>
    <x v="605"/>
    <d v="2014-05-15T00:00:00"/>
    <x v="0"/>
    <s v="CA-12775"/>
    <x v="222"/>
    <x v="0"/>
    <s v="United States"/>
    <s v="Vineland"/>
    <x v="30"/>
    <n v="8360"/>
    <x v="3"/>
    <s v="OFF-LA-10002271"/>
    <x v="1"/>
    <x v="2"/>
    <x v="635"/>
    <x v="51"/>
    <n v="2"/>
    <n v="0"/>
    <n v="2.9567999999999999"/>
  </r>
  <r>
    <n v="6669"/>
    <s v="CA-2014-122175"/>
    <x v="3"/>
    <x v="605"/>
    <d v="2014-05-15T00:00:00"/>
    <x v="0"/>
    <s v="CA-12775"/>
    <x v="222"/>
    <x v="0"/>
    <s v="United States"/>
    <s v="Vineland"/>
    <x v="30"/>
    <n v="8360"/>
    <x v="3"/>
    <s v="OFF-SU-10004661"/>
    <x v="1"/>
    <x v="14"/>
    <x v="1748"/>
    <x v="4581"/>
    <n v="2"/>
    <n v="0"/>
    <n v="4.42"/>
  </r>
  <r>
    <n v="6670"/>
    <s v="CA-2014-122175"/>
    <x v="3"/>
    <x v="605"/>
    <d v="2014-05-15T00:00:00"/>
    <x v="0"/>
    <s v="CA-12775"/>
    <x v="222"/>
    <x v="0"/>
    <s v="United States"/>
    <s v="Vineland"/>
    <x v="30"/>
    <n v="8360"/>
    <x v="3"/>
    <s v="TEC-AC-10004859"/>
    <x v="2"/>
    <x v="11"/>
    <x v="1545"/>
    <x v="4582"/>
    <n v="5"/>
    <n v="0"/>
    <n v="34.960000000000008"/>
  </r>
  <r>
    <n v="6671"/>
    <s v="CA-2014-161088"/>
    <x v="3"/>
    <x v="1126"/>
    <d v="2014-05-30T00:00:00"/>
    <x v="1"/>
    <s v="MH-18115"/>
    <x v="414"/>
    <x v="2"/>
    <s v="United States"/>
    <s v="Columbus"/>
    <x v="32"/>
    <n v="31907"/>
    <x v="0"/>
    <s v="OFF-BI-10002824"/>
    <x v="1"/>
    <x v="8"/>
    <x v="523"/>
    <x v="3548"/>
    <n v="2"/>
    <n v="0"/>
    <n v="13.427999999999997"/>
  </r>
  <r>
    <n v="6672"/>
    <s v="CA-2011-154837"/>
    <x v="2"/>
    <x v="709"/>
    <d v="2011-08-27T00:00:00"/>
    <x v="0"/>
    <s v="RB-19645"/>
    <x v="516"/>
    <x v="1"/>
    <s v="United States"/>
    <s v="Los Angeles"/>
    <x v="1"/>
    <n v="90032"/>
    <x v="1"/>
    <s v="OFF-BI-10001575"/>
    <x v="1"/>
    <x v="8"/>
    <x v="577"/>
    <x v="2000"/>
    <n v="2"/>
    <n v="0.2"/>
    <n v="17.348799999999997"/>
  </r>
  <r>
    <n v="6673"/>
    <s v="CA-2012-153794"/>
    <x v="1"/>
    <x v="861"/>
    <d v="2012-09-16T00:00:00"/>
    <x v="1"/>
    <s v="SB-20290"/>
    <x v="115"/>
    <x v="1"/>
    <s v="United States"/>
    <s v="San Diego"/>
    <x v="1"/>
    <n v="92024"/>
    <x v="1"/>
    <s v="OFF-AR-10000380"/>
    <x v="1"/>
    <x v="6"/>
    <x v="108"/>
    <x v="4583"/>
    <n v="7"/>
    <n v="0"/>
    <n v="79.757999999999967"/>
  </r>
  <r>
    <n v="6674"/>
    <s v="CA-2012-135510"/>
    <x v="1"/>
    <x v="577"/>
    <d v="2012-09-12T00:00:00"/>
    <x v="1"/>
    <s v="TW-21025"/>
    <x v="69"/>
    <x v="2"/>
    <s v="United States"/>
    <s v="Charlottesville"/>
    <x v="17"/>
    <n v="22901"/>
    <x v="0"/>
    <s v="FUR-FU-10000820"/>
    <x v="0"/>
    <x v="5"/>
    <x v="1774"/>
    <x v="4584"/>
    <n v="4"/>
    <n v="0"/>
    <n v="12.232799999999997"/>
  </r>
  <r>
    <n v="6675"/>
    <s v="CA-2012-109337"/>
    <x v="1"/>
    <x v="82"/>
    <d v="2012-11-23T00:00:00"/>
    <x v="0"/>
    <s v="DL-13330"/>
    <x v="658"/>
    <x v="0"/>
    <s v="United States"/>
    <s v="Lawrence"/>
    <x v="14"/>
    <n v="46226"/>
    <x v="2"/>
    <s v="OFF-AR-10003759"/>
    <x v="1"/>
    <x v="6"/>
    <x v="838"/>
    <x v="268"/>
    <n v="6"/>
    <n v="0"/>
    <n v="4.9139999999999997"/>
  </r>
  <r>
    <n v="6676"/>
    <s v="CA-2012-109337"/>
    <x v="1"/>
    <x v="82"/>
    <d v="2012-11-23T00:00:00"/>
    <x v="0"/>
    <s v="DL-13330"/>
    <x v="658"/>
    <x v="0"/>
    <s v="United States"/>
    <s v="Lawrence"/>
    <x v="14"/>
    <n v="46226"/>
    <x v="2"/>
    <s v="TEC-MA-10002930"/>
    <x v="2"/>
    <x v="15"/>
    <x v="1775"/>
    <x v="4585"/>
    <n v="2"/>
    <n v="0"/>
    <n v="22.653000000000006"/>
  </r>
  <r>
    <n v="6677"/>
    <s v="CA-2012-109337"/>
    <x v="1"/>
    <x v="82"/>
    <d v="2012-11-23T00:00:00"/>
    <x v="0"/>
    <s v="DL-13330"/>
    <x v="658"/>
    <x v="0"/>
    <s v="United States"/>
    <s v="Lawrence"/>
    <x v="14"/>
    <n v="46226"/>
    <x v="2"/>
    <s v="OFF-AP-10004052"/>
    <x v="1"/>
    <x v="9"/>
    <x v="1662"/>
    <x v="4586"/>
    <n v="5"/>
    <n v="0"/>
    <n v="5.1350000000000007"/>
  </r>
  <r>
    <n v="6678"/>
    <s v="CA-2012-109337"/>
    <x v="1"/>
    <x v="82"/>
    <d v="2012-11-23T00:00:00"/>
    <x v="0"/>
    <s v="DL-13330"/>
    <x v="658"/>
    <x v="0"/>
    <s v="United States"/>
    <s v="Lawrence"/>
    <x v="14"/>
    <n v="46226"/>
    <x v="2"/>
    <s v="TEC-AC-10000990"/>
    <x v="2"/>
    <x v="11"/>
    <x v="1522"/>
    <x v="4587"/>
    <n v="3"/>
    <n v="0"/>
    <n v="165.28680000000003"/>
  </r>
  <r>
    <n v="6679"/>
    <s v="CA-2011-150329"/>
    <x v="2"/>
    <x v="982"/>
    <d v="2011-10-14T00:00:00"/>
    <x v="1"/>
    <s v="SD-20485"/>
    <x v="174"/>
    <x v="2"/>
    <s v="United States"/>
    <s v="Phoenix"/>
    <x v="16"/>
    <n v="85023"/>
    <x v="1"/>
    <s v="FUR-FU-10003724"/>
    <x v="0"/>
    <x v="5"/>
    <x v="887"/>
    <x v="4588"/>
    <n v="7"/>
    <n v="0.2"/>
    <n v="3.5153999999999979"/>
  </r>
  <r>
    <n v="6680"/>
    <s v="CA-2014-145037"/>
    <x v="3"/>
    <x v="264"/>
    <d v="2014-09-08T00:00:00"/>
    <x v="0"/>
    <s v="TB-21055"/>
    <x v="26"/>
    <x v="0"/>
    <s v="United States"/>
    <s v="Meriden"/>
    <x v="29"/>
    <n v="6450"/>
    <x v="3"/>
    <s v="OFF-ST-10000918"/>
    <x v="1"/>
    <x v="4"/>
    <x v="372"/>
    <x v="2943"/>
    <n v="1"/>
    <n v="0"/>
    <n v="2.8339999999999996"/>
  </r>
  <r>
    <n v="6681"/>
    <s v="CA-2014-145037"/>
    <x v="3"/>
    <x v="264"/>
    <d v="2014-09-08T00:00:00"/>
    <x v="0"/>
    <s v="TB-21055"/>
    <x v="26"/>
    <x v="0"/>
    <s v="United States"/>
    <s v="Meriden"/>
    <x v="29"/>
    <n v="6450"/>
    <x v="3"/>
    <s v="OFF-PA-10000157"/>
    <x v="1"/>
    <x v="10"/>
    <x v="364"/>
    <x v="710"/>
    <n v="4"/>
    <n v="0"/>
    <n v="37.562399999999997"/>
  </r>
  <r>
    <n v="6682"/>
    <s v="CA-2014-145037"/>
    <x v="3"/>
    <x v="264"/>
    <d v="2014-09-08T00:00:00"/>
    <x v="0"/>
    <s v="TB-21055"/>
    <x v="26"/>
    <x v="0"/>
    <s v="United States"/>
    <s v="Meriden"/>
    <x v="29"/>
    <n v="6450"/>
    <x v="3"/>
    <s v="OFF-PA-10002499"/>
    <x v="1"/>
    <x v="10"/>
    <x v="1601"/>
    <x v="678"/>
    <n v="3"/>
    <n v="0"/>
    <n v="73.41"/>
  </r>
  <r>
    <n v="6683"/>
    <s v="CA-2014-154466"/>
    <x v="3"/>
    <x v="314"/>
    <d v="2014-01-03T00:00:00"/>
    <x v="2"/>
    <s v="DP-13390"/>
    <x v="503"/>
    <x v="2"/>
    <s v="United States"/>
    <s v="Franklin"/>
    <x v="6"/>
    <n v="53132"/>
    <x v="2"/>
    <s v="OFF-BI-10002012"/>
    <x v="1"/>
    <x v="8"/>
    <x v="742"/>
    <x v="4589"/>
    <n v="2"/>
    <n v="0"/>
    <n v="1.728"/>
  </r>
  <r>
    <n v="6684"/>
    <s v="CA-2011-109134"/>
    <x v="2"/>
    <x v="1127"/>
    <d v="2011-11-10T00:00:00"/>
    <x v="1"/>
    <s v="DE-13255"/>
    <x v="368"/>
    <x v="2"/>
    <s v="United States"/>
    <s v="Los Angeles"/>
    <x v="1"/>
    <n v="90008"/>
    <x v="1"/>
    <s v="FUR-FU-10000320"/>
    <x v="0"/>
    <x v="5"/>
    <x v="1512"/>
    <x v="130"/>
    <n v="6"/>
    <n v="0"/>
    <n v="8.8176000000000023"/>
  </r>
  <r>
    <n v="6685"/>
    <s v="US-2012-129637"/>
    <x v="1"/>
    <x v="997"/>
    <d v="2012-12-22T00:00:00"/>
    <x v="1"/>
    <s v="MC-18100"/>
    <x v="498"/>
    <x v="0"/>
    <s v="United States"/>
    <s v="Bloomington"/>
    <x v="10"/>
    <n v="61701"/>
    <x v="2"/>
    <s v="OFF-ST-10003716"/>
    <x v="1"/>
    <x v="4"/>
    <x v="889"/>
    <x v="4590"/>
    <n v="1"/>
    <n v="0.2"/>
    <n v="-15.751400000000004"/>
  </r>
  <r>
    <n v="6686"/>
    <s v="US-2012-129637"/>
    <x v="1"/>
    <x v="997"/>
    <d v="2012-12-22T00:00:00"/>
    <x v="1"/>
    <s v="MC-18100"/>
    <x v="498"/>
    <x v="0"/>
    <s v="United States"/>
    <s v="Bloomington"/>
    <x v="10"/>
    <n v="61701"/>
    <x v="2"/>
    <s v="FUR-FU-10000965"/>
    <x v="0"/>
    <x v="5"/>
    <x v="682"/>
    <x v="4591"/>
    <n v="2"/>
    <n v="0.6"/>
    <n v="-19.737199999999994"/>
  </r>
  <r>
    <n v="6687"/>
    <s v="US-2012-129637"/>
    <x v="1"/>
    <x v="997"/>
    <d v="2012-12-22T00:00:00"/>
    <x v="1"/>
    <s v="MC-18100"/>
    <x v="498"/>
    <x v="0"/>
    <s v="United States"/>
    <s v="Bloomington"/>
    <x v="10"/>
    <n v="61701"/>
    <x v="2"/>
    <s v="OFF-AR-10003829"/>
    <x v="1"/>
    <x v="6"/>
    <x v="934"/>
    <x v="1332"/>
    <n v="5"/>
    <n v="0.2"/>
    <n v="1.4759999999999982"/>
  </r>
  <r>
    <n v="6688"/>
    <s v="CA-2012-165162"/>
    <x v="1"/>
    <x v="263"/>
    <d v="2012-05-21T00:00:00"/>
    <x v="1"/>
    <s v="HG-15025"/>
    <x v="643"/>
    <x v="0"/>
    <s v="United States"/>
    <s v="Los Angeles"/>
    <x v="1"/>
    <n v="90032"/>
    <x v="1"/>
    <s v="OFF-ST-10003470"/>
    <x v="1"/>
    <x v="4"/>
    <x v="1339"/>
    <x v="2105"/>
    <n v="4"/>
    <n v="0"/>
    <n v="55.895999999999958"/>
  </r>
  <r>
    <n v="6689"/>
    <s v="CA-2014-140494"/>
    <x v="3"/>
    <x v="434"/>
    <d v="2014-03-16T00:00:00"/>
    <x v="0"/>
    <s v="CM-11815"/>
    <x v="698"/>
    <x v="1"/>
    <s v="United States"/>
    <s v="San Francisco"/>
    <x v="1"/>
    <n v="94109"/>
    <x v="1"/>
    <s v="TEC-AC-10004568"/>
    <x v="2"/>
    <x v="11"/>
    <x v="1109"/>
    <x v="1375"/>
    <n v="4"/>
    <n v="0"/>
    <n v="21.27239999999999"/>
  </r>
  <r>
    <n v="6690"/>
    <s v="CA-2014-104108"/>
    <x v="3"/>
    <x v="574"/>
    <d v="2014-12-10T00:00:00"/>
    <x v="1"/>
    <s v="RP-19855"/>
    <x v="532"/>
    <x v="1"/>
    <s v="United States"/>
    <s v="Houston"/>
    <x v="5"/>
    <n v="77095"/>
    <x v="2"/>
    <s v="OFF-AR-10000817"/>
    <x v="1"/>
    <x v="6"/>
    <x v="1255"/>
    <x v="4592"/>
    <n v="5"/>
    <n v="0.2"/>
    <n v="2.1279999999999988"/>
  </r>
  <r>
    <n v="6691"/>
    <s v="US-2014-165869"/>
    <x v="3"/>
    <x v="689"/>
    <d v="2014-08-06T00:00:00"/>
    <x v="1"/>
    <s v="LS-17200"/>
    <x v="624"/>
    <x v="1"/>
    <s v="United States"/>
    <s v="Milwaukee"/>
    <x v="6"/>
    <n v="53209"/>
    <x v="2"/>
    <s v="OFF-BI-10003460"/>
    <x v="1"/>
    <x v="8"/>
    <x v="234"/>
    <x v="255"/>
    <n v="4"/>
    <n v="0"/>
    <n v="8.4095999999999993"/>
  </r>
  <r>
    <n v="6692"/>
    <s v="US-2014-165869"/>
    <x v="3"/>
    <x v="689"/>
    <d v="2014-08-06T00:00:00"/>
    <x v="1"/>
    <s v="LS-17200"/>
    <x v="624"/>
    <x v="1"/>
    <s v="United States"/>
    <s v="Milwaukee"/>
    <x v="6"/>
    <n v="53209"/>
    <x v="2"/>
    <s v="OFF-AP-10002472"/>
    <x v="1"/>
    <x v="9"/>
    <x v="403"/>
    <x v="4524"/>
    <n v="6"/>
    <n v="0"/>
    <n v="54.558"/>
  </r>
  <r>
    <n v="6693"/>
    <s v="CA-2014-160899"/>
    <x v="3"/>
    <x v="938"/>
    <d v="2014-08-14T00:00:00"/>
    <x v="0"/>
    <s v="DR-12940"/>
    <x v="660"/>
    <x v="2"/>
    <s v="United States"/>
    <s v="Lake Charles"/>
    <x v="28"/>
    <n v="70601"/>
    <x v="0"/>
    <s v="OFF-BI-10000632"/>
    <x v="1"/>
    <x v="8"/>
    <x v="1288"/>
    <x v="4593"/>
    <n v="11"/>
    <n v="0"/>
    <n v="219.65459999999999"/>
  </r>
  <r>
    <n v="6694"/>
    <s v="CA-2014-144225"/>
    <x v="3"/>
    <x v="1033"/>
    <d v="2014-10-03T00:00:00"/>
    <x v="0"/>
    <s v="CC-12475"/>
    <x v="693"/>
    <x v="0"/>
    <s v="United States"/>
    <s v="Baltimore"/>
    <x v="39"/>
    <n v="21215"/>
    <x v="3"/>
    <s v="OFF-PA-10000062"/>
    <x v="1"/>
    <x v="10"/>
    <x v="1375"/>
    <x v="2210"/>
    <n v="3"/>
    <n v="0"/>
    <n v="80.791200000000003"/>
  </r>
  <r>
    <n v="6695"/>
    <s v="US-2013-163538"/>
    <x v="0"/>
    <x v="370"/>
    <d v="2013-08-31T00:00:00"/>
    <x v="1"/>
    <s v="SS-20515"/>
    <x v="776"/>
    <x v="2"/>
    <s v="United States"/>
    <s v="Franklin"/>
    <x v="6"/>
    <n v="53132"/>
    <x v="2"/>
    <s v="TEC-AC-10002006"/>
    <x v="2"/>
    <x v="11"/>
    <x v="1078"/>
    <x v="4594"/>
    <n v="3"/>
    <n v="0"/>
    <n v="14.870699999999998"/>
  </r>
  <r>
    <n v="6696"/>
    <s v="US-2013-155103"/>
    <x v="0"/>
    <x v="499"/>
    <d v="2013-12-08T00:00:00"/>
    <x v="1"/>
    <s v="JF-15190"/>
    <x v="440"/>
    <x v="0"/>
    <s v="United States"/>
    <s v="New York City"/>
    <x v="15"/>
    <n v="10024"/>
    <x v="3"/>
    <s v="OFF-BI-10004318"/>
    <x v="1"/>
    <x v="8"/>
    <x v="1574"/>
    <x v="4595"/>
    <n v="3"/>
    <n v="0.2"/>
    <n v="134.93219999999999"/>
  </r>
  <r>
    <n v="6697"/>
    <s v="US-2013-155103"/>
    <x v="0"/>
    <x v="499"/>
    <d v="2013-12-08T00:00:00"/>
    <x v="1"/>
    <s v="JF-15190"/>
    <x v="440"/>
    <x v="0"/>
    <s v="United States"/>
    <s v="New York City"/>
    <x v="15"/>
    <n v="10024"/>
    <x v="3"/>
    <s v="OFF-BI-10004236"/>
    <x v="1"/>
    <x v="8"/>
    <x v="891"/>
    <x v="4596"/>
    <n v="3"/>
    <n v="0.2"/>
    <n v="11.450399999999998"/>
  </r>
  <r>
    <n v="6698"/>
    <s v="US-2013-155103"/>
    <x v="0"/>
    <x v="499"/>
    <d v="2013-12-08T00:00:00"/>
    <x v="1"/>
    <s v="JF-15190"/>
    <x v="440"/>
    <x v="0"/>
    <s v="United States"/>
    <s v="New York City"/>
    <x v="15"/>
    <n v="10024"/>
    <x v="3"/>
    <s v="OFF-PA-10000062"/>
    <x v="1"/>
    <x v="10"/>
    <x v="1375"/>
    <x v="3837"/>
    <n v="1"/>
    <n v="0"/>
    <n v="26.930399999999999"/>
  </r>
  <r>
    <n v="6699"/>
    <s v="CA-2014-145429"/>
    <x v="3"/>
    <x v="246"/>
    <d v="2014-07-26T00:00:00"/>
    <x v="1"/>
    <s v="SW-20455"/>
    <x v="517"/>
    <x v="0"/>
    <s v="United States"/>
    <s v="San Diego"/>
    <x v="1"/>
    <n v="92024"/>
    <x v="1"/>
    <s v="OFF-PA-10003205"/>
    <x v="1"/>
    <x v="10"/>
    <x v="1776"/>
    <x v="4597"/>
    <n v="2"/>
    <n v="0"/>
    <n v="7.6798000000000002"/>
  </r>
  <r>
    <n v="6700"/>
    <s v="CA-2014-145429"/>
    <x v="3"/>
    <x v="246"/>
    <d v="2014-07-26T00:00:00"/>
    <x v="1"/>
    <s v="SW-20455"/>
    <x v="517"/>
    <x v="0"/>
    <s v="United States"/>
    <s v="San Diego"/>
    <x v="1"/>
    <n v="92024"/>
    <x v="1"/>
    <s v="FUR-CH-10000988"/>
    <x v="0"/>
    <x v="1"/>
    <x v="1132"/>
    <x v="2284"/>
    <n v="2"/>
    <n v="0.2"/>
    <n v="22.529599999999995"/>
  </r>
  <r>
    <n v="6701"/>
    <s v="CA-2014-145429"/>
    <x v="3"/>
    <x v="246"/>
    <d v="2014-07-26T00:00:00"/>
    <x v="1"/>
    <s v="SW-20455"/>
    <x v="517"/>
    <x v="0"/>
    <s v="United States"/>
    <s v="San Diego"/>
    <x v="1"/>
    <n v="92024"/>
    <x v="1"/>
    <s v="OFF-BI-10001524"/>
    <x v="1"/>
    <x v="8"/>
    <x v="298"/>
    <x v="4503"/>
    <n v="3"/>
    <n v="0.2"/>
    <n v="17.623199999999997"/>
  </r>
  <r>
    <n v="6702"/>
    <s v="CA-2012-153535"/>
    <x v="1"/>
    <x v="1128"/>
    <d v="2012-05-24T00:00:00"/>
    <x v="1"/>
    <s v="SG-20470"/>
    <x v="495"/>
    <x v="0"/>
    <s v="United States"/>
    <s v="Wilson"/>
    <x v="3"/>
    <n v="27893"/>
    <x v="0"/>
    <s v="FUR-FU-10001986"/>
    <x v="0"/>
    <x v="5"/>
    <x v="1133"/>
    <x v="4598"/>
    <n v="4"/>
    <n v="0.2"/>
    <n v="20.391999999999989"/>
  </r>
  <r>
    <n v="6703"/>
    <s v="CA-2012-153535"/>
    <x v="1"/>
    <x v="1128"/>
    <d v="2012-05-24T00:00:00"/>
    <x v="1"/>
    <s v="SG-20470"/>
    <x v="495"/>
    <x v="0"/>
    <s v="United States"/>
    <s v="Wilson"/>
    <x v="3"/>
    <n v="27893"/>
    <x v="0"/>
    <s v="OFF-BI-10001031"/>
    <x v="1"/>
    <x v="8"/>
    <x v="865"/>
    <x v="1697"/>
    <n v="4"/>
    <n v="0.7"/>
    <n v="-4.9127999999999989"/>
  </r>
  <r>
    <n v="6704"/>
    <s v="CA-2012-139164"/>
    <x v="1"/>
    <x v="537"/>
    <d v="2012-06-28T00:00:00"/>
    <x v="1"/>
    <s v="CS-12355"/>
    <x v="394"/>
    <x v="0"/>
    <s v="United States"/>
    <s v="Long Beach"/>
    <x v="1"/>
    <n v="90805"/>
    <x v="1"/>
    <s v="TEC-PH-10002468"/>
    <x v="2"/>
    <x v="7"/>
    <x v="1210"/>
    <x v="2075"/>
    <n v="2"/>
    <n v="0.2"/>
    <n v="19.03860000000001"/>
  </r>
  <r>
    <n v="6705"/>
    <s v="CA-2012-139164"/>
    <x v="1"/>
    <x v="537"/>
    <d v="2012-06-28T00:00:00"/>
    <x v="1"/>
    <s v="CS-12355"/>
    <x v="394"/>
    <x v="0"/>
    <s v="United States"/>
    <s v="Long Beach"/>
    <x v="1"/>
    <n v="90805"/>
    <x v="1"/>
    <s v="OFF-FA-10003059"/>
    <x v="1"/>
    <x v="13"/>
    <x v="794"/>
    <x v="4599"/>
    <n v="3"/>
    <n v="0"/>
    <n v="1.7918999999999998"/>
  </r>
  <r>
    <n v="6706"/>
    <s v="CA-2012-139164"/>
    <x v="1"/>
    <x v="537"/>
    <d v="2012-06-28T00:00:00"/>
    <x v="1"/>
    <s v="CS-12355"/>
    <x v="394"/>
    <x v="0"/>
    <s v="United States"/>
    <s v="Long Beach"/>
    <x v="1"/>
    <n v="90805"/>
    <x v="1"/>
    <s v="TEC-PH-10003931"/>
    <x v="2"/>
    <x v="7"/>
    <x v="159"/>
    <x v="166"/>
    <n v="3"/>
    <n v="0.2"/>
    <n v="8.998500000000007"/>
  </r>
  <r>
    <n v="6707"/>
    <s v="CA-2013-112277"/>
    <x v="0"/>
    <x v="545"/>
    <d v="2013-09-16T00:00:00"/>
    <x v="1"/>
    <s v="SC-20695"/>
    <x v="281"/>
    <x v="1"/>
    <s v="United States"/>
    <s v="Fort Lauderdale"/>
    <x v="2"/>
    <n v="33311"/>
    <x v="0"/>
    <s v="TEC-PH-10003505"/>
    <x v="2"/>
    <x v="7"/>
    <x v="901"/>
    <x v="4600"/>
    <n v="7"/>
    <n v="0.2"/>
    <n v="58.46399999999997"/>
  </r>
  <r>
    <n v="6708"/>
    <s v="CA-2011-167724"/>
    <x v="2"/>
    <x v="138"/>
    <d v="2011-04-18T00:00:00"/>
    <x v="1"/>
    <s v="BF-11170"/>
    <x v="408"/>
    <x v="2"/>
    <s v="United States"/>
    <s v="Baltimore"/>
    <x v="39"/>
    <n v="21215"/>
    <x v="3"/>
    <s v="OFF-LA-10002368"/>
    <x v="1"/>
    <x v="2"/>
    <x v="1777"/>
    <x v="1507"/>
    <n v="3"/>
    <n v="0"/>
    <n v="3.6017999999999999"/>
  </r>
  <r>
    <n v="6709"/>
    <s v="CA-2012-123141"/>
    <x v="1"/>
    <x v="717"/>
    <d v="2012-11-19T00:00:00"/>
    <x v="1"/>
    <s v="GZ-14470"/>
    <x v="47"/>
    <x v="0"/>
    <s v="United States"/>
    <s v="Rio Rancho"/>
    <x v="27"/>
    <n v="87124"/>
    <x v="1"/>
    <s v="FUR-CH-10004287"/>
    <x v="0"/>
    <x v="1"/>
    <x v="156"/>
    <x v="2214"/>
    <n v="4"/>
    <n v="0.2"/>
    <n v="99.431999999999931"/>
  </r>
  <r>
    <n v="6710"/>
    <s v="CA-2012-123141"/>
    <x v="1"/>
    <x v="717"/>
    <d v="2012-11-19T00:00:00"/>
    <x v="1"/>
    <s v="GZ-14470"/>
    <x v="47"/>
    <x v="0"/>
    <s v="United States"/>
    <s v="Rio Rancho"/>
    <x v="27"/>
    <n v="87124"/>
    <x v="1"/>
    <s v="FUR-CH-10001891"/>
    <x v="0"/>
    <x v="1"/>
    <x v="265"/>
    <x v="286"/>
    <n v="3"/>
    <n v="0.2"/>
    <n v="20.155800000000013"/>
  </r>
  <r>
    <n v="6711"/>
    <s v="CA-2013-149503"/>
    <x v="0"/>
    <x v="10"/>
    <d v="2013-12-13T00:00:00"/>
    <x v="2"/>
    <s v="SP-20650"/>
    <x v="70"/>
    <x v="1"/>
    <s v="United States"/>
    <s v="Stockton"/>
    <x v="1"/>
    <n v="95207"/>
    <x v="1"/>
    <s v="OFF-BI-10002133"/>
    <x v="1"/>
    <x v="8"/>
    <x v="1138"/>
    <x v="4601"/>
    <n v="8"/>
    <n v="0.2"/>
    <n v="99.295999999999978"/>
  </r>
  <r>
    <n v="6712"/>
    <s v="CA-2014-163069"/>
    <x v="3"/>
    <x v="238"/>
    <d v="2014-08-22T00:00:00"/>
    <x v="0"/>
    <s v="PJ-19015"/>
    <x v="307"/>
    <x v="0"/>
    <s v="United States"/>
    <s v="Columbus"/>
    <x v="24"/>
    <n v="43229"/>
    <x v="3"/>
    <s v="OFF-AR-10001419"/>
    <x v="1"/>
    <x v="6"/>
    <x v="1006"/>
    <x v="4541"/>
    <n v="3"/>
    <n v="0.2"/>
    <n v="1.2389999999999994"/>
  </r>
  <r>
    <n v="6713"/>
    <s v="CA-2014-107629"/>
    <x v="3"/>
    <x v="817"/>
    <d v="2014-12-15T00:00:00"/>
    <x v="3"/>
    <s v="DB-13060"/>
    <x v="72"/>
    <x v="0"/>
    <s v="United States"/>
    <s v="Skokie"/>
    <x v="10"/>
    <n v="60076"/>
    <x v="2"/>
    <s v="FUR-FU-10002298"/>
    <x v="0"/>
    <x v="5"/>
    <x v="1296"/>
    <x v="4602"/>
    <n v="6"/>
    <n v="0.6"/>
    <n v="-292.98719999999997"/>
  </r>
  <r>
    <n v="6714"/>
    <s v="CA-2014-107629"/>
    <x v="3"/>
    <x v="817"/>
    <d v="2014-12-15T00:00:00"/>
    <x v="3"/>
    <s v="DB-13060"/>
    <x v="72"/>
    <x v="0"/>
    <s v="United States"/>
    <s v="Skokie"/>
    <x v="10"/>
    <n v="60076"/>
    <x v="2"/>
    <s v="FUR-FU-10004091"/>
    <x v="0"/>
    <x v="5"/>
    <x v="264"/>
    <x v="4603"/>
    <n v="3"/>
    <n v="0.6"/>
    <n v="-26.755799999999994"/>
  </r>
  <r>
    <n v="6715"/>
    <s v="CA-2014-107629"/>
    <x v="3"/>
    <x v="817"/>
    <d v="2014-12-15T00:00:00"/>
    <x v="3"/>
    <s v="DB-13060"/>
    <x v="72"/>
    <x v="0"/>
    <s v="United States"/>
    <s v="Skokie"/>
    <x v="10"/>
    <n v="60076"/>
    <x v="2"/>
    <s v="TEC-AC-10004510"/>
    <x v="2"/>
    <x v="11"/>
    <x v="944"/>
    <x v="4604"/>
    <n v="3"/>
    <n v="0.2"/>
    <n v="-4.908000000000003"/>
  </r>
  <r>
    <n v="6716"/>
    <s v="CA-2014-107629"/>
    <x v="3"/>
    <x v="817"/>
    <d v="2014-12-15T00:00:00"/>
    <x v="3"/>
    <s v="DB-13060"/>
    <x v="72"/>
    <x v="0"/>
    <s v="United States"/>
    <s v="Skokie"/>
    <x v="10"/>
    <n v="60076"/>
    <x v="2"/>
    <s v="OFF-AR-10002987"/>
    <x v="1"/>
    <x v="6"/>
    <x v="1553"/>
    <x v="4605"/>
    <n v="6"/>
    <n v="0.2"/>
    <n v="24.998400000000011"/>
  </r>
  <r>
    <n v="6717"/>
    <s v="CA-2013-134789"/>
    <x v="0"/>
    <x v="143"/>
    <d v="2013-04-16T00:00:00"/>
    <x v="1"/>
    <s v="CK-12325"/>
    <x v="278"/>
    <x v="2"/>
    <s v="United States"/>
    <s v="Hot Springs"/>
    <x v="36"/>
    <n v="71901"/>
    <x v="0"/>
    <s v="OFF-FA-10002280"/>
    <x v="1"/>
    <x v="13"/>
    <x v="653"/>
    <x v="59"/>
    <n v="6"/>
    <n v="0"/>
    <n v="14.399999999999999"/>
  </r>
  <r>
    <n v="6718"/>
    <s v="CA-2013-134789"/>
    <x v="0"/>
    <x v="143"/>
    <d v="2013-04-16T00:00:00"/>
    <x v="1"/>
    <s v="CK-12325"/>
    <x v="278"/>
    <x v="2"/>
    <s v="United States"/>
    <s v="Hot Springs"/>
    <x v="36"/>
    <n v="71901"/>
    <x v="0"/>
    <s v="OFF-PA-10001934"/>
    <x v="1"/>
    <x v="10"/>
    <x v="543"/>
    <x v="243"/>
    <n v="4"/>
    <n v="0"/>
    <n v="12.700800000000001"/>
  </r>
  <r>
    <n v="6719"/>
    <s v="CA-2013-134789"/>
    <x v="0"/>
    <x v="143"/>
    <d v="2013-04-16T00:00:00"/>
    <x v="1"/>
    <s v="CK-12325"/>
    <x v="278"/>
    <x v="2"/>
    <s v="United States"/>
    <s v="Hot Springs"/>
    <x v="36"/>
    <n v="71901"/>
    <x v="0"/>
    <s v="FUR-FU-10003268"/>
    <x v="0"/>
    <x v="5"/>
    <x v="876"/>
    <x v="4606"/>
    <n v="4"/>
    <n v="0"/>
    <n v="31.983999999999995"/>
  </r>
  <r>
    <n v="6720"/>
    <s v="CA-2013-130442"/>
    <x v="0"/>
    <x v="186"/>
    <d v="2013-12-20T00:00:00"/>
    <x v="2"/>
    <s v="SF-20065"/>
    <x v="11"/>
    <x v="0"/>
    <s v="United States"/>
    <s v="Goldsboro"/>
    <x v="3"/>
    <n v="27534"/>
    <x v="0"/>
    <s v="OFF-AP-10004859"/>
    <x v="1"/>
    <x v="9"/>
    <x v="921"/>
    <x v="4337"/>
    <n v="3"/>
    <n v="0.2"/>
    <n v="3.0576000000000008"/>
  </r>
  <r>
    <n v="6721"/>
    <s v="CA-2014-102974"/>
    <x v="3"/>
    <x v="20"/>
    <d v="2014-09-25T00:00:00"/>
    <x v="1"/>
    <s v="DP-13105"/>
    <x v="317"/>
    <x v="1"/>
    <s v="United States"/>
    <s v="Los Angeles"/>
    <x v="1"/>
    <n v="90032"/>
    <x v="1"/>
    <s v="TEC-AC-10000057"/>
    <x v="2"/>
    <x v="11"/>
    <x v="626"/>
    <x v="179"/>
    <n v="5"/>
    <n v="0"/>
    <n v="31.489499999999992"/>
  </r>
  <r>
    <n v="6722"/>
    <s v="CA-2014-102974"/>
    <x v="3"/>
    <x v="20"/>
    <d v="2014-09-25T00:00:00"/>
    <x v="1"/>
    <s v="DP-13105"/>
    <x v="317"/>
    <x v="1"/>
    <s v="United States"/>
    <s v="Los Angeles"/>
    <x v="1"/>
    <n v="90032"/>
    <x v="1"/>
    <s v="OFF-AR-10000914"/>
    <x v="1"/>
    <x v="6"/>
    <x v="1739"/>
    <x v="4607"/>
    <n v="2"/>
    <n v="0"/>
    <n v="6.0632000000000019"/>
  </r>
  <r>
    <n v="6723"/>
    <s v="CA-2014-102974"/>
    <x v="3"/>
    <x v="20"/>
    <d v="2014-09-25T00:00:00"/>
    <x v="1"/>
    <s v="DP-13105"/>
    <x v="317"/>
    <x v="1"/>
    <s v="United States"/>
    <s v="Los Angeles"/>
    <x v="1"/>
    <n v="90032"/>
    <x v="1"/>
    <s v="OFF-AR-10004956"/>
    <x v="1"/>
    <x v="6"/>
    <x v="1235"/>
    <x v="80"/>
    <n v="3"/>
    <n v="0"/>
    <n v="4.8545999999999978"/>
  </r>
  <r>
    <n v="6724"/>
    <s v="US-2014-166394"/>
    <x v="3"/>
    <x v="507"/>
    <d v="2014-09-07T00:00:00"/>
    <x v="0"/>
    <s v="VM-21835"/>
    <x v="718"/>
    <x v="0"/>
    <s v="United States"/>
    <s v="Nashua"/>
    <x v="38"/>
    <n v="3060"/>
    <x v="3"/>
    <s v="OFF-FA-10001843"/>
    <x v="1"/>
    <x v="13"/>
    <x v="33"/>
    <x v="1471"/>
    <n v="6"/>
    <n v="0"/>
    <n v="6.9654000000000007"/>
  </r>
  <r>
    <n v="6725"/>
    <s v="CA-2013-128811"/>
    <x v="0"/>
    <x v="126"/>
    <d v="2013-09-17T00:00:00"/>
    <x v="1"/>
    <s v="SF-20200"/>
    <x v="227"/>
    <x v="0"/>
    <s v="United States"/>
    <s v="Seattle"/>
    <x v="4"/>
    <n v="98103"/>
    <x v="1"/>
    <s v="OFF-FA-10000585"/>
    <x v="1"/>
    <x v="13"/>
    <x v="202"/>
    <x v="4608"/>
    <n v="3"/>
    <n v="0"/>
    <n v="4.8162000000000003"/>
  </r>
  <r>
    <n v="6726"/>
    <s v="CA-2013-128811"/>
    <x v="0"/>
    <x v="126"/>
    <d v="2013-09-17T00:00:00"/>
    <x v="1"/>
    <s v="SF-20200"/>
    <x v="227"/>
    <x v="0"/>
    <s v="United States"/>
    <s v="Seattle"/>
    <x v="4"/>
    <n v="98103"/>
    <x v="1"/>
    <s v="OFF-LA-10003720"/>
    <x v="1"/>
    <x v="2"/>
    <x v="1627"/>
    <x v="469"/>
    <n v="3"/>
    <n v="0"/>
    <n v="5.2028999999999996"/>
  </r>
  <r>
    <n v="6727"/>
    <s v="CA-2013-128811"/>
    <x v="0"/>
    <x v="126"/>
    <d v="2013-09-17T00:00:00"/>
    <x v="1"/>
    <s v="SF-20200"/>
    <x v="227"/>
    <x v="0"/>
    <s v="United States"/>
    <s v="Seattle"/>
    <x v="4"/>
    <n v="98103"/>
    <x v="1"/>
    <s v="OFF-BI-10000301"/>
    <x v="1"/>
    <x v="8"/>
    <x v="619"/>
    <x v="4609"/>
    <n v="4"/>
    <n v="0.2"/>
    <n v="7.7639999999999993"/>
  </r>
  <r>
    <n v="6728"/>
    <s v="CA-2014-145443"/>
    <x v="3"/>
    <x v="682"/>
    <d v="2014-08-16T00:00:00"/>
    <x v="0"/>
    <s v="SC-20695"/>
    <x v="281"/>
    <x v="1"/>
    <s v="United States"/>
    <s v="Richmond"/>
    <x v="14"/>
    <n v="47374"/>
    <x v="2"/>
    <s v="OFF-PA-10003302"/>
    <x v="1"/>
    <x v="10"/>
    <x v="1712"/>
    <x v="932"/>
    <n v="5"/>
    <n v="0"/>
    <n v="83.283999999999992"/>
  </r>
  <r>
    <n v="6729"/>
    <s v="CA-2013-165827"/>
    <x v="0"/>
    <x v="254"/>
    <d v="2013-11-10T00:00:00"/>
    <x v="1"/>
    <s v="MF-17665"/>
    <x v="716"/>
    <x v="1"/>
    <s v="United States"/>
    <s v="Miami"/>
    <x v="2"/>
    <n v="33180"/>
    <x v="0"/>
    <s v="FUR-FU-10001889"/>
    <x v="0"/>
    <x v="5"/>
    <x v="1149"/>
    <x v="4610"/>
    <n v="6"/>
    <n v="0.2"/>
    <n v="8.2055999999999987"/>
  </r>
  <r>
    <n v="6730"/>
    <s v="CA-2012-156734"/>
    <x v="1"/>
    <x v="652"/>
    <d v="2012-06-20T00:00:00"/>
    <x v="2"/>
    <s v="BV-11245"/>
    <x v="296"/>
    <x v="1"/>
    <s v="United States"/>
    <s v="Smyrna"/>
    <x v="18"/>
    <n v="37167"/>
    <x v="0"/>
    <s v="OFF-BI-10002982"/>
    <x v="1"/>
    <x v="8"/>
    <x v="1258"/>
    <x v="4611"/>
    <n v="3"/>
    <n v="0.7"/>
    <n v="-4.4945999999999984"/>
  </r>
  <r>
    <n v="6731"/>
    <s v="CA-2012-156734"/>
    <x v="1"/>
    <x v="652"/>
    <d v="2012-06-20T00:00:00"/>
    <x v="2"/>
    <s v="BV-11245"/>
    <x v="296"/>
    <x v="1"/>
    <s v="United States"/>
    <s v="Smyrna"/>
    <x v="18"/>
    <n v="37167"/>
    <x v="0"/>
    <s v="FUR-CH-10002965"/>
    <x v="0"/>
    <x v="1"/>
    <x v="226"/>
    <x v="4612"/>
    <n v="4"/>
    <n v="0.2"/>
    <n v="56.274400000000014"/>
  </r>
  <r>
    <n v="6732"/>
    <s v="CA-2012-156734"/>
    <x v="1"/>
    <x v="652"/>
    <d v="2012-06-20T00:00:00"/>
    <x v="2"/>
    <s v="BV-11245"/>
    <x v="296"/>
    <x v="1"/>
    <s v="United States"/>
    <s v="Smyrna"/>
    <x v="18"/>
    <n v="37167"/>
    <x v="0"/>
    <s v="OFF-PA-10001937"/>
    <x v="1"/>
    <x v="10"/>
    <x v="286"/>
    <x v="561"/>
    <n v="4"/>
    <n v="0.2"/>
    <n v="7.2576000000000001"/>
  </r>
  <r>
    <n v="6733"/>
    <s v="CA-2011-120096"/>
    <x v="2"/>
    <x v="1129"/>
    <d v="2011-07-07T00:00:00"/>
    <x v="2"/>
    <s v="KE-16420"/>
    <x v="722"/>
    <x v="1"/>
    <s v="United States"/>
    <s v="Aurora"/>
    <x v="22"/>
    <n v="80013"/>
    <x v="1"/>
    <s v="OFF-PA-10001977"/>
    <x v="1"/>
    <x v="10"/>
    <x v="1464"/>
    <x v="3479"/>
    <n v="4"/>
    <n v="0.2"/>
    <n v="62.137599999999992"/>
  </r>
  <r>
    <n v="6734"/>
    <s v="CA-2011-120096"/>
    <x v="2"/>
    <x v="1129"/>
    <d v="2011-07-07T00:00:00"/>
    <x v="2"/>
    <s v="KE-16420"/>
    <x v="722"/>
    <x v="1"/>
    <s v="United States"/>
    <s v="Aurora"/>
    <x v="22"/>
    <n v="80013"/>
    <x v="1"/>
    <s v="OFF-AP-10000692"/>
    <x v="1"/>
    <x v="9"/>
    <x v="1241"/>
    <x v="4613"/>
    <n v="2"/>
    <n v="0.2"/>
    <n v="3.2432000000000016"/>
  </r>
  <r>
    <n v="6735"/>
    <s v="CA-2012-141754"/>
    <x v="1"/>
    <x v="139"/>
    <d v="2012-12-25T00:00:00"/>
    <x v="1"/>
    <s v="EM-14200"/>
    <x v="773"/>
    <x v="2"/>
    <s v="United States"/>
    <s v="Miami"/>
    <x v="2"/>
    <n v="33142"/>
    <x v="0"/>
    <s v="OFF-LA-10004093"/>
    <x v="1"/>
    <x v="2"/>
    <x v="670"/>
    <x v="3280"/>
    <n v="2"/>
    <n v="0.2"/>
    <n v="3.9473999999999996"/>
  </r>
  <r>
    <n v="6736"/>
    <s v="CA-2013-123358"/>
    <x v="0"/>
    <x v="342"/>
    <d v="2013-04-18T00:00:00"/>
    <x v="1"/>
    <s v="BT-11680"/>
    <x v="537"/>
    <x v="0"/>
    <s v="United States"/>
    <s v="San Francisco"/>
    <x v="1"/>
    <n v="94122"/>
    <x v="1"/>
    <s v="OFF-AP-10004980"/>
    <x v="1"/>
    <x v="9"/>
    <x v="967"/>
    <x v="4614"/>
    <n v="3"/>
    <n v="0"/>
    <n v="44.366400000000006"/>
  </r>
  <r>
    <n v="6737"/>
    <s v="CA-2013-123358"/>
    <x v="0"/>
    <x v="342"/>
    <d v="2013-04-18T00:00:00"/>
    <x v="1"/>
    <s v="BT-11680"/>
    <x v="537"/>
    <x v="0"/>
    <s v="United States"/>
    <s v="San Francisco"/>
    <x v="1"/>
    <n v="94122"/>
    <x v="1"/>
    <s v="OFF-ST-10001932"/>
    <x v="1"/>
    <x v="4"/>
    <x v="1641"/>
    <x v="4404"/>
    <n v="3"/>
    <n v="0"/>
    <n v="81.131400000000014"/>
  </r>
  <r>
    <n v="6738"/>
    <s v="CA-2013-123358"/>
    <x v="0"/>
    <x v="342"/>
    <d v="2013-04-18T00:00:00"/>
    <x v="1"/>
    <s v="BT-11680"/>
    <x v="537"/>
    <x v="0"/>
    <s v="United States"/>
    <s v="San Francisco"/>
    <x v="1"/>
    <n v="94122"/>
    <x v="1"/>
    <s v="OFF-ST-10000636"/>
    <x v="1"/>
    <x v="4"/>
    <x v="1744"/>
    <x v="4615"/>
    <n v="9"/>
    <n v="0"/>
    <n v="6.0263999999999918"/>
  </r>
  <r>
    <n v="6739"/>
    <s v="CA-2013-123358"/>
    <x v="0"/>
    <x v="342"/>
    <d v="2013-04-18T00:00:00"/>
    <x v="1"/>
    <s v="BT-11680"/>
    <x v="537"/>
    <x v="0"/>
    <s v="United States"/>
    <s v="San Francisco"/>
    <x v="1"/>
    <n v="94122"/>
    <x v="1"/>
    <s v="OFF-BI-10000069"/>
    <x v="1"/>
    <x v="8"/>
    <x v="486"/>
    <x v="4616"/>
    <n v="4"/>
    <n v="0.2"/>
    <n v="15.610399999999993"/>
  </r>
  <r>
    <n v="6740"/>
    <s v="CA-2011-144029"/>
    <x v="2"/>
    <x v="542"/>
    <d v="2011-05-31T00:00:00"/>
    <x v="1"/>
    <s v="MM-18055"/>
    <x v="514"/>
    <x v="0"/>
    <s v="United States"/>
    <s v="Chicago"/>
    <x v="10"/>
    <n v="60623"/>
    <x v="2"/>
    <s v="OFF-ST-10001837"/>
    <x v="1"/>
    <x v="4"/>
    <x v="1331"/>
    <x v="4617"/>
    <n v="3"/>
    <n v="0.2"/>
    <n v="7.6968000000000032"/>
  </r>
  <r>
    <n v="6741"/>
    <s v="CA-2011-144029"/>
    <x v="2"/>
    <x v="542"/>
    <d v="2011-05-31T00:00:00"/>
    <x v="1"/>
    <s v="MM-18055"/>
    <x v="514"/>
    <x v="0"/>
    <s v="United States"/>
    <s v="Chicago"/>
    <x v="10"/>
    <n v="60623"/>
    <x v="2"/>
    <s v="FUR-CH-10003981"/>
    <x v="0"/>
    <x v="1"/>
    <x v="1166"/>
    <x v="4618"/>
    <n v="2"/>
    <n v="0.3"/>
    <n v="-5.1396000000000583"/>
  </r>
  <r>
    <n v="6742"/>
    <s v="CA-2011-144029"/>
    <x v="2"/>
    <x v="542"/>
    <d v="2011-05-31T00:00:00"/>
    <x v="1"/>
    <s v="MM-18055"/>
    <x v="514"/>
    <x v="0"/>
    <s v="United States"/>
    <s v="Chicago"/>
    <x v="10"/>
    <n v="60623"/>
    <x v="2"/>
    <s v="OFF-AR-10000716"/>
    <x v="1"/>
    <x v="6"/>
    <x v="786"/>
    <x v="2569"/>
    <n v="3"/>
    <n v="0.2"/>
    <n v="3.1806000000000005"/>
  </r>
  <r>
    <n v="6743"/>
    <s v="US-2014-101784"/>
    <x v="3"/>
    <x v="91"/>
    <d v="2014-07-12T00:00:00"/>
    <x v="1"/>
    <s v="PO-18850"/>
    <x v="138"/>
    <x v="0"/>
    <s v="United States"/>
    <s v="Los Angeles"/>
    <x v="1"/>
    <n v="90008"/>
    <x v="1"/>
    <s v="FUR-CH-10001146"/>
    <x v="0"/>
    <x v="1"/>
    <x v="124"/>
    <x v="4619"/>
    <n v="3"/>
    <n v="0.2"/>
    <n v="-13.740299999999994"/>
  </r>
  <r>
    <n v="6744"/>
    <s v="CA-2012-156923"/>
    <x v="1"/>
    <x v="1130"/>
    <d v="2012-02-20T00:00:00"/>
    <x v="1"/>
    <s v="SP-20860"/>
    <x v="133"/>
    <x v="1"/>
    <s v="United States"/>
    <s v="Dover"/>
    <x v="38"/>
    <n v="3820"/>
    <x v="3"/>
    <s v="OFF-PA-10002751"/>
    <x v="1"/>
    <x v="10"/>
    <x v="150"/>
    <x v="1211"/>
    <n v="6"/>
    <n v="0"/>
    <n v="16.146000000000001"/>
  </r>
  <r>
    <n v="6745"/>
    <s v="CA-2014-111269"/>
    <x v="3"/>
    <x v="114"/>
    <d v="2014-06-19T00:00:00"/>
    <x v="0"/>
    <s v="CS-12355"/>
    <x v="394"/>
    <x v="0"/>
    <s v="United States"/>
    <s v="Dublin"/>
    <x v="24"/>
    <n v="43017"/>
    <x v="3"/>
    <s v="TEC-AC-10001606"/>
    <x v="2"/>
    <x v="11"/>
    <x v="585"/>
    <x v="4620"/>
    <n v="6"/>
    <n v="0.2"/>
    <n v="107.98920000000001"/>
  </r>
  <r>
    <n v="6746"/>
    <s v="CA-2014-111269"/>
    <x v="3"/>
    <x v="114"/>
    <d v="2014-06-19T00:00:00"/>
    <x v="0"/>
    <s v="CS-12355"/>
    <x v="394"/>
    <x v="0"/>
    <s v="United States"/>
    <s v="Dublin"/>
    <x v="24"/>
    <n v="43017"/>
    <x v="3"/>
    <s v="OFF-AR-10001427"/>
    <x v="1"/>
    <x v="6"/>
    <x v="248"/>
    <x v="100"/>
    <n v="5"/>
    <n v="0.2"/>
    <n v="1.7940000000000005"/>
  </r>
  <r>
    <n v="6747"/>
    <s v="CA-2014-159156"/>
    <x v="3"/>
    <x v="38"/>
    <d v="2014-11-17T00:00:00"/>
    <x v="2"/>
    <s v="KB-16600"/>
    <x v="33"/>
    <x v="1"/>
    <s v="United States"/>
    <s v="New York City"/>
    <x v="15"/>
    <n v="10009"/>
    <x v="3"/>
    <s v="TEC-PH-10004389"/>
    <x v="2"/>
    <x v="7"/>
    <x v="1422"/>
    <x v="3211"/>
    <n v="5"/>
    <n v="0"/>
    <n v="163.78700000000003"/>
  </r>
  <r>
    <n v="6748"/>
    <s v="CA-2014-100230"/>
    <x v="3"/>
    <x v="157"/>
    <d v="2014-12-16T00:00:00"/>
    <x v="1"/>
    <s v="AA-10375"/>
    <x v="211"/>
    <x v="0"/>
    <s v="United States"/>
    <s v="New York City"/>
    <x v="15"/>
    <n v="10035"/>
    <x v="3"/>
    <s v="OFF-BI-10002498"/>
    <x v="1"/>
    <x v="8"/>
    <x v="435"/>
    <x v="3652"/>
    <n v="1"/>
    <n v="0.2"/>
    <n v="5.0462999999999996"/>
  </r>
  <r>
    <n v="6749"/>
    <s v="CA-2014-100230"/>
    <x v="3"/>
    <x v="157"/>
    <d v="2014-12-16T00:00:00"/>
    <x v="1"/>
    <s v="AA-10375"/>
    <x v="211"/>
    <x v="0"/>
    <s v="United States"/>
    <s v="New York City"/>
    <x v="15"/>
    <n v="10035"/>
    <x v="3"/>
    <s v="OFF-PA-10002245"/>
    <x v="1"/>
    <x v="10"/>
    <x v="1334"/>
    <x v="1465"/>
    <n v="3"/>
    <n v="0"/>
    <n v="8.0730000000000004"/>
  </r>
  <r>
    <n v="6750"/>
    <s v="CA-2014-100230"/>
    <x v="3"/>
    <x v="157"/>
    <d v="2014-12-16T00:00:00"/>
    <x v="1"/>
    <s v="AA-10375"/>
    <x v="211"/>
    <x v="0"/>
    <s v="United States"/>
    <s v="New York City"/>
    <x v="15"/>
    <n v="10035"/>
    <x v="3"/>
    <s v="TEC-PH-10004522"/>
    <x v="2"/>
    <x v="7"/>
    <x v="1695"/>
    <x v="4621"/>
    <n v="2"/>
    <n v="0"/>
    <n v="29.245000000000005"/>
  </r>
  <r>
    <n v="6751"/>
    <s v="CA-2013-154767"/>
    <x v="0"/>
    <x v="931"/>
    <d v="2013-07-01T00:00:00"/>
    <x v="0"/>
    <s v="BP-11155"/>
    <x v="669"/>
    <x v="0"/>
    <s v="United States"/>
    <s v="Paterson"/>
    <x v="30"/>
    <n v="7501"/>
    <x v="3"/>
    <s v="FUR-CH-10003535"/>
    <x v="0"/>
    <x v="1"/>
    <x v="1513"/>
    <x v="4331"/>
    <n v="2"/>
    <n v="0"/>
    <n v="20.733199999999997"/>
  </r>
  <r>
    <n v="6752"/>
    <s v="CA-2013-154767"/>
    <x v="0"/>
    <x v="931"/>
    <d v="2013-07-01T00:00:00"/>
    <x v="0"/>
    <s v="BP-11155"/>
    <x v="669"/>
    <x v="0"/>
    <s v="United States"/>
    <s v="Paterson"/>
    <x v="30"/>
    <n v="7501"/>
    <x v="3"/>
    <s v="OFF-AP-10000595"/>
    <x v="1"/>
    <x v="9"/>
    <x v="1496"/>
    <x v="4622"/>
    <n v="2"/>
    <n v="0"/>
    <n v="2.2724000000000002"/>
  </r>
  <r>
    <n v="6753"/>
    <s v="CA-2013-154767"/>
    <x v="0"/>
    <x v="931"/>
    <d v="2013-07-01T00:00:00"/>
    <x v="0"/>
    <s v="BP-11155"/>
    <x v="669"/>
    <x v="0"/>
    <s v="United States"/>
    <s v="Paterson"/>
    <x v="30"/>
    <n v="7501"/>
    <x v="3"/>
    <s v="OFF-PA-10003039"/>
    <x v="1"/>
    <x v="10"/>
    <x v="330"/>
    <x v="1168"/>
    <n v="2"/>
    <n v="0"/>
    <n v="27.881999999999998"/>
  </r>
  <r>
    <n v="6754"/>
    <s v="CA-2013-154767"/>
    <x v="0"/>
    <x v="931"/>
    <d v="2013-07-01T00:00:00"/>
    <x v="0"/>
    <s v="BP-11155"/>
    <x v="669"/>
    <x v="0"/>
    <s v="United States"/>
    <s v="Paterson"/>
    <x v="30"/>
    <n v="7501"/>
    <x v="3"/>
    <s v="OFF-BI-10002003"/>
    <x v="1"/>
    <x v="8"/>
    <x v="1384"/>
    <x v="4623"/>
    <n v="2"/>
    <n v="0"/>
    <n v="3.7412000000000001"/>
  </r>
  <r>
    <n v="6755"/>
    <s v="CA-2013-154767"/>
    <x v="0"/>
    <x v="931"/>
    <d v="2013-07-01T00:00:00"/>
    <x v="0"/>
    <s v="BP-11155"/>
    <x v="669"/>
    <x v="0"/>
    <s v="United States"/>
    <s v="Paterson"/>
    <x v="30"/>
    <n v="7501"/>
    <x v="3"/>
    <s v="OFF-AP-10002311"/>
    <x v="1"/>
    <x v="9"/>
    <x v="14"/>
    <x v="4624"/>
    <n v="4"/>
    <n v="0"/>
    <n v="121.10560000000001"/>
  </r>
  <r>
    <n v="6756"/>
    <s v="CA-2014-124205"/>
    <x v="3"/>
    <x v="175"/>
    <d v="2014-09-20T00:00:00"/>
    <x v="1"/>
    <s v="TC-21145"/>
    <x v="779"/>
    <x v="1"/>
    <s v="United States"/>
    <s v="Lakewood"/>
    <x v="30"/>
    <n v="8701"/>
    <x v="3"/>
    <s v="FUR-FU-10002445"/>
    <x v="0"/>
    <x v="5"/>
    <x v="1439"/>
    <x v="4625"/>
    <n v="5"/>
    <n v="0"/>
    <n v="18.960000000000004"/>
  </r>
  <r>
    <n v="6757"/>
    <s v="CA-2014-124205"/>
    <x v="3"/>
    <x v="175"/>
    <d v="2014-09-20T00:00:00"/>
    <x v="1"/>
    <s v="TC-21145"/>
    <x v="779"/>
    <x v="1"/>
    <s v="United States"/>
    <s v="Lakewood"/>
    <x v="30"/>
    <n v="8701"/>
    <x v="3"/>
    <s v="FUR-CH-10003606"/>
    <x v="0"/>
    <x v="1"/>
    <x v="1566"/>
    <x v="4626"/>
    <n v="4"/>
    <n v="0"/>
    <n v="143.62880000000001"/>
  </r>
  <r>
    <n v="6758"/>
    <s v="CA-2014-124205"/>
    <x v="3"/>
    <x v="175"/>
    <d v="2014-09-20T00:00:00"/>
    <x v="1"/>
    <s v="TC-21145"/>
    <x v="779"/>
    <x v="1"/>
    <s v="United States"/>
    <s v="Lakewood"/>
    <x v="30"/>
    <n v="8701"/>
    <x v="3"/>
    <s v="TEC-PH-10002115"/>
    <x v="2"/>
    <x v="7"/>
    <x v="793"/>
    <x v="4627"/>
    <n v="6"/>
    <n v="0"/>
    <n v="102.94440000000002"/>
  </r>
  <r>
    <n v="6759"/>
    <s v="CA-2014-124205"/>
    <x v="3"/>
    <x v="175"/>
    <d v="2014-09-20T00:00:00"/>
    <x v="1"/>
    <s v="TC-21145"/>
    <x v="779"/>
    <x v="1"/>
    <s v="United States"/>
    <s v="Lakewood"/>
    <x v="30"/>
    <n v="8701"/>
    <x v="3"/>
    <s v="OFF-ST-10000934"/>
    <x v="1"/>
    <x v="4"/>
    <x v="352"/>
    <x v="3411"/>
    <n v="2"/>
    <n v="0"/>
    <n v="0"/>
  </r>
  <r>
    <n v="6760"/>
    <s v="CA-2014-165715"/>
    <x v="3"/>
    <x v="574"/>
    <d v="2014-12-09T00:00:00"/>
    <x v="1"/>
    <s v="BG-11035"/>
    <x v="767"/>
    <x v="0"/>
    <s v="United States"/>
    <s v="Greensboro"/>
    <x v="3"/>
    <n v="27405"/>
    <x v="0"/>
    <s v="OFF-AR-10003903"/>
    <x v="1"/>
    <x v="6"/>
    <x v="878"/>
    <x v="3388"/>
    <n v="1"/>
    <n v="0.2"/>
    <n v="2.4581999999999997"/>
  </r>
  <r>
    <n v="6761"/>
    <s v="CA-2014-100636"/>
    <x v="3"/>
    <x v="335"/>
    <d v="2014-07-01T00:00:00"/>
    <x v="1"/>
    <s v="DO-13435"/>
    <x v="157"/>
    <x v="0"/>
    <s v="United States"/>
    <s v="New York City"/>
    <x v="15"/>
    <n v="10035"/>
    <x v="3"/>
    <s v="OFF-ST-10004123"/>
    <x v="1"/>
    <x v="4"/>
    <x v="72"/>
    <x v="1050"/>
    <n v="3"/>
    <n v="0"/>
    <n v="0"/>
  </r>
  <r>
    <n v="6762"/>
    <s v="CA-2013-162943"/>
    <x v="0"/>
    <x v="1131"/>
    <d v="2013-07-27T00:00:00"/>
    <x v="0"/>
    <s v="DB-12970"/>
    <x v="715"/>
    <x v="1"/>
    <s v="United States"/>
    <s v="New York City"/>
    <x v="15"/>
    <n v="10035"/>
    <x v="3"/>
    <s v="FUR-CH-10001708"/>
    <x v="0"/>
    <x v="1"/>
    <x v="884"/>
    <x v="4628"/>
    <n v="2"/>
    <n v="0.1"/>
    <n v="31.015599999999978"/>
  </r>
  <r>
    <n v="6763"/>
    <s v="CA-2013-144764"/>
    <x v="0"/>
    <x v="476"/>
    <d v="2013-09-09T00:00:00"/>
    <x v="1"/>
    <s v="RL-19615"/>
    <x v="210"/>
    <x v="0"/>
    <s v="United States"/>
    <s v="Chicago"/>
    <x v="10"/>
    <n v="60623"/>
    <x v="2"/>
    <s v="OFF-LA-10000240"/>
    <x v="1"/>
    <x v="2"/>
    <x v="2"/>
    <x v="3204"/>
    <n v="5"/>
    <n v="0.2"/>
    <n v="9.8685000000000009"/>
  </r>
  <r>
    <n v="6764"/>
    <s v="CA-2013-144764"/>
    <x v="0"/>
    <x v="476"/>
    <d v="2013-09-09T00:00:00"/>
    <x v="1"/>
    <s v="RL-19615"/>
    <x v="210"/>
    <x v="0"/>
    <s v="United States"/>
    <s v="Chicago"/>
    <x v="10"/>
    <n v="60623"/>
    <x v="2"/>
    <s v="OFF-ST-10002485"/>
    <x v="1"/>
    <x v="4"/>
    <x v="209"/>
    <x v="2083"/>
    <n v="2"/>
    <n v="0.2"/>
    <n v="-8.3524000000000012"/>
  </r>
  <r>
    <n v="6765"/>
    <s v="CA-2013-144764"/>
    <x v="0"/>
    <x v="476"/>
    <d v="2013-09-09T00:00:00"/>
    <x v="1"/>
    <s v="RL-19615"/>
    <x v="210"/>
    <x v="0"/>
    <s v="United States"/>
    <s v="Chicago"/>
    <x v="10"/>
    <n v="60623"/>
    <x v="2"/>
    <s v="TEC-MA-10003230"/>
    <x v="2"/>
    <x v="15"/>
    <x v="1778"/>
    <x v="4629"/>
    <n v="3"/>
    <n v="0.3"/>
    <n v="-19.470000000000141"/>
  </r>
  <r>
    <n v="6766"/>
    <s v="CA-2014-100615"/>
    <x v="3"/>
    <x v="693"/>
    <d v="2014-04-25T00:00:00"/>
    <x v="1"/>
    <s v="SJ-20215"/>
    <x v="695"/>
    <x v="0"/>
    <s v="United States"/>
    <s v="Chicago"/>
    <x v="10"/>
    <n v="60653"/>
    <x v="2"/>
    <s v="FUR-CH-10002602"/>
    <x v="0"/>
    <x v="1"/>
    <x v="288"/>
    <x v="2613"/>
    <n v="3"/>
    <n v="0.3"/>
    <n v="-18.117599999999996"/>
  </r>
  <r>
    <n v="6767"/>
    <s v="CA-2014-100615"/>
    <x v="3"/>
    <x v="693"/>
    <d v="2014-04-25T00:00:00"/>
    <x v="1"/>
    <s v="SJ-20215"/>
    <x v="695"/>
    <x v="0"/>
    <s v="United States"/>
    <s v="Chicago"/>
    <x v="10"/>
    <n v="60653"/>
    <x v="2"/>
    <s v="OFF-AR-10001683"/>
    <x v="1"/>
    <x v="6"/>
    <x v="32"/>
    <x v="33"/>
    <n v="2"/>
    <n v="0.2"/>
    <n v="3.5460000000000007"/>
  </r>
  <r>
    <n v="6768"/>
    <s v="CA-2014-100615"/>
    <x v="3"/>
    <x v="693"/>
    <d v="2014-04-25T00:00:00"/>
    <x v="1"/>
    <s v="SJ-20215"/>
    <x v="695"/>
    <x v="0"/>
    <s v="United States"/>
    <s v="Chicago"/>
    <x v="10"/>
    <n v="60653"/>
    <x v="2"/>
    <s v="FUR-FU-10002456"/>
    <x v="0"/>
    <x v="5"/>
    <x v="1009"/>
    <x v="4630"/>
    <n v="5"/>
    <n v="0.6"/>
    <n v="-6.1879999999999988"/>
  </r>
  <r>
    <n v="6769"/>
    <s v="CA-2011-109302"/>
    <x v="2"/>
    <x v="1132"/>
    <d v="2011-08-16T00:00:00"/>
    <x v="1"/>
    <s v="CS-12175"/>
    <x v="728"/>
    <x v="1"/>
    <s v="United States"/>
    <s v="Lakewood"/>
    <x v="30"/>
    <n v="8701"/>
    <x v="3"/>
    <s v="OFF-BI-10002854"/>
    <x v="1"/>
    <x v="8"/>
    <x v="895"/>
    <x v="4631"/>
    <n v="7"/>
    <n v="0"/>
    <n v="98.105000000000004"/>
  </r>
  <r>
    <n v="6770"/>
    <s v="CA-2014-139787"/>
    <x v="3"/>
    <x v="20"/>
    <d v="2014-09-24T00:00:00"/>
    <x v="1"/>
    <s v="JP-16135"/>
    <x v="655"/>
    <x v="2"/>
    <s v="United States"/>
    <s v="Columbus"/>
    <x v="32"/>
    <n v="31907"/>
    <x v="0"/>
    <s v="OFF-AR-10002445"/>
    <x v="1"/>
    <x v="6"/>
    <x v="1637"/>
    <x v="3826"/>
    <n v="5"/>
    <n v="0"/>
    <n v="13.452000000000002"/>
  </r>
  <r>
    <n v="6771"/>
    <s v="CA-2014-139402"/>
    <x v="3"/>
    <x v="34"/>
    <d v="2014-12-14T00:00:00"/>
    <x v="1"/>
    <s v="NC-18535"/>
    <x v="714"/>
    <x v="1"/>
    <s v="United States"/>
    <s v="Phoenix"/>
    <x v="16"/>
    <n v="85023"/>
    <x v="1"/>
    <s v="OFF-PA-10004359"/>
    <x v="1"/>
    <x v="10"/>
    <x v="1059"/>
    <x v="1257"/>
    <n v="5"/>
    <n v="0.2"/>
    <n v="146.79"/>
  </r>
  <r>
    <n v="6772"/>
    <s v="CA-2014-139402"/>
    <x v="3"/>
    <x v="34"/>
    <d v="2014-12-14T00:00:00"/>
    <x v="1"/>
    <s v="NC-18535"/>
    <x v="714"/>
    <x v="1"/>
    <s v="United States"/>
    <s v="Phoenix"/>
    <x v="16"/>
    <n v="85023"/>
    <x v="1"/>
    <s v="OFF-BI-10000279"/>
    <x v="1"/>
    <x v="8"/>
    <x v="1765"/>
    <x v="4632"/>
    <n v="3"/>
    <n v="0.7"/>
    <n v="-9.9704999999999977"/>
  </r>
  <r>
    <n v="6773"/>
    <s v="CA-2013-119018"/>
    <x v="0"/>
    <x v="254"/>
    <d v="2013-11-09T00:00:00"/>
    <x v="1"/>
    <s v="CW-11905"/>
    <x v="194"/>
    <x v="2"/>
    <s v="United States"/>
    <s v="Los Angeles"/>
    <x v="1"/>
    <n v="90004"/>
    <x v="1"/>
    <s v="OFF-BI-10003314"/>
    <x v="1"/>
    <x v="8"/>
    <x v="305"/>
    <x v="326"/>
    <n v="2"/>
    <n v="0.2"/>
    <n v="2.7956000000000003"/>
  </r>
  <r>
    <n v="6774"/>
    <s v="CA-2013-119018"/>
    <x v="0"/>
    <x v="254"/>
    <d v="2013-11-09T00:00:00"/>
    <x v="1"/>
    <s v="CW-11905"/>
    <x v="194"/>
    <x v="2"/>
    <s v="United States"/>
    <s v="Los Angeles"/>
    <x v="1"/>
    <n v="90004"/>
    <x v="1"/>
    <s v="OFF-BI-10000494"/>
    <x v="1"/>
    <x v="8"/>
    <x v="1563"/>
    <x v="4633"/>
    <n v="1"/>
    <n v="0.2"/>
    <n v="1.3049999999999997"/>
  </r>
  <r>
    <n v="6775"/>
    <s v="CA-2013-119018"/>
    <x v="0"/>
    <x v="254"/>
    <d v="2013-11-09T00:00:00"/>
    <x v="1"/>
    <s v="CW-11905"/>
    <x v="194"/>
    <x v="2"/>
    <s v="United States"/>
    <s v="Los Angeles"/>
    <x v="1"/>
    <n v="90004"/>
    <x v="1"/>
    <s v="OFF-PA-10000295"/>
    <x v="1"/>
    <x v="10"/>
    <x v="1779"/>
    <x v="789"/>
    <n v="6"/>
    <n v="0"/>
    <n v="18.662400000000002"/>
  </r>
  <r>
    <n v="6776"/>
    <s v="CA-2012-105361"/>
    <x v="1"/>
    <x v="368"/>
    <d v="2012-04-04T00:00:00"/>
    <x v="1"/>
    <s v="CM-12115"/>
    <x v="441"/>
    <x v="0"/>
    <s v="United States"/>
    <s v="New York City"/>
    <x v="15"/>
    <n v="10024"/>
    <x v="3"/>
    <s v="OFF-PA-10002615"/>
    <x v="1"/>
    <x v="10"/>
    <x v="247"/>
    <x v="4634"/>
    <n v="4"/>
    <n v="0"/>
    <n v="8.1143999999999998"/>
  </r>
  <r>
    <n v="6777"/>
    <s v="US-2013-152373"/>
    <x v="0"/>
    <x v="64"/>
    <d v="2013-09-12T00:00:00"/>
    <x v="1"/>
    <s v="PT-19090"/>
    <x v="690"/>
    <x v="0"/>
    <s v="United States"/>
    <s v="San Antonio"/>
    <x v="5"/>
    <n v="78207"/>
    <x v="2"/>
    <s v="OFF-ST-10003479"/>
    <x v="1"/>
    <x v="4"/>
    <x v="41"/>
    <x v="4635"/>
    <n v="3"/>
    <n v="0.2"/>
    <n v="-17.523000000000014"/>
  </r>
  <r>
    <n v="6778"/>
    <s v="US-2014-166037"/>
    <x v="3"/>
    <x v="480"/>
    <d v="2014-02-02T00:00:00"/>
    <x v="1"/>
    <s v="CL-12700"/>
    <x v="642"/>
    <x v="2"/>
    <s v="United States"/>
    <s v="New York City"/>
    <x v="15"/>
    <n v="10009"/>
    <x v="3"/>
    <s v="TEC-AC-10002800"/>
    <x v="2"/>
    <x v="11"/>
    <x v="1207"/>
    <x v="4636"/>
    <n v="9"/>
    <n v="0"/>
    <n v="157.46849999999998"/>
  </r>
  <r>
    <n v="6779"/>
    <s v="US-2013-147711"/>
    <x v="0"/>
    <x v="323"/>
    <d v="2013-09-09T00:00:00"/>
    <x v="0"/>
    <s v="HF-14995"/>
    <x v="520"/>
    <x v="0"/>
    <s v="United States"/>
    <s v="Baltimore"/>
    <x v="39"/>
    <n v="21215"/>
    <x v="3"/>
    <s v="FUR-BO-10003159"/>
    <x v="0"/>
    <x v="0"/>
    <x v="1100"/>
    <x v="4637"/>
    <n v="3"/>
    <n v="0"/>
    <n v="31.044599999999974"/>
  </r>
  <r>
    <n v="6780"/>
    <s v="US-2013-147711"/>
    <x v="0"/>
    <x v="323"/>
    <d v="2013-09-09T00:00:00"/>
    <x v="0"/>
    <s v="HF-14995"/>
    <x v="520"/>
    <x v="0"/>
    <s v="United States"/>
    <s v="Baltimore"/>
    <x v="39"/>
    <n v="21215"/>
    <x v="3"/>
    <s v="FUR-FU-10002364"/>
    <x v="0"/>
    <x v="5"/>
    <x v="1231"/>
    <x v="1816"/>
    <n v="2"/>
    <n v="0"/>
    <n v="4.2803999999999984"/>
  </r>
  <r>
    <n v="6781"/>
    <s v="US-2013-147711"/>
    <x v="0"/>
    <x v="323"/>
    <d v="2013-09-09T00:00:00"/>
    <x v="0"/>
    <s v="HF-14995"/>
    <x v="520"/>
    <x v="0"/>
    <s v="United States"/>
    <s v="Baltimore"/>
    <x v="39"/>
    <n v="21215"/>
    <x v="3"/>
    <s v="OFF-BI-10003350"/>
    <x v="1"/>
    <x v="8"/>
    <x v="834"/>
    <x v="1030"/>
    <n v="2"/>
    <n v="0"/>
    <n v="5.8695999999999993"/>
  </r>
  <r>
    <n v="6782"/>
    <s v="US-2013-147711"/>
    <x v="0"/>
    <x v="323"/>
    <d v="2013-09-09T00:00:00"/>
    <x v="0"/>
    <s v="HF-14995"/>
    <x v="520"/>
    <x v="0"/>
    <s v="United States"/>
    <s v="Baltimore"/>
    <x v="39"/>
    <n v="21215"/>
    <x v="3"/>
    <s v="OFF-LA-10004093"/>
    <x v="1"/>
    <x v="2"/>
    <x v="670"/>
    <x v="2037"/>
    <n v="8"/>
    <n v="0"/>
    <n v="27.485599999999998"/>
  </r>
  <r>
    <n v="6783"/>
    <s v="CA-2014-121293"/>
    <x v="3"/>
    <x v="800"/>
    <d v="2014-07-29T00:00:00"/>
    <x v="0"/>
    <s v="JC-15775"/>
    <x v="547"/>
    <x v="0"/>
    <s v="United States"/>
    <s v="Philadelphia"/>
    <x v="9"/>
    <n v="19143"/>
    <x v="3"/>
    <s v="FUR-FU-10000732"/>
    <x v="0"/>
    <x v="5"/>
    <x v="540"/>
    <x v="4638"/>
    <n v="4"/>
    <n v="0.2"/>
    <n v="3.0143999999999984"/>
  </r>
  <r>
    <n v="6784"/>
    <s v="CA-2014-121293"/>
    <x v="3"/>
    <x v="800"/>
    <d v="2014-07-29T00:00:00"/>
    <x v="0"/>
    <s v="JC-15775"/>
    <x v="547"/>
    <x v="0"/>
    <s v="United States"/>
    <s v="Philadelphia"/>
    <x v="9"/>
    <n v="19143"/>
    <x v="3"/>
    <s v="OFF-SU-10004884"/>
    <x v="1"/>
    <x v="14"/>
    <x v="1780"/>
    <x v="4639"/>
    <n v="3"/>
    <n v="0.2"/>
    <n v="4.2470999999999943"/>
  </r>
  <r>
    <n v="6785"/>
    <s v="CA-2014-121293"/>
    <x v="3"/>
    <x v="800"/>
    <d v="2014-07-29T00:00:00"/>
    <x v="0"/>
    <s v="JC-15775"/>
    <x v="547"/>
    <x v="0"/>
    <s v="United States"/>
    <s v="Philadelphia"/>
    <x v="9"/>
    <n v="19143"/>
    <x v="3"/>
    <s v="FUR-TA-10001771"/>
    <x v="0"/>
    <x v="3"/>
    <x v="1724"/>
    <x v="4640"/>
    <n v="1"/>
    <n v="0.4"/>
    <n v="-34.646999999999991"/>
  </r>
  <r>
    <n v="6786"/>
    <s v="CA-2014-121293"/>
    <x v="3"/>
    <x v="800"/>
    <d v="2014-07-29T00:00:00"/>
    <x v="0"/>
    <s v="JC-15775"/>
    <x v="547"/>
    <x v="0"/>
    <s v="United States"/>
    <s v="Philadelphia"/>
    <x v="9"/>
    <n v="19143"/>
    <x v="3"/>
    <s v="OFF-ST-10000060"/>
    <x v="1"/>
    <x v="4"/>
    <x v="387"/>
    <x v="4641"/>
    <n v="5"/>
    <n v="0.2"/>
    <n v="-25.992000000000004"/>
  </r>
  <r>
    <n v="6787"/>
    <s v="CA-2014-121293"/>
    <x v="3"/>
    <x v="800"/>
    <d v="2014-07-29T00:00:00"/>
    <x v="0"/>
    <s v="JC-15775"/>
    <x v="547"/>
    <x v="0"/>
    <s v="United States"/>
    <s v="Philadelphia"/>
    <x v="9"/>
    <n v="19143"/>
    <x v="3"/>
    <s v="OFF-PA-10004100"/>
    <x v="1"/>
    <x v="10"/>
    <x v="257"/>
    <x v="561"/>
    <n v="4"/>
    <n v="0.2"/>
    <n v="7.2576000000000001"/>
  </r>
  <r>
    <n v="6788"/>
    <s v="CA-2012-118843"/>
    <x v="1"/>
    <x v="1023"/>
    <d v="2012-09-20T00:00:00"/>
    <x v="1"/>
    <s v="JH-15910"/>
    <x v="101"/>
    <x v="0"/>
    <s v="United States"/>
    <s v="Atlanta"/>
    <x v="32"/>
    <n v="30318"/>
    <x v="0"/>
    <s v="FUR-FU-10003975"/>
    <x v="0"/>
    <x v="5"/>
    <x v="775"/>
    <x v="2110"/>
    <n v="3"/>
    <n v="0"/>
    <n v="12.992999999999988"/>
  </r>
  <r>
    <n v="6789"/>
    <s v="CA-2012-118843"/>
    <x v="1"/>
    <x v="1023"/>
    <d v="2012-09-20T00:00:00"/>
    <x v="1"/>
    <s v="JH-15910"/>
    <x v="101"/>
    <x v="0"/>
    <s v="United States"/>
    <s v="Atlanta"/>
    <x v="32"/>
    <n v="30318"/>
    <x v="0"/>
    <s v="OFF-PA-10001712"/>
    <x v="1"/>
    <x v="10"/>
    <x v="974"/>
    <x v="1570"/>
    <n v="7"/>
    <n v="0"/>
    <n v="31.468499999999999"/>
  </r>
  <r>
    <n v="6790"/>
    <s v="CA-2012-161445"/>
    <x v="1"/>
    <x v="67"/>
    <d v="2012-09-09T00:00:00"/>
    <x v="0"/>
    <s v="CC-12610"/>
    <x v="566"/>
    <x v="1"/>
    <s v="United States"/>
    <s v="Durham"/>
    <x v="3"/>
    <n v="27707"/>
    <x v="0"/>
    <s v="OFF-AR-10001953"/>
    <x v="1"/>
    <x v="6"/>
    <x v="395"/>
    <x v="1196"/>
    <n v="4"/>
    <n v="0.2"/>
    <n v="12.314400000000006"/>
  </r>
  <r>
    <n v="6791"/>
    <s v="CA-2013-124527"/>
    <x v="0"/>
    <x v="76"/>
    <d v="2013-11-18T00:00:00"/>
    <x v="2"/>
    <s v="IM-15055"/>
    <x v="780"/>
    <x v="0"/>
    <s v="United States"/>
    <s v="Roseville"/>
    <x v="1"/>
    <n v="95661"/>
    <x v="1"/>
    <s v="OFF-BI-10004967"/>
    <x v="1"/>
    <x v="8"/>
    <x v="253"/>
    <x v="1366"/>
    <n v="5"/>
    <n v="0.2"/>
    <n v="2.8079999999999998"/>
  </r>
  <r>
    <n v="6792"/>
    <s v="CA-2013-162348"/>
    <x v="0"/>
    <x v="338"/>
    <d v="2013-11-16T00:00:00"/>
    <x v="1"/>
    <s v="BF-11170"/>
    <x v="408"/>
    <x v="2"/>
    <s v="United States"/>
    <s v="Sacramento"/>
    <x v="1"/>
    <n v="95823"/>
    <x v="1"/>
    <s v="FUR-FU-10003731"/>
    <x v="0"/>
    <x v="5"/>
    <x v="1593"/>
    <x v="4642"/>
    <n v="1"/>
    <n v="0"/>
    <n v="2.7944000000000004"/>
  </r>
  <r>
    <n v="6793"/>
    <s v="CA-2011-141005"/>
    <x v="2"/>
    <x v="860"/>
    <d v="2011-08-18T00:00:00"/>
    <x v="2"/>
    <s v="CS-12355"/>
    <x v="394"/>
    <x v="0"/>
    <s v="United States"/>
    <s v="Fairfield"/>
    <x v="29"/>
    <n v="6824"/>
    <x v="3"/>
    <s v="OFF-BI-10001989"/>
    <x v="1"/>
    <x v="8"/>
    <x v="537"/>
    <x v="2780"/>
    <n v="3"/>
    <n v="0"/>
    <n v="30.211199999999998"/>
  </r>
  <r>
    <n v="6794"/>
    <s v="CA-2012-145394"/>
    <x v="1"/>
    <x v="547"/>
    <d v="2012-11-20T00:00:00"/>
    <x v="1"/>
    <s v="MC-17605"/>
    <x v="204"/>
    <x v="1"/>
    <s v="United States"/>
    <s v="Chicago"/>
    <x v="10"/>
    <n v="60610"/>
    <x v="2"/>
    <s v="OFF-ST-10000344"/>
    <x v="1"/>
    <x v="4"/>
    <x v="1013"/>
    <x v="4643"/>
    <n v="2"/>
    <n v="0.2"/>
    <n v="1.6115999999999993"/>
  </r>
  <r>
    <n v="6795"/>
    <s v="CA-2012-145394"/>
    <x v="1"/>
    <x v="547"/>
    <d v="2012-11-20T00:00:00"/>
    <x v="1"/>
    <s v="MC-17605"/>
    <x v="204"/>
    <x v="1"/>
    <s v="United States"/>
    <s v="Chicago"/>
    <x v="10"/>
    <n v="60610"/>
    <x v="2"/>
    <s v="TEC-PH-10001051"/>
    <x v="2"/>
    <x v="7"/>
    <x v="1254"/>
    <x v="1977"/>
    <n v="3"/>
    <n v="0.2"/>
    <n v="26.997299999999967"/>
  </r>
  <r>
    <n v="6796"/>
    <s v="CA-2012-145394"/>
    <x v="1"/>
    <x v="547"/>
    <d v="2012-11-20T00:00:00"/>
    <x v="1"/>
    <s v="MC-17605"/>
    <x v="204"/>
    <x v="1"/>
    <s v="United States"/>
    <s v="Chicago"/>
    <x v="10"/>
    <n v="60610"/>
    <x v="2"/>
    <s v="FUR-FU-10001215"/>
    <x v="0"/>
    <x v="5"/>
    <x v="1600"/>
    <x v="527"/>
    <n v="2"/>
    <n v="0.6"/>
    <n v="-15.526799999999994"/>
  </r>
  <r>
    <n v="6797"/>
    <s v="CA-2012-168809"/>
    <x v="1"/>
    <x v="767"/>
    <d v="2012-08-25T00:00:00"/>
    <x v="3"/>
    <s v="MC-18100"/>
    <x v="498"/>
    <x v="0"/>
    <s v="United States"/>
    <s v="Houston"/>
    <x v="5"/>
    <n v="77041"/>
    <x v="2"/>
    <s v="FUR-FU-10001473"/>
    <x v="0"/>
    <x v="5"/>
    <x v="1244"/>
    <x v="1869"/>
    <n v="2"/>
    <n v="0.6"/>
    <n v="-16.585799999999999"/>
  </r>
  <r>
    <n v="6798"/>
    <s v="CA-2012-168809"/>
    <x v="1"/>
    <x v="767"/>
    <d v="2012-08-25T00:00:00"/>
    <x v="3"/>
    <s v="MC-18100"/>
    <x v="498"/>
    <x v="0"/>
    <s v="United States"/>
    <s v="Houston"/>
    <x v="5"/>
    <n v="77041"/>
    <x v="2"/>
    <s v="OFF-BI-10000315"/>
    <x v="1"/>
    <x v="8"/>
    <x v="407"/>
    <x v="4644"/>
    <n v="1"/>
    <n v="0.8"/>
    <n v="-6.0768000000000004"/>
  </r>
  <r>
    <n v="6799"/>
    <s v="CA-2012-168809"/>
    <x v="1"/>
    <x v="767"/>
    <d v="2012-08-25T00:00:00"/>
    <x v="3"/>
    <s v="MC-18100"/>
    <x v="498"/>
    <x v="0"/>
    <s v="United States"/>
    <s v="Houston"/>
    <x v="5"/>
    <n v="77041"/>
    <x v="2"/>
    <s v="FUR-FU-10002240"/>
    <x v="0"/>
    <x v="5"/>
    <x v="1781"/>
    <x v="4645"/>
    <n v="5"/>
    <n v="0.6"/>
    <n v="-3.9399999999999995"/>
  </r>
  <r>
    <n v="6800"/>
    <s v="CA-2013-109827"/>
    <x v="0"/>
    <x v="591"/>
    <d v="2014-01-02T00:00:00"/>
    <x v="1"/>
    <s v="LW-16825"/>
    <x v="429"/>
    <x v="1"/>
    <s v="United States"/>
    <s v="Phoenix"/>
    <x v="16"/>
    <n v="85023"/>
    <x v="1"/>
    <s v="FUR-TA-10002607"/>
    <x v="0"/>
    <x v="3"/>
    <x v="221"/>
    <x v="4646"/>
    <n v="1"/>
    <n v="0.5"/>
    <n v="-24.102599999999995"/>
  </r>
  <r>
    <n v="6801"/>
    <s v="CA-2013-109827"/>
    <x v="0"/>
    <x v="591"/>
    <d v="2014-01-02T00:00:00"/>
    <x v="1"/>
    <s v="LW-16825"/>
    <x v="429"/>
    <x v="1"/>
    <s v="United States"/>
    <s v="Phoenix"/>
    <x v="16"/>
    <n v="85023"/>
    <x v="1"/>
    <s v="TEC-MA-10003356"/>
    <x v="2"/>
    <x v="15"/>
    <x v="1361"/>
    <x v="4647"/>
    <n v="2"/>
    <n v="0.7"/>
    <n v="-386.95699999999999"/>
  </r>
  <r>
    <n v="6802"/>
    <s v="CA-2013-109827"/>
    <x v="0"/>
    <x v="591"/>
    <d v="2014-01-02T00:00:00"/>
    <x v="1"/>
    <s v="LW-16825"/>
    <x v="429"/>
    <x v="1"/>
    <s v="United States"/>
    <s v="Phoenix"/>
    <x v="16"/>
    <n v="85023"/>
    <x v="1"/>
    <s v="TEC-AC-10002217"/>
    <x v="2"/>
    <x v="11"/>
    <x v="1178"/>
    <x v="4648"/>
    <n v="3"/>
    <n v="0.2"/>
    <n v="-7.8960000000000008"/>
  </r>
  <r>
    <n v="6803"/>
    <s v="CA-2013-109827"/>
    <x v="0"/>
    <x v="591"/>
    <d v="2014-01-02T00:00:00"/>
    <x v="1"/>
    <s v="LW-16825"/>
    <x v="429"/>
    <x v="1"/>
    <s v="United States"/>
    <s v="Phoenix"/>
    <x v="16"/>
    <n v="85023"/>
    <x v="1"/>
    <s v="TEC-AC-10004353"/>
    <x v="2"/>
    <x v="11"/>
    <x v="717"/>
    <x v="4649"/>
    <n v="2"/>
    <n v="0.2"/>
    <n v="21.42"/>
  </r>
  <r>
    <n v="6804"/>
    <s v="CA-2013-109827"/>
    <x v="0"/>
    <x v="591"/>
    <d v="2014-01-02T00:00:00"/>
    <x v="1"/>
    <s v="LW-16825"/>
    <x v="429"/>
    <x v="1"/>
    <s v="United States"/>
    <s v="Phoenix"/>
    <x v="16"/>
    <n v="85023"/>
    <x v="1"/>
    <s v="FUR-CH-10004754"/>
    <x v="0"/>
    <x v="1"/>
    <x v="1123"/>
    <x v="4650"/>
    <n v="2"/>
    <n v="0.2"/>
    <n v="4.1971999999999987"/>
  </r>
  <r>
    <n v="6805"/>
    <s v="CA-2011-152233"/>
    <x v="2"/>
    <x v="1082"/>
    <d v="2011-10-06T00:00:00"/>
    <x v="2"/>
    <s v="KH-16510"/>
    <x v="168"/>
    <x v="0"/>
    <s v="United States"/>
    <s v="Pomona"/>
    <x v="1"/>
    <n v="91767"/>
    <x v="1"/>
    <s v="TEC-AC-10002800"/>
    <x v="2"/>
    <x v="11"/>
    <x v="1207"/>
    <x v="2622"/>
    <n v="2"/>
    <n v="0"/>
    <n v="34.992999999999995"/>
  </r>
  <r>
    <n v="6806"/>
    <s v="CA-2011-125682"/>
    <x v="2"/>
    <x v="754"/>
    <d v="2011-11-25T00:00:00"/>
    <x v="2"/>
    <s v="RB-19645"/>
    <x v="516"/>
    <x v="1"/>
    <s v="United States"/>
    <s v="Atlanta"/>
    <x v="32"/>
    <n v="30318"/>
    <x v="0"/>
    <s v="OFF-PA-10001752"/>
    <x v="1"/>
    <x v="10"/>
    <x v="1360"/>
    <x v="745"/>
    <n v="2"/>
    <n v="0"/>
    <n v="4.8804000000000007"/>
  </r>
  <r>
    <n v="6807"/>
    <s v="CA-2014-162880"/>
    <x v="3"/>
    <x v="53"/>
    <d v="2014-12-30T00:00:00"/>
    <x v="1"/>
    <s v="GD-14590"/>
    <x v="241"/>
    <x v="1"/>
    <s v="United States"/>
    <s v="Everett"/>
    <x v="4"/>
    <n v="98208"/>
    <x v="1"/>
    <s v="OFF-BI-10003314"/>
    <x v="1"/>
    <x v="8"/>
    <x v="305"/>
    <x v="4651"/>
    <n v="1"/>
    <n v="0.2"/>
    <n v="1.3978000000000002"/>
  </r>
  <r>
    <n v="6808"/>
    <s v="CA-2012-128125"/>
    <x v="1"/>
    <x v="1052"/>
    <d v="2012-04-05T00:00:00"/>
    <x v="1"/>
    <s v="EB-13705"/>
    <x v="182"/>
    <x v="1"/>
    <s v="United States"/>
    <s v="Houston"/>
    <x v="5"/>
    <n v="77095"/>
    <x v="2"/>
    <s v="OFF-PA-10000357"/>
    <x v="1"/>
    <x v="10"/>
    <x v="442"/>
    <x v="4016"/>
    <n v="3"/>
    <n v="0.2"/>
    <n v="35.661300000000004"/>
  </r>
  <r>
    <n v="6809"/>
    <s v="CA-2012-128125"/>
    <x v="1"/>
    <x v="1052"/>
    <d v="2012-04-05T00:00:00"/>
    <x v="1"/>
    <s v="EB-13705"/>
    <x v="182"/>
    <x v="1"/>
    <s v="United States"/>
    <s v="Houston"/>
    <x v="5"/>
    <n v="77095"/>
    <x v="2"/>
    <s v="FUR-FU-10001085"/>
    <x v="0"/>
    <x v="5"/>
    <x v="1590"/>
    <x v="1052"/>
    <n v="3"/>
    <n v="0.6"/>
    <n v="-7.8330000000000055"/>
  </r>
  <r>
    <n v="6810"/>
    <s v="CA-2014-156237"/>
    <x v="3"/>
    <x v="32"/>
    <d v="2014-09-16T00:00:00"/>
    <x v="2"/>
    <s v="PS-18760"/>
    <x v="519"/>
    <x v="0"/>
    <s v="United States"/>
    <s v="Philadelphia"/>
    <x v="9"/>
    <n v="19140"/>
    <x v="3"/>
    <s v="OFF-BI-10000301"/>
    <x v="1"/>
    <x v="8"/>
    <x v="619"/>
    <x v="3556"/>
    <n v="2"/>
    <n v="0.7"/>
    <n v="-2.5880000000000001"/>
  </r>
  <r>
    <n v="6811"/>
    <s v="CA-2014-156237"/>
    <x v="3"/>
    <x v="32"/>
    <d v="2014-09-16T00:00:00"/>
    <x v="2"/>
    <s v="PS-18760"/>
    <x v="519"/>
    <x v="0"/>
    <s v="United States"/>
    <s v="Philadelphia"/>
    <x v="9"/>
    <n v="19140"/>
    <x v="3"/>
    <s v="TEC-MA-10002930"/>
    <x v="2"/>
    <x v="15"/>
    <x v="1775"/>
    <x v="4652"/>
    <n v="1"/>
    <n v="0.7"/>
    <n v="-18.038499999999996"/>
  </r>
  <r>
    <n v="6812"/>
    <s v="CA-2014-156237"/>
    <x v="3"/>
    <x v="32"/>
    <d v="2014-09-16T00:00:00"/>
    <x v="2"/>
    <s v="PS-18760"/>
    <x v="519"/>
    <x v="0"/>
    <s v="United States"/>
    <s v="Philadelphia"/>
    <x v="9"/>
    <n v="19140"/>
    <x v="3"/>
    <s v="FUR-CH-10002372"/>
    <x v="0"/>
    <x v="1"/>
    <x v="390"/>
    <x v="4653"/>
    <n v="2"/>
    <n v="0.3"/>
    <n v="-29.152799999999992"/>
  </r>
  <r>
    <n v="6813"/>
    <s v="CA-2014-156237"/>
    <x v="3"/>
    <x v="32"/>
    <d v="2014-09-16T00:00:00"/>
    <x v="2"/>
    <s v="PS-18760"/>
    <x v="519"/>
    <x v="0"/>
    <s v="United States"/>
    <s v="Philadelphia"/>
    <x v="9"/>
    <n v="19140"/>
    <x v="3"/>
    <s v="OFF-BI-10003707"/>
    <x v="1"/>
    <x v="8"/>
    <x v="776"/>
    <x v="4654"/>
    <n v="4"/>
    <n v="0.7"/>
    <n v="-12.207999999999995"/>
  </r>
  <r>
    <n v="6814"/>
    <s v="CA-2014-156237"/>
    <x v="3"/>
    <x v="32"/>
    <d v="2014-09-16T00:00:00"/>
    <x v="2"/>
    <s v="PS-18760"/>
    <x v="519"/>
    <x v="0"/>
    <s v="United States"/>
    <s v="Philadelphia"/>
    <x v="9"/>
    <n v="19140"/>
    <x v="3"/>
    <s v="FUR-FU-10001057"/>
    <x v="0"/>
    <x v="5"/>
    <x v="1782"/>
    <x v="4655"/>
    <n v="8"/>
    <n v="0.2"/>
    <n v="4.7975999999999992"/>
  </r>
  <r>
    <n v="6815"/>
    <s v="CA-2014-156237"/>
    <x v="3"/>
    <x v="32"/>
    <d v="2014-09-16T00:00:00"/>
    <x v="2"/>
    <s v="PS-18760"/>
    <x v="519"/>
    <x v="0"/>
    <s v="United States"/>
    <s v="Philadelphia"/>
    <x v="9"/>
    <n v="19140"/>
    <x v="3"/>
    <s v="TEC-MA-10001681"/>
    <x v="2"/>
    <x v="15"/>
    <x v="340"/>
    <x v="4656"/>
    <n v="2"/>
    <n v="0.7"/>
    <n v="-168.8189999999999"/>
  </r>
  <r>
    <n v="6816"/>
    <s v="CA-2011-144414"/>
    <x v="2"/>
    <x v="1103"/>
    <d v="2011-06-21T00:00:00"/>
    <x v="1"/>
    <s v="GH-14425"/>
    <x v="485"/>
    <x v="0"/>
    <s v="United States"/>
    <s v="Seattle"/>
    <x v="4"/>
    <n v="98105"/>
    <x v="1"/>
    <s v="FUR-FU-10003981"/>
    <x v="0"/>
    <x v="5"/>
    <x v="322"/>
    <x v="875"/>
    <n v="3"/>
    <n v="0"/>
    <n v="2.6208000000000005"/>
  </r>
  <r>
    <n v="6817"/>
    <s v="CA-2011-144414"/>
    <x v="2"/>
    <x v="1103"/>
    <d v="2011-06-21T00:00:00"/>
    <x v="1"/>
    <s v="GH-14425"/>
    <x v="485"/>
    <x v="0"/>
    <s v="United States"/>
    <s v="Seattle"/>
    <x v="4"/>
    <n v="98105"/>
    <x v="1"/>
    <s v="OFF-FA-10000624"/>
    <x v="1"/>
    <x v="13"/>
    <x v="291"/>
    <x v="1511"/>
    <n v="5"/>
    <n v="0"/>
    <n v="8.9499999999999993"/>
  </r>
  <r>
    <n v="6818"/>
    <s v="CA-2011-144414"/>
    <x v="2"/>
    <x v="1103"/>
    <d v="2011-06-21T00:00:00"/>
    <x v="1"/>
    <s v="GH-14425"/>
    <x v="485"/>
    <x v="0"/>
    <s v="United States"/>
    <s v="Seattle"/>
    <x v="4"/>
    <n v="98105"/>
    <x v="1"/>
    <s v="OFF-BI-10004995"/>
    <x v="1"/>
    <x v="8"/>
    <x v="313"/>
    <x v="4657"/>
    <n v="3"/>
    <n v="0.2"/>
    <n v="1061.5721999999998"/>
  </r>
  <r>
    <n v="6819"/>
    <s v="CA-2014-163860"/>
    <x v="3"/>
    <x v="116"/>
    <d v="2015-01-02T00:00:00"/>
    <x v="1"/>
    <s v="LO-17170"/>
    <x v="628"/>
    <x v="1"/>
    <s v="United States"/>
    <s v="Peoria"/>
    <x v="10"/>
    <n v="61604"/>
    <x v="2"/>
    <s v="OFF-BI-10003784"/>
    <x v="1"/>
    <x v="8"/>
    <x v="1314"/>
    <x v="4658"/>
    <n v="5"/>
    <n v="0.8"/>
    <n v="-2.6880000000000015"/>
  </r>
  <r>
    <n v="6820"/>
    <s v="CA-2014-163860"/>
    <x v="3"/>
    <x v="116"/>
    <d v="2015-01-02T00:00:00"/>
    <x v="1"/>
    <s v="LO-17170"/>
    <x v="628"/>
    <x v="1"/>
    <s v="United States"/>
    <s v="Peoria"/>
    <x v="10"/>
    <n v="61604"/>
    <x v="2"/>
    <s v="FUR-FU-10004586"/>
    <x v="0"/>
    <x v="5"/>
    <x v="1473"/>
    <x v="4659"/>
    <n v="3"/>
    <n v="0.6"/>
    <n v="-2.3903999999999996"/>
  </r>
  <r>
    <n v="6821"/>
    <s v="CA-2014-163860"/>
    <x v="3"/>
    <x v="116"/>
    <d v="2015-01-02T00:00:00"/>
    <x v="1"/>
    <s v="LO-17170"/>
    <x v="628"/>
    <x v="1"/>
    <s v="United States"/>
    <s v="Peoria"/>
    <x v="10"/>
    <n v="61604"/>
    <x v="2"/>
    <s v="FUR-CH-10004698"/>
    <x v="0"/>
    <x v="1"/>
    <x v="166"/>
    <x v="4653"/>
    <n v="2"/>
    <n v="0.3"/>
    <n v="-3.2391999999999896"/>
  </r>
  <r>
    <n v="6822"/>
    <s v="CA-2014-163860"/>
    <x v="3"/>
    <x v="116"/>
    <d v="2015-01-02T00:00:00"/>
    <x v="1"/>
    <s v="LO-17170"/>
    <x v="628"/>
    <x v="1"/>
    <s v="United States"/>
    <s v="Peoria"/>
    <x v="10"/>
    <n v="61604"/>
    <x v="2"/>
    <s v="FUR-FU-10001935"/>
    <x v="0"/>
    <x v="5"/>
    <x v="341"/>
    <x v="369"/>
    <n v="2"/>
    <n v="0.6"/>
    <n v="-1.4059999999999997"/>
  </r>
  <r>
    <n v="6823"/>
    <s v="US-2014-115609"/>
    <x v="3"/>
    <x v="808"/>
    <d v="2014-11-08T00:00:00"/>
    <x v="1"/>
    <s v="CS-12505"/>
    <x v="473"/>
    <x v="0"/>
    <s v="United States"/>
    <s v="Los Angeles"/>
    <x v="1"/>
    <n v="90036"/>
    <x v="1"/>
    <s v="OFF-AP-10003040"/>
    <x v="1"/>
    <x v="9"/>
    <x v="723"/>
    <x v="4660"/>
    <n v="5"/>
    <n v="0"/>
    <n v="43.705999999999996"/>
  </r>
  <r>
    <n v="6824"/>
    <s v="CA-2012-154291"/>
    <x v="1"/>
    <x v="395"/>
    <d v="2012-07-29T00:00:00"/>
    <x v="1"/>
    <s v="YS-21880"/>
    <x v="453"/>
    <x v="1"/>
    <s v="United States"/>
    <s v="Montgomery"/>
    <x v="19"/>
    <n v="36116"/>
    <x v="0"/>
    <s v="OFF-EN-10001335"/>
    <x v="1"/>
    <x v="12"/>
    <x v="462"/>
    <x v="4661"/>
    <n v="9"/>
    <n v="0"/>
    <n v="49.23"/>
  </r>
  <r>
    <n v="6825"/>
    <s v="CA-2012-154291"/>
    <x v="1"/>
    <x v="395"/>
    <d v="2012-07-29T00:00:00"/>
    <x v="1"/>
    <s v="YS-21880"/>
    <x v="453"/>
    <x v="1"/>
    <s v="United States"/>
    <s v="Montgomery"/>
    <x v="19"/>
    <n v="36116"/>
    <x v="0"/>
    <s v="FUR-TA-10002041"/>
    <x v="0"/>
    <x v="3"/>
    <x v="358"/>
    <x v="4662"/>
    <n v="2"/>
    <n v="0"/>
    <n v="39.44380000000001"/>
  </r>
  <r>
    <n v="6826"/>
    <s v="CA-2013-118689"/>
    <x v="0"/>
    <x v="824"/>
    <d v="2013-10-10T00:00:00"/>
    <x v="1"/>
    <s v="TC-20980"/>
    <x v="568"/>
    <x v="1"/>
    <s v="United States"/>
    <s v="Lafayette"/>
    <x v="14"/>
    <n v="47905"/>
    <x v="2"/>
    <s v="OFF-ST-10001558"/>
    <x v="1"/>
    <x v="4"/>
    <x v="712"/>
    <x v="4663"/>
    <n v="2"/>
    <n v="0"/>
    <n v="4.8719999999999999"/>
  </r>
  <r>
    <n v="6827"/>
    <s v="CA-2013-118689"/>
    <x v="0"/>
    <x v="824"/>
    <d v="2013-10-10T00:00:00"/>
    <x v="1"/>
    <s v="TC-20980"/>
    <x v="568"/>
    <x v="1"/>
    <s v="United States"/>
    <s v="Lafayette"/>
    <x v="14"/>
    <n v="47905"/>
    <x v="2"/>
    <s v="TEC-CO-10004722"/>
    <x v="2"/>
    <x v="16"/>
    <x v="1365"/>
    <x v="4664"/>
    <n v="5"/>
    <n v="0"/>
    <n v="8399.9759999999987"/>
  </r>
  <r>
    <n v="6828"/>
    <s v="CA-2013-118689"/>
    <x v="0"/>
    <x v="824"/>
    <d v="2013-10-10T00:00:00"/>
    <x v="1"/>
    <s v="TC-20980"/>
    <x v="568"/>
    <x v="1"/>
    <s v="United States"/>
    <s v="Lafayette"/>
    <x v="14"/>
    <n v="47905"/>
    <x v="2"/>
    <s v="OFF-BI-10004600"/>
    <x v="1"/>
    <x v="8"/>
    <x v="1477"/>
    <x v="2556"/>
    <n v="2"/>
    <n v="0"/>
    <n v="331.19099999999997"/>
  </r>
  <r>
    <n v="6829"/>
    <s v="CA-2013-118689"/>
    <x v="0"/>
    <x v="824"/>
    <d v="2013-10-10T00:00:00"/>
    <x v="1"/>
    <s v="TC-20980"/>
    <x v="568"/>
    <x v="1"/>
    <s v="United States"/>
    <s v="Lafayette"/>
    <x v="14"/>
    <n v="47905"/>
    <x v="2"/>
    <s v="OFF-BI-10003712"/>
    <x v="1"/>
    <x v="8"/>
    <x v="689"/>
    <x v="4665"/>
    <n v="7"/>
    <n v="0"/>
    <n v="16.8413"/>
  </r>
  <r>
    <n v="6830"/>
    <s v="CA-2013-118689"/>
    <x v="0"/>
    <x v="824"/>
    <d v="2013-10-10T00:00:00"/>
    <x v="1"/>
    <s v="TC-20980"/>
    <x v="568"/>
    <x v="1"/>
    <s v="United States"/>
    <s v="Lafayette"/>
    <x v="14"/>
    <n v="47905"/>
    <x v="2"/>
    <s v="OFF-AR-10001958"/>
    <x v="1"/>
    <x v="6"/>
    <x v="206"/>
    <x v="2041"/>
    <n v="2"/>
    <n v="0"/>
    <n v="9.5088000000000008"/>
  </r>
  <r>
    <n v="6831"/>
    <s v="CA-2013-140438"/>
    <x v="0"/>
    <x v="435"/>
    <d v="2013-12-28T00:00:00"/>
    <x v="0"/>
    <s v="PW-19030"/>
    <x v="463"/>
    <x v="1"/>
    <s v="United States"/>
    <s v="New York City"/>
    <x v="15"/>
    <n v="10009"/>
    <x v="3"/>
    <s v="TEC-PH-10001750"/>
    <x v="2"/>
    <x v="7"/>
    <x v="968"/>
    <x v="933"/>
    <n v="3"/>
    <n v="0"/>
    <n v="53.451900000000009"/>
  </r>
  <r>
    <n v="6832"/>
    <s v="US-2014-123204"/>
    <x v="3"/>
    <x v="246"/>
    <d v="2014-07-28T00:00:00"/>
    <x v="1"/>
    <s v="CS-11860"/>
    <x v="750"/>
    <x v="0"/>
    <s v="United States"/>
    <s v="New York City"/>
    <x v="15"/>
    <n v="10024"/>
    <x v="3"/>
    <s v="OFF-AP-10002287"/>
    <x v="1"/>
    <x v="9"/>
    <x v="1274"/>
    <x v="2053"/>
    <n v="4"/>
    <n v="0"/>
    <n v="4.5448000000000004"/>
  </r>
  <r>
    <n v="6833"/>
    <s v="CA-2012-112522"/>
    <x v="1"/>
    <x v="998"/>
    <d v="2012-10-17T00:00:00"/>
    <x v="1"/>
    <s v="DP-13165"/>
    <x v="273"/>
    <x v="0"/>
    <s v="United States"/>
    <s v="Chicago"/>
    <x v="10"/>
    <n v="60610"/>
    <x v="2"/>
    <s v="OFF-AR-10003183"/>
    <x v="1"/>
    <x v="6"/>
    <x v="1390"/>
    <x v="2245"/>
    <n v="3"/>
    <n v="0.2"/>
    <n v="1.0019999999999993"/>
  </r>
  <r>
    <n v="6834"/>
    <s v="CA-2013-153101"/>
    <x v="0"/>
    <x v="162"/>
    <d v="2013-09-09T00:00:00"/>
    <x v="3"/>
    <s v="PJ-19015"/>
    <x v="307"/>
    <x v="0"/>
    <s v="United States"/>
    <s v="Santa Ana"/>
    <x v="1"/>
    <n v="92704"/>
    <x v="1"/>
    <s v="FUR-TA-10003008"/>
    <x v="0"/>
    <x v="3"/>
    <x v="946"/>
    <x v="4666"/>
    <n v="1"/>
    <n v="0.2"/>
    <n v="-12.778499999999994"/>
  </r>
  <r>
    <n v="6835"/>
    <s v="CA-2013-142615"/>
    <x v="0"/>
    <x v="73"/>
    <d v="2013-11-25T00:00:00"/>
    <x v="1"/>
    <s v="BM-11575"/>
    <x v="606"/>
    <x v="1"/>
    <s v="United States"/>
    <s v="Montebello"/>
    <x v="1"/>
    <n v="90640"/>
    <x v="1"/>
    <s v="TEC-AC-10004803"/>
    <x v="2"/>
    <x v="11"/>
    <x v="1756"/>
    <x v="4667"/>
    <n v="2"/>
    <n v="0"/>
    <n v="3.9032000000000018"/>
  </r>
  <r>
    <n v="6836"/>
    <s v="CA-2014-142643"/>
    <x v="3"/>
    <x v="453"/>
    <d v="2014-10-21T00:00:00"/>
    <x v="1"/>
    <s v="DL-13495"/>
    <x v="393"/>
    <x v="1"/>
    <s v="United States"/>
    <s v="Thousand Oaks"/>
    <x v="1"/>
    <n v="91360"/>
    <x v="1"/>
    <s v="OFF-LA-10003510"/>
    <x v="1"/>
    <x v="2"/>
    <x v="575"/>
    <x v="4668"/>
    <n v="5"/>
    <n v="0"/>
    <n v="70.219000000000008"/>
  </r>
  <r>
    <n v="6837"/>
    <s v="CA-2014-142643"/>
    <x v="3"/>
    <x v="453"/>
    <d v="2014-10-21T00:00:00"/>
    <x v="1"/>
    <s v="DL-13495"/>
    <x v="393"/>
    <x v="1"/>
    <s v="United States"/>
    <s v="Thousand Oaks"/>
    <x v="1"/>
    <n v="91360"/>
    <x v="1"/>
    <s v="FUR-FU-10000087"/>
    <x v="0"/>
    <x v="5"/>
    <x v="204"/>
    <x v="20"/>
    <n v="1"/>
    <n v="0"/>
    <n v="9.3152000000000008"/>
  </r>
  <r>
    <n v="6838"/>
    <s v="CA-2012-116260"/>
    <x v="1"/>
    <x v="380"/>
    <d v="2012-07-12T00:00:00"/>
    <x v="1"/>
    <s v="BF-10975"/>
    <x v="541"/>
    <x v="1"/>
    <s v="United States"/>
    <s v="Vineland"/>
    <x v="30"/>
    <n v="8360"/>
    <x v="3"/>
    <s v="OFF-AR-10003732"/>
    <x v="1"/>
    <x v="6"/>
    <x v="321"/>
    <x v="1760"/>
    <n v="4"/>
    <n v="0"/>
    <n v="2.8911999999999995"/>
  </r>
  <r>
    <n v="6839"/>
    <s v="CA-2014-107517"/>
    <x v="3"/>
    <x v="1119"/>
    <d v="2014-02-10T00:00:00"/>
    <x v="1"/>
    <s v="FC-14335"/>
    <x v="712"/>
    <x v="1"/>
    <s v="United States"/>
    <s v="Torrance"/>
    <x v="1"/>
    <n v="90503"/>
    <x v="1"/>
    <s v="OFF-AP-10000275"/>
    <x v="1"/>
    <x v="9"/>
    <x v="1719"/>
    <x v="3945"/>
    <n v="5"/>
    <n v="0"/>
    <n v="459.39599999999996"/>
  </r>
  <r>
    <n v="6840"/>
    <s v="CA-2014-107517"/>
    <x v="3"/>
    <x v="1119"/>
    <d v="2014-02-10T00:00:00"/>
    <x v="1"/>
    <s v="FC-14335"/>
    <x v="712"/>
    <x v="1"/>
    <s v="United States"/>
    <s v="Torrance"/>
    <x v="1"/>
    <n v="90503"/>
    <x v="1"/>
    <s v="TEC-PH-10003505"/>
    <x v="2"/>
    <x v="7"/>
    <x v="901"/>
    <x v="4669"/>
    <n v="5"/>
    <n v="0.2"/>
    <n v="41.759999999999948"/>
  </r>
  <r>
    <n v="6841"/>
    <s v="CA-2012-166338"/>
    <x v="1"/>
    <x v="401"/>
    <d v="2012-12-07T00:00:00"/>
    <x v="2"/>
    <s v="MP-18175"/>
    <x v="486"/>
    <x v="2"/>
    <s v="United States"/>
    <s v="Troy"/>
    <x v="24"/>
    <n v="45373"/>
    <x v="3"/>
    <s v="OFF-BI-10002852"/>
    <x v="1"/>
    <x v="8"/>
    <x v="91"/>
    <x v="4670"/>
    <n v="3"/>
    <n v="0.7"/>
    <n v="-10.382399999999997"/>
  </r>
  <r>
    <n v="6842"/>
    <s v="CA-2013-123946"/>
    <x v="0"/>
    <x v="126"/>
    <d v="2013-09-18T00:00:00"/>
    <x v="1"/>
    <s v="AJ-10795"/>
    <x v="295"/>
    <x v="1"/>
    <s v="United States"/>
    <s v="Springfield"/>
    <x v="17"/>
    <n v="22153"/>
    <x v="0"/>
    <s v="TEC-AC-10004877"/>
    <x v="2"/>
    <x v="11"/>
    <x v="1670"/>
    <x v="4671"/>
    <n v="3"/>
    <n v="0"/>
    <n v="1.6559999999999988"/>
  </r>
  <r>
    <n v="6843"/>
    <s v="CA-2013-123946"/>
    <x v="0"/>
    <x v="126"/>
    <d v="2013-09-18T00:00:00"/>
    <x v="1"/>
    <s v="AJ-10795"/>
    <x v="295"/>
    <x v="1"/>
    <s v="United States"/>
    <s v="Springfield"/>
    <x v="17"/>
    <n v="22153"/>
    <x v="0"/>
    <s v="OFF-FA-10002975"/>
    <x v="1"/>
    <x v="13"/>
    <x v="33"/>
    <x v="1189"/>
    <n v="3"/>
    <n v="0"/>
    <n v="5.2164000000000001"/>
  </r>
  <r>
    <n v="6844"/>
    <s v="CA-2013-123946"/>
    <x v="0"/>
    <x v="126"/>
    <d v="2013-09-18T00:00:00"/>
    <x v="1"/>
    <s v="AJ-10795"/>
    <x v="295"/>
    <x v="1"/>
    <s v="United States"/>
    <s v="Springfield"/>
    <x v="17"/>
    <n v="22153"/>
    <x v="0"/>
    <s v="OFF-ST-10000419"/>
    <x v="1"/>
    <x v="4"/>
    <x v="1015"/>
    <x v="4672"/>
    <n v="5"/>
    <n v="0"/>
    <n v="0.67899999999999849"/>
  </r>
  <r>
    <n v="6845"/>
    <s v="CA-2013-123946"/>
    <x v="0"/>
    <x v="126"/>
    <d v="2013-09-18T00:00:00"/>
    <x v="1"/>
    <s v="AJ-10795"/>
    <x v="295"/>
    <x v="1"/>
    <s v="United States"/>
    <s v="Springfield"/>
    <x v="17"/>
    <n v="22153"/>
    <x v="0"/>
    <s v="FUR-CH-10002073"/>
    <x v="0"/>
    <x v="1"/>
    <x v="1783"/>
    <x v="4673"/>
    <n v="4"/>
    <n v="0"/>
    <n v="307.14479999999992"/>
  </r>
  <r>
    <n v="6846"/>
    <s v="CA-2011-147543"/>
    <x v="2"/>
    <x v="522"/>
    <d v="2011-07-12T00:00:00"/>
    <x v="1"/>
    <s v="BC-11125"/>
    <x v="604"/>
    <x v="2"/>
    <s v="United States"/>
    <s v="El Cajon"/>
    <x v="1"/>
    <n v="92020"/>
    <x v="1"/>
    <s v="FUR-CH-10000155"/>
    <x v="0"/>
    <x v="1"/>
    <x v="1157"/>
    <x v="1645"/>
    <n v="2"/>
    <n v="0.2"/>
    <n v="47.848000000000013"/>
  </r>
  <r>
    <n v="6847"/>
    <s v="US-2013-159093"/>
    <x v="0"/>
    <x v="195"/>
    <d v="2013-05-15T00:00:00"/>
    <x v="1"/>
    <s v="RS-19420"/>
    <x v="602"/>
    <x v="1"/>
    <s v="United States"/>
    <s v="Los Angeles"/>
    <x v="1"/>
    <n v="90036"/>
    <x v="1"/>
    <s v="OFF-PA-10001260"/>
    <x v="1"/>
    <x v="10"/>
    <x v="1769"/>
    <x v="4674"/>
    <n v="4"/>
    <n v="0"/>
    <n v="14.417999999999999"/>
  </r>
  <r>
    <n v="6848"/>
    <s v="CA-2013-162110"/>
    <x v="0"/>
    <x v="427"/>
    <d v="2013-07-23T00:00:00"/>
    <x v="1"/>
    <s v="NP-18670"/>
    <x v="73"/>
    <x v="0"/>
    <s v="United States"/>
    <s v="Phoenix"/>
    <x v="16"/>
    <n v="85023"/>
    <x v="1"/>
    <s v="TEC-PH-10001924"/>
    <x v="2"/>
    <x v="7"/>
    <x v="426"/>
    <x v="684"/>
    <n v="1"/>
    <n v="0.2"/>
    <n v="3.4995000000000029"/>
  </r>
  <r>
    <n v="6849"/>
    <s v="US-2013-163461"/>
    <x v="0"/>
    <x v="1133"/>
    <d v="2013-06-22T00:00:00"/>
    <x v="2"/>
    <s v="BT-11440"/>
    <x v="590"/>
    <x v="0"/>
    <s v="United States"/>
    <s v="Frankfort"/>
    <x v="10"/>
    <n v="60423"/>
    <x v="2"/>
    <s v="OFF-PA-10003134"/>
    <x v="1"/>
    <x v="10"/>
    <x v="1663"/>
    <x v="4449"/>
    <n v="2"/>
    <n v="0.2"/>
    <n v="26.902399999999993"/>
  </r>
  <r>
    <n v="6850"/>
    <s v="CA-2011-101462"/>
    <x v="2"/>
    <x v="1017"/>
    <d v="2011-04-25T00:00:00"/>
    <x v="1"/>
    <s v="BP-11230"/>
    <x v="546"/>
    <x v="0"/>
    <s v="United States"/>
    <s v="Los Angeles"/>
    <x v="1"/>
    <n v="90045"/>
    <x v="1"/>
    <s v="FUR-FU-10000409"/>
    <x v="0"/>
    <x v="5"/>
    <x v="1421"/>
    <x v="3634"/>
    <n v="4"/>
    <n v="0"/>
    <n v="27.563200000000002"/>
  </r>
  <r>
    <n v="6851"/>
    <s v="US-2013-100461"/>
    <x v="0"/>
    <x v="1134"/>
    <d v="2013-01-12T00:00:00"/>
    <x v="1"/>
    <s v="JO-15145"/>
    <x v="705"/>
    <x v="1"/>
    <s v="United States"/>
    <s v="Franklin"/>
    <x v="6"/>
    <n v="53132"/>
    <x v="2"/>
    <s v="FUR-BO-10002545"/>
    <x v="0"/>
    <x v="0"/>
    <x v="37"/>
    <x v="4675"/>
    <n v="6"/>
    <n v="0"/>
    <n v="407.12880000000007"/>
  </r>
  <r>
    <n v="6852"/>
    <s v="US-2013-100461"/>
    <x v="0"/>
    <x v="1134"/>
    <d v="2013-01-12T00:00:00"/>
    <x v="1"/>
    <s v="JO-15145"/>
    <x v="705"/>
    <x v="1"/>
    <s v="United States"/>
    <s v="Franklin"/>
    <x v="6"/>
    <n v="53132"/>
    <x v="2"/>
    <s v="OFF-BI-10001460"/>
    <x v="1"/>
    <x v="8"/>
    <x v="58"/>
    <x v="4676"/>
    <n v="7"/>
    <n v="0"/>
    <n v="49.843499999999999"/>
  </r>
  <r>
    <n v="6853"/>
    <s v="US-2014-162670"/>
    <x v="3"/>
    <x v="331"/>
    <d v="2014-12-29T00:00:00"/>
    <x v="0"/>
    <s v="MF-18250"/>
    <x v="751"/>
    <x v="1"/>
    <s v="United States"/>
    <s v="Little Rock"/>
    <x v="36"/>
    <n v="72209"/>
    <x v="0"/>
    <s v="OFF-ST-10001328"/>
    <x v="1"/>
    <x v="4"/>
    <x v="176"/>
    <x v="4677"/>
    <n v="4"/>
    <n v="0"/>
    <n v="17.371200000000002"/>
  </r>
  <r>
    <n v="6854"/>
    <s v="US-2014-162670"/>
    <x v="3"/>
    <x v="331"/>
    <d v="2014-12-29T00:00:00"/>
    <x v="0"/>
    <s v="MF-18250"/>
    <x v="751"/>
    <x v="1"/>
    <s v="United States"/>
    <s v="Little Rock"/>
    <x v="36"/>
    <n v="72209"/>
    <x v="0"/>
    <s v="TEC-PH-10003601"/>
    <x v="2"/>
    <x v="7"/>
    <x v="1383"/>
    <x v="4678"/>
    <n v="3"/>
    <n v="0"/>
    <n v="148.49099999999996"/>
  </r>
  <r>
    <n v="6855"/>
    <s v="US-2014-162670"/>
    <x v="3"/>
    <x v="331"/>
    <d v="2014-12-29T00:00:00"/>
    <x v="0"/>
    <s v="MF-18250"/>
    <x v="751"/>
    <x v="1"/>
    <s v="United States"/>
    <s v="Little Rock"/>
    <x v="36"/>
    <n v="72209"/>
    <x v="0"/>
    <s v="OFF-ST-10001522"/>
    <x v="1"/>
    <x v="4"/>
    <x v="195"/>
    <x v="4679"/>
    <n v="4"/>
    <n v="0"/>
    <n v="14.718399999999974"/>
  </r>
  <r>
    <n v="6856"/>
    <s v="US-2014-162670"/>
    <x v="3"/>
    <x v="331"/>
    <d v="2014-12-29T00:00:00"/>
    <x v="0"/>
    <s v="MF-18250"/>
    <x v="751"/>
    <x v="1"/>
    <s v="United States"/>
    <s v="Little Rock"/>
    <x v="36"/>
    <n v="72209"/>
    <x v="0"/>
    <s v="OFF-PA-10001994"/>
    <x v="1"/>
    <x v="10"/>
    <x v="1113"/>
    <x v="4680"/>
    <n v="2"/>
    <n v="0"/>
    <n v="20.6816"/>
  </r>
  <r>
    <n v="6857"/>
    <s v="US-2014-162670"/>
    <x v="3"/>
    <x v="331"/>
    <d v="2014-12-29T00:00:00"/>
    <x v="0"/>
    <s v="MF-18250"/>
    <x v="751"/>
    <x v="1"/>
    <s v="United States"/>
    <s v="Little Rock"/>
    <x v="36"/>
    <n v="72209"/>
    <x v="0"/>
    <s v="OFF-EN-10001453"/>
    <x v="1"/>
    <x v="12"/>
    <x v="1676"/>
    <x v="1101"/>
    <n v="3"/>
    <n v="0"/>
    <n v="85.981799999999993"/>
  </r>
  <r>
    <n v="6858"/>
    <s v="CA-2014-128965"/>
    <x v="3"/>
    <x v="827"/>
    <d v="2014-04-23T00:00:00"/>
    <x v="1"/>
    <s v="PS-18760"/>
    <x v="519"/>
    <x v="0"/>
    <s v="United States"/>
    <s v="Los Angeles"/>
    <x v="1"/>
    <n v="90008"/>
    <x v="1"/>
    <s v="OFF-PA-10004911"/>
    <x v="1"/>
    <x v="10"/>
    <x v="929"/>
    <x v="4681"/>
    <n v="3"/>
    <n v="0"/>
    <n v="13.507200000000001"/>
  </r>
  <r>
    <n v="6859"/>
    <s v="CA-2014-128965"/>
    <x v="3"/>
    <x v="827"/>
    <d v="2014-04-23T00:00:00"/>
    <x v="1"/>
    <s v="PS-18760"/>
    <x v="519"/>
    <x v="0"/>
    <s v="United States"/>
    <s v="Los Angeles"/>
    <x v="1"/>
    <n v="90008"/>
    <x v="1"/>
    <s v="OFF-LA-10001404"/>
    <x v="1"/>
    <x v="2"/>
    <x v="916"/>
    <x v="1576"/>
    <n v="2"/>
    <n v="0"/>
    <n v="3.4685999999999999"/>
  </r>
  <r>
    <n v="6860"/>
    <s v="CA-2014-128965"/>
    <x v="3"/>
    <x v="827"/>
    <d v="2014-04-23T00:00:00"/>
    <x v="1"/>
    <s v="PS-18760"/>
    <x v="519"/>
    <x v="0"/>
    <s v="United States"/>
    <s v="Los Angeles"/>
    <x v="1"/>
    <n v="90008"/>
    <x v="1"/>
    <s v="OFF-FA-10001561"/>
    <x v="1"/>
    <x v="13"/>
    <x v="831"/>
    <x v="2943"/>
    <n v="5"/>
    <n v="0"/>
    <n v="3.5970000000000004"/>
  </r>
  <r>
    <n v="6861"/>
    <s v="CA-2014-128965"/>
    <x v="3"/>
    <x v="827"/>
    <d v="2014-04-23T00:00:00"/>
    <x v="1"/>
    <s v="PS-18760"/>
    <x v="519"/>
    <x v="0"/>
    <s v="United States"/>
    <s v="Los Angeles"/>
    <x v="1"/>
    <n v="90008"/>
    <x v="1"/>
    <s v="TEC-AC-10001383"/>
    <x v="2"/>
    <x v="11"/>
    <x v="601"/>
    <x v="4682"/>
    <n v="11"/>
    <n v="0"/>
    <n v="46.731299999999962"/>
  </r>
  <r>
    <n v="6862"/>
    <s v="CA-2014-128965"/>
    <x v="3"/>
    <x v="827"/>
    <d v="2014-04-23T00:00:00"/>
    <x v="1"/>
    <s v="PS-18760"/>
    <x v="519"/>
    <x v="0"/>
    <s v="United States"/>
    <s v="Los Angeles"/>
    <x v="1"/>
    <n v="90008"/>
    <x v="1"/>
    <s v="OFF-LA-10003190"/>
    <x v="1"/>
    <x v="2"/>
    <x v="1163"/>
    <x v="4173"/>
    <n v="8"/>
    <n v="0"/>
    <n v="11.2896"/>
  </r>
  <r>
    <n v="6863"/>
    <s v="CA-2014-128965"/>
    <x v="3"/>
    <x v="827"/>
    <d v="2014-04-23T00:00:00"/>
    <x v="1"/>
    <s v="PS-18760"/>
    <x v="519"/>
    <x v="0"/>
    <s v="United States"/>
    <s v="Los Angeles"/>
    <x v="1"/>
    <n v="90008"/>
    <x v="1"/>
    <s v="FUR-CH-10003774"/>
    <x v="0"/>
    <x v="1"/>
    <x v="1185"/>
    <x v="287"/>
    <n v="3"/>
    <n v="0.2"/>
    <n v="-19.105800000000016"/>
  </r>
  <r>
    <n v="6864"/>
    <s v="CA-2014-138618"/>
    <x v="3"/>
    <x v="96"/>
    <d v="2014-12-09T00:00:00"/>
    <x v="1"/>
    <s v="MY-17380"/>
    <x v="199"/>
    <x v="1"/>
    <s v="United States"/>
    <s v="San Antonio"/>
    <x v="5"/>
    <n v="78207"/>
    <x v="2"/>
    <s v="OFF-PA-10000520"/>
    <x v="1"/>
    <x v="10"/>
    <x v="1419"/>
    <x v="563"/>
    <n v="2"/>
    <n v="0.2"/>
    <n v="3.6288"/>
  </r>
  <r>
    <n v="6865"/>
    <s v="US-2013-126452"/>
    <x v="0"/>
    <x v="1036"/>
    <d v="2013-08-29T00:00:00"/>
    <x v="1"/>
    <s v="SC-20230"/>
    <x v="554"/>
    <x v="1"/>
    <s v="United States"/>
    <s v="Los Angeles"/>
    <x v="1"/>
    <n v="90004"/>
    <x v="1"/>
    <s v="OFF-BI-10004465"/>
    <x v="1"/>
    <x v="8"/>
    <x v="732"/>
    <x v="2538"/>
    <n v="2"/>
    <n v="0.2"/>
    <n v="4.7519999999999998"/>
  </r>
  <r>
    <n v="6866"/>
    <s v="US-2013-126452"/>
    <x v="0"/>
    <x v="1036"/>
    <d v="2013-08-29T00:00:00"/>
    <x v="1"/>
    <s v="SC-20230"/>
    <x v="554"/>
    <x v="1"/>
    <s v="United States"/>
    <s v="Los Angeles"/>
    <x v="1"/>
    <n v="90004"/>
    <x v="1"/>
    <s v="TEC-PH-10003555"/>
    <x v="2"/>
    <x v="7"/>
    <x v="457"/>
    <x v="1377"/>
    <n v="5"/>
    <n v="0.2"/>
    <n v="-20.690999999999992"/>
  </r>
  <r>
    <n v="6867"/>
    <s v="US-2013-126452"/>
    <x v="0"/>
    <x v="1036"/>
    <d v="2013-08-29T00:00:00"/>
    <x v="1"/>
    <s v="SC-20230"/>
    <x v="554"/>
    <x v="1"/>
    <s v="United States"/>
    <s v="Los Angeles"/>
    <x v="1"/>
    <n v="90004"/>
    <x v="1"/>
    <s v="TEC-AC-10000844"/>
    <x v="2"/>
    <x v="11"/>
    <x v="106"/>
    <x v="2369"/>
    <n v="3"/>
    <n v="0"/>
    <n v="91.789199999999994"/>
  </r>
  <r>
    <n v="6868"/>
    <s v="US-2013-126452"/>
    <x v="0"/>
    <x v="1036"/>
    <d v="2013-08-29T00:00:00"/>
    <x v="1"/>
    <s v="SC-20230"/>
    <x v="554"/>
    <x v="1"/>
    <s v="United States"/>
    <s v="Los Angeles"/>
    <x v="1"/>
    <n v="90004"/>
    <x v="1"/>
    <s v="TEC-PH-10003187"/>
    <x v="2"/>
    <x v="7"/>
    <x v="1410"/>
    <x v="236"/>
    <n v="2"/>
    <n v="0.2"/>
    <n v="-7.9959999999999996"/>
  </r>
  <r>
    <n v="6869"/>
    <s v="US-2013-126452"/>
    <x v="0"/>
    <x v="1036"/>
    <d v="2013-08-29T00:00:00"/>
    <x v="1"/>
    <s v="SC-20230"/>
    <x v="554"/>
    <x v="1"/>
    <s v="United States"/>
    <s v="Los Angeles"/>
    <x v="1"/>
    <n v="90004"/>
    <x v="1"/>
    <s v="FUR-TA-10003569"/>
    <x v="0"/>
    <x v="3"/>
    <x v="1358"/>
    <x v="4683"/>
    <n v="9"/>
    <n v="0.2"/>
    <n v="180.44099999999992"/>
  </r>
  <r>
    <n v="6870"/>
    <s v="US-2013-126452"/>
    <x v="0"/>
    <x v="1036"/>
    <d v="2013-08-29T00:00:00"/>
    <x v="1"/>
    <s v="SC-20230"/>
    <x v="554"/>
    <x v="1"/>
    <s v="United States"/>
    <s v="Los Angeles"/>
    <x v="1"/>
    <n v="90004"/>
    <x v="1"/>
    <s v="OFF-PA-10003848"/>
    <x v="1"/>
    <x v="10"/>
    <x v="1442"/>
    <x v="91"/>
    <n v="2"/>
    <n v="0"/>
    <n v="6.2208000000000006"/>
  </r>
  <r>
    <n v="6871"/>
    <s v="US-2013-126452"/>
    <x v="0"/>
    <x v="1036"/>
    <d v="2013-08-29T00:00:00"/>
    <x v="1"/>
    <s v="SC-20230"/>
    <x v="554"/>
    <x v="1"/>
    <s v="United States"/>
    <s v="Los Angeles"/>
    <x v="1"/>
    <n v="90004"/>
    <x v="1"/>
    <s v="OFF-PA-10002606"/>
    <x v="1"/>
    <x v="10"/>
    <x v="1592"/>
    <x v="4021"/>
    <n v="9"/>
    <n v="0"/>
    <n v="21.384"/>
  </r>
  <r>
    <n v="6872"/>
    <s v="CA-2013-145009"/>
    <x v="0"/>
    <x v="5"/>
    <d v="2013-12-09T00:00:00"/>
    <x v="0"/>
    <s v="RF-19345"/>
    <x v="575"/>
    <x v="1"/>
    <s v="United States"/>
    <s v="Chicago"/>
    <x v="10"/>
    <n v="60610"/>
    <x v="2"/>
    <s v="OFF-LA-10004853"/>
    <x v="1"/>
    <x v="2"/>
    <x v="683"/>
    <x v="1655"/>
    <n v="3"/>
    <n v="0.2"/>
    <n v="3.8843999999999994"/>
  </r>
  <r>
    <n v="6873"/>
    <s v="CA-2012-162544"/>
    <x v="1"/>
    <x v="1135"/>
    <d v="2012-12-19T00:00:00"/>
    <x v="2"/>
    <s v="SG-20080"/>
    <x v="65"/>
    <x v="0"/>
    <s v="United States"/>
    <s v="Seattle"/>
    <x v="4"/>
    <n v="98105"/>
    <x v="1"/>
    <s v="OFF-PA-10004948"/>
    <x v="1"/>
    <x v="10"/>
    <x v="1647"/>
    <x v="1393"/>
    <n v="1"/>
    <n v="0"/>
    <n v="2.3406000000000002"/>
  </r>
  <r>
    <n v="6874"/>
    <s v="CA-2011-124394"/>
    <x v="2"/>
    <x v="1136"/>
    <d v="2011-10-22T00:00:00"/>
    <x v="0"/>
    <s v="TB-21520"/>
    <x v="14"/>
    <x v="0"/>
    <s v="United States"/>
    <s v="Beaumont"/>
    <x v="5"/>
    <n v="77705"/>
    <x v="2"/>
    <s v="OFF-BI-10003676"/>
    <x v="1"/>
    <x v="8"/>
    <x v="816"/>
    <x v="999"/>
    <n v="5"/>
    <n v="0.8"/>
    <n v="-17.248000000000008"/>
  </r>
  <r>
    <n v="6875"/>
    <s v="CA-2011-124394"/>
    <x v="2"/>
    <x v="1136"/>
    <d v="2011-10-22T00:00:00"/>
    <x v="0"/>
    <s v="TB-21520"/>
    <x v="14"/>
    <x v="0"/>
    <s v="United States"/>
    <s v="Beaumont"/>
    <x v="5"/>
    <n v="77705"/>
    <x v="2"/>
    <s v="TEC-AC-10001314"/>
    <x v="2"/>
    <x v="11"/>
    <x v="943"/>
    <x v="2486"/>
    <n v="3"/>
    <n v="0.2"/>
    <n v="-17.996400000000019"/>
  </r>
  <r>
    <n v="6876"/>
    <s v="US-2013-121013"/>
    <x v="0"/>
    <x v="64"/>
    <d v="2013-09-11T00:00:00"/>
    <x v="1"/>
    <s v="MM-17920"/>
    <x v="462"/>
    <x v="0"/>
    <s v="United States"/>
    <s v="Chesapeake"/>
    <x v="17"/>
    <n v="23320"/>
    <x v="0"/>
    <s v="OFF-LA-10004545"/>
    <x v="1"/>
    <x v="2"/>
    <x v="1328"/>
    <x v="2989"/>
    <n v="2"/>
    <n v="0"/>
    <n v="11.778199999999998"/>
  </r>
  <r>
    <n v="6877"/>
    <s v="US-2013-121013"/>
    <x v="0"/>
    <x v="64"/>
    <d v="2013-09-11T00:00:00"/>
    <x v="1"/>
    <s v="MM-17920"/>
    <x v="462"/>
    <x v="0"/>
    <s v="United States"/>
    <s v="Chesapeake"/>
    <x v="17"/>
    <n v="23320"/>
    <x v="0"/>
    <s v="FUR-TA-10003238"/>
    <x v="0"/>
    <x v="3"/>
    <x v="1233"/>
    <x v="679"/>
    <n v="3"/>
    <n v="0"/>
    <n v="314.05859999999996"/>
  </r>
  <r>
    <n v="6878"/>
    <s v="US-2012-123918"/>
    <x v="1"/>
    <x v="52"/>
    <d v="2012-10-15T00:00:00"/>
    <x v="3"/>
    <s v="CG-12520"/>
    <x v="0"/>
    <x v="0"/>
    <s v="United States"/>
    <s v="Dallas"/>
    <x v="5"/>
    <n v="75217"/>
    <x v="2"/>
    <s v="FUR-FU-10004952"/>
    <x v="0"/>
    <x v="5"/>
    <x v="845"/>
    <x v="4684"/>
    <n v="6"/>
    <n v="0.6"/>
    <n v="-95.24760000000002"/>
  </r>
  <r>
    <n v="6879"/>
    <s v="US-2012-123918"/>
    <x v="1"/>
    <x v="52"/>
    <d v="2012-10-15T00:00:00"/>
    <x v="3"/>
    <s v="CG-12520"/>
    <x v="0"/>
    <x v="0"/>
    <s v="United States"/>
    <s v="Dallas"/>
    <x v="5"/>
    <n v="75217"/>
    <x v="2"/>
    <s v="OFF-PA-10003001"/>
    <x v="1"/>
    <x v="10"/>
    <x v="1064"/>
    <x v="758"/>
    <n v="1"/>
    <n v="0.2"/>
    <n v="1.8703999999999998"/>
  </r>
  <r>
    <n v="6880"/>
    <s v="CA-2012-137113"/>
    <x v="1"/>
    <x v="494"/>
    <d v="2012-12-05T00:00:00"/>
    <x v="0"/>
    <s v="TW-21025"/>
    <x v="69"/>
    <x v="2"/>
    <s v="United States"/>
    <s v="Seattle"/>
    <x v="4"/>
    <n v="98105"/>
    <x v="1"/>
    <s v="FUR-CH-10001215"/>
    <x v="0"/>
    <x v="1"/>
    <x v="440"/>
    <x v="4202"/>
    <n v="5"/>
    <n v="0.2"/>
    <n v="125.24499999999995"/>
  </r>
  <r>
    <n v="6881"/>
    <s v="CA-2012-137113"/>
    <x v="1"/>
    <x v="494"/>
    <d v="2012-12-05T00:00:00"/>
    <x v="0"/>
    <s v="TW-21025"/>
    <x v="69"/>
    <x v="2"/>
    <s v="United States"/>
    <s v="Seattle"/>
    <x v="4"/>
    <n v="98105"/>
    <x v="1"/>
    <s v="OFF-PA-10004255"/>
    <x v="1"/>
    <x v="10"/>
    <x v="1306"/>
    <x v="56"/>
    <n v="5"/>
    <n v="0"/>
    <n v="15.552000000000001"/>
  </r>
  <r>
    <n v="6882"/>
    <s v="CA-2012-137113"/>
    <x v="1"/>
    <x v="494"/>
    <d v="2012-12-05T00:00:00"/>
    <x v="0"/>
    <s v="TW-21025"/>
    <x v="69"/>
    <x v="2"/>
    <s v="United States"/>
    <s v="Seattle"/>
    <x v="4"/>
    <n v="98105"/>
    <x v="1"/>
    <s v="FUR-TA-10001705"/>
    <x v="0"/>
    <x v="3"/>
    <x v="213"/>
    <x v="4685"/>
    <n v="9"/>
    <n v="0"/>
    <n v="401.81399999999985"/>
  </r>
  <r>
    <n v="6883"/>
    <s v="CA-2012-137113"/>
    <x v="1"/>
    <x v="494"/>
    <d v="2012-12-05T00:00:00"/>
    <x v="0"/>
    <s v="TW-21025"/>
    <x v="69"/>
    <x v="2"/>
    <s v="United States"/>
    <s v="Seattle"/>
    <x v="4"/>
    <n v="98105"/>
    <x v="1"/>
    <s v="OFF-ST-10002554"/>
    <x v="1"/>
    <x v="4"/>
    <x v="1144"/>
    <x v="64"/>
    <n v="3"/>
    <n v="0"/>
    <n v="2.9346000000000032"/>
  </r>
  <r>
    <n v="6884"/>
    <s v="CA-2012-137113"/>
    <x v="1"/>
    <x v="494"/>
    <d v="2012-12-05T00:00:00"/>
    <x v="0"/>
    <s v="TW-21025"/>
    <x v="69"/>
    <x v="2"/>
    <s v="United States"/>
    <s v="Seattle"/>
    <x v="4"/>
    <n v="98105"/>
    <x v="1"/>
    <s v="OFF-PA-10002222"/>
    <x v="1"/>
    <x v="10"/>
    <x v="389"/>
    <x v="1159"/>
    <n v="5"/>
    <n v="0"/>
    <n v="52.531999999999996"/>
  </r>
  <r>
    <n v="6885"/>
    <s v="CA-2012-120677"/>
    <x v="1"/>
    <x v="70"/>
    <d v="2012-06-04T00:00:00"/>
    <x v="1"/>
    <s v="BD-11320"/>
    <x v="217"/>
    <x v="0"/>
    <s v="United States"/>
    <s v="Minneapolis"/>
    <x v="11"/>
    <n v="55407"/>
    <x v="2"/>
    <s v="FUR-CH-10002320"/>
    <x v="0"/>
    <x v="1"/>
    <x v="1454"/>
    <x v="4686"/>
    <n v="8"/>
    <n v="0"/>
    <n v="770.35199999999986"/>
  </r>
  <r>
    <n v="6886"/>
    <s v="CA-2014-123036"/>
    <x v="3"/>
    <x v="18"/>
    <d v="2014-09-18T00:00:00"/>
    <x v="1"/>
    <s v="HA-14905"/>
    <x v="456"/>
    <x v="0"/>
    <s v="United States"/>
    <s v="Springfield"/>
    <x v="24"/>
    <n v="45503"/>
    <x v="3"/>
    <s v="TEC-AC-10003499"/>
    <x v="2"/>
    <x v="11"/>
    <x v="103"/>
    <x v="4687"/>
    <n v="4"/>
    <n v="0.2"/>
    <n v="8.8008000000000006"/>
  </r>
  <r>
    <n v="6887"/>
    <s v="CA-2014-123036"/>
    <x v="3"/>
    <x v="18"/>
    <d v="2014-09-18T00:00:00"/>
    <x v="1"/>
    <s v="HA-14905"/>
    <x v="456"/>
    <x v="0"/>
    <s v="United States"/>
    <s v="Springfield"/>
    <x v="24"/>
    <n v="45503"/>
    <x v="3"/>
    <s v="TEC-PH-10003580"/>
    <x v="2"/>
    <x v="7"/>
    <x v="997"/>
    <x v="4688"/>
    <n v="2"/>
    <n v="0.4"/>
    <n v="-56.310799999999972"/>
  </r>
  <r>
    <n v="6888"/>
    <s v="CA-2014-120222"/>
    <x v="3"/>
    <x v="1016"/>
    <d v="2014-05-03T00:00:00"/>
    <x v="1"/>
    <s v="LL-16840"/>
    <x v="328"/>
    <x v="0"/>
    <s v="United States"/>
    <s v="Los Angeles"/>
    <x v="1"/>
    <n v="90032"/>
    <x v="1"/>
    <s v="OFF-PA-10004675"/>
    <x v="1"/>
    <x v="10"/>
    <x v="69"/>
    <x v="71"/>
    <n v="3"/>
    <n v="0"/>
    <n v="8.7629999999999999"/>
  </r>
  <r>
    <n v="6889"/>
    <s v="CA-2014-120222"/>
    <x v="3"/>
    <x v="1016"/>
    <d v="2014-05-03T00:00:00"/>
    <x v="1"/>
    <s v="LL-16840"/>
    <x v="328"/>
    <x v="0"/>
    <s v="United States"/>
    <s v="Los Angeles"/>
    <x v="1"/>
    <n v="90032"/>
    <x v="1"/>
    <s v="OFF-BI-10000666"/>
    <x v="1"/>
    <x v="8"/>
    <x v="980"/>
    <x v="4689"/>
    <n v="3"/>
    <n v="0.2"/>
    <n v="27.503999999999998"/>
  </r>
  <r>
    <n v="6890"/>
    <s v="CA-2014-164756"/>
    <x v="3"/>
    <x v="65"/>
    <d v="2014-09-23T00:00:00"/>
    <x v="1"/>
    <s v="SS-20140"/>
    <x v="164"/>
    <x v="1"/>
    <s v="United States"/>
    <s v="Columbus"/>
    <x v="32"/>
    <n v="31907"/>
    <x v="0"/>
    <s v="TEC-PH-10001552"/>
    <x v="2"/>
    <x v="7"/>
    <x v="178"/>
    <x v="4690"/>
    <n v="8"/>
    <n v="0"/>
    <n v="26.790400000000005"/>
  </r>
  <r>
    <n v="6891"/>
    <s v="CA-2014-164756"/>
    <x v="3"/>
    <x v="65"/>
    <d v="2014-09-23T00:00:00"/>
    <x v="1"/>
    <s v="SS-20140"/>
    <x v="164"/>
    <x v="1"/>
    <s v="United States"/>
    <s v="Columbus"/>
    <x v="32"/>
    <n v="31907"/>
    <x v="0"/>
    <s v="OFF-PA-10000673"/>
    <x v="1"/>
    <x v="10"/>
    <x v="249"/>
    <x v="363"/>
    <n v="7"/>
    <n v="0"/>
    <n v="24.460800000000003"/>
  </r>
  <r>
    <n v="6892"/>
    <s v="CA-2014-164756"/>
    <x v="3"/>
    <x v="65"/>
    <d v="2014-09-23T00:00:00"/>
    <x v="1"/>
    <s v="SS-20140"/>
    <x v="164"/>
    <x v="1"/>
    <s v="United States"/>
    <s v="Columbus"/>
    <x v="32"/>
    <n v="31907"/>
    <x v="0"/>
    <s v="OFF-AR-10000380"/>
    <x v="1"/>
    <x v="6"/>
    <x v="108"/>
    <x v="3369"/>
    <n v="3"/>
    <n v="0"/>
    <n v="34.181999999999988"/>
  </r>
  <r>
    <n v="6893"/>
    <s v="CA-2014-164756"/>
    <x v="3"/>
    <x v="65"/>
    <d v="2014-09-23T00:00:00"/>
    <x v="1"/>
    <s v="SS-20140"/>
    <x v="164"/>
    <x v="1"/>
    <s v="United States"/>
    <s v="Columbus"/>
    <x v="32"/>
    <n v="31907"/>
    <x v="0"/>
    <s v="OFF-PA-10003848"/>
    <x v="1"/>
    <x v="10"/>
    <x v="1442"/>
    <x v="243"/>
    <n v="4"/>
    <n v="0"/>
    <n v="12.441600000000001"/>
  </r>
  <r>
    <n v="6894"/>
    <s v="CA-2014-164756"/>
    <x v="3"/>
    <x v="65"/>
    <d v="2014-09-23T00:00:00"/>
    <x v="1"/>
    <s v="SS-20140"/>
    <x v="164"/>
    <x v="1"/>
    <s v="United States"/>
    <s v="Columbus"/>
    <x v="32"/>
    <n v="31907"/>
    <x v="0"/>
    <s v="FUR-FU-10002963"/>
    <x v="0"/>
    <x v="5"/>
    <x v="1502"/>
    <x v="2352"/>
    <n v="4"/>
    <n v="0"/>
    <n v="6.9087999999999994"/>
  </r>
  <r>
    <n v="6895"/>
    <s v="CA-2014-164756"/>
    <x v="3"/>
    <x v="65"/>
    <d v="2014-09-23T00:00:00"/>
    <x v="1"/>
    <s v="SS-20140"/>
    <x v="164"/>
    <x v="1"/>
    <s v="United States"/>
    <s v="Columbus"/>
    <x v="32"/>
    <n v="31907"/>
    <x v="0"/>
    <s v="TEC-PH-10002447"/>
    <x v="2"/>
    <x v="7"/>
    <x v="53"/>
    <x v="4691"/>
    <n v="2"/>
    <n v="0"/>
    <n v="119.4742"/>
  </r>
  <r>
    <n v="6896"/>
    <s v="CA-2014-164756"/>
    <x v="3"/>
    <x v="65"/>
    <d v="2014-09-23T00:00:00"/>
    <x v="1"/>
    <s v="SS-20140"/>
    <x v="164"/>
    <x v="1"/>
    <s v="United States"/>
    <s v="Columbus"/>
    <x v="32"/>
    <n v="31907"/>
    <x v="0"/>
    <s v="OFF-SU-10004261"/>
    <x v="1"/>
    <x v="14"/>
    <x v="605"/>
    <x v="4692"/>
    <n v="2"/>
    <n v="0"/>
    <n v="9.9991999999999948"/>
  </r>
  <r>
    <n v="6897"/>
    <s v="CA-2014-164756"/>
    <x v="3"/>
    <x v="65"/>
    <d v="2014-09-23T00:00:00"/>
    <x v="1"/>
    <s v="SS-20140"/>
    <x v="164"/>
    <x v="1"/>
    <s v="United States"/>
    <s v="Columbus"/>
    <x v="32"/>
    <n v="31907"/>
    <x v="0"/>
    <s v="OFF-PA-10003228"/>
    <x v="1"/>
    <x v="10"/>
    <x v="1668"/>
    <x v="1672"/>
    <n v="5"/>
    <n v="0"/>
    <n v="114.93849999999998"/>
  </r>
  <r>
    <n v="6898"/>
    <s v="CA-2014-122028"/>
    <x v="3"/>
    <x v="238"/>
    <d v="2014-08-26T00:00:00"/>
    <x v="1"/>
    <s v="CK-12205"/>
    <x v="237"/>
    <x v="0"/>
    <s v="United States"/>
    <s v="Lakewood"/>
    <x v="24"/>
    <n v="44107"/>
    <x v="3"/>
    <s v="OFF-BI-10004817"/>
    <x v="1"/>
    <x v="8"/>
    <x v="1199"/>
    <x v="4693"/>
    <n v="3"/>
    <n v="0.7"/>
    <n v="-7.9067999999999969"/>
  </r>
  <r>
    <n v="6899"/>
    <s v="US-2012-165512"/>
    <x v="1"/>
    <x v="1137"/>
    <d v="2012-05-26T00:00:00"/>
    <x v="0"/>
    <s v="VS-21820"/>
    <x v="745"/>
    <x v="0"/>
    <s v="United States"/>
    <s v="Naperville"/>
    <x v="10"/>
    <n v="60540"/>
    <x v="2"/>
    <s v="FUR-CH-10002880"/>
    <x v="0"/>
    <x v="1"/>
    <x v="801"/>
    <x v="4694"/>
    <n v="7"/>
    <n v="0.3"/>
    <n v="-163.57670000000005"/>
  </r>
  <r>
    <n v="6900"/>
    <s v="US-2012-165512"/>
    <x v="1"/>
    <x v="1137"/>
    <d v="2012-05-26T00:00:00"/>
    <x v="0"/>
    <s v="VS-21820"/>
    <x v="745"/>
    <x v="0"/>
    <s v="United States"/>
    <s v="Naperville"/>
    <x v="10"/>
    <n v="60540"/>
    <x v="2"/>
    <s v="OFF-BI-10001249"/>
    <x v="1"/>
    <x v="8"/>
    <x v="1182"/>
    <x v="4695"/>
    <n v="6"/>
    <n v="0.8"/>
    <n v="-13.015200000000004"/>
  </r>
  <r>
    <n v="6901"/>
    <s v="CA-2012-140557"/>
    <x v="1"/>
    <x v="67"/>
    <d v="2012-09-11T00:00:00"/>
    <x v="1"/>
    <s v="TN-21040"/>
    <x v="184"/>
    <x v="2"/>
    <s v="United States"/>
    <s v="New York City"/>
    <x v="15"/>
    <n v="10009"/>
    <x v="3"/>
    <s v="TEC-AC-10002402"/>
    <x v="2"/>
    <x v="11"/>
    <x v="651"/>
    <x v="4696"/>
    <n v="7"/>
    <n v="0"/>
    <n v="167.97899999999996"/>
  </r>
  <r>
    <n v="6902"/>
    <s v="US-2014-135013"/>
    <x v="3"/>
    <x v="1138"/>
    <d v="2014-07-25T00:00:00"/>
    <x v="3"/>
    <s v="HR-14830"/>
    <x v="403"/>
    <x v="1"/>
    <s v="United States"/>
    <s v="Huntington Beach"/>
    <x v="1"/>
    <n v="92646"/>
    <x v="1"/>
    <s v="TEC-CO-10001449"/>
    <x v="2"/>
    <x v="16"/>
    <x v="303"/>
    <x v="4697"/>
    <n v="5"/>
    <n v="0.2"/>
    <n v="839.9860000000001"/>
  </r>
  <r>
    <n v="6903"/>
    <s v="CA-2014-111220"/>
    <x v="3"/>
    <x v="264"/>
    <d v="2014-09-09T00:00:00"/>
    <x v="1"/>
    <s v="JS-15595"/>
    <x v="329"/>
    <x v="1"/>
    <s v="United States"/>
    <s v="Chicago"/>
    <x v="10"/>
    <n v="60653"/>
    <x v="2"/>
    <s v="OFF-FA-10002280"/>
    <x v="1"/>
    <x v="13"/>
    <x v="653"/>
    <x v="4698"/>
    <n v="4"/>
    <n v="0.2"/>
    <n v="5.6"/>
  </r>
  <r>
    <n v="6904"/>
    <s v="CA-2014-111220"/>
    <x v="3"/>
    <x v="264"/>
    <d v="2014-09-09T00:00:00"/>
    <x v="1"/>
    <s v="JS-15595"/>
    <x v="329"/>
    <x v="1"/>
    <s v="United States"/>
    <s v="Chicago"/>
    <x v="10"/>
    <n v="60653"/>
    <x v="2"/>
    <s v="OFF-AP-10003278"/>
    <x v="1"/>
    <x v="9"/>
    <x v="1784"/>
    <x v="4699"/>
    <n v="2"/>
    <n v="0.8"/>
    <n v="-15.087600000000002"/>
  </r>
  <r>
    <n v="6905"/>
    <s v="CA-2014-111220"/>
    <x v="3"/>
    <x v="264"/>
    <d v="2014-09-09T00:00:00"/>
    <x v="1"/>
    <s v="JS-15595"/>
    <x v="329"/>
    <x v="1"/>
    <s v="United States"/>
    <s v="Chicago"/>
    <x v="10"/>
    <n v="60653"/>
    <x v="2"/>
    <s v="OFF-ST-10003994"/>
    <x v="1"/>
    <x v="4"/>
    <x v="1736"/>
    <x v="4700"/>
    <n v="5"/>
    <n v="0.2"/>
    <n v="-44.235000000000007"/>
  </r>
  <r>
    <n v="6906"/>
    <s v="US-2014-149006"/>
    <x v="3"/>
    <x v="1139"/>
    <d v="2014-12-09T00:00:00"/>
    <x v="0"/>
    <s v="BN-11470"/>
    <x v="272"/>
    <x v="1"/>
    <s v="United States"/>
    <s v="Brentwood"/>
    <x v="1"/>
    <n v="94513"/>
    <x v="1"/>
    <s v="OFF-ST-10003221"/>
    <x v="1"/>
    <x v="4"/>
    <x v="33"/>
    <x v="3893"/>
    <n v="1"/>
    <n v="0"/>
    <n v="2.8836000000000004"/>
  </r>
  <r>
    <n v="6907"/>
    <s v="CA-2014-149468"/>
    <x v="3"/>
    <x v="968"/>
    <d v="2014-05-21T00:00:00"/>
    <x v="3"/>
    <s v="AR-10405"/>
    <x v="153"/>
    <x v="1"/>
    <s v="United States"/>
    <s v="Trenton"/>
    <x v="12"/>
    <n v="48183"/>
    <x v="2"/>
    <s v="OFF-BI-10002225"/>
    <x v="1"/>
    <x v="8"/>
    <x v="336"/>
    <x v="521"/>
    <n v="2"/>
    <n v="0"/>
    <n v="19.814399999999999"/>
  </r>
  <r>
    <n v="6908"/>
    <s v="CA-2013-140249"/>
    <x v="0"/>
    <x v="720"/>
    <d v="2013-10-04T00:00:00"/>
    <x v="1"/>
    <s v="SW-20455"/>
    <x v="517"/>
    <x v="0"/>
    <s v="United States"/>
    <s v="Seattle"/>
    <x v="4"/>
    <n v="98103"/>
    <x v="1"/>
    <s v="TEC-PH-10002584"/>
    <x v="2"/>
    <x v="7"/>
    <x v="1696"/>
    <x v="3796"/>
    <n v="2"/>
    <n v="0.2"/>
    <n v="125.19799999999992"/>
  </r>
  <r>
    <n v="6909"/>
    <s v="US-2014-135503"/>
    <x v="3"/>
    <x v="389"/>
    <d v="2014-12-16T00:00:00"/>
    <x v="1"/>
    <s v="JE-16165"/>
    <x v="68"/>
    <x v="1"/>
    <s v="United States"/>
    <s v="North Charleston"/>
    <x v="20"/>
    <n v="29406"/>
    <x v="0"/>
    <s v="FUR-FU-10002364"/>
    <x v="0"/>
    <x v="5"/>
    <x v="1231"/>
    <x v="1816"/>
    <n v="2"/>
    <n v="0"/>
    <n v="4.2803999999999984"/>
  </r>
  <r>
    <n v="6910"/>
    <s v="CA-2011-126277"/>
    <x v="2"/>
    <x v="103"/>
    <d v="2011-09-18T00:00:00"/>
    <x v="0"/>
    <s v="LH-16900"/>
    <x v="23"/>
    <x v="0"/>
    <s v="United States"/>
    <s v="Columbus"/>
    <x v="24"/>
    <n v="43229"/>
    <x v="3"/>
    <s v="OFF-BI-10004022"/>
    <x v="1"/>
    <x v="8"/>
    <x v="748"/>
    <x v="1293"/>
    <n v="3"/>
    <n v="0.7"/>
    <n v="-2.0015999999999998"/>
  </r>
  <r>
    <n v="6911"/>
    <s v="US-2014-115301"/>
    <x v="3"/>
    <x v="570"/>
    <d v="2014-08-03T00:00:00"/>
    <x v="1"/>
    <s v="VG-21790"/>
    <x v="364"/>
    <x v="0"/>
    <s v="United States"/>
    <s v="Seattle"/>
    <x v="4"/>
    <n v="98103"/>
    <x v="1"/>
    <s v="FUR-BO-10004709"/>
    <x v="0"/>
    <x v="0"/>
    <x v="263"/>
    <x v="4701"/>
    <n v="2"/>
    <n v="0"/>
    <n v="25.511200000000002"/>
  </r>
  <r>
    <n v="6912"/>
    <s v="CA-2014-168942"/>
    <x v="3"/>
    <x v="378"/>
    <d v="2014-08-06T00:00:00"/>
    <x v="0"/>
    <s v="EM-13960"/>
    <x v="75"/>
    <x v="0"/>
    <s v="United States"/>
    <s v="San Francisco"/>
    <x v="1"/>
    <n v="94109"/>
    <x v="1"/>
    <s v="OFF-ST-10004340"/>
    <x v="1"/>
    <x v="4"/>
    <x v="809"/>
    <x v="4702"/>
    <n v="3"/>
    <n v="0"/>
    <n v="50.365800000000007"/>
  </r>
  <r>
    <n v="6913"/>
    <s v="US-2014-128398"/>
    <x v="3"/>
    <x v="743"/>
    <d v="2014-05-06T00:00:00"/>
    <x v="0"/>
    <s v="EM-13825"/>
    <x v="605"/>
    <x v="1"/>
    <s v="United States"/>
    <s v="Los Angeles"/>
    <x v="1"/>
    <n v="90049"/>
    <x v="1"/>
    <s v="TEC-AC-10001714"/>
    <x v="2"/>
    <x v="11"/>
    <x v="678"/>
    <x v="4703"/>
    <n v="4"/>
    <n v="0"/>
    <n v="59.037199999999999"/>
  </r>
  <r>
    <n v="6914"/>
    <s v="CA-2012-104115"/>
    <x v="1"/>
    <x v="821"/>
    <d v="2012-06-16T00:00:00"/>
    <x v="1"/>
    <s v="JH-15910"/>
    <x v="101"/>
    <x v="0"/>
    <s v="United States"/>
    <s v="West Palm Beach"/>
    <x v="2"/>
    <n v="33407"/>
    <x v="0"/>
    <s v="TEC-PH-10002844"/>
    <x v="2"/>
    <x v="7"/>
    <x v="104"/>
    <x v="4029"/>
    <n v="2"/>
    <n v="0.2"/>
    <n v="4.1987999999999985"/>
  </r>
  <r>
    <n v="6915"/>
    <s v="CA-2011-142510"/>
    <x v="2"/>
    <x v="1091"/>
    <d v="2011-12-29T00:00:00"/>
    <x v="1"/>
    <s v="NP-18700"/>
    <x v="413"/>
    <x v="0"/>
    <s v="United States"/>
    <s v="Chicago"/>
    <x v="10"/>
    <n v="60623"/>
    <x v="2"/>
    <s v="OFF-ST-10000585"/>
    <x v="1"/>
    <x v="4"/>
    <x v="541"/>
    <x v="4704"/>
    <n v="1"/>
    <n v="0.2"/>
    <n v="9.911999999999999"/>
  </r>
  <r>
    <n v="6916"/>
    <s v="CA-2011-142510"/>
    <x v="2"/>
    <x v="1091"/>
    <d v="2011-12-29T00:00:00"/>
    <x v="1"/>
    <s v="NP-18700"/>
    <x v="413"/>
    <x v="0"/>
    <s v="United States"/>
    <s v="Chicago"/>
    <x v="10"/>
    <n v="60623"/>
    <x v="2"/>
    <s v="OFF-BI-10002824"/>
    <x v="1"/>
    <x v="8"/>
    <x v="523"/>
    <x v="4705"/>
    <n v="6"/>
    <n v="0.8"/>
    <n v="-31.332000000000008"/>
  </r>
  <r>
    <n v="6917"/>
    <s v="CA-2011-142510"/>
    <x v="2"/>
    <x v="1091"/>
    <d v="2011-12-29T00:00:00"/>
    <x v="1"/>
    <s v="NP-18700"/>
    <x v="413"/>
    <x v="0"/>
    <s v="United States"/>
    <s v="Chicago"/>
    <x v="10"/>
    <n v="60623"/>
    <x v="2"/>
    <s v="OFF-PA-10001289"/>
    <x v="1"/>
    <x v="10"/>
    <x v="952"/>
    <x v="4706"/>
    <n v="4"/>
    <n v="0.2"/>
    <n v="44.961600000000004"/>
  </r>
  <r>
    <n v="6918"/>
    <s v="CA-2011-124247"/>
    <x v="2"/>
    <x v="757"/>
    <d v="2011-12-21T00:00:00"/>
    <x v="1"/>
    <s v="SH-20635"/>
    <x v="741"/>
    <x v="1"/>
    <s v="United States"/>
    <s v="Sacramento"/>
    <x v="1"/>
    <n v="95823"/>
    <x v="1"/>
    <s v="FUR-CH-10001854"/>
    <x v="0"/>
    <x v="1"/>
    <x v="1110"/>
    <x v="4707"/>
    <n v="5"/>
    <n v="0.2"/>
    <n v="70.196000000000026"/>
  </r>
  <r>
    <n v="6919"/>
    <s v="CA-2013-105473"/>
    <x v="0"/>
    <x v="947"/>
    <d v="2013-04-19T00:00:00"/>
    <x v="0"/>
    <s v="BM-11785"/>
    <x v="298"/>
    <x v="0"/>
    <s v="United States"/>
    <s v="Seattle"/>
    <x v="4"/>
    <n v="98115"/>
    <x v="1"/>
    <s v="OFF-SU-10003567"/>
    <x v="1"/>
    <x v="14"/>
    <x v="1489"/>
    <x v="4708"/>
    <n v="3"/>
    <n v="0"/>
    <n v="0.86400000000000077"/>
  </r>
  <r>
    <n v="6920"/>
    <s v="CA-2012-102806"/>
    <x v="1"/>
    <x v="1031"/>
    <d v="2012-05-28T00:00:00"/>
    <x v="1"/>
    <s v="HG-14965"/>
    <x v="428"/>
    <x v="1"/>
    <s v="United States"/>
    <s v="Philadelphia"/>
    <x v="9"/>
    <n v="19143"/>
    <x v="3"/>
    <s v="OFF-BI-10001597"/>
    <x v="1"/>
    <x v="8"/>
    <x v="790"/>
    <x v="4709"/>
    <n v="2"/>
    <n v="0.7"/>
    <n v="-18.031199999999998"/>
  </r>
  <r>
    <n v="6921"/>
    <s v="CA-2014-121706"/>
    <x v="3"/>
    <x v="425"/>
    <d v="2014-03-03T00:00:00"/>
    <x v="1"/>
    <s v="BM-11140"/>
    <x v="78"/>
    <x v="0"/>
    <s v="United States"/>
    <s v="Santa Barbara"/>
    <x v="1"/>
    <n v="93101"/>
    <x v="1"/>
    <s v="OFF-AP-10003287"/>
    <x v="1"/>
    <x v="9"/>
    <x v="538"/>
    <x v="4710"/>
    <n v="7"/>
    <n v="0"/>
    <n v="99.901199999999989"/>
  </r>
  <r>
    <n v="6922"/>
    <s v="CA-2014-109211"/>
    <x v="3"/>
    <x v="1095"/>
    <d v="2014-04-11T00:00:00"/>
    <x v="1"/>
    <s v="PS-19045"/>
    <x v="390"/>
    <x v="2"/>
    <s v="United States"/>
    <s v="New York City"/>
    <x v="15"/>
    <n v="10011"/>
    <x v="3"/>
    <s v="OFF-EN-10001532"/>
    <x v="1"/>
    <x v="12"/>
    <x v="613"/>
    <x v="4711"/>
    <n v="1"/>
    <n v="0"/>
    <n v="8.49"/>
  </r>
  <r>
    <n v="6923"/>
    <s v="CA-2012-134257"/>
    <x v="1"/>
    <x v="199"/>
    <d v="2012-03-19T00:00:00"/>
    <x v="0"/>
    <s v="MS-17710"/>
    <x v="384"/>
    <x v="0"/>
    <s v="United States"/>
    <s v="Auburn"/>
    <x v="19"/>
    <n v="36830"/>
    <x v="0"/>
    <s v="OFF-LA-10003930"/>
    <x v="1"/>
    <x v="2"/>
    <x v="503"/>
    <x v="4712"/>
    <n v="5"/>
    <n v="0"/>
    <n v="240.8595"/>
  </r>
  <r>
    <n v="6924"/>
    <s v="CA-2012-134257"/>
    <x v="1"/>
    <x v="199"/>
    <d v="2012-03-19T00:00:00"/>
    <x v="0"/>
    <s v="MS-17710"/>
    <x v="384"/>
    <x v="0"/>
    <s v="United States"/>
    <s v="Auburn"/>
    <x v="19"/>
    <n v="36830"/>
    <x v="0"/>
    <s v="OFF-EN-10003845"/>
    <x v="1"/>
    <x v="12"/>
    <x v="431"/>
    <x v="1576"/>
    <n v="2"/>
    <n v="0"/>
    <n v="3.3947999999999996"/>
  </r>
  <r>
    <n v="6925"/>
    <s v="CA-2012-137925"/>
    <x v="1"/>
    <x v="672"/>
    <d v="2012-12-04T00:00:00"/>
    <x v="1"/>
    <s v="JL-15235"/>
    <x v="538"/>
    <x v="0"/>
    <s v="United States"/>
    <s v="New York City"/>
    <x v="15"/>
    <n v="10035"/>
    <x v="3"/>
    <s v="OFF-PA-10002659"/>
    <x v="1"/>
    <x v="10"/>
    <x v="922"/>
    <x v="4713"/>
    <n v="7"/>
    <n v="0"/>
    <n v="10.883599999999998"/>
  </r>
  <r>
    <n v="6926"/>
    <s v="CA-2012-137925"/>
    <x v="1"/>
    <x v="672"/>
    <d v="2012-12-04T00:00:00"/>
    <x v="1"/>
    <s v="JL-15235"/>
    <x v="538"/>
    <x v="0"/>
    <s v="United States"/>
    <s v="New York City"/>
    <x v="15"/>
    <n v="10035"/>
    <x v="3"/>
    <s v="FUR-BO-10001608"/>
    <x v="0"/>
    <x v="0"/>
    <x v="1523"/>
    <x v="2871"/>
    <n v="12"/>
    <n v="0.2"/>
    <n v="42.588000000000022"/>
  </r>
  <r>
    <n v="6927"/>
    <s v="CA-2013-140046"/>
    <x v="0"/>
    <x v="1062"/>
    <d v="2013-08-04T00:00:00"/>
    <x v="1"/>
    <s v="KM-16660"/>
    <x v="730"/>
    <x v="0"/>
    <s v="United States"/>
    <s v="Los Angeles"/>
    <x v="1"/>
    <n v="90032"/>
    <x v="1"/>
    <s v="OFF-LA-10000305"/>
    <x v="1"/>
    <x v="2"/>
    <x v="1707"/>
    <x v="1381"/>
    <n v="3"/>
    <n v="0"/>
    <n v="8.6939999999999991"/>
  </r>
  <r>
    <n v="6928"/>
    <s v="CA-2013-140382"/>
    <x v="0"/>
    <x v="661"/>
    <d v="2013-06-26T00:00:00"/>
    <x v="0"/>
    <s v="RD-19900"/>
    <x v="76"/>
    <x v="0"/>
    <s v="United States"/>
    <s v="San Francisco"/>
    <x v="1"/>
    <n v="94109"/>
    <x v="1"/>
    <s v="OFF-ST-10003638"/>
    <x v="1"/>
    <x v="4"/>
    <x v="1222"/>
    <x v="4714"/>
    <n v="4"/>
    <n v="0"/>
    <n v="25.293599999999998"/>
  </r>
  <r>
    <n v="6929"/>
    <s v="CA-2013-140382"/>
    <x v="0"/>
    <x v="661"/>
    <d v="2013-06-26T00:00:00"/>
    <x v="0"/>
    <s v="RD-19900"/>
    <x v="76"/>
    <x v="0"/>
    <s v="United States"/>
    <s v="San Francisco"/>
    <x v="1"/>
    <n v="94109"/>
    <x v="1"/>
    <s v="OFF-LA-10001934"/>
    <x v="1"/>
    <x v="2"/>
    <x v="568"/>
    <x v="2521"/>
    <n v="3"/>
    <n v="0"/>
    <n v="10.307099999999998"/>
  </r>
  <r>
    <n v="6930"/>
    <s v="CA-2013-140382"/>
    <x v="0"/>
    <x v="661"/>
    <d v="2013-06-26T00:00:00"/>
    <x v="0"/>
    <s v="RD-19900"/>
    <x v="76"/>
    <x v="0"/>
    <s v="United States"/>
    <s v="San Francisco"/>
    <x v="1"/>
    <n v="94109"/>
    <x v="1"/>
    <s v="TEC-PH-10003012"/>
    <x v="2"/>
    <x v="7"/>
    <x v="344"/>
    <x v="4715"/>
    <n v="7"/>
    <n v="0.2"/>
    <n v="97.013699999999858"/>
  </r>
  <r>
    <n v="6931"/>
    <s v="CA-2013-140382"/>
    <x v="0"/>
    <x v="661"/>
    <d v="2013-06-26T00:00:00"/>
    <x v="0"/>
    <s v="RD-19900"/>
    <x v="76"/>
    <x v="0"/>
    <s v="United States"/>
    <s v="San Francisco"/>
    <x v="1"/>
    <n v="94109"/>
    <x v="1"/>
    <s v="OFF-PA-10001019"/>
    <x v="1"/>
    <x v="10"/>
    <x v="675"/>
    <x v="1024"/>
    <n v="1"/>
    <n v="0"/>
    <n v="9.3905999999999992"/>
  </r>
  <r>
    <n v="6932"/>
    <s v="CA-2011-164182"/>
    <x v="2"/>
    <x v="686"/>
    <d v="2011-07-18T00:00:00"/>
    <x v="1"/>
    <s v="ST-20530"/>
    <x v="461"/>
    <x v="0"/>
    <s v="United States"/>
    <s v="Philadelphia"/>
    <x v="9"/>
    <n v="19140"/>
    <x v="3"/>
    <s v="TEC-PH-10002070"/>
    <x v="2"/>
    <x v="7"/>
    <x v="1785"/>
    <x v="4716"/>
    <n v="1"/>
    <n v="0.4"/>
    <n v="-2.2490000000000023"/>
  </r>
  <r>
    <n v="6933"/>
    <s v="CA-2011-164182"/>
    <x v="2"/>
    <x v="686"/>
    <d v="2011-07-18T00:00:00"/>
    <x v="1"/>
    <s v="ST-20530"/>
    <x v="461"/>
    <x v="0"/>
    <s v="United States"/>
    <s v="Philadelphia"/>
    <x v="9"/>
    <n v="19140"/>
    <x v="3"/>
    <s v="TEC-PH-10002583"/>
    <x v="2"/>
    <x v="7"/>
    <x v="1708"/>
    <x v="1821"/>
    <n v="2"/>
    <n v="0.4"/>
    <n v="-13.993000000000004"/>
  </r>
  <r>
    <n v="6934"/>
    <s v="CA-2011-164182"/>
    <x v="2"/>
    <x v="686"/>
    <d v="2011-07-18T00:00:00"/>
    <x v="1"/>
    <s v="ST-20530"/>
    <x v="461"/>
    <x v="0"/>
    <s v="United States"/>
    <s v="Philadelphia"/>
    <x v="9"/>
    <n v="19140"/>
    <x v="3"/>
    <s v="FUR-FU-10001057"/>
    <x v="0"/>
    <x v="5"/>
    <x v="1782"/>
    <x v="236"/>
    <n v="2"/>
    <n v="0.2"/>
    <n v="1.1993999999999998"/>
  </r>
  <r>
    <n v="6935"/>
    <s v="CA-2011-164182"/>
    <x v="2"/>
    <x v="686"/>
    <d v="2011-07-18T00:00:00"/>
    <x v="1"/>
    <s v="ST-20530"/>
    <x v="461"/>
    <x v="0"/>
    <s v="United States"/>
    <s v="Philadelphia"/>
    <x v="9"/>
    <n v="19140"/>
    <x v="3"/>
    <s v="OFF-AR-10001044"/>
    <x v="1"/>
    <x v="6"/>
    <x v="1042"/>
    <x v="4717"/>
    <n v="2"/>
    <n v="0.2"/>
    <n v="4.6781999999999968"/>
  </r>
  <r>
    <n v="6936"/>
    <s v="CA-2014-137365"/>
    <x v="3"/>
    <x v="329"/>
    <d v="2014-12-04T00:00:00"/>
    <x v="0"/>
    <s v="BP-11095"/>
    <x v="162"/>
    <x v="1"/>
    <s v="United States"/>
    <s v="El Paso"/>
    <x v="5"/>
    <n v="79907"/>
    <x v="2"/>
    <s v="TEC-AC-10001767"/>
    <x v="2"/>
    <x v="11"/>
    <x v="97"/>
    <x v="98"/>
    <n v="3"/>
    <n v="0.2"/>
    <n v="-10.797300000000011"/>
  </r>
  <r>
    <n v="6937"/>
    <s v="CA-2013-129847"/>
    <x v="0"/>
    <x v="476"/>
    <d v="2013-09-05T00:00:00"/>
    <x v="2"/>
    <s v="TA-21385"/>
    <x v="638"/>
    <x v="2"/>
    <s v="United States"/>
    <s v="Chicago"/>
    <x v="10"/>
    <n v="60653"/>
    <x v="2"/>
    <s v="FUR-FU-10000277"/>
    <x v="0"/>
    <x v="5"/>
    <x v="1786"/>
    <x v="4718"/>
    <n v="2"/>
    <n v="0.6"/>
    <n v="-75.844800000000006"/>
  </r>
  <r>
    <n v="6938"/>
    <s v="CA-2011-126963"/>
    <x v="2"/>
    <x v="345"/>
    <d v="2011-06-15T00:00:00"/>
    <x v="3"/>
    <s v="PS-18760"/>
    <x v="519"/>
    <x v="0"/>
    <s v="United States"/>
    <s v="El Paso"/>
    <x v="5"/>
    <n v="79907"/>
    <x v="2"/>
    <s v="OFF-PA-10001952"/>
    <x v="1"/>
    <x v="10"/>
    <x v="1747"/>
    <x v="4719"/>
    <n v="2"/>
    <n v="0.2"/>
    <n v="11.876799999999998"/>
  </r>
  <r>
    <n v="6939"/>
    <s v="CA-2013-125094"/>
    <x v="0"/>
    <x v="732"/>
    <d v="2013-11-10T00:00:00"/>
    <x v="1"/>
    <s v="NP-18700"/>
    <x v="413"/>
    <x v="0"/>
    <s v="United States"/>
    <s v="Seattle"/>
    <x v="4"/>
    <n v="98105"/>
    <x v="1"/>
    <s v="TEC-AC-10004420"/>
    <x v="2"/>
    <x v="11"/>
    <x v="1787"/>
    <x v="4720"/>
    <n v="4"/>
    <n v="0"/>
    <n v="52.769200000000012"/>
  </r>
  <r>
    <n v="6940"/>
    <s v="CA-2014-107132"/>
    <x v="3"/>
    <x v="335"/>
    <d v="2014-07-01T00:00:00"/>
    <x v="1"/>
    <s v="SC-20260"/>
    <x v="609"/>
    <x v="1"/>
    <s v="United States"/>
    <s v="New York City"/>
    <x v="15"/>
    <n v="10009"/>
    <x v="3"/>
    <s v="OFF-BI-10001071"/>
    <x v="1"/>
    <x v="8"/>
    <x v="663"/>
    <x v="4721"/>
    <n v="2"/>
    <n v="0.2"/>
    <n v="37.108400000000003"/>
  </r>
  <r>
    <n v="6941"/>
    <s v="CA-2014-107132"/>
    <x v="3"/>
    <x v="335"/>
    <d v="2014-07-01T00:00:00"/>
    <x v="1"/>
    <s v="SC-20260"/>
    <x v="609"/>
    <x v="1"/>
    <s v="United States"/>
    <s v="New York City"/>
    <x v="15"/>
    <n v="10009"/>
    <x v="3"/>
    <s v="OFF-SU-10002503"/>
    <x v="1"/>
    <x v="14"/>
    <x v="669"/>
    <x v="158"/>
    <n v="5"/>
    <n v="0"/>
    <n v="8.2359999999999989"/>
  </r>
  <r>
    <n v="6942"/>
    <s v="CA-2014-107132"/>
    <x v="3"/>
    <x v="335"/>
    <d v="2014-07-01T00:00:00"/>
    <x v="1"/>
    <s v="SC-20260"/>
    <x v="609"/>
    <x v="1"/>
    <s v="United States"/>
    <s v="New York City"/>
    <x v="15"/>
    <n v="10009"/>
    <x v="3"/>
    <s v="OFF-ST-10001490"/>
    <x v="1"/>
    <x v="4"/>
    <x v="513"/>
    <x v="4722"/>
    <n v="4"/>
    <n v="0"/>
    <n v="214.16399999999993"/>
  </r>
  <r>
    <n v="6943"/>
    <s v="CA-2014-107132"/>
    <x v="3"/>
    <x v="335"/>
    <d v="2014-07-01T00:00:00"/>
    <x v="1"/>
    <s v="SC-20260"/>
    <x v="609"/>
    <x v="1"/>
    <s v="United States"/>
    <s v="New York City"/>
    <x v="15"/>
    <n v="10009"/>
    <x v="3"/>
    <s v="OFF-PA-10003790"/>
    <x v="1"/>
    <x v="10"/>
    <x v="1250"/>
    <x v="4243"/>
    <n v="3"/>
    <n v="0"/>
    <n v="31.519199999999998"/>
  </r>
  <r>
    <n v="6944"/>
    <s v="CA-2012-139248"/>
    <x v="1"/>
    <x v="395"/>
    <d v="2012-07-30T00:00:00"/>
    <x v="1"/>
    <s v="RD-19930"/>
    <x v="709"/>
    <x v="0"/>
    <s v="United States"/>
    <s v="Los Angeles"/>
    <x v="1"/>
    <n v="90032"/>
    <x v="1"/>
    <s v="TEC-PH-10004094"/>
    <x v="2"/>
    <x v="7"/>
    <x v="1788"/>
    <x v="4723"/>
    <n v="5"/>
    <n v="0.2"/>
    <n v="38.997500000000002"/>
  </r>
  <r>
    <n v="6945"/>
    <s v="CA-2011-148369"/>
    <x v="2"/>
    <x v="865"/>
    <d v="2011-09-27T00:00:00"/>
    <x v="1"/>
    <s v="TH-21115"/>
    <x v="764"/>
    <x v="1"/>
    <s v="United States"/>
    <s v="Newark"/>
    <x v="13"/>
    <n v="19711"/>
    <x v="3"/>
    <s v="OFF-BI-10004876"/>
    <x v="1"/>
    <x v="8"/>
    <x v="977"/>
    <x v="1760"/>
    <n v="4"/>
    <n v="0"/>
    <n v="5.4487999999999994"/>
  </r>
  <r>
    <n v="6946"/>
    <s v="CA-2013-106243"/>
    <x v="0"/>
    <x v="955"/>
    <d v="2013-10-05T00:00:00"/>
    <x v="1"/>
    <s v="GM-14680"/>
    <x v="411"/>
    <x v="0"/>
    <s v="United States"/>
    <s v="New York City"/>
    <x v="15"/>
    <n v="10011"/>
    <x v="3"/>
    <s v="FUR-BO-10003034"/>
    <x v="0"/>
    <x v="0"/>
    <x v="1194"/>
    <x v="2987"/>
    <n v="5"/>
    <n v="0.2"/>
    <n v="-26.195999999999984"/>
  </r>
  <r>
    <n v="6947"/>
    <s v="CA-2012-126466"/>
    <x v="1"/>
    <x v="529"/>
    <d v="2012-11-13T00:00:00"/>
    <x v="1"/>
    <s v="JO-15550"/>
    <x v="270"/>
    <x v="2"/>
    <s v="United States"/>
    <s v="Roseville"/>
    <x v="1"/>
    <n v="95661"/>
    <x v="1"/>
    <s v="OFF-FA-10000490"/>
    <x v="1"/>
    <x v="13"/>
    <x v="307"/>
    <x v="4724"/>
    <n v="2"/>
    <n v="0"/>
    <n v="1.1656"/>
  </r>
  <r>
    <n v="6948"/>
    <s v="CA-2012-130365"/>
    <x v="1"/>
    <x v="334"/>
    <d v="2012-04-29T00:00:00"/>
    <x v="1"/>
    <s v="ZC-21910"/>
    <x v="233"/>
    <x v="0"/>
    <s v="United States"/>
    <s v="Aurora"/>
    <x v="10"/>
    <n v="60505"/>
    <x v="2"/>
    <s v="OFF-ST-10002574"/>
    <x v="1"/>
    <x v="4"/>
    <x v="926"/>
    <x v="3167"/>
    <n v="2"/>
    <n v="0.2"/>
    <n v="-55.256"/>
  </r>
  <r>
    <n v="6949"/>
    <s v="CA-2012-130365"/>
    <x v="1"/>
    <x v="334"/>
    <d v="2012-04-29T00:00:00"/>
    <x v="1"/>
    <s v="ZC-21910"/>
    <x v="233"/>
    <x v="0"/>
    <s v="United States"/>
    <s v="Aurora"/>
    <x v="10"/>
    <n v="60505"/>
    <x v="2"/>
    <s v="FUR-CH-10003535"/>
    <x v="0"/>
    <x v="1"/>
    <x v="1513"/>
    <x v="3391"/>
    <n v="3"/>
    <n v="0.3"/>
    <n v="-23.782199999999996"/>
  </r>
  <r>
    <n v="6950"/>
    <s v="CA-2014-143021"/>
    <x v="3"/>
    <x v="123"/>
    <d v="2014-11-20T00:00:00"/>
    <x v="3"/>
    <s v="AP-10720"/>
    <x v="399"/>
    <x v="2"/>
    <s v="United States"/>
    <s v="New York City"/>
    <x v="15"/>
    <n v="10011"/>
    <x v="3"/>
    <s v="OFF-BI-10001628"/>
    <x v="1"/>
    <x v="8"/>
    <x v="1103"/>
    <x v="4725"/>
    <n v="7"/>
    <n v="0.2"/>
    <n v="18.252499999999998"/>
  </r>
  <r>
    <n v="6951"/>
    <s v="CA-2014-143021"/>
    <x v="3"/>
    <x v="123"/>
    <d v="2014-11-20T00:00:00"/>
    <x v="3"/>
    <s v="AP-10720"/>
    <x v="399"/>
    <x v="2"/>
    <s v="United States"/>
    <s v="New York City"/>
    <x v="15"/>
    <n v="10011"/>
    <x v="3"/>
    <s v="FUR-TA-10001676"/>
    <x v="0"/>
    <x v="3"/>
    <x v="957"/>
    <x v="2620"/>
    <n v="3"/>
    <n v="0.4"/>
    <n v="-29.323800000000006"/>
  </r>
  <r>
    <n v="6952"/>
    <s v="CA-2012-161767"/>
    <x v="1"/>
    <x v="312"/>
    <d v="2012-11-24T00:00:00"/>
    <x v="1"/>
    <s v="GK-14620"/>
    <x v="136"/>
    <x v="1"/>
    <s v="United States"/>
    <s v="Dallas"/>
    <x v="5"/>
    <n v="75217"/>
    <x v="2"/>
    <s v="TEC-MA-10002790"/>
    <x v="2"/>
    <x v="15"/>
    <x v="1789"/>
    <x v="4726"/>
    <n v="2"/>
    <n v="0.4"/>
    <n v="55.998599999999954"/>
  </r>
  <r>
    <n v="6953"/>
    <s v="CA-2012-129917"/>
    <x v="1"/>
    <x v="653"/>
    <d v="2012-10-03T00:00:00"/>
    <x v="2"/>
    <s v="HM-14980"/>
    <x v="31"/>
    <x v="0"/>
    <s v="United States"/>
    <s v="Los Angeles"/>
    <x v="1"/>
    <n v="90008"/>
    <x v="1"/>
    <s v="OFF-BI-10001757"/>
    <x v="1"/>
    <x v="8"/>
    <x v="1158"/>
    <x v="929"/>
    <n v="3"/>
    <n v="0.2"/>
    <n v="4.1327999999999996"/>
  </r>
  <r>
    <n v="6954"/>
    <s v="CA-2012-129917"/>
    <x v="1"/>
    <x v="653"/>
    <d v="2012-10-03T00:00:00"/>
    <x v="2"/>
    <s v="HM-14980"/>
    <x v="31"/>
    <x v="0"/>
    <s v="United States"/>
    <s v="Los Angeles"/>
    <x v="1"/>
    <n v="90008"/>
    <x v="1"/>
    <s v="OFF-BI-10004828"/>
    <x v="1"/>
    <x v="8"/>
    <x v="1578"/>
    <x v="4727"/>
    <n v="4"/>
    <n v="0.2"/>
    <n v="19.418399999999995"/>
  </r>
  <r>
    <n v="6955"/>
    <s v="CA-2012-129917"/>
    <x v="1"/>
    <x v="653"/>
    <d v="2012-10-03T00:00:00"/>
    <x v="2"/>
    <s v="HM-14980"/>
    <x v="31"/>
    <x v="0"/>
    <s v="United States"/>
    <s v="Los Angeles"/>
    <x v="1"/>
    <n v="90008"/>
    <x v="1"/>
    <s v="TEC-PH-10000369"/>
    <x v="2"/>
    <x v="7"/>
    <x v="1346"/>
    <x v="4483"/>
    <n v="5"/>
    <n v="0.2"/>
    <n v="50.396000000000015"/>
  </r>
  <r>
    <n v="6956"/>
    <s v="CA-2012-115420"/>
    <x v="1"/>
    <x v="334"/>
    <d v="2012-05-02T00:00:00"/>
    <x v="1"/>
    <s v="LS-16945"/>
    <x v="322"/>
    <x v="1"/>
    <s v="United States"/>
    <s v="Los Angeles"/>
    <x v="1"/>
    <n v="90004"/>
    <x v="1"/>
    <s v="OFF-EN-10003862"/>
    <x v="1"/>
    <x v="12"/>
    <x v="753"/>
    <x v="4728"/>
    <n v="2"/>
    <n v="0"/>
    <n v="9.8163999999999998"/>
  </r>
  <r>
    <n v="6957"/>
    <s v="CA-2013-157588"/>
    <x v="0"/>
    <x v="216"/>
    <d v="2013-07-20T00:00:00"/>
    <x v="1"/>
    <s v="AR-10570"/>
    <x v="781"/>
    <x v="0"/>
    <s v="United States"/>
    <s v="Columbus"/>
    <x v="32"/>
    <n v="31907"/>
    <x v="0"/>
    <s v="OFF-BI-10003963"/>
    <x v="1"/>
    <x v="8"/>
    <x v="1320"/>
    <x v="3441"/>
    <n v="5"/>
    <n v="0"/>
    <n v="17.107999999999997"/>
  </r>
  <r>
    <n v="6958"/>
    <s v="CA-2013-157588"/>
    <x v="0"/>
    <x v="216"/>
    <d v="2013-07-20T00:00:00"/>
    <x v="1"/>
    <s v="AR-10570"/>
    <x v="781"/>
    <x v="0"/>
    <s v="United States"/>
    <s v="Columbus"/>
    <x v="32"/>
    <n v="31907"/>
    <x v="0"/>
    <s v="FUR-FU-10004848"/>
    <x v="0"/>
    <x v="5"/>
    <x v="28"/>
    <x v="2678"/>
    <n v="1"/>
    <n v="0"/>
    <n v="15.524999999999999"/>
  </r>
  <r>
    <n v="6959"/>
    <s v="CA-2012-167255"/>
    <x v="1"/>
    <x v="874"/>
    <d v="2012-09-29T00:00:00"/>
    <x v="0"/>
    <s v="RH-19510"/>
    <x v="563"/>
    <x v="2"/>
    <s v="United States"/>
    <s v="San Francisco"/>
    <x v="1"/>
    <n v="94110"/>
    <x v="1"/>
    <s v="OFF-ST-10001328"/>
    <x v="1"/>
    <x v="4"/>
    <x v="176"/>
    <x v="4729"/>
    <n v="1"/>
    <n v="0"/>
    <n v="4.3428000000000004"/>
  </r>
  <r>
    <n v="6960"/>
    <s v="CA-2012-167255"/>
    <x v="1"/>
    <x v="874"/>
    <d v="2012-09-29T00:00:00"/>
    <x v="0"/>
    <s v="RH-19510"/>
    <x v="563"/>
    <x v="2"/>
    <s v="United States"/>
    <s v="San Francisco"/>
    <x v="1"/>
    <n v="94110"/>
    <x v="1"/>
    <s v="OFF-PA-10002377"/>
    <x v="1"/>
    <x v="10"/>
    <x v="127"/>
    <x v="678"/>
    <n v="3"/>
    <n v="0"/>
    <n v="73.41"/>
  </r>
  <r>
    <n v="6961"/>
    <s v="CA-2012-167255"/>
    <x v="1"/>
    <x v="874"/>
    <d v="2012-09-29T00:00:00"/>
    <x v="0"/>
    <s v="RH-19510"/>
    <x v="563"/>
    <x v="2"/>
    <s v="United States"/>
    <s v="San Francisco"/>
    <x v="1"/>
    <n v="94110"/>
    <x v="1"/>
    <s v="OFF-PA-10003441"/>
    <x v="1"/>
    <x v="10"/>
    <x v="485"/>
    <x v="91"/>
    <n v="2"/>
    <n v="0"/>
    <n v="6.2208000000000006"/>
  </r>
  <r>
    <n v="6962"/>
    <s v="CA-2014-162096"/>
    <x v="3"/>
    <x v="468"/>
    <d v="2014-11-11T00:00:00"/>
    <x v="3"/>
    <s v="TB-21190"/>
    <x v="353"/>
    <x v="2"/>
    <s v="United States"/>
    <s v="Riverside"/>
    <x v="1"/>
    <n v="92503"/>
    <x v="1"/>
    <s v="OFF-AR-10002221"/>
    <x v="1"/>
    <x v="6"/>
    <x v="1008"/>
    <x v="4730"/>
    <n v="3"/>
    <n v="0"/>
    <n v="2.1060000000000008"/>
  </r>
  <r>
    <n v="6963"/>
    <s v="CA-2013-157161"/>
    <x v="0"/>
    <x v="87"/>
    <d v="2013-07-21T00:00:00"/>
    <x v="0"/>
    <s v="JD-15895"/>
    <x v="63"/>
    <x v="1"/>
    <s v="United States"/>
    <s v="Columbia"/>
    <x v="20"/>
    <n v="29203"/>
    <x v="0"/>
    <s v="OFF-EN-10001509"/>
    <x v="1"/>
    <x v="12"/>
    <x v="29"/>
    <x v="4731"/>
    <n v="5"/>
    <n v="0"/>
    <n v="4.7939999999999996"/>
  </r>
  <r>
    <n v="6964"/>
    <s v="CA-2013-157161"/>
    <x v="0"/>
    <x v="87"/>
    <d v="2013-07-21T00:00:00"/>
    <x v="0"/>
    <s v="JD-15895"/>
    <x v="63"/>
    <x v="1"/>
    <s v="United States"/>
    <s v="Columbia"/>
    <x v="20"/>
    <n v="29203"/>
    <x v="0"/>
    <s v="OFF-AR-10003338"/>
    <x v="1"/>
    <x v="6"/>
    <x v="1430"/>
    <x v="4732"/>
    <n v="3"/>
    <n v="0"/>
    <n v="5.580000000000001"/>
  </r>
  <r>
    <n v="6965"/>
    <s v="CA-2013-157161"/>
    <x v="0"/>
    <x v="87"/>
    <d v="2013-07-21T00:00:00"/>
    <x v="0"/>
    <s v="JD-15895"/>
    <x v="63"/>
    <x v="1"/>
    <s v="United States"/>
    <s v="Columbia"/>
    <x v="20"/>
    <n v="29203"/>
    <x v="0"/>
    <s v="OFF-BI-10004728"/>
    <x v="1"/>
    <x v="8"/>
    <x v="539"/>
    <x v="906"/>
    <n v="5"/>
    <n v="0"/>
    <n v="11.086"/>
  </r>
  <r>
    <n v="6966"/>
    <s v="CA-2013-157161"/>
    <x v="0"/>
    <x v="87"/>
    <d v="2013-07-21T00:00:00"/>
    <x v="0"/>
    <s v="JD-15895"/>
    <x v="63"/>
    <x v="1"/>
    <s v="United States"/>
    <s v="Columbia"/>
    <x v="20"/>
    <n v="29203"/>
    <x v="0"/>
    <s v="TEC-AC-10000358"/>
    <x v="2"/>
    <x v="11"/>
    <x v="1278"/>
    <x v="4733"/>
    <n v="2"/>
    <n v="0"/>
    <n v="18.235199999999999"/>
  </r>
  <r>
    <n v="6967"/>
    <s v="CA-2013-157161"/>
    <x v="0"/>
    <x v="87"/>
    <d v="2013-07-21T00:00:00"/>
    <x v="0"/>
    <s v="JD-15895"/>
    <x v="63"/>
    <x v="1"/>
    <s v="United States"/>
    <s v="Columbia"/>
    <x v="20"/>
    <n v="29203"/>
    <x v="0"/>
    <s v="OFF-BI-10002764"/>
    <x v="1"/>
    <x v="8"/>
    <x v="502"/>
    <x v="4734"/>
    <n v="2"/>
    <n v="0"/>
    <n v="3.1654"/>
  </r>
  <r>
    <n v="6968"/>
    <s v="CA-2013-157161"/>
    <x v="0"/>
    <x v="87"/>
    <d v="2013-07-21T00:00:00"/>
    <x v="0"/>
    <s v="JD-15895"/>
    <x v="63"/>
    <x v="1"/>
    <s v="United States"/>
    <s v="Columbia"/>
    <x v="20"/>
    <n v="29203"/>
    <x v="0"/>
    <s v="OFF-PA-10001461"/>
    <x v="1"/>
    <x v="10"/>
    <x v="1587"/>
    <x v="1847"/>
    <n v="9"/>
    <n v="0"/>
    <n v="28.857599999999998"/>
  </r>
  <r>
    <n v="6969"/>
    <s v="CA-2012-110765"/>
    <x v="1"/>
    <x v="1140"/>
    <d v="2012-10-20T00:00:00"/>
    <x v="0"/>
    <s v="MP-17965"/>
    <x v="172"/>
    <x v="1"/>
    <s v="United States"/>
    <s v="New York City"/>
    <x v="15"/>
    <n v="10011"/>
    <x v="3"/>
    <s v="TEC-PH-10004165"/>
    <x v="2"/>
    <x v="7"/>
    <x v="886"/>
    <x v="4735"/>
    <n v="3"/>
    <n v="0"/>
    <n v="214.4922"/>
  </r>
  <r>
    <n v="6970"/>
    <s v="CA-2013-163937"/>
    <x v="0"/>
    <x v="994"/>
    <d v="2013-01-13T00:00:00"/>
    <x v="0"/>
    <s v="JB-16000"/>
    <x v="677"/>
    <x v="0"/>
    <s v="United States"/>
    <s v="Longview"/>
    <x v="4"/>
    <n v="98632"/>
    <x v="1"/>
    <s v="FUR-FU-10000010"/>
    <x v="0"/>
    <x v="5"/>
    <x v="522"/>
    <x v="2615"/>
    <n v="5"/>
    <n v="0"/>
    <n v="7.7034999999999982"/>
  </r>
  <r>
    <n v="6971"/>
    <s v="CA-2014-153822"/>
    <x v="3"/>
    <x v="20"/>
    <d v="2014-09-26T00:00:00"/>
    <x v="1"/>
    <s v="AB-10105"/>
    <x v="455"/>
    <x v="0"/>
    <s v="United States"/>
    <s v="Phoenix"/>
    <x v="16"/>
    <n v="85023"/>
    <x v="1"/>
    <s v="OFF-ST-10000321"/>
    <x v="1"/>
    <x v="4"/>
    <x v="1534"/>
    <x v="1438"/>
    <n v="2"/>
    <n v="0.2"/>
    <n v="-2.5248000000000022"/>
  </r>
  <r>
    <n v="6972"/>
    <s v="CA-2014-153822"/>
    <x v="3"/>
    <x v="20"/>
    <d v="2014-09-26T00:00:00"/>
    <x v="1"/>
    <s v="AB-10105"/>
    <x v="455"/>
    <x v="0"/>
    <s v="United States"/>
    <s v="Phoenix"/>
    <x v="16"/>
    <n v="85023"/>
    <x v="1"/>
    <s v="TEC-AC-10000109"/>
    <x v="2"/>
    <x v="11"/>
    <x v="200"/>
    <x v="212"/>
    <n v="2"/>
    <n v="0.2"/>
    <n v="4.4792000000000058"/>
  </r>
  <r>
    <n v="6973"/>
    <s v="CA-2014-153822"/>
    <x v="3"/>
    <x v="20"/>
    <d v="2014-09-26T00:00:00"/>
    <x v="1"/>
    <s v="AB-10105"/>
    <x v="455"/>
    <x v="0"/>
    <s v="United States"/>
    <s v="Phoenix"/>
    <x v="16"/>
    <n v="85023"/>
    <x v="1"/>
    <s v="TEC-PH-10002415"/>
    <x v="2"/>
    <x v="7"/>
    <x v="1517"/>
    <x v="2749"/>
    <n v="2"/>
    <n v="0.2"/>
    <n v="29.495000000000019"/>
  </r>
  <r>
    <n v="6974"/>
    <s v="CA-2014-153822"/>
    <x v="3"/>
    <x v="20"/>
    <d v="2014-09-26T00:00:00"/>
    <x v="1"/>
    <s v="AB-10105"/>
    <x v="455"/>
    <x v="0"/>
    <s v="United States"/>
    <s v="Phoenix"/>
    <x v="16"/>
    <n v="85023"/>
    <x v="1"/>
    <s v="OFF-BI-10001460"/>
    <x v="1"/>
    <x v="8"/>
    <x v="58"/>
    <x v="4736"/>
    <n v="4"/>
    <n v="0.7"/>
    <n v="-13.938000000000002"/>
  </r>
  <r>
    <n v="6975"/>
    <s v="CA-2014-146185"/>
    <x v="3"/>
    <x v="175"/>
    <d v="2014-09-20T00:00:00"/>
    <x v="1"/>
    <s v="CC-12145"/>
    <x v="230"/>
    <x v="0"/>
    <s v="United States"/>
    <s v="Houston"/>
    <x v="5"/>
    <n v="77095"/>
    <x v="2"/>
    <s v="OFF-AR-10002987"/>
    <x v="1"/>
    <x v="6"/>
    <x v="1553"/>
    <x v="4142"/>
    <n v="2"/>
    <n v="0.2"/>
    <n v="8.3328000000000024"/>
  </r>
  <r>
    <n v="6976"/>
    <s v="CA-2012-112144"/>
    <x v="1"/>
    <x v="1141"/>
    <d v="2012-07-02T00:00:00"/>
    <x v="1"/>
    <s v="CY-12745"/>
    <x v="388"/>
    <x v="1"/>
    <s v="United States"/>
    <s v="Gilbert"/>
    <x v="16"/>
    <n v="85234"/>
    <x v="1"/>
    <s v="OFF-LA-10000443"/>
    <x v="1"/>
    <x v="2"/>
    <x v="1118"/>
    <x v="2184"/>
    <n v="2"/>
    <n v="0.2"/>
    <n v="1.9925999999999999"/>
  </r>
  <r>
    <n v="6977"/>
    <s v="CA-2012-112144"/>
    <x v="1"/>
    <x v="1141"/>
    <d v="2012-07-02T00:00:00"/>
    <x v="1"/>
    <s v="CY-12745"/>
    <x v="388"/>
    <x v="1"/>
    <s v="United States"/>
    <s v="Gilbert"/>
    <x v="16"/>
    <n v="85234"/>
    <x v="1"/>
    <s v="FUR-FU-10004306"/>
    <x v="0"/>
    <x v="5"/>
    <x v="616"/>
    <x v="4737"/>
    <n v="4"/>
    <n v="0.2"/>
    <n v="46.631999999999977"/>
  </r>
  <r>
    <n v="6978"/>
    <s v="US-2013-119298"/>
    <x v="0"/>
    <x v="881"/>
    <d v="2013-11-29T00:00:00"/>
    <x v="2"/>
    <s v="EP-13915"/>
    <x v="212"/>
    <x v="0"/>
    <s v="United States"/>
    <s v="Jonesboro"/>
    <x v="36"/>
    <n v="72401"/>
    <x v="0"/>
    <s v="TEC-PH-10002564"/>
    <x v="2"/>
    <x v="7"/>
    <x v="976"/>
    <x v="2830"/>
    <n v="2"/>
    <n v="0"/>
    <n v="17.993999999999993"/>
  </r>
  <r>
    <n v="6979"/>
    <s v="CA-2014-155159"/>
    <x v="3"/>
    <x v="920"/>
    <d v="2014-11-30T00:00:00"/>
    <x v="0"/>
    <s v="DL-13315"/>
    <x v="111"/>
    <x v="0"/>
    <s v="United States"/>
    <s v="Atlanta"/>
    <x v="32"/>
    <n v="30318"/>
    <x v="0"/>
    <s v="OFF-PA-10003724"/>
    <x v="1"/>
    <x v="10"/>
    <x v="357"/>
    <x v="4738"/>
    <n v="9"/>
    <n v="0"/>
    <n v="23.946299999999997"/>
  </r>
  <r>
    <n v="6980"/>
    <s v="CA-2014-149076"/>
    <x v="3"/>
    <x v="424"/>
    <d v="2014-01-20T00:00:00"/>
    <x v="1"/>
    <s v="SO-20335"/>
    <x v="2"/>
    <x v="0"/>
    <s v="United States"/>
    <s v="Los Angeles"/>
    <x v="1"/>
    <n v="90036"/>
    <x v="1"/>
    <s v="OFF-PA-10000483"/>
    <x v="1"/>
    <x v="10"/>
    <x v="1672"/>
    <x v="901"/>
    <n v="5"/>
    <n v="0"/>
    <n v="69.704999999999998"/>
  </r>
  <r>
    <n v="6981"/>
    <s v="CA-2011-146990"/>
    <x v="2"/>
    <x v="845"/>
    <d v="2011-11-08T00:00:00"/>
    <x v="2"/>
    <s v="BP-11095"/>
    <x v="162"/>
    <x v="1"/>
    <s v="United States"/>
    <s v="New York City"/>
    <x v="15"/>
    <n v="10024"/>
    <x v="3"/>
    <s v="OFF-FA-10000611"/>
    <x v="1"/>
    <x v="13"/>
    <x v="1065"/>
    <x v="4739"/>
    <n v="4"/>
    <n v="0"/>
    <n v="2.8415999999999997"/>
  </r>
  <r>
    <n v="6982"/>
    <s v="CA-2011-146990"/>
    <x v="2"/>
    <x v="845"/>
    <d v="2011-11-08T00:00:00"/>
    <x v="2"/>
    <s v="BP-11095"/>
    <x v="162"/>
    <x v="1"/>
    <s v="United States"/>
    <s v="New York City"/>
    <x v="15"/>
    <n v="10024"/>
    <x v="3"/>
    <s v="OFF-PA-10000246"/>
    <x v="1"/>
    <x v="10"/>
    <x v="1586"/>
    <x v="4740"/>
    <n v="3"/>
    <n v="0"/>
    <n v="13.8828"/>
  </r>
  <r>
    <n v="6983"/>
    <s v="CA-2013-116526"/>
    <x v="0"/>
    <x v="142"/>
    <d v="2013-09-06T00:00:00"/>
    <x v="1"/>
    <s v="JA-15970"/>
    <x v="350"/>
    <x v="0"/>
    <s v="United States"/>
    <s v="Detroit"/>
    <x v="12"/>
    <n v="48227"/>
    <x v="2"/>
    <s v="OFF-BI-10004728"/>
    <x v="1"/>
    <x v="8"/>
    <x v="539"/>
    <x v="906"/>
    <n v="5"/>
    <n v="0"/>
    <n v="11.086"/>
  </r>
  <r>
    <n v="6984"/>
    <s v="CA-2013-116526"/>
    <x v="0"/>
    <x v="142"/>
    <d v="2013-09-06T00:00:00"/>
    <x v="1"/>
    <s v="JA-15970"/>
    <x v="350"/>
    <x v="0"/>
    <s v="United States"/>
    <s v="Detroit"/>
    <x v="12"/>
    <n v="48227"/>
    <x v="2"/>
    <s v="TEC-PH-10002365"/>
    <x v="2"/>
    <x v="7"/>
    <x v="398"/>
    <x v="4741"/>
    <n v="1"/>
    <n v="0"/>
    <n v="2.2827999999999999"/>
  </r>
  <r>
    <n v="6985"/>
    <s v="CA-2013-116526"/>
    <x v="0"/>
    <x v="142"/>
    <d v="2013-09-06T00:00:00"/>
    <x v="1"/>
    <s v="JA-15970"/>
    <x v="350"/>
    <x v="0"/>
    <s v="United States"/>
    <s v="Detroit"/>
    <x v="12"/>
    <n v="48227"/>
    <x v="2"/>
    <s v="OFF-AP-10002457"/>
    <x v="1"/>
    <x v="9"/>
    <x v="544"/>
    <x v="4742"/>
    <n v="4"/>
    <n v="0.1"/>
    <n v="71.161999999999978"/>
  </r>
  <r>
    <n v="6986"/>
    <s v="CA-2013-116526"/>
    <x v="0"/>
    <x v="142"/>
    <d v="2013-09-06T00:00:00"/>
    <x v="1"/>
    <s v="JA-15970"/>
    <x v="350"/>
    <x v="0"/>
    <s v="United States"/>
    <s v="Detroit"/>
    <x v="12"/>
    <n v="48227"/>
    <x v="2"/>
    <s v="OFF-BI-10000320"/>
    <x v="1"/>
    <x v="8"/>
    <x v="768"/>
    <x v="3520"/>
    <n v="4"/>
    <n v="0"/>
    <n v="14.4648"/>
  </r>
  <r>
    <n v="6987"/>
    <s v="CA-2013-116526"/>
    <x v="0"/>
    <x v="142"/>
    <d v="2013-09-06T00:00:00"/>
    <x v="1"/>
    <s v="JA-15970"/>
    <x v="350"/>
    <x v="0"/>
    <s v="United States"/>
    <s v="Detroit"/>
    <x v="12"/>
    <n v="48227"/>
    <x v="2"/>
    <s v="OFF-AR-10004999"/>
    <x v="1"/>
    <x v="6"/>
    <x v="864"/>
    <x v="493"/>
    <n v="2"/>
    <n v="0"/>
    <n v="2.99"/>
  </r>
  <r>
    <n v="6988"/>
    <s v="CA-2013-116526"/>
    <x v="0"/>
    <x v="142"/>
    <d v="2013-09-06T00:00:00"/>
    <x v="1"/>
    <s v="JA-15970"/>
    <x v="350"/>
    <x v="0"/>
    <s v="United States"/>
    <s v="Detroit"/>
    <x v="12"/>
    <n v="48227"/>
    <x v="2"/>
    <s v="OFF-BI-10001116"/>
    <x v="1"/>
    <x v="8"/>
    <x v="1066"/>
    <x v="1603"/>
    <n v="5"/>
    <n v="0"/>
    <n v="12.672000000000001"/>
  </r>
  <r>
    <n v="6989"/>
    <s v="CA-2014-158561"/>
    <x v="3"/>
    <x v="343"/>
    <d v="2014-11-17T00:00:00"/>
    <x v="0"/>
    <s v="BB-11545"/>
    <x v="179"/>
    <x v="1"/>
    <s v="United States"/>
    <s v="Fort Lauderdale"/>
    <x v="2"/>
    <n v="33311"/>
    <x v="0"/>
    <s v="OFF-AP-10002651"/>
    <x v="1"/>
    <x v="9"/>
    <x v="1341"/>
    <x v="4127"/>
    <n v="5"/>
    <n v="0.2"/>
    <n v="130.28849999999983"/>
  </r>
  <r>
    <n v="6990"/>
    <s v="CA-2014-165099"/>
    <x v="3"/>
    <x v="157"/>
    <d v="2014-12-14T00:00:00"/>
    <x v="2"/>
    <s v="DK-13375"/>
    <x v="589"/>
    <x v="0"/>
    <s v="United States"/>
    <s v="Abilene"/>
    <x v="5"/>
    <n v="79605"/>
    <x v="2"/>
    <s v="OFF-AP-10001634"/>
    <x v="1"/>
    <x v="9"/>
    <x v="1790"/>
    <x v="4743"/>
    <n v="2"/>
    <n v="0.8"/>
    <n v="-3.7584000000000009"/>
  </r>
  <r>
    <n v="6991"/>
    <s v="CA-2012-109386"/>
    <x v="1"/>
    <x v="627"/>
    <d v="2012-11-13T00:00:00"/>
    <x v="0"/>
    <s v="RH-19600"/>
    <x v="584"/>
    <x v="0"/>
    <s v="United States"/>
    <s v="Hampton"/>
    <x v="17"/>
    <n v="23666"/>
    <x v="0"/>
    <s v="OFF-AP-10003266"/>
    <x v="1"/>
    <x v="9"/>
    <x v="661"/>
    <x v="4744"/>
    <n v="3"/>
    <n v="0"/>
    <n v="18.660600000000002"/>
  </r>
  <r>
    <n v="6992"/>
    <s v="CA-2012-109386"/>
    <x v="1"/>
    <x v="627"/>
    <d v="2012-11-13T00:00:00"/>
    <x v="0"/>
    <s v="RH-19600"/>
    <x v="584"/>
    <x v="0"/>
    <s v="United States"/>
    <s v="Hampton"/>
    <x v="17"/>
    <n v="23666"/>
    <x v="0"/>
    <s v="TEC-PH-10002890"/>
    <x v="2"/>
    <x v="7"/>
    <x v="1387"/>
    <x v="4745"/>
    <n v="5"/>
    <n v="0"/>
    <n v="58.811999999999998"/>
  </r>
  <r>
    <n v="6993"/>
    <s v="CA-2012-109386"/>
    <x v="1"/>
    <x v="627"/>
    <d v="2012-11-13T00:00:00"/>
    <x v="0"/>
    <s v="RH-19600"/>
    <x v="584"/>
    <x v="0"/>
    <s v="United States"/>
    <s v="Hampton"/>
    <x v="17"/>
    <n v="23666"/>
    <x v="0"/>
    <s v="FUR-FU-10000308"/>
    <x v="0"/>
    <x v="5"/>
    <x v="1269"/>
    <x v="4702"/>
    <n v="3"/>
    <n v="0"/>
    <n v="41.038800000000002"/>
  </r>
  <r>
    <n v="6994"/>
    <s v="CA-2012-109386"/>
    <x v="1"/>
    <x v="627"/>
    <d v="2012-11-13T00:00:00"/>
    <x v="0"/>
    <s v="RH-19600"/>
    <x v="584"/>
    <x v="0"/>
    <s v="United States"/>
    <s v="Hampton"/>
    <x v="17"/>
    <n v="23666"/>
    <x v="0"/>
    <s v="OFF-AR-10000380"/>
    <x v="1"/>
    <x v="6"/>
    <x v="108"/>
    <x v="4583"/>
    <n v="7"/>
    <n v="0"/>
    <n v="79.757999999999967"/>
  </r>
  <r>
    <n v="6995"/>
    <s v="CA-2012-109386"/>
    <x v="1"/>
    <x v="627"/>
    <d v="2012-11-13T00:00:00"/>
    <x v="0"/>
    <s v="RH-19600"/>
    <x v="584"/>
    <x v="0"/>
    <s v="United States"/>
    <s v="Hampton"/>
    <x v="17"/>
    <n v="23666"/>
    <x v="0"/>
    <s v="OFF-AR-10000122"/>
    <x v="1"/>
    <x v="6"/>
    <x v="308"/>
    <x v="4746"/>
    <n v="5"/>
    <n v="0"/>
    <n v="6.9749999999999979"/>
  </r>
  <r>
    <n v="6996"/>
    <s v="CA-2012-166800"/>
    <x v="1"/>
    <x v="902"/>
    <d v="2012-11-26T00:00:00"/>
    <x v="1"/>
    <s v="AG-10300"/>
    <x v="636"/>
    <x v="1"/>
    <s v="United States"/>
    <s v="Las Vegas"/>
    <x v="33"/>
    <n v="89115"/>
    <x v="1"/>
    <s v="OFF-AP-10004868"/>
    <x v="1"/>
    <x v="9"/>
    <x v="1018"/>
    <x v="4747"/>
    <n v="4"/>
    <n v="0"/>
    <n v="8.3916000000000004"/>
  </r>
  <r>
    <n v="6997"/>
    <s v="CA-2014-117443"/>
    <x v="3"/>
    <x v="331"/>
    <d v="2014-12-26T00:00:00"/>
    <x v="0"/>
    <s v="JB-15400"/>
    <x v="80"/>
    <x v="1"/>
    <s v="United States"/>
    <s v="Rockford"/>
    <x v="10"/>
    <n v="61107"/>
    <x v="2"/>
    <s v="OFF-BI-10004002"/>
    <x v="1"/>
    <x v="8"/>
    <x v="152"/>
    <x v="4748"/>
    <n v="4"/>
    <n v="0.8"/>
    <n v="-22.144000000000005"/>
  </r>
  <r>
    <n v="6998"/>
    <s v="CA-2014-117443"/>
    <x v="3"/>
    <x v="331"/>
    <d v="2014-12-26T00:00:00"/>
    <x v="0"/>
    <s v="JB-15400"/>
    <x v="80"/>
    <x v="1"/>
    <s v="United States"/>
    <s v="Rockford"/>
    <x v="10"/>
    <n v="61107"/>
    <x v="2"/>
    <s v="OFF-PA-10004475"/>
    <x v="1"/>
    <x v="10"/>
    <x v="1063"/>
    <x v="4749"/>
    <n v="4"/>
    <n v="0.2"/>
    <n v="63.753599999999992"/>
  </r>
  <r>
    <n v="6999"/>
    <s v="US-2013-134369"/>
    <x v="0"/>
    <x v="1142"/>
    <d v="2013-09-23T00:00:00"/>
    <x v="1"/>
    <s v="BC-11125"/>
    <x v="604"/>
    <x v="2"/>
    <s v="United States"/>
    <s v="Laguna Niguel"/>
    <x v="1"/>
    <n v="92677"/>
    <x v="1"/>
    <s v="OFF-PA-10002195"/>
    <x v="1"/>
    <x v="10"/>
    <x v="1543"/>
    <x v="91"/>
    <n v="2"/>
    <n v="0"/>
    <n v="6.3504000000000005"/>
  </r>
  <r>
    <n v="7000"/>
    <s v="CA-2014-123687"/>
    <x v="3"/>
    <x v="1143"/>
    <d v="2014-05-30T00:00:00"/>
    <x v="2"/>
    <s v="KC-16675"/>
    <x v="169"/>
    <x v="1"/>
    <s v="United States"/>
    <s v="Louisville"/>
    <x v="0"/>
    <n v="40214"/>
    <x v="0"/>
    <s v="OFF-AP-10002670"/>
    <x v="1"/>
    <x v="9"/>
    <x v="1690"/>
    <x v="4750"/>
    <n v="3"/>
    <n v="0"/>
    <n v="62.531999999999982"/>
  </r>
  <r>
    <n v="7001"/>
    <s v="CA-2014-123687"/>
    <x v="3"/>
    <x v="1143"/>
    <d v="2014-05-30T00:00:00"/>
    <x v="2"/>
    <s v="KC-16675"/>
    <x v="169"/>
    <x v="1"/>
    <s v="United States"/>
    <s v="Louisville"/>
    <x v="0"/>
    <n v="40214"/>
    <x v="0"/>
    <s v="OFF-SU-10004498"/>
    <x v="1"/>
    <x v="14"/>
    <x v="500"/>
    <x v="4751"/>
    <n v="2"/>
    <n v="0"/>
    <n v="0.77280000000000015"/>
  </r>
  <r>
    <n v="7002"/>
    <s v="CA-2012-104871"/>
    <x v="1"/>
    <x v="1110"/>
    <d v="2012-04-03T00:00:00"/>
    <x v="1"/>
    <s v="DR-12940"/>
    <x v="660"/>
    <x v="2"/>
    <s v="United States"/>
    <s v="Normal"/>
    <x v="10"/>
    <n v="61761"/>
    <x v="2"/>
    <s v="FUR-CH-10003298"/>
    <x v="0"/>
    <x v="1"/>
    <x v="1567"/>
    <x v="4752"/>
    <n v="4"/>
    <n v="0.3"/>
    <n v="-110.02320000000003"/>
  </r>
  <r>
    <n v="7003"/>
    <s v="CA-2011-133158"/>
    <x v="2"/>
    <x v="710"/>
    <d v="2011-08-21T00:00:00"/>
    <x v="0"/>
    <s v="DW-13195"/>
    <x v="694"/>
    <x v="1"/>
    <s v="United States"/>
    <s v="Los Angeles"/>
    <x v="1"/>
    <n v="90045"/>
    <x v="1"/>
    <s v="FUR-FU-10000723"/>
    <x v="0"/>
    <x v="5"/>
    <x v="475"/>
    <x v="4753"/>
    <n v="7"/>
    <n v="0"/>
    <n v="26.031600000000012"/>
  </r>
  <r>
    <n v="7004"/>
    <s v="CA-2011-133158"/>
    <x v="2"/>
    <x v="710"/>
    <d v="2011-08-21T00:00:00"/>
    <x v="0"/>
    <s v="DW-13195"/>
    <x v="694"/>
    <x v="1"/>
    <s v="United States"/>
    <s v="Los Angeles"/>
    <x v="1"/>
    <n v="90045"/>
    <x v="1"/>
    <s v="OFF-BI-10000632"/>
    <x v="1"/>
    <x v="8"/>
    <x v="1288"/>
    <x v="1971"/>
    <n v="2"/>
    <n v="0.2"/>
    <n v="22.573199999999996"/>
  </r>
  <r>
    <n v="7005"/>
    <s v="CA-2011-126333"/>
    <x v="2"/>
    <x v="851"/>
    <d v="2011-12-28T00:00:00"/>
    <x v="1"/>
    <s v="ME-18010"/>
    <x v="545"/>
    <x v="1"/>
    <s v="United States"/>
    <s v="Port Arthur"/>
    <x v="5"/>
    <n v="77642"/>
    <x v="2"/>
    <s v="OFF-PA-10000223"/>
    <x v="1"/>
    <x v="10"/>
    <x v="1374"/>
    <x v="1182"/>
    <n v="1"/>
    <n v="0.2"/>
    <n v="1.8144"/>
  </r>
  <r>
    <n v="7006"/>
    <s v="CA-2012-141740"/>
    <x v="1"/>
    <x v="549"/>
    <d v="2012-11-05T00:00:00"/>
    <x v="1"/>
    <s v="JF-15490"/>
    <x v="223"/>
    <x v="0"/>
    <s v="United States"/>
    <s v="New York City"/>
    <x v="15"/>
    <n v="10009"/>
    <x v="3"/>
    <s v="FUR-CH-10001545"/>
    <x v="0"/>
    <x v="1"/>
    <x v="1737"/>
    <x v="4754"/>
    <n v="2"/>
    <n v="0.1"/>
    <n v="13.677600000000002"/>
  </r>
  <r>
    <n v="7007"/>
    <s v="CA-2011-119466"/>
    <x v="2"/>
    <x v="534"/>
    <d v="2011-12-21T00:00:00"/>
    <x v="1"/>
    <s v="SP-20860"/>
    <x v="133"/>
    <x v="1"/>
    <s v="United States"/>
    <s v="Chicago"/>
    <x v="10"/>
    <n v="60623"/>
    <x v="2"/>
    <s v="FUR-FU-10001546"/>
    <x v="0"/>
    <x v="5"/>
    <x v="1423"/>
    <x v="1086"/>
    <n v="2"/>
    <n v="0.6"/>
    <n v="-7.4759999999999991"/>
  </r>
  <r>
    <n v="7008"/>
    <s v="CA-2012-154823"/>
    <x v="1"/>
    <x v="291"/>
    <d v="2012-08-25T00:00:00"/>
    <x v="1"/>
    <s v="KN-16390"/>
    <x v="471"/>
    <x v="1"/>
    <s v="United States"/>
    <s v="Springfield"/>
    <x v="24"/>
    <n v="45503"/>
    <x v="3"/>
    <s v="OFF-BI-10001098"/>
    <x v="1"/>
    <x v="8"/>
    <x v="405"/>
    <x v="2253"/>
    <n v="2"/>
    <n v="0.7"/>
    <n v="-8.9795999999999978"/>
  </r>
  <r>
    <n v="7009"/>
    <s v="CA-2012-154823"/>
    <x v="1"/>
    <x v="291"/>
    <d v="2012-08-25T00:00:00"/>
    <x v="1"/>
    <s v="KN-16390"/>
    <x v="471"/>
    <x v="1"/>
    <s v="United States"/>
    <s v="Springfield"/>
    <x v="24"/>
    <n v="45503"/>
    <x v="3"/>
    <s v="FUR-CH-10003379"/>
    <x v="0"/>
    <x v="1"/>
    <x v="459"/>
    <x v="4755"/>
    <n v="3"/>
    <n v="0.3"/>
    <n v="-42.746999999999957"/>
  </r>
  <r>
    <n v="7010"/>
    <s v="CA-2012-154823"/>
    <x v="1"/>
    <x v="291"/>
    <d v="2012-08-25T00:00:00"/>
    <x v="1"/>
    <s v="KN-16390"/>
    <x v="471"/>
    <x v="1"/>
    <s v="United States"/>
    <s v="Springfield"/>
    <x v="24"/>
    <n v="45503"/>
    <x v="3"/>
    <s v="FUR-FU-10000193"/>
    <x v="0"/>
    <x v="5"/>
    <x v="1503"/>
    <x v="3346"/>
    <n v="1"/>
    <n v="0.2"/>
    <n v="-3.8976000000000015"/>
  </r>
  <r>
    <n v="7011"/>
    <s v="US-2011-135881"/>
    <x v="2"/>
    <x v="235"/>
    <d v="2011-05-27T00:00:00"/>
    <x v="1"/>
    <s v="GT-14710"/>
    <x v="218"/>
    <x v="0"/>
    <s v="United States"/>
    <s v="New York City"/>
    <x v="15"/>
    <n v="10035"/>
    <x v="3"/>
    <s v="OFF-BI-10000829"/>
    <x v="1"/>
    <x v="8"/>
    <x v="304"/>
    <x v="2119"/>
    <n v="5"/>
    <n v="0.2"/>
    <n v="5.8369999999999997"/>
  </r>
  <r>
    <n v="7012"/>
    <s v="US-2011-135881"/>
    <x v="2"/>
    <x v="235"/>
    <d v="2011-05-27T00:00:00"/>
    <x v="1"/>
    <s v="GT-14710"/>
    <x v="218"/>
    <x v="0"/>
    <s v="United States"/>
    <s v="New York City"/>
    <x v="15"/>
    <n v="10035"/>
    <x v="3"/>
    <s v="OFF-SU-10003002"/>
    <x v="1"/>
    <x v="14"/>
    <x v="1558"/>
    <x v="1325"/>
    <n v="2"/>
    <n v="0"/>
    <n v="0.15120000000000022"/>
  </r>
  <r>
    <n v="7013"/>
    <s v="US-2011-135881"/>
    <x v="2"/>
    <x v="235"/>
    <d v="2011-05-27T00:00:00"/>
    <x v="1"/>
    <s v="GT-14710"/>
    <x v="218"/>
    <x v="0"/>
    <s v="United States"/>
    <s v="New York City"/>
    <x v="15"/>
    <n v="10035"/>
    <x v="3"/>
    <s v="OFF-AP-10002118"/>
    <x v="1"/>
    <x v="9"/>
    <x v="77"/>
    <x v="79"/>
    <n v="1"/>
    <n v="0"/>
    <n v="56.20320000000001"/>
  </r>
  <r>
    <n v="7014"/>
    <s v="CA-2014-141201"/>
    <x v="3"/>
    <x v="34"/>
    <d v="2014-12-12T00:00:00"/>
    <x v="0"/>
    <s v="DB-12910"/>
    <x v="626"/>
    <x v="2"/>
    <s v="United States"/>
    <s v="Salinas"/>
    <x v="1"/>
    <n v="93905"/>
    <x v="1"/>
    <s v="FUR-BO-10001519"/>
    <x v="0"/>
    <x v="0"/>
    <x v="666"/>
    <x v="4756"/>
    <n v="3"/>
    <n v="0.15"/>
    <n v="15.697800000000004"/>
  </r>
  <r>
    <n v="7015"/>
    <s v="CA-2011-114790"/>
    <x v="2"/>
    <x v="518"/>
    <d v="2011-03-13T00:00:00"/>
    <x v="0"/>
    <s v="FM-14215"/>
    <x v="524"/>
    <x v="1"/>
    <s v="United States"/>
    <s v="Richmond"/>
    <x v="0"/>
    <n v="40475"/>
    <x v="0"/>
    <s v="OFF-AP-10002578"/>
    <x v="1"/>
    <x v="9"/>
    <x v="409"/>
    <x v="4757"/>
    <n v="3"/>
    <n v="0"/>
    <n v="38.157600000000002"/>
  </r>
  <r>
    <n v="7016"/>
    <s v="CA-2011-114790"/>
    <x v="2"/>
    <x v="518"/>
    <d v="2011-03-13T00:00:00"/>
    <x v="0"/>
    <s v="FM-14215"/>
    <x v="524"/>
    <x v="1"/>
    <s v="United States"/>
    <s v="Richmond"/>
    <x v="0"/>
    <n v="40475"/>
    <x v="0"/>
    <s v="TEC-AC-10000710"/>
    <x v="2"/>
    <x v="11"/>
    <x v="672"/>
    <x v="93"/>
    <n v="2"/>
    <n v="0"/>
    <n v="14.172800000000002"/>
  </r>
  <r>
    <n v="7017"/>
    <s v="CA-2011-114790"/>
    <x v="2"/>
    <x v="518"/>
    <d v="2011-03-13T00:00:00"/>
    <x v="0"/>
    <s v="FM-14215"/>
    <x v="524"/>
    <x v="1"/>
    <s v="United States"/>
    <s v="Richmond"/>
    <x v="0"/>
    <n v="40475"/>
    <x v="0"/>
    <s v="TEC-PH-10000984"/>
    <x v="2"/>
    <x v="7"/>
    <x v="465"/>
    <x v="2173"/>
    <n v="3"/>
    <n v="0"/>
    <n v="164.63160000000005"/>
  </r>
  <r>
    <n v="7018"/>
    <s v="CA-2011-114790"/>
    <x v="2"/>
    <x v="518"/>
    <d v="2011-03-13T00:00:00"/>
    <x v="0"/>
    <s v="FM-14215"/>
    <x v="524"/>
    <x v="1"/>
    <s v="United States"/>
    <s v="Richmond"/>
    <x v="0"/>
    <n v="40475"/>
    <x v="0"/>
    <s v="OFF-PA-10000213"/>
    <x v="1"/>
    <x v="10"/>
    <x v="1440"/>
    <x v="1830"/>
    <n v="3"/>
    <n v="0"/>
    <n v="7.0218000000000007"/>
  </r>
  <r>
    <n v="7019"/>
    <s v="US-2013-154256"/>
    <x v="0"/>
    <x v="661"/>
    <d v="2013-06-28T00:00:00"/>
    <x v="0"/>
    <s v="SM-20005"/>
    <x v="325"/>
    <x v="0"/>
    <s v="United States"/>
    <s v="New York City"/>
    <x v="15"/>
    <n v="10035"/>
    <x v="3"/>
    <s v="OFF-LA-10003720"/>
    <x v="1"/>
    <x v="2"/>
    <x v="1627"/>
    <x v="4395"/>
    <n v="7"/>
    <n v="0"/>
    <n v="12.1401"/>
  </r>
  <r>
    <n v="7020"/>
    <s v="CA-2011-124737"/>
    <x v="2"/>
    <x v="709"/>
    <d v="2011-08-27T00:00:00"/>
    <x v="1"/>
    <s v="AP-10915"/>
    <x v="275"/>
    <x v="0"/>
    <s v="United States"/>
    <s v="Denver"/>
    <x v="22"/>
    <n v="80219"/>
    <x v="1"/>
    <s v="OFF-PA-10001837"/>
    <x v="1"/>
    <x v="10"/>
    <x v="1791"/>
    <x v="12"/>
    <n v="3"/>
    <n v="0.2"/>
    <n v="5.4432"/>
  </r>
  <r>
    <n v="7021"/>
    <s v="CA-2011-124737"/>
    <x v="2"/>
    <x v="709"/>
    <d v="2011-08-27T00:00:00"/>
    <x v="1"/>
    <s v="AP-10915"/>
    <x v="275"/>
    <x v="0"/>
    <s v="United States"/>
    <s v="Denver"/>
    <x v="22"/>
    <n v="80219"/>
    <x v="1"/>
    <s v="OFF-SU-10004661"/>
    <x v="1"/>
    <x v="14"/>
    <x v="1748"/>
    <x v="4758"/>
    <n v="1"/>
    <n v="0.2"/>
    <n v="0.50999999999999979"/>
  </r>
  <r>
    <n v="7022"/>
    <s v="CA-2011-124737"/>
    <x v="2"/>
    <x v="709"/>
    <d v="2011-08-27T00:00:00"/>
    <x v="1"/>
    <s v="AP-10915"/>
    <x v="275"/>
    <x v="0"/>
    <s v="United States"/>
    <s v="Denver"/>
    <x v="22"/>
    <n v="80219"/>
    <x v="1"/>
    <s v="FUR-FU-10003274"/>
    <x v="0"/>
    <x v="5"/>
    <x v="245"/>
    <x v="1728"/>
    <n v="3"/>
    <n v="0.2"/>
    <n v="1.2672000000000003"/>
  </r>
  <r>
    <n v="7023"/>
    <s v="CA-2011-124737"/>
    <x v="2"/>
    <x v="709"/>
    <d v="2011-08-27T00:00:00"/>
    <x v="1"/>
    <s v="AP-10915"/>
    <x v="275"/>
    <x v="0"/>
    <s v="United States"/>
    <s v="Denver"/>
    <x v="22"/>
    <n v="80219"/>
    <x v="1"/>
    <s v="TEC-PH-10000149"/>
    <x v="2"/>
    <x v="7"/>
    <x v="419"/>
    <x v="4759"/>
    <n v="9"/>
    <n v="0.2"/>
    <n v="10.772999999999989"/>
  </r>
  <r>
    <n v="7024"/>
    <s v="CA-2011-124737"/>
    <x v="2"/>
    <x v="709"/>
    <d v="2011-08-27T00:00:00"/>
    <x v="1"/>
    <s v="AP-10915"/>
    <x v="275"/>
    <x v="0"/>
    <s v="United States"/>
    <s v="Denver"/>
    <x v="22"/>
    <n v="80219"/>
    <x v="1"/>
    <s v="OFF-PA-10000019"/>
    <x v="1"/>
    <x v="10"/>
    <x v="704"/>
    <x v="277"/>
    <n v="6"/>
    <n v="0.2"/>
    <n v="10.8864"/>
  </r>
  <r>
    <n v="7025"/>
    <s v="CA-2011-124737"/>
    <x v="2"/>
    <x v="709"/>
    <d v="2011-08-27T00:00:00"/>
    <x v="1"/>
    <s v="AP-10915"/>
    <x v="275"/>
    <x v="0"/>
    <s v="United States"/>
    <s v="Denver"/>
    <x v="22"/>
    <n v="80219"/>
    <x v="1"/>
    <s v="OFF-PA-10001125"/>
    <x v="1"/>
    <x v="10"/>
    <x v="1012"/>
    <x v="1334"/>
    <n v="9"/>
    <n v="0.2"/>
    <n v="69.704999999999984"/>
  </r>
  <r>
    <n v="7026"/>
    <s v="US-2014-101840"/>
    <x v="3"/>
    <x v="695"/>
    <d v="2014-02-13T00:00:00"/>
    <x v="1"/>
    <s v="SP-20545"/>
    <x v="259"/>
    <x v="1"/>
    <s v="United States"/>
    <s v="New York City"/>
    <x v="15"/>
    <n v="10024"/>
    <x v="3"/>
    <s v="TEC-PH-10002538"/>
    <x v="2"/>
    <x v="7"/>
    <x v="524"/>
    <x v="4760"/>
    <n v="6"/>
    <n v="0"/>
    <n v="65.963399999999979"/>
  </r>
  <r>
    <n v="7027"/>
    <s v="US-2014-101840"/>
    <x v="3"/>
    <x v="695"/>
    <d v="2014-02-13T00:00:00"/>
    <x v="1"/>
    <s v="SP-20545"/>
    <x v="259"/>
    <x v="1"/>
    <s v="United States"/>
    <s v="New York City"/>
    <x v="15"/>
    <n v="10024"/>
    <x v="3"/>
    <s v="OFF-BI-10000279"/>
    <x v="1"/>
    <x v="8"/>
    <x v="1765"/>
    <x v="4761"/>
    <n v="4"/>
    <n v="0.2"/>
    <n v="15.605999999999996"/>
  </r>
  <r>
    <n v="7028"/>
    <s v="CA-2014-131653"/>
    <x v="3"/>
    <x v="926"/>
    <d v="2014-02-06T00:00:00"/>
    <x v="1"/>
    <s v="RD-19585"/>
    <x v="361"/>
    <x v="0"/>
    <s v="United States"/>
    <s v="New York City"/>
    <x v="15"/>
    <n v="10011"/>
    <x v="3"/>
    <s v="OFF-LA-10001045"/>
    <x v="1"/>
    <x v="2"/>
    <x v="701"/>
    <x v="3691"/>
    <n v="2"/>
    <n v="0"/>
    <n v="2.4011999999999998"/>
  </r>
  <r>
    <n v="7029"/>
    <s v="US-2013-157840"/>
    <x v="0"/>
    <x v="887"/>
    <d v="2013-12-24T00:00:00"/>
    <x v="0"/>
    <s v="MC-17575"/>
    <x v="430"/>
    <x v="0"/>
    <s v="United States"/>
    <s v="Fremont"/>
    <x v="8"/>
    <n v="68025"/>
    <x v="2"/>
    <s v="OFF-PA-10003673"/>
    <x v="1"/>
    <x v="10"/>
    <x v="971"/>
    <x v="1284"/>
    <n v="5"/>
    <n v="0"/>
    <n v="15.593999999999999"/>
  </r>
  <r>
    <n v="7030"/>
    <s v="CA-2013-145548"/>
    <x v="0"/>
    <x v="583"/>
    <d v="2013-11-17T00:00:00"/>
    <x v="1"/>
    <s v="EB-13750"/>
    <x v="494"/>
    <x v="1"/>
    <s v="United States"/>
    <s v="New York City"/>
    <x v="15"/>
    <n v="10011"/>
    <x v="3"/>
    <s v="OFF-ST-10002562"/>
    <x v="1"/>
    <x v="4"/>
    <x v="33"/>
    <x v="4681"/>
    <n v="3"/>
    <n v="0"/>
    <n v="7.8792000000000009"/>
  </r>
  <r>
    <n v="7031"/>
    <s v="CA-2013-145548"/>
    <x v="0"/>
    <x v="583"/>
    <d v="2013-11-17T00:00:00"/>
    <x v="1"/>
    <s v="EB-13750"/>
    <x v="494"/>
    <x v="1"/>
    <s v="United States"/>
    <s v="New York City"/>
    <x v="15"/>
    <n v="10011"/>
    <x v="3"/>
    <s v="TEC-AC-10002305"/>
    <x v="2"/>
    <x v="11"/>
    <x v="1521"/>
    <x v="3978"/>
    <n v="2"/>
    <n v="0"/>
    <n v="6.4799999999999969"/>
  </r>
  <r>
    <n v="7032"/>
    <s v="CA-2013-145548"/>
    <x v="0"/>
    <x v="583"/>
    <d v="2013-11-17T00:00:00"/>
    <x v="1"/>
    <s v="EB-13750"/>
    <x v="494"/>
    <x v="1"/>
    <s v="United States"/>
    <s v="New York City"/>
    <x v="15"/>
    <n v="10011"/>
    <x v="3"/>
    <s v="OFF-AR-10003373"/>
    <x v="1"/>
    <x v="6"/>
    <x v="287"/>
    <x v="1663"/>
    <n v="3"/>
    <n v="0"/>
    <n v="25.093799999999998"/>
  </r>
  <r>
    <n v="7033"/>
    <s v="CA-2013-145548"/>
    <x v="0"/>
    <x v="583"/>
    <d v="2013-11-17T00:00:00"/>
    <x v="1"/>
    <s v="EB-13750"/>
    <x v="494"/>
    <x v="1"/>
    <s v="United States"/>
    <s v="New York City"/>
    <x v="15"/>
    <n v="10011"/>
    <x v="3"/>
    <s v="FUR-CH-10003774"/>
    <x v="0"/>
    <x v="1"/>
    <x v="1185"/>
    <x v="4762"/>
    <n v="3"/>
    <n v="0.1"/>
    <n v="8.1881999999999877"/>
  </r>
  <r>
    <n v="7034"/>
    <s v="CA-2013-145548"/>
    <x v="0"/>
    <x v="583"/>
    <d v="2013-11-17T00:00:00"/>
    <x v="1"/>
    <s v="EB-13750"/>
    <x v="494"/>
    <x v="1"/>
    <s v="United States"/>
    <s v="New York City"/>
    <x v="15"/>
    <n v="10011"/>
    <x v="3"/>
    <s v="OFF-BI-10001510"/>
    <x v="1"/>
    <x v="8"/>
    <x v="702"/>
    <x v="4763"/>
    <n v="3"/>
    <n v="0.2"/>
    <n v="17.189999999999998"/>
  </r>
  <r>
    <n v="7035"/>
    <s v="CA-2013-145548"/>
    <x v="0"/>
    <x v="583"/>
    <d v="2013-11-17T00:00:00"/>
    <x v="1"/>
    <s v="EB-13750"/>
    <x v="494"/>
    <x v="1"/>
    <s v="United States"/>
    <s v="New York City"/>
    <x v="15"/>
    <n v="10011"/>
    <x v="3"/>
    <s v="OFF-BI-10004236"/>
    <x v="1"/>
    <x v="8"/>
    <x v="891"/>
    <x v="4596"/>
    <n v="3"/>
    <n v="0.2"/>
    <n v="11.450399999999998"/>
  </r>
  <r>
    <n v="7036"/>
    <s v="CA-2014-119494"/>
    <x v="3"/>
    <x v="45"/>
    <d v="2014-11-14T00:00:00"/>
    <x v="1"/>
    <s v="JE-15610"/>
    <x v="531"/>
    <x v="1"/>
    <s v="United States"/>
    <s v="San Diego"/>
    <x v="1"/>
    <n v="92105"/>
    <x v="1"/>
    <s v="FUR-CH-10004675"/>
    <x v="0"/>
    <x v="1"/>
    <x v="629"/>
    <x v="4764"/>
    <n v="3"/>
    <n v="0.2"/>
    <n v="52.339199999999977"/>
  </r>
  <r>
    <n v="7037"/>
    <s v="CA-2011-124618"/>
    <x v="2"/>
    <x v="1073"/>
    <d v="2011-05-04T00:00:00"/>
    <x v="0"/>
    <s v="CS-11860"/>
    <x v="750"/>
    <x v="0"/>
    <s v="United States"/>
    <s v="Lakeland"/>
    <x v="2"/>
    <n v="33801"/>
    <x v="0"/>
    <s v="TEC-CO-10004202"/>
    <x v="2"/>
    <x v="16"/>
    <x v="836"/>
    <x v="2006"/>
    <n v="2"/>
    <n v="0.2"/>
    <n v="89.996999999999986"/>
  </r>
  <r>
    <n v="7038"/>
    <s v="CA-2014-161970"/>
    <x v="3"/>
    <x v="585"/>
    <d v="2014-09-28T00:00:00"/>
    <x v="1"/>
    <s v="PB-19105"/>
    <x v="287"/>
    <x v="0"/>
    <s v="United States"/>
    <s v="Smyrna"/>
    <x v="32"/>
    <n v="30080"/>
    <x v="0"/>
    <s v="OFF-PA-10004255"/>
    <x v="1"/>
    <x v="10"/>
    <x v="1306"/>
    <x v="91"/>
    <n v="2"/>
    <n v="0"/>
    <n v="6.2208000000000006"/>
  </r>
  <r>
    <n v="7039"/>
    <s v="CA-2014-161970"/>
    <x v="3"/>
    <x v="585"/>
    <d v="2014-09-28T00:00:00"/>
    <x v="1"/>
    <s v="PB-19105"/>
    <x v="287"/>
    <x v="0"/>
    <s v="United States"/>
    <s v="Smyrna"/>
    <x v="32"/>
    <n v="30080"/>
    <x v="0"/>
    <s v="OFF-AR-10003896"/>
    <x v="1"/>
    <x v="6"/>
    <x v="1792"/>
    <x v="1465"/>
    <n v="3"/>
    <n v="0"/>
    <n v="6.4584000000000001"/>
  </r>
  <r>
    <n v="7040"/>
    <s v="CA-2014-103443"/>
    <x v="3"/>
    <x v="94"/>
    <d v="2014-12-24T00:00:00"/>
    <x v="1"/>
    <s v="AT-10735"/>
    <x v="247"/>
    <x v="0"/>
    <s v="United States"/>
    <s v="New York City"/>
    <x v="15"/>
    <n v="10009"/>
    <x v="3"/>
    <s v="OFF-ST-10002276"/>
    <x v="1"/>
    <x v="4"/>
    <x v="223"/>
    <x v="240"/>
    <n v="2"/>
    <n v="0"/>
    <n v="41.680000000000007"/>
  </r>
  <r>
    <n v="7041"/>
    <s v="CA-2014-103443"/>
    <x v="3"/>
    <x v="94"/>
    <d v="2014-12-24T00:00:00"/>
    <x v="1"/>
    <s v="AT-10735"/>
    <x v="247"/>
    <x v="0"/>
    <s v="United States"/>
    <s v="New York City"/>
    <x v="15"/>
    <n v="10009"/>
    <x v="3"/>
    <s v="OFF-BI-10001617"/>
    <x v="1"/>
    <x v="8"/>
    <x v="1315"/>
    <x v="176"/>
    <n v="3"/>
    <n v="0.2"/>
    <n v="8.3753999999999991"/>
  </r>
  <r>
    <n v="7042"/>
    <s v="CA-2014-103443"/>
    <x v="3"/>
    <x v="94"/>
    <d v="2014-12-24T00:00:00"/>
    <x v="1"/>
    <s v="AT-10735"/>
    <x v="247"/>
    <x v="0"/>
    <s v="United States"/>
    <s v="New York City"/>
    <x v="15"/>
    <n v="10009"/>
    <x v="3"/>
    <s v="FUR-FU-10000308"/>
    <x v="0"/>
    <x v="5"/>
    <x v="1269"/>
    <x v="2259"/>
    <n v="2"/>
    <n v="0"/>
    <n v="27.359200000000001"/>
  </r>
  <r>
    <n v="7043"/>
    <s v="US-2014-165358"/>
    <x v="3"/>
    <x v="930"/>
    <d v="2014-07-24T00:00:00"/>
    <x v="1"/>
    <s v="SV-20365"/>
    <x v="277"/>
    <x v="0"/>
    <s v="United States"/>
    <s v="Philadelphia"/>
    <x v="9"/>
    <n v="19134"/>
    <x v="3"/>
    <s v="TEC-CO-10001943"/>
    <x v="2"/>
    <x v="16"/>
    <x v="1666"/>
    <x v="2798"/>
    <n v="5"/>
    <n v="0.4"/>
    <n v="69.996499999999969"/>
  </r>
  <r>
    <n v="7044"/>
    <s v="US-2014-165358"/>
    <x v="3"/>
    <x v="930"/>
    <d v="2014-07-24T00:00:00"/>
    <x v="1"/>
    <s v="SV-20365"/>
    <x v="277"/>
    <x v="0"/>
    <s v="United States"/>
    <s v="Philadelphia"/>
    <x v="9"/>
    <n v="19134"/>
    <x v="3"/>
    <s v="FUR-CH-10002647"/>
    <x v="0"/>
    <x v="1"/>
    <x v="470"/>
    <x v="4765"/>
    <n v="4"/>
    <n v="0.3"/>
    <n v="-14.195999999999984"/>
  </r>
  <r>
    <n v="7045"/>
    <s v="US-2014-165358"/>
    <x v="3"/>
    <x v="930"/>
    <d v="2014-07-24T00:00:00"/>
    <x v="1"/>
    <s v="SV-20365"/>
    <x v="277"/>
    <x v="0"/>
    <s v="United States"/>
    <s v="Philadelphia"/>
    <x v="9"/>
    <n v="19134"/>
    <x v="3"/>
    <s v="OFF-SU-10004768"/>
    <x v="1"/>
    <x v="14"/>
    <x v="1299"/>
    <x v="1997"/>
    <n v="2"/>
    <n v="0.2"/>
    <n v="1.1479999999999988"/>
  </r>
  <r>
    <n v="7046"/>
    <s v="CA-2013-160136"/>
    <x v="0"/>
    <x v="54"/>
    <d v="2013-11-10T00:00:00"/>
    <x v="1"/>
    <s v="PJ-18835"/>
    <x v="601"/>
    <x v="1"/>
    <s v="United States"/>
    <s v="Dallas"/>
    <x v="5"/>
    <n v="75217"/>
    <x v="2"/>
    <s v="OFF-PA-10002160"/>
    <x v="1"/>
    <x v="10"/>
    <x v="1190"/>
    <x v="4766"/>
    <n v="2"/>
    <n v="0.2"/>
    <n v="3.3524000000000003"/>
  </r>
  <r>
    <n v="7047"/>
    <s v="CA-2011-150581"/>
    <x v="2"/>
    <x v="918"/>
    <d v="2011-04-12T00:00:00"/>
    <x v="1"/>
    <s v="NM-18445"/>
    <x v="134"/>
    <x v="2"/>
    <s v="United States"/>
    <s v="Concord"/>
    <x v="1"/>
    <n v="94521"/>
    <x v="1"/>
    <s v="FUR-TA-10003748"/>
    <x v="0"/>
    <x v="3"/>
    <x v="208"/>
    <x v="4767"/>
    <n v="1"/>
    <n v="0.2"/>
    <n v="2.4897999999999989"/>
  </r>
  <r>
    <n v="7048"/>
    <s v="CA-2011-150581"/>
    <x v="2"/>
    <x v="918"/>
    <d v="2011-04-12T00:00:00"/>
    <x v="1"/>
    <s v="NM-18445"/>
    <x v="134"/>
    <x v="2"/>
    <s v="United States"/>
    <s v="Concord"/>
    <x v="1"/>
    <n v="94521"/>
    <x v="1"/>
    <s v="TEC-AC-10001908"/>
    <x v="2"/>
    <x v="11"/>
    <x v="292"/>
    <x v="4768"/>
    <n v="4"/>
    <n v="0"/>
    <n v="139.98599999999999"/>
  </r>
  <r>
    <n v="7049"/>
    <s v="CA-2013-119515"/>
    <x v="0"/>
    <x v="1041"/>
    <d v="2013-08-17T00:00:00"/>
    <x v="2"/>
    <s v="TR-21325"/>
    <x v="309"/>
    <x v="0"/>
    <s v="United States"/>
    <s v="Nashville"/>
    <x v="18"/>
    <n v="37211"/>
    <x v="0"/>
    <s v="OFF-PA-10000552"/>
    <x v="1"/>
    <x v="10"/>
    <x v="1532"/>
    <x v="12"/>
    <n v="3"/>
    <n v="0.2"/>
    <n v="5.4432"/>
  </r>
  <r>
    <n v="7050"/>
    <s v="CA-2011-141355"/>
    <x v="2"/>
    <x v="794"/>
    <d v="2011-09-30T00:00:00"/>
    <x v="1"/>
    <s v="BF-11005"/>
    <x v="593"/>
    <x v="2"/>
    <s v="United States"/>
    <s v="Aurora"/>
    <x v="22"/>
    <n v="80013"/>
    <x v="1"/>
    <s v="OFF-AR-10003179"/>
    <x v="1"/>
    <x v="6"/>
    <x v="1565"/>
    <x v="4769"/>
    <n v="2"/>
    <n v="0.2"/>
    <n v="2.3685999999999989"/>
  </r>
  <r>
    <n v="7051"/>
    <s v="CA-2013-165330"/>
    <x v="0"/>
    <x v="25"/>
    <d v="2013-12-12T00:00:00"/>
    <x v="3"/>
    <s v="WB-21850"/>
    <x v="576"/>
    <x v="0"/>
    <s v="United States"/>
    <s v="Anaheim"/>
    <x v="1"/>
    <n v="92804"/>
    <x v="1"/>
    <s v="OFF-BI-10004593"/>
    <x v="1"/>
    <x v="8"/>
    <x v="267"/>
    <x v="4770"/>
    <n v="5"/>
    <n v="0.2"/>
    <n v="68.11999999999999"/>
  </r>
  <r>
    <n v="7052"/>
    <s v="CA-2013-165330"/>
    <x v="0"/>
    <x v="25"/>
    <d v="2013-12-12T00:00:00"/>
    <x v="3"/>
    <s v="WB-21850"/>
    <x v="576"/>
    <x v="0"/>
    <s v="United States"/>
    <s v="Anaheim"/>
    <x v="1"/>
    <n v="92804"/>
    <x v="1"/>
    <s v="OFF-AR-10000914"/>
    <x v="1"/>
    <x v="6"/>
    <x v="1739"/>
    <x v="4607"/>
    <n v="2"/>
    <n v="0"/>
    <n v="6.0632000000000019"/>
  </r>
  <r>
    <n v="7053"/>
    <s v="CA-2013-165330"/>
    <x v="0"/>
    <x v="25"/>
    <d v="2013-12-12T00:00:00"/>
    <x v="3"/>
    <s v="WB-21850"/>
    <x v="576"/>
    <x v="0"/>
    <s v="United States"/>
    <s v="Anaheim"/>
    <x v="1"/>
    <n v="92804"/>
    <x v="1"/>
    <s v="OFF-PA-10000241"/>
    <x v="1"/>
    <x v="10"/>
    <x v="1151"/>
    <x v="4771"/>
    <n v="1"/>
    <n v="0"/>
    <n v="13.940999999999999"/>
  </r>
  <r>
    <n v="7054"/>
    <s v="CA-2013-165330"/>
    <x v="0"/>
    <x v="25"/>
    <d v="2013-12-12T00:00:00"/>
    <x v="3"/>
    <s v="WB-21850"/>
    <x v="576"/>
    <x v="0"/>
    <s v="United States"/>
    <s v="Anaheim"/>
    <x v="1"/>
    <n v="92804"/>
    <x v="1"/>
    <s v="TEC-AC-10000057"/>
    <x v="2"/>
    <x v="11"/>
    <x v="626"/>
    <x v="668"/>
    <n v="4"/>
    <n v="0"/>
    <n v="25.191599999999994"/>
  </r>
  <r>
    <n v="7055"/>
    <s v="CA-2013-165330"/>
    <x v="0"/>
    <x v="25"/>
    <d v="2013-12-12T00:00:00"/>
    <x v="3"/>
    <s v="WB-21850"/>
    <x v="576"/>
    <x v="0"/>
    <s v="United States"/>
    <s v="Anaheim"/>
    <x v="1"/>
    <n v="92804"/>
    <x v="1"/>
    <s v="FUR-CH-10003774"/>
    <x v="0"/>
    <x v="1"/>
    <x v="1185"/>
    <x v="4158"/>
    <n v="5"/>
    <n v="0.2"/>
    <n v="-31.843000000000018"/>
  </r>
  <r>
    <n v="7056"/>
    <s v="CA-2013-165330"/>
    <x v="0"/>
    <x v="25"/>
    <d v="2013-12-12T00:00:00"/>
    <x v="3"/>
    <s v="WB-21850"/>
    <x v="576"/>
    <x v="0"/>
    <s v="United States"/>
    <s v="Anaheim"/>
    <x v="1"/>
    <n v="92804"/>
    <x v="1"/>
    <s v="OFF-BI-10002824"/>
    <x v="1"/>
    <x v="8"/>
    <x v="523"/>
    <x v="2045"/>
    <n v="3"/>
    <n v="0.2"/>
    <n v="11.189999999999996"/>
  </r>
  <r>
    <n v="7057"/>
    <s v="CA-2013-165330"/>
    <x v="0"/>
    <x v="25"/>
    <d v="2013-12-12T00:00:00"/>
    <x v="3"/>
    <s v="WB-21850"/>
    <x v="576"/>
    <x v="0"/>
    <s v="United States"/>
    <s v="Anaheim"/>
    <x v="1"/>
    <n v="92804"/>
    <x v="1"/>
    <s v="OFF-BI-10004001"/>
    <x v="1"/>
    <x v="8"/>
    <x v="810"/>
    <x v="4772"/>
    <n v="9"/>
    <n v="0.2"/>
    <n v="39.873599999999982"/>
  </r>
  <r>
    <n v="7058"/>
    <s v="CA-2013-165330"/>
    <x v="0"/>
    <x v="25"/>
    <d v="2013-12-12T00:00:00"/>
    <x v="3"/>
    <s v="WB-21850"/>
    <x v="576"/>
    <x v="0"/>
    <s v="United States"/>
    <s v="Anaheim"/>
    <x v="1"/>
    <n v="92804"/>
    <x v="1"/>
    <s v="FUR-TA-10004619"/>
    <x v="0"/>
    <x v="3"/>
    <x v="882"/>
    <x v="4773"/>
    <n v="7"/>
    <n v="0.2"/>
    <n v="111.51699999999991"/>
  </r>
  <r>
    <n v="7059"/>
    <s v="CA-2013-165330"/>
    <x v="0"/>
    <x v="25"/>
    <d v="2013-12-12T00:00:00"/>
    <x v="3"/>
    <s v="WB-21850"/>
    <x v="576"/>
    <x v="0"/>
    <s v="United States"/>
    <s v="Anaheim"/>
    <x v="1"/>
    <n v="92804"/>
    <x v="1"/>
    <s v="OFF-ST-10000636"/>
    <x v="1"/>
    <x v="4"/>
    <x v="1744"/>
    <x v="4774"/>
    <n v="3"/>
    <n v="0"/>
    <n v="2.0087999999999973"/>
  </r>
  <r>
    <n v="7060"/>
    <s v="CA-2013-165330"/>
    <x v="0"/>
    <x v="25"/>
    <d v="2013-12-12T00:00:00"/>
    <x v="3"/>
    <s v="WB-21850"/>
    <x v="576"/>
    <x v="0"/>
    <s v="United States"/>
    <s v="Anaheim"/>
    <x v="1"/>
    <n v="92804"/>
    <x v="1"/>
    <s v="OFF-AP-10001469"/>
    <x v="1"/>
    <x v="9"/>
    <x v="581"/>
    <x v="4775"/>
    <n v="2"/>
    <n v="0"/>
    <n v="24.191799999999994"/>
  </r>
  <r>
    <n v="7061"/>
    <s v="CA-2013-165330"/>
    <x v="0"/>
    <x v="25"/>
    <d v="2013-12-12T00:00:00"/>
    <x v="3"/>
    <s v="WB-21850"/>
    <x v="576"/>
    <x v="0"/>
    <s v="United States"/>
    <s v="Anaheim"/>
    <x v="1"/>
    <n v="92804"/>
    <x v="1"/>
    <s v="OFF-BI-10002897"/>
    <x v="1"/>
    <x v="8"/>
    <x v="1793"/>
    <x v="4776"/>
    <n v="2"/>
    <n v="0.2"/>
    <n v="2.1286"/>
  </r>
  <r>
    <n v="7062"/>
    <s v="CA-2012-132633"/>
    <x v="1"/>
    <x v="302"/>
    <d v="2012-02-05T00:00:00"/>
    <x v="0"/>
    <s v="KH-16630"/>
    <x v="175"/>
    <x v="1"/>
    <s v="United States"/>
    <s v="Pleasant Grove"/>
    <x v="7"/>
    <n v="84062"/>
    <x v="1"/>
    <s v="OFF-BI-10002432"/>
    <x v="1"/>
    <x v="8"/>
    <x v="866"/>
    <x v="4777"/>
    <n v="3"/>
    <n v="0.2"/>
    <n v="4.0985999999999994"/>
  </r>
  <r>
    <n v="7063"/>
    <s v="CA-2013-157742"/>
    <x v="0"/>
    <x v="723"/>
    <d v="2014-01-01T00:00:00"/>
    <x v="0"/>
    <s v="KL-16645"/>
    <x v="107"/>
    <x v="0"/>
    <s v="United States"/>
    <s v="Springfield"/>
    <x v="21"/>
    <n v="97477"/>
    <x v="1"/>
    <s v="OFF-EN-10002592"/>
    <x v="1"/>
    <x v="12"/>
    <x v="1702"/>
    <x v="4778"/>
    <n v="3"/>
    <n v="0.2"/>
    <n v="10.422000000000001"/>
  </r>
  <r>
    <n v="7064"/>
    <s v="CA-2014-127712"/>
    <x v="3"/>
    <x v="515"/>
    <d v="2014-09-06T00:00:00"/>
    <x v="1"/>
    <s v="MG-17890"/>
    <x v="450"/>
    <x v="2"/>
    <s v="United States"/>
    <s v="Salem"/>
    <x v="21"/>
    <n v="97301"/>
    <x v="1"/>
    <s v="OFF-SU-10002522"/>
    <x v="1"/>
    <x v="14"/>
    <x v="1544"/>
    <x v="928"/>
    <n v="2"/>
    <n v="0.2"/>
    <n v="0.69839999999999902"/>
  </r>
  <r>
    <n v="7065"/>
    <s v="CA-2014-169474"/>
    <x v="3"/>
    <x v="1144"/>
    <d v="2014-02-10T00:00:00"/>
    <x v="1"/>
    <s v="JF-15355"/>
    <x v="282"/>
    <x v="0"/>
    <s v="United States"/>
    <s v="Rochester"/>
    <x v="15"/>
    <n v="14609"/>
    <x v="3"/>
    <s v="OFF-AP-10003971"/>
    <x v="1"/>
    <x v="9"/>
    <x v="914"/>
    <x v="4779"/>
    <n v="3"/>
    <n v="0"/>
    <n v="8.4942000000000011"/>
  </r>
  <r>
    <n v="7066"/>
    <s v="CA-2011-106726"/>
    <x v="2"/>
    <x v="776"/>
    <d v="2011-12-08T00:00:00"/>
    <x v="2"/>
    <s v="RS-19765"/>
    <x v="276"/>
    <x v="1"/>
    <s v="United States"/>
    <s v="Los Angeles"/>
    <x v="1"/>
    <n v="90008"/>
    <x v="1"/>
    <s v="OFF-ST-10001496"/>
    <x v="1"/>
    <x v="4"/>
    <x v="726"/>
    <x v="4780"/>
    <n v="7"/>
    <n v="0"/>
    <n v="327.94580000000002"/>
  </r>
  <r>
    <n v="7067"/>
    <s v="CA-2013-147473"/>
    <x v="0"/>
    <x v="198"/>
    <d v="2013-06-04T00:00:00"/>
    <x v="1"/>
    <s v="NL-18310"/>
    <x v="644"/>
    <x v="2"/>
    <s v="United States"/>
    <s v="Los Angeles"/>
    <x v="1"/>
    <n v="90049"/>
    <x v="1"/>
    <s v="OFF-PA-10004782"/>
    <x v="1"/>
    <x v="10"/>
    <x v="1413"/>
    <x v="789"/>
    <n v="6"/>
    <n v="0"/>
    <n v="18.662400000000002"/>
  </r>
  <r>
    <n v="7068"/>
    <s v="CA-2013-114209"/>
    <x v="0"/>
    <x v="206"/>
    <d v="2013-05-27T00:00:00"/>
    <x v="1"/>
    <s v="AS-10285"/>
    <x v="155"/>
    <x v="1"/>
    <s v="United States"/>
    <s v="Dallas"/>
    <x v="5"/>
    <n v="75081"/>
    <x v="2"/>
    <s v="OFF-BI-10000343"/>
    <x v="1"/>
    <x v="8"/>
    <x v="184"/>
    <x v="3240"/>
    <n v="2"/>
    <n v="0.8"/>
    <n v="-3.2406000000000006"/>
  </r>
  <r>
    <n v="7069"/>
    <s v="CA-2013-114209"/>
    <x v="0"/>
    <x v="206"/>
    <d v="2013-05-27T00:00:00"/>
    <x v="1"/>
    <s v="AS-10285"/>
    <x v="155"/>
    <x v="1"/>
    <s v="United States"/>
    <s v="Dallas"/>
    <x v="5"/>
    <n v="75081"/>
    <x v="2"/>
    <s v="OFF-PA-10003591"/>
    <x v="1"/>
    <x v="10"/>
    <x v="686"/>
    <x v="4781"/>
    <n v="9"/>
    <n v="0.2"/>
    <n v="30.996000000000002"/>
  </r>
  <r>
    <n v="7070"/>
    <s v="CA-2011-141901"/>
    <x v="2"/>
    <x v="128"/>
    <d v="2011-08-14T00:00:00"/>
    <x v="1"/>
    <s v="GM-14500"/>
    <x v="421"/>
    <x v="0"/>
    <s v="United States"/>
    <s v="Fresno"/>
    <x v="1"/>
    <n v="93727"/>
    <x v="1"/>
    <s v="OFF-PA-10001667"/>
    <x v="1"/>
    <x v="10"/>
    <x v="453"/>
    <x v="156"/>
    <n v="1"/>
    <n v="0"/>
    <n v="2.6909999999999998"/>
  </r>
  <r>
    <n v="7071"/>
    <s v="CA-2013-164490"/>
    <x v="0"/>
    <x v="64"/>
    <d v="2013-09-11T00:00:00"/>
    <x v="0"/>
    <s v="SU-20665"/>
    <x v="711"/>
    <x v="2"/>
    <s v="United States"/>
    <s v="Chicago"/>
    <x v="10"/>
    <n v="60653"/>
    <x v="2"/>
    <s v="OFF-PA-10004971"/>
    <x v="1"/>
    <x v="10"/>
    <x v="604"/>
    <x v="4766"/>
    <n v="2"/>
    <n v="0.2"/>
    <n v="3.3524000000000003"/>
  </r>
  <r>
    <n v="7072"/>
    <s v="CA-2013-112256"/>
    <x v="0"/>
    <x v="310"/>
    <d v="2013-07-29T00:00:00"/>
    <x v="1"/>
    <s v="CK-12205"/>
    <x v="237"/>
    <x v="0"/>
    <s v="United States"/>
    <s v="Mcallen"/>
    <x v="5"/>
    <n v="78501"/>
    <x v="2"/>
    <s v="OFF-AR-10001216"/>
    <x v="1"/>
    <x v="6"/>
    <x v="1455"/>
    <x v="3079"/>
    <n v="2"/>
    <n v="0.2"/>
    <n v="0.3335999999999999"/>
  </r>
  <r>
    <n v="7073"/>
    <s v="CA-2013-112256"/>
    <x v="0"/>
    <x v="310"/>
    <d v="2013-07-29T00:00:00"/>
    <x v="1"/>
    <s v="CK-12205"/>
    <x v="237"/>
    <x v="0"/>
    <s v="United States"/>
    <s v="Mcallen"/>
    <x v="5"/>
    <n v="78501"/>
    <x v="2"/>
    <s v="OFF-PA-10004355"/>
    <x v="1"/>
    <x v="10"/>
    <x v="1094"/>
    <x v="1182"/>
    <n v="1"/>
    <n v="0.2"/>
    <n v="1.8144"/>
  </r>
  <r>
    <n v="7074"/>
    <s v="CA-2013-112256"/>
    <x v="0"/>
    <x v="310"/>
    <d v="2013-07-29T00:00:00"/>
    <x v="1"/>
    <s v="CK-12205"/>
    <x v="237"/>
    <x v="0"/>
    <s v="United States"/>
    <s v="Mcallen"/>
    <x v="5"/>
    <n v="78501"/>
    <x v="2"/>
    <s v="OFF-AR-10001953"/>
    <x v="1"/>
    <x v="6"/>
    <x v="395"/>
    <x v="4782"/>
    <n v="5"/>
    <n v="0.2"/>
    <n v="15.393000000000008"/>
  </r>
  <r>
    <n v="7075"/>
    <s v="CA-2013-112256"/>
    <x v="0"/>
    <x v="310"/>
    <d v="2013-07-29T00:00:00"/>
    <x v="1"/>
    <s v="CK-12205"/>
    <x v="237"/>
    <x v="0"/>
    <s v="United States"/>
    <s v="Mcallen"/>
    <x v="5"/>
    <n v="78501"/>
    <x v="2"/>
    <s v="OFF-BI-10004364"/>
    <x v="1"/>
    <x v="8"/>
    <x v="302"/>
    <x v="4783"/>
    <n v="4"/>
    <n v="0.8"/>
    <n v="-8.3160000000000025"/>
  </r>
  <r>
    <n v="7076"/>
    <s v="CA-2013-112256"/>
    <x v="0"/>
    <x v="310"/>
    <d v="2013-07-29T00:00:00"/>
    <x v="1"/>
    <s v="CK-12205"/>
    <x v="237"/>
    <x v="0"/>
    <s v="United States"/>
    <s v="Mcallen"/>
    <x v="5"/>
    <n v="78501"/>
    <x v="2"/>
    <s v="OFF-SU-10001165"/>
    <x v="1"/>
    <x v="14"/>
    <x v="1039"/>
    <x v="4784"/>
    <n v="2"/>
    <n v="0.2"/>
    <n v="1.0007999999999999"/>
  </r>
  <r>
    <n v="7077"/>
    <s v="CA-2013-167416"/>
    <x v="0"/>
    <x v="536"/>
    <d v="2013-05-18T00:00:00"/>
    <x v="1"/>
    <s v="JM-15580"/>
    <x v="758"/>
    <x v="0"/>
    <s v="United States"/>
    <s v="Seattle"/>
    <x v="4"/>
    <n v="98105"/>
    <x v="1"/>
    <s v="OFF-EN-10001141"/>
    <x v="1"/>
    <x v="12"/>
    <x v="593"/>
    <x v="2803"/>
    <n v="5"/>
    <n v="0"/>
    <n v="26.901000000000003"/>
  </r>
  <r>
    <n v="7078"/>
    <s v="CA-2013-106950"/>
    <x v="0"/>
    <x v="476"/>
    <d v="2013-09-07T00:00:00"/>
    <x v="1"/>
    <s v="JE-15715"/>
    <x v="555"/>
    <x v="0"/>
    <s v="United States"/>
    <s v="Charlotte"/>
    <x v="3"/>
    <n v="28205"/>
    <x v="0"/>
    <s v="OFF-BI-10000014"/>
    <x v="1"/>
    <x v="8"/>
    <x v="628"/>
    <x v="4785"/>
    <n v="7"/>
    <n v="0.7"/>
    <n v="-17.565099999999994"/>
  </r>
  <r>
    <n v="7079"/>
    <s v="CA-2013-106950"/>
    <x v="0"/>
    <x v="476"/>
    <d v="2013-09-07T00:00:00"/>
    <x v="1"/>
    <s v="JE-15715"/>
    <x v="555"/>
    <x v="0"/>
    <s v="United States"/>
    <s v="Charlotte"/>
    <x v="3"/>
    <n v="28205"/>
    <x v="0"/>
    <s v="OFF-AP-10000159"/>
    <x v="1"/>
    <x v="9"/>
    <x v="1407"/>
    <x v="4786"/>
    <n v="9"/>
    <n v="0.2"/>
    <n v="34.813799999999944"/>
  </r>
  <r>
    <n v="7080"/>
    <s v="CA-2013-106950"/>
    <x v="0"/>
    <x v="476"/>
    <d v="2013-09-07T00:00:00"/>
    <x v="1"/>
    <s v="JE-15715"/>
    <x v="555"/>
    <x v="0"/>
    <s v="United States"/>
    <s v="Charlotte"/>
    <x v="3"/>
    <n v="28205"/>
    <x v="0"/>
    <s v="OFF-AR-10003560"/>
    <x v="1"/>
    <x v="6"/>
    <x v="482"/>
    <x v="530"/>
    <n v="4"/>
    <n v="0.2"/>
    <n v="3.4047999999999981"/>
  </r>
  <r>
    <n v="7081"/>
    <s v="CA-2013-106950"/>
    <x v="0"/>
    <x v="476"/>
    <d v="2013-09-07T00:00:00"/>
    <x v="1"/>
    <s v="JE-15715"/>
    <x v="555"/>
    <x v="0"/>
    <s v="United States"/>
    <s v="Charlotte"/>
    <x v="3"/>
    <n v="28205"/>
    <x v="0"/>
    <s v="FUR-TA-10001768"/>
    <x v="0"/>
    <x v="3"/>
    <x v="114"/>
    <x v="4787"/>
    <n v="3"/>
    <n v="0.4"/>
    <n v="-149.63070000000005"/>
  </r>
  <r>
    <n v="7082"/>
    <s v="CA-2013-106950"/>
    <x v="0"/>
    <x v="476"/>
    <d v="2013-09-07T00:00:00"/>
    <x v="1"/>
    <s v="JE-15715"/>
    <x v="555"/>
    <x v="0"/>
    <s v="United States"/>
    <s v="Charlotte"/>
    <x v="3"/>
    <n v="28205"/>
    <x v="0"/>
    <s v="TEC-AC-10002049"/>
    <x v="2"/>
    <x v="11"/>
    <x v="1053"/>
    <x v="4788"/>
    <n v="3"/>
    <n v="0.2"/>
    <n v="303.80400000000003"/>
  </r>
  <r>
    <n v="7083"/>
    <s v="CA-2013-106950"/>
    <x v="0"/>
    <x v="476"/>
    <d v="2013-09-07T00:00:00"/>
    <x v="1"/>
    <s v="JE-15715"/>
    <x v="555"/>
    <x v="0"/>
    <s v="United States"/>
    <s v="Charlotte"/>
    <x v="3"/>
    <n v="28205"/>
    <x v="0"/>
    <s v="OFF-BI-10003166"/>
    <x v="1"/>
    <x v="8"/>
    <x v="1405"/>
    <x v="4789"/>
    <n v="5"/>
    <n v="0.7"/>
    <n v="-12.628"/>
  </r>
  <r>
    <n v="7084"/>
    <s v="CA-2014-118724"/>
    <x v="3"/>
    <x v="246"/>
    <d v="2014-07-26T00:00:00"/>
    <x v="0"/>
    <s v="AR-10825"/>
    <x v="255"/>
    <x v="1"/>
    <s v="United States"/>
    <s v="Concord"/>
    <x v="1"/>
    <n v="94521"/>
    <x v="1"/>
    <s v="OFF-AR-10003469"/>
    <x v="1"/>
    <x v="6"/>
    <x v="1249"/>
    <x v="2872"/>
    <n v="2"/>
    <n v="0"/>
    <n v="1.6896"/>
  </r>
  <r>
    <n v="7085"/>
    <s v="CA-2014-118724"/>
    <x v="3"/>
    <x v="246"/>
    <d v="2014-07-26T00:00:00"/>
    <x v="0"/>
    <s v="AR-10825"/>
    <x v="255"/>
    <x v="1"/>
    <s v="United States"/>
    <s v="Concord"/>
    <x v="1"/>
    <n v="94521"/>
    <x v="1"/>
    <s v="TEC-PH-10002549"/>
    <x v="2"/>
    <x v="7"/>
    <x v="928"/>
    <x v="4790"/>
    <n v="9"/>
    <n v="0.2"/>
    <n v="121.96440000000001"/>
  </r>
  <r>
    <n v="7086"/>
    <s v="CA-2014-112004"/>
    <x v="3"/>
    <x v="145"/>
    <d v="2014-09-29T00:00:00"/>
    <x v="2"/>
    <s v="AH-10075"/>
    <x v="340"/>
    <x v="1"/>
    <s v="United States"/>
    <s v="Chester"/>
    <x v="9"/>
    <n v="19013"/>
    <x v="3"/>
    <s v="OFF-BI-10003476"/>
    <x v="1"/>
    <x v="8"/>
    <x v="1526"/>
    <x v="4791"/>
    <n v="5"/>
    <n v="0.7"/>
    <n v="-6.3030000000000008"/>
  </r>
  <r>
    <n v="7087"/>
    <s v="CA-2014-112004"/>
    <x v="3"/>
    <x v="145"/>
    <d v="2014-09-29T00:00:00"/>
    <x v="2"/>
    <s v="AH-10075"/>
    <x v="340"/>
    <x v="1"/>
    <s v="United States"/>
    <s v="Chester"/>
    <x v="9"/>
    <n v="19013"/>
    <x v="3"/>
    <s v="OFF-SU-10000157"/>
    <x v="1"/>
    <x v="14"/>
    <x v="1399"/>
    <x v="4792"/>
    <n v="2"/>
    <n v="0.2"/>
    <n v="-42.951599999999999"/>
  </r>
  <r>
    <n v="7088"/>
    <s v="US-2014-143175"/>
    <x v="3"/>
    <x v="646"/>
    <d v="2014-08-07T00:00:00"/>
    <x v="0"/>
    <s v="GA-14515"/>
    <x v="654"/>
    <x v="0"/>
    <s v="United States"/>
    <s v="Los Angeles"/>
    <x v="1"/>
    <n v="90004"/>
    <x v="1"/>
    <s v="OFF-ST-10003123"/>
    <x v="1"/>
    <x v="4"/>
    <x v="1268"/>
    <x v="4191"/>
    <n v="3"/>
    <n v="0"/>
    <n v="23.968799999999998"/>
  </r>
  <r>
    <n v="7089"/>
    <s v="CA-2012-105844"/>
    <x v="1"/>
    <x v="969"/>
    <d v="2012-10-27T00:00:00"/>
    <x v="0"/>
    <s v="JF-15415"/>
    <x v="226"/>
    <x v="0"/>
    <s v="United States"/>
    <s v="Sparks"/>
    <x v="33"/>
    <n v="89431"/>
    <x v="1"/>
    <s v="OFF-AR-10001955"/>
    <x v="1"/>
    <x v="6"/>
    <x v="1021"/>
    <x v="1378"/>
    <n v="4"/>
    <n v="0"/>
    <n v="23.807999999999993"/>
  </r>
  <r>
    <n v="7090"/>
    <s v="CA-2014-118864"/>
    <x v="3"/>
    <x v="140"/>
    <d v="2014-06-20T00:00:00"/>
    <x v="0"/>
    <s v="KH-16690"/>
    <x v="120"/>
    <x v="1"/>
    <s v="United States"/>
    <s v="Los Angeles"/>
    <x v="1"/>
    <n v="90032"/>
    <x v="1"/>
    <s v="TEC-PH-10001809"/>
    <x v="2"/>
    <x v="7"/>
    <x v="1164"/>
    <x v="668"/>
    <n v="1"/>
    <n v="0.2"/>
    <n v="7.4974999999999987"/>
  </r>
  <r>
    <n v="7091"/>
    <s v="CA-2012-119480"/>
    <x v="1"/>
    <x v="1145"/>
    <d v="2012-01-13T00:00:00"/>
    <x v="1"/>
    <s v="CC-12685"/>
    <x v="530"/>
    <x v="0"/>
    <s v="United States"/>
    <s v="Henderson"/>
    <x v="0"/>
    <n v="42420"/>
    <x v="0"/>
    <s v="OFF-PA-10000474"/>
    <x v="1"/>
    <x v="10"/>
    <x v="33"/>
    <x v="1938"/>
    <n v="3"/>
    <n v="0"/>
    <n v="49.970399999999991"/>
  </r>
  <r>
    <n v="7092"/>
    <s v="CA-2012-119480"/>
    <x v="1"/>
    <x v="1145"/>
    <d v="2012-01-13T00:00:00"/>
    <x v="1"/>
    <s v="CC-12685"/>
    <x v="530"/>
    <x v="0"/>
    <s v="United States"/>
    <s v="Henderson"/>
    <x v="0"/>
    <n v="42420"/>
    <x v="0"/>
    <s v="OFF-AP-10001205"/>
    <x v="1"/>
    <x v="9"/>
    <x v="1285"/>
    <x v="4793"/>
    <n v="3"/>
    <n v="0"/>
    <n v="45.763200000000012"/>
  </r>
  <r>
    <n v="7093"/>
    <s v="CA-2012-119480"/>
    <x v="1"/>
    <x v="1145"/>
    <d v="2012-01-13T00:00:00"/>
    <x v="1"/>
    <s v="CC-12685"/>
    <x v="530"/>
    <x v="0"/>
    <s v="United States"/>
    <s v="Henderson"/>
    <x v="0"/>
    <n v="42420"/>
    <x v="0"/>
    <s v="OFF-AR-10004691"/>
    <x v="1"/>
    <x v="6"/>
    <x v="1371"/>
    <x v="3931"/>
    <n v="2"/>
    <n v="0"/>
    <n v="11.117599999999999"/>
  </r>
  <r>
    <n v="7094"/>
    <s v="CA-2012-119480"/>
    <x v="1"/>
    <x v="1145"/>
    <d v="2012-01-13T00:00:00"/>
    <x v="1"/>
    <s v="CC-12685"/>
    <x v="530"/>
    <x v="0"/>
    <s v="United States"/>
    <s v="Henderson"/>
    <x v="0"/>
    <n v="42420"/>
    <x v="0"/>
    <s v="OFF-PA-10004996"/>
    <x v="1"/>
    <x v="10"/>
    <x v="1519"/>
    <x v="3786"/>
    <n v="5"/>
    <n v="0"/>
    <n v="24.2285"/>
  </r>
  <r>
    <n v="7095"/>
    <s v="US-2012-153374"/>
    <x v="1"/>
    <x v="97"/>
    <d v="2012-02-13T00:00:00"/>
    <x v="0"/>
    <s v="JF-15565"/>
    <x v="535"/>
    <x v="0"/>
    <s v="United States"/>
    <s v="Decatur"/>
    <x v="10"/>
    <n v="62521"/>
    <x v="2"/>
    <s v="TEC-AC-10001908"/>
    <x v="2"/>
    <x v="11"/>
    <x v="292"/>
    <x v="4620"/>
    <n v="6"/>
    <n v="0.2"/>
    <n v="89.990999999999985"/>
  </r>
  <r>
    <n v="7096"/>
    <s v="CA-2013-101980"/>
    <x v="0"/>
    <x v="1146"/>
    <d v="2013-08-21T00:00:00"/>
    <x v="2"/>
    <s v="RP-19390"/>
    <x v="261"/>
    <x v="0"/>
    <s v="United States"/>
    <s v="New York City"/>
    <x v="15"/>
    <n v="10009"/>
    <x v="3"/>
    <s v="OFF-BI-10000666"/>
    <x v="1"/>
    <x v="8"/>
    <x v="980"/>
    <x v="4794"/>
    <n v="6"/>
    <n v="0.2"/>
    <n v="55.007999999999996"/>
  </r>
  <r>
    <n v="7097"/>
    <s v="CA-2013-101980"/>
    <x v="0"/>
    <x v="1146"/>
    <d v="2013-08-21T00:00:00"/>
    <x v="2"/>
    <s v="RP-19390"/>
    <x v="261"/>
    <x v="0"/>
    <s v="United States"/>
    <s v="New York City"/>
    <x v="15"/>
    <n v="10009"/>
    <x v="3"/>
    <s v="OFF-BI-10004318"/>
    <x v="1"/>
    <x v="8"/>
    <x v="1574"/>
    <x v="4795"/>
    <n v="2"/>
    <n v="0.2"/>
    <n v="89.954799999999992"/>
  </r>
  <r>
    <n v="7098"/>
    <s v="CA-2013-101980"/>
    <x v="0"/>
    <x v="1146"/>
    <d v="2013-08-21T00:00:00"/>
    <x v="2"/>
    <s v="RP-19390"/>
    <x v="261"/>
    <x v="0"/>
    <s v="United States"/>
    <s v="New York City"/>
    <x v="15"/>
    <n v="10009"/>
    <x v="3"/>
    <s v="OFF-BI-10003429"/>
    <x v="1"/>
    <x v="8"/>
    <x v="844"/>
    <x v="1046"/>
    <n v="5"/>
    <n v="0.2"/>
    <n v="9.1785000000000014"/>
  </r>
  <r>
    <n v="7099"/>
    <s v="CA-2014-144596"/>
    <x v="3"/>
    <x v="44"/>
    <d v="2014-11-11T00:00:00"/>
    <x v="1"/>
    <s v="CD-11980"/>
    <x v="263"/>
    <x v="0"/>
    <s v="United States"/>
    <s v="New York City"/>
    <x v="15"/>
    <n v="10011"/>
    <x v="3"/>
    <s v="OFF-PA-10003302"/>
    <x v="1"/>
    <x v="10"/>
    <x v="1712"/>
    <x v="4796"/>
    <n v="9"/>
    <n v="0"/>
    <n v="149.91119999999998"/>
  </r>
  <r>
    <n v="7100"/>
    <s v="CA-2012-124933"/>
    <x v="1"/>
    <x v="207"/>
    <d v="2012-12-30T00:00:00"/>
    <x v="0"/>
    <s v="DF-13135"/>
    <x v="650"/>
    <x v="0"/>
    <s v="United States"/>
    <s v="New York City"/>
    <x v="15"/>
    <n v="10009"/>
    <x v="3"/>
    <s v="OFF-PA-10003302"/>
    <x v="1"/>
    <x v="10"/>
    <x v="1712"/>
    <x v="3543"/>
    <n v="6"/>
    <n v="0"/>
    <n v="99.940799999999982"/>
  </r>
  <r>
    <n v="7101"/>
    <s v="CA-2011-159625"/>
    <x v="2"/>
    <x v="533"/>
    <d v="2011-11-28T00:00:00"/>
    <x v="1"/>
    <s v="SM-20005"/>
    <x v="325"/>
    <x v="0"/>
    <s v="United States"/>
    <s v="Scottsdale"/>
    <x v="16"/>
    <n v="85254"/>
    <x v="1"/>
    <s v="OFF-EN-10002621"/>
    <x v="1"/>
    <x v="12"/>
    <x v="33"/>
    <x v="3032"/>
    <n v="3"/>
    <n v="0.2"/>
    <n v="8.8019999999999978"/>
  </r>
  <r>
    <n v="7102"/>
    <s v="CA-2013-144337"/>
    <x v="0"/>
    <x v="1147"/>
    <d v="2013-08-06T00:00:00"/>
    <x v="0"/>
    <s v="SG-20890"/>
    <x v="737"/>
    <x v="1"/>
    <s v="United States"/>
    <s v="Amarillo"/>
    <x v="5"/>
    <n v="79109"/>
    <x v="2"/>
    <s v="OFF-PA-10000249"/>
    <x v="1"/>
    <x v="10"/>
    <x v="33"/>
    <x v="3073"/>
    <n v="2"/>
    <n v="0.2"/>
    <n v="6.6311999999999989"/>
  </r>
  <r>
    <n v="7103"/>
    <s v="CA-2011-117478"/>
    <x v="2"/>
    <x v="158"/>
    <d v="2011-09-24T00:00:00"/>
    <x v="2"/>
    <s v="LH-16750"/>
    <x v="405"/>
    <x v="0"/>
    <s v="United States"/>
    <s v="Philadelphia"/>
    <x v="9"/>
    <n v="19140"/>
    <x v="3"/>
    <s v="OFF-BI-10000050"/>
    <x v="1"/>
    <x v="8"/>
    <x v="343"/>
    <x v="4797"/>
    <n v="3"/>
    <n v="0.7"/>
    <n v="-5.036999999999999"/>
  </r>
  <r>
    <n v="7104"/>
    <s v="CA-2014-147410"/>
    <x v="3"/>
    <x v="507"/>
    <d v="2014-09-09T00:00:00"/>
    <x v="1"/>
    <s v="EJ-14155"/>
    <x v="412"/>
    <x v="0"/>
    <s v="United States"/>
    <s v="Santa Ana"/>
    <x v="1"/>
    <n v="92704"/>
    <x v="1"/>
    <s v="OFF-ST-10003805"/>
    <x v="1"/>
    <x v="4"/>
    <x v="1651"/>
    <x v="4798"/>
    <n v="2"/>
    <n v="0"/>
    <n v="105.27499999999998"/>
  </r>
  <r>
    <n v="7105"/>
    <s v="CA-2014-128944"/>
    <x v="3"/>
    <x v="249"/>
    <d v="2014-06-22T00:00:00"/>
    <x v="0"/>
    <s v="KH-16330"/>
    <x v="542"/>
    <x v="1"/>
    <s v="United States"/>
    <s v="Newark"/>
    <x v="24"/>
    <n v="43055"/>
    <x v="3"/>
    <s v="FUR-CH-10000785"/>
    <x v="0"/>
    <x v="1"/>
    <x v="320"/>
    <x v="4799"/>
    <n v="6"/>
    <n v="0.3"/>
    <n v="-43.435200000000009"/>
  </r>
  <r>
    <n v="7106"/>
    <s v="CA-2014-128944"/>
    <x v="3"/>
    <x v="249"/>
    <d v="2014-06-22T00:00:00"/>
    <x v="0"/>
    <s v="KH-16330"/>
    <x v="542"/>
    <x v="1"/>
    <s v="United States"/>
    <s v="Newark"/>
    <x v="24"/>
    <n v="43055"/>
    <x v="3"/>
    <s v="FUR-FU-10004909"/>
    <x v="0"/>
    <x v="5"/>
    <x v="1348"/>
    <x v="4800"/>
    <n v="3"/>
    <n v="0.2"/>
    <n v="7.2719999999999949"/>
  </r>
  <r>
    <n v="7107"/>
    <s v="CA-2014-128944"/>
    <x v="3"/>
    <x v="249"/>
    <d v="2014-06-22T00:00:00"/>
    <x v="0"/>
    <s v="KH-16330"/>
    <x v="542"/>
    <x v="1"/>
    <s v="United States"/>
    <s v="Newark"/>
    <x v="24"/>
    <n v="43055"/>
    <x v="3"/>
    <s v="TEC-AC-10001553"/>
    <x v="2"/>
    <x v="11"/>
    <x v="1599"/>
    <x v="4801"/>
    <n v="9"/>
    <n v="0.2"/>
    <n v="1.5291000000000032"/>
  </r>
  <r>
    <n v="7108"/>
    <s v="CA-2013-109666"/>
    <x v="0"/>
    <x v="475"/>
    <d v="2013-04-27T00:00:00"/>
    <x v="1"/>
    <s v="KM-16720"/>
    <x v="27"/>
    <x v="0"/>
    <s v="United States"/>
    <s v="New York City"/>
    <x v="15"/>
    <n v="10035"/>
    <x v="3"/>
    <s v="TEC-PH-10004774"/>
    <x v="2"/>
    <x v="7"/>
    <x v="706"/>
    <x v="2275"/>
    <n v="2"/>
    <n v="0"/>
    <n v="0.77939999999999898"/>
  </r>
  <r>
    <n v="7109"/>
    <s v="CA-2013-109666"/>
    <x v="0"/>
    <x v="475"/>
    <d v="2013-04-27T00:00:00"/>
    <x v="1"/>
    <s v="KM-16720"/>
    <x v="27"/>
    <x v="0"/>
    <s v="United States"/>
    <s v="New York City"/>
    <x v="15"/>
    <n v="10035"/>
    <x v="3"/>
    <s v="OFF-AR-10004582"/>
    <x v="1"/>
    <x v="6"/>
    <x v="1175"/>
    <x v="175"/>
    <n v="2"/>
    <n v="0"/>
    <n v="1.4759999999999998"/>
  </r>
  <r>
    <n v="7110"/>
    <s v="CA-2013-109666"/>
    <x v="0"/>
    <x v="475"/>
    <d v="2013-04-27T00:00:00"/>
    <x v="1"/>
    <s v="KM-16720"/>
    <x v="27"/>
    <x v="0"/>
    <s v="United States"/>
    <s v="New York City"/>
    <x v="15"/>
    <n v="10035"/>
    <x v="3"/>
    <s v="OFF-ST-10000991"/>
    <x v="1"/>
    <x v="4"/>
    <x v="155"/>
    <x v="4802"/>
    <n v="4"/>
    <n v="0"/>
    <n v="13.796400000000006"/>
  </r>
  <r>
    <n v="7111"/>
    <s v="CA-2013-109666"/>
    <x v="0"/>
    <x v="475"/>
    <d v="2013-04-27T00:00:00"/>
    <x v="1"/>
    <s v="KM-16720"/>
    <x v="27"/>
    <x v="0"/>
    <s v="United States"/>
    <s v="New York City"/>
    <x v="15"/>
    <n v="10035"/>
    <x v="3"/>
    <s v="OFF-SU-10002522"/>
    <x v="1"/>
    <x v="14"/>
    <x v="1544"/>
    <x v="3433"/>
    <n v="2"/>
    <n v="0"/>
    <n v="2.2503999999999991"/>
  </r>
  <r>
    <n v="7112"/>
    <s v="CA-2013-109666"/>
    <x v="0"/>
    <x v="475"/>
    <d v="2013-04-27T00:00:00"/>
    <x v="1"/>
    <s v="KM-16720"/>
    <x v="27"/>
    <x v="0"/>
    <s v="United States"/>
    <s v="New York City"/>
    <x v="15"/>
    <n v="10035"/>
    <x v="3"/>
    <s v="OFF-AR-10004022"/>
    <x v="1"/>
    <x v="6"/>
    <x v="898"/>
    <x v="1002"/>
    <n v="2"/>
    <n v="0"/>
    <n v="17.989999999999995"/>
  </r>
  <r>
    <n v="7113"/>
    <s v="CA-2013-109666"/>
    <x v="0"/>
    <x v="475"/>
    <d v="2013-04-27T00:00:00"/>
    <x v="1"/>
    <s v="KM-16720"/>
    <x v="27"/>
    <x v="0"/>
    <s v="United States"/>
    <s v="New York City"/>
    <x v="15"/>
    <n v="10035"/>
    <x v="3"/>
    <s v="OFF-SU-10001218"/>
    <x v="1"/>
    <x v="14"/>
    <x v="133"/>
    <x v="2803"/>
    <n v="5"/>
    <n v="0"/>
    <n v="15.372000000000003"/>
  </r>
  <r>
    <n v="7114"/>
    <s v="CA-2013-109666"/>
    <x v="0"/>
    <x v="475"/>
    <d v="2013-04-27T00:00:00"/>
    <x v="1"/>
    <s v="KM-16720"/>
    <x v="27"/>
    <x v="0"/>
    <s v="United States"/>
    <s v="New York City"/>
    <x v="15"/>
    <n v="10035"/>
    <x v="3"/>
    <s v="OFF-BI-10000174"/>
    <x v="1"/>
    <x v="8"/>
    <x v="1435"/>
    <x v="4803"/>
    <n v="2"/>
    <n v="0.2"/>
    <n v="3.2479999999999998"/>
  </r>
  <r>
    <n v="7115"/>
    <s v="US-2013-102239"/>
    <x v="0"/>
    <x v="465"/>
    <d v="2013-05-07T00:00:00"/>
    <x v="2"/>
    <s v="LW-16990"/>
    <x v="352"/>
    <x v="1"/>
    <s v="United States"/>
    <s v="Henderson"/>
    <x v="33"/>
    <n v="89015"/>
    <x v="1"/>
    <s v="FUR-TA-10003392"/>
    <x v="0"/>
    <x v="3"/>
    <x v="1639"/>
    <x v="4804"/>
    <n v="6"/>
    <n v="0"/>
    <n v="320.31720000000001"/>
  </r>
  <r>
    <n v="7116"/>
    <s v="US-2013-102239"/>
    <x v="0"/>
    <x v="465"/>
    <d v="2013-05-07T00:00:00"/>
    <x v="2"/>
    <s v="LW-16990"/>
    <x v="352"/>
    <x v="1"/>
    <s v="United States"/>
    <s v="Henderson"/>
    <x v="33"/>
    <n v="89015"/>
    <x v="1"/>
    <s v="OFF-BI-10001890"/>
    <x v="1"/>
    <x v="8"/>
    <x v="174"/>
    <x v="4805"/>
    <n v="2"/>
    <n v="0.2"/>
    <n v="2.0047999999999995"/>
  </r>
  <r>
    <n v="7117"/>
    <s v="CA-2011-143168"/>
    <x v="2"/>
    <x v="638"/>
    <d v="2011-10-23T00:00:00"/>
    <x v="0"/>
    <s v="IG-15085"/>
    <x v="490"/>
    <x v="0"/>
    <s v="United States"/>
    <s v="Seattle"/>
    <x v="4"/>
    <n v="98103"/>
    <x v="1"/>
    <s v="OFF-PA-10000167"/>
    <x v="1"/>
    <x v="10"/>
    <x v="1071"/>
    <x v="1168"/>
    <n v="2"/>
    <n v="0"/>
    <n v="27.881999999999998"/>
  </r>
  <r>
    <n v="7118"/>
    <s v="CA-2011-143168"/>
    <x v="2"/>
    <x v="638"/>
    <d v="2011-10-23T00:00:00"/>
    <x v="0"/>
    <s v="IG-15085"/>
    <x v="490"/>
    <x v="0"/>
    <s v="United States"/>
    <s v="Seattle"/>
    <x v="4"/>
    <n v="98103"/>
    <x v="1"/>
    <s v="OFF-BI-10003784"/>
    <x v="1"/>
    <x v="8"/>
    <x v="1314"/>
    <x v="2956"/>
    <n v="1"/>
    <n v="0.2"/>
    <n v="0.47039999999999987"/>
  </r>
  <r>
    <n v="7119"/>
    <s v="CA-2014-104906"/>
    <x v="3"/>
    <x v="778"/>
    <d v="2014-02-18T00:00:00"/>
    <x v="1"/>
    <s v="JP-15460"/>
    <x v="687"/>
    <x v="1"/>
    <s v="United States"/>
    <s v="New York City"/>
    <x v="15"/>
    <n v="10009"/>
    <x v="3"/>
    <s v="OFF-PA-10001184"/>
    <x v="1"/>
    <x v="10"/>
    <x v="1307"/>
    <x v="1465"/>
    <n v="3"/>
    <n v="0"/>
    <n v="8.7906000000000013"/>
  </r>
  <r>
    <n v="7120"/>
    <s v="CA-2014-118122"/>
    <x v="3"/>
    <x v="701"/>
    <d v="2014-11-25T00:00:00"/>
    <x v="1"/>
    <s v="GG-14650"/>
    <x v="55"/>
    <x v="1"/>
    <s v="United States"/>
    <s v="Seattle"/>
    <x v="4"/>
    <n v="98103"/>
    <x v="1"/>
    <s v="OFF-BI-10002103"/>
    <x v="1"/>
    <x v="8"/>
    <x v="525"/>
    <x v="1162"/>
    <n v="2"/>
    <n v="0.2"/>
    <n v="4.5187999999999997"/>
  </r>
  <r>
    <n v="7121"/>
    <s v="US-2011-147774"/>
    <x v="2"/>
    <x v="407"/>
    <d v="2011-01-27T00:00:00"/>
    <x v="1"/>
    <s v="MM-18280"/>
    <x v="152"/>
    <x v="1"/>
    <s v="United States"/>
    <s v="Smyrna"/>
    <x v="18"/>
    <n v="37167"/>
    <x v="0"/>
    <s v="OFF-BI-10003091"/>
    <x v="1"/>
    <x v="8"/>
    <x v="1165"/>
    <x v="4806"/>
    <n v="1"/>
    <n v="0.7"/>
    <n v="-51.515399999999985"/>
  </r>
  <r>
    <n v="7122"/>
    <s v="CA-2014-166926"/>
    <x v="3"/>
    <x v="96"/>
    <d v="2014-12-09T00:00:00"/>
    <x v="1"/>
    <s v="SO-20335"/>
    <x v="2"/>
    <x v="0"/>
    <s v="United States"/>
    <s v="Seattle"/>
    <x v="4"/>
    <n v="98105"/>
    <x v="1"/>
    <s v="OFF-PA-10001593"/>
    <x v="1"/>
    <x v="10"/>
    <x v="1755"/>
    <x v="1085"/>
    <n v="7"/>
    <n v="0"/>
    <n v="18.837"/>
  </r>
  <r>
    <n v="7123"/>
    <s v="CA-2014-166926"/>
    <x v="3"/>
    <x v="96"/>
    <d v="2014-12-09T00:00:00"/>
    <x v="1"/>
    <s v="SO-20335"/>
    <x v="2"/>
    <x v="0"/>
    <s v="United States"/>
    <s v="Seattle"/>
    <x v="4"/>
    <n v="98105"/>
    <x v="1"/>
    <s v="FUR-BO-10002598"/>
    <x v="0"/>
    <x v="0"/>
    <x v="1509"/>
    <x v="1741"/>
    <n v="2"/>
    <n v="0"/>
    <n v="41.168399999999991"/>
  </r>
  <r>
    <n v="7124"/>
    <s v="CA-2012-128013"/>
    <x v="1"/>
    <x v="101"/>
    <d v="2012-08-16T00:00:00"/>
    <x v="1"/>
    <s v="MF-18250"/>
    <x v="751"/>
    <x v="1"/>
    <s v="United States"/>
    <s v="New York City"/>
    <x v="15"/>
    <n v="10035"/>
    <x v="3"/>
    <s v="FUR-FU-10000320"/>
    <x v="0"/>
    <x v="5"/>
    <x v="1512"/>
    <x v="4807"/>
    <n v="3"/>
    <n v="0"/>
    <n v="4.4088000000000012"/>
  </r>
  <r>
    <n v="7125"/>
    <s v="CA-2012-128013"/>
    <x v="1"/>
    <x v="101"/>
    <d v="2012-08-16T00:00:00"/>
    <x v="1"/>
    <s v="MF-18250"/>
    <x v="751"/>
    <x v="1"/>
    <s v="United States"/>
    <s v="New York City"/>
    <x v="15"/>
    <n v="10035"/>
    <x v="3"/>
    <s v="OFF-PA-10001815"/>
    <x v="1"/>
    <x v="10"/>
    <x v="1393"/>
    <x v="3803"/>
    <n v="3"/>
    <n v="0"/>
    <n v="69.177599999999984"/>
  </r>
  <r>
    <n v="7126"/>
    <s v="CA-2013-123176"/>
    <x v="0"/>
    <x v="720"/>
    <d v="2013-09-30T00:00:00"/>
    <x v="0"/>
    <s v="JG-15160"/>
    <x v="506"/>
    <x v="0"/>
    <s v="United States"/>
    <s v="Atlanta"/>
    <x v="32"/>
    <n v="30318"/>
    <x v="0"/>
    <s v="OFF-PA-10003971"/>
    <x v="1"/>
    <x v="10"/>
    <x v="1272"/>
    <x v="1465"/>
    <n v="3"/>
    <n v="0"/>
    <n v="8.7906000000000013"/>
  </r>
  <r>
    <n v="7127"/>
    <s v="CA-2013-123176"/>
    <x v="0"/>
    <x v="720"/>
    <d v="2013-09-30T00:00:00"/>
    <x v="0"/>
    <s v="JG-15160"/>
    <x v="506"/>
    <x v="0"/>
    <s v="United States"/>
    <s v="Atlanta"/>
    <x v="32"/>
    <n v="30318"/>
    <x v="0"/>
    <s v="OFF-AR-10004685"/>
    <x v="1"/>
    <x v="6"/>
    <x v="181"/>
    <x v="4808"/>
    <n v="3"/>
    <n v="0"/>
    <n v="4.5836999999999994"/>
  </r>
  <r>
    <n v="7128"/>
    <s v="US-2013-117541"/>
    <x v="0"/>
    <x v="696"/>
    <d v="2013-11-21T00:00:00"/>
    <x v="1"/>
    <s v="JM-16195"/>
    <x v="594"/>
    <x v="0"/>
    <s v="United States"/>
    <s v="Newark"/>
    <x v="13"/>
    <n v="19711"/>
    <x v="3"/>
    <s v="OFF-PA-10001609"/>
    <x v="1"/>
    <x v="10"/>
    <x v="1107"/>
    <x v="4809"/>
    <n v="5"/>
    <n v="0"/>
    <n v="7.5669999999999993"/>
  </r>
  <r>
    <n v="7129"/>
    <s v="US-2013-117541"/>
    <x v="0"/>
    <x v="696"/>
    <d v="2013-11-21T00:00:00"/>
    <x v="1"/>
    <s v="JM-16195"/>
    <x v="594"/>
    <x v="0"/>
    <s v="United States"/>
    <s v="Newark"/>
    <x v="13"/>
    <n v="19711"/>
    <x v="3"/>
    <s v="FUR-FU-10000550"/>
    <x v="0"/>
    <x v="5"/>
    <x v="1445"/>
    <x v="548"/>
    <n v="4"/>
    <n v="0"/>
    <n v="6.573599999999999"/>
  </r>
  <r>
    <n v="7130"/>
    <s v="CA-2013-166282"/>
    <x v="0"/>
    <x v="947"/>
    <d v="2013-04-23T00:00:00"/>
    <x v="1"/>
    <s v="PK-19075"/>
    <x v="7"/>
    <x v="0"/>
    <s v="United States"/>
    <s v="Nashville"/>
    <x v="18"/>
    <n v="37211"/>
    <x v="0"/>
    <s v="TEC-AC-10004209"/>
    <x v="2"/>
    <x v="11"/>
    <x v="899"/>
    <x v="2083"/>
    <n v="4"/>
    <n v="0.2"/>
    <n v="8.3524000000000012"/>
  </r>
  <r>
    <n v="7131"/>
    <s v="CA-2013-166282"/>
    <x v="0"/>
    <x v="947"/>
    <d v="2013-04-23T00:00:00"/>
    <x v="1"/>
    <s v="PK-19075"/>
    <x v="7"/>
    <x v="0"/>
    <s v="United States"/>
    <s v="Nashville"/>
    <x v="18"/>
    <n v="37211"/>
    <x v="0"/>
    <s v="OFF-PA-10003022"/>
    <x v="1"/>
    <x v="10"/>
    <x v="1714"/>
    <x v="4810"/>
    <n v="7"/>
    <n v="0.2"/>
    <n v="40.003599999999999"/>
  </r>
  <r>
    <n v="7132"/>
    <s v="CA-2014-141439"/>
    <x v="3"/>
    <x v="200"/>
    <d v="2014-12-02T00:00:00"/>
    <x v="1"/>
    <s v="TT-21460"/>
    <x v="499"/>
    <x v="2"/>
    <s v="United States"/>
    <s v="Richmond"/>
    <x v="14"/>
    <n v="47374"/>
    <x v="2"/>
    <s v="FUR-TA-10001039"/>
    <x v="0"/>
    <x v="3"/>
    <x v="824"/>
    <x v="4811"/>
    <n v="3"/>
    <n v="0"/>
    <n v="67.064400000000006"/>
  </r>
  <r>
    <n v="7133"/>
    <s v="CA-2014-141439"/>
    <x v="3"/>
    <x v="200"/>
    <d v="2014-12-02T00:00:00"/>
    <x v="1"/>
    <s v="TT-21460"/>
    <x v="499"/>
    <x v="2"/>
    <s v="United States"/>
    <s v="Richmond"/>
    <x v="14"/>
    <n v="47374"/>
    <x v="2"/>
    <s v="TEC-PH-10002624"/>
    <x v="2"/>
    <x v="7"/>
    <x v="1126"/>
    <x v="2135"/>
    <n v="4"/>
    <n v="0"/>
    <n v="545.18839999999977"/>
  </r>
  <r>
    <n v="7134"/>
    <s v="CA-2014-141439"/>
    <x v="3"/>
    <x v="200"/>
    <d v="2014-12-02T00:00:00"/>
    <x v="1"/>
    <s v="TT-21460"/>
    <x v="499"/>
    <x v="2"/>
    <s v="United States"/>
    <s v="Richmond"/>
    <x v="14"/>
    <n v="47374"/>
    <x v="2"/>
    <s v="FUR-FU-10001473"/>
    <x v="0"/>
    <x v="5"/>
    <x v="984"/>
    <x v="1302"/>
    <n v="2"/>
    <n v="0"/>
    <n v="9.8856000000000002"/>
  </r>
  <r>
    <n v="7135"/>
    <s v="CA-2014-141439"/>
    <x v="3"/>
    <x v="200"/>
    <d v="2014-12-02T00:00:00"/>
    <x v="1"/>
    <s v="TT-21460"/>
    <x v="499"/>
    <x v="2"/>
    <s v="United States"/>
    <s v="Richmond"/>
    <x v="14"/>
    <n v="47374"/>
    <x v="2"/>
    <s v="TEC-PH-10001819"/>
    <x v="2"/>
    <x v="7"/>
    <x v="805"/>
    <x v="2273"/>
    <n v="2"/>
    <n v="0"/>
    <n v="43.190399999999997"/>
  </r>
  <r>
    <n v="7136"/>
    <s v="CA-2014-141439"/>
    <x v="3"/>
    <x v="200"/>
    <d v="2014-12-02T00:00:00"/>
    <x v="1"/>
    <s v="TT-21460"/>
    <x v="499"/>
    <x v="2"/>
    <s v="United States"/>
    <s v="Richmond"/>
    <x v="14"/>
    <n v="47374"/>
    <x v="2"/>
    <s v="FUR-CH-10004287"/>
    <x v="0"/>
    <x v="1"/>
    <x v="156"/>
    <x v="4812"/>
    <n v="3"/>
    <n v="0"/>
    <n v="240.29399999999995"/>
  </r>
  <r>
    <n v="7137"/>
    <s v="CA-2012-163965"/>
    <x v="1"/>
    <x v="312"/>
    <d v="2012-11-27T00:00:00"/>
    <x v="1"/>
    <s v="SS-20875"/>
    <x v="286"/>
    <x v="0"/>
    <s v="United States"/>
    <s v="Miami"/>
    <x v="2"/>
    <n v="33180"/>
    <x v="0"/>
    <s v="OFF-BI-10004728"/>
    <x v="1"/>
    <x v="8"/>
    <x v="539"/>
    <x v="2200"/>
    <n v="5"/>
    <n v="0.7"/>
    <n v="-5.7840000000000007"/>
  </r>
  <r>
    <n v="7138"/>
    <s v="CA-2012-163965"/>
    <x v="1"/>
    <x v="312"/>
    <d v="2012-11-27T00:00:00"/>
    <x v="1"/>
    <s v="SS-20875"/>
    <x v="286"/>
    <x v="0"/>
    <s v="United States"/>
    <s v="Miami"/>
    <x v="2"/>
    <n v="33180"/>
    <x v="0"/>
    <s v="OFF-ST-10000918"/>
    <x v="1"/>
    <x v="4"/>
    <x v="372"/>
    <x v="4813"/>
    <n v="2"/>
    <n v="0.2"/>
    <n v="1.3079999999999989"/>
  </r>
  <r>
    <n v="7139"/>
    <s v="CA-2012-163965"/>
    <x v="1"/>
    <x v="312"/>
    <d v="2012-11-27T00:00:00"/>
    <x v="1"/>
    <s v="SS-20875"/>
    <x v="286"/>
    <x v="0"/>
    <s v="United States"/>
    <s v="Miami"/>
    <x v="2"/>
    <n v="33180"/>
    <x v="0"/>
    <s v="OFF-BI-10004593"/>
    <x v="1"/>
    <x v="8"/>
    <x v="267"/>
    <x v="4814"/>
    <n v="4"/>
    <n v="0.7"/>
    <n v="-50.304000000000002"/>
  </r>
  <r>
    <n v="7140"/>
    <s v="CA-2012-163965"/>
    <x v="1"/>
    <x v="312"/>
    <d v="2012-11-27T00:00:00"/>
    <x v="1"/>
    <s v="SS-20875"/>
    <x v="286"/>
    <x v="0"/>
    <s v="United States"/>
    <s v="Miami"/>
    <x v="2"/>
    <n v="33180"/>
    <x v="0"/>
    <s v="FUR-BO-10001337"/>
    <x v="0"/>
    <x v="0"/>
    <x v="425"/>
    <x v="4815"/>
    <n v="3"/>
    <n v="0.2"/>
    <n v="-36.294000000000011"/>
  </r>
  <r>
    <n v="7141"/>
    <s v="CA-2014-128783"/>
    <x v="3"/>
    <x v="210"/>
    <d v="2014-09-08T00:00:00"/>
    <x v="3"/>
    <s v="TG-21640"/>
    <x v="228"/>
    <x v="0"/>
    <s v="United States"/>
    <s v="Saint Charles"/>
    <x v="25"/>
    <n v="63301"/>
    <x v="2"/>
    <s v="TEC-AC-10002473"/>
    <x v="2"/>
    <x v="11"/>
    <x v="713"/>
    <x v="4816"/>
    <n v="4"/>
    <n v="0"/>
    <n v="46.543199999999999"/>
  </r>
  <r>
    <n v="7142"/>
    <s v="CA-2014-128783"/>
    <x v="3"/>
    <x v="210"/>
    <d v="2014-09-08T00:00:00"/>
    <x v="3"/>
    <s v="TG-21640"/>
    <x v="228"/>
    <x v="0"/>
    <s v="United States"/>
    <s v="Saint Charles"/>
    <x v="25"/>
    <n v="63301"/>
    <x v="2"/>
    <s v="FUR-FU-10003623"/>
    <x v="0"/>
    <x v="5"/>
    <x v="1226"/>
    <x v="4817"/>
    <n v="5"/>
    <n v="0"/>
    <n v="37.883999999999993"/>
  </r>
  <r>
    <n v="7143"/>
    <s v="CA-2011-122217"/>
    <x v="2"/>
    <x v="156"/>
    <d v="2011-11-29T00:00:00"/>
    <x v="1"/>
    <s v="HP-14815"/>
    <x v="6"/>
    <x v="2"/>
    <s v="United States"/>
    <s v="Virginia Beach"/>
    <x v="17"/>
    <n v="23464"/>
    <x v="0"/>
    <s v="FUR-FU-10002045"/>
    <x v="0"/>
    <x v="5"/>
    <x v="1356"/>
    <x v="4818"/>
    <n v="5"/>
    <n v="0"/>
    <n v="48.906000000000006"/>
  </r>
  <r>
    <n v="7144"/>
    <s v="US-2014-141558"/>
    <x v="3"/>
    <x v="825"/>
    <d v="2014-03-17T00:00:00"/>
    <x v="1"/>
    <s v="MH-17290"/>
    <x v="762"/>
    <x v="2"/>
    <s v="United States"/>
    <s v="Philadelphia"/>
    <x v="9"/>
    <n v="19140"/>
    <x v="3"/>
    <s v="TEC-PH-10002555"/>
    <x v="2"/>
    <x v="7"/>
    <x v="1343"/>
    <x v="4819"/>
    <n v="5"/>
    <n v="0.4"/>
    <n v="-181.26499999999999"/>
  </r>
  <r>
    <n v="7145"/>
    <s v="US-2014-141558"/>
    <x v="3"/>
    <x v="825"/>
    <d v="2014-03-17T00:00:00"/>
    <x v="1"/>
    <s v="MH-17290"/>
    <x v="762"/>
    <x v="2"/>
    <s v="United States"/>
    <s v="Philadelphia"/>
    <x v="9"/>
    <n v="19140"/>
    <x v="3"/>
    <s v="OFF-BI-10002794"/>
    <x v="1"/>
    <x v="8"/>
    <x v="102"/>
    <x v="4241"/>
    <n v="1"/>
    <n v="0.7"/>
    <n v="-8.6057999999999986"/>
  </r>
  <r>
    <n v="7146"/>
    <s v="US-2014-141558"/>
    <x v="3"/>
    <x v="825"/>
    <d v="2014-03-17T00:00:00"/>
    <x v="1"/>
    <s v="MH-17290"/>
    <x v="762"/>
    <x v="2"/>
    <s v="United States"/>
    <s v="Philadelphia"/>
    <x v="9"/>
    <n v="19140"/>
    <x v="3"/>
    <s v="FUR-TA-10004086"/>
    <x v="0"/>
    <x v="3"/>
    <x v="824"/>
    <x v="1259"/>
    <n v="3"/>
    <n v="0.4"/>
    <n v="-46.429200000000023"/>
  </r>
  <r>
    <n v="7147"/>
    <s v="US-2014-141558"/>
    <x v="3"/>
    <x v="825"/>
    <d v="2014-03-17T00:00:00"/>
    <x v="1"/>
    <s v="MH-17290"/>
    <x v="762"/>
    <x v="2"/>
    <s v="United States"/>
    <s v="Philadelphia"/>
    <x v="9"/>
    <n v="19140"/>
    <x v="3"/>
    <s v="OFF-ST-10004946"/>
    <x v="1"/>
    <x v="4"/>
    <x v="1770"/>
    <x v="4820"/>
    <n v="1"/>
    <n v="0.2"/>
    <n v="3.2460000000000022"/>
  </r>
  <r>
    <n v="7148"/>
    <s v="CA-2013-139941"/>
    <x v="0"/>
    <x v="1"/>
    <d v="2013-06-18T00:00:00"/>
    <x v="1"/>
    <s v="CB-12415"/>
    <x v="558"/>
    <x v="0"/>
    <s v="United States"/>
    <s v="Long Beach"/>
    <x v="15"/>
    <n v="11561"/>
    <x v="3"/>
    <s v="OFF-PA-10000241"/>
    <x v="1"/>
    <x v="10"/>
    <x v="1151"/>
    <x v="1663"/>
    <n v="3"/>
    <n v="0"/>
    <n v="41.822999999999993"/>
  </r>
  <r>
    <n v="7149"/>
    <s v="CA-2013-139941"/>
    <x v="0"/>
    <x v="1"/>
    <d v="2013-06-18T00:00:00"/>
    <x v="1"/>
    <s v="CB-12415"/>
    <x v="558"/>
    <x v="0"/>
    <s v="United States"/>
    <s v="Long Beach"/>
    <x v="15"/>
    <n v="11561"/>
    <x v="3"/>
    <s v="OFF-AP-10004036"/>
    <x v="1"/>
    <x v="9"/>
    <x v="1273"/>
    <x v="4821"/>
    <n v="3"/>
    <n v="0"/>
    <n v="18.396000000000001"/>
  </r>
  <r>
    <n v="7150"/>
    <s v="CA-2012-166583"/>
    <x v="1"/>
    <x v="153"/>
    <d v="2012-06-30T00:00:00"/>
    <x v="1"/>
    <s v="VD-21670"/>
    <x v="104"/>
    <x v="0"/>
    <s v="United States"/>
    <s v="Houston"/>
    <x v="5"/>
    <n v="77070"/>
    <x v="2"/>
    <s v="TEC-PH-10001578"/>
    <x v="2"/>
    <x v="7"/>
    <x v="1221"/>
    <x v="4822"/>
    <n v="3"/>
    <n v="0.2"/>
    <n v="109.33649999999994"/>
  </r>
  <r>
    <n v="7151"/>
    <s v="CA-2014-100412"/>
    <x v="3"/>
    <x v="66"/>
    <d v="2014-12-27T00:00:00"/>
    <x v="1"/>
    <s v="SR-20425"/>
    <x v="676"/>
    <x v="2"/>
    <s v="United States"/>
    <s v="Tuscaloosa"/>
    <x v="19"/>
    <n v="35401"/>
    <x v="0"/>
    <s v="FUR-CH-10002647"/>
    <x v="0"/>
    <x v="1"/>
    <x v="470"/>
    <x v="1741"/>
    <n v="2"/>
    <n v="0"/>
    <n v="35.490000000000009"/>
  </r>
  <r>
    <n v="7152"/>
    <s v="CA-2014-142909"/>
    <x v="3"/>
    <x v="66"/>
    <d v="2014-12-26T00:00:00"/>
    <x v="0"/>
    <s v="AG-10330"/>
    <x v="743"/>
    <x v="0"/>
    <s v="United States"/>
    <s v="Mesa"/>
    <x v="16"/>
    <n v="85204"/>
    <x v="1"/>
    <s v="FUR-TA-10003008"/>
    <x v="0"/>
    <x v="3"/>
    <x v="946"/>
    <x v="4823"/>
    <n v="2"/>
    <n v="0.5"/>
    <n v="-135.08699999999999"/>
  </r>
  <r>
    <n v="7153"/>
    <s v="CA-2011-137911"/>
    <x v="2"/>
    <x v="1148"/>
    <d v="2011-10-15T00:00:00"/>
    <x v="1"/>
    <s v="BP-11095"/>
    <x v="162"/>
    <x v="1"/>
    <s v="United States"/>
    <s v="Jacksonville"/>
    <x v="3"/>
    <n v="28540"/>
    <x v="0"/>
    <s v="OFF-PA-10004071"/>
    <x v="1"/>
    <x v="10"/>
    <x v="412"/>
    <x v="1666"/>
    <n v="2"/>
    <n v="0.2"/>
    <n v="31.068799999999996"/>
  </r>
  <r>
    <n v="7154"/>
    <s v="CA-2012-106208"/>
    <x v="1"/>
    <x v="895"/>
    <d v="2012-12-15T00:00:00"/>
    <x v="1"/>
    <s v="JW-16075"/>
    <x v="493"/>
    <x v="0"/>
    <s v="United States"/>
    <s v="Chicago"/>
    <x v="10"/>
    <n v="60610"/>
    <x v="2"/>
    <s v="OFF-AP-10004980"/>
    <x v="1"/>
    <x v="9"/>
    <x v="967"/>
    <x v="4824"/>
    <n v="7"/>
    <n v="0.8"/>
    <n v="-108.8304"/>
  </r>
  <r>
    <n v="7155"/>
    <s v="US-2012-136749"/>
    <x v="1"/>
    <x v="707"/>
    <d v="2012-12-27T00:00:00"/>
    <x v="0"/>
    <s v="LH-16900"/>
    <x v="23"/>
    <x v="0"/>
    <s v="United States"/>
    <s v="Columbus"/>
    <x v="32"/>
    <n v="31907"/>
    <x v="0"/>
    <s v="FUR-FU-10000747"/>
    <x v="0"/>
    <x v="5"/>
    <x v="1742"/>
    <x v="4825"/>
    <n v="6"/>
    <n v="0"/>
    <n v="46.899599999999964"/>
  </r>
  <r>
    <n v="7156"/>
    <s v="US-2012-136749"/>
    <x v="1"/>
    <x v="707"/>
    <d v="2012-12-27T00:00:00"/>
    <x v="0"/>
    <s v="LH-16900"/>
    <x v="23"/>
    <x v="0"/>
    <s v="United States"/>
    <s v="Columbus"/>
    <x v="32"/>
    <n v="31907"/>
    <x v="0"/>
    <s v="OFF-BI-10004492"/>
    <x v="1"/>
    <x v="8"/>
    <x v="347"/>
    <x v="4826"/>
    <n v="5"/>
    <n v="0"/>
    <n v="74.212999999999994"/>
  </r>
  <r>
    <n v="7157"/>
    <s v="CA-2014-126718"/>
    <x v="3"/>
    <x v="568"/>
    <d v="2014-05-05T00:00:00"/>
    <x v="1"/>
    <s v="KT-16480"/>
    <x v="409"/>
    <x v="0"/>
    <s v="United States"/>
    <s v="Orange"/>
    <x v="30"/>
    <n v="7050"/>
    <x v="3"/>
    <s v="OFF-LA-10004055"/>
    <x v="1"/>
    <x v="2"/>
    <x v="737"/>
    <x v="3358"/>
    <n v="1"/>
    <n v="0"/>
    <n v="2.4058999999999999"/>
  </r>
  <r>
    <n v="7158"/>
    <s v="CA-2013-131380"/>
    <x v="0"/>
    <x v="463"/>
    <d v="2013-04-01T00:00:00"/>
    <x v="0"/>
    <s v="CC-12220"/>
    <x v="417"/>
    <x v="0"/>
    <s v="United States"/>
    <s v="Los Angeles"/>
    <x v="1"/>
    <n v="90032"/>
    <x v="1"/>
    <s v="OFF-ST-10002485"/>
    <x v="1"/>
    <x v="4"/>
    <x v="209"/>
    <x v="1190"/>
    <n v="4"/>
    <n v="0"/>
    <n v="0.87919999999999732"/>
  </r>
  <r>
    <n v="7159"/>
    <s v="CA-2013-131380"/>
    <x v="0"/>
    <x v="463"/>
    <d v="2013-04-01T00:00:00"/>
    <x v="0"/>
    <s v="CC-12220"/>
    <x v="417"/>
    <x v="0"/>
    <s v="United States"/>
    <s v="Los Angeles"/>
    <x v="1"/>
    <n v="90032"/>
    <x v="1"/>
    <s v="OFF-PA-10001243"/>
    <x v="1"/>
    <x v="10"/>
    <x v="1794"/>
    <x v="156"/>
    <n v="1"/>
    <n v="0"/>
    <n v="2.9302000000000001"/>
  </r>
  <r>
    <n v="7160"/>
    <s v="CA-2012-145835"/>
    <x v="1"/>
    <x v="1149"/>
    <d v="2012-05-18T00:00:00"/>
    <x v="0"/>
    <s v="BF-11170"/>
    <x v="408"/>
    <x v="2"/>
    <s v="United States"/>
    <s v="Chicago"/>
    <x v="10"/>
    <n v="60623"/>
    <x v="2"/>
    <s v="TEC-PH-10004447"/>
    <x v="2"/>
    <x v="7"/>
    <x v="857"/>
    <x v="2705"/>
    <n v="2"/>
    <n v="0.2"/>
    <n v="16.678799999999995"/>
  </r>
  <r>
    <n v="7161"/>
    <s v="CA-2012-145835"/>
    <x v="1"/>
    <x v="1149"/>
    <d v="2012-05-18T00:00:00"/>
    <x v="0"/>
    <s v="BF-11170"/>
    <x v="408"/>
    <x v="2"/>
    <s v="United States"/>
    <s v="Chicago"/>
    <x v="10"/>
    <n v="60623"/>
    <x v="2"/>
    <s v="OFF-FA-10002280"/>
    <x v="1"/>
    <x v="13"/>
    <x v="653"/>
    <x v="4698"/>
    <n v="4"/>
    <n v="0.2"/>
    <n v="5.6"/>
  </r>
  <r>
    <n v="7162"/>
    <s v="CA-2011-138709"/>
    <x v="2"/>
    <x v="1129"/>
    <d v="2011-07-09T00:00:00"/>
    <x v="1"/>
    <s v="MS-17770"/>
    <x v="474"/>
    <x v="0"/>
    <s v="United States"/>
    <s v="Richmond"/>
    <x v="17"/>
    <n v="23223"/>
    <x v="0"/>
    <s v="OFF-PA-10004734"/>
    <x v="1"/>
    <x v="10"/>
    <x v="335"/>
    <x v="1388"/>
    <n v="3"/>
    <n v="0"/>
    <n v="10.92"/>
  </r>
  <r>
    <n v="7163"/>
    <s v="CA-2011-138709"/>
    <x v="2"/>
    <x v="1129"/>
    <d v="2011-07-09T00:00:00"/>
    <x v="1"/>
    <s v="MS-17770"/>
    <x v="474"/>
    <x v="0"/>
    <s v="United States"/>
    <s v="Richmond"/>
    <x v="17"/>
    <n v="23223"/>
    <x v="0"/>
    <s v="OFF-BI-10000145"/>
    <x v="1"/>
    <x v="8"/>
    <x v="735"/>
    <x v="4827"/>
    <n v="5"/>
    <n v="0"/>
    <n v="7.6440000000000001"/>
  </r>
  <r>
    <n v="7164"/>
    <s v="CA-2011-122070"/>
    <x v="2"/>
    <x v="1150"/>
    <d v="2011-04-24T00:00:00"/>
    <x v="0"/>
    <s v="AH-10030"/>
    <x v="692"/>
    <x v="1"/>
    <s v="United States"/>
    <s v="Troy"/>
    <x v="15"/>
    <n v="12180"/>
    <x v="3"/>
    <s v="OFF-EN-10004773"/>
    <x v="1"/>
    <x v="12"/>
    <x v="33"/>
    <x v="4828"/>
    <n v="8"/>
    <n v="0"/>
    <n v="121.44159999999999"/>
  </r>
  <r>
    <n v="7165"/>
    <s v="CA-2011-122070"/>
    <x v="2"/>
    <x v="1150"/>
    <d v="2011-04-24T00:00:00"/>
    <x v="0"/>
    <s v="AH-10030"/>
    <x v="692"/>
    <x v="1"/>
    <s v="United States"/>
    <s v="Troy"/>
    <x v="15"/>
    <n v="12180"/>
    <x v="3"/>
    <s v="OFF-BI-10004970"/>
    <x v="1"/>
    <x v="8"/>
    <x v="908"/>
    <x v="4541"/>
    <n v="3"/>
    <n v="0.2"/>
    <n v="3.3452999999999995"/>
  </r>
  <r>
    <n v="7166"/>
    <s v="CA-2013-158610"/>
    <x v="0"/>
    <x v="251"/>
    <d v="2013-09-23T00:00:00"/>
    <x v="2"/>
    <s v="CK-12595"/>
    <x v="242"/>
    <x v="0"/>
    <s v="United States"/>
    <s v="Providence"/>
    <x v="34"/>
    <n v="2908"/>
    <x v="3"/>
    <s v="OFF-ST-10000604"/>
    <x v="1"/>
    <x v="4"/>
    <x v="54"/>
    <x v="2876"/>
    <n v="2"/>
    <n v="0"/>
    <n v="17.379999999999995"/>
  </r>
  <r>
    <n v="7167"/>
    <s v="CA-2011-117464"/>
    <x v="2"/>
    <x v="192"/>
    <d v="2011-07-24T00:00:00"/>
    <x v="0"/>
    <s v="NP-18325"/>
    <x v="268"/>
    <x v="0"/>
    <s v="United States"/>
    <s v="San Francisco"/>
    <x v="1"/>
    <n v="94122"/>
    <x v="1"/>
    <s v="OFF-AR-10003190"/>
    <x v="1"/>
    <x v="6"/>
    <x v="643"/>
    <x v="132"/>
    <n v="4"/>
    <n v="0"/>
    <n v="3.2256"/>
  </r>
  <r>
    <n v="7168"/>
    <s v="CA-2011-117464"/>
    <x v="2"/>
    <x v="192"/>
    <d v="2011-07-24T00:00:00"/>
    <x v="0"/>
    <s v="NP-18325"/>
    <x v="268"/>
    <x v="0"/>
    <s v="United States"/>
    <s v="San Francisco"/>
    <x v="1"/>
    <n v="94122"/>
    <x v="1"/>
    <s v="FUR-CH-10000155"/>
    <x v="0"/>
    <x v="1"/>
    <x v="1157"/>
    <x v="4829"/>
    <n v="3"/>
    <n v="0.2"/>
    <n v="71.77200000000002"/>
  </r>
  <r>
    <n v="7169"/>
    <s v="CA-2011-117464"/>
    <x v="2"/>
    <x v="192"/>
    <d v="2011-07-24T00:00:00"/>
    <x v="0"/>
    <s v="NP-18325"/>
    <x v="268"/>
    <x v="0"/>
    <s v="United States"/>
    <s v="San Francisco"/>
    <x v="1"/>
    <n v="94122"/>
    <x v="1"/>
    <s v="OFF-ST-10003058"/>
    <x v="1"/>
    <x v="4"/>
    <x v="388"/>
    <x v="4830"/>
    <n v="10"/>
    <n v="0"/>
    <n v="68.584999999999994"/>
  </r>
  <r>
    <n v="7170"/>
    <s v="CA-2011-117464"/>
    <x v="2"/>
    <x v="192"/>
    <d v="2011-07-24T00:00:00"/>
    <x v="0"/>
    <s v="NP-18325"/>
    <x v="268"/>
    <x v="0"/>
    <s v="United States"/>
    <s v="San Francisco"/>
    <x v="1"/>
    <n v="94122"/>
    <x v="1"/>
    <s v="FUR-TA-10004767"/>
    <x v="0"/>
    <x v="3"/>
    <x v="1147"/>
    <x v="3011"/>
    <n v="3"/>
    <n v="0.2"/>
    <n v="19.164599999999979"/>
  </r>
  <r>
    <n v="7171"/>
    <s v="US-2014-168613"/>
    <x v="3"/>
    <x v="1048"/>
    <d v="2014-10-15T00:00:00"/>
    <x v="1"/>
    <s v="GM-14440"/>
    <x v="306"/>
    <x v="0"/>
    <s v="United States"/>
    <s v="New York City"/>
    <x v="15"/>
    <n v="10009"/>
    <x v="3"/>
    <s v="FUR-CH-10002372"/>
    <x v="0"/>
    <x v="1"/>
    <x v="390"/>
    <x v="3489"/>
    <n v="2"/>
    <n v="0.1"/>
    <n v="3.2392000000000074"/>
  </r>
  <r>
    <n v="7172"/>
    <s v="CA-2014-125381"/>
    <x v="3"/>
    <x v="1016"/>
    <d v="2014-04-28T00:00:00"/>
    <x v="0"/>
    <s v="SG-20605"/>
    <x v="611"/>
    <x v="0"/>
    <s v="United States"/>
    <s v="San Francisco"/>
    <x v="1"/>
    <n v="94109"/>
    <x v="1"/>
    <s v="TEC-AC-10000158"/>
    <x v="2"/>
    <x v="11"/>
    <x v="353"/>
    <x v="3313"/>
    <n v="3"/>
    <n v="0"/>
    <n v="22.6737"/>
  </r>
  <r>
    <n v="7173"/>
    <s v="US-2014-141677"/>
    <x v="3"/>
    <x v="606"/>
    <d v="2014-03-31T00:00:00"/>
    <x v="1"/>
    <s v="HK-14890"/>
    <x v="96"/>
    <x v="1"/>
    <s v="United States"/>
    <s v="Houston"/>
    <x v="5"/>
    <n v="77070"/>
    <x v="2"/>
    <s v="TEC-AC-10000158"/>
    <x v="2"/>
    <x v="11"/>
    <x v="353"/>
    <x v="740"/>
    <n v="5"/>
    <n v="0.2"/>
    <n v="1.7995000000000019"/>
  </r>
  <r>
    <n v="7174"/>
    <s v="US-2014-141677"/>
    <x v="3"/>
    <x v="606"/>
    <d v="2014-03-31T00:00:00"/>
    <x v="1"/>
    <s v="HK-14890"/>
    <x v="96"/>
    <x v="1"/>
    <s v="United States"/>
    <s v="Houston"/>
    <x v="5"/>
    <n v="77070"/>
    <x v="2"/>
    <s v="TEC-CO-10002313"/>
    <x v="2"/>
    <x v="16"/>
    <x v="345"/>
    <x v="4697"/>
    <n v="5"/>
    <n v="0.2"/>
    <n v="569.99050000000011"/>
  </r>
  <r>
    <n v="7175"/>
    <s v="US-2014-141677"/>
    <x v="3"/>
    <x v="606"/>
    <d v="2014-03-31T00:00:00"/>
    <x v="1"/>
    <s v="HK-14890"/>
    <x v="96"/>
    <x v="1"/>
    <s v="United States"/>
    <s v="Houston"/>
    <x v="5"/>
    <n v="77070"/>
    <x v="2"/>
    <s v="OFF-PA-10002581"/>
    <x v="1"/>
    <x v="10"/>
    <x v="1300"/>
    <x v="1355"/>
    <n v="3"/>
    <n v="0.2"/>
    <n v="23.234999999999992"/>
  </r>
  <r>
    <n v="7176"/>
    <s v="US-2014-141677"/>
    <x v="3"/>
    <x v="606"/>
    <d v="2014-03-31T00:00:00"/>
    <x v="1"/>
    <s v="HK-14890"/>
    <x v="96"/>
    <x v="1"/>
    <s v="United States"/>
    <s v="Houston"/>
    <x v="5"/>
    <n v="77070"/>
    <x v="2"/>
    <s v="OFF-AP-10001205"/>
    <x v="1"/>
    <x v="9"/>
    <x v="1285"/>
    <x v="4831"/>
    <n v="8"/>
    <n v="0.8"/>
    <n v="-226.63679999999999"/>
  </r>
  <r>
    <n v="7177"/>
    <s v="US-2014-141677"/>
    <x v="3"/>
    <x v="606"/>
    <d v="2014-03-31T00:00:00"/>
    <x v="1"/>
    <s v="HK-14890"/>
    <x v="96"/>
    <x v="1"/>
    <s v="United States"/>
    <s v="Houston"/>
    <x v="5"/>
    <n v="77070"/>
    <x v="2"/>
    <s v="OFF-ST-10000344"/>
    <x v="1"/>
    <x v="4"/>
    <x v="1013"/>
    <x v="4832"/>
    <n v="3"/>
    <n v="0.2"/>
    <n v="2.4173999999999989"/>
  </r>
  <r>
    <n v="7178"/>
    <s v="CA-2014-133067"/>
    <x v="3"/>
    <x v="464"/>
    <d v="2014-05-11T00:00:00"/>
    <x v="1"/>
    <s v="MY-18295"/>
    <x v="501"/>
    <x v="1"/>
    <s v="United States"/>
    <s v="Philadelphia"/>
    <x v="9"/>
    <n v="19140"/>
    <x v="3"/>
    <s v="OFF-BI-10002897"/>
    <x v="1"/>
    <x v="8"/>
    <x v="1793"/>
    <x v="4833"/>
    <n v="2"/>
    <n v="0.7"/>
    <n v="-1.5413999999999999"/>
  </r>
  <r>
    <n v="7179"/>
    <s v="CA-2014-133067"/>
    <x v="3"/>
    <x v="464"/>
    <d v="2014-05-11T00:00:00"/>
    <x v="1"/>
    <s v="MY-18295"/>
    <x v="501"/>
    <x v="1"/>
    <s v="United States"/>
    <s v="Philadelphia"/>
    <x v="9"/>
    <n v="19140"/>
    <x v="3"/>
    <s v="OFF-BI-10003694"/>
    <x v="1"/>
    <x v="8"/>
    <x v="850"/>
    <x v="4834"/>
    <n v="3"/>
    <n v="0.7"/>
    <n v="-7.5167999999999964"/>
  </r>
  <r>
    <n v="7180"/>
    <s v="US-2013-144351"/>
    <x v="0"/>
    <x v="696"/>
    <d v="2013-11-19T00:00:00"/>
    <x v="1"/>
    <s v="RC-19960"/>
    <x v="53"/>
    <x v="0"/>
    <s v="United States"/>
    <s v="Baltimore"/>
    <x v="39"/>
    <n v="21215"/>
    <x v="3"/>
    <s v="TEC-PH-10001644"/>
    <x v="2"/>
    <x v="7"/>
    <x v="1485"/>
    <x v="1324"/>
    <n v="3"/>
    <n v="0"/>
    <n v="25.191600000000005"/>
  </r>
  <r>
    <n v="7181"/>
    <s v="CA-2011-106054"/>
    <x v="2"/>
    <x v="1037"/>
    <d v="2011-01-08T00:00:00"/>
    <x v="2"/>
    <s v="JO-15145"/>
    <x v="705"/>
    <x v="1"/>
    <s v="United States"/>
    <s v="Athens"/>
    <x v="32"/>
    <n v="30605"/>
    <x v="0"/>
    <s v="OFF-AR-10002399"/>
    <x v="1"/>
    <x v="6"/>
    <x v="316"/>
    <x v="4835"/>
    <n v="3"/>
    <n v="0"/>
    <n v="5.2397999999999998"/>
  </r>
  <r>
    <n v="7182"/>
    <s v="CA-2013-138667"/>
    <x v="0"/>
    <x v="797"/>
    <d v="2013-12-31T00:00:00"/>
    <x v="0"/>
    <s v="MW-18220"/>
    <x v="596"/>
    <x v="0"/>
    <s v="United States"/>
    <s v="Lancaster"/>
    <x v="24"/>
    <n v="43130"/>
    <x v="3"/>
    <s v="TEC-AC-10003063"/>
    <x v="2"/>
    <x v="11"/>
    <x v="1052"/>
    <x v="4836"/>
    <n v="2"/>
    <n v="0.2"/>
    <n v="0.5"/>
  </r>
  <r>
    <n v="7183"/>
    <s v="CA-2014-150609"/>
    <x v="3"/>
    <x v="504"/>
    <d v="2014-05-05T00:00:00"/>
    <x v="1"/>
    <s v="NZ-18565"/>
    <x v="125"/>
    <x v="2"/>
    <s v="United States"/>
    <s v="Los Angeles"/>
    <x v="1"/>
    <n v="90032"/>
    <x v="1"/>
    <s v="OFF-BI-10002071"/>
    <x v="1"/>
    <x v="8"/>
    <x v="692"/>
    <x v="4837"/>
    <n v="5"/>
    <n v="0.2"/>
    <n v="7.5529999999999982"/>
  </r>
  <r>
    <n v="7184"/>
    <s v="CA-2014-128853"/>
    <x v="3"/>
    <x v="81"/>
    <d v="2014-04-24T00:00:00"/>
    <x v="2"/>
    <s v="JM-15250"/>
    <x v="49"/>
    <x v="0"/>
    <s v="United States"/>
    <s v="Baltimore"/>
    <x v="39"/>
    <n v="21215"/>
    <x v="3"/>
    <s v="FUR-CH-10004218"/>
    <x v="0"/>
    <x v="1"/>
    <x v="38"/>
    <x v="4838"/>
    <n v="9"/>
    <n v="0"/>
    <n v="227.20500000000004"/>
  </r>
  <r>
    <n v="7185"/>
    <s v="CA-2014-133102"/>
    <x v="3"/>
    <x v="629"/>
    <d v="2014-08-25T00:00:00"/>
    <x v="1"/>
    <s v="ED-13885"/>
    <x v="525"/>
    <x v="2"/>
    <s v="United States"/>
    <s v="Houston"/>
    <x v="5"/>
    <n v="77095"/>
    <x v="2"/>
    <s v="OFF-SU-10000432"/>
    <x v="1"/>
    <x v="14"/>
    <x v="1549"/>
    <x v="4839"/>
    <n v="2"/>
    <n v="0.2"/>
    <n v="-1.0410000000000006"/>
  </r>
  <r>
    <n v="7186"/>
    <s v="CA-2014-133102"/>
    <x v="3"/>
    <x v="629"/>
    <d v="2014-08-25T00:00:00"/>
    <x v="1"/>
    <s v="ED-13885"/>
    <x v="525"/>
    <x v="2"/>
    <s v="United States"/>
    <s v="Houston"/>
    <x v="5"/>
    <n v="77095"/>
    <x v="2"/>
    <s v="OFF-AR-10003183"/>
    <x v="1"/>
    <x v="6"/>
    <x v="1390"/>
    <x v="2245"/>
    <n v="3"/>
    <n v="0.2"/>
    <n v="1.0019999999999993"/>
  </r>
  <r>
    <n v="7187"/>
    <s v="CA-2014-133102"/>
    <x v="3"/>
    <x v="629"/>
    <d v="2014-08-25T00:00:00"/>
    <x v="1"/>
    <s v="ED-13885"/>
    <x v="525"/>
    <x v="2"/>
    <s v="United States"/>
    <s v="Houston"/>
    <x v="5"/>
    <n v="77095"/>
    <x v="2"/>
    <s v="FUR-CH-10002017"/>
    <x v="0"/>
    <x v="1"/>
    <x v="1368"/>
    <x v="4840"/>
    <n v="4"/>
    <n v="0.3"/>
    <n v="-2.1312000000000033"/>
  </r>
  <r>
    <n v="7188"/>
    <s v="CA-2014-133102"/>
    <x v="3"/>
    <x v="629"/>
    <d v="2014-08-25T00:00:00"/>
    <x v="1"/>
    <s v="ED-13885"/>
    <x v="525"/>
    <x v="2"/>
    <s v="United States"/>
    <s v="Houston"/>
    <x v="5"/>
    <n v="77095"/>
    <x v="2"/>
    <s v="FUR-FU-10003247"/>
    <x v="0"/>
    <x v="5"/>
    <x v="1456"/>
    <x v="1331"/>
    <n v="2"/>
    <n v="0.6"/>
    <n v="-22.238800000000001"/>
  </r>
  <r>
    <n v="7189"/>
    <s v="CA-2014-133102"/>
    <x v="3"/>
    <x v="629"/>
    <d v="2014-08-25T00:00:00"/>
    <x v="1"/>
    <s v="ED-13885"/>
    <x v="525"/>
    <x v="2"/>
    <s v="United States"/>
    <s v="Houston"/>
    <x v="5"/>
    <n v="77095"/>
    <x v="2"/>
    <s v="OFF-AP-10001563"/>
    <x v="1"/>
    <x v="9"/>
    <x v="530"/>
    <x v="4841"/>
    <n v="4"/>
    <n v="0.8"/>
    <n v="-99.103200000000044"/>
  </r>
  <r>
    <n v="7190"/>
    <s v="CA-2013-164399"/>
    <x v="0"/>
    <x v="396"/>
    <d v="2013-11-16T00:00:00"/>
    <x v="2"/>
    <s v="DW-13480"/>
    <x v="108"/>
    <x v="2"/>
    <s v="United States"/>
    <s v="San Diego"/>
    <x v="1"/>
    <n v="92024"/>
    <x v="1"/>
    <s v="TEC-PH-10004908"/>
    <x v="2"/>
    <x v="7"/>
    <x v="1474"/>
    <x v="4842"/>
    <n v="3"/>
    <n v="0.2"/>
    <n v="25.496999999999986"/>
  </r>
  <r>
    <n v="7191"/>
    <s v="CA-2013-164399"/>
    <x v="0"/>
    <x v="396"/>
    <d v="2013-11-16T00:00:00"/>
    <x v="2"/>
    <s v="DW-13480"/>
    <x v="108"/>
    <x v="2"/>
    <s v="United States"/>
    <s v="San Diego"/>
    <x v="1"/>
    <n v="92024"/>
    <x v="1"/>
    <s v="FUR-TA-10003392"/>
    <x v="0"/>
    <x v="3"/>
    <x v="1639"/>
    <x v="3008"/>
    <n v="3"/>
    <n v="0.2"/>
    <n v="-8.4294000000000153"/>
  </r>
  <r>
    <n v="7192"/>
    <s v="CA-2013-116918"/>
    <x v="0"/>
    <x v="393"/>
    <d v="2013-10-07T00:00:00"/>
    <x v="0"/>
    <s v="JK-15205"/>
    <x v="523"/>
    <x v="0"/>
    <s v="United States"/>
    <s v="Hialeah"/>
    <x v="2"/>
    <n v="33012"/>
    <x v="0"/>
    <s v="OFF-BI-10004140"/>
    <x v="1"/>
    <x v="8"/>
    <x v="304"/>
    <x v="4843"/>
    <n v="4"/>
    <n v="0.7"/>
    <n v="-4.49"/>
  </r>
  <r>
    <n v="7193"/>
    <s v="CA-2013-116918"/>
    <x v="0"/>
    <x v="393"/>
    <d v="2013-10-07T00:00:00"/>
    <x v="0"/>
    <s v="JK-15205"/>
    <x v="523"/>
    <x v="0"/>
    <s v="United States"/>
    <s v="Hialeah"/>
    <x v="2"/>
    <n v="33012"/>
    <x v="0"/>
    <s v="OFF-AR-10003631"/>
    <x v="1"/>
    <x v="6"/>
    <x v="33"/>
    <x v="4844"/>
    <n v="8"/>
    <n v="0.2"/>
    <n v="5.0335999999999999"/>
  </r>
  <r>
    <n v="7194"/>
    <s v="CA-2013-110492"/>
    <x v="0"/>
    <x v="1151"/>
    <d v="2013-02-14T00:00:00"/>
    <x v="2"/>
    <s v="JS-15880"/>
    <x v="365"/>
    <x v="0"/>
    <s v="United States"/>
    <s v="Atlanta"/>
    <x v="32"/>
    <n v="30318"/>
    <x v="0"/>
    <s v="OFF-ST-10003716"/>
    <x v="1"/>
    <x v="4"/>
    <x v="889"/>
    <x v="4845"/>
    <n v="6"/>
    <n v="0"/>
    <n v="175.51560000000001"/>
  </r>
  <r>
    <n v="7195"/>
    <s v="CA-2013-110492"/>
    <x v="0"/>
    <x v="1151"/>
    <d v="2013-02-14T00:00:00"/>
    <x v="2"/>
    <s v="JS-15880"/>
    <x v="365"/>
    <x v="0"/>
    <s v="United States"/>
    <s v="Atlanta"/>
    <x v="32"/>
    <n v="30318"/>
    <x v="0"/>
    <s v="OFF-BI-10003274"/>
    <x v="1"/>
    <x v="8"/>
    <x v="122"/>
    <x v="204"/>
    <n v="4"/>
    <n v="0"/>
    <n v="7.4824000000000002"/>
  </r>
  <r>
    <n v="7196"/>
    <s v="CA-2013-147683"/>
    <x v="0"/>
    <x v="373"/>
    <d v="2013-11-18T00:00:00"/>
    <x v="1"/>
    <s v="PO-19180"/>
    <x v="178"/>
    <x v="2"/>
    <s v="United States"/>
    <s v="Seattle"/>
    <x v="4"/>
    <n v="98103"/>
    <x v="1"/>
    <s v="FUR-FU-10004848"/>
    <x v="0"/>
    <x v="5"/>
    <x v="1301"/>
    <x v="4846"/>
    <n v="2"/>
    <n v="0"/>
    <n v="7.2297999999999991"/>
  </r>
  <r>
    <n v="7197"/>
    <s v="CA-2011-116785"/>
    <x v="2"/>
    <x v="759"/>
    <d v="2011-04-30T00:00:00"/>
    <x v="1"/>
    <s v="MH-17290"/>
    <x v="762"/>
    <x v="2"/>
    <s v="United States"/>
    <s v="Los Angeles"/>
    <x v="1"/>
    <n v="90036"/>
    <x v="1"/>
    <s v="OFF-AR-10003504"/>
    <x v="1"/>
    <x v="6"/>
    <x v="1026"/>
    <x v="1591"/>
    <n v="5"/>
    <n v="0"/>
    <n v="6.2059999999999977"/>
  </r>
  <r>
    <n v="7198"/>
    <s v="CA-2011-116785"/>
    <x v="2"/>
    <x v="759"/>
    <d v="2011-04-30T00:00:00"/>
    <x v="1"/>
    <s v="MH-17290"/>
    <x v="762"/>
    <x v="2"/>
    <s v="United States"/>
    <s v="Los Angeles"/>
    <x v="1"/>
    <n v="90036"/>
    <x v="1"/>
    <s v="OFF-LA-10000305"/>
    <x v="1"/>
    <x v="2"/>
    <x v="1707"/>
    <x v="2380"/>
    <n v="2"/>
    <n v="0"/>
    <n v="5.7959999999999994"/>
  </r>
  <r>
    <n v="7199"/>
    <s v="US-2012-156797"/>
    <x v="1"/>
    <x v="1067"/>
    <d v="2012-08-15T00:00:00"/>
    <x v="1"/>
    <s v="PO-19180"/>
    <x v="178"/>
    <x v="2"/>
    <s v="United States"/>
    <s v="New York City"/>
    <x v="15"/>
    <n v="10035"/>
    <x v="3"/>
    <s v="OFF-AR-10001427"/>
    <x v="1"/>
    <x v="6"/>
    <x v="248"/>
    <x v="493"/>
    <n v="2"/>
    <n v="0"/>
    <n v="3.1096000000000004"/>
  </r>
  <r>
    <n v="7200"/>
    <s v="US-2012-156797"/>
    <x v="1"/>
    <x v="1067"/>
    <d v="2012-08-15T00:00:00"/>
    <x v="1"/>
    <s v="PO-19180"/>
    <x v="178"/>
    <x v="2"/>
    <s v="United States"/>
    <s v="New York City"/>
    <x v="15"/>
    <n v="10035"/>
    <x v="3"/>
    <s v="TEC-PH-10004614"/>
    <x v="2"/>
    <x v="7"/>
    <x v="299"/>
    <x v="4847"/>
    <n v="2"/>
    <n v="0"/>
    <n v="34.5"/>
  </r>
  <r>
    <n v="7201"/>
    <s v="CA-2013-104276"/>
    <x v="0"/>
    <x v="581"/>
    <d v="2013-12-04T00:00:00"/>
    <x v="1"/>
    <s v="HF-14995"/>
    <x v="520"/>
    <x v="0"/>
    <s v="United States"/>
    <s v="Fort Lauderdale"/>
    <x v="2"/>
    <n v="33311"/>
    <x v="0"/>
    <s v="TEC-PH-10001944"/>
    <x v="2"/>
    <x v="7"/>
    <x v="1262"/>
    <x v="4848"/>
    <n v="1"/>
    <n v="0.2"/>
    <n v="14.594999999999985"/>
  </r>
  <r>
    <n v="7202"/>
    <s v="CA-2013-104276"/>
    <x v="0"/>
    <x v="581"/>
    <d v="2013-12-04T00:00:00"/>
    <x v="1"/>
    <s v="HF-14995"/>
    <x v="520"/>
    <x v="0"/>
    <s v="United States"/>
    <s v="Fort Lauderdale"/>
    <x v="2"/>
    <n v="33311"/>
    <x v="0"/>
    <s v="FUR-TA-10001039"/>
    <x v="0"/>
    <x v="3"/>
    <x v="824"/>
    <x v="4849"/>
    <n v="7"/>
    <n v="0.45"/>
    <n v="-114.35339999999997"/>
  </r>
  <r>
    <n v="7203"/>
    <s v="CA-2013-120369"/>
    <x v="0"/>
    <x v="99"/>
    <d v="2013-10-29T00:00:00"/>
    <x v="3"/>
    <s v="VB-21745"/>
    <x v="146"/>
    <x v="1"/>
    <s v="United States"/>
    <s v="Rochester"/>
    <x v="15"/>
    <n v="14609"/>
    <x v="3"/>
    <s v="FUR-FU-10003806"/>
    <x v="0"/>
    <x v="5"/>
    <x v="1795"/>
    <x v="4850"/>
    <n v="5"/>
    <n v="0"/>
    <n v="75.679999999999978"/>
  </r>
  <r>
    <n v="7204"/>
    <s v="CA-2011-118276"/>
    <x v="2"/>
    <x v="282"/>
    <d v="2012-01-02T00:00:00"/>
    <x v="1"/>
    <s v="MG-17890"/>
    <x v="450"/>
    <x v="2"/>
    <s v="United States"/>
    <s v="Saint Charles"/>
    <x v="10"/>
    <n v="60174"/>
    <x v="2"/>
    <s v="FUR-FU-10002111"/>
    <x v="0"/>
    <x v="5"/>
    <x v="1656"/>
    <x v="4851"/>
    <n v="3"/>
    <n v="0.6"/>
    <n v="-4.804800000000002"/>
  </r>
  <r>
    <n v="7205"/>
    <s v="CA-2012-136658"/>
    <x v="1"/>
    <x v="229"/>
    <d v="2012-09-17T00:00:00"/>
    <x v="1"/>
    <s v="BO-11425"/>
    <x v="491"/>
    <x v="0"/>
    <s v="United States"/>
    <s v="New York City"/>
    <x v="15"/>
    <n v="10024"/>
    <x v="3"/>
    <s v="OFF-AR-10000817"/>
    <x v="1"/>
    <x v="6"/>
    <x v="1255"/>
    <x v="2398"/>
    <n v="2"/>
    <n v="0"/>
    <n v="2.0671999999999997"/>
  </r>
  <r>
    <n v="7206"/>
    <s v="CA-2014-137414"/>
    <x v="3"/>
    <x v="280"/>
    <d v="2014-10-07T00:00:00"/>
    <x v="1"/>
    <s v="CM-12115"/>
    <x v="441"/>
    <x v="0"/>
    <s v="United States"/>
    <s v="San Francisco"/>
    <x v="1"/>
    <n v="94109"/>
    <x v="1"/>
    <s v="FUR-FU-10001424"/>
    <x v="0"/>
    <x v="5"/>
    <x v="691"/>
    <x v="45"/>
    <n v="2"/>
    <n v="0"/>
    <n v="5.936399999999999"/>
  </r>
  <r>
    <n v="7207"/>
    <s v="CA-2014-137414"/>
    <x v="3"/>
    <x v="280"/>
    <d v="2014-10-07T00:00:00"/>
    <x v="1"/>
    <s v="CM-12115"/>
    <x v="441"/>
    <x v="0"/>
    <s v="United States"/>
    <s v="San Francisco"/>
    <x v="1"/>
    <n v="94109"/>
    <x v="1"/>
    <s v="TEC-MA-10002930"/>
    <x v="2"/>
    <x v="15"/>
    <x v="1775"/>
    <x v="4852"/>
    <n v="11"/>
    <n v="0.2"/>
    <n v="32.301500000000019"/>
  </r>
  <r>
    <n v="7208"/>
    <s v="CA-2013-143476"/>
    <x v="0"/>
    <x v="108"/>
    <d v="2013-09-14T00:00:00"/>
    <x v="2"/>
    <s v="LC-16930"/>
    <x v="18"/>
    <x v="1"/>
    <s v="United States"/>
    <s v="Phoenix"/>
    <x v="16"/>
    <n v="85023"/>
    <x v="1"/>
    <s v="OFF-AR-10003759"/>
    <x v="1"/>
    <x v="6"/>
    <x v="838"/>
    <x v="2154"/>
    <n v="2"/>
    <n v="0.2"/>
    <n v="0.90999999999999981"/>
  </r>
  <r>
    <n v="7209"/>
    <s v="CA-2013-143476"/>
    <x v="0"/>
    <x v="108"/>
    <d v="2013-09-14T00:00:00"/>
    <x v="2"/>
    <s v="LC-16930"/>
    <x v="18"/>
    <x v="1"/>
    <s v="United States"/>
    <s v="Phoenix"/>
    <x v="16"/>
    <n v="85023"/>
    <x v="1"/>
    <s v="OFF-PA-10001837"/>
    <x v="1"/>
    <x v="10"/>
    <x v="1791"/>
    <x v="561"/>
    <n v="4"/>
    <n v="0.2"/>
    <n v="7.2576000000000001"/>
  </r>
  <r>
    <n v="7210"/>
    <s v="CA-2013-143476"/>
    <x v="0"/>
    <x v="108"/>
    <d v="2013-09-14T00:00:00"/>
    <x v="2"/>
    <s v="LC-16930"/>
    <x v="18"/>
    <x v="1"/>
    <s v="United States"/>
    <s v="Phoenix"/>
    <x v="16"/>
    <n v="85023"/>
    <x v="1"/>
    <s v="OFF-PA-10001667"/>
    <x v="1"/>
    <x v="10"/>
    <x v="453"/>
    <x v="383"/>
    <n v="2"/>
    <n v="0.2"/>
    <n v="2.9899999999999993"/>
  </r>
  <r>
    <n v="7211"/>
    <s v="US-2013-119046"/>
    <x v="0"/>
    <x v="799"/>
    <d v="2013-06-07T00:00:00"/>
    <x v="1"/>
    <s v="EH-13765"/>
    <x v="553"/>
    <x v="1"/>
    <s v="United States"/>
    <s v="Seattle"/>
    <x v="4"/>
    <n v="98115"/>
    <x v="1"/>
    <s v="OFF-PA-10000246"/>
    <x v="1"/>
    <x v="10"/>
    <x v="1586"/>
    <x v="4740"/>
    <n v="3"/>
    <n v="0"/>
    <n v="13.8828"/>
  </r>
  <r>
    <n v="7212"/>
    <s v="US-2013-119046"/>
    <x v="0"/>
    <x v="799"/>
    <d v="2013-06-07T00:00:00"/>
    <x v="1"/>
    <s v="EH-13765"/>
    <x v="553"/>
    <x v="1"/>
    <s v="United States"/>
    <s v="Seattle"/>
    <x v="4"/>
    <n v="98115"/>
    <x v="1"/>
    <s v="OFF-BI-10001078"/>
    <x v="1"/>
    <x v="8"/>
    <x v="61"/>
    <x v="4853"/>
    <n v="12"/>
    <n v="0.2"/>
    <n v="18.7224"/>
  </r>
  <r>
    <n v="7213"/>
    <s v="US-2013-119046"/>
    <x v="0"/>
    <x v="799"/>
    <d v="2013-06-07T00:00:00"/>
    <x v="1"/>
    <s v="EH-13765"/>
    <x v="553"/>
    <x v="1"/>
    <s v="United States"/>
    <s v="Seattle"/>
    <x v="4"/>
    <n v="98115"/>
    <x v="1"/>
    <s v="OFF-BI-10000138"/>
    <x v="1"/>
    <x v="8"/>
    <x v="600"/>
    <x v="3938"/>
    <n v="3"/>
    <n v="0.2"/>
    <n v="3.9312000000000005"/>
  </r>
  <r>
    <n v="7214"/>
    <s v="CA-2014-154949"/>
    <x v="3"/>
    <x v="453"/>
    <d v="2014-10-20T00:00:00"/>
    <x v="1"/>
    <s v="MC-17275"/>
    <x v="507"/>
    <x v="0"/>
    <s v="United States"/>
    <s v="Camarillo"/>
    <x v="1"/>
    <n v="93010"/>
    <x v="1"/>
    <s v="OFF-LA-10002034"/>
    <x v="1"/>
    <x v="2"/>
    <x v="1102"/>
    <x v="1674"/>
    <n v="3"/>
    <n v="0"/>
    <n v="7.2176999999999998"/>
  </r>
  <r>
    <n v="7215"/>
    <s v="CA-2012-103072"/>
    <x v="1"/>
    <x v="874"/>
    <d v="2012-09-30T00:00:00"/>
    <x v="0"/>
    <s v="HW-14935"/>
    <x v="304"/>
    <x v="1"/>
    <s v="United States"/>
    <s v="Detroit"/>
    <x v="12"/>
    <n v="48205"/>
    <x v="2"/>
    <s v="OFF-AR-10000127"/>
    <x v="1"/>
    <x v="6"/>
    <x v="1186"/>
    <x v="1235"/>
    <n v="5"/>
    <n v="0"/>
    <n v="4.7559999999999985"/>
  </r>
  <r>
    <n v="7216"/>
    <s v="CA-2012-103072"/>
    <x v="1"/>
    <x v="874"/>
    <d v="2012-09-30T00:00:00"/>
    <x v="0"/>
    <s v="HW-14935"/>
    <x v="304"/>
    <x v="1"/>
    <s v="United States"/>
    <s v="Detroit"/>
    <x v="12"/>
    <n v="48205"/>
    <x v="2"/>
    <s v="OFF-PA-10003172"/>
    <x v="1"/>
    <x v="10"/>
    <x v="846"/>
    <x v="243"/>
    <n v="4"/>
    <n v="0"/>
    <n v="12.441600000000001"/>
  </r>
  <r>
    <n v="7217"/>
    <s v="CA-2012-150770"/>
    <x v="1"/>
    <x v="910"/>
    <d v="2012-05-06T00:00:00"/>
    <x v="2"/>
    <s v="LC-16870"/>
    <x v="48"/>
    <x v="0"/>
    <s v="United States"/>
    <s v="San Francisco"/>
    <x v="1"/>
    <n v="94109"/>
    <x v="1"/>
    <s v="OFF-AR-10001246"/>
    <x v="1"/>
    <x v="6"/>
    <x v="450"/>
    <x v="138"/>
    <n v="3"/>
    <n v="0"/>
    <n v="2.5577999999999994"/>
  </r>
  <r>
    <n v="7218"/>
    <s v="CA-2012-150770"/>
    <x v="1"/>
    <x v="910"/>
    <d v="2012-05-06T00:00:00"/>
    <x v="2"/>
    <s v="LC-16870"/>
    <x v="48"/>
    <x v="0"/>
    <s v="United States"/>
    <s v="San Francisco"/>
    <x v="1"/>
    <n v="94109"/>
    <x v="1"/>
    <s v="OFF-BI-10002026"/>
    <x v="1"/>
    <x v="8"/>
    <x v="1749"/>
    <x v="4854"/>
    <n v="2"/>
    <n v="0.2"/>
    <n v="21.873599999999996"/>
  </r>
  <r>
    <n v="7219"/>
    <s v="CA-2012-150770"/>
    <x v="1"/>
    <x v="910"/>
    <d v="2012-05-06T00:00:00"/>
    <x v="2"/>
    <s v="LC-16870"/>
    <x v="48"/>
    <x v="0"/>
    <s v="United States"/>
    <s v="San Francisco"/>
    <x v="1"/>
    <n v="94109"/>
    <x v="1"/>
    <s v="TEC-AC-10000844"/>
    <x v="2"/>
    <x v="11"/>
    <x v="106"/>
    <x v="2121"/>
    <n v="4"/>
    <n v="0"/>
    <n v="122.38559999999998"/>
  </r>
  <r>
    <n v="7220"/>
    <s v="CA-2012-150770"/>
    <x v="1"/>
    <x v="910"/>
    <d v="2012-05-06T00:00:00"/>
    <x v="2"/>
    <s v="LC-16870"/>
    <x v="48"/>
    <x v="0"/>
    <s v="United States"/>
    <s v="San Francisco"/>
    <x v="1"/>
    <n v="94109"/>
    <x v="1"/>
    <s v="OFF-BI-10001575"/>
    <x v="1"/>
    <x v="8"/>
    <x v="577"/>
    <x v="2000"/>
    <n v="2"/>
    <n v="0.2"/>
    <n v="17.348799999999997"/>
  </r>
  <r>
    <n v="7221"/>
    <s v="CA-2014-154760"/>
    <x v="3"/>
    <x v="1152"/>
    <d v="2014-01-14T00:00:00"/>
    <x v="1"/>
    <s v="BP-11290"/>
    <x v="443"/>
    <x v="0"/>
    <s v="United States"/>
    <s v="Philadelphia"/>
    <x v="9"/>
    <n v="19140"/>
    <x v="3"/>
    <s v="OFF-BI-10004632"/>
    <x v="1"/>
    <x v="8"/>
    <x v="564"/>
    <x v="4855"/>
    <n v="3"/>
    <n v="0.7"/>
    <n v="-228.74250000000006"/>
  </r>
  <r>
    <n v="7222"/>
    <s v="US-2014-104437"/>
    <x v="3"/>
    <x v="678"/>
    <d v="2014-02-01T00:00:00"/>
    <x v="1"/>
    <s v="TG-21310"/>
    <x v="592"/>
    <x v="0"/>
    <s v="United States"/>
    <s v="New York City"/>
    <x v="15"/>
    <n v="10035"/>
    <x v="3"/>
    <s v="TEC-PH-10000193"/>
    <x v="2"/>
    <x v="7"/>
    <x v="1655"/>
    <x v="4856"/>
    <n v="3"/>
    <n v="0"/>
    <n v="35.864399999999996"/>
  </r>
  <r>
    <n v="7223"/>
    <s v="CA-2014-113075"/>
    <x v="3"/>
    <x v="264"/>
    <d v="2014-09-07T00:00:00"/>
    <x v="1"/>
    <s v="MC-18100"/>
    <x v="498"/>
    <x v="0"/>
    <s v="United States"/>
    <s v="Chicago"/>
    <x v="10"/>
    <n v="60623"/>
    <x v="2"/>
    <s v="TEC-AC-10003441"/>
    <x v="2"/>
    <x v="11"/>
    <x v="652"/>
    <x v="1390"/>
    <n v="3"/>
    <n v="0.2"/>
    <n v="-7.1190000000000015"/>
  </r>
  <r>
    <n v="7224"/>
    <s v="CA-2013-109953"/>
    <x v="0"/>
    <x v="216"/>
    <d v="2013-07-19T00:00:00"/>
    <x v="1"/>
    <s v="RB-19360"/>
    <x v="181"/>
    <x v="0"/>
    <s v="United States"/>
    <s v="San Francisco"/>
    <x v="1"/>
    <n v="94122"/>
    <x v="1"/>
    <s v="TEC-PH-10004093"/>
    <x v="2"/>
    <x v="7"/>
    <x v="40"/>
    <x v="4360"/>
    <n v="3"/>
    <n v="0.2"/>
    <n v="12.417299999999997"/>
  </r>
  <r>
    <n v="7225"/>
    <s v="CA-2013-109953"/>
    <x v="0"/>
    <x v="216"/>
    <d v="2013-07-19T00:00:00"/>
    <x v="1"/>
    <s v="RB-19360"/>
    <x v="181"/>
    <x v="0"/>
    <s v="United States"/>
    <s v="San Francisco"/>
    <x v="1"/>
    <n v="94122"/>
    <x v="1"/>
    <s v="OFF-AP-10002998"/>
    <x v="1"/>
    <x v="9"/>
    <x v="1635"/>
    <x v="4857"/>
    <n v="7"/>
    <n v="0"/>
    <n v="50.03459999999999"/>
  </r>
  <r>
    <n v="7226"/>
    <s v="CA-2013-109953"/>
    <x v="0"/>
    <x v="216"/>
    <d v="2013-07-19T00:00:00"/>
    <x v="1"/>
    <s v="RB-19360"/>
    <x v="181"/>
    <x v="0"/>
    <s v="United States"/>
    <s v="San Francisco"/>
    <x v="1"/>
    <n v="94122"/>
    <x v="1"/>
    <s v="FUR-FU-10000073"/>
    <x v="0"/>
    <x v="5"/>
    <x v="437"/>
    <x v="4858"/>
    <n v="4"/>
    <n v="0"/>
    <n v="10.163999999999998"/>
  </r>
  <r>
    <n v="7227"/>
    <s v="CA-2014-127397"/>
    <x v="3"/>
    <x v="642"/>
    <d v="2014-03-01T00:00:00"/>
    <x v="1"/>
    <s v="ES-14080"/>
    <x v="20"/>
    <x v="1"/>
    <s v="United States"/>
    <s v="Philadelphia"/>
    <x v="9"/>
    <n v="19134"/>
    <x v="3"/>
    <s v="OFF-PA-10001125"/>
    <x v="1"/>
    <x v="10"/>
    <x v="1012"/>
    <x v="3971"/>
    <n v="5"/>
    <n v="0.2"/>
    <n v="38.724999999999994"/>
  </r>
  <r>
    <n v="7228"/>
    <s v="CA-2014-127397"/>
    <x v="3"/>
    <x v="642"/>
    <d v="2014-03-01T00:00:00"/>
    <x v="1"/>
    <s v="ES-14080"/>
    <x v="20"/>
    <x v="1"/>
    <s v="United States"/>
    <s v="Philadelphia"/>
    <x v="9"/>
    <n v="19134"/>
    <x v="3"/>
    <s v="TEC-AC-10003033"/>
    <x v="2"/>
    <x v="11"/>
    <x v="756"/>
    <x v="4859"/>
    <n v="5"/>
    <n v="0.2"/>
    <n v="214.4674999999998"/>
  </r>
  <r>
    <n v="7229"/>
    <s v="CA-2011-157546"/>
    <x v="2"/>
    <x v="836"/>
    <d v="2011-07-22T00:00:00"/>
    <x v="2"/>
    <s v="RD-19720"/>
    <x v="742"/>
    <x v="0"/>
    <s v="United States"/>
    <s v="San Francisco"/>
    <x v="1"/>
    <n v="94122"/>
    <x v="1"/>
    <s v="OFF-BI-10002498"/>
    <x v="1"/>
    <x v="8"/>
    <x v="435"/>
    <x v="4860"/>
    <n v="6"/>
    <n v="0.2"/>
    <n v="30.277799999999992"/>
  </r>
  <r>
    <n v="7230"/>
    <s v="CA-2011-157546"/>
    <x v="2"/>
    <x v="836"/>
    <d v="2011-07-22T00:00:00"/>
    <x v="2"/>
    <s v="RD-19720"/>
    <x v="742"/>
    <x v="0"/>
    <s v="United States"/>
    <s v="San Francisco"/>
    <x v="1"/>
    <n v="94122"/>
    <x v="1"/>
    <s v="OFF-PA-10004569"/>
    <x v="1"/>
    <x v="10"/>
    <x v="227"/>
    <x v="4861"/>
    <n v="3"/>
    <n v="0"/>
    <n v="10.7301"/>
  </r>
  <r>
    <n v="7231"/>
    <s v="CA-2014-153843"/>
    <x v="3"/>
    <x v="677"/>
    <d v="2014-03-16T00:00:00"/>
    <x v="2"/>
    <s v="SC-20380"/>
    <x v="618"/>
    <x v="0"/>
    <s v="United States"/>
    <s v="Fairfield"/>
    <x v="29"/>
    <n v="6824"/>
    <x v="3"/>
    <s v="OFF-BI-10002353"/>
    <x v="1"/>
    <x v="8"/>
    <x v="1068"/>
    <x v="4862"/>
    <n v="2"/>
    <n v="0"/>
    <n v="15.44"/>
  </r>
  <r>
    <n v="7232"/>
    <s v="CA-2014-153843"/>
    <x v="3"/>
    <x v="677"/>
    <d v="2014-03-16T00:00:00"/>
    <x v="2"/>
    <s v="SC-20380"/>
    <x v="618"/>
    <x v="0"/>
    <s v="United States"/>
    <s v="Fairfield"/>
    <x v="29"/>
    <n v="6824"/>
    <x v="3"/>
    <s v="OFF-AP-10001564"/>
    <x v="1"/>
    <x v="9"/>
    <x v="1759"/>
    <x v="4369"/>
    <n v="2"/>
    <n v="0"/>
    <n v="120.94159999999999"/>
  </r>
  <r>
    <n v="7233"/>
    <s v="CA-2014-153843"/>
    <x v="3"/>
    <x v="677"/>
    <d v="2014-03-16T00:00:00"/>
    <x v="2"/>
    <s v="SC-20380"/>
    <x v="618"/>
    <x v="0"/>
    <s v="United States"/>
    <s v="Fairfield"/>
    <x v="29"/>
    <n v="6824"/>
    <x v="3"/>
    <s v="OFF-PA-10003673"/>
    <x v="1"/>
    <x v="10"/>
    <x v="971"/>
    <x v="3320"/>
    <n v="4"/>
    <n v="0"/>
    <n v="12.475199999999999"/>
  </r>
  <r>
    <n v="7234"/>
    <s v="CA-2013-137337"/>
    <x v="0"/>
    <x v="387"/>
    <d v="2013-03-13T00:00:00"/>
    <x v="1"/>
    <s v="GB-14575"/>
    <x v="673"/>
    <x v="0"/>
    <s v="United States"/>
    <s v="New York City"/>
    <x v="15"/>
    <n v="10011"/>
    <x v="3"/>
    <s v="FUR-FU-10003347"/>
    <x v="0"/>
    <x v="5"/>
    <x v="374"/>
    <x v="4863"/>
    <n v="8"/>
    <n v="0"/>
    <n v="44.304000000000002"/>
  </r>
  <r>
    <n v="7235"/>
    <s v="CA-2013-137337"/>
    <x v="0"/>
    <x v="387"/>
    <d v="2013-03-13T00:00:00"/>
    <x v="1"/>
    <s v="GB-14575"/>
    <x v="673"/>
    <x v="0"/>
    <s v="United States"/>
    <s v="New York City"/>
    <x v="15"/>
    <n v="10011"/>
    <x v="3"/>
    <s v="OFF-PA-10001934"/>
    <x v="1"/>
    <x v="10"/>
    <x v="543"/>
    <x v="91"/>
    <n v="2"/>
    <n v="0"/>
    <n v="6.3504000000000005"/>
  </r>
  <r>
    <n v="7236"/>
    <s v="CA-2013-137337"/>
    <x v="0"/>
    <x v="387"/>
    <d v="2013-03-13T00:00:00"/>
    <x v="1"/>
    <s v="GB-14575"/>
    <x v="673"/>
    <x v="0"/>
    <s v="United States"/>
    <s v="New York City"/>
    <x v="15"/>
    <n v="10011"/>
    <x v="3"/>
    <s v="OFF-BI-10000632"/>
    <x v="1"/>
    <x v="8"/>
    <x v="1288"/>
    <x v="1971"/>
    <n v="2"/>
    <n v="0.2"/>
    <n v="22.573199999999996"/>
  </r>
  <r>
    <n v="7237"/>
    <s v="CA-2011-138737"/>
    <x v="2"/>
    <x v="1035"/>
    <d v="2011-12-10T00:00:00"/>
    <x v="2"/>
    <s v="FP-14320"/>
    <x v="224"/>
    <x v="0"/>
    <s v="United States"/>
    <s v="Los Angeles"/>
    <x v="1"/>
    <n v="90049"/>
    <x v="1"/>
    <s v="OFF-AR-10003190"/>
    <x v="1"/>
    <x v="6"/>
    <x v="643"/>
    <x v="880"/>
    <n v="3"/>
    <n v="0"/>
    <n v="2.4192"/>
  </r>
  <r>
    <n v="7238"/>
    <s v="CA-2013-164924"/>
    <x v="0"/>
    <x v="212"/>
    <d v="2013-07-11T00:00:00"/>
    <x v="3"/>
    <s v="EA-14035"/>
    <x v="105"/>
    <x v="1"/>
    <s v="United States"/>
    <s v="Philadelphia"/>
    <x v="9"/>
    <n v="19143"/>
    <x v="3"/>
    <s v="TEC-MA-10000904"/>
    <x v="2"/>
    <x v="15"/>
    <x v="1796"/>
    <x v="4864"/>
    <n v="3"/>
    <n v="0.7"/>
    <n v="-319.19159999999999"/>
  </r>
  <r>
    <n v="7239"/>
    <s v="CA-2013-101651"/>
    <x v="0"/>
    <x v="435"/>
    <d v="2013-12-31T00:00:00"/>
    <x v="1"/>
    <s v="SC-20305"/>
    <x v="253"/>
    <x v="0"/>
    <s v="United States"/>
    <s v="San Jose"/>
    <x v="1"/>
    <n v="95123"/>
    <x v="1"/>
    <s v="FUR-FU-10000771"/>
    <x v="0"/>
    <x v="5"/>
    <x v="1426"/>
    <x v="3384"/>
    <n v="7"/>
    <n v="0"/>
    <n v="18.463200000000004"/>
  </r>
  <r>
    <n v="7240"/>
    <s v="CA-2013-101651"/>
    <x v="0"/>
    <x v="435"/>
    <d v="2013-12-31T00:00:00"/>
    <x v="1"/>
    <s v="SC-20305"/>
    <x v="253"/>
    <x v="0"/>
    <s v="United States"/>
    <s v="San Jose"/>
    <x v="1"/>
    <n v="95123"/>
    <x v="1"/>
    <s v="OFF-EN-10001990"/>
    <x v="1"/>
    <x v="12"/>
    <x v="33"/>
    <x v="1500"/>
    <n v="7"/>
    <n v="0"/>
    <n v="18.687199999999997"/>
  </r>
  <r>
    <n v="7241"/>
    <s v="CA-2014-136651"/>
    <x v="3"/>
    <x v="756"/>
    <d v="2014-04-26T00:00:00"/>
    <x v="0"/>
    <s v="JF-15355"/>
    <x v="282"/>
    <x v="0"/>
    <s v="United States"/>
    <s v="Pasadena"/>
    <x v="1"/>
    <n v="91104"/>
    <x v="1"/>
    <s v="FUR-FU-10002445"/>
    <x v="0"/>
    <x v="5"/>
    <x v="1439"/>
    <x v="3766"/>
    <n v="7"/>
    <n v="0"/>
    <n v="26.544000000000004"/>
  </r>
  <r>
    <n v="7242"/>
    <s v="CA-2014-136651"/>
    <x v="3"/>
    <x v="756"/>
    <d v="2014-04-26T00:00:00"/>
    <x v="0"/>
    <s v="JF-15355"/>
    <x v="282"/>
    <x v="0"/>
    <s v="United States"/>
    <s v="Pasadena"/>
    <x v="1"/>
    <n v="91104"/>
    <x v="1"/>
    <s v="OFF-BI-10003638"/>
    <x v="1"/>
    <x v="8"/>
    <x v="607"/>
    <x v="4865"/>
    <n v="6"/>
    <n v="0.2"/>
    <n v="30.185999999999996"/>
  </r>
  <r>
    <n v="7243"/>
    <s v="CA-2014-136651"/>
    <x v="3"/>
    <x v="756"/>
    <d v="2014-04-26T00:00:00"/>
    <x v="0"/>
    <s v="JF-15355"/>
    <x v="282"/>
    <x v="0"/>
    <s v="United States"/>
    <s v="Pasadena"/>
    <x v="1"/>
    <n v="91104"/>
    <x v="1"/>
    <s v="FUR-FU-10004864"/>
    <x v="0"/>
    <x v="5"/>
    <x v="1710"/>
    <x v="4866"/>
    <n v="2"/>
    <n v="0"/>
    <n v="7.9662000000000006"/>
  </r>
  <r>
    <n v="7244"/>
    <s v="CA-2014-118892"/>
    <x v="3"/>
    <x v="629"/>
    <d v="2014-08-23T00:00:00"/>
    <x v="0"/>
    <s v="TP-21415"/>
    <x v="599"/>
    <x v="0"/>
    <s v="United States"/>
    <s v="Philadelphia"/>
    <x v="9"/>
    <n v="19134"/>
    <x v="3"/>
    <s v="FUR-CH-10002024"/>
    <x v="0"/>
    <x v="1"/>
    <x v="478"/>
    <x v="4867"/>
    <n v="9"/>
    <n v="0.3"/>
    <n v="-630.88200000000006"/>
  </r>
  <r>
    <n v="7245"/>
    <s v="US-2014-151127"/>
    <x v="3"/>
    <x v="1053"/>
    <d v="2014-05-26T00:00:00"/>
    <x v="2"/>
    <s v="RL-19615"/>
    <x v="210"/>
    <x v="0"/>
    <s v="United States"/>
    <s v="Los Angeles"/>
    <x v="1"/>
    <n v="90049"/>
    <x v="1"/>
    <s v="OFF-AR-10002445"/>
    <x v="1"/>
    <x v="6"/>
    <x v="1637"/>
    <x v="4868"/>
    <n v="7"/>
    <n v="0"/>
    <n v="18.832800000000002"/>
  </r>
  <r>
    <n v="7246"/>
    <s v="CA-2014-145807"/>
    <x v="3"/>
    <x v="839"/>
    <d v="2014-02-14T00:00:00"/>
    <x v="1"/>
    <s v="SB-20170"/>
    <x v="641"/>
    <x v="0"/>
    <s v="United States"/>
    <s v="Los Angeles"/>
    <x v="1"/>
    <n v="90032"/>
    <x v="1"/>
    <s v="OFF-ST-10001370"/>
    <x v="1"/>
    <x v="4"/>
    <x v="1023"/>
    <x v="1383"/>
    <n v="5"/>
    <n v="0"/>
    <n v="17.744999999999962"/>
  </r>
  <r>
    <n v="7247"/>
    <s v="US-2011-127978"/>
    <x v="2"/>
    <x v="223"/>
    <d v="2011-03-08T00:00:00"/>
    <x v="1"/>
    <s v="JS-15595"/>
    <x v="329"/>
    <x v="1"/>
    <s v="United States"/>
    <s v="Columbus"/>
    <x v="24"/>
    <n v="43229"/>
    <x v="3"/>
    <s v="OFF-LA-10000305"/>
    <x v="1"/>
    <x v="2"/>
    <x v="1707"/>
    <x v="1150"/>
    <n v="3"/>
    <n v="0.2"/>
    <n v="4.9139999999999988"/>
  </r>
  <r>
    <n v="7248"/>
    <s v="US-2011-127978"/>
    <x v="2"/>
    <x v="223"/>
    <d v="2011-03-08T00:00:00"/>
    <x v="1"/>
    <s v="JS-15595"/>
    <x v="329"/>
    <x v="1"/>
    <s v="United States"/>
    <s v="Columbus"/>
    <x v="24"/>
    <n v="43229"/>
    <x v="3"/>
    <s v="FUR-BO-10001972"/>
    <x v="0"/>
    <x v="0"/>
    <x v="362"/>
    <x v="4869"/>
    <n v="5"/>
    <n v="0.5"/>
    <n v="-199.61700000000002"/>
  </r>
  <r>
    <n v="7249"/>
    <s v="US-2011-127978"/>
    <x v="2"/>
    <x v="223"/>
    <d v="2011-03-08T00:00:00"/>
    <x v="1"/>
    <s v="JS-15595"/>
    <x v="329"/>
    <x v="1"/>
    <s v="United States"/>
    <s v="Columbus"/>
    <x v="24"/>
    <n v="43229"/>
    <x v="3"/>
    <s v="OFF-ST-10002486"/>
    <x v="1"/>
    <x v="4"/>
    <x v="693"/>
    <x v="4870"/>
    <n v="8"/>
    <n v="0.2"/>
    <n v="-10.051200000000003"/>
  </r>
  <r>
    <n v="7250"/>
    <s v="CA-2012-158491"/>
    <x v="1"/>
    <x v="593"/>
    <d v="2012-06-09T00:00:00"/>
    <x v="0"/>
    <s v="BP-11155"/>
    <x v="669"/>
    <x v="0"/>
    <s v="United States"/>
    <s v="Los Angeles"/>
    <x v="1"/>
    <n v="90008"/>
    <x v="1"/>
    <s v="TEC-AC-10001874"/>
    <x v="2"/>
    <x v="11"/>
    <x v="1562"/>
    <x v="1006"/>
    <n v="2"/>
    <n v="0"/>
    <n v="35.994"/>
  </r>
  <r>
    <n v="7251"/>
    <s v="CA-2012-158491"/>
    <x v="1"/>
    <x v="593"/>
    <d v="2012-06-09T00:00:00"/>
    <x v="0"/>
    <s v="BP-11155"/>
    <x v="669"/>
    <x v="0"/>
    <s v="United States"/>
    <s v="Los Angeles"/>
    <x v="1"/>
    <n v="90008"/>
    <x v="1"/>
    <s v="TEC-AC-10003870"/>
    <x v="2"/>
    <x v="11"/>
    <x v="1718"/>
    <x v="4871"/>
    <n v="3"/>
    <n v="0"/>
    <n v="395.98800000000006"/>
  </r>
  <r>
    <n v="7252"/>
    <s v="CA-2013-116764"/>
    <x v="0"/>
    <x v="278"/>
    <d v="2013-09-03T00:00:00"/>
    <x v="1"/>
    <s v="EM-13825"/>
    <x v="605"/>
    <x v="1"/>
    <s v="United States"/>
    <s v="Hollywood"/>
    <x v="2"/>
    <n v="33021"/>
    <x v="0"/>
    <s v="OFF-LA-10002473"/>
    <x v="1"/>
    <x v="2"/>
    <x v="1797"/>
    <x v="2145"/>
    <n v="4"/>
    <n v="0.2"/>
    <n v="3.3408000000000002"/>
  </r>
  <r>
    <n v="7253"/>
    <s v="CA-2013-152457"/>
    <x v="0"/>
    <x v="126"/>
    <d v="2013-09-19T00:00:00"/>
    <x v="1"/>
    <s v="SC-20695"/>
    <x v="281"/>
    <x v="1"/>
    <s v="United States"/>
    <s v="Roseville"/>
    <x v="12"/>
    <n v="48066"/>
    <x v="2"/>
    <s v="OFF-PA-10003790"/>
    <x v="1"/>
    <x v="10"/>
    <x v="1250"/>
    <x v="4243"/>
    <n v="3"/>
    <n v="0"/>
    <n v="31.519199999999998"/>
  </r>
  <r>
    <n v="7254"/>
    <s v="CA-2013-152730"/>
    <x v="0"/>
    <x v="198"/>
    <d v="2013-06-05T00:00:00"/>
    <x v="1"/>
    <s v="EM-14140"/>
    <x v="670"/>
    <x v="2"/>
    <s v="United States"/>
    <s v="Superior"/>
    <x v="6"/>
    <n v="54880"/>
    <x v="2"/>
    <s v="OFF-AP-10002684"/>
    <x v="1"/>
    <x v="9"/>
    <x v="165"/>
    <x v="4872"/>
    <n v="3"/>
    <n v="0"/>
    <n v="109.42199999999997"/>
  </r>
  <r>
    <n v="7255"/>
    <s v="CA-2013-152730"/>
    <x v="0"/>
    <x v="198"/>
    <d v="2013-06-05T00:00:00"/>
    <x v="1"/>
    <s v="EM-14140"/>
    <x v="670"/>
    <x v="2"/>
    <s v="United States"/>
    <s v="Superior"/>
    <x v="6"/>
    <n v="54880"/>
    <x v="2"/>
    <s v="FUR-FU-10001037"/>
    <x v="0"/>
    <x v="5"/>
    <x v="1160"/>
    <x v="4625"/>
    <n v="5"/>
    <n v="0"/>
    <n v="21.33"/>
  </r>
  <r>
    <n v="7256"/>
    <s v="CA-2013-152730"/>
    <x v="0"/>
    <x v="198"/>
    <d v="2013-06-05T00:00:00"/>
    <x v="1"/>
    <s v="EM-14140"/>
    <x v="670"/>
    <x v="2"/>
    <s v="United States"/>
    <s v="Superior"/>
    <x v="6"/>
    <n v="54880"/>
    <x v="2"/>
    <s v="OFF-ST-10000876"/>
    <x v="1"/>
    <x v="4"/>
    <x v="251"/>
    <x v="4873"/>
    <n v="4"/>
    <n v="0"/>
    <n v="13.9328"/>
  </r>
  <r>
    <n v="7257"/>
    <s v="CA-2013-152730"/>
    <x v="0"/>
    <x v="198"/>
    <d v="2013-06-05T00:00:00"/>
    <x v="1"/>
    <s v="EM-14140"/>
    <x v="670"/>
    <x v="2"/>
    <s v="United States"/>
    <s v="Superior"/>
    <x v="6"/>
    <n v="54880"/>
    <x v="2"/>
    <s v="OFF-AR-10003732"/>
    <x v="1"/>
    <x v="6"/>
    <x v="321"/>
    <x v="348"/>
    <n v="2"/>
    <n v="0"/>
    <n v="1.4455999999999998"/>
  </r>
  <r>
    <n v="7258"/>
    <s v="CA-2013-152730"/>
    <x v="0"/>
    <x v="198"/>
    <d v="2013-06-05T00:00:00"/>
    <x v="1"/>
    <s v="EM-14140"/>
    <x v="670"/>
    <x v="2"/>
    <s v="United States"/>
    <s v="Superior"/>
    <x v="6"/>
    <n v="54880"/>
    <x v="2"/>
    <s v="OFF-PA-10000994"/>
    <x v="1"/>
    <x v="10"/>
    <x v="904"/>
    <x v="2713"/>
    <n v="6"/>
    <n v="0"/>
    <n v="301.96799999999996"/>
  </r>
  <r>
    <n v="7259"/>
    <s v="CA-2013-152730"/>
    <x v="0"/>
    <x v="198"/>
    <d v="2013-06-05T00:00:00"/>
    <x v="1"/>
    <s v="EM-14140"/>
    <x v="670"/>
    <x v="2"/>
    <s v="United States"/>
    <s v="Superior"/>
    <x v="6"/>
    <n v="54880"/>
    <x v="2"/>
    <s v="OFF-AR-10000940"/>
    <x v="1"/>
    <x v="6"/>
    <x v="134"/>
    <x v="456"/>
    <n v="5"/>
    <n v="0"/>
    <n v="3.9690000000000003"/>
  </r>
  <r>
    <n v="7260"/>
    <s v="CA-2013-152730"/>
    <x v="0"/>
    <x v="198"/>
    <d v="2013-06-05T00:00:00"/>
    <x v="1"/>
    <s v="EM-14140"/>
    <x v="670"/>
    <x v="2"/>
    <s v="United States"/>
    <s v="Superior"/>
    <x v="6"/>
    <n v="54880"/>
    <x v="2"/>
    <s v="OFF-PA-10004888"/>
    <x v="1"/>
    <x v="10"/>
    <x v="959"/>
    <x v="1568"/>
    <n v="7"/>
    <n v="0"/>
    <n v="21.772800000000004"/>
  </r>
  <r>
    <n v="7261"/>
    <s v="CA-2013-152730"/>
    <x v="0"/>
    <x v="198"/>
    <d v="2013-06-05T00:00:00"/>
    <x v="1"/>
    <s v="EM-14140"/>
    <x v="670"/>
    <x v="2"/>
    <s v="United States"/>
    <s v="Superior"/>
    <x v="6"/>
    <n v="54880"/>
    <x v="2"/>
    <s v="TEC-PH-10000441"/>
    <x v="2"/>
    <x v="7"/>
    <x v="1046"/>
    <x v="4874"/>
    <n v="1"/>
    <n v="0"/>
    <n v="35.277200000000008"/>
  </r>
  <r>
    <n v="7262"/>
    <s v="CA-2014-137001"/>
    <x v="3"/>
    <x v="193"/>
    <d v="2014-06-14T00:00:00"/>
    <x v="0"/>
    <s v="GZ-14545"/>
    <x v="433"/>
    <x v="1"/>
    <s v="United States"/>
    <s v="Thousand Oaks"/>
    <x v="1"/>
    <n v="91360"/>
    <x v="1"/>
    <s v="OFF-AR-10001231"/>
    <x v="1"/>
    <x v="6"/>
    <x v="1686"/>
    <x v="4875"/>
    <n v="7"/>
    <n v="0"/>
    <n v="4.1160000000000005"/>
  </r>
  <r>
    <n v="7263"/>
    <s v="CA-2014-156363"/>
    <x v="3"/>
    <x v="760"/>
    <d v="2014-10-29T00:00:00"/>
    <x v="1"/>
    <s v="ML-17395"/>
    <x v="504"/>
    <x v="1"/>
    <s v="United States"/>
    <s v="Philadelphia"/>
    <x v="9"/>
    <n v="19134"/>
    <x v="3"/>
    <s v="TEC-PH-10003988"/>
    <x v="2"/>
    <x v="7"/>
    <x v="47"/>
    <x v="404"/>
    <n v="5"/>
    <n v="0.4"/>
    <n v="-6.5399999999999991"/>
  </r>
  <r>
    <n v="7264"/>
    <s v="CA-2014-156363"/>
    <x v="3"/>
    <x v="760"/>
    <d v="2014-10-29T00:00:00"/>
    <x v="1"/>
    <s v="ML-17395"/>
    <x v="504"/>
    <x v="1"/>
    <s v="United States"/>
    <s v="Philadelphia"/>
    <x v="9"/>
    <n v="19134"/>
    <x v="3"/>
    <s v="OFF-EN-10003068"/>
    <x v="1"/>
    <x v="12"/>
    <x v="1632"/>
    <x v="2511"/>
    <n v="4"/>
    <n v="0.2"/>
    <n v="11.087999999999997"/>
  </r>
  <r>
    <n v="7265"/>
    <s v="CA-2014-122056"/>
    <x v="3"/>
    <x v="487"/>
    <d v="2014-06-18T00:00:00"/>
    <x v="1"/>
    <s v="PG-18895"/>
    <x v="38"/>
    <x v="0"/>
    <s v="United States"/>
    <s v="Springfield"/>
    <x v="17"/>
    <n v="22153"/>
    <x v="0"/>
    <s v="OFF-AR-10004260"/>
    <x v="1"/>
    <x v="6"/>
    <x v="1481"/>
    <x v="2570"/>
    <n v="7"/>
    <n v="0"/>
    <n v="50.9208"/>
  </r>
  <r>
    <n v="7266"/>
    <s v="US-2011-143721"/>
    <x v="2"/>
    <x v="533"/>
    <d v="2011-11-26T00:00:00"/>
    <x v="0"/>
    <s v="DK-12835"/>
    <x v="460"/>
    <x v="1"/>
    <s v="United States"/>
    <s v="Houston"/>
    <x v="5"/>
    <n v="77095"/>
    <x v="2"/>
    <s v="FUR-CH-10001973"/>
    <x v="0"/>
    <x v="1"/>
    <x v="896"/>
    <x v="1177"/>
    <n v="2"/>
    <n v="0.3"/>
    <n v="-35.513599999999997"/>
  </r>
  <r>
    <n v="7267"/>
    <s v="CA-2014-122987"/>
    <x v="3"/>
    <x v="1153"/>
    <d v="2014-08-17T00:00:00"/>
    <x v="3"/>
    <s v="SJ-20215"/>
    <x v="695"/>
    <x v="0"/>
    <s v="United States"/>
    <s v="Columbia"/>
    <x v="18"/>
    <n v="38401"/>
    <x v="0"/>
    <s v="OFF-BI-10002824"/>
    <x v="1"/>
    <x v="8"/>
    <x v="523"/>
    <x v="4876"/>
    <n v="3"/>
    <n v="0.7"/>
    <n v="-11.190000000000001"/>
  </r>
  <r>
    <n v="7268"/>
    <s v="CA-2014-122987"/>
    <x v="3"/>
    <x v="1153"/>
    <d v="2014-08-17T00:00:00"/>
    <x v="3"/>
    <s v="SJ-20215"/>
    <x v="695"/>
    <x v="0"/>
    <s v="United States"/>
    <s v="Columbia"/>
    <x v="18"/>
    <n v="38401"/>
    <x v="0"/>
    <s v="OFF-ST-10004950"/>
    <x v="1"/>
    <x v="4"/>
    <x v="1000"/>
    <x v="1743"/>
    <n v="4"/>
    <n v="0.2"/>
    <n v="-0.83920000000000172"/>
  </r>
  <r>
    <n v="7269"/>
    <s v="CA-2013-133368"/>
    <x v="0"/>
    <x v="1154"/>
    <d v="2013-01-20T00:00:00"/>
    <x v="1"/>
    <s v="AG-10675"/>
    <x v="165"/>
    <x v="0"/>
    <s v="United States"/>
    <s v="Concord"/>
    <x v="3"/>
    <n v="28027"/>
    <x v="0"/>
    <s v="OFF-PA-10004039"/>
    <x v="1"/>
    <x v="10"/>
    <x v="1538"/>
    <x v="2879"/>
    <n v="2"/>
    <n v="0.2"/>
    <n v="32.468400000000003"/>
  </r>
  <r>
    <n v="7270"/>
    <s v="CA-2013-133368"/>
    <x v="0"/>
    <x v="1154"/>
    <d v="2013-01-20T00:00:00"/>
    <x v="1"/>
    <s v="AG-10675"/>
    <x v="165"/>
    <x v="0"/>
    <s v="United States"/>
    <s v="Concord"/>
    <x v="3"/>
    <n v="28027"/>
    <x v="0"/>
    <s v="FUR-FU-10003374"/>
    <x v="0"/>
    <x v="5"/>
    <x v="1798"/>
    <x v="4877"/>
    <n v="8"/>
    <n v="0.2"/>
    <n v="31.577600000000018"/>
  </r>
  <r>
    <n v="7271"/>
    <s v="CA-2013-123337"/>
    <x v="0"/>
    <x v="1142"/>
    <d v="2013-09-23T00:00:00"/>
    <x v="1"/>
    <s v="KD-16495"/>
    <x v="470"/>
    <x v="1"/>
    <s v="United States"/>
    <s v="San Jose"/>
    <x v="1"/>
    <n v="95123"/>
    <x v="1"/>
    <s v="FUR-BO-10001918"/>
    <x v="0"/>
    <x v="0"/>
    <x v="1140"/>
    <x v="4878"/>
    <n v="2"/>
    <n v="0.15"/>
    <n v="-12.878400000000013"/>
  </r>
  <r>
    <n v="7272"/>
    <s v="CA-2013-123337"/>
    <x v="0"/>
    <x v="1142"/>
    <d v="2013-09-23T00:00:00"/>
    <x v="1"/>
    <s v="KD-16495"/>
    <x v="470"/>
    <x v="1"/>
    <s v="United States"/>
    <s v="San Jose"/>
    <x v="1"/>
    <n v="95123"/>
    <x v="1"/>
    <s v="OFF-AP-10002287"/>
    <x v="1"/>
    <x v="9"/>
    <x v="1274"/>
    <x v="2053"/>
    <n v="4"/>
    <n v="0"/>
    <n v="4.5448000000000004"/>
  </r>
  <r>
    <n v="7273"/>
    <s v="US-2013-150357"/>
    <x v="0"/>
    <x v="1155"/>
    <d v="2013-10-15T00:00:00"/>
    <x v="1"/>
    <s v="EB-13975"/>
    <x v="424"/>
    <x v="1"/>
    <s v="United States"/>
    <s v="Greensboro"/>
    <x v="3"/>
    <n v="27405"/>
    <x v="0"/>
    <s v="OFF-SU-10004498"/>
    <x v="1"/>
    <x v="14"/>
    <x v="500"/>
    <x v="4879"/>
    <n v="2"/>
    <n v="0.2"/>
    <n v="-4.3792000000000009"/>
  </r>
  <r>
    <n v="7274"/>
    <s v="US-2013-150357"/>
    <x v="0"/>
    <x v="1155"/>
    <d v="2013-10-15T00:00:00"/>
    <x v="1"/>
    <s v="EB-13975"/>
    <x v="424"/>
    <x v="1"/>
    <s v="United States"/>
    <s v="Greensboro"/>
    <x v="3"/>
    <n v="27405"/>
    <x v="0"/>
    <s v="OFF-BI-10002557"/>
    <x v="1"/>
    <x v="8"/>
    <x v="246"/>
    <x v="4880"/>
    <n v="3"/>
    <n v="0.7"/>
    <n v="-2.7300000000000004"/>
  </r>
  <r>
    <n v="7275"/>
    <s v="CA-2012-144519"/>
    <x v="1"/>
    <x v="50"/>
    <d v="2012-11-17T00:00:00"/>
    <x v="1"/>
    <s v="AW-10930"/>
    <x v="585"/>
    <x v="2"/>
    <s v="United States"/>
    <s v="Helena"/>
    <x v="37"/>
    <n v="59601"/>
    <x v="1"/>
    <s v="TEC-PH-10004908"/>
    <x v="2"/>
    <x v="7"/>
    <x v="1474"/>
    <x v="107"/>
    <n v="5"/>
    <n v="0.2"/>
    <n v="42.494999999999948"/>
  </r>
  <r>
    <n v="7276"/>
    <s v="CA-2012-144519"/>
    <x v="1"/>
    <x v="50"/>
    <d v="2012-11-17T00:00:00"/>
    <x v="1"/>
    <s v="AW-10930"/>
    <x v="585"/>
    <x v="2"/>
    <s v="United States"/>
    <s v="Helena"/>
    <x v="37"/>
    <n v="59601"/>
    <x v="1"/>
    <s v="FUR-FU-10000794"/>
    <x v="0"/>
    <x v="5"/>
    <x v="639"/>
    <x v="4881"/>
    <n v="7"/>
    <n v="0"/>
    <n v="21.7532"/>
  </r>
  <r>
    <n v="7277"/>
    <s v="CA-2011-120670"/>
    <x v="2"/>
    <x v="981"/>
    <d v="2011-11-06T00:00:00"/>
    <x v="1"/>
    <s v="JK-16120"/>
    <x v="451"/>
    <x v="2"/>
    <s v="United States"/>
    <s v="Fort Lauderdale"/>
    <x v="2"/>
    <n v="33311"/>
    <x v="0"/>
    <s v="TEC-AC-10004171"/>
    <x v="2"/>
    <x v="11"/>
    <x v="1312"/>
    <x v="4882"/>
    <n v="10"/>
    <n v="0.2"/>
    <n v="239.976"/>
  </r>
  <r>
    <n v="7278"/>
    <s v="CA-2013-157217"/>
    <x v="0"/>
    <x v="1080"/>
    <d v="2013-07-22T00:00:00"/>
    <x v="2"/>
    <s v="TC-21535"/>
    <x v="426"/>
    <x v="2"/>
    <s v="United States"/>
    <s v="San Francisco"/>
    <x v="1"/>
    <n v="94110"/>
    <x v="1"/>
    <s v="TEC-PH-10002070"/>
    <x v="2"/>
    <x v="7"/>
    <x v="1785"/>
    <x v="4883"/>
    <n v="2"/>
    <n v="0.2"/>
    <n v="4.4979999999999958"/>
  </r>
  <r>
    <n v="7279"/>
    <s v="CA-2013-157217"/>
    <x v="0"/>
    <x v="1080"/>
    <d v="2013-07-22T00:00:00"/>
    <x v="2"/>
    <s v="TC-21535"/>
    <x v="426"/>
    <x v="2"/>
    <s v="United States"/>
    <s v="San Francisco"/>
    <x v="1"/>
    <n v="94110"/>
    <x v="1"/>
    <s v="TEC-AC-10003095"/>
    <x v="2"/>
    <x v="11"/>
    <x v="1277"/>
    <x v="1948"/>
    <n v="3"/>
    <n v="0"/>
    <n v="132.58980000000003"/>
  </r>
  <r>
    <n v="7280"/>
    <s v="CA-2013-108224"/>
    <x v="0"/>
    <x v="675"/>
    <d v="2013-05-15T00:00:00"/>
    <x v="3"/>
    <s v="TH-21235"/>
    <x v="260"/>
    <x v="1"/>
    <s v="United States"/>
    <s v="Yuma"/>
    <x v="16"/>
    <n v="85364"/>
    <x v="1"/>
    <s v="TEC-AC-10003832"/>
    <x v="2"/>
    <x v="11"/>
    <x v="458"/>
    <x v="4884"/>
    <n v="7"/>
    <n v="0.2"/>
    <n v="48.701099999999997"/>
  </r>
  <r>
    <n v="7281"/>
    <s v="CA-2012-162782"/>
    <x v="1"/>
    <x v="780"/>
    <d v="2012-02-27T00:00:00"/>
    <x v="1"/>
    <s v="PW-19240"/>
    <x v="617"/>
    <x v="0"/>
    <s v="United States"/>
    <s v="Columbia"/>
    <x v="39"/>
    <n v="21044"/>
    <x v="3"/>
    <s v="OFF-BI-10003527"/>
    <x v="1"/>
    <x v="8"/>
    <x v="446"/>
    <x v="4885"/>
    <n v="2"/>
    <n v="0"/>
    <n v="1270.99"/>
  </r>
  <r>
    <n v="7282"/>
    <s v="CA-2014-159282"/>
    <x v="3"/>
    <x v="524"/>
    <d v="2014-10-22T00:00:00"/>
    <x v="1"/>
    <s v="GH-14410"/>
    <x v="689"/>
    <x v="2"/>
    <s v="United States"/>
    <s v="Yuma"/>
    <x v="16"/>
    <n v="85364"/>
    <x v="1"/>
    <s v="TEC-MA-10001148"/>
    <x v="2"/>
    <x v="15"/>
    <x v="205"/>
    <x v="4886"/>
    <n v="5"/>
    <n v="0.7"/>
    <n v="-479.98799999999994"/>
  </r>
  <r>
    <n v="7283"/>
    <s v="CA-2014-155936"/>
    <x v="3"/>
    <x v="738"/>
    <d v="2014-06-30T00:00:00"/>
    <x v="1"/>
    <s v="JK-15730"/>
    <x v="300"/>
    <x v="0"/>
    <s v="United States"/>
    <s v="Chicago"/>
    <x v="10"/>
    <n v="60653"/>
    <x v="2"/>
    <s v="OFF-BI-10002432"/>
    <x v="1"/>
    <x v="8"/>
    <x v="866"/>
    <x v="4887"/>
    <n v="3"/>
    <n v="0.8"/>
    <n v="-5.0094000000000012"/>
  </r>
  <r>
    <n v="7284"/>
    <s v="CA-2014-169439"/>
    <x v="3"/>
    <x v="428"/>
    <d v="2014-09-14T00:00:00"/>
    <x v="1"/>
    <s v="LC-17140"/>
    <x v="95"/>
    <x v="0"/>
    <s v="United States"/>
    <s v="Cleveland"/>
    <x v="24"/>
    <n v="44105"/>
    <x v="3"/>
    <s v="OFF-AR-10001374"/>
    <x v="1"/>
    <x v="6"/>
    <x v="310"/>
    <x v="233"/>
    <n v="5"/>
    <n v="0.2"/>
    <n v="3.8879999999999972"/>
  </r>
  <r>
    <n v="7285"/>
    <s v="CA-2014-169439"/>
    <x v="3"/>
    <x v="428"/>
    <d v="2014-09-14T00:00:00"/>
    <x v="1"/>
    <s v="LC-17140"/>
    <x v="95"/>
    <x v="0"/>
    <s v="United States"/>
    <s v="Cleveland"/>
    <x v="24"/>
    <n v="44105"/>
    <x v="3"/>
    <s v="FUR-FU-10000723"/>
    <x v="0"/>
    <x v="5"/>
    <x v="475"/>
    <x v="520"/>
    <n v="2"/>
    <n v="0.2"/>
    <n v="-9.0903999999999989"/>
  </r>
  <r>
    <n v="7286"/>
    <s v="CA-2014-151183"/>
    <x v="3"/>
    <x v="336"/>
    <d v="2014-10-20T00:00:00"/>
    <x v="1"/>
    <s v="BK-11260"/>
    <x v="318"/>
    <x v="0"/>
    <s v="United States"/>
    <s v="San Francisco"/>
    <x v="1"/>
    <n v="94110"/>
    <x v="1"/>
    <s v="TEC-AC-10003614"/>
    <x v="2"/>
    <x v="11"/>
    <x v="562"/>
    <x v="4888"/>
    <n v="4"/>
    <n v="0"/>
    <n v="15.298799999999996"/>
  </r>
  <r>
    <n v="7287"/>
    <s v="CA-2013-149965"/>
    <x v="0"/>
    <x v="23"/>
    <d v="2013-06-26T00:00:00"/>
    <x v="1"/>
    <s v="BS-11365"/>
    <x v="740"/>
    <x v="1"/>
    <s v="United States"/>
    <s v="Oklahoma City"/>
    <x v="26"/>
    <n v="73120"/>
    <x v="2"/>
    <s v="TEC-AC-10004877"/>
    <x v="2"/>
    <x v="11"/>
    <x v="1670"/>
    <x v="4889"/>
    <n v="1"/>
    <n v="0"/>
    <n v="0.5519999999999996"/>
  </r>
  <r>
    <n v="7288"/>
    <s v="CA-2013-149965"/>
    <x v="0"/>
    <x v="23"/>
    <d v="2013-06-26T00:00:00"/>
    <x v="1"/>
    <s v="BS-11365"/>
    <x v="740"/>
    <x v="1"/>
    <s v="United States"/>
    <s v="Oklahoma City"/>
    <x v="26"/>
    <n v="73120"/>
    <x v="2"/>
    <s v="FUR-FU-10004270"/>
    <x v="0"/>
    <x v="5"/>
    <x v="1372"/>
    <x v="2206"/>
    <n v="3"/>
    <n v="0"/>
    <n v="23.652900000000002"/>
  </r>
  <r>
    <n v="7289"/>
    <s v="CA-2011-158281"/>
    <x v="2"/>
    <x v="814"/>
    <d v="2011-09-07T00:00:00"/>
    <x v="1"/>
    <s v="AG-10525"/>
    <x v="132"/>
    <x v="1"/>
    <s v="United States"/>
    <s v="Houston"/>
    <x v="5"/>
    <n v="77095"/>
    <x v="2"/>
    <s v="TEC-MA-10002210"/>
    <x v="2"/>
    <x v="15"/>
    <x v="1366"/>
    <x v="4890"/>
    <n v="3"/>
    <n v="0.4"/>
    <n v="-121.27049999999997"/>
  </r>
  <r>
    <n v="7290"/>
    <s v="CA-2013-153661"/>
    <x v="0"/>
    <x v="806"/>
    <d v="2013-01-31T00:00:00"/>
    <x v="2"/>
    <s v="SC-20725"/>
    <x v="56"/>
    <x v="0"/>
    <s v="United States"/>
    <s v="San Francisco"/>
    <x v="1"/>
    <n v="94122"/>
    <x v="1"/>
    <s v="OFF-ST-10000675"/>
    <x v="1"/>
    <x v="4"/>
    <x v="295"/>
    <x v="2412"/>
    <n v="9"/>
    <n v="0"/>
    <n v="76.252499999999998"/>
  </r>
  <r>
    <n v="7291"/>
    <s v="CA-2013-153661"/>
    <x v="0"/>
    <x v="806"/>
    <d v="2013-01-31T00:00:00"/>
    <x v="2"/>
    <s v="SC-20725"/>
    <x v="56"/>
    <x v="0"/>
    <s v="United States"/>
    <s v="San Francisco"/>
    <x v="1"/>
    <n v="94122"/>
    <x v="1"/>
    <s v="OFF-BI-10004781"/>
    <x v="1"/>
    <x v="8"/>
    <x v="132"/>
    <x v="4891"/>
    <n v="2"/>
    <n v="0.2"/>
    <n v="17.7744"/>
  </r>
  <r>
    <n v="7292"/>
    <s v="CA-2013-153661"/>
    <x v="0"/>
    <x v="806"/>
    <d v="2013-01-31T00:00:00"/>
    <x v="2"/>
    <s v="SC-20725"/>
    <x v="56"/>
    <x v="0"/>
    <s v="United States"/>
    <s v="San Francisco"/>
    <x v="1"/>
    <n v="94122"/>
    <x v="1"/>
    <s v="OFF-LA-10004689"/>
    <x v="1"/>
    <x v="2"/>
    <x v="261"/>
    <x v="4892"/>
    <n v="9"/>
    <n v="0"/>
    <n v="12.2247"/>
  </r>
  <r>
    <n v="7293"/>
    <s v="CA-2014-109183"/>
    <x v="3"/>
    <x v="769"/>
    <d v="2014-12-10T00:00:00"/>
    <x v="1"/>
    <s v="LR-16915"/>
    <x v="235"/>
    <x v="0"/>
    <s v="United States"/>
    <s v="Nashville"/>
    <x v="18"/>
    <n v="37211"/>
    <x v="0"/>
    <s v="TEC-MA-10001856"/>
    <x v="2"/>
    <x v="15"/>
    <x v="1778"/>
    <x v="4893"/>
    <n v="2"/>
    <n v="0.5"/>
    <n v="-272.58000000000015"/>
  </r>
  <r>
    <n v="7294"/>
    <s v="CA-2013-113656"/>
    <x v="0"/>
    <x v="1156"/>
    <d v="2013-01-29T00:00:00"/>
    <x v="1"/>
    <s v="CB-12415"/>
    <x v="558"/>
    <x v="0"/>
    <s v="United States"/>
    <s v="Los Angeles"/>
    <x v="1"/>
    <n v="90036"/>
    <x v="1"/>
    <s v="FUR-FU-10000719"/>
    <x v="0"/>
    <x v="5"/>
    <x v="1664"/>
    <x v="4894"/>
    <n v="7"/>
    <n v="0"/>
    <n v="21.596400000000003"/>
  </r>
  <r>
    <n v="7295"/>
    <s v="CA-2012-148964"/>
    <x v="1"/>
    <x v="989"/>
    <d v="2012-05-31T00:00:00"/>
    <x v="1"/>
    <s v="RD-19900"/>
    <x v="76"/>
    <x v="0"/>
    <s v="United States"/>
    <s v="Bellevue"/>
    <x v="4"/>
    <n v="98006"/>
    <x v="1"/>
    <s v="FUR-FU-10003849"/>
    <x v="0"/>
    <x v="5"/>
    <x v="521"/>
    <x v="4895"/>
    <n v="1"/>
    <n v="0"/>
    <n v="7.8935999999999993"/>
  </r>
  <r>
    <n v="7296"/>
    <s v="CA-2011-111899"/>
    <x v="2"/>
    <x v="417"/>
    <d v="2011-05-05T00:00:00"/>
    <x v="2"/>
    <s v="NC-18340"/>
    <x v="396"/>
    <x v="0"/>
    <s v="United States"/>
    <s v="Houston"/>
    <x v="5"/>
    <n v="77036"/>
    <x v="2"/>
    <s v="OFF-AR-10001725"/>
    <x v="1"/>
    <x v="6"/>
    <x v="1540"/>
    <x v="4896"/>
    <n v="2"/>
    <n v="0.2"/>
    <n v="2.8380000000000027"/>
  </r>
  <r>
    <n v="7297"/>
    <s v="CA-2011-111899"/>
    <x v="2"/>
    <x v="417"/>
    <d v="2011-05-05T00:00:00"/>
    <x v="2"/>
    <s v="NC-18340"/>
    <x v="396"/>
    <x v="0"/>
    <s v="United States"/>
    <s v="Houston"/>
    <x v="5"/>
    <n v="77036"/>
    <x v="2"/>
    <s v="OFF-FA-10000840"/>
    <x v="1"/>
    <x v="13"/>
    <x v="1685"/>
    <x v="3064"/>
    <n v="6"/>
    <n v="0.2"/>
    <n v="1.8467999999999996"/>
  </r>
  <r>
    <n v="7298"/>
    <s v="CA-2012-101126"/>
    <x v="1"/>
    <x v="1157"/>
    <d v="2012-02-14T00:00:00"/>
    <x v="0"/>
    <s v="NB-18655"/>
    <x v="240"/>
    <x v="1"/>
    <s v="United States"/>
    <s v="Philadelphia"/>
    <x v="9"/>
    <n v="19143"/>
    <x v="3"/>
    <s v="OFF-ST-10000943"/>
    <x v="1"/>
    <x v="4"/>
    <x v="1195"/>
    <x v="4897"/>
    <n v="5"/>
    <n v="0.2"/>
    <n v="7.7240000000000002"/>
  </r>
  <r>
    <n v="7299"/>
    <s v="CA-2011-163468"/>
    <x v="2"/>
    <x v="728"/>
    <d v="2011-11-21T00:00:00"/>
    <x v="2"/>
    <s v="JK-15730"/>
    <x v="300"/>
    <x v="0"/>
    <s v="United States"/>
    <s v="Des Plaines"/>
    <x v="10"/>
    <n v="60016"/>
    <x v="2"/>
    <s v="FUR-TA-10002533"/>
    <x v="0"/>
    <x v="3"/>
    <x v="274"/>
    <x v="4898"/>
    <n v="4"/>
    <n v="0.5"/>
    <n v="-175.26000000000005"/>
  </r>
  <r>
    <n v="7300"/>
    <s v="CA-2011-163468"/>
    <x v="2"/>
    <x v="728"/>
    <d v="2011-11-21T00:00:00"/>
    <x v="2"/>
    <s v="JK-15730"/>
    <x v="300"/>
    <x v="0"/>
    <s v="United States"/>
    <s v="Des Plaines"/>
    <x v="10"/>
    <n v="60016"/>
    <x v="2"/>
    <s v="FUR-FU-10001546"/>
    <x v="0"/>
    <x v="5"/>
    <x v="1423"/>
    <x v="1086"/>
    <n v="2"/>
    <n v="0.6"/>
    <n v="-7.4759999999999991"/>
  </r>
  <r>
    <n v="7301"/>
    <s v="CA-2011-163468"/>
    <x v="2"/>
    <x v="728"/>
    <d v="2011-11-21T00:00:00"/>
    <x v="2"/>
    <s v="JK-15730"/>
    <x v="300"/>
    <x v="0"/>
    <s v="United States"/>
    <s v="Des Plaines"/>
    <x v="10"/>
    <n v="60016"/>
    <x v="2"/>
    <s v="FUR-BO-10003546"/>
    <x v="0"/>
    <x v="0"/>
    <x v="1638"/>
    <x v="4899"/>
    <n v="6"/>
    <n v="0.3"/>
    <n v="-30.293999999999983"/>
  </r>
  <r>
    <n v="7302"/>
    <s v="CA-2011-163468"/>
    <x v="2"/>
    <x v="728"/>
    <d v="2011-11-21T00:00:00"/>
    <x v="2"/>
    <s v="JK-15730"/>
    <x v="300"/>
    <x v="0"/>
    <s v="United States"/>
    <s v="Des Plaines"/>
    <x v="10"/>
    <n v="60016"/>
    <x v="2"/>
    <s v="OFF-BI-10004728"/>
    <x v="1"/>
    <x v="8"/>
    <x v="539"/>
    <x v="4900"/>
    <n v="3"/>
    <n v="0.8"/>
    <n v="-4.9164000000000012"/>
  </r>
  <r>
    <n v="7303"/>
    <s v="CA-2011-163468"/>
    <x v="2"/>
    <x v="728"/>
    <d v="2011-11-21T00:00:00"/>
    <x v="2"/>
    <s v="JK-15730"/>
    <x v="300"/>
    <x v="0"/>
    <s v="United States"/>
    <s v="Des Plaines"/>
    <x v="10"/>
    <n v="60016"/>
    <x v="2"/>
    <s v="OFF-ST-10000025"/>
    <x v="1"/>
    <x v="4"/>
    <x v="615"/>
    <x v="4901"/>
    <n v="5"/>
    <n v="0.2"/>
    <n v="-66.801000000000045"/>
  </r>
  <r>
    <n v="7304"/>
    <s v="US-2014-117450"/>
    <x v="3"/>
    <x v="507"/>
    <d v="2014-09-09T00:00:00"/>
    <x v="1"/>
    <s v="DO-13645"/>
    <x v="770"/>
    <x v="0"/>
    <s v="United States"/>
    <s v="Boynton Beach"/>
    <x v="2"/>
    <n v="33437"/>
    <x v="0"/>
    <s v="FUR-CH-10003817"/>
    <x v="0"/>
    <x v="1"/>
    <x v="162"/>
    <x v="2425"/>
    <n v="2"/>
    <n v="0.2"/>
    <n v="6.0740000000000016"/>
  </r>
  <r>
    <n v="7305"/>
    <s v="US-2014-117450"/>
    <x v="3"/>
    <x v="507"/>
    <d v="2014-09-09T00:00:00"/>
    <x v="1"/>
    <s v="DO-13645"/>
    <x v="770"/>
    <x v="0"/>
    <s v="United States"/>
    <s v="Boynton Beach"/>
    <x v="2"/>
    <n v="33437"/>
    <x v="0"/>
    <s v="OFF-PA-10000289"/>
    <x v="1"/>
    <x v="10"/>
    <x v="722"/>
    <x v="563"/>
    <n v="2"/>
    <n v="0.2"/>
    <n v="3.6288"/>
  </r>
  <r>
    <n v="7306"/>
    <s v="CA-2011-137274"/>
    <x v="2"/>
    <x v="1158"/>
    <d v="2011-04-02T00:00:00"/>
    <x v="1"/>
    <s v="MG-18145"/>
    <x v="207"/>
    <x v="0"/>
    <s v="United States"/>
    <s v="Plano"/>
    <x v="5"/>
    <n v="75023"/>
    <x v="2"/>
    <s v="FUR-TA-10001889"/>
    <x v="0"/>
    <x v="3"/>
    <x v="406"/>
    <x v="4902"/>
    <n v="3"/>
    <n v="0.3"/>
    <n v="-152.71559999999999"/>
  </r>
  <r>
    <n v="7307"/>
    <s v="CA-2013-144092"/>
    <x v="0"/>
    <x v="732"/>
    <d v="2013-11-08T00:00:00"/>
    <x v="0"/>
    <s v="LH-17155"/>
    <x v="109"/>
    <x v="0"/>
    <s v="United States"/>
    <s v="San Jose"/>
    <x v="1"/>
    <n v="95123"/>
    <x v="1"/>
    <s v="TEC-AC-10002305"/>
    <x v="2"/>
    <x v="11"/>
    <x v="1521"/>
    <x v="2775"/>
    <n v="4"/>
    <n v="0"/>
    <n v="12.959999999999994"/>
  </r>
  <r>
    <n v="7308"/>
    <s v="CA-2013-144092"/>
    <x v="0"/>
    <x v="732"/>
    <d v="2013-11-08T00:00:00"/>
    <x v="0"/>
    <s v="LH-17155"/>
    <x v="109"/>
    <x v="0"/>
    <s v="United States"/>
    <s v="San Jose"/>
    <x v="1"/>
    <n v="95123"/>
    <x v="1"/>
    <s v="FUR-CH-10004875"/>
    <x v="0"/>
    <x v="1"/>
    <x v="1436"/>
    <x v="2417"/>
    <n v="2"/>
    <n v="0.2"/>
    <n v="9.9651999999999994"/>
  </r>
  <r>
    <n v="7309"/>
    <s v="CA-2013-144092"/>
    <x v="0"/>
    <x v="732"/>
    <d v="2013-11-08T00:00:00"/>
    <x v="0"/>
    <s v="LH-17155"/>
    <x v="109"/>
    <x v="0"/>
    <s v="United States"/>
    <s v="San Jose"/>
    <x v="1"/>
    <n v="95123"/>
    <x v="1"/>
    <s v="OFF-EN-10001434"/>
    <x v="1"/>
    <x v="12"/>
    <x v="434"/>
    <x v="3820"/>
    <n v="3"/>
    <n v="0"/>
    <n v="77.483699999999999"/>
  </r>
  <r>
    <n v="7310"/>
    <s v="CA-2014-112172"/>
    <x v="3"/>
    <x v="193"/>
    <d v="2014-06-15T00:00:00"/>
    <x v="0"/>
    <s v="MM-18280"/>
    <x v="152"/>
    <x v="1"/>
    <s v="United States"/>
    <s v="New York City"/>
    <x v="15"/>
    <n v="10024"/>
    <x v="3"/>
    <s v="OFF-FA-10004395"/>
    <x v="1"/>
    <x v="13"/>
    <x v="1192"/>
    <x v="4903"/>
    <n v="3"/>
    <n v="0"/>
    <n v="0.70650000000000013"/>
  </r>
  <r>
    <n v="7311"/>
    <s v="CA-2012-121699"/>
    <x v="1"/>
    <x v="544"/>
    <d v="2012-08-14T00:00:00"/>
    <x v="1"/>
    <s v="BD-11320"/>
    <x v="217"/>
    <x v="0"/>
    <s v="United States"/>
    <s v="Detroit"/>
    <x v="12"/>
    <n v="48227"/>
    <x v="2"/>
    <s v="OFF-BI-10004632"/>
    <x v="1"/>
    <x v="8"/>
    <x v="910"/>
    <x v="4904"/>
    <n v="5"/>
    <n v="0"/>
    <n v="29.137499999999996"/>
  </r>
  <r>
    <n v="7312"/>
    <s v="CA-2012-162761"/>
    <x v="1"/>
    <x v="330"/>
    <d v="2012-10-13T00:00:00"/>
    <x v="1"/>
    <s v="SC-20575"/>
    <x v="623"/>
    <x v="0"/>
    <s v="United States"/>
    <s v="Miami"/>
    <x v="2"/>
    <n v="33178"/>
    <x v="0"/>
    <s v="OFF-BI-10000145"/>
    <x v="1"/>
    <x v="8"/>
    <x v="735"/>
    <x v="1077"/>
    <n v="2"/>
    <n v="0.7"/>
    <n v="-1.3103999999999996"/>
  </r>
  <r>
    <n v="7313"/>
    <s v="CA-2012-162761"/>
    <x v="1"/>
    <x v="330"/>
    <d v="2012-10-13T00:00:00"/>
    <x v="1"/>
    <s v="SC-20575"/>
    <x v="623"/>
    <x v="0"/>
    <s v="United States"/>
    <s v="Miami"/>
    <x v="2"/>
    <n v="33178"/>
    <x v="0"/>
    <s v="OFF-BI-10002498"/>
    <x v="1"/>
    <x v="8"/>
    <x v="435"/>
    <x v="4905"/>
    <n v="2"/>
    <n v="0.7"/>
    <n v="-8.5974000000000004"/>
  </r>
  <r>
    <n v="7314"/>
    <s v="CA-2012-162761"/>
    <x v="1"/>
    <x v="330"/>
    <d v="2012-10-13T00:00:00"/>
    <x v="1"/>
    <s v="SC-20575"/>
    <x v="623"/>
    <x v="0"/>
    <s v="United States"/>
    <s v="Miami"/>
    <x v="2"/>
    <n v="33178"/>
    <x v="0"/>
    <s v="OFF-AR-10001761"/>
    <x v="1"/>
    <x v="6"/>
    <x v="1642"/>
    <x v="1886"/>
    <n v="8"/>
    <n v="0.2"/>
    <n v="7.4751999999999992"/>
  </r>
  <r>
    <n v="7315"/>
    <s v="CA-2013-121377"/>
    <x v="0"/>
    <x v="316"/>
    <d v="2013-06-03T00:00:00"/>
    <x v="1"/>
    <s v="TN-21040"/>
    <x v="184"/>
    <x v="2"/>
    <s v="United States"/>
    <s v="Park Ridge"/>
    <x v="10"/>
    <n v="60068"/>
    <x v="2"/>
    <s v="TEC-PH-10001817"/>
    <x v="2"/>
    <x v="7"/>
    <x v="1097"/>
    <x v="4906"/>
    <n v="1"/>
    <n v="0.2"/>
    <n v="25.060000000000016"/>
  </r>
  <r>
    <n v="7316"/>
    <s v="CA-2014-115322"/>
    <x v="3"/>
    <x v="943"/>
    <d v="2014-05-17T00:00:00"/>
    <x v="0"/>
    <s v="ZC-21910"/>
    <x v="233"/>
    <x v="0"/>
    <s v="United States"/>
    <s v="New York City"/>
    <x v="15"/>
    <n v="10024"/>
    <x v="3"/>
    <s v="OFF-AR-10004456"/>
    <x v="1"/>
    <x v="6"/>
    <x v="1044"/>
    <x v="2911"/>
    <n v="3"/>
    <n v="0"/>
    <n v="12.736799999999999"/>
  </r>
  <r>
    <n v="7317"/>
    <s v="CA-2013-132066"/>
    <x v="0"/>
    <x v="1159"/>
    <d v="2013-10-21T00:00:00"/>
    <x v="1"/>
    <s v="NB-18655"/>
    <x v="240"/>
    <x v="1"/>
    <s v="United States"/>
    <s v="New York City"/>
    <x v="15"/>
    <n v="10011"/>
    <x v="3"/>
    <s v="FUR-TA-10001539"/>
    <x v="0"/>
    <x v="3"/>
    <x v="10"/>
    <x v="4907"/>
    <n v="1"/>
    <n v="0.4"/>
    <n v="-37.915200000000027"/>
  </r>
  <r>
    <n v="7318"/>
    <s v="CA-2014-158120"/>
    <x v="3"/>
    <x v="701"/>
    <d v="2014-11-22T00:00:00"/>
    <x v="1"/>
    <s v="KH-16330"/>
    <x v="542"/>
    <x v="1"/>
    <s v="United States"/>
    <s v="Hillsboro"/>
    <x v="21"/>
    <n v="97123"/>
    <x v="1"/>
    <s v="OFF-PA-10003205"/>
    <x v="1"/>
    <x v="10"/>
    <x v="1776"/>
    <x v="4908"/>
    <n v="3"/>
    <n v="0.2"/>
    <n v="6.6177000000000001"/>
  </r>
  <r>
    <n v="7319"/>
    <s v="CA-2014-158120"/>
    <x v="3"/>
    <x v="701"/>
    <d v="2014-11-22T00:00:00"/>
    <x v="1"/>
    <s v="KH-16330"/>
    <x v="542"/>
    <x v="1"/>
    <s v="United States"/>
    <s v="Hillsboro"/>
    <x v="21"/>
    <n v="97123"/>
    <x v="1"/>
    <s v="OFF-BI-10002813"/>
    <x v="1"/>
    <x v="8"/>
    <x v="905"/>
    <x v="4909"/>
    <n v="7"/>
    <n v="0.7"/>
    <n v="-3.4649999999999999"/>
  </r>
  <r>
    <n v="7320"/>
    <s v="CA-2014-100097"/>
    <x v="3"/>
    <x v="200"/>
    <d v="2014-11-30T00:00:00"/>
    <x v="0"/>
    <s v="MN-17935"/>
    <x v="438"/>
    <x v="0"/>
    <s v="United States"/>
    <s v="New York City"/>
    <x v="15"/>
    <n v="10009"/>
    <x v="3"/>
    <s v="TEC-PH-10002310"/>
    <x v="2"/>
    <x v="7"/>
    <x v="1359"/>
    <x v="508"/>
    <n v="5"/>
    <n v="0"/>
    <n v="264.58650000000006"/>
  </r>
  <r>
    <n v="7321"/>
    <s v="CA-2014-100097"/>
    <x v="3"/>
    <x v="200"/>
    <d v="2014-11-30T00:00:00"/>
    <x v="0"/>
    <s v="MN-17935"/>
    <x v="438"/>
    <x v="0"/>
    <s v="United States"/>
    <s v="New York City"/>
    <x v="15"/>
    <n v="10009"/>
    <x v="3"/>
    <s v="FUR-FU-10003623"/>
    <x v="0"/>
    <x v="5"/>
    <x v="1226"/>
    <x v="4817"/>
    <n v="5"/>
    <n v="0"/>
    <n v="37.883999999999993"/>
  </r>
  <r>
    <n v="7322"/>
    <s v="CA-2014-167626"/>
    <x v="3"/>
    <x v="213"/>
    <d v="2014-09-08T00:00:00"/>
    <x v="1"/>
    <s v="MY-18295"/>
    <x v="501"/>
    <x v="1"/>
    <s v="United States"/>
    <s v="Chicago"/>
    <x v="10"/>
    <n v="60623"/>
    <x v="2"/>
    <s v="OFF-PA-10003424"/>
    <x v="1"/>
    <x v="10"/>
    <x v="1081"/>
    <x v="2965"/>
    <n v="3"/>
    <n v="0.2"/>
    <n v="3.3389999999999995"/>
  </r>
  <r>
    <n v="7323"/>
    <s v="CA-2014-167626"/>
    <x v="3"/>
    <x v="213"/>
    <d v="2014-09-08T00:00:00"/>
    <x v="1"/>
    <s v="MY-18295"/>
    <x v="501"/>
    <x v="1"/>
    <s v="United States"/>
    <s v="Chicago"/>
    <x v="10"/>
    <n v="60623"/>
    <x v="2"/>
    <s v="TEC-AC-10004353"/>
    <x v="2"/>
    <x v="11"/>
    <x v="717"/>
    <x v="4649"/>
    <n v="2"/>
    <n v="0.2"/>
    <n v="21.42"/>
  </r>
  <r>
    <n v="7324"/>
    <s v="US-2014-126053"/>
    <x v="3"/>
    <x v="256"/>
    <d v="2014-12-09T00:00:00"/>
    <x v="2"/>
    <s v="CS-11950"/>
    <x v="229"/>
    <x v="0"/>
    <s v="United States"/>
    <s v="New York City"/>
    <x v="15"/>
    <n v="10024"/>
    <x v="3"/>
    <s v="FUR-FU-10001934"/>
    <x v="0"/>
    <x v="5"/>
    <x v="107"/>
    <x v="108"/>
    <n v="2"/>
    <n v="0"/>
    <n v="10.909600000000001"/>
  </r>
  <r>
    <n v="7325"/>
    <s v="US-2014-126053"/>
    <x v="3"/>
    <x v="256"/>
    <d v="2014-12-09T00:00:00"/>
    <x v="2"/>
    <s v="CS-11950"/>
    <x v="229"/>
    <x v="0"/>
    <s v="United States"/>
    <s v="New York City"/>
    <x v="15"/>
    <n v="10024"/>
    <x v="3"/>
    <s v="OFF-LA-10003766"/>
    <x v="1"/>
    <x v="2"/>
    <x v="360"/>
    <x v="1242"/>
    <n v="3"/>
    <n v="0"/>
    <n v="4.5359999999999996"/>
  </r>
  <r>
    <n v="7326"/>
    <s v="US-2014-128447"/>
    <x v="3"/>
    <x v="468"/>
    <d v="2014-11-18T00:00:00"/>
    <x v="1"/>
    <s v="MC-17845"/>
    <x v="266"/>
    <x v="0"/>
    <s v="United States"/>
    <s v="Pasco"/>
    <x v="4"/>
    <n v="99301"/>
    <x v="1"/>
    <s v="OFF-AP-10004540"/>
    <x v="1"/>
    <x v="9"/>
    <x v="1294"/>
    <x v="4910"/>
    <n v="5"/>
    <n v="0"/>
    <n v="112.224"/>
  </r>
  <r>
    <n v="7327"/>
    <s v="US-2014-128447"/>
    <x v="3"/>
    <x v="468"/>
    <d v="2014-11-18T00:00:00"/>
    <x v="1"/>
    <s v="MC-17845"/>
    <x v="266"/>
    <x v="0"/>
    <s v="United States"/>
    <s v="Pasco"/>
    <x v="4"/>
    <n v="99301"/>
    <x v="1"/>
    <s v="OFF-BI-10001543"/>
    <x v="1"/>
    <x v="8"/>
    <x v="375"/>
    <x v="4911"/>
    <n v="1"/>
    <n v="0.2"/>
    <n v="10.077200000000001"/>
  </r>
  <r>
    <n v="7328"/>
    <s v="US-2011-131275"/>
    <x v="2"/>
    <x v="772"/>
    <d v="2011-03-24T00:00:00"/>
    <x v="1"/>
    <s v="SC-20050"/>
    <x v="337"/>
    <x v="2"/>
    <s v="United States"/>
    <s v="Burbank"/>
    <x v="1"/>
    <n v="91505"/>
    <x v="1"/>
    <s v="FUR-FU-10004597"/>
    <x v="0"/>
    <x v="5"/>
    <x v="1257"/>
    <x v="4912"/>
    <n v="2"/>
    <n v="0"/>
    <n v="14.430000000000007"/>
  </r>
  <r>
    <n v="7329"/>
    <s v="US-2011-131275"/>
    <x v="2"/>
    <x v="772"/>
    <d v="2011-03-24T00:00:00"/>
    <x v="1"/>
    <s v="SC-20050"/>
    <x v="337"/>
    <x v="2"/>
    <s v="United States"/>
    <s v="Burbank"/>
    <x v="1"/>
    <n v="91505"/>
    <x v="1"/>
    <s v="TEC-MA-10001148"/>
    <x v="2"/>
    <x v="15"/>
    <x v="205"/>
    <x v="4913"/>
    <n v="4"/>
    <n v="0.2"/>
    <n v="415.98959999999994"/>
  </r>
  <r>
    <n v="7330"/>
    <s v="US-2011-131275"/>
    <x v="2"/>
    <x v="772"/>
    <d v="2011-03-24T00:00:00"/>
    <x v="1"/>
    <s v="SC-20050"/>
    <x v="337"/>
    <x v="2"/>
    <s v="United States"/>
    <s v="Burbank"/>
    <x v="1"/>
    <n v="91505"/>
    <x v="1"/>
    <s v="OFF-ST-10000078"/>
    <x v="1"/>
    <x v="4"/>
    <x v="1218"/>
    <x v="4914"/>
    <n v="7"/>
    <n v="0"/>
    <n v="334.11419999999987"/>
  </r>
  <r>
    <n v="7331"/>
    <s v="CA-2013-149349"/>
    <x v="0"/>
    <x v="396"/>
    <d v="2013-11-14T00:00:00"/>
    <x v="2"/>
    <s v="SP-20650"/>
    <x v="70"/>
    <x v="1"/>
    <s v="United States"/>
    <s v="Chicago"/>
    <x v="10"/>
    <n v="60623"/>
    <x v="2"/>
    <s v="FUR-FU-10001037"/>
    <x v="0"/>
    <x v="5"/>
    <x v="1160"/>
    <x v="4915"/>
    <n v="6"/>
    <n v="0.6"/>
    <n v="-8.532"/>
  </r>
  <r>
    <n v="7332"/>
    <s v="CA-2014-115119"/>
    <x v="3"/>
    <x v="40"/>
    <d v="2014-10-31T00:00:00"/>
    <x v="1"/>
    <s v="SC-20440"/>
    <x v="464"/>
    <x v="1"/>
    <s v="United States"/>
    <s v="Lancaster"/>
    <x v="9"/>
    <n v="17602"/>
    <x v="3"/>
    <s v="TEC-PH-10001433"/>
    <x v="2"/>
    <x v="7"/>
    <x v="237"/>
    <x v="4916"/>
    <n v="1"/>
    <n v="0.4"/>
    <n v="-13.334099999999999"/>
  </r>
  <r>
    <n v="7333"/>
    <s v="CA-2014-115119"/>
    <x v="3"/>
    <x v="40"/>
    <d v="2014-10-31T00:00:00"/>
    <x v="1"/>
    <s v="SC-20440"/>
    <x v="464"/>
    <x v="1"/>
    <s v="United States"/>
    <s v="Lancaster"/>
    <x v="9"/>
    <n v="17602"/>
    <x v="3"/>
    <s v="OFF-BI-10003007"/>
    <x v="1"/>
    <x v="8"/>
    <x v="1542"/>
    <x v="4917"/>
    <n v="7"/>
    <n v="0.7"/>
    <n v="-65.150399999999991"/>
  </r>
  <r>
    <n v="7334"/>
    <s v="CA-2012-125563"/>
    <x v="1"/>
    <x v="347"/>
    <d v="2012-04-17T00:00:00"/>
    <x v="1"/>
    <s v="PR-18880"/>
    <x v="701"/>
    <x v="0"/>
    <s v="United States"/>
    <s v="Tampa"/>
    <x v="2"/>
    <n v="33614"/>
    <x v="0"/>
    <s v="FUR-FU-10001290"/>
    <x v="0"/>
    <x v="5"/>
    <x v="447"/>
    <x v="4918"/>
    <n v="2"/>
    <n v="0.2"/>
    <n v="10.103999999999996"/>
  </r>
  <r>
    <n v="7335"/>
    <s v="CA-2012-125563"/>
    <x v="1"/>
    <x v="347"/>
    <d v="2012-04-17T00:00:00"/>
    <x v="1"/>
    <s v="PR-18880"/>
    <x v="701"/>
    <x v="0"/>
    <s v="United States"/>
    <s v="Tampa"/>
    <x v="2"/>
    <n v="33614"/>
    <x v="0"/>
    <s v="FUR-FU-10000087"/>
    <x v="0"/>
    <x v="5"/>
    <x v="204"/>
    <x v="4919"/>
    <n v="3"/>
    <n v="0.2"/>
    <n v="14.313600000000005"/>
  </r>
  <r>
    <n v="7336"/>
    <s v="CA-2012-113152"/>
    <x v="1"/>
    <x v="707"/>
    <d v="2012-12-30T00:00:00"/>
    <x v="1"/>
    <s v="JK-15625"/>
    <x v="600"/>
    <x v="0"/>
    <s v="United States"/>
    <s v="New York City"/>
    <x v="15"/>
    <n v="10024"/>
    <x v="3"/>
    <s v="TEC-AC-10002049"/>
    <x v="2"/>
    <x v="11"/>
    <x v="1053"/>
    <x v="4036"/>
    <n v="2"/>
    <n v="0"/>
    <n v="371.31600000000003"/>
  </r>
  <r>
    <n v="7337"/>
    <s v="CA-2012-113152"/>
    <x v="1"/>
    <x v="707"/>
    <d v="2012-12-30T00:00:00"/>
    <x v="1"/>
    <s v="JK-15625"/>
    <x v="600"/>
    <x v="0"/>
    <s v="United States"/>
    <s v="New York City"/>
    <x v="15"/>
    <n v="10024"/>
    <x v="3"/>
    <s v="FUR-BO-10002613"/>
    <x v="0"/>
    <x v="0"/>
    <x v="177"/>
    <x v="4920"/>
    <n v="2"/>
    <n v="0.2"/>
    <n v="56.195999999999955"/>
  </r>
  <r>
    <n v="7338"/>
    <s v="CA-2014-165155"/>
    <x v="3"/>
    <x v="296"/>
    <d v="2014-09-24T00:00:00"/>
    <x v="2"/>
    <s v="BM-11575"/>
    <x v="606"/>
    <x v="1"/>
    <s v="United States"/>
    <s v="Los Angeles"/>
    <x v="1"/>
    <n v="90045"/>
    <x v="1"/>
    <s v="OFF-ST-10004950"/>
    <x v="1"/>
    <x v="4"/>
    <x v="1510"/>
    <x v="4729"/>
    <n v="1"/>
    <n v="0"/>
    <n v="3.8774999999999995"/>
  </r>
  <r>
    <n v="7339"/>
    <s v="CA-2011-163412"/>
    <x v="2"/>
    <x v="414"/>
    <d v="2011-12-23T00:00:00"/>
    <x v="0"/>
    <s v="SM-20950"/>
    <x v="416"/>
    <x v="1"/>
    <s v="United States"/>
    <s v="New York City"/>
    <x v="15"/>
    <n v="10035"/>
    <x v="3"/>
    <s v="FUR-CH-10004875"/>
    <x v="0"/>
    <x v="1"/>
    <x v="1436"/>
    <x v="4921"/>
    <n v="3"/>
    <n v="0.1"/>
    <n v="36.3018"/>
  </r>
  <r>
    <n v="7340"/>
    <s v="CA-2012-159590"/>
    <x v="1"/>
    <x v="1074"/>
    <d v="2012-07-21T00:00:00"/>
    <x v="2"/>
    <s v="KC-16255"/>
    <x v="346"/>
    <x v="1"/>
    <s v="United States"/>
    <s v="New York City"/>
    <x v="15"/>
    <n v="10009"/>
    <x v="3"/>
    <s v="OFF-AR-10003190"/>
    <x v="1"/>
    <x v="6"/>
    <x v="643"/>
    <x v="1784"/>
    <n v="2"/>
    <n v="0"/>
    <n v="1.6128"/>
  </r>
  <r>
    <n v="7341"/>
    <s v="CA-2011-116190"/>
    <x v="2"/>
    <x v="711"/>
    <d v="2011-08-01T00:00:00"/>
    <x v="1"/>
    <s v="SG-20470"/>
    <x v="495"/>
    <x v="0"/>
    <s v="United States"/>
    <s v="Atlanta"/>
    <x v="32"/>
    <n v="30318"/>
    <x v="0"/>
    <s v="FUR-CH-10000553"/>
    <x v="0"/>
    <x v="1"/>
    <x v="1248"/>
    <x v="4922"/>
    <n v="2"/>
    <n v="0"/>
    <n v="18.327599999999997"/>
  </r>
  <r>
    <n v="7342"/>
    <s v="CA-2011-116190"/>
    <x v="2"/>
    <x v="711"/>
    <d v="2011-08-01T00:00:00"/>
    <x v="1"/>
    <s v="SG-20470"/>
    <x v="495"/>
    <x v="0"/>
    <s v="United States"/>
    <s v="Atlanta"/>
    <x v="32"/>
    <n v="30318"/>
    <x v="0"/>
    <s v="OFF-LA-10002762"/>
    <x v="1"/>
    <x v="2"/>
    <x v="49"/>
    <x v="4923"/>
    <n v="13"/>
    <n v="0"/>
    <n v="76.558299999999988"/>
  </r>
  <r>
    <n v="7343"/>
    <s v="CA-2011-116190"/>
    <x v="2"/>
    <x v="711"/>
    <d v="2011-08-01T00:00:00"/>
    <x v="1"/>
    <s v="SG-20470"/>
    <x v="495"/>
    <x v="0"/>
    <s v="United States"/>
    <s v="Atlanta"/>
    <x v="32"/>
    <n v="30318"/>
    <x v="0"/>
    <s v="FUR-FU-10000719"/>
    <x v="0"/>
    <x v="5"/>
    <x v="1664"/>
    <x v="3567"/>
    <n v="3"/>
    <n v="0"/>
    <n v="9.2556000000000012"/>
  </r>
  <r>
    <n v="7344"/>
    <s v="CA-2011-168473"/>
    <x v="2"/>
    <x v="58"/>
    <d v="2012-01-01T00:00:00"/>
    <x v="1"/>
    <s v="TB-21520"/>
    <x v="14"/>
    <x v="0"/>
    <s v="United States"/>
    <s v="New York City"/>
    <x v="15"/>
    <n v="10009"/>
    <x v="3"/>
    <s v="OFF-ST-10000563"/>
    <x v="1"/>
    <x v="4"/>
    <x v="894"/>
    <x v="1643"/>
    <n v="6"/>
    <n v="0"/>
    <n v="19.188000000000002"/>
  </r>
  <r>
    <n v="7345"/>
    <s v="CA-2014-168389"/>
    <x v="3"/>
    <x v="157"/>
    <d v="2014-12-18T00:00:00"/>
    <x v="1"/>
    <s v="DV-13045"/>
    <x v="1"/>
    <x v="1"/>
    <s v="United States"/>
    <s v="Jacksonville"/>
    <x v="2"/>
    <n v="32216"/>
    <x v="0"/>
    <s v="FUR-TA-10004289"/>
    <x v="0"/>
    <x v="3"/>
    <x v="187"/>
    <x v="4924"/>
    <n v="6"/>
    <n v="0.45"/>
    <n v="-420"/>
  </r>
  <r>
    <n v="7346"/>
    <s v="CA-2014-168389"/>
    <x v="3"/>
    <x v="157"/>
    <d v="2014-12-18T00:00:00"/>
    <x v="1"/>
    <s v="DV-13045"/>
    <x v="1"/>
    <x v="1"/>
    <s v="United States"/>
    <s v="Jacksonville"/>
    <x v="2"/>
    <n v="32216"/>
    <x v="0"/>
    <s v="TEC-PH-10003555"/>
    <x v="2"/>
    <x v="7"/>
    <x v="457"/>
    <x v="4925"/>
    <n v="4"/>
    <n v="0.2"/>
    <n v="-16.552799999999994"/>
  </r>
  <r>
    <n v="7347"/>
    <s v="CA-2014-168389"/>
    <x v="3"/>
    <x v="157"/>
    <d v="2014-12-18T00:00:00"/>
    <x v="1"/>
    <s v="DV-13045"/>
    <x v="1"/>
    <x v="1"/>
    <s v="United States"/>
    <s v="Jacksonville"/>
    <x v="2"/>
    <n v="32216"/>
    <x v="0"/>
    <s v="OFF-AR-10001958"/>
    <x v="1"/>
    <x v="6"/>
    <x v="206"/>
    <x v="4926"/>
    <n v="1"/>
    <n v="0.2"/>
    <n v="1.3584000000000001"/>
  </r>
  <r>
    <n v="7348"/>
    <s v="CA-2014-168389"/>
    <x v="3"/>
    <x v="157"/>
    <d v="2014-12-18T00:00:00"/>
    <x v="1"/>
    <s v="DV-13045"/>
    <x v="1"/>
    <x v="1"/>
    <s v="United States"/>
    <s v="Jacksonville"/>
    <x v="2"/>
    <n v="32216"/>
    <x v="0"/>
    <s v="FUR-CH-10000225"/>
    <x v="0"/>
    <x v="1"/>
    <x v="401"/>
    <x v="1466"/>
    <n v="1"/>
    <n v="0.2"/>
    <n v="-12.147000000000009"/>
  </r>
  <r>
    <n v="7349"/>
    <s v="CA-2011-130421"/>
    <x v="2"/>
    <x v="223"/>
    <d v="2011-03-07T00:00:00"/>
    <x v="1"/>
    <s v="SC-20020"/>
    <x v="710"/>
    <x v="0"/>
    <s v="United States"/>
    <s v="Houston"/>
    <x v="5"/>
    <n v="77095"/>
    <x v="2"/>
    <s v="OFF-AP-10002534"/>
    <x v="1"/>
    <x v="9"/>
    <x v="1193"/>
    <x v="4927"/>
    <n v="3"/>
    <n v="0.8"/>
    <n v="-459.60720000000003"/>
  </r>
  <r>
    <n v="7350"/>
    <s v="CA-2014-142125"/>
    <x v="3"/>
    <x v="208"/>
    <d v="2014-10-28T00:00:00"/>
    <x v="1"/>
    <s v="JB-15400"/>
    <x v="80"/>
    <x v="1"/>
    <s v="United States"/>
    <s v="Milwaukee"/>
    <x v="6"/>
    <n v="53209"/>
    <x v="2"/>
    <s v="OFF-BI-10000301"/>
    <x v="1"/>
    <x v="8"/>
    <x v="619"/>
    <x v="1120"/>
    <n v="6"/>
    <n v="0"/>
    <n v="19.41"/>
  </r>
  <r>
    <n v="7351"/>
    <s v="CA-2014-142125"/>
    <x v="3"/>
    <x v="208"/>
    <d v="2014-10-28T00:00:00"/>
    <x v="1"/>
    <s v="JB-15400"/>
    <x v="80"/>
    <x v="1"/>
    <s v="United States"/>
    <s v="Milwaukee"/>
    <x v="6"/>
    <n v="53209"/>
    <x v="2"/>
    <s v="OFF-BI-10003460"/>
    <x v="1"/>
    <x v="8"/>
    <x v="234"/>
    <x v="4928"/>
    <n v="5"/>
    <n v="0"/>
    <n v="10.511999999999999"/>
  </r>
  <r>
    <n v="7352"/>
    <s v="CA-2014-141138"/>
    <x v="3"/>
    <x v="468"/>
    <d v="2014-11-17T00:00:00"/>
    <x v="1"/>
    <s v="GH-14425"/>
    <x v="485"/>
    <x v="0"/>
    <s v="United States"/>
    <s v="Modesto"/>
    <x v="1"/>
    <n v="95351"/>
    <x v="1"/>
    <s v="TEC-AC-10001772"/>
    <x v="2"/>
    <x v="11"/>
    <x v="400"/>
    <x v="1829"/>
    <n v="7"/>
    <n v="0"/>
    <n v="43.598100000000002"/>
  </r>
  <r>
    <n v="7353"/>
    <s v="CA-2014-152135"/>
    <x v="3"/>
    <x v="633"/>
    <d v="2014-03-19T00:00:00"/>
    <x v="0"/>
    <s v="MG-17650"/>
    <x v="377"/>
    <x v="2"/>
    <s v="United States"/>
    <s v="Lakewood"/>
    <x v="24"/>
    <n v="44107"/>
    <x v="3"/>
    <s v="TEC-PH-10003505"/>
    <x v="2"/>
    <x v="7"/>
    <x v="901"/>
    <x v="4929"/>
    <n v="8"/>
    <n v="0.4"/>
    <n v="-81.664000000000044"/>
  </r>
  <r>
    <n v="7354"/>
    <s v="CA-2013-151974"/>
    <x v="0"/>
    <x v="897"/>
    <d v="2013-09-30T00:00:00"/>
    <x v="1"/>
    <s v="RD-19660"/>
    <x v="372"/>
    <x v="2"/>
    <s v="United States"/>
    <s v="Philadelphia"/>
    <x v="9"/>
    <n v="19134"/>
    <x v="3"/>
    <s v="OFF-LA-10004484"/>
    <x v="1"/>
    <x v="2"/>
    <x v="612"/>
    <x v="1053"/>
    <n v="5"/>
    <n v="0.2"/>
    <n v="5.368999999999998"/>
  </r>
  <r>
    <n v="7355"/>
    <s v="CA-2014-154102"/>
    <x v="3"/>
    <x v="695"/>
    <d v="2014-02-14T00:00:00"/>
    <x v="1"/>
    <s v="SN-20560"/>
    <x v="381"/>
    <x v="2"/>
    <s v="United States"/>
    <s v="San Francisco"/>
    <x v="1"/>
    <n v="94109"/>
    <x v="1"/>
    <s v="OFF-PA-10001593"/>
    <x v="1"/>
    <x v="10"/>
    <x v="1755"/>
    <x v="2744"/>
    <n v="5"/>
    <n v="0"/>
    <n v="13.454999999999998"/>
  </r>
  <r>
    <n v="7356"/>
    <s v="CA-2012-139780"/>
    <x v="1"/>
    <x v="620"/>
    <d v="2013-01-02T00:00:00"/>
    <x v="0"/>
    <s v="AH-10690"/>
    <x v="706"/>
    <x v="1"/>
    <s v="United States"/>
    <s v="Detroit"/>
    <x v="12"/>
    <n v="48205"/>
    <x v="2"/>
    <s v="OFF-BI-10004139"/>
    <x v="1"/>
    <x v="8"/>
    <x v="923"/>
    <x v="4930"/>
    <n v="8"/>
    <n v="0"/>
    <n v="52.379999999999995"/>
  </r>
  <r>
    <n v="7357"/>
    <s v="CA-2013-114748"/>
    <x v="0"/>
    <x v="790"/>
    <d v="2013-10-15T00:00:00"/>
    <x v="1"/>
    <s v="MZ-17335"/>
    <x v="595"/>
    <x v="2"/>
    <s v="United States"/>
    <s v="Phoenix"/>
    <x v="16"/>
    <n v="85023"/>
    <x v="1"/>
    <s v="OFF-AR-10001315"/>
    <x v="1"/>
    <x v="6"/>
    <x v="1020"/>
    <x v="4931"/>
    <n v="1"/>
    <n v="0.2"/>
    <n v="0.15839999999999993"/>
  </r>
  <r>
    <n v="7358"/>
    <s v="CA-2013-114748"/>
    <x v="0"/>
    <x v="790"/>
    <d v="2013-10-15T00:00:00"/>
    <x v="1"/>
    <s v="MZ-17335"/>
    <x v="595"/>
    <x v="2"/>
    <s v="United States"/>
    <s v="Phoenix"/>
    <x v="16"/>
    <n v="85023"/>
    <x v="1"/>
    <s v="FUR-FU-10001488"/>
    <x v="0"/>
    <x v="5"/>
    <x v="1040"/>
    <x v="4932"/>
    <n v="2"/>
    <n v="0.2"/>
    <n v="0"/>
  </r>
  <r>
    <n v="7359"/>
    <s v="US-2011-115189"/>
    <x v="2"/>
    <x v="125"/>
    <d v="2012-01-03T00:00:00"/>
    <x v="0"/>
    <s v="AR-10345"/>
    <x v="753"/>
    <x v="1"/>
    <s v="United States"/>
    <s v="Philadelphia"/>
    <x v="9"/>
    <n v="19143"/>
    <x v="3"/>
    <s v="TEC-PH-10002170"/>
    <x v="2"/>
    <x v="7"/>
    <x v="594"/>
    <x v="4933"/>
    <n v="6"/>
    <n v="0.4"/>
    <n v="-50.392799999999994"/>
  </r>
  <r>
    <n v="7360"/>
    <s v="US-2011-115189"/>
    <x v="2"/>
    <x v="125"/>
    <d v="2012-01-03T00:00:00"/>
    <x v="0"/>
    <s v="AR-10345"/>
    <x v="753"/>
    <x v="1"/>
    <s v="United States"/>
    <s v="Philadelphia"/>
    <x v="9"/>
    <n v="19143"/>
    <x v="3"/>
    <s v="FUR-TA-10004575"/>
    <x v="0"/>
    <x v="3"/>
    <x v="306"/>
    <x v="2979"/>
    <n v="3"/>
    <n v="0.4"/>
    <n v="-192.04680000000008"/>
  </r>
  <r>
    <n v="7361"/>
    <s v="CA-2013-163594"/>
    <x v="0"/>
    <x v="408"/>
    <d v="2013-04-15T00:00:00"/>
    <x v="2"/>
    <s v="JF-15295"/>
    <x v="639"/>
    <x v="0"/>
    <s v="United States"/>
    <s v="Los Angeles"/>
    <x v="1"/>
    <n v="90036"/>
    <x v="1"/>
    <s v="OFF-PA-10000809"/>
    <x v="1"/>
    <x v="10"/>
    <x v="1124"/>
    <x v="541"/>
    <n v="3"/>
    <n v="0"/>
    <n v="9.3312000000000008"/>
  </r>
  <r>
    <n v="7362"/>
    <s v="CA-2013-163594"/>
    <x v="0"/>
    <x v="408"/>
    <d v="2013-04-15T00:00:00"/>
    <x v="2"/>
    <s v="JF-15295"/>
    <x v="639"/>
    <x v="0"/>
    <s v="United States"/>
    <s v="Los Angeles"/>
    <x v="1"/>
    <n v="90036"/>
    <x v="1"/>
    <s v="FUR-CH-10000225"/>
    <x v="0"/>
    <x v="1"/>
    <x v="401"/>
    <x v="4934"/>
    <n v="3"/>
    <n v="0.2"/>
    <n v="-36.441000000000031"/>
  </r>
  <r>
    <n v="7363"/>
    <s v="CA-2013-163594"/>
    <x v="0"/>
    <x v="408"/>
    <d v="2013-04-15T00:00:00"/>
    <x v="2"/>
    <s v="JF-15295"/>
    <x v="639"/>
    <x v="0"/>
    <s v="United States"/>
    <s v="Los Angeles"/>
    <x v="1"/>
    <n v="90036"/>
    <x v="1"/>
    <s v="OFF-BI-10003707"/>
    <x v="1"/>
    <x v="8"/>
    <x v="776"/>
    <x v="941"/>
    <n v="3"/>
    <n v="0.2"/>
    <n v="13.734"/>
  </r>
  <r>
    <n v="7364"/>
    <s v="CA-2013-127243"/>
    <x v="0"/>
    <x v="85"/>
    <d v="2013-12-05T00:00:00"/>
    <x v="1"/>
    <s v="DS-13180"/>
    <x v="103"/>
    <x v="1"/>
    <s v="United States"/>
    <s v="Philadelphia"/>
    <x v="9"/>
    <n v="19140"/>
    <x v="3"/>
    <s v="TEC-PH-10004539"/>
    <x v="2"/>
    <x v="7"/>
    <x v="852"/>
    <x v="4935"/>
    <n v="3"/>
    <n v="0.4"/>
    <n v="-73.706100000000021"/>
  </r>
  <r>
    <n v="7365"/>
    <s v="CA-2013-127243"/>
    <x v="0"/>
    <x v="85"/>
    <d v="2013-12-05T00:00:00"/>
    <x v="1"/>
    <s v="DS-13180"/>
    <x v="103"/>
    <x v="1"/>
    <s v="United States"/>
    <s v="Philadelphia"/>
    <x v="9"/>
    <n v="19140"/>
    <x v="3"/>
    <s v="OFF-FA-10004076"/>
    <x v="1"/>
    <x v="13"/>
    <x v="1213"/>
    <x v="2538"/>
    <n v="8"/>
    <n v="0.2"/>
    <n v="2.6927999999999992"/>
  </r>
  <r>
    <n v="7366"/>
    <s v="CA-2013-127243"/>
    <x v="0"/>
    <x v="85"/>
    <d v="2013-12-05T00:00:00"/>
    <x v="1"/>
    <s v="DS-13180"/>
    <x v="103"/>
    <x v="1"/>
    <s v="United States"/>
    <s v="Philadelphia"/>
    <x v="9"/>
    <n v="19140"/>
    <x v="3"/>
    <s v="OFF-BI-10003166"/>
    <x v="1"/>
    <x v="8"/>
    <x v="1405"/>
    <x v="4936"/>
    <n v="2"/>
    <n v="0.7"/>
    <n v="-5.0511999999999997"/>
  </r>
  <r>
    <n v="7367"/>
    <s v="CA-2013-127243"/>
    <x v="0"/>
    <x v="85"/>
    <d v="2013-12-05T00:00:00"/>
    <x v="1"/>
    <s v="DS-13180"/>
    <x v="103"/>
    <x v="1"/>
    <s v="United States"/>
    <s v="Philadelphia"/>
    <x v="9"/>
    <n v="19140"/>
    <x v="3"/>
    <s v="OFF-ST-10002301"/>
    <x v="1"/>
    <x v="4"/>
    <x v="1490"/>
    <x v="2604"/>
    <n v="2"/>
    <n v="0.2"/>
    <n v="-7.7292000000000041"/>
  </r>
  <r>
    <n v="7368"/>
    <s v="CA-2013-127243"/>
    <x v="0"/>
    <x v="85"/>
    <d v="2013-12-05T00:00:00"/>
    <x v="1"/>
    <s v="DS-13180"/>
    <x v="103"/>
    <x v="1"/>
    <s v="United States"/>
    <s v="Philadelphia"/>
    <x v="9"/>
    <n v="19140"/>
    <x v="3"/>
    <s v="FUR-CH-10002647"/>
    <x v="0"/>
    <x v="1"/>
    <x v="470"/>
    <x v="2548"/>
    <n v="7"/>
    <n v="0.3"/>
    <n v="-24.842999999999961"/>
  </r>
  <r>
    <n v="7369"/>
    <s v="CA-2014-161851"/>
    <x v="3"/>
    <x v="4"/>
    <d v="2014-04-18T00:00:00"/>
    <x v="2"/>
    <s v="BP-11095"/>
    <x v="162"/>
    <x v="1"/>
    <s v="United States"/>
    <s v="Miami"/>
    <x v="2"/>
    <n v="33180"/>
    <x v="0"/>
    <s v="OFF-BI-10004654"/>
    <x v="1"/>
    <x v="8"/>
    <x v="1444"/>
    <x v="4937"/>
    <n v="3"/>
    <n v="0.7"/>
    <n v="-11.936999999999998"/>
  </r>
  <r>
    <n v="7370"/>
    <s v="CA-2012-110345"/>
    <x v="1"/>
    <x v="1000"/>
    <d v="2012-03-11T00:00:00"/>
    <x v="0"/>
    <s v="TG-21310"/>
    <x v="592"/>
    <x v="0"/>
    <s v="United States"/>
    <s v="Raleigh"/>
    <x v="3"/>
    <n v="27604"/>
    <x v="0"/>
    <s v="OFF-LA-10001175"/>
    <x v="1"/>
    <x v="2"/>
    <x v="773"/>
    <x v="877"/>
    <n v="2"/>
    <n v="0.2"/>
    <n v="1.6704000000000001"/>
  </r>
  <r>
    <n v="7371"/>
    <s v="CA-2011-107769"/>
    <x v="2"/>
    <x v="919"/>
    <d v="2011-11-01T00:00:00"/>
    <x v="1"/>
    <s v="BT-11395"/>
    <x v="387"/>
    <x v="1"/>
    <s v="United States"/>
    <s v="Garden City"/>
    <x v="41"/>
    <n v="67846"/>
    <x v="2"/>
    <s v="TEC-PH-10001336"/>
    <x v="2"/>
    <x v="7"/>
    <x v="941"/>
    <x v="2052"/>
    <n v="2"/>
    <n v="0"/>
    <n v="74.8142"/>
  </r>
  <r>
    <n v="7372"/>
    <s v="US-2014-123862"/>
    <x v="3"/>
    <x v="363"/>
    <d v="2014-01-10T00:00:00"/>
    <x v="0"/>
    <s v="JF-15190"/>
    <x v="440"/>
    <x v="0"/>
    <s v="United States"/>
    <s v="Long Beach"/>
    <x v="1"/>
    <n v="90805"/>
    <x v="1"/>
    <s v="OFF-ST-10000760"/>
    <x v="1"/>
    <x v="4"/>
    <x v="4"/>
    <x v="4938"/>
    <n v="11"/>
    <n v="0"/>
    <n v="44.596199999999996"/>
  </r>
  <r>
    <n v="7373"/>
    <s v="US-2014-123862"/>
    <x v="3"/>
    <x v="363"/>
    <d v="2014-01-10T00:00:00"/>
    <x v="0"/>
    <s v="JF-15190"/>
    <x v="440"/>
    <x v="0"/>
    <s v="United States"/>
    <s v="Long Beach"/>
    <x v="1"/>
    <n v="90805"/>
    <x v="1"/>
    <s v="OFF-ST-10002301"/>
    <x v="1"/>
    <x v="4"/>
    <x v="1490"/>
    <x v="4939"/>
    <n v="3"/>
    <n v="0"/>
    <n v="0.61019999999999541"/>
  </r>
  <r>
    <n v="7374"/>
    <s v="US-2014-123862"/>
    <x v="3"/>
    <x v="363"/>
    <d v="2014-01-10T00:00:00"/>
    <x v="0"/>
    <s v="JF-15190"/>
    <x v="440"/>
    <x v="0"/>
    <s v="United States"/>
    <s v="Long Beach"/>
    <x v="1"/>
    <n v="90805"/>
    <x v="1"/>
    <s v="OFF-SU-10004884"/>
    <x v="1"/>
    <x v="14"/>
    <x v="1780"/>
    <x v="4940"/>
    <n v="7"/>
    <n v="0"/>
    <n v="31.931899999999988"/>
  </r>
  <r>
    <n v="7375"/>
    <s v="US-2014-123862"/>
    <x v="3"/>
    <x v="363"/>
    <d v="2014-01-10T00:00:00"/>
    <x v="0"/>
    <s v="JF-15190"/>
    <x v="440"/>
    <x v="0"/>
    <s v="United States"/>
    <s v="Long Beach"/>
    <x v="1"/>
    <n v="90805"/>
    <x v="1"/>
    <s v="OFF-FA-10003112"/>
    <x v="1"/>
    <x v="13"/>
    <x v="33"/>
    <x v="2837"/>
    <n v="1"/>
    <n v="0"/>
    <n v="3.5504999999999995"/>
  </r>
  <r>
    <n v="7376"/>
    <s v="CA-2014-100580"/>
    <x v="3"/>
    <x v="802"/>
    <d v="2014-08-21T00:00:00"/>
    <x v="1"/>
    <s v="MK-17905"/>
    <x v="149"/>
    <x v="1"/>
    <s v="United States"/>
    <s v="San Diego"/>
    <x v="1"/>
    <n v="92037"/>
    <x v="1"/>
    <s v="OFF-BI-10000069"/>
    <x v="1"/>
    <x v="8"/>
    <x v="486"/>
    <x v="4941"/>
    <n v="3"/>
    <n v="0.2"/>
    <n v="11.707799999999995"/>
  </r>
  <r>
    <n v="7377"/>
    <s v="US-2014-145597"/>
    <x v="3"/>
    <x v="808"/>
    <d v="2014-11-06T00:00:00"/>
    <x v="2"/>
    <s v="GG-14650"/>
    <x v="55"/>
    <x v="1"/>
    <s v="United States"/>
    <s v="Bloomington"/>
    <x v="10"/>
    <n v="61701"/>
    <x v="2"/>
    <s v="OFF-AR-10001958"/>
    <x v="1"/>
    <x v="6"/>
    <x v="206"/>
    <x v="4942"/>
    <n v="4"/>
    <n v="0.2"/>
    <n v="5.4336000000000002"/>
  </r>
  <r>
    <n v="7378"/>
    <s v="CA-2011-132787"/>
    <x v="2"/>
    <x v="111"/>
    <d v="2011-09-23T00:00:00"/>
    <x v="1"/>
    <s v="MC-18130"/>
    <x v="305"/>
    <x v="1"/>
    <s v="United States"/>
    <s v="Seattle"/>
    <x v="4"/>
    <n v="98115"/>
    <x v="1"/>
    <s v="OFF-ST-10001321"/>
    <x v="1"/>
    <x v="4"/>
    <x v="416"/>
    <x v="451"/>
    <n v="6"/>
    <n v="0"/>
    <n v="24.980400000000007"/>
  </r>
  <r>
    <n v="7379"/>
    <s v="CA-2012-136224"/>
    <x v="1"/>
    <x v="70"/>
    <d v="2012-05-31T00:00:00"/>
    <x v="3"/>
    <s v="ML-18265"/>
    <x v="761"/>
    <x v="0"/>
    <s v="United States"/>
    <s v="Fayetteville"/>
    <x v="3"/>
    <n v="28314"/>
    <x v="0"/>
    <s v="OFF-AR-10003504"/>
    <x v="1"/>
    <x v="6"/>
    <x v="1026"/>
    <x v="1518"/>
    <n v="3"/>
    <n v="0.2"/>
    <n v="1.1555999999999984"/>
  </r>
  <r>
    <n v="7380"/>
    <s v="CA-2013-105732"/>
    <x v="0"/>
    <x v="1160"/>
    <d v="2013-09-19T00:00:00"/>
    <x v="1"/>
    <s v="AG-10270"/>
    <x v="8"/>
    <x v="0"/>
    <s v="United States"/>
    <s v="Omaha"/>
    <x v="8"/>
    <n v="68104"/>
    <x v="2"/>
    <s v="OFF-ST-10000419"/>
    <x v="1"/>
    <x v="4"/>
    <x v="1015"/>
    <x v="1360"/>
    <n v="3"/>
    <n v="0"/>
    <n v="0.4073999999999991"/>
  </r>
  <r>
    <n v="7381"/>
    <s v="CA-2013-105732"/>
    <x v="0"/>
    <x v="1160"/>
    <d v="2013-09-19T00:00:00"/>
    <x v="1"/>
    <s v="AG-10270"/>
    <x v="8"/>
    <x v="0"/>
    <s v="United States"/>
    <s v="Omaha"/>
    <x v="8"/>
    <n v="68104"/>
    <x v="2"/>
    <s v="OFF-LA-10004559"/>
    <x v="1"/>
    <x v="2"/>
    <x v="1340"/>
    <x v="936"/>
    <n v="5"/>
    <n v="0"/>
    <n v="7.056"/>
  </r>
  <r>
    <n v="7382"/>
    <s v="CA-2013-105732"/>
    <x v="0"/>
    <x v="1160"/>
    <d v="2013-09-19T00:00:00"/>
    <x v="1"/>
    <s v="AG-10270"/>
    <x v="8"/>
    <x v="0"/>
    <s v="United States"/>
    <s v="Omaha"/>
    <x v="8"/>
    <n v="68104"/>
    <x v="2"/>
    <s v="TEC-PH-10001644"/>
    <x v="2"/>
    <x v="7"/>
    <x v="1485"/>
    <x v="179"/>
    <n v="5"/>
    <n v="0"/>
    <n v="41.986000000000004"/>
  </r>
  <r>
    <n v="7383"/>
    <s v="CA-2013-105732"/>
    <x v="0"/>
    <x v="1160"/>
    <d v="2013-09-19T00:00:00"/>
    <x v="1"/>
    <s v="AG-10270"/>
    <x v="8"/>
    <x v="0"/>
    <s v="United States"/>
    <s v="Omaha"/>
    <x v="8"/>
    <n v="68104"/>
    <x v="2"/>
    <s v="OFF-SU-10004782"/>
    <x v="1"/>
    <x v="14"/>
    <x v="1548"/>
    <x v="2952"/>
    <n v="2"/>
    <n v="0"/>
    <n v="5.0699999999999985"/>
  </r>
  <r>
    <n v="7384"/>
    <s v="CA-2013-105732"/>
    <x v="0"/>
    <x v="1160"/>
    <d v="2013-09-19T00:00:00"/>
    <x v="1"/>
    <s v="AG-10270"/>
    <x v="8"/>
    <x v="0"/>
    <s v="United States"/>
    <s v="Omaha"/>
    <x v="8"/>
    <n v="68104"/>
    <x v="2"/>
    <s v="OFF-PA-10002250"/>
    <x v="1"/>
    <x v="10"/>
    <x v="699"/>
    <x v="1215"/>
    <n v="3"/>
    <n v="0"/>
    <n v="8.4527999999999999"/>
  </r>
  <r>
    <n v="7385"/>
    <s v="CA-2013-105732"/>
    <x v="0"/>
    <x v="1160"/>
    <d v="2013-09-19T00:00:00"/>
    <x v="1"/>
    <s v="AG-10270"/>
    <x v="8"/>
    <x v="0"/>
    <s v="United States"/>
    <s v="Omaha"/>
    <x v="8"/>
    <n v="68104"/>
    <x v="2"/>
    <s v="OFF-AP-10001394"/>
    <x v="1"/>
    <x v="9"/>
    <x v="1120"/>
    <x v="4943"/>
    <n v="2"/>
    <n v="0"/>
    <n v="136.07999999999998"/>
  </r>
  <r>
    <n v="7386"/>
    <s v="CA-2013-105732"/>
    <x v="0"/>
    <x v="1160"/>
    <d v="2013-09-19T00:00:00"/>
    <x v="1"/>
    <s v="AG-10270"/>
    <x v="8"/>
    <x v="0"/>
    <s v="United States"/>
    <s v="Omaha"/>
    <x v="8"/>
    <n v="68104"/>
    <x v="2"/>
    <s v="OFF-PA-10001838"/>
    <x v="1"/>
    <x v="10"/>
    <x v="999"/>
    <x v="4634"/>
    <n v="3"/>
    <n v="0"/>
    <n v="8.6435999999999993"/>
  </r>
  <r>
    <n v="7387"/>
    <s v="CA-2013-105732"/>
    <x v="0"/>
    <x v="1160"/>
    <d v="2013-09-19T00:00:00"/>
    <x v="1"/>
    <s v="AG-10270"/>
    <x v="8"/>
    <x v="0"/>
    <s v="United States"/>
    <s v="Omaha"/>
    <x v="8"/>
    <n v="68104"/>
    <x v="2"/>
    <s v="OFF-ST-10004340"/>
    <x v="1"/>
    <x v="4"/>
    <x v="809"/>
    <x v="3106"/>
    <n v="6"/>
    <n v="0"/>
    <n v="100.73160000000001"/>
  </r>
  <r>
    <n v="7388"/>
    <s v="CA-2013-105732"/>
    <x v="0"/>
    <x v="1160"/>
    <d v="2013-09-19T00:00:00"/>
    <x v="1"/>
    <s v="AG-10270"/>
    <x v="8"/>
    <x v="0"/>
    <s v="United States"/>
    <s v="Omaha"/>
    <x v="8"/>
    <n v="68104"/>
    <x v="2"/>
    <s v="FUR-FU-10003664"/>
    <x v="0"/>
    <x v="5"/>
    <x v="35"/>
    <x v="4944"/>
    <n v="14"/>
    <n v="0"/>
    <n v="387.56759999999986"/>
  </r>
  <r>
    <n v="7389"/>
    <s v="CA-2013-105732"/>
    <x v="0"/>
    <x v="1160"/>
    <d v="2013-09-19T00:00:00"/>
    <x v="1"/>
    <s v="AG-10270"/>
    <x v="8"/>
    <x v="0"/>
    <s v="United States"/>
    <s v="Omaha"/>
    <x v="8"/>
    <n v="68104"/>
    <x v="2"/>
    <s v="TEC-PH-10004897"/>
    <x v="2"/>
    <x v="7"/>
    <x v="1115"/>
    <x v="2065"/>
    <n v="3"/>
    <n v="0"/>
    <n v="0.29969999999999963"/>
  </r>
  <r>
    <n v="7390"/>
    <s v="CA-2014-108035"/>
    <x v="3"/>
    <x v="1161"/>
    <d v="2014-12-04T00:00:00"/>
    <x v="1"/>
    <s v="TT-21070"/>
    <x v="74"/>
    <x v="0"/>
    <s v="United States"/>
    <s v="Chattanooga"/>
    <x v="18"/>
    <n v="37421"/>
    <x v="0"/>
    <s v="FUR-CH-10000454"/>
    <x v="0"/>
    <x v="1"/>
    <x v="1"/>
    <x v="4945"/>
    <n v="2"/>
    <n v="0.2"/>
    <n v="48.795999999999978"/>
  </r>
  <r>
    <n v="7391"/>
    <s v="CA-2014-108035"/>
    <x v="3"/>
    <x v="1161"/>
    <d v="2014-12-04T00:00:00"/>
    <x v="1"/>
    <s v="TT-21070"/>
    <x v="74"/>
    <x v="0"/>
    <s v="United States"/>
    <s v="Chattanooga"/>
    <x v="18"/>
    <n v="37421"/>
    <x v="0"/>
    <s v="FUR-FU-10004017"/>
    <x v="0"/>
    <x v="5"/>
    <x v="1570"/>
    <x v="4946"/>
    <n v="5"/>
    <n v="0.2"/>
    <n v="19.034999999999989"/>
  </r>
  <r>
    <n v="7392"/>
    <s v="CA-2014-160031"/>
    <x v="3"/>
    <x v="769"/>
    <d v="2014-12-08T00:00:00"/>
    <x v="0"/>
    <s v="LT-16765"/>
    <x v="398"/>
    <x v="0"/>
    <s v="United States"/>
    <s v="Fairfield"/>
    <x v="24"/>
    <n v="45014"/>
    <x v="3"/>
    <s v="OFF-PA-10000241"/>
    <x v="1"/>
    <x v="10"/>
    <x v="1151"/>
    <x v="1355"/>
    <n v="3"/>
    <n v="0.2"/>
    <n v="23.234999999999992"/>
  </r>
  <r>
    <n v="7393"/>
    <s v="CA-2014-147844"/>
    <x v="3"/>
    <x v="743"/>
    <d v="2014-05-07T00:00:00"/>
    <x v="1"/>
    <s v="DD-13570"/>
    <x v="732"/>
    <x v="0"/>
    <s v="United States"/>
    <s v="Los Angeles"/>
    <x v="1"/>
    <n v="90049"/>
    <x v="1"/>
    <s v="OFF-PA-10003016"/>
    <x v="1"/>
    <x v="10"/>
    <x v="1385"/>
    <x v="2236"/>
    <n v="5"/>
    <n v="0"/>
    <n v="7.0649999999999995"/>
  </r>
  <r>
    <n v="7394"/>
    <s v="CA-2014-147844"/>
    <x v="3"/>
    <x v="743"/>
    <d v="2014-05-07T00:00:00"/>
    <x v="1"/>
    <s v="DD-13570"/>
    <x v="732"/>
    <x v="0"/>
    <s v="United States"/>
    <s v="Los Angeles"/>
    <x v="1"/>
    <n v="90049"/>
    <x v="1"/>
    <s v="OFF-AR-10001615"/>
    <x v="1"/>
    <x v="6"/>
    <x v="1479"/>
    <x v="426"/>
    <n v="3"/>
    <n v="0"/>
    <n v="15.475200000000001"/>
  </r>
  <r>
    <n v="7395"/>
    <s v="CA-2014-147844"/>
    <x v="3"/>
    <x v="743"/>
    <d v="2014-05-07T00:00:00"/>
    <x v="1"/>
    <s v="DD-13570"/>
    <x v="732"/>
    <x v="0"/>
    <s v="United States"/>
    <s v="Los Angeles"/>
    <x v="1"/>
    <n v="90049"/>
    <x v="1"/>
    <s v="OFF-PA-10002713"/>
    <x v="1"/>
    <x v="10"/>
    <x v="317"/>
    <x v="343"/>
    <n v="5"/>
    <n v="0"/>
    <n v="15.823999999999998"/>
  </r>
  <r>
    <n v="7396"/>
    <s v="CA-2013-110975"/>
    <x v="0"/>
    <x v="591"/>
    <d v="2013-12-31T00:00:00"/>
    <x v="1"/>
    <s v="DB-12970"/>
    <x v="715"/>
    <x v="1"/>
    <s v="United States"/>
    <s v="New York City"/>
    <x v="15"/>
    <n v="10024"/>
    <x v="3"/>
    <s v="FUR-TA-10002958"/>
    <x v="0"/>
    <x v="3"/>
    <x v="956"/>
    <x v="4203"/>
    <n v="2"/>
    <n v="0.4"/>
    <n v="-120.05080000000007"/>
  </r>
  <r>
    <n v="7397"/>
    <s v="CA-2013-110975"/>
    <x v="0"/>
    <x v="591"/>
    <d v="2013-12-31T00:00:00"/>
    <x v="1"/>
    <s v="DB-12970"/>
    <x v="715"/>
    <x v="1"/>
    <s v="United States"/>
    <s v="New York City"/>
    <x v="15"/>
    <n v="10024"/>
    <x v="3"/>
    <s v="FUR-CH-10003746"/>
    <x v="0"/>
    <x v="1"/>
    <x v="617"/>
    <x v="4947"/>
    <n v="3"/>
    <n v="0.1"/>
    <n v="173.32919999999999"/>
  </r>
  <r>
    <n v="7398"/>
    <s v="CA-2011-141649"/>
    <x v="2"/>
    <x v="587"/>
    <d v="2011-09-30T00:00:00"/>
    <x v="3"/>
    <s v="DM-12955"/>
    <x v="678"/>
    <x v="1"/>
    <s v="United States"/>
    <s v="Fairfield"/>
    <x v="24"/>
    <n v="45014"/>
    <x v="3"/>
    <s v="OFF-AP-10003217"/>
    <x v="1"/>
    <x v="9"/>
    <x v="189"/>
    <x v="4948"/>
    <n v="6"/>
    <n v="0.2"/>
    <n v="59.655599999999993"/>
  </r>
  <r>
    <n v="7399"/>
    <s v="CA-2011-124807"/>
    <x v="2"/>
    <x v="136"/>
    <d v="2011-07-15T00:00:00"/>
    <x v="0"/>
    <s v="ME-17725"/>
    <x v="250"/>
    <x v="0"/>
    <s v="United States"/>
    <s v="Chicago"/>
    <x v="10"/>
    <n v="60610"/>
    <x v="2"/>
    <s v="OFF-PA-10001526"/>
    <x v="1"/>
    <x v="10"/>
    <x v="1030"/>
    <x v="4949"/>
    <n v="9"/>
    <n v="0.2"/>
    <n v="12.997800000000003"/>
  </r>
  <r>
    <n v="7400"/>
    <s v="CA-2011-124807"/>
    <x v="2"/>
    <x v="136"/>
    <d v="2011-07-15T00:00:00"/>
    <x v="0"/>
    <s v="ME-17725"/>
    <x v="250"/>
    <x v="0"/>
    <s v="United States"/>
    <s v="Chicago"/>
    <x v="10"/>
    <n v="60610"/>
    <x v="2"/>
    <s v="TEC-AC-10002857"/>
    <x v="2"/>
    <x v="11"/>
    <x v="535"/>
    <x v="4950"/>
    <n v="4"/>
    <n v="0.2"/>
    <n v="3.2779999999999987"/>
  </r>
  <r>
    <n v="7401"/>
    <s v="CA-2013-110009"/>
    <x v="0"/>
    <x v="162"/>
    <d v="2013-09-14T00:00:00"/>
    <x v="1"/>
    <s v="TR-21325"/>
    <x v="309"/>
    <x v="0"/>
    <s v="United States"/>
    <s v="Seattle"/>
    <x v="4"/>
    <n v="98103"/>
    <x v="1"/>
    <s v="FUR-FU-10003039"/>
    <x v="0"/>
    <x v="5"/>
    <x v="479"/>
    <x v="3579"/>
    <n v="1"/>
    <n v="0"/>
    <n v="14.664200000000001"/>
  </r>
  <r>
    <n v="7402"/>
    <s v="CA-2013-110009"/>
    <x v="0"/>
    <x v="162"/>
    <d v="2013-09-14T00:00:00"/>
    <x v="1"/>
    <s v="TR-21325"/>
    <x v="309"/>
    <x v="0"/>
    <s v="United States"/>
    <s v="Seattle"/>
    <x v="4"/>
    <n v="98103"/>
    <x v="1"/>
    <s v="OFF-PA-10002615"/>
    <x v="1"/>
    <x v="10"/>
    <x v="247"/>
    <x v="4951"/>
    <n v="7"/>
    <n v="0"/>
    <n v="14.200199999999999"/>
  </r>
  <r>
    <n v="7403"/>
    <s v="CA-2014-168172"/>
    <x v="3"/>
    <x v="634"/>
    <d v="2014-08-11T00:00:00"/>
    <x v="1"/>
    <s v="SH-20395"/>
    <x v="129"/>
    <x v="0"/>
    <s v="United States"/>
    <s v="New York City"/>
    <x v="15"/>
    <n v="10011"/>
    <x v="3"/>
    <s v="OFF-SU-10002573"/>
    <x v="1"/>
    <x v="14"/>
    <x v="350"/>
    <x v="378"/>
    <n v="4"/>
    <n v="0"/>
    <n v="21.035999999999994"/>
  </r>
  <r>
    <n v="7404"/>
    <s v="CA-2012-100146"/>
    <x v="1"/>
    <x v="263"/>
    <d v="2012-05-19T00:00:00"/>
    <x v="1"/>
    <s v="CB-12535"/>
    <x v="118"/>
    <x v="1"/>
    <s v="United States"/>
    <s v="Camarillo"/>
    <x v="1"/>
    <n v="93010"/>
    <x v="1"/>
    <s v="FUR-BO-10004015"/>
    <x v="0"/>
    <x v="0"/>
    <x v="569"/>
    <x v="4952"/>
    <n v="5"/>
    <n v="0.15"/>
    <n v="41.996499999999941"/>
  </r>
  <r>
    <n v="7405"/>
    <s v="CA-2012-100146"/>
    <x v="1"/>
    <x v="263"/>
    <d v="2012-05-19T00:00:00"/>
    <x v="1"/>
    <s v="CB-12535"/>
    <x v="118"/>
    <x v="1"/>
    <s v="United States"/>
    <s v="Camarillo"/>
    <x v="1"/>
    <n v="93010"/>
    <x v="1"/>
    <s v="FUR-FU-10001979"/>
    <x v="0"/>
    <x v="5"/>
    <x v="509"/>
    <x v="4953"/>
    <n v="3"/>
    <n v="0"/>
    <n v="34.414800000000007"/>
  </r>
  <r>
    <n v="7406"/>
    <s v="CA-2012-100146"/>
    <x v="1"/>
    <x v="263"/>
    <d v="2012-05-19T00:00:00"/>
    <x v="1"/>
    <s v="CB-12535"/>
    <x v="118"/>
    <x v="1"/>
    <s v="United States"/>
    <s v="Camarillo"/>
    <x v="1"/>
    <n v="93010"/>
    <x v="1"/>
    <s v="FUR-CH-10003833"/>
    <x v="0"/>
    <x v="1"/>
    <x v="1200"/>
    <x v="1923"/>
    <n v="2"/>
    <n v="0.2"/>
    <n v="-6.0980000000000025"/>
  </r>
  <r>
    <n v="7407"/>
    <s v="CA-2012-100146"/>
    <x v="1"/>
    <x v="263"/>
    <d v="2012-05-19T00:00:00"/>
    <x v="1"/>
    <s v="CB-12535"/>
    <x v="118"/>
    <x v="1"/>
    <s v="United States"/>
    <s v="Camarillo"/>
    <x v="1"/>
    <n v="93010"/>
    <x v="1"/>
    <s v="FUR-CH-10004495"/>
    <x v="0"/>
    <x v="1"/>
    <x v="1475"/>
    <x v="946"/>
    <n v="3"/>
    <n v="0.2"/>
    <n v="81.264599999999916"/>
  </r>
  <r>
    <n v="7408"/>
    <s v="CA-2014-152079"/>
    <x v="3"/>
    <x v="176"/>
    <d v="2014-01-22T00:00:00"/>
    <x v="2"/>
    <s v="ML-17410"/>
    <x v="586"/>
    <x v="0"/>
    <s v="United States"/>
    <s v="Chicago"/>
    <x v="10"/>
    <n v="60653"/>
    <x v="2"/>
    <s v="OFF-LA-10001613"/>
    <x v="1"/>
    <x v="2"/>
    <x v="736"/>
    <x v="132"/>
    <n v="5"/>
    <n v="0.2"/>
    <n v="4.1760000000000002"/>
  </r>
  <r>
    <n v="7409"/>
    <s v="CA-2013-129728"/>
    <x v="0"/>
    <x v="198"/>
    <d v="2013-06-07T00:00:00"/>
    <x v="1"/>
    <s v="JG-15310"/>
    <x v="684"/>
    <x v="1"/>
    <s v="United States"/>
    <s v="Los Angeles"/>
    <x v="1"/>
    <n v="90032"/>
    <x v="1"/>
    <s v="FUR-FU-10003247"/>
    <x v="0"/>
    <x v="5"/>
    <x v="1456"/>
    <x v="4954"/>
    <n v="8"/>
    <n v="0"/>
    <n v="11.748799999999989"/>
  </r>
  <r>
    <n v="7410"/>
    <s v="CA-2011-121769"/>
    <x v="2"/>
    <x v="918"/>
    <d v="2011-04-12T00:00:00"/>
    <x v="1"/>
    <s v="JS-15880"/>
    <x v="365"/>
    <x v="0"/>
    <s v="United States"/>
    <s v="Toledo"/>
    <x v="24"/>
    <n v="43615"/>
    <x v="3"/>
    <s v="FUR-TA-10004442"/>
    <x v="0"/>
    <x v="3"/>
    <x v="1645"/>
    <x v="4955"/>
    <n v="1"/>
    <n v="0.4"/>
    <n v="-94.660500000000013"/>
  </r>
  <r>
    <n v="7411"/>
    <s v="CA-2011-103058"/>
    <x v="2"/>
    <x v="149"/>
    <d v="2011-07-24T00:00:00"/>
    <x v="2"/>
    <s v="AG-10270"/>
    <x v="8"/>
    <x v="0"/>
    <s v="United States"/>
    <s v="New York City"/>
    <x v="15"/>
    <n v="10011"/>
    <x v="3"/>
    <s v="TEC-AC-10001314"/>
    <x v="2"/>
    <x v="11"/>
    <x v="943"/>
    <x v="2622"/>
    <n v="2"/>
    <n v="0"/>
    <n v="7.9983999999999895"/>
  </r>
  <r>
    <n v="7412"/>
    <s v="CA-2014-121125"/>
    <x v="3"/>
    <x v="1109"/>
    <d v="2014-06-04T00:00:00"/>
    <x v="1"/>
    <s v="MG-17890"/>
    <x v="450"/>
    <x v="2"/>
    <s v="United States"/>
    <s v="Tigard"/>
    <x v="21"/>
    <n v="97224"/>
    <x v="1"/>
    <s v="TEC-PH-10001619"/>
    <x v="2"/>
    <x v="7"/>
    <x v="1585"/>
    <x v="2403"/>
    <n v="1"/>
    <n v="0.2"/>
    <n v="17.639099999999985"/>
  </r>
  <r>
    <n v="7413"/>
    <s v="CA-2014-121125"/>
    <x v="3"/>
    <x v="1109"/>
    <d v="2014-06-04T00:00:00"/>
    <x v="1"/>
    <s v="MG-17890"/>
    <x v="450"/>
    <x v="2"/>
    <s v="United States"/>
    <s v="Tigard"/>
    <x v="21"/>
    <n v="97224"/>
    <x v="1"/>
    <s v="TEC-AC-10002323"/>
    <x v="2"/>
    <x v="11"/>
    <x v="175"/>
    <x v="1442"/>
    <n v="2"/>
    <n v="0.2"/>
    <n v="-3.0939999999999994"/>
  </r>
  <r>
    <n v="7414"/>
    <s v="CA-2014-121125"/>
    <x v="3"/>
    <x v="1109"/>
    <d v="2014-06-04T00:00:00"/>
    <x v="1"/>
    <s v="MG-17890"/>
    <x v="450"/>
    <x v="2"/>
    <s v="United States"/>
    <s v="Tigard"/>
    <x v="21"/>
    <n v="97224"/>
    <x v="1"/>
    <s v="FUR-FU-10000820"/>
    <x v="0"/>
    <x v="5"/>
    <x v="1774"/>
    <x v="4956"/>
    <n v="1"/>
    <n v="0.2"/>
    <n v="-0.33980000000000032"/>
  </r>
  <r>
    <n v="7415"/>
    <s v="US-2013-114013"/>
    <x v="0"/>
    <x v="69"/>
    <d v="2013-03-16T00:00:00"/>
    <x v="0"/>
    <s v="SC-20770"/>
    <x v="34"/>
    <x v="1"/>
    <s v="United States"/>
    <s v="Philadelphia"/>
    <x v="9"/>
    <n v="19134"/>
    <x v="3"/>
    <s v="FUR-CH-10004287"/>
    <x v="0"/>
    <x v="1"/>
    <x v="156"/>
    <x v="4957"/>
    <n v="2"/>
    <n v="0.3"/>
    <n v="-5.5240000000000293"/>
  </r>
  <r>
    <n v="7416"/>
    <s v="US-2013-114013"/>
    <x v="0"/>
    <x v="69"/>
    <d v="2013-03-16T00:00:00"/>
    <x v="0"/>
    <s v="SC-20770"/>
    <x v="34"/>
    <x v="1"/>
    <s v="United States"/>
    <s v="Philadelphia"/>
    <x v="9"/>
    <n v="19134"/>
    <x v="3"/>
    <s v="TEC-AC-10000474"/>
    <x v="2"/>
    <x v="11"/>
    <x v="1501"/>
    <x v="4958"/>
    <n v="5"/>
    <n v="0.2"/>
    <n v="47.494999999999919"/>
  </r>
  <r>
    <n v="7417"/>
    <s v="US-2013-114013"/>
    <x v="0"/>
    <x v="69"/>
    <d v="2013-03-16T00:00:00"/>
    <x v="0"/>
    <s v="SC-20770"/>
    <x v="34"/>
    <x v="1"/>
    <s v="United States"/>
    <s v="Philadelphia"/>
    <x v="9"/>
    <n v="19134"/>
    <x v="3"/>
    <s v="TEC-PH-10001494"/>
    <x v="2"/>
    <x v="7"/>
    <x v="708"/>
    <x v="4959"/>
    <n v="3"/>
    <n v="0.4"/>
    <n v="-116.98049999999998"/>
  </r>
  <r>
    <n v="7418"/>
    <s v="US-2013-114013"/>
    <x v="0"/>
    <x v="69"/>
    <d v="2013-03-16T00:00:00"/>
    <x v="0"/>
    <s v="SC-20770"/>
    <x v="34"/>
    <x v="1"/>
    <s v="United States"/>
    <s v="Philadelphia"/>
    <x v="9"/>
    <n v="19134"/>
    <x v="3"/>
    <s v="OFF-PA-10004996"/>
    <x v="1"/>
    <x v="10"/>
    <x v="1519"/>
    <x v="4960"/>
    <n v="5"/>
    <n v="0.2"/>
    <n v="13.918499999999998"/>
  </r>
  <r>
    <n v="7419"/>
    <s v="US-2013-114013"/>
    <x v="0"/>
    <x v="69"/>
    <d v="2013-03-16T00:00:00"/>
    <x v="0"/>
    <s v="SC-20770"/>
    <x v="34"/>
    <x v="1"/>
    <s v="United States"/>
    <s v="Philadelphia"/>
    <x v="9"/>
    <n v="19134"/>
    <x v="3"/>
    <s v="OFF-BI-10004318"/>
    <x v="1"/>
    <x v="8"/>
    <x v="1574"/>
    <x v="4961"/>
    <n v="1"/>
    <n v="0.7"/>
    <n v="-41.517600000000002"/>
  </r>
  <r>
    <n v="7420"/>
    <s v="US-2013-114013"/>
    <x v="0"/>
    <x v="69"/>
    <d v="2013-03-16T00:00:00"/>
    <x v="0"/>
    <s v="SC-20770"/>
    <x v="34"/>
    <x v="1"/>
    <s v="United States"/>
    <s v="Philadelphia"/>
    <x v="9"/>
    <n v="19134"/>
    <x v="3"/>
    <s v="OFF-ST-10002574"/>
    <x v="1"/>
    <x v="4"/>
    <x v="926"/>
    <x v="1197"/>
    <n v="5"/>
    <n v="0.2"/>
    <n v="-138.13999999999999"/>
  </r>
  <r>
    <n v="7421"/>
    <s v="US-2013-114013"/>
    <x v="0"/>
    <x v="69"/>
    <d v="2013-03-16T00:00:00"/>
    <x v="0"/>
    <s v="SC-20770"/>
    <x v="34"/>
    <x v="1"/>
    <s v="United States"/>
    <s v="Philadelphia"/>
    <x v="9"/>
    <n v="19134"/>
    <x v="3"/>
    <s v="OFF-BI-10002353"/>
    <x v="1"/>
    <x v="8"/>
    <x v="1068"/>
    <x v="4962"/>
    <n v="5"/>
    <n v="0.7"/>
    <n v="-15.439999999999998"/>
  </r>
  <r>
    <n v="7422"/>
    <s v="US-2013-114013"/>
    <x v="0"/>
    <x v="69"/>
    <d v="2013-03-16T00:00:00"/>
    <x v="0"/>
    <s v="SC-20770"/>
    <x v="34"/>
    <x v="1"/>
    <s v="United States"/>
    <s v="Philadelphia"/>
    <x v="9"/>
    <n v="19134"/>
    <x v="3"/>
    <s v="OFF-ST-10003641"/>
    <x v="1"/>
    <x v="4"/>
    <x v="1799"/>
    <x v="4963"/>
    <n v="2"/>
    <n v="0.2"/>
    <n v="-28.367999999999984"/>
  </r>
  <r>
    <n v="7423"/>
    <s v="US-2013-114013"/>
    <x v="0"/>
    <x v="69"/>
    <d v="2013-03-16T00:00:00"/>
    <x v="0"/>
    <s v="SC-20770"/>
    <x v="34"/>
    <x v="1"/>
    <s v="United States"/>
    <s v="Philadelphia"/>
    <x v="9"/>
    <n v="19134"/>
    <x v="3"/>
    <s v="TEC-MA-10001148"/>
    <x v="2"/>
    <x v="15"/>
    <x v="1533"/>
    <x v="4964"/>
    <n v="3"/>
    <n v="0.7"/>
    <n v="-643.70999999999981"/>
  </r>
  <r>
    <n v="7424"/>
    <s v="CA-2014-135069"/>
    <x v="3"/>
    <x v="318"/>
    <d v="2014-04-15T00:00:00"/>
    <x v="1"/>
    <s v="BS-11755"/>
    <x v="94"/>
    <x v="0"/>
    <s v="United States"/>
    <s v="Philadelphia"/>
    <x v="9"/>
    <n v="19143"/>
    <x v="3"/>
    <s v="OFF-AP-10000026"/>
    <x v="1"/>
    <x v="9"/>
    <x v="1282"/>
    <x v="4965"/>
    <n v="4"/>
    <n v="0.2"/>
    <n v="21.949199999999969"/>
  </r>
  <r>
    <n v="7425"/>
    <s v="CA-2014-135069"/>
    <x v="3"/>
    <x v="318"/>
    <d v="2014-04-15T00:00:00"/>
    <x v="1"/>
    <s v="BS-11755"/>
    <x v="94"/>
    <x v="0"/>
    <s v="United States"/>
    <s v="Philadelphia"/>
    <x v="9"/>
    <n v="19143"/>
    <x v="3"/>
    <s v="FUR-FU-10003878"/>
    <x v="0"/>
    <x v="5"/>
    <x v="671"/>
    <x v="4966"/>
    <n v="3"/>
    <n v="0.2"/>
    <n v="6.4176000000000002"/>
  </r>
  <r>
    <n v="7426"/>
    <s v="CA-2013-101693"/>
    <x v="0"/>
    <x v="674"/>
    <d v="2013-06-28T00:00:00"/>
    <x v="0"/>
    <s v="LC-17140"/>
    <x v="95"/>
    <x v="0"/>
    <s v="United States"/>
    <s v="Houston"/>
    <x v="5"/>
    <n v="77070"/>
    <x v="2"/>
    <s v="FUR-CH-10001146"/>
    <x v="0"/>
    <x v="1"/>
    <x v="64"/>
    <x v="4967"/>
    <n v="2"/>
    <n v="0.3"/>
    <n v="-6.0890000000000057"/>
  </r>
  <r>
    <n v="7427"/>
    <s v="CA-2013-101693"/>
    <x v="0"/>
    <x v="674"/>
    <d v="2013-06-28T00:00:00"/>
    <x v="0"/>
    <s v="LC-17140"/>
    <x v="95"/>
    <x v="0"/>
    <s v="United States"/>
    <s v="Houston"/>
    <x v="5"/>
    <n v="77070"/>
    <x v="2"/>
    <s v="FUR-FU-10003919"/>
    <x v="0"/>
    <x v="5"/>
    <x v="1514"/>
    <x v="4968"/>
    <n v="2"/>
    <n v="0.6"/>
    <n v="-26.169599999999996"/>
  </r>
  <r>
    <n v="7428"/>
    <s v="US-2011-164763"/>
    <x v="2"/>
    <x v="461"/>
    <d v="2011-03-21T00:00:00"/>
    <x v="1"/>
    <s v="MH-17440"/>
    <x v="775"/>
    <x v="1"/>
    <s v="United States"/>
    <s v="Jackson"/>
    <x v="35"/>
    <n v="39212"/>
    <x v="0"/>
    <s v="OFF-BI-10000605"/>
    <x v="1"/>
    <x v="8"/>
    <x v="531"/>
    <x v="4969"/>
    <n v="3"/>
    <n v="0"/>
    <n v="5.3720999999999997"/>
  </r>
  <r>
    <n v="7429"/>
    <s v="US-2011-164763"/>
    <x v="2"/>
    <x v="461"/>
    <d v="2011-03-21T00:00:00"/>
    <x v="1"/>
    <s v="MH-17440"/>
    <x v="775"/>
    <x v="1"/>
    <s v="United States"/>
    <s v="Jackson"/>
    <x v="35"/>
    <n v="39212"/>
    <x v="0"/>
    <s v="OFF-BI-10000309"/>
    <x v="1"/>
    <x v="8"/>
    <x v="334"/>
    <x v="2690"/>
    <n v="2"/>
    <n v="0"/>
    <n v="14.9156"/>
  </r>
  <r>
    <n v="7430"/>
    <s v="US-2011-164763"/>
    <x v="2"/>
    <x v="461"/>
    <d v="2011-03-21T00:00:00"/>
    <x v="1"/>
    <s v="MH-17440"/>
    <x v="775"/>
    <x v="1"/>
    <s v="United States"/>
    <s v="Jackson"/>
    <x v="35"/>
    <n v="39212"/>
    <x v="0"/>
    <s v="OFF-PA-10003349"/>
    <x v="1"/>
    <x v="10"/>
    <x v="218"/>
    <x v="91"/>
    <n v="2"/>
    <n v="0"/>
    <n v="6.3504000000000005"/>
  </r>
  <r>
    <n v="7431"/>
    <s v="US-2011-164763"/>
    <x v="2"/>
    <x v="461"/>
    <d v="2011-03-21T00:00:00"/>
    <x v="1"/>
    <s v="MH-17440"/>
    <x v="775"/>
    <x v="1"/>
    <s v="United States"/>
    <s v="Jackson"/>
    <x v="35"/>
    <n v="39212"/>
    <x v="0"/>
    <s v="OFF-PA-10003063"/>
    <x v="1"/>
    <x v="10"/>
    <x v="1711"/>
    <x v="4698"/>
    <n v="4"/>
    <n v="0"/>
    <n v="7.68"/>
  </r>
  <r>
    <n v="7432"/>
    <s v="US-2011-164763"/>
    <x v="2"/>
    <x v="461"/>
    <d v="2011-03-21T00:00:00"/>
    <x v="1"/>
    <s v="MH-17440"/>
    <x v="775"/>
    <x v="1"/>
    <s v="United States"/>
    <s v="Jackson"/>
    <x v="35"/>
    <n v="39212"/>
    <x v="0"/>
    <s v="OFF-AP-10003971"/>
    <x v="1"/>
    <x v="9"/>
    <x v="914"/>
    <x v="4779"/>
    <n v="3"/>
    <n v="0"/>
    <n v="8.4942000000000011"/>
  </r>
  <r>
    <n v="7433"/>
    <s v="CA-2011-161249"/>
    <x v="2"/>
    <x v="128"/>
    <d v="2011-08-13T00:00:00"/>
    <x v="1"/>
    <s v="RD-19720"/>
    <x v="742"/>
    <x v="0"/>
    <s v="United States"/>
    <s v="Phoenix"/>
    <x v="16"/>
    <n v="85023"/>
    <x v="1"/>
    <s v="OFF-FA-10004838"/>
    <x v="1"/>
    <x v="13"/>
    <x v="792"/>
    <x v="3870"/>
    <n v="3"/>
    <n v="0.2"/>
    <n v="-0.94859999999999989"/>
  </r>
  <r>
    <n v="7434"/>
    <s v="CA-2011-161249"/>
    <x v="2"/>
    <x v="128"/>
    <d v="2011-08-13T00:00:00"/>
    <x v="1"/>
    <s v="RD-19720"/>
    <x v="742"/>
    <x v="0"/>
    <s v="United States"/>
    <s v="Phoenix"/>
    <x v="16"/>
    <n v="85023"/>
    <x v="1"/>
    <s v="OFF-BI-10001097"/>
    <x v="1"/>
    <x v="8"/>
    <x v="789"/>
    <x v="4970"/>
    <n v="5"/>
    <n v="0.7"/>
    <n v="-6.5414999999999992"/>
  </r>
  <r>
    <n v="7435"/>
    <s v="CA-2012-148180"/>
    <x v="1"/>
    <x v="353"/>
    <d v="2012-07-31T00:00:00"/>
    <x v="1"/>
    <s v="BP-11095"/>
    <x v="162"/>
    <x v="1"/>
    <s v="United States"/>
    <s v="Oxnard"/>
    <x v="1"/>
    <n v="93030"/>
    <x v="1"/>
    <s v="OFF-BI-10000605"/>
    <x v="1"/>
    <x v="8"/>
    <x v="531"/>
    <x v="1083"/>
    <n v="3"/>
    <n v="0.2"/>
    <n v="3.0860999999999996"/>
  </r>
  <r>
    <n v="7436"/>
    <s v="CA-2012-148180"/>
    <x v="1"/>
    <x v="353"/>
    <d v="2012-07-31T00:00:00"/>
    <x v="1"/>
    <s v="BP-11095"/>
    <x v="162"/>
    <x v="1"/>
    <s v="United States"/>
    <s v="Oxnard"/>
    <x v="1"/>
    <n v="93030"/>
    <x v="1"/>
    <s v="OFF-BI-10003314"/>
    <x v="1"/>
    <x v="8"/>
    <x v="305"/>
    <x v="4971"/>
    <n v="6"/>
    <n v="0.2"/>
    <n v="8.3867999999999991"/>
  </r>
  <r>
    <n v="7437"/>
    <s v="CA-2012-148180"/>
    <x v="1"/>
    <x v="353"/>
    <d v="2012-07-31T00:00:00"/>
    <x v="1"/>
    <s v="BP-11095"/>
    <x v="162"/>
    <x v="1"/>
    <s v="United States"/>
    <s v="Oxnard"/>
    <x v="1"/>
    <n v="93030"/>
    <x v="1"/>
    <s v="OFF-AR-10002067"/>
    <x v="1"/>
    <x v="6"/>
    <x v="1145"/>
    <x v="1618"/>
    <n v="5"/>
    <n v="0"/>
    <n v="25.792000000000002"/>
  </r>
  <r>
    <n v="7438"/>
    <s v="CA-2011-165568"/>
    <x v="2"/>
    <x v="1162"/>
    <d v="2011-02-20T00:00:00"/>
    <x v="1"/>
    <s v="BF-11020"/>
    <x v="292"/>
    <x v="1"/>
    <s v="United States"/>
    <s v="Seattle"/>
    <x v="4"/>
    <n v="98105"/>
    <x v="1"/>
    <s v="OFF-BI-10001031"/>
    <x v="1"/>
    <x v="8"/>
    <x v="865"/>
    <x v="794"/>
    <n v="5"/>
    <n v="0.2"/>
    <n v="7.2089999999999996"/>
  </r>
  <r>
    <n v="7439"/>
    <s v="CA-2012-145457"/>
    <x v="1"/>
    <x v="539"/>
    <d v="2012-03-27T00:00:00"/>
    <x v="0"/>
    <s v="CP-12085"/>
    <x v="434"/>
    <x v="1"/>
    <s v="United States"/>
    <s v="Covington"/>
    <x v="4"/>
    <n v="98042"/>
    <x v="1"/>
    <s v="FUR-FU-10003832"/>
    <x v="0"/>
    <x v="5"/>
    <x v="1420"/>
    <x v="4972"/>
    <n v="5"/>
    <n v="0"/>
    <n v="13.132000000000001"/>
  </r>
  <r>
    <n v="7440"/>
    <s v="US-2014-163657"/>
    <x v="3"/>
    <x v="264"/>
    <d v="2014-09-07T00:00:00"/>
    <x v="1"/>
    <s v="JL-15235"/>
    <x v="538"/>
    <x v="0"/>
    <s v="United States"/>
    <s v="Los Angeles"/>
    <x v="1"/>
    <n v="90049"/>
    <x v="1"/>
    <s v="OFF-BI-10000138"/>
    <x v="1"/>
    <x v="8"/>
    <x v="600"/>
    <x v="694"/>
    <n v="5"/>
    <n v="0.2"/>
    <n v="6.5519999999999996"/>
  </r>
  <r>
    <n v="7441"/>
    <s v="US-2014-163657"/>
    <x v="3"/>
    <x v="264"/>
    <d v="2014-09-07T00:00:00"/>
    <x v="1"/>
    <s v="JL-15235"/>
    <x v="538"/>
    <x v="0"/>
    <s v="United States"/>
    <s v="Los Angeles"/>
    <x v="1"/>
    <n v="90049"/>
    <x v="1"/>
    <s v="FUR-TA-10004607"/>
    <x v="0"/>
    <x v="3"/>
    <x v="1095"/>
    <x v="4973"/>
    <n v="2"/>
    <n v="0.2"/>
    <n v="-2.9566000000000088"/>
  </r>
  <r>
    <n v="7442"/>
    <s v="CA-2012-120446"/>
    <x v="1"/>
    <x v="547"/>
    <d v="2012-11-18T00:00:00"/>
    <x v="2"/>
    <s v="JG-15805"/>
    <x v="189"/>
    <x v="1"/>
    <s v="United States"/>
    <s v="San Diego"/>
    <x v="1"/>
    <n v="92105"/>
    <x v="1"/>
    <s v="OFF-LA-10003148"/>
    <x v="1"/>
    <x v="2"/>
    <x v="164"/>
    <x v="1381"/>
    <n v="3"/>
    <n v="0"/>
    <n v="8.6939999999999991"/>
  </r>
  <r>
    <n v="7443"/>
    <s v="CA-2011-109932"/>
    <x v="2"/>
    <x v="337"/>
    <d v="2011-12-11T00:00:00"/>
    <x v="2"/>
    <s v="VP-21760"/>
    <x v="778"/>
    <x v="1"/>
    <s v="United States"/>
    <s v="Brownsville"/>
    <x v="5"/>
    <n v="78521"/>
    <x v="2"/>
    <s v="OFF-PA-10001804"/>
    <x v="1"/>
    <x v="10"/>
    <x v="128"/>
    <x v="1432"/>
    <n v="2"/>
    <n v="0.2"/>
    <n v="3.7407999999999997"/>
  </r>
  <r>
    <n v="7444"/>
    <s v="CA-2011-109932"/>
    <x v="2"/>
    <x v="337"/>
    <d v="2011-12-11T00:00:00"/>
    <x v="2"/>
    <s v="VP-21760"/>
    <x v="778"/>
    <x v="1"/>
    <s v="United States"/>
    <s v="Brownsville"/>
    <x v="5"/>
    <n v="78521"/>
    <x v="2"/>
    <s v="OFF-ST-10000036"/>
    <x v="1"/>
    <x v="4"/>
    <x v="590"/>
    <x v="4974"/>
    <n v="3"/>
    <n v="0.2"/>
    <n v="20.745899999999985"/>
  </r>
  <r>
    <n v="7445"/>
    <s v="CA-2014-127474"/>
    <x v="3"/>
    <x v="447"/>
    <d v="2014-02-08T00:00:00"/>
    <x v="0"/>
    <s v="RD-19810"/>
    <x v="279"/>
    <x v="2"/>
    <s v="United States"/>
    <s v="Chicago"/>
    <x v="10"/>
    <n v="60610"/>
    <x v="2"/>
    <s v="OFF-PA-10001166"/>
    <x v="1"/>
    <x v="10"/>
    <x v="769"/>
    <x v="1182"/>
    <n v="1"/>
    <n v="0.2"/>
    <n v="1.8144"/>
  </r>
  <r>
    <n v="7446"/>
    <s v="CA-2014-127474"/>
    <x v="3"/>
    <x v="447"/>
    <d v="2014-02-08T00:00:00"/>
    <x v="0"/>
    <s v="RD-19810"/>
    <x v="279"/>
    <x v="2"/>
    <s v="United States"/>
    <s v="Chicago"/>
    <x v="10"/>
    <n v="60610"/>
    <x v="2"/>
    <s v="OFF-PA-10001033"/>
    <x v="1"/>
    <x v="10"/>
    <x v="1500"/>
    <x v="4975"/>
    <n v="2"/>
    <n v="0.2"/>
    <n v="23.7742"/>
  </r>
  <r>
    <n v="7447"/>
    <s v="CA-2014-127474"/>
    <x v="3"/>
    <x v="447"/>
    <d v="2014-02-08T00:00:00"/>
    <x v="0"/>
    <s v="RD-19810"/>
    <x v="279"/>
    <x v="2"/>
    <s v="United States"/>
    <s v="Chicago"/>
    <x v="10"/>
    <n v="60610"/>
    <x v="2"/>
    <s v="FUR-FU-10004597"/>
    <x v="0"/>
    <x v="5"/>
    <x v="1257"/>
    <x v="500"/>
    <n v="1"/>
    <n v="0.6"/>
    <n v="-26.084999999999994"/>
  </r>
  <r>
    <n v="7448"/>
    <s v="CA-2014-127474"/>
    <x v="3"/>
    <x v="447"/>
    <d v="2014-02-08T00:00:00"/>
    <x v="0"/>
    <s v="RD-19810"/>
    <x v="279"/>
    <x v="2"/>
    <s v="United States"/>
    <s v="Chicago"/>
    <x v="10"/>
    <n v="60610"/>
    <x v="2"/>
    <s v="OFF-PA-10000418"/>
    <x v="1"/>
    <x v="10"/>
    <x v="961"/>
    <x v="1257"/>
    <n v="5"/>
    <n v="0.2"/>
    <n v="146.79"/>
  </r>
  <r>
    <n v="7449"/>
    <s v="CA-2014-115448"/>
    <x v="3"/>
    <x v="343"/>
    <d v="2014-11-15T00:00:00"/>
    <x v="2"/>
    <s v="MH-18025"/>
    <x v="659"/>
    <x v="0"/>
    <s v="United States"/>
    <s v="Knoxville"/>
    <x v="18"/>
    <n v="37918"/>
    <x v="0"/>
    <s v="FUR-FU-10004090"/>
    <x v="0"/>
    <x v="5"/>
    <x v="636"/>
    <x v="4976"/>
    <n v="5"/>
    <n v="0.2"/>
    <n v="14.449499999999986"/>
  </r>
  <r>
    <n v="7450"/>
    <s v="CA-2014-105669"/>
    <x v="3"/>
    <x v="697"/>
    <d v="2014-09-23T00:00:00"/>
    <x v="0"/>
    <s v="SJ-20125"/>
    <x v="319"/>
    <x v="2"/>
    <s v="United States"/>
    <s v="Houston"/>
    <x v="5"/>
    <n v="77036"/>
    <x v="2"/>
    <s v="OFF-AR-10000390"/>
    <x v="1"/>
    <x v="6"/>
    <x v="105"/>
    <x v="4541"/>
    <n v="3"/>
    <n v="0.2"/>
    <n v="3.2213999999999996"/>
  </r>
  <r>
    <n v="7451"/>
    <s v="CA-2014-105669"/>
    <x v="3"/>
    <x v="697"/>
    <d v="2014-09-23T00:00:00"/>
    <x v="0"/>
    <s v="SJ-20125"/>
    <x v="319"/>
    <x v="2"/>
    <s v="United States"/>
    <s v="Houston"/>
    <x v="5"/>
    <n v="77036"/>
    <x v="2"/>
    <s v="FUR-CH-10003774"/>
    <x v="0"/>
    <x v="1"/>
    <x v="1185"/>
    <x v="2608"/>
    <n v="5"/>
    <n v="0.3"/>
    <n v="-77.333000000000013"/>
  </r>
  <r>
    <n v="7452"/>
    <s v="CA-2014-105669"/>
    <x v="3"/>
    <x v="697"/>
    <d v="2014-09-23T00:00:00"/>
    <x v="0"/>
    <s v="SJ-20125"/>
    <x v="319"/>
    <x v="2"/>
    <s v="United States"/>
    <s v="Houston"/>
    <x v="5"/>
    <n v="77036"/>
    <x v="2"/>
    <s v="OFF-BI-10002412"/>
    <x v="1"/>
    <x v="8"/>
    <x v="323"/>
    <x v="4977"/>
    <n v="5"/>
    <n v="0.8"/>
    <n v="-10.15"/>
  </r>
  <r>
    <n v="7453"/>
    <s v="CA-2014-105669"/>
    <x v="3"/>
    <x v="697"/>
    <d v="2014-09-23T00:00:00"/>
    <x v="0"/>
    <s v="SJ-20125"/>
    <x v="319"/>
    <x v="2"/>
    <s v="United States"/>
    <s v="Houston"/>
    <x v="5"/>
    <n v="77036"/>
    <x v="2"/>
    <s v="TEC-PH-10002415"/>
    <x v="2"/>
    <x v="7"/>
    <x v="1517"/>
    <x v="4978"/>
    <n v="6"/>
    <n v="0.2"/>
    <n v="88.48500000000007"/>
  </r>
  <r>
    <n v="7454"/>
    <s v="CA-2014-134796"/>
    <x v="3"/>
    <x v="643"/>
    <d v="2014-07-02T00:00:00"/>
    <x v="1"/>
    <s v="FM-14380"/>
    <x v="248"/>
    <x v="0"/>
    <s v="United States"/>
    <s v="Bolingbrook"/>
    <x v="10"/>
    <n v="60440"/>
    <x v="2"/>
    <s v="TEC-PH-10003505"/>
    <x v="2"/>
    <x v="7"/>
    <x v="901"/>
    <x v="1490"/>
    <n v="2"/>
    <n v="0.2"/>
    <n v="16.703999999999986"/>
  </r>
  <r>
    <n v="7455"/>
    <s v="CA-2013-137743"/>
    <x v="0"/>
    <x v="679"/>
    <d v="2013-08-05T00:00:00"/>
    <x v="1"/>
    <s v="KH-16360"/>
    <x v="347"/>
    <x v="0"/>
    <s v="United States"/>
    <s v="Chicago"/>
    <x v="10"/>
    <n v="60623"/>
    <x v="2"/>
    <s v="OFF-LA-10003663"/>
    <x v="1"/>
    <x v="2"/>
    <x v="1364"/>
    <x v="4766"/>
    <n v="4"/>
    <n v="0.2"/>
    <n v="3.1212"/>
  </r>
  <r>
    <n v="7456"/>
    <s v="CA-2013-137743"/>
    <x v="0"/>
    <x v="679"/>
    <d v="2013-08-05T00:00:00"/>
    <x v="1"/>
    <s v="KH-16360"/>
    <x v="347"/>
    <x v="0"/>
    <s v="United States"/>
    <s v="Chicago"/>
    <x v="10"/>
    <n v="60623"/>
    <x v="2"/>
    <s v="OFF-ST-10001780"/>
    <x v="1"/>
    <x v="4"/>
    <x v="481"/>
    <x v="2532"/>
    <n v="2"/>
    <n v="0.2"/>
    <n v="51.831200000000024"/>
  </r>
  <r>
    <n v="7457"/>
    <s v="CA-2012-137974"/>
    <x v="1"/>
    <x v="392"/>
    <d v="2012-04-18T00:00:00"/>
    <x v="2"/>
    <s v="LL-16840"/>
    <x v="328"/>
    <x v="0"/>
    <s v="United States"/>
    <s v="Waynesboro"/>
    <x v="17"/>
    <n v="22980"/>
    <x v="0"/>
    <s v="TEC-PH-10002033"/>
    <x v="2"/>
    <x v="7"/>
    <x v="11"/>
    <x v="4979"/>
    <n v="2"/>
    <n v="0"/>
    <n v="148.10640000000001"/>
  </r>
  <r>
    <n v="7458"/>
    <s v="CA-2012-137974"/>
    <x v="1"/>
    <x v="392"/>
    <d v="2012-04-18T00:00:00"/>
    <x v="2"/>
    <s v="LL-16840"/>
    <x v="328"/>
    <x v="0"/>
    <s v="United States"/>
    <s v="Waynesboro"/>
    <x v="17"/>
    <n v="22980"/>
    <x v="0"/>
    <s v="OFF-BI-10001036"/>
    <x v="1"/>
    <x v="8"/>
    <x v="618"/>
    <x v="4980"/>
    <n v="1"/>
    <n v="0"/>
    <n v="4.57"/>
  </r>
  <r>
    <n v="7459"/>
    <s v="CA-2012-137974"/>
    <x v="1"/>
    <x v="392"/>
    <d v="2012-04-18T00:00:00"/>
    <x v="2"/>
    <s v="LL-16840"/>
    <x v="328"/>
    <x v="0"/>
    <s v="United States"/>
    <s v="Waynesboro"/>
    <x v="17"/>
    <n v="22980"/>
    <x v="0"/>
    <s v="FUR-FU-10001468"/>
    <x v="0"/>
    <x v="5"/>
    <x v="1280"/>
    <x v="4981"/>
    <n v="7"/>
    <n v="0"/>
    <n v="119.68599999999989"/>
  </r>
  <r>
    <n v="7460"/>
    <s v="CA-2012-137974"/>
    <x v="1"/>
    <x v="392"/>
    <d v="2012-04-18T00:00:00"/>
    <x v="2"/>
    <s v="LL-16840"/>
    <x v="328"/>
    <x v="0"/>
    <s v="United States"/>
    <s v="Waynesboro"/>
    <x v="17"/>
    <n v="22980"/>
    <x v="0"/>
    <s v="FUR-BO-10001519"/>
    <x v="0"/>
    <x v="0"/>
    <x v="666"/>
    <x v="4982"/>
    <n v="9"/>
    <n v="0"/>
    <n v="125.58240000000001"/>
  </r>
  <r>
    <n v="7461"/>
    <s v="US-2012-136987"/>
    <x v="1"/>
    <x v="347"/>
    <d v="2012-04-14T00:00:00"/>
    <x v="0"/>
    <s v="AR-10540"/>
    <x v="481"/>
    <x v="0"/>
    <s v="United States"/>
    <s v="Los Angeles"/>
    <x v="1"/>
    <n v="90004"/>
    <x v="1"/>
    <s v="TEC-CO-10001943"/>
    <x v="2"/>
    <x v="16"/>
    <x v="1666"/>
    <x v="4983"/>
    <n v="4"/>
    <n v="0.2"/>
    <n v="215.98919999999998"/>
  </r>
  <r>
    <n v="7462"/>
    <s v="US-2012-136987"/>
    <x v="1"/>
    <x v="347"/>
    <d v="2012-04-14T00:00:00"/>
    <x v="0"/>
    <s v="AR-10540"/>
    <x v="481"/>
    <x v="0"/>
    <s v="United States"/>
    <s v="Los Angeles"/>
    <x v="1"/>
    <n v="90004"/>
    <x v="1"/>
    <s v="OFF-PA-10003127"/>
    <x v="1"/>
    <x v="10"/>
    <x v="33"/>
    <x v="4984"/>
    <n v="2"/>
    <n v="0"/>
    <n v="24.269599999999997"/>
  </r>
  <r>
    <n v="7463"/>
    <s v="CA-2012-138485"/>
    <x v="1"/>
    <x v="914"/>
    <d v="2012-03-01T00:00:00"/>
    <x v="0"/>
    <s v="NP-18670"/>
    <x v="73"/>
    <x v="0"/>
    <s v="United States"/>
    <s v="Seattle"/>
    <x v="4"/>
    <n v="98105"/>
    <x v="1"/>
    <s v="TEC-AC-10002076"/>
    <x v="2"/>
    <x v="11"/>
    <x v="329"/>
    <x v="4985"/>
    <n v="9"/>
    <n v="0"/>
    <n v="80.837999999999994"/>
  </r>
  <r>
    <n v="7464"/>
    <s v="CA-2013-103709"/>
    <x v="0"/>
    <x v="162"/>
    <d v="2013-09-16T00:00:00"/>
    <x v="1"/>
    <s v="LP-17095"/>
    <x v="431"/>
    <x v="0"/>
    <s v="United States"/>
    <s v="Visalia"/>
    <x v="1"/>
    <n v="93277"/>
    <x v="1"/>
    <s v="OFF-AR-10003338"/>
    <x v="1"/>
    <x v="6"/>
    <x v="1430"/>
    <x v="3659"/>
    <n v="2"/>
    <n v="0"/>
    <n v="3.7200000000000006"/>
  </r>
  <r>
    <n v="7465"/>
    <s v="CA-2013-103709"/>
    <x v="0"/>
    <x v="162"/>
    <d v="2013-09-16T00:00:00"/>
    <x v="1"/>
    <s v="LP-17095"/>
    <x v="431"/>
    <x v="0"/>
    <s v="United States"/>
    <s v="Visalia"/>
    <x v="1"/>
    <n v="93277"/>
    <x v="1"/>
    <s v="OFF-PA-10004610"/>
    <x v="1"/>
    <x v="10"/>
    <x v="1511"/>
    <x v="1369"/>
    <n v="8"/>
    <n v="0"/>
    <n v="15.407999999999998"/>
  </r>
  <r>
    <n v="7466"/>
    <s v="CA-2013-103709"/>
    <x v="0"/>
    <x v="162"/>
    <d v="2013-09-16T00:00:00"/>
    <x v="1"/>
    <s v="LP-17095"/>
    <x v="431"/>
    <x v="0"/>
    <s v="United States"/>
    <s v="Visalia"/>
    <x v="1"/>
    <n v="93277"/>
    <x v="1"/>
    <s v="OFF-ST-10001272"/>
    <x v="1"/>
    <x v="4"/>
    <x v="528"/>
    <x v="2213"/>
    <n v="2"/>
    <n v="0"/>
    <n v="65.435000000000002"/>
  </r>
  <r>
    <n v="7467"/>
    <s v="CA-2013-138282"/>
    <x v="0"/>
    <x v="288"/>
    <d v="2013-05-24T00:00:00"/>
    <x v="1"/>
    <s v="AH-10690"/>
    <x v="706"/>
    <x v="1"/>
    <s v="United States"/>
    <s v="Los Angeles"/>
    <x v="1"/>
    <n v="90008"/>
    <x v="1"/>
    <s v="OFF-AP-10001366"/>
    <x v="1"/>
    <x v="9"/>
    <x v="33"/>
    <x v="4986"/>
    <n v="8"/>
    <n v="0"/>
    <n v="23.716800000000006"/>
  </r>
  <r>
    <n v="7468"/>
    <s v="CA-2014-148985"/>
    <x v="3"/>
    <x v="343"/>
    <d v="2014-11-16T00:00:00"/>
    <x v="0"/>
    <s v="TB-21190"/>
    <x v="353"/>
    <x v="2"/>
    <s v="United States"/>
    <s v="Los Angeles"/>
    <x v="1"/>
    <n v="90045"/>
    <x v="1"/>
    <s v="FUR-FU-10001424"/>
    <x v="0"/>
    <x v="5"/>
    <x v="691"/>
    <x v="4987"/>
    <n v="4"/>
    <n v="0"/>
    <n v="11.872799999999998"/>
  </r>
  <r>
    <n v="7469"/>
    <s v="CA-2011-138100"/>
    <x v="2"/>
    <x v="1114"/>
    <d v="2011-09-20T00:00:00"/>
    <x v="1"/>
    <s v="AA-10315"/>
    <x v="397"/>
    <x v="0"/>
    <s v="United States"/>
    <s v="New York City"/>
    <x v="15"/>
    <n v="10011"/>
    <x v="3"/>
    <s v="OFF-PA-10000349"/>
    <x v="1"/>
    <x v="10"/>
    <x v="33"/>
    <x v="1830"/>
    <n v="3"/>
    <n v="0"/>
    <n v="7.0218000000000007"/>
  </r>
  <r>
    <n v="7470"/>
    <s v="CA-2011-138100"/>
    <x v="2"/>
    <x v="1114"/>
    <d v="2011-09-20T00:00:00"/>
    <x v="1"/>
    <s v="AA-10315"/>
    <x v="397"/>
    <x v="0"/>
    <s v="United States"/>
    <s v="New York City"/>
    <x v="15"/>
    <n v="10011"/>
    <x v="3"/>
    <s v="FUR-FU-10002456"/>
    <x v="0"/>
    <x v="5"/>
    <x v="1009"/>
    <x v="58"/>
    <n v="2"/>
    <n v="0"/>
    <n v="6.2608000000000015"/>
  </r>
  <r>
    <n v="7471"/>
    <s v="CA-2012-100734"/>
    <x v="1"/>
    <x v="426"/>
    <d v="2012-09-20T00:00:00"/>
    <x v="1"/>
    <s v="AC-10615"/>
    <x v="556"/>
    <x v="1"/>
    <s v="United States"/>
    <s v="Philadelphia"/>
    <x v="9"/>
    <n v="19143"/>
    <x v="3"/>
    <s v="OFF-BI-10002609"/>
    <x v="1"/>
    <x v="8"/>
    <x v="98"/>
    <x v="4988"/>
    <n v="4"/>
    <n v="0.7"/>
    <n v="-2.8608000000000002"/>
  </r>
  <r>
    <n v="7472"/>
    <s v="CA-2012-100734"/>
    <x v="1"/>
    <x v="426"/>
    <d v="2012-09-20T00:00:00"/>
    <x v="1"/>
    <s v="AC-10615"/>
    <x v="556"/>
    <x v="1"/>
    <s v="United States"/>
    <s v="Philadelphia"/>
    <x v="9"/>
    <n v="19143"/>
    <x v="3"/>
    <s v="OFF-ST-10001522"/>
    <x v="1"/>
    <x v="4"/>
    <x v="195"/>
    <x v="2772"/>
    <n v="2"/>
    <n v="0.2"/>
    <n v="-29.436800000000012"/>
  </r>
  <r>
    <n v="7473"/>
    <s v="CA-2013-139997"/>
    <x v="0"/>
    <x v="949"/>
    <d v="2013-07-04T00:00:00"/>
    <x v="2"/>
    <s v="EM-14140"/>
    <x v="670"/>
    <x v="2"/>
    <s v="United States"/>
    <s v="Lehi"/>
    <x v="7"/>
    <n v="84043"/>
    <x v="1"/>
    <s v="TEC-CO-10000971"/>
    <x v="2"/>
    <x v="16"/>
    <x v="1304"/>
    <x v="4989"/>
    <n v="5"/>
    <n v="0"/>
    <n v="449.9849999999999"/>
  </r>
  <r>
    <n v="7474"/>
    <s v="CA-2013-109652"/>
    <x v="0"/>
    <x v="342"/>
    <d v="2013-04-16T00:00:00"/>
    <x v="1"/>
    <s v="QJ-19255"/>
    <x v="425"/>
    <x v="1"/>
    <s v="United States"/>
    <s v="Chicago"/>
    <x v="10"/>
    <n v="60653"/>
    <x v="2"/>
    <s v="OFF-AR-10000034"/>
    <x v="1"/>
    <x v="6"/>
    <x v="744"/>
    <x v="4990"/>
    <n v="4"/>
    <n v="0.2"/>
    <n v="3.2223999999999995"/>
  </r>
  <r>
    <n v="7475"/>
    <s v="CA-2011-167199"/>
    <x v="2"/>
    <x v="1037"/>
    <d v="2011-01-11T00:00:00"/>
    <x v="1"/>
    <s v="ME-17320"/>
    <x v="467"/>
    <x v="2"/>
    <s v="United States"/>
    <s v="Henderson"/>
    <x v="0"/>
    <n v="42420"/>
    <x v="0"/>
    <s v="FUR-CH-10004063"/>
    <x v="0"/>
    <x v="1"/>
    <x v="120"/>
    <x v="4991"/>
    <n v="9"/>
    <n v="0"/>
    <n v="746.40779999999972"/>
  </r>
  <r>
    <n v="7476"/>
    <s v="CA-2011-167199"/>
    <x v="2"/>
    <x v="1037"/>
    <d v="2011-01-11T00:00:00"/>
    <x v="1"/>
    <s v="ME-17320"/>
    <x v="467"/>
    <x v="2"/>
    <s v="United States"/>
    <s v="Henderson"/>
    <x v="0"/>
    <n v="42420"/>
    <x v="0"/>
    <s v="OFF-BI-10004632"/>
    <x v="1"/>
    <x v="8"/>
    <x v="564"/>
    <x v="4992"/>
    <n v="2"/>
    <n v="0"/>
    <n v="274.49099999999999"/>
  </r>
  <r>
    <n v="7477"/>
    <s v="CA-2011-167199"/>
    <x v="2"/>
    <x v="1037"/>
    <d v="2011-01-11T00:00:00"/>
    <x v="1"/>
    <s v="ME-17320"/>
    <x v="467"/>
    <x v="2"/>
    <s v="United States"/>
    <s v="Henderson"/>
    <x v="0"/>
    <n v="42420"/>
    <x v="0"/>
    <s v="OFF-AR-10001662"/>
    <x v="1"/>
    <x v="6"/>
    <x v="443"/>
    <x v="4993"/>
    <n v="2"/>
    <n v="0"/>
    <n v="1.4796000000000005"/>
  </r>
  <r>
    <n v="7478"/>
    <s v="CA-2011-167199"/>
    <x v="2"/>
    <x v="1037"/>
    <d v="2011-01-11T00:00:00"/>
    <x v="1"/>
    <s v="ME-17320"/>
    <x v="467"/>
    <x v="2"/>
    <s v="United States"/>
    <s v="Henderson"/>
    <x v="0"/>
    <n v="42420"/>
    <x v="0"/>
    <s v="TEC-PH-10004977"/>
    <x v="2"/>
    <x v="7"/>
    <x v="34"/>
    <x v="3743"/>
    <n v="2"/>
    <n v="0"/>
    <n v="113.67419999999998"/>
  </r>
  <r>
    <n v="7479"/>
    <s v="CA-2011-167199"/>
    <x v="2"/>
    <x v="1037"/>
    <d v="2011-01-11T00:00:00"/>
    <x v="1"/>
    <s v="ME-17320"/>
    <x v="467"/>
    <x v="2"/>
    <s v="United States"/>
    <s v="Henderson"/>
    <x v="0"/>
    <n v="42420"/>
    <x v="0"/>
    <s v="TEC-PH-10004539"/>
    <x v="2"/>
    <x v="7"/>
    <x v="852"/>
    <x v="4994"/>
    <n v="4"/>
    <n v="0"/>
    <n v="204.10919999999999"/>
  </r>
  <r>
    <n v="7480"/>
    <s v="CA-2011-167199"/>
    <x v="2"/>
    <x v="1037"/>
    <d v="2011-01-11T00:00:00"/>
    <x v="1"/>
    <s v="ME-17320"/>
    <x v="467"/>
    <x v="2"/>
    <s v="United States"/>
    <s v="Henderson"/>
    <x v="0"/>
    <n v="42420"/>
    <x v="0"/>
    <s v="OFF-FA-10001883"/>
    <x v="1"/>
    <x v="13"/>
    <x v="1484"/>
    <x v="4995"/>
    <n v="4"/>
    <n v="0"/>
    <n v="0.31119999999999948"/>
  </r>
  <r>
    <n v="7481"/>
    <s v="CA-2011-167199"/>
    <x v="2"/>
    <x v="1037"/>
    <d v="2011-01-11T00:00:00"/>
    <x v="1"/>
    <s v="ME-17320"/>
    <x v="467"/>
    <x v="2"/>
    <s v="United States"/>
    <s v="Henderson"/>
    <x v="0"/>
    <n v="42420"/>
    <x v="0"/>
    <s v="OFF-PA-10000955"/>
    <x v="1"/>
    <x v="10"/>
    <x v="774"/>
    <x v="4996"/>
    <n v="1"/>
    <n v="0"/>
    <n v="3.0084"/>
  </r>
  <r>
    <n v="7482"/>
    <s v="CA-2013-124583"/>
    <x v="0"/>
    <x v="142"/>
    <d v="2013-09-04T00:00:00"/>
    <x v="0"/>
    <s v="LB-16795"/>
    <x v="697"/>
    <x v="2"/>
    <s v="United States"/>
    <s v="Huntington Beach"/>
    <x v="1"/>
    <n v="92646"/>
    <x v="1"/>
    <s v="OFF-EN-10002500"/>
    <x v="1"/>
    <x v="12"/>
    <x v="118"/>
    <x v="4835"/>
    <n v="1"/>
    <n v="0"/>
    <n v="5.7509999999999994"/>
  </r>
  <r>
    <n v="7483"/>
    <s v="CA-2011-113964"/>
    <x v="2"/>
    <x v="865"/>
    <d v="2011-09-30T00:00:00"/>
    <x v="1"/>
    <s v="JP-16135"/>
    <x v="655"/>
    <x v="2"/>
    <s v="United States"/>
    <s v="New York City"/>
    <x v="15"/>
    <n v="10011"/>
    <x v="3"/>
    <s v="OFF-BI-10004654"/>
    <x v="1"/>
    <x v="8"/>
    <x v="68"/>
    <x v="4997"/>
    <n v="4"/>
    <n v="0.2"/>
    <n v="6.9239999999999995"/>
  </r>
  <r>
    <n v="7484"/>
    <s v="CA-2011-129938"/>
    <x v="2"/>
    <x v="534"/>
    <d v="2011-12-17T00:00:00"/>
    <x v="0"/>
    <s v="EB-13705"/>
    <x v="182"/>
    <x v="1"/>
    <s v="United States"/>
    <s v="Philadelphia"/>
    <x v="9"/>
    <n v="19140"/>
    <x v="3"/>
    <s v="FUR-CH-10003774"/>
    <x v="0"/>
    <x v="1"/>
    <x v="1185"/>
    <x v="4998"/>
    <n v="7"/>
    <n v="0.3"/>
    <n v="-108.26620000000001"/>
  </r>
  <r>
    <n v="7485"/>
    <s v="CA-2014-135111"/>
    <x v="3"/>
    <x v="116"/>
    <d v="2015-01-03T00:00:00"/>
    <x v="1"/>
    <s v="CS-12400"/>
    <x v="37"/>
    <x v="2"/>
    <s v="United States"/>
    <s v="Fargo"/>
    <x v="46"/>
    <n v="58103"/>
    <x v="2"/>
    <s v="OFF-AR-10004707"/>
    <x v="1"/>
    <x v="6"/>
    <x v="33"/>
    <x v="4724"/>
    <n v="1"/>
    <n v="0"/>
    <n v="0.86799999999999988"/>
  </r>
  <r>
    <n v="7486"/>
    <s v="CA-2014-135111"/>
    <x v="3"/>
    <x v="116"/>
    <d v="2015-01-03T00:00:00"/>
    <x v="1"/>
    <s v="CS-12400"/>
    <x v="37"/>
    <x v="2"/>
    <s v="United States"/>
    <s v="Fargo"/>
    <x v="46"/>
    <n v="58103"/>
    <x v="2"/>
    <s v="OFF-BI-10004040"/>
    <x v="1"/>
    <x v="8"/>
    <x v="1478"/>
    <x v="4213"/>
    <n v="5"/>
    <n v="0"/>
    <n v="12.690999999999999"/>
  </r>
  <r>
    <n v="7487"/>
    <s v="US-2012-134558"/>
    <x v="1"/>
    <x v="546"/>
    <d v="2012-12-24T00:00:00"/>
    <x v="0"/>
    <s v="PM-19135"/>
    <x v="327"/>
    <x v="2"/>
    <s v="United States"/>
    <s v="Dover"/>
    <x v="38"/>
    <n v="3820"/>
    <x v="3"/>
    <s v="OFF-PA-10001184"/>
    <x v="1"/>
    <x v="10"/>
    <x v="1307"/>
    <x v="2744"/>
    <n v="5"/>
    <n v="0"/>
    <n v="14.651"/>
  </r>
  <r>
    <n v="7488"/>
    <s v="US-2012-134558"/>
    <x v="1"/>
    <x v="546"/>
    <d v="2012-12-24T00:00:00"/>
    <x v="0"/>
    <s v="PM-19135"/>
    <x v="327"/>
    <x v="2"/>
    <s v="United States"/>
    <s v="Dover"/>
    <x v="38"/>
    <n v="3820"/>
    <x v="3"/>
    <s v="TEC-AC-10004145"/>
    <x v="2"/>
    <x v="11"/>
    <x v="1264"/>
    <x v="3633"/>
    <n v="9"/>
    <n v="0"/>
    <n v="517.47930000000008"/>
  </r>
  <r>
    <n v="7489"/>
    <s v="US-2012-134558"/>
    <x v="1"/>
    <x v="546"/>
    <d v="2012-12-24T00:00:00"/>
    <x v="0"/>
    <s v="PM-19135"/>
    <x v="327"/>
    <x v="2"/>
    <s v="United States"/>
    <s v="Dover"/>
    <x v="38"/>
    <n v="3820"/>
    <x v="3"/>
    <s v="FUR-TA-10003473"/>
    <x v="0"/>
    <x v="3"/>
    <x v="214"/>
    <x v="4999"/>
    <n v="4"/>
    <n v="0.3"/>
    <n v="-105.31639999999993"/>
  </r>
  <r>
    <n v="7490"/>
    <s v="CA-2014-157196"/>
    <x v="3"/>
    <x v="60"/>
    <d v="2014-11-10T00:00:00"/>
    <x v="1"/>
    <s v="AA-10645"/>
    <x v="731"/>
    <x v="0"/>
    <s v="United States"/>
    <s v="San Diego"/>
    <x v="1"/>
    <n v="92105"/>
    <x v="1"/>
    <s v="OFF-PA-10003172"/>
    <x v="1"/>
    <x v="10"/>
    <x v="846"/>
    <x v="91"/>
    <n v="2"/>
    <n v="0"/>
    <n v="6.2208000000000006"/>
  </r>
  <r>
    <n v="7491"/>
    <s v="CA-2012-108672"/>
    <x v="1"/>
    <x v="229"/>
    <d v="2012-09-16T00:00:00"/>
    <x v="1"/>
    <s v="FA-14230"/>
    <x v="135"/>
    <x v="1"/>
    <s v="United States"/>
    <s v="Los Angeles"/>
    <x v="1"/>
    <n v="90032"/>
    <x v="1"/>
    <s v="FUR-FU-10003799"/>
    <x v="0"/>
    <x v="5"/>
    <x v="90"/>
    <x v="5000"/>
    <n v="6"/>
    <n v="0"/>
    <n v="33.070799999999991"/>
  </r>
  <r>
    <n v="7492"/>
    <s v="US-2014-118598"/>
    <x v="3"/>
    <x v="673"/>
    <d v="2014-11-17T00:00:00"/>
    <x v="3"/>
    <s v="CM-12190"/>
    <x v="496"/>
    <x v="0"/>
    <s v="United States"/>
    <s v="Utica"/>
    <x v="15"/>
    <n v="13501"/>
    <x v="3"/>
    <s v="TEC-PH-10002583"/>
    <x v="2"/>
    <x v="7"/>
    <x v="1708"/>
    <x v="5001"/>
    <n v="6"/>
    <n v="0"/>
    <n v="5.9969999999999857"/>
  </r>
  <r>
    <n v="7493"/>
    <s v="US-2014-160836"/>
    <x v="3"/>
    <x v="220"/>
    <d v="2014-09-17T00:00:00"/>
    <x v="1"/>
    <s v="CC-12475"/>
    <x v="693"/>
    <x v="0"/>
    <s v="United States"/>
    <s v="Houston"/>
    <x v="5"/>
    <n v="77070"/>
    <x v="2"/>
    <s v="OFF-PA-10004239"/>
    <x v="1"/>
    <x v="10"/>
    <x v="1412"/>
    <x v="1518"/>
    <n v="3"/>
    <n v="0.2"/>
    <n v="3.2099999999999982"/>
  </r>
  <r>
    <n v="7494"/>
    <s v="US-2014-160836"/>
    <x v="3"/>
    <x v="220"/>
    <d v="2014-09-17T00:00:00"/>
    <x v="1"/>
    <s v="CC-12475"/>
    <x v="693"/>
    <x v="0"/>
    <s v="United States"/>
    <s v="Houston"/>
    <x v="5"/>
    <n v="77070"/>
    <x v="2"/>
    <s v="FUR-TA-10002855"/>
    <x v="0"/>
    <x v="3"/>
    <x v="1189"/>
    <x v="5002"/>
    <n v="5"/>
    <n v="0.3"/>
    <n v="-65.853000000000009"/>
  </r>
  <r>
    <n v="7495"/>
    <s v="US-2014-160836"/>
    <x v="3"/>
    <x v="220"/>
    <d v="2014-09-17T00:00:00"/>
    <x v="1"/>
    <s v="CC-12475"/>
    <x v="693"/>
    <x v="0"/>
    <s v="United States"/>
    <s v="Houston"/>
    <x v="5"/>
    <n v="77070"/>
    <x v="2"/>
    <s v="OFF-AP-10001626"/>
    <x v="1"/>
    <x v="9"/>
    <x v="1016"/>
    <x v="5003"/>
    <n v="2"/>
    <n v="0.8"/>
    <n v="-4.2012"/>
  </r>
  <r>
    <n v="7496"/>
    <s v="CA-2014-121048"/>
    <x v="3"/>
    <x v="1163"/>
    <d v="2014-07-19T00:00:00"/>
    <x v="1"/>
    <s v="TC-21295"/>
    <x v="646"/>
    <x v="0"/>
    <s v="United States"/>
    <s v="Westminster"/>
    <x v="1"/>
    <n v="92683"/>
    <x v="1"/>
    <s v="OFF-BI-10004022"/>
    <x v="1"/>
    <x v="8"/>
    <x v="748"/>
    <x v="3079"/>
    <n v="2"/>
    <n v="0.2"/>
    <n v="1.4455999999999996"/>
  </r>
  <r>
    <n v="7497"/>
    <s v="CA-2014-121048"/>
    <x v="3"/>
    <x v="1163"/>
    <d v="2014-07-19T00:00:00"/>
    <x v="1"/>
    <s v="TC-21295"/>
    <x v="646"/>
    <x v="0"/>
    <s v="United States"/>
    <s v="Westminster"/>
    <x v="1"/>
    <n v="92683"/>
    <x v="1"/>
    <s v="FUR-FU-10003601"/>
    <x v="0"/>
    <x v="5"/>
    <x v="729"/>
    <x v="3139"/>
    <n v="3"/>
    <n v="0"/>
    <n v="49.804199999999994"/>
  </r>
  <r>
    <n v="7498"/>
    <s v="CA-2014-121048"/>
    <x v="3"/>
    <x v="1163"/>
    <d v="2014-07-19T00:00:00"/>
    <x v="1"/>
    <s v="TC-21295"/>
    <x v="646"/>
    <x v="0"/>
    <s v="United States"/>
    <s v="Westminster"/>
    <x v="1"/>
    <n v="92683"/>
    <x v="1"/>
    <s v="OFF-FA-10000490"/>
    <x v="1"/>
    <x v="13"/>
    <x v="307"/>
    <x v="328"/>
    <n v="4"/>
    <n v="0"/>
    <n v="2.3311999999999999"/>
  </r>
  <r>
    <n v="7499"/>
    <s v="CA-2014-121048"/>
    <x v="3"/>
    <x v="1163"/>
    <d v="2014-07-19T00:00:00"/>
    <x v="1"/>
    <s v="TC-21295"/>
    <x v="646"/>
    <x v="0"/>
    <s v="United States"/>
    <s v="Westminster"/>
    <x v="1"/>
    <n v="92683"/>
    <x v="1"/>
    <s v="OFF-AR-10004042"/>
    <x v="1"/>
    <x v="6"/>
    <x v="30"/>
    <x v="5004"/>
    <n v="4"/>
    <n v="0"/>
    <n v="20.856799999999993"/>
  </r>
  <r>
    <n v="7500"/>
    <s v="CA-2014-121048"/>
    <x v="3"/>
    <x v="1163"/>
    <d v="2014-07-19T00:00:00"/>
    <x v="1"/>
    <s v="TC-21295"/>
    <x v="646"/>
    <x v="0"/>
    <s v="United States"/>
    <s v="Westminster"/>
    <x v="1"/>
    <n v="92683"/>
    <x v="1"/>
    <s v="FUR-FU-10002960"/>
    <x v="0"/>
    <x v="5"/>
    <x v="190"/>
    <x v="609"/>
    <n v="3"/>
    <n v="0"/>
    <n v="7.9128000000000007"/>
  </r>
  <r>
    <n v="7501"/>
    <s v="CA-2014-121048"/>
    <x v="3"/>
    <x v="1163"/>
    <d v="2014-07-19T00:00:00"/>
    <x v="1"/>
    <s v="TC-21295"/>
    <x v="646"/>
    <x v="0"/>
    <s v="United States"/>
    <s v="Westminster"/>
    <x v="1"/>
    <n v="92683"/>
    <x v="1"/>
    <s v="TEC-AC-10000991"/>
    <x v="2"/>
    <x v="11"/>
    <x v="432"/>
    <x v="5005"/>
    <n v="3"/>
    <n v="0"/>
    <n v="19.735800000000005"/>
  </r>
  <r>
    <n v="7502"/>
    <s v="CA-2014-121048"/>
    <x v="3"/>
    <x v="1163"/>
    <d v="2014-07-19T00:00:00"/>
    <x v="1"/>
    <s v="TC-21295"/>
    <x v="646"/>
    <x v="0"/>
    <s v="United States"/>
    <s v="Westminster"/>
    <x v="1"/>
    <n v="92683"/>
    <x v="1"/>
    <s v="TEC-PH-10004977"/>
    <x v="2"/>
    <x v="7"/>
    <x v="34"/>
    <x v="553"/>
    <n v="3"/>
    <n v="0.2"/>
    <n v="52.917299999999955"/>
  </r>
  <r>
    <n v="7503"/>
    <s v="US-2014-120117"/>
    <x v="3"/>
    <x v="983"/>
    <d v="2014-03-31T00:00:00"/>
    <x v="3"/>
    <s v="TB-21400"/>
    <x v="483"/>
    <x v="0"/>
    <s v="United States"/>
    <s v="Los Angeles"/>
    <x v="1"/>
    <n v="90036"/>
    <x v="1"/>
    <s v="OFF-AR-10000817"/>
    <x v="1"/>
    <x v="6"/>
    <x v="1255"/>
    <x v="2398"/>
    <n v="2"/>
    <n v="0"/>
    <n v="2.0671999999999997"/>
  </r>
  <r>
    <n v="7504"/>
    <s v="US-2014-120117"/>
    <x v="3"/>
    <x v="983"/>
    <d v="2014-03-31T00:00:00"/>
    <x v="3"/>
    <s v="TB-21400"/>
    <x v="483"/>
    <x v="0"/>
    <s v="United States"/>
    <s v="Los Angeles"/>
    <x v="1"/>
    <n v="90036"/>
    <x v="1"/>
    <s v="TEC-PH-10002447"/>
    <x v="2"/>
    <x v="7"/>
    <x v="53"/>
    <x v="5006"/>
    <n v="1"/>
    <n v="0.2"/>
    <n v="18.539099999999991"/>
  </r>
  <r>
    <n v="7505"/>
    <s v="CA-2013-158043"/>
    <x v="0"/>
    <x v="1011"/>
    <d v="2013-02-04T00:00:00"/>
    <x v="0"/>
    <s v="JK-15325"/>
    <x v="759"/>
    <x v="1"/>
    <s v="United States"/>
    <s v="Atlantic City"/>
    <x v="30"/>
    <n v="8401"/>
    <x v="3"/>
    <s v="OFF-EN-10003134"/>
    <x v="1"/>
    <x v="12"/>
    <x v="33"/>
    <x v="371"/>
    <n v="2"/>
    <n v="0"/>
    <n v="11.68"/>
  </r>
  <r>
    <n v="7506"/>
    <s v="US-2014-106579"/>
    <x v="3"/>
    <x v="110"/>
    <d v="2014-06-14T00:00:00"/>
    <x v="1"/>
    <s v="BW-11200"/>
    <x v="572"/>
    <x v="0"/>
    <s v="United States"/>
    <s v="Skokie"/>
    <x v="10"/>
    <n v="60076"/>
    <x v="2"/>
    <s v="OFF-BI-10000309"/>
    <x v="1"/>
    <x v="8"/>
    <x v="334"/>
    <x v="362"/>
    <n v="4"/>
    <n v="0.8"/>
    <n v="-18.872800000000009"/>
  </r>
  <r>
    <n v="7507"/>
    <s v="CA-2011-115889"/>
    <x v="2"/>
    <x v="981"/>
    <d v="2011-11-06T00:00:00"/>
    <x v="1"/>
    <s v="SH-20395"/>
    <x v="129"/>
    <x v="0"/>
    <s v="United States"/>
    <s v="San Francisco"/>
    <x v="1"/>
    <n v="94122"/>
    <x v="1"/>
    <s v="TEC-PH-10001615"/>
    <x v="2"/>
    <x v="7"/>
    <x v="1108"/>
    <x v="1956"/>
    <n v="2"/>
    <n v="0.2"/>
    <n v="5.2181999999999924"/>
  </r>
  <r>
    <n v="7508"/>
    <s v="CA-2011-115889"/>
    <x v="2"/>
    <x v="981"/>
    <d v="2011-11-06T00:00:00"/>
    <x v="1"/>
    <s v="SH-20395"/>
    <x v="129"/>
    <x v="0"/>
    <s v="United States"/>
    <s v="San Francisco"/>
    <x v="1"/>
    <n v="94122"/>
    <x v="1"/>
    <s v="OFF-ST-10003208"/>
    <x v="1"/>
    <x v="4"/>
    <x v="243"/>
    <x v="979"/>
    <n v="2"/>
    <n v="0"/>
    <n v="105.24679999999995"/>
  </r>
  <r>
    <n v="7509"/>
    <s v="US-2014-161935"/>
    <x v="3"/>
    <x v="1163"/>
    <d v="2014-07-19T00:00:00"/>
    <x v="1"/>
    <s v="JL-15835"/>
    <x v="252"/>
    <x v="0"/>
    <s v="United States"/>
    <s v="Columbus"/>
    <x v="24"/>
    <n v="43229"/>
    <x v="3"/>
    <s v="OFF-PA-10000605"/>
    <x v="1"/>
    <x v="10"/>
    <x v="808"/>
    <x v="4766"/>
    <n v="2"/>
    <n v="0.2"/>
    <n v="3.3524000000000003"/>
  </r>
  <r>
    <n v="7510"/>
    <s v="US-2014-161935"/>
    <x v="3"/>
    <x v="1163"/>
    <d v="2014-07-19T00:00:00"/>
    <x v="1"/>
    <s v="JL-15835"/>
    <x v="252"/>
    <x v="0"/>
    <s v="United States"/>
    <s v="Columbus"/>
    <x v="24"/>
    <n v="43229"/>
    <x v="3"/>
    <s v="TEC-PH-10000560"/>
    <x v="2"/>
    <x v="7"/>
    <x v="745"/>
    <x v="5007"/>
    <n v="9"/>
    <n v="0.4"/>
    <n v="-377.98919999999998"/>
  </r>
  <r>
    <n v="7511"/>
    <s v="US-2014-161935"/>
    <x v="3"/>
    <x v="1163"/>
    <d v="2014-07-19T00:00:00"/>
    <x v="1"/>
    <s v="JL-15835"/>
    <x v="252"/>
    <x v="0"/>
    <s v="United States"/>
    <s v="Columbus"/>
    <x v="24"/>
    <n v="43229"/>
    <x v="3"/>
    <s v="OFF-ST-10003455"/>
    <x v="1"/>
    <x v="4"/>
    <x v="169"/>
    <x v="5008"/>
    <n v="5"/>
    <n v="0.2"/>
    <n v="4.6530000000000022"/>
  </r>
  <r>
    <n v="7512"/>
    <s v="US-2014-161935"/>
    <x v="3"/>
    <x v="1163"/>
    <d v="2014-07-19T00:00:00"/>
    <x v="1"/>
    <s v="JL-15835"/>
    <x v="252"/>
    <x v="0"/>
    <s v="United States"/>
    <s v="Columbus"/>
    <x v="24"/>
    <n v="43229"/>
    <x v="3"/>
    <s v="FUR-FU-10002937"/>
    <x v="0"/>
    <x v="5"/>
    <x v="1051"/>
    <x v="5009"/>
    <n v="5"/>
    <n v="0.2"/>
    <n v="148.845"/>
  </r>
  <r>
    <n v="7513"/>
    <s v="US-2014-161935"/>
    <x v="3"/>
    <x v="1163"/>
    <d v="2014-07-19T00:00:00"/>
    <x v="1"/>
    <s v="JL-15835"/>
    <x v="252"/>
    <x v="0"/>
    <s v="United States"/>
    <s v="Columbus"/>
    <x v="24"/>
    <n v="43229"/>
    <x v="3"/>
    <s v="OFF-ST-10001837"/>
    <x v="1"/>
    <x v="4"/>
    <x v="1331"/>
    <x v="5010"/>
    <n v="7"/>
    <n v="0.2"/>
    <n v="17.959200000000003"/>
  </r>
  <r>
    <n v="7514"/>
    <s v="US-2014-161935"/>
    <x v="3"/>
    <x v="1163"/>
    <d v="2014-07-19T00:00:00"/>
    <x v="1"/>
    <s v="JL-15835"/>
    <x v="252"/>
    <x v="0"/>
    <s v="United States"/>
    <s v="Columbus"/>
    <x v="24"/>
    <n v="43229"/>
    <x v="3"/>
    <s v="OFF-AR-10004757"/>
    <x v="1"/>
    <x v="6"/>
    <x v="342"/>
    <x v="1332"/>
    <n v="5"/>
    <n v="0.2"/>
    <n v="2.1319999999999988"/>
  </r>
  <r>
    <n v="7515"/>
    <s v="US-2014-167920"/>
    <x v="3"/>
    <x v="34"/>
    <d v="2014-12-13T00:00:00"/>
    <x v="0"/>
    <s v="JL-15835"/>
    <x v="252"/>
    <x v="0"/>
    <s v="United States"/>
    <s v="Richmond"/>
    <x v="0"/>
    <n v="40475"/>
    <x v="0"/>
    <s v="OFF-BI-10004236"/>
    <x v="1"/>
    <x v="8"/>
    <x v="891"/>
    <x v="5011"/>
    <n v="2"/>
    <n v="0"/>
    <n v="13.505599999999999"/>
  </r>
  <r>
    <n v="7516"/>
    <s v="US-2014-167920"/>
    <x v="3"/>
    <x v="34"/>
    <d v="2014-12-13T00:00:00"/>
    <x v="0"/>
    <s v="JL-15835"/>
    <x v="252"/>
    <x v="0"/>
    <s v="United States"/>
    <s v="Richmond"/>
    <x v="0"/>
    <n v="40475"/>
    <x v="0"/>
    <s v="OFF-AP-10000159"/>
    <x v="1"/>
    <x v="9"/>
    <x v="1407"/>
    <x v="5012"/>
    <n v="5"/>
    <n v="0"/>
    <n v="62.32099999999997"/>
  </r>
  <r>
    <n v="7517"/>
    <s v="US-2014-167920"/>
    <x v="3"/>
    <x v="34"/>
    <d v="2014-12-13T00:00:00"/>
    <x v="0"/>
    <s v="JL-15835"/>
    <x v="252"/>
    <x v="0"/>
    <s v="United States"/>
    <s v="Richmond"/>
    <x v="0"/>
    <n v="40475"/>
    <x v="0"/>
    <s v="OFF-BI-10003274"/>
    <x v="1"/>
    <x v="8"/>
    <x v="122"/>
    <x v="204"/>
    <n v="4"/>
    <n v="0"/>
    <n v="7.4824000000000002"/>
  </r>
  <r>
    <n v="7518"/>
    <s v="US-2014-167920"/>
    <x v="3"/>
    <x v="34"/>
    <d v="2014-12-13T00:00:00"/>
    <x v="0"/>
    <s v="JL-15835"/>
    <x v="252"/>
    <x v="0"/>
    <s v="United States"/>
    <s v="Richmond"/>
    <x v="0"/>
    <n v="40475"/>
    <x v="0"/>
    <s v="TEC-AC-10001013"/>
    <x v="2"/>
    <x v="11"/>
    <x v="813"/>
    <x v="5013"/>
    <n v="5"/>
    <n v="0"/>
    <n v="48.328499999999991"/>
  </r>
  <r>
    <n v="7519"/>
    <s v="US-2014-167920"/>
    <x v="3"/>
    <x v="34"/>
    <d v="2014-12-13T00:00:00"/>
    <x v="0"/>
    <s v="JL-15835"/>
    <x v="252"/>
    <x v="0"/>
    <s v="United States"/>
    <s v="Richmond"/>
    <x v="0"/>
    <n v="40475"/>
    <x v="0"/>
    <s v="OFF-ST-10004963"/>
    <x v="1"/>
    <x v="4"/>
    <x v="460"/>
    <x v="5014"/>
    <n v="1"/>
    <n v="0"/>
    <n v="0.60559999999999903"/>
  </r>
  <r>
    <n v="7520"/>
    <s v="US-2014-167920"/>
    <x v="3"/>
    <x v="34"/>
    <d v="2014-12-13T00:00:00"/>
    <x v="0"/>
    <s v="JL-15835"/>
    <x v="252"/>
    <x v="0"/>
    <s v="United States"/>
    <s v="Richmond"/>
    <x v="0"/>
    <n v="40475"/>
    <x v="0"/>
    <s v="OFF-LA-10004409"/>
    <x v="1"/>
    <x v="2"/>
    <x v="1550"/>
    <x v="1784"/>
    <n v="2"/>
    <n v="0"/>
    <n v="2.6495999999999995"/>
  </r>
  <r>
    <n v="7521"/>
    <s v="US-2014-167920"/>
    <x v="3"/>
    <x v="34"/>
    <d v="2014-12-13T00:00:00"/>
    <x v="0"/>
    <s v="JL-15835"/>
    <x v="252"/>
    <x v="0"/>
    <s v="United States"/>
    <s v="Richmond"/>
    <x v="0"/>
    <n v="40475"/>
    <x v="0"/>
    <s v="TEC-CO-10001046"/>
    <x v="2"/>
    <x v="16"/>
    <x v="874"/>
    <x v="5015"/>
    <n v="2"/>
    <n v="0"/>
    <n v="629.99099999999999"/>
  </r>
  <r>
    <n v="7522"/>
    <s v="CA-2013-162383"/>
    <x v="0"/>
    <x v="64"/>
    <d v="2013-09-12T00:00:00"/>
    <x v="1"/>
    <s v="MD-17350"/>
    <x v="198"/>
    <x v="0"/>
    <s v="United States"/>
    <s v="Lancaster"/>
    <x v="24"/>
    <n v="43130"/>
    <x v="3"/>
    <s v="OFF-BI-10002824"/>
    <x v="1"/>
    <x v="8"/>
    <x v="523"/>
    <x v="5016"/>
    <n v="2"/>
    <n v="0.7"/>
    <n v="-7.4600000000000009"/>
  </r>
  <r>
    <n v="7523"/>
    <s v="CA-2013-162383"/>
    <x v="0"/>
    <x v="64"/>
    <d v="2013-09-12T00:00:00"/>
    <x v="1"/>
    <s v="MD-17350"/>
    <x v="198"/>
    <x v="0"/>
    <s v="United States"/>
    <s v="Lancaster"/>
    <x v="24"/>
    <n v="43130"/>
    <x v="3"/>
    <s v="OFF-BI-10001757"/>
    <x v="1"/>
    <x v="8"/>
    <x v="1158"/>
    <x v="5017"/>
    <n v="6"/>
    <n v="0.7"/>
    <n v="-6.4944000000000024"/>
  </r>
  <r>
    <n v="7524"/>
    <s v="CA-2013-162383"/>
    <x v="0"/>
    <x v="64"/>
    <d v="2013-09-12T00:00:00"/>
    <x v="1"/>
    <s v="MD-17350"/>
    <x v="198"/>
    <x v="0"/>
    <s v="United States"/>
    <s v="Lancaster"/>
    <x v="24"/>
    <n v="43130"/>
    <x v="3"/>
    <s v="FUR-CH-10004477"/>
    <x v="0"/>
    <x v="1"/>
    <x v="211"/>
    <x v="4967"/>
    <n v="2"/>
    <n v="0.3"/>
    <n v="-1.217800000000004"/>
  </r>
  <r>
    <n v="7525"/>
    <s v="CA-2011-125731"/>
    <x v="2"/>
    <x v="1076"/>
    <d v="2011-09-16T00:00:00"/>
    <x v="1"/>
    <s v="CL-12565"/>
    <x v="52"/>
    <x v="0"/>
    <s v="United States"/>
    <s v="Gresham"/>
    <x v="21"/>
    <n v="97030"/>
    <x v="1"/>
    <s v="OFF-EN-10003072"/>
    <x v="1"/>
    <x v="12"/>
    <x v="767"/>
    <x v="5018"/>
    <n v="7"/>
    <n v="0.2"/>
    <n v="7.6047999999999991"/>
  </r>
  <r>
    <n v="7526"/>
    <s v="CA-2011-125731"/>
    <x v="2"/>
    <x v="1076"/>
    <d v="2011-09-16T00:00:00"/>
    <x v="1"/>
    <s v="CL-12565"/>
    <x v="52"/>
    <x v="0"/>
    <s v="United States"/>
    <s v="Gresham"/>
    <x v="21"/>
    <n v="97030"/>
    <x v="1"/>
    <s v="FUR-CH-10003973"/>
    <x v="0"/>
    <x v="1"/>
    <x v="858"/>
    <x v="3336"/>
    <n v="5"/>
    <n v="0.2"/>
    <n v="148.70400000000006"/>
  </r>
  <r>
    <n v="7527"/>
    <s v="US-2014-106145"/>
    <x v="3"/>
    <x v="986"/>
    <d v="2014-09-27T00:00:00"/>
    <x v="3"/>
    <s v="RA-19885"/>
    <x v="19"/>
    <x v="1"/>
    <s v="United States"/>
    <s v="San Francisco"/>
    <x v="1"/>
    <n v="94109"/>
    <x v="1"/>
    <s v="OFF-EN-10001028"/>
    <x v="1"/>
    <x v="12"/>
    <x v="33"/>
    <x v="3337"/>
    <n v="6"/>
    <n v="0"/>
    <n v="33.064799999999998"/>
  </r>
  <r>
    <n v="7528"/>
    <s v="US-2014-106145"/>
    <x v="3"/>
    <x v="986"/>
    <d v="2014-09-27T00:00:00"/>
    <x v="3"/>
    <s v="RA-19885"/>
    <x v="19"/>
    <x v="1"/>
    <s v="United States"/>
    <s v="San Francisco"/>
    <x v="1"/>
    <n v="94109"/>
    <x v="1"/>
    <s v="FUR-FU-10003829"/>
    <x v="0"/>
    <x v="5"/>
    <x v="1369"/>
    <x v="357"/>
    <n v="3"/>
    <n v="0"/>
    <n v="2.9567999999999994"/>
  </r>
  <r>
    <n v="7529"/>
    <s v="US-2014-106145"/>
    <x v="3"/>
    <x v="986"/>
    <d v="2014-09-27T00:00:00"/>
    <x v="3"/>
    <s v="RA-19885"/>
    <x v="19"/>
    <x v="1"/>
    <s v="United States"/>
    <s v="San Francisco"/>
    <x v="1"/>
    <n v="94109"/>
    <x v="1"/>
    <s v="OFF-PA-10002245"/>
    <x v="1"/>
    <x v="10"/>
    <x v="1334"/>
    <x v="1211"/>
    <n v="6"/>
    <n v="0"/>
    <n v="16.146000000000001"/>
  </r>
  <r>
    <n v="7530"/>
    <s v="US-2014-106145"/>
    <x v="3"/>
    <x v="986"/>
    <d v="2014-09-27T00:00:00"/>
    <x v="3"/>
    <s v="RA-19885"/>
    <x v="19"/>
    <x v="1"/>
    <s v="United States"/>
    <s v="San Francisco"/>
    <x v="1"/>
    <n v="94109"/>
    <x v="1"/>
    <s v="OFF-BI-10002215"/>
    <x v="1"/>
    <x v="8"/>
    <x v="20"/>
    <x v="342"/>
    <n v="3"/>
    <n v="0.2"/>
    <n v="5.5379999999999985"/>
  </r>
  <r>
    <n v="7531"/>
    <s v="US-2014-106145"/>
    <x v="3"/>
    <x v="986"/>
    <d v="2014-09-27T00:00:00"/>
    <x v="3"/>
    <s v="RA-19885"/>
    <x v="19"/>
    <x v="1"/>
    <s v="United States"/>
    <s v="San Francisco"/>
    <x v="1"/>
    <n v="94109"/>
    <x v="1"/>
    <s v="OFF-BI-10003925"/>
    <x v="1"/>
    <x v="8"/>
    <x v="751"/>
    <x v="2594"/>
    <n v="3"/>
    <n v="0.2"/>
    <n v="314.27190000000002"/>
  </r>
  <r>
    <n v="7532"/>
    <s v="CA-2013-107146"/>
    <x v="0"/>
    <x v="26"/>
    <d v="2013-06-20T00:00:00"/>
    <x v="2"/>
    <s v="LC-16885"/>
    <x v="62"/>
    <x v="0"/>
    <s v="United States"/>
    <s v="Longmont"/>
    <x v="22"/>
    <n v="80501"/>
    <x v="1"/>
    <s v="FUR-FU-10002298"/>
    <x v="0"/>
    <x v="5"/>
    <x v="1296"/>
    <x v="4602"/>
    <n v="3"/>
    <n v="0.2"/>
    <n v="-13.317600000000013"/>
  </r>
  <r>
    <n v="7533"/>
    <s v="CA-2013-107146"/>
    <x v="0"/>
    <x v="26"/>
    <d v="2013-06-20T00:00:00"/>
    <x v="2"/>
    <s v="LC-16885"/>
    <x v="62"/>
    <x v="0"/>
    <s v="United States"/>
    <s v="Longmont"/>
    <x v="22"/>
    <n v="80501"/>
    <x v="1"/>
    <s v="FUR-CH-10004853"/>
    <x v="0"/>
    <x v="1"/>
    <x v="526"/>
    <x v="5019"/>
    <n v="4"/>
    <n v="0.2"/>
    <n v="54.352799999999945"/>
  </r>
  <r>
    <n v="7534"/>
    <s v="US-2014-134642"/>
    <x v="3"/>
    <x v="906"/>
    <d v="2014-03-02T00:00:00"/>
    <x v="1"/>
    <s v="SW-20245"/>
    <x v="573"/>
    <x v="0"/>
    <s v="United States"/>
    <s v="Greenville"/>
    <x v="3"/>
    <n v="27834"/>
    <x v="0"/>
    <s v="FUR-CH-10002880"/>
    <x v="0"/>
    <x v="1"/>
    <x v="801"/>
    <x v="3263"/>
    <n v="2"/>
    <n v="0.2"/>
    <n v="-22.138200000000012"/>
  </r>
  <r>
    <n v="7535"/>
    <s v="US-2014-134642"/>
    <x v="3"/>
    <x v="906"/>
    <d v="2014-03-02T00:00:00"/>
    <x v="1"/>
    <s v="SW-20245"/>
    <x v="573"/>
    <x v="0"/>
    <s v="United States"/>
    <s v="Greenville"/>
    <x v="3"/>
    <n v="27834"/>
    <x v="0"/>
    <s v="FUR-BO-10004709"/>
    <x v="0"/>
    <x v="0"/>
    <x v="263"/>
    <x v="3107"/>
    <n v="5"/>
    <n v="0.2"/>
    <n v="5.7980000000000018"/>
  </r>
  <r>
    <n v="7536"/>
    <s v="US-2014-160143"/>
    <x v="3"/>
    <x v="185"/>
    <d v="2014-04-08T00:00:00"/>
    <x v="1"/>
    <s v="HG-14965"/>
    <x v="428"/>
    <x v="1"/>
    <s v="United States"/>
    <s v="Los Angeles"/>
    <x v="1"/>
    <n v="90004"/>
    <x v="1"/>
    <s v="OFF-SU-10004231"/>
    <x v="1"/>
    <x v="14"/>
    <x v="552"/>
    <x v="1286"/>
    <n v="3"/>
    <n v="0"/>
    <n v="8.0190000000000001"/>
  </r>
  <r>
    <n v="7537"/>
    <s v="CA-2014-103415"/>
    <x v="3"/>
    <x v="734"/>
    <d v="2014-12-09T00:00:00"/>
    <x v="1"/>
    <s v="MV-17485"/>
    <x v="597"/>
    <x v="0"/>
    <s v="United States"/>
    <s v="Houston"/>
    <x v="5"/>
    <n v="77041"/>
    <x v="2"/>
    <s v="FUR-FU-10000820"/>
    <x v="0"/>
    <x v="5"/>
    <x v="1774"/>
    <x v="4956"/>
    <n v="2"/>
    <n v="0.6"/>
    <n v="-14.271599999999999"/>
  </r>
  <r>
    <n v="7538"/>
    <s v="CA-2013-106460"/>
    <x v="0"/>
    <x v="317"/>
    <d v="2013-02-22T00:00:00"/>
    <x v="0"/>
    <s v="GT-14710"/>
    <x v="218"/>
    <x v="0"/>
    <s v="United States"/>
    <s v="San Francisco"/>
    <x v="1"/>
    <n v="94109"/>
    <x v="1"/>
    <s v="OFF-PA-10001736"/>
    <x v="1"/>
    <x v="10"/>
    <x v="129"/>
    <x v="2745"/>
    <n v="2"/>
    <n v="0"/>
    <n v="33.313599999999994"/>
  </r>
  <r>
    <n v="7539"/>
    <s v="US-2014-112347"/>
    <x v="3"/>
    <x v="574"/>
    <d v="2014-12-07T00:00:00"/>
    <x v="1"/>
    <s v="BS-11380"/>
    <x v="510"/>
    <x v="1"/>
    <s v="United States"/>
    <s v="Denver"/>
    <x v="22"/>
    <n v="80219"/>
    <x v="1"/>
    <s v="OFF-ST-10003306"/>
    <x v="1"/>
    <x v="4"/>
    <x v="380"/>
    <x v="5020"/>
    <n v="1"/>
    <n v="0.2"/>
    <n v="12.857399999999984"/>
  </r>
  <r>
    <n v="7540"/>
    <s v="US-2014-112347"/>
    <x v="3"/>
    <x v="574"/>
    <d v="2014-12-07T00:00:00"/>
    <x v="1"/>
    <s v="BS-11380"/>
    <x v="510"/>
    <x v="1"/>
    <s v="United States"/>
    <s v="Denver"/>
    <x v="22"/>
    <n v="80219"/>
    <x v="1"/>
    <s v="OFF-BI-10003707"/>
    <x v="1"/>
    <x v="8"/>
    <x v="776"/>
    <x v="941"/>
    <n v="8"/>
    <n v="0.7"/>
    <n v="-24.41599999999999"/>
  </r>
  <r>
    <n v="7541"/>
    <s v="US-2014-112347"/>
    <x v="3"/>
    <x v="574"/>
    <d v="2014-12-07T00:00:00"/>
    <x v="1"/>
    <s v="BS-11380"/>
    <x v="510"/>
    <x v="1"/>
    <s v="United States"/>
    <s v="Denver"/>
    <x v="22"/>
    <n v="80219"/>
    <x v="1"/>
    <s v="FUR-BO-10003546"/>
    <x v="0"/>
    <x v="0"/>
    <x v="1638"/>
    <x v="2516"/>
    <n v="8"/>
    <n v="0.7"/>
    <n v="-363.52799999999991"/>
  </r>
  <r>
    <n v="7542"/>
    <s v="US-2014-112347"/>
    <x v="3"/>
    <x v="574"/>
    <d v="2014-12-07T00:00:00"/>
    <x v="1"/>
    <s v="BS-11380"/>
    <x v="510"/>
    <x v="1"/>
    <s v="United States"/>
    <s v="Denver"/>
    <x v="22"/>
    <n v="80219"/>
    <x v="1"/>
    <s v="TEC-PH-10000213"/>
    <x v="2"/>
    <x v="7"/>
    <x v="1649"/>
    <x v="5021"/>
    <n v="2"/>
    <n v="0.2"/>
    <n v="4.9615999999999989"/>
  </r>
  <r>
    <n v="7543"/>
    <s v="US-2014-112347"/>
    <x v="3"/>
    <x v="574"/>
    <d v="2014-12-07T00:00:00"/>
    <x v="1"/>
    <s v="BS-11380"/>
    <x v="510"/>
    <x v="1"/>
    <s v="United States"/>
    <s v="Denver"/>
    <x v="22"/>
    <n v="80219"/>
    <x v="1"/>
    <s v="FUR-FU-10001488"/>
    <x v="0"/>
    <x v="5"/>
    <x v="1040"/>
    <x v="5022"/>
    <n v="6"/>
    <n v="0.2"/>
    <n v="0"/>
  </r>
  <r>
    <n v="7544"/>
    <s v="US-2014-112347"/>
    <x v="3"/>
    <x v="574"/>
    <d v="2014-12-07T00:00:00"/>
    <x v="1"/>
    <s v="BS-11380"/>
    <x v="510"/>
    <x v="1"/>
    <s v="United States"/>
    <s v="Denver"/>
    <x v="22"/>
    <n v="80219"/>
    <x v="1"/>
    <s v="TEC-PH-10004833"/>
    <x v="2"/>
    <x v="7"/>
    <x v="1354"/>
    <x v="5023"/>
    <n v="6"/>
    <n v="0.2"/>
    <n v="-14.34"/>
  </r>
  <r>
    <n v="7545"/>
    <s v="US-2014-112347"/>
    <x v="3"/>
    <x v="574"/>
    <d v="2014-12-07T00:00:00"/>
    <x v="1"/>
    <s v="BS-11380"/>
    <x v="510"/>
    <x v="1"/>
    <s v="United States"/>
    <s v="Denver"/>
    <x v="22"/>
    <n v="80219"/>
    <x v="1"/>
    <s v="FUR-CH-10002335"/>
    <x v="0"/>
    <x v="1"/>
    <x v="623"/>
    <x v="5024"/>
    <n v="5"/>
    <n v="0.2"/>
    <n v="68.001000000000033"/>
  </r>
  <r>
    <n v="7546"/>
    <s v="CA-2011-103492"/>
    <x v="2"/>
    <x v="982"/>
    <d v="2011-10-15T00:00:00"/>
    <x v="1"/>
    <s v="CM-12715"/>
    <x v="782"/>
    <x v="1"/>
    <s v="United States"/>
    <s v="Huntsville"/>
    <x v="5"/>
    <n v="77340"/>
    <x v="2"/>
    <s v="TEC-PH-10001128"/>
    <x v="2"/>
    <x v="7"/>
    <x v="1499"/>
    <x v="5025"/>
    <n v="6"/>
    <n v="0.2"/>
    <n v="71.995200000000011"/>
  </r>
  <r>
    <n v="7547"/>
    <s v="CA-2011-103492"/>
    <x v="2"/>
    <x v="982"/>
    <d v="2011-10-15T00:00:00"/>
    <x v="1"/>
    <s v="CM-12715"/>
    <x v="782"/>
    <x v="1"/>
    <s v="United States"/>
    <s v="Huntsville"/>
    <x v="5"/>
    <n v="77340"/>
    <x v="2"/>
    <s v="TEC-PH-10004667"/>
    <x v="2"/>
    <x v="7"/>
    <x v="519"/>
    <x v="5026"/>
    <n v="7"/>
    <n v="0.2"/>
    <n v="66.145099999999957"/>
  </r>
  <r>
    <n v="7548"/>
    <s v="CA-2011-103492"/>
    <x v="2"/>
    <x v="982"/>
    <d v="2011-10-15T00:00:00"/>
    <x v="1"/>
    <s v="CM-12715"/>
    <x v="782"/>
    <x v="1"/>
    <s v="United States"/>
    <s v="Huntsville"/>
    <x v="5"/>
    <n v="77340"/>
    <x v="2"/>
    <s v="OFF-BI-10004817"/>
    <x v="1"/>
    <x v="8"/>
    <x v="1199"/>
    <x v="5027"/>
    <n v="5"/>
    <n v="0.8"/>
    <n v="-19.16800000000001"/>
  </r>
  <r>
    <n v="7549"/>
    <s v="CA-2011-103492"/>
    <x v="2"/>
    <x v="982"/>
    <d v="2011-10-15T00:00:00"/>
    <x v="1"/>
    <s v="CM-12715"/>
    <x v="782"/>
    <x v="1"/>
    <s v="United States"/>
    <s v="Huntsville"/>
    <x v="5"/>
    <n v="77340"/>
    <x v="2"/>
    <s v="OFF-BI-10004140"/>
    <x v="1"/>
    <x v="8"/>
    <x v="304"/>
    <x v="5028"/>
    <n v="1"/>
    <n v="0.8"/>
    <n v="-1.5715000000000008"/>
  </r>
  <r>
    <n v="7550"/>
    <s v="CA-2013-136595"/>
    <x v="0"/>
    <x v="64"/>
    <d v="2013-09-08T00:00:00"/>
    <x v="2"/>
    <s v="EM-13825"/>
    <x v="605"/>
    <x v="1"/>
    <s v="United States"/>
    <s v="Houston"/>
    <x v="5"/>
    <n v="77036"/>
    <x v="2"/>
    <s v="FUR-FU-10004671"/>
    <x v="0"/>
    <x v="5"/>
    <x v="1357"/>
    <x v="5029"/>
    <n v="3"/>
    <n v="0.6"/>
    <n v="-11.662199999999999"/>
  </r>
  <r>
    <n v="7551"/>
    <s v="CA-2011-140396"/>
    <x v="2"/>
    <x v="1164"/>
    <d v="2011-11-25T00:00:00"/>
    <x v="1"/>
    <s v="KH-16330"/>
    <x v="542"/>
    <x v="1"/>
    <s v="United States"/>
    <s v="New York City"/>
    <x v="15"/>
    <n v="10024"/>
    <x v="3"/>
    <s v="OFF-EN-10002592"/>
    <x v="1"/>
    <x v="12"/>
    <x v="1702"/>
    <x v="5030"/>
    <n v="3"/>
    <n v="0"/>
    <n v="17.37"/>
  </r>
  <r>
    <n v="7552"/>
    <s v="CA-2011-140396"/>
    <x v="2"/>
    <x v="1164"/>
    <d v="2011-11-25T00:00:00"/>
    <x v="1"/>
    <s v="KH-16330"/>
    <x v="542"/>
    <x v="1"/>
    <s v="United States"/>
    <s v="New York City"/>
    <x v="15"/>
    <n v="10024"/>
    <x v="3"/>
    <s v="TEC-PH-10004447"/>
    <x v="2"/>
    <x v="7"/>
    <x v="857"/>
    <x v="5031"/>
    <n v="6"/>
    <n v="0"/>
    <n v="216.8244"/>
  </r>
  <r>
    <n v="7553"/>
    <s v="CA-2011-140396"/>
    <x v="2"/>
    <x v="1164"/>
    <d v="2011-11-25T00:00:00"/>
    <x v="1"/>
    <s v="KH-16330"/>
    <x v="542"/>
    <x v="1"/>
    <s v="United States"/>
    <s v="New York City"/>
    <x v="15"/>
    <n v="10024"/>
    <x v="3"/>
    <s v="OFF-BI-10003669"/>
    <x v="1"/>
    <x v="8"/>
    <x v="796"/>
    <x v="91"/>
    <n v="3"/>
    <n v="0.2"/>
    <n v="4.5359999999999996"/>
  </r>
  <r>
    <n v="7554"/>
    <s v="CA-2011-140396"/>
    <x v="2"/>
    <x v="1164"/>
    <d v="2011-11-25T00:00:00"/>
    <x v="1"/>
    <s v="KH-16330"/>
    <x v="542"/>
    <x v="1"/>
    <s v="United States"/>
    <s v="New York City"/>
    <x v="15"/>
    <n v="10024"/>
    <x v="3"/>
    <s v="OFF-PA-10000223"/>
    <x v="1"/>
    <x v="10"/>
    <x v="1374"/>
    <x v="243"/>
    <n v="4"/>
    <n v="0"/>
    <n v="12.441600000000001"/>
  </r>
  <r>
    <n v="7555"/>
    <s v="CA-2011-114181"/>
    <x v="2"/>
    <x v="1025"/>
    <d v="2011-05-14T00:00:00"/>
    <x v="0"/>
    <s v="AF-10885"/>
    <x v="314"/>
    <x v="0"/>
    <s v="United States"/>
    <s v="Philadelphia"/>
    <x v="9"/>
    <n v="19134"/>
    <x v="3"/>
    <s v="FUR-BO-10004467"/>
    <x v="0"/>
    <x v="0"/>
    <x v="883"/>
    <x v="5032"/>
    <n v="7"/>
    <n v="0.5"/>
    <n v="-216.97830000000002"/>
  </r>
  <r>
    <n v="7556"/>
    <s v="CA-2011-114181"/>
    <x v="2"/>
    <x v="1025"/>
    <d v="2011-05-14T00:00:00"/>
    <x v="0"/>
    <s v="AF-10885"/>
    <x v="314"/>
    <x v="0"/>
    <s v="United States"/>
    <s v="Philadelphia"/>
    <x v="9"/>
    <n v="19134"/>
    <x v="3"/>
    <s v="OFF-AR-10000716"/>
    <x v="1"/>
    <x v="6"/>
    <x v="786"/>
    <x v="4732"/>
    <n v="5"/>
    <n v="0.2"/>
    <n v="5.3010000000000002"/>
  </r>
  <r>
    <n v="7557"/>
    <s v="CA-2014-159506"/>
    <x v="3"/>
    <x v="344"/>
    <d v="2014-12-03T00:00:00"/>
    <x v="1"/>
    <s v="JR-16210"/>
    <x v="335"/>
    <x v="1"/>
    <s v="United States"/>
    <s v="Columbus"/>
    <x v="14"/>
    <n v="47201"/>
    <x v="2"/>
    <s v="OFF-PA-10003641"/>
    <x v="1"/>
    <x v="10"/>
    <x v="938"/>
    <x v="5033"/>
    <n v="6"/>
    <n v="0"/>
    <n v="72.808799999999991"/>
  </r>
  <r>
    <n v="7558"/>
    <s v="CA-2014-159506"/>
    <x v="3"/>
    <x v="344"/>
    <d v="2014-12-03T00:00:00"/>
    <x v="1"/>
    <s v="JR-16210"/>
    <x v="335"/>
    <x v="1"/>
    <s v="United States"/>
    <s v="Columbus"/>
    <x v="14"/>
    <n v="47201"/>
    <x v="2"/>
    <s v="OFF-BI-10004519"/>
    <x v="1"/>
    <x v="8"/>
    <x v="880"/>
    <x v="5034"/>
    <n v="3"/>
    <n v="0"/>
    <n v="224.07299999999998"/>
  </r>
  <r>
    <n v="7559"/>
    <s v="US-2011-137155"/>
    <x v="2"/>
    <x v="301"/>
    <d v="2011-11-05T00:00:00"/>
    <x v="1"/>
    <s v="DL-12925"/>
    <x v="351"/>
    <x v="0"/>
    <s v="United States"/>
    <s v="Long Beach"/>
    <x v="15"/>
    <n v="11561"/>
    <x v="3"/>
    <s v="OFF-AP-10002518"/>
    <x v="1"/>
    <x v="9"/>
    <x v="158"/>
    <x v="5035"/>
    <n v="3"/>
    <n v="0"/>
    <n v="154.84259999999995"/>
  </r>
  <r>
    <n v="7560"/>
    <s v="US-2011-137155"/>
    <x v="2"/>
    <x v="301"/>
    <d v="2011-11-05T00:00:00"/>
    <x v="1"/>
    <s v="DL-12925"/>
    <x v="351"/>
    <x v="0"/>
    <s v="United States"/>
    <s v="Long Beach"/>
    <x v="15"/>
    <n v="11561"/>
    <x v="3"/>
    <s v="OFF-PA-10000806"/>
    <x v="1"/>
    <x v="10"/>
    <x v="948"/>
    <x v="3856"/>
    <n v="3"/>
    <n v="0"/>
    <n v="82.290599999999998"/>
  </r>
  <r>
    <n v="7561"/>
    <s v="US-2011-137155"/>
    <x v="2"/>
    <x v="301"/>
    <d v="2011-11-05T00:00:00"/>
    <x v="1"/>
    <s v="DL-12925"/>
    <x v="351"/>
    <x v="0"/>
    <s v="United States"/>
    <s v="Long Beach"/>
    <x v="15"/>
    <n v="11561"/>
    <x v="3"/>
    <s v="FUR-FU-10003142"/>
    <x v="0"/>
    <x v="5"/>
    <x v="1201"/>
    <x v="3381"/>
    <n v="6"/>
    <n v="0"/>
    <n v="9.8207999999999984"/>
  </r>
  <r>
    <n v="7562"/>
    <s v="CA-2013-105746"/>
    <x v="0"/>
    <x v="945"/>
    <d v="2014-01-02T00:00:00"/>
    <x v="2"/>
    <s v="BD-11605"/>
    <x v="205"/>
    <x v="0"/>
    <s v="United States"/>
    <s v="Lancaster"/>
    <x v="9"/>
    <n v="17602"/>
    <x v="3"/>
    <s v="FUR-CH-10000454"/>
    <x v="0"/>
    <x v="1"/>
    <x v="1"/>
    <x v="5036"/>
    <n v="1"/>
    <n v="0.3"/>
    <n v="0"/>
  </r>
  <r>
    <n v="7563"/>
    <s v="US-2013-104815"/>
    <x v="0"/>
    <x v="323"/>
    <d v="2013-09-08T00:00:00"/>
    <x v="1"/>
    <s v="RB-19570"/>
    <x v="262"/>
    <x v="0"/>
    <s v="United States"/>
    <s v="Chicago"/>
    <x v="10"/>
    <n v="60610"/>
    <x v="2"/>
    <s v="FUR-BO-10003894"/>
    <x v="0"/>
    <x v="0"/>
    <x v="1619"/>
    <x v="4765"/>
    <n v="4"/>
    <n v="0.3"/>
    <n v="0"/>
  </r>
  <r>
    <n v="7564"/>
    <s v="CA-2014-157672"/>
    <x v="3"/>
    <x v="361"/>
    <d v="2014-10-08T00:00:00"/>
    <x v="2"/>
    <s v="RB-19795"/>
    <x v="176"/>
    <x v="2"/>
    <s v="United States"/>
    <s v="Denver"/>
    <x v="22"/>
    <n v="80219"/>
    <x v="1"/>
    <s v="TEC-AC-10001714"/>
    <x v="2"/>
    <x v="11"/>
    <x v="678"/>
    <x v="4384"/>
    <n v="2"/>
    <n v="0.2"/>
    <n v="13.562599999999998"/>
  </r>
  <r>
    <n v="7565"/>
    <s v="US-2013-166660"/>
    <x v="0"/>
    <x v="806"/>
    <d v="2013-02-01T00:00:00"/>
    <x v="0"/>
    <s v="TB-21250"/>
    <x v="621"/>
    <x v="0"/>
    <s v="United States"/>
    <s v="Seattle"/>
    <x v="4"/>
    <n v="98103"/>
    <x v="1"/>
    <s v="FUR-CH-10001190"/>
    <x v="0"/>
    <x v="1"/>
    <x v="1326"/>
    <x v="5037"/>
    <n v="4"/>
    <n v="0.2"/>
    <n v="-59.835600000000042"/>
  </r>
  <r>
    <n v="7566"/>
    <s v="US-2013-166660"/>
    <x v="0"/>
    <x v="806"/>
    <d v="2013-02-01T00:00:00"/>
    <x v="0"/>
    <s v="TB-21250"/>
    <x v="621"/>
    <x v="0"/>
    <s v="United States"/>
    <s v="Seattle"/>
    <x v="4"/>
    <n v="98103"/>
    <x v="1"/>
    <s v="FUR-BO-10000468"/>
    <x v="0"/>
    <x v="0"/>
    <x v="1171"/>
    <x v="5038"/>
    <n v="1"/>
    <n v="0"/>
    <n v="7.7728000000000037"/>
  </r>
  <r>
    <n v="7567"/>
    <s v="CA-2014-140802"/>
    <x v="3"/>
    <x v="81"/>
    <d v="2014-04-24T00:00:00"/>
    <x v="2"/>
    <s v="KN-16390"/>
    <x v="471"/>
    <x v="1"/>
    <s v="United States"/>
    <s v="Houston"/>
    <x v="5"/>
    <n v="77070"/>
    <x v="2"/>
    <s v="TEC-AC-10001998"/>
    <x v="2"/>
    <x v="11"/>
    <x v="84"/>
    <x v="334"/>
    <n v="3"/>
    <n v="0.2"/>
    <n v="8.3957999999999942"/>
  </r>
  <r>
    <n v="7568"/>
    <s v="CA-2014-140802"/>
    <x v="3"/>
    <x v="81"/>
    <d v="2014-04-24T00:00:00"/>
    <x v="2"/>
    <s v="KN-16390"/>
    <x v="471"/>
    <x v="1"/>
    <s v="United States"/>
    <s v="Houston"/>
    <x v="5"/>
    <n v="77070"/>
    <x v="2"/>
    <s v="OFF-PA-10001534"/>
    <x v="1"/>
    <x v="10"/>
    <x v="1461"/>
    <x v="561"/>
    <n v="4"/>
    <n v="0.2"/>
    <n v="7.2576000000000001"/>
  </r>
  <r>
    <n v="7569"/>
    <s v="CA-2011-133830"/>
    <x v="2"/>
    <x v="29"/>
    <d v="2011-12-10T00:00:00"/>
    <x v="1"/>
    <s v="RL-19615"/>
    <x v="210"/>
    <x v="0"/>
    <s v="United States"/>
    <s v="Los Angeles"/>
    <x v="1"/>
    <n v="90045"/>
    <x v="1"/>
    <s v="OFF-AR-10003045"/>
    <x v="1"/>
    <x v="6"/>
    <x v="420"/>
    <x v="5039"/>
    <n v="9"/>
    <n v="0"/>
    <n v="11.907"/>
  </r>
  <r>
    <n v="7570"/>
    <s v="CA-2011-133830"/>
    <x v="2"/>
    <x v="29"/>
    <d v="2011-12-10T00:00:00"/>
    <x v="1"/>
    <s v="RL-19615"/>
    <x v="210"/>
    <x v="0"/>
    <s v="United States"/>
    <s v="Los Angeles"/>
    <x v="1"/>
    <n v="90045"/>
    <x v="1"/>
    <s v="OFF-PA-10001363"/>
    <x v="1"/>
    <x v="10"/>
    <x v="1616"/>
    <x v="338"/>
    <n v="4"/>
    <n v="0"/>
    <n v="23.086399999999998"/>
  </r>
  <r>
    <n v="7571"/>
    <s v="CA-2011-133830"/>
    <x v="2"/>
    <x v="29"/>
    <d v="2011-12-10T00:00:00"/>
    <x v="1"/>
    <s v="RL-19615"/>
    <x v="210"/>
    <x v="0"/>
    <s v="United States"/>
    <s v="Los Angeles"/>
    <x v="1"/>
    <n v="90045"/>
    <x v="1"/>
    <s v="OFF-FA-10002280"/>
    <x v="1"/>
    <x v="13"/>
    <x v="653"/>
    <x v="1720"/>
    <n v="3"/>
    <n v="0"/>
    <n v="7.1999999999999993"/>
  </r>
  <r>
    <n v="7572"/>
    <s v="CA-2011-100916"/>
    <x v="2"/>
    <x v="618"/>
    <d v="2011-10-26T00:00:00"/>
    <x v="1"/>
    <s v="FH-14275"/>
    <x v="395"/>
    <x v="1"/>
    <s v="United States"/>
    <s v="Newport News"/>
    <x v="17"/>
    <n v="23602"/>
    <x v="0"/>
    <s v="OFF-ST-10003479"/>
    <x v="1"/>
    <x v="4"/>
    <x v="41"/>
    <x v="5040"/>
    <n v="5"/>
    <n v="0"/>
    <n v="9.7349999999999781"/>
  </r>
  <r>
    <n v="7573"/>
    <s v="CA-2011-100916"/>
    <x v="2"/>
    <x v="618"/>
    <d v="2011-10-26T00:00:00"/>
    <x v="1"/>
    <s v="FH-14275"/>
    <x v="395"/>
    <x v="1"/>
    <s v="United States"/>
    <s v="Newport News"/>
    <x v="17"/>
    <n v="23602"/>
    <x v="0"/>
    <s v="FUR-TA-10004607"/>
    <x v="0"/>
    <x v="3"/>
    <x v="1095"/>
    <x v="5041"/>
    <n v="4"/>
    <n v="0"/>
    <n v="112.35079999999999"/>
  </r>
  <r>
    <n v="7574"/>
    <s v="CA-2011-100916"/>
    <x v="2"/>
    <x v="618"/>
    <d v="2011-10-26T00:00:00"/>
    <x v="1"/>
    <s v="FH-14275"/>
    <x v="395"/>
    <x v="1"/>
    <s v="United States"/>
    <s v="Newport News"/>
    <x v="17"/>
    <n v="23602"/>
    <x v="0"/>
    <s v="OFF-AR-10001022"/>
    <x v="1"/>
    <x v="6"/>
    <x v="872"/>
    <x v="5042"/>
    <n v="1"/>
    <n v="0"/>
    <n v="0.88039999999999985"/>
  </r>
  <r>
    <n v="7575"/>
    <s v="CA-2012-129532"/>
    <x v="1"/>
    <x v="575"/>
    <d v="2012-12-12T00:00:00"/>
    <x v="1"/>
    <s v="YS-21880"/>
    <x v="453"/>
    <x v="1"/>
    <s v="United States"/>
    <s v="Los Angeles"/>
    <x v="1"/>
    <n v="90036"/>
    <x v="1"/>
    <s v="OFF-ST-10004186"/>
    <x v="1"/>
    <x v="4"/>
    <x v="16"/>
    <x v="5043"/>
    <n v="2"/>
    <n v="0"/>
    <n v="4.4391999999999996"/>
  </r>
  <r>
    <n v="7576"/>
    <s v="CA-2012-129532"/>
    <x v="1"/>
    <x v="575"/>
    <d v="2012-12-12T00:00:00"/>
    <x v="1"/>
    <s v="YS-21880"/>
    <x v="453"/>
    <x v="1"/>
    <s v="United States"/>
    <s v="Los Angeles"/>
    <x v="1"/>
    <n v="90036"/>
    <x v="1"/>
    <s v="TEC-AC-10000865"/>
    <x v="2"/>
    <x v="11"/>
    <x v="996"/>
    <x v="5044"/>
    <n v="4"/>
    <n v="0"/>
    <n v="40.119999999999976"/>
  </r>
  <r>
    <n v="7577"/>
    <s v="CA-2011-134726"/>
    <x v="2"/>
    <x v="981"/>
    <d v="2011-11-07T00:00:00"/>
    <x v="0"/>
    <s v="SW-20755"/>
    <x v="406"/>
    <x v="1"/>
    <s v="United States"/>
    <s v="Seattle"/>
    <x v="4"/>
    <n v="98115"/>
    <x v="1"/>
    <s v="TEC-AC-10000023"/>
    <x v="2"/>
    <x v="11"/>
    <x v="900"/>
    <x v="5045"/>
    <n v="2"/>
    <n v="0"/>
    <n v="15.098399999999998"/>
  </r>
  <r>
    <n v="7578"/>
    <s v="CA-2011-134726"/>
    <x v="2"/>
    <x v="981"/>
    <d v="2011-11-07T00:00:00"/>
    <x v="0"/>
    <s v="SW-20755"/>
    <x v="406"/>
    <x v="1"/>
    <s v="United States"/>
    <s v="Seattle"/>
    <x v="4"/>
    <n v="98115"/>
    <x v="1"/>
    <s v="TEC-PH-10001750"/>
    <x v="2"/>
    <x v="7"/>
    <x v="968"/>
    <x v="5046"/>
    <n v="1"/>
    <n v="0.2"/>
    <n v="4.6193000000000026"/>
  </r>
  <r>
    <n v="7579"/>
    <s v="CA-2013-138597"/>
    <x v="0"/>
    <x v="122"/>
    <d v="2013-12-22T00:00:00"/>
    <x v="2"/>
    <s v="PN-18775"/>
    <x v="43"/>
    <x v="2"/>
    <s v="United States"/>
    <s v="Omaha"/>
    <x v="8"/>
    <n v="68104"/>
    <x v="2"/>
    <s v="FUR-CH-10004997"/>
    <x v="0"/>
    <x v="1"/>
    <x v="494"/>
    <x v="3801"/>
    <n v="3"/>
    <n v="0"/>
    <n v="112.78800000000001"/>
  </r>
  <r>
    <n v="7580"/>
    <s v="CA-2012-123113"/>
    <x v="1"/>
    <x v="521"/>
    <d v="2012-11-27T00:00:00"/>
    <x v="0"/>
    <s v="AT-10735"/>
    <x v="247"/>
    <x v="0"/>
    <s v="United States"/>
    <s v="Morristown"/>
    <x v="30"/>
    <n v="7960"/>
    <x v="3"/>
    <s v="OFF-AP-10000275"/>
    <x v="1"/>
    <x v="9"/>
    <x v="1719"/>
    <x v="5047"/>
    <n v="8"/>
    <n v="0"/>
    <n v="735.03359999999998"/>
  </r>
  <r>
    <n v="7581"/>
    <s v="CA-2012-123113"/>
    <x v="1"/>
    <x v="521"/>
    <d v="2012-11-27T00:00:00"/>
    <x v="0"/>
    <s v="AT-10735"/>
    <x v="247"/>
    <x v="0"/>
    <s v="United States"/>
    <s v="Morristown"/>
    <x v="30"/>
    <n v="7960"/>
    <x v="3"/>
    <s v="OFF-AR-10004999"/>
    <x v="1"/>
    <x v="6"/>
    <x v="864"/>
    <x v="1465"/>
    <n v="3"/>
    <n v="0"/>
    <n v="4.4850000000000003"/>
  </r>
  <r>
    <n v="7582"/>
    <s v="CA-2012-169656"/>
    <x v="1"/>
    <x v="863"/>
    <d v="2012-08-16T00:00:00"/>
    <x v="2"/>
    <s v="EJ-13720"/>
    <x v="719"/>
    <x v="0"/>
    <s v="United States"/>
    <s v="Philadelphia"/>
    <x v="9"/>
    <n v="19143"/>
    <x v="3"/>
    <s v="OFF-ST-10003816"/>
    <x v="1"/>
    <x v="4"/>
    <x v="710"/>
    <x v="5048"/>
    <n v="3"/>
    <n v="0.2"/>
    <n v="15.857099999999974"/>
  </r>
  <r>
    <n v="7583"/>
    <s v="CA-2012-142734"/>
    <x v="1"/>
    <x v="392"/>
    <d v="2012-04-21T00:00:00"/>
    <x v="1"/>
    <s v="DM-13345"/>
    <x v="664"/>
    <x v="1"/>
    <s v="United States"/>
    <s v="New York City"/>
    <x v="15"/>
    <n v="10024"/>
    <x v="3"/>
    <s v="FUR-CH-10003968"/>
    <x v="0"/>
    <x v="1"/>
    <x v="56"/>
    <x v="4093"/>
    <n v="2"/>
    <n v="0.1"/>
    <n v="2.8392000000000017"/>
  </r>
  <r>
    <n v="7584"/>
    <s v="CA-2011-163223"/>
    <x v="2"/>
    <x v="90"/>
    <d v="2011-03-25T00:00:00"/>
    <x v="1"/>
    <s v="KH-16690"/>
    <x v="120"/>
    <x v="1"/>
    <s v="United States"/>
    <s v="Springfield"/>
    <x v="17"/>
    <n v="22153"/>
    <x v="0"/>
    <s v="TEC-PH-10000730"/>
    <x v="2"/>
    <x v="7"/>
    <x v="1559"/>
    <x v="5049"/>
    <n v="7"/>
    <n v="0"/>
    <n v="909.98180000000025"/>
  </r>
  <r>
    <n v="7585"/>
    <s v="CA-2011-163223"/>
    <x v="2"/>
    <x v="90"/>
    <d v="2011-03-25T00:00:00"/>
    <x v="1"/>
    <s v="KH-16690"/>
    <x v="120"/>
    <x v="1"/>
    <s v="United States"/>
    <s v="Springfield"/>
    <x v="17"/>
    <n v="22153"/>
    <x v="0"/>
    <s v="OFF-LA-10004409"/>
    <x v="1"/>
    <x v="2"/>
    <x v="1550"/>
    <x v="936"/>
    <n v="5"/>
    <n v="0"/>
    <n v="6.6239999999999988"/>
  </r>
  <r>
    <n v="7586"/>
    <s v="CA-2011-163223"/>
    <x v="2"/>
    <x v="90"/>
    <d v="2011-03-25T00:00:00"/>
    <x v="1"/>
    <s v="KH-16690"/>
    <x v="120"/>
    <x v="1"/>
    <s v="United States"/>
    <s v="Springfield"/>
    <x v="17"/>
    <n v="22153"/>
    <x v="0"/>
    <s v="OFF-PA-10000675"/>
    <x v="1"/>
    <x v="10"/>
    <x v="1106"/>
    <x v="1247"/>
    <n v="3"/>
    <n v="0"/>
    <n v="60.255300000000005"/>
  </r>
  <r>
    <n v="7587"/>
    <s v="CA-2011-163223"/>
    <x v="2"/>
    <x v="90"/>
    <d v="2011-03-25T00:00:00"/>
    <x v="1"/>
    <s v="KH-16690"/>
    <x v="120"/>
    <x v="1"/>
    <s v="United States"/>
    <s v="Springfield"/>
    <x v="17"/>
    <n v="22153"/>
    <x v="0"/>
    <s v="OFF-AR-10001573"/>
    <x v="1"/>
    <x v="6"/>
    <x v="368"/>
    <x v="400"/>
    <n v="4"/>
    <n v="0"/>
    <n v="2.702799999999999"/>
  </r>
  <r>
    <n v="7588"/>
    <s v="CA-2011-163223"/>
    <x v="2"/>
    <x v="90"/>
    <d v="2011-03-25T00:00:00"/>
    <x v="1"/>
    <s v="KH-16690"/>
    <x v="120"/>
    <x v="1"/>
    <s v="United States"/>
    <s v="Springfield"/>
    <x v="17"/>
    <n v="22153"/>
    <x v="0"/>
    <s v="OFF-BI-10001597"/>
    <x v="1"/>
    <x v="8"/>
    <x v="790"/>
    <x v="1546"/>
    <n v="3"/>
    <n v="0"/>
    <n v="59.011199999999988"/>
  </r>
  <r>
    <n v="7589"/>
    <s v="CA-2014-122945"/>
    <x v="3"/>
    <x v="673"/>
    <d v="2014-11-23T00:00:00"/>
    <x v="1"/>
    <s v="MB-18085"/>
    <x v="469"/>
    <x v="0"/>
    <s v="United States"/>
    <s v="Roseville"/>
    <x v="1"/>
    <n v="95661"/>
    <x v="1"/>
    <s v="FUR-FU-10001196"/>
    <x v="0"/>
    <x v="5"/>
    <x v="1116"/>
    <x v="1761"/>
    <n v="3"/>
    <n v="0"/>
    <n v="5.1929999999999996"/>
  </r>
  <r>
    <n v="7590"/>
    <s v="CA-2012-139738"/>
    <x v="1"/>
    <x v="12"/>
    <d v="2012-09-29T00:00:00"/>
    <x v="1"/>
    <s v="DK-12895"/>
    <x v="729"/>
    <x v="0"/>
    <s v="United States"/>
    <s v="Rockford"/>
    <x v="10"/>
    <n v="61107"/>
    <x v="2"/>
    <s v="OFF-AR-10004602"/>
    <x v="1"/>
    <x v="6"/>
    <x v="1217"/>
    <x v="2019"/>
    <n v="7"/>
    <n v="0.2"/>
    <n v="12.874400000000001"/>
  </r>
  <r>
    <n v="7591"/>
    <s v="CA-2013-158778"/>
    <x v="0"/>
    <x v="64"/>
    <d v="2013-09-10T00:00:00"/>
    <x v="1"/>
    <s v="DB-13210"/>
    <x v="203"/>
    <x v="0"/>
    <s v="United States"/>
    <s v="Philadelphia"/>
    <x v="9"/>
    <n v="19134"/>
    <x v="3"/>
    <s v="FUR-FU-10000260"/>
    <x v="0"/>
    <x v="5"/>
    <x v="74"/>
    <x v="5050"/>
    <n v="9"/>
    <n v="0.2"/>
    <n v="11.649599999999996"/>
  </r>
  <r>
    <n v="7592"/>
    <s v="CA-2013-158778"/>
    <x v="0"/>
    <x v="64"/>
    <d v="2013-09-10T00:00:00"/>
    <x v="1"/>
    <s v="DB-13210"/>
    <x v="203"/>
    <x v="0"/>
    <s v="United States"/>
    <s v="Philadelphia"/>
    <x v="9"/>
    <n v="19134"/>
    <x v="3"/>
    <s v="FUR-CH-10001146"/>
    <x v="0"/>
    <x v="1"/>
    <x v="124"/>
    <x v="5051"/>
    <n v="2"/>
    <n v="0.3"/>
    <n v="-19.338199999999993"/>
  </r>
  <r>
    <n v="7593"/>
    <s v="CA-2013-158778"/>
    <x v="0"/>
    <x v="64"/>
    <d v="2013-09-10T00:00:00"/>
    <x v="1"/>
    <s v="DB-13210"/>
    <x v="203"/>
    <x v="0"/>
    <s v="United States"/>
    <s v="Philadelphia"/>
    <x v="9"/>
    <n v="19134"/>
    <x v="3"/>
    <s v="OFF-AR-10000896"/>
    <x v="1"/>
    <x v="6"/>
    <x v="949"/>
    <x v="964"/>
    <n v="3"/>
    <n v="0.2"/>
    <n v="0.59039999999999937"/>
  </r>
  <r>
    <n v="7594"/>
    <s v="CA-2013-158778"/>
    <x v="0"/>
    <x v="64"/>
    <d v="2013-09-10T00:00:00"/>
    <x v="1"/>
    <s v="DB-13210"/>
    <x v="203"/>
    <x v="0"/>
    <s v="United States"/>
    <s v="Philadelphia"/>
    <x v="9"/>
    <n v="19134"/>
    <x v="3"/>
    <s v="FUR-CH-10000309"/>
    <x v="0"/>
    <x v="1"/>
    <x v="765"/>
    <x v="5052"/>
    <n v="3"/>
    <n v="0.3"/>
    <n v="-63.376499999999965"/>
  </r>
  <r>
    <n v="7595"/>
    <s v="CA-2014-119655"/>
    <x v="3"/>
    <x v="693"/>
    <d v="2014-04-25T00:00:00"/>
    <x v="1"/>
    <s v="CV-12295"/>
    <x v="610"/>
    <x v="0"/>
    <s v="United States"/>
    <s v="Detroit"/>
    <x v="12"/>
    <n v="48234"/>
    <x v="2"/>
    <s v="OFF-BI-10001989"/>
    <x v="1"/>
    <x v="8"/>
    <x v="537"/>
    <x v="5053"/>
    <n v="7"/>
    <n v="0"/>
    <n v="70.492799999999988"/>
  </r>
  <r>
    <n v="7596"/>
    <s v="CA-2014-119655"/>
    <x v="3"/>
    <x v="693"/>
    <d v="2014-04-25T00:00:00"/>
    <x v="1"/>
    <s v="CV-12295"/>
    <x v="610"/>
    <x v="0"/>
    <s v="United States"/>
    <s v="Detroit"/>
    <x v="12"/>
    <n v="48234"/>
    <x v="2"/>
    <s v="OFF-BI-10001036"/>
    <x v="1"/>
    <x v="8"/>
    <x v="618"/>
    <x v="3830"/>
    <n v="4"/>
    <n v="0"/>
    <n v="18.28"/>
  </r>
  <r>
    <n v="7597"/>
    <s v="CA-2012-164567"/>
    <x v="1"/>
    <x v="925"/>
    <d v="2012-06-19T00:00:00"/>
    <x v="1"/>
    <s v="GK-14620"/>
    <x v="136"/>
    <x v="1"/>
    <s v="United States"/>
    <s v="Los Angeles"/>
    <x v="1"/>
    <n v="90004"/>
    <x v="1"/>
    <s v="TEC-PH-10002103"/>
    <x v="2"/>
    <x v="7"/>
    <x v="534"/>
    <x v="5054"/>
    <n v="3"/>
    <n v="0.2"/>
    <n v="22.557600000000008"/>
  </r>
  <r>
    <n v="7598"/>
    <s v="CA-2011-131947"/>
    <x v="2"/>
    <x v="328"/>
    <d v="2011-09-22T00:00:00"/>
    <x v="1"/>
    <s v="JA-15970"/>
    <x v="350"/>
    <x v="0"/>
    <s v="United States"/>
    <s v="Springfield"/>
    <x v="21"/>
    <n v="97477"/>
    <x v="1"/>
    <s v="OFF-AR-10001473"/>
    <x v="1"/>
    <x v="6"/>
    <x v="1332"/>
    <x v="797"/>
    <n v="2"/>
    <n v="0.2"/>
    <n v="0.45920000000000027"/>
  </r>
  <r>
    <n v="7599"/>
    <s v="CA-2011-131947"/>
    <x v="2"/>
    <x v="328"/>
    <d v="2011-09-22T00:00:00"/>
    <x v="1"/>
    <s v="JA-15970"/>
    <x v="350"/>
    <x v="0"/>
    <s v="United States"/>
    <s v="Springfield"/>
    <x v="21"/>
    <n v="97477"/>
    <x v="1"/>
    <s v="OFF-AR-10000411"/>
    <x v="1"/>
    <x v="6"/>
    <x v="931"/>
    <x v="5055"/>
    <n v="3"/>
    <n v="0.2"/>
    <n v="4.7819999999999947"/>
  </r>
  <r>
    <n v="7600"/>
    <s v="CA-2011-131947"/>
    <x v="2"/>
    <x v="328"/>
    <d v="2011-09-22T00:00:00"/>
    <x v="1"/>
    <s v="JA-15970"/>
    <x v="350"/>
    <x v="0"/>
    <s v="United States"/>
    <s v="Springfield"/>
    <x v="21"/>
    <n v="97477"/>
    <x v="1"/>
    <s v="OFF-PA-10000246"/>
    <x v="1"/>
    <x v="10"/>
    <x v="1586"/>
    <x v="5056"/>
    <n v="5"/>
    <n v="0.2"/>
    <n v="13.078000000000001"/>
  </r>
  <r>
    <n v="7601"/>
    <s v="CA-2011-131947"/>
    <x v="2"/>
    <x v="328"/>
    <d v="2011-09-22T00:00:00"/>
    <x v="1"/>
    <s v="JA-15970"/>
    <x v="350"/>
    <x v="0"/>
    <s v="United States"/>
    <s v="Springfield"/>
    <x v="21"/>
    <n v="97477"/>
    <x v="1"/>
    <s v="TEC-MA-10004086"/>
    <x v="2"/>
    <x v="15"/>
    <x v="1800"/>
    <x v="5057"/>
    <n v="5"/>
    <n v="0.7"/>
    <n v="-21.944999999999993"/>
  </r>
  <r>
    <n v="7602"/>
    <s v="CA-2011-131947"/>
    <x v="2"/>
    <x v="328"/>
    <d v="2011-09-22T00:00:00"/>
    <x v="1"/>
    <s v="JA-15970"/>
    <x v="350"/>
    <x v="0"/>
    <s v="United States"/>
    <s v="Springfield"/>
    <x v="21"/>
    <n v="97477"/>
    <x v="1"/>
    <s v="OFF-PA-10003039"/>
    <x v="1"/>
    <x v="10"/>
    <x v="330"/>
    <x v="5058"/>
    <n v="6"/>
    <n v="0.2"/>
    <n v="46.469999999999985"/>
  </r>
  <r>
    <n v="7603"/>
    <s v="CA-2011-131947"/>
    <x v="2"/>
    <x v="328"/>
    <d v="2011-09-22T00:00:00"/>
    <x v="1"/>
    <s v="JA-15970"/>
    <x v="350"/>
    <x v="0"/>
    <s v="United States"/>
    <s v="Springfield"/>
    <x v="21"/>
    <n v="97477"/>
    <x v="1"/>
    <s v="TEC-AC-10004633"/>
    <x v="2"/>
    <x v="11"/>
    <x v="60"/>
    <x v="2336"/>
    <n v="10"/>
    <n v="0.2"/>
    <n v="16.776000000000007"/>
  </r>
  <r>
    <n v="7604"/>
    <s v="CA-2013-152520"/>
    <x v="0"/>
    <x v="630"/>
    <d v="2013-07-13T00:00:00"/>
    <x v="1"/>
    <s v="TH-21115"/>
    <x v="764"/>
    <x v="1"/>
    <s v="United States"/>
    <s v="Providence"/>
    <x v="34"/>
    <n v="2908"/>
    <x v="3"/>
    <s v="OFF-PA-10000289"/>
    <x v="1"/>
    <x v="10"/>
    <x v="722"/>
    <x v="91"/>
    <n v="2"/>
    <n v="0"/>
    <n v="6.2208000000000006"/>
  </r>
  <r>
    <n v="7605"/>
    <s v="CA-2013-101791"/>
    <x v="0"/>
    <x v="1022"/>
    <d v="2013-06-01T00:00:00"/>
    <x v="1"/>
    <s v="BS-11665"/>
    <x v="574"/>
    <x v="0"/>
    <s v="United States"/>
    <s v="Chicago"/>
    <x v="10"/>
    <n v="60623"/>
    <x v="2"/>
    <s v="FUR-FU-10003247"/>
    <x v="0"/>
    <x v="5"/>
    <x v="1456"/>
    <x v="5059"/>
    <n v="3"/>
    <n v="0.6"/>
    <n v="-33.358199999999997"/>
  </r>
  <r>
    <n v="7606"/>
    <s v="CA-2013-101791"/>
    <x v="0"/>
    <x v="1022"/>
    <d v="2013-06-01T00:00:00"/>
    <x v="1"/>
    <s v="BS-11665"/>
    <x v="574"/>
    <x v="0"/>
    <s v="United States"/>
    <s v="Chicago"/>
    <x v="10"/>
    <n v="60623"/>
    <x v="2"/>
    <s v="FUR-FU-10002191"/>
    <x v="0"/>
    <x v="5"/>
    <x v="762"/>
    <x v="215"/>
    <n v="2"/>
    <n v="0.6"/>
    <n v="-1.6751999999999994"/>
  </r>
  <r>
    <n v="7607"/>
    <s v="CA-2013-101791"/>
    <x v="0"/>
    <x v="1022"/>
    <d v="2013-06-01T00:00:00"/>
    <x v="1"/>
    <s v="BS-11665"/>
    <x v="574"/>
    <x v="0"/>
    <s v="United States"/>
    <s v="Chicago"/>
    <x v="10"/>
    <n v="60623"/>
    <x v="2"/>
    <s v="OFF-ST-10001496"/>
    <x v="1"/>
    <x v="4"/>
    <x v="726"/>
    <x v="5060"/>
    <n v="9"/>
    <n v="0.2"/>
    <n v="97.302599999999984"/>
  </r>
  <r>
    <n v="7608"/>
    <s v="CA-2014-121195"/>
    <x v="3"/>
    <x v="165"/>
    <d v="2014-12-28T00:00:00"/>
    <x v="2"/>
    <s v="NS-18505"/>
    <x v="515"/>
    <x v="0"/>
    <s v="United States"/>
    <s v="Dallas"/>
    <x v="5"/>
    <n v="75220"/>
    <x v="2"/>
    <s v="OFF-ST-10000585"/>
    <x v="1"/>
    <x v="4"/>
    <x v="541"/>
    <x v="2108"/>
    <n v="2"/>
    <n v="0.2"/>
    <n v="19.823999999999998"/>
  </r>
  <r>
    <n v="7609"/>
    <s v="CA-2014-163209"/>
    <x v="3"/>
    <x v="898"/>
    <d v="2014-05-08T00:00:00"/>
    <x v="1"/>
    <s v="MK-18160"/>
    <x v="177"/>
    <x v="0"/>
    <s v="United States"/>
    <s v="San Francisco"/>
    <x v="1"/>
    <n v="94122"/>
    <x v="1"/>
    <s v="OFF-PA-10001166"/>
    <x v="1"/>
    <x v="10"/>
    <x v="769"/>
    <x v="243"/>
    <n v="4"/>
    <n v="0"/>
    <n v="12.441600000000001"/>
  </r>
  <r>
    <n v="7610"/>
    <s v="CA-2014-163209"/>
    <x v="3"/>
    <x v="898"/>
    <d v="2014-05-08T00:00:00"/>
    <x v="1"/>
    <s v="MK-18160"/>
    <x v="177"/>
    <x v="0"/>
    <s v="United States"/>
    <s v="San Francisco"/>
    <x v="1"/>
    <n v="94122"/>
    <x v="1"/>
    <s v="OFF-AR-10003651"/>
    <x v="1"/>
    <x v="6"/>
    <x v="276"/>
    <x v="1011"/>
    <n v="7"/>
    <n v="0"/>
    <n v="6.6583999999999968"/>
  </r>
  <r>
    <n v="7611"/>
    <s v="CA-2011-133354"/>
    <x v="2"/>
    <x v="1165"/>
    <d v="2011-02-25T00:00:00"/>
    <x v="2"/>
    <s v="SA-20830"/>
    <x v="193"/>
    <x v="0"/>
    <s v="United States"/>
    <s v="Moreno Valley"/>
    <x v="1"/>
    <n v="92553"/>
    <x v="1"/>
    <s v="OFF-PA-10001800"/>
    <x v="1"/>
    <x v="10"/>
    <x v="580"/>
    <x v="541"/>
    <n v="3"/>
    <n v="0"/>
    <n v="9.3312000000000008"/>
  </r>
  <r>
    <n v="7612"/>
    <s v="US-2012-130491"/>
    <x v="1"/>
    <x v="285"/>
    <d v="2012-02-11T00:00:00"/>
    <x v="2"/>
    <s v="BH-11710"/>
    <x v="3"/>
    <x v="0"/>
    <s v="United States"/>
    <s v="Garden City"/>
    <x v="41"/>
    <n v="67846"/>
    <x v="2"/>
    <s v="OFF-PA-10000791"/>
    <x v="1"/>
    <x v="10"/>
    <x v="1424"/>
    <x v="5061"/>
    <n v="2"/>
    <n v="0"/>
    <n v="4.2929999999999993"/>
  </r>
  <r>
    <n v="7613"/>
    <s v="US-2012-130491"/>
    <x v="1"/>
    <x v="285"/>
    <d v="2012-02-11T00:00:00"/>
    <x v="2"/>
    <s v="BH-11710"/>
    <x v="3"/>
    <x v="0"/>
    <s v="United States"/>
    <s v="Garden City"/>
    <x v="41"/>
    <n v="67846"/>
    <x v="2"/>
    <s v="OFF-FA-10000134"/>
    <x v="1"/>
    <x v="13"/>
    <x v="194"/>
    <x v="5062"/>
    <n v="1"/>
    <n v="0"/>
    <n v="1.8010999999999999"/>
  </r>
  <r>
    <n v="7614"/>
    <s v="US-2012-130491"/>
    <x v="1"/>
    <x v="285"/>
    <d v="2012-02-11T00:00:00"/>
    <x v="2"/>
    <s v="BH-11710"/>
    <x v="3"/>
    <x v="0"/>
    <s v="United States"/>
    <s v="Garden City"/>
    <x v="41"/>
    <n v="67846"/>
    <x v="2"/>
    <s v="OFF-AR-10001149"/>
    <x v="1"/>
    <x v="6"/>
    <x v="130"/>
    <x v="1784"/>
    <n v="2"/>
    <n v="0"/>
    <n v="1.7279999999999998"/>
  </r>
  <r>
    <n v="7615"/>
    <s v="CA-2012-113740"/>
    <x v="1"/>
    <x v="252"/>
    <d v="2012-08-28T00:00:00"/>
    <x v="0"/>
    <s v="SC-20380"/>
    <x v="618"/>
    <x v="0"/>
    <s v="United States"/>
    <s v="New York City"/>
    <x v="15"/>
    <n v="10035"/>
    <x v="3"/>
    <s v="FUR-FU-10000010"/>
    <x v="0"/>
    <x v="5"/>
    <x v="522"/>
    <x v="4126"/>
    <n v="3"/>
    <n v="0"/>
    <n v="4.6220999999999997"/>
  </r>
  <r>
    <n v="7616"/>
    <s v="CA-2011-148425"/>
    <x v="2"/>
    <x v="953"/>
    <d v="2011-12-04T00:00:00"/>
    <x v="1"/>
    <s v="RF-19345"/>
    <x v="575"/>
    <x v="1"/>
    <s v="United States"/>
    <s v="Orlando"/>
    <x v="2"/>
    <n v="32839"/>
    <x v="0"/>
    <s v="OFF-BI-10000201"/>
    <x v="1"/>
    <x v="8"/>
    <x v="1678"/>
    <x v="5063"/>
    <n v="9"/>
    <n v="0.7"/>
    <n v="-4.427999999999999"/>
  </r>
  <r>
    <n v="7617"/>
    <s v="CA-2013-144309"/>
    <x v="0"/>
    <x v="107"/>
    <d v="2013-12-17T00:00:00"/>
    <x v="1"/>
    <s v="CM-12235"/>
    <x v="632"/>
    <x v="0"/>
    <s v="United States"/>
    <s v="Watertown"/>
    <x v="15"/>
    <n v="13601"/>
    <x v="3"/>
    <s v="OFF-PA-10001776"/>
    <x v="1"/>
    <x v="10"/>
    <x v="1263"/>
    <x v="1909"/>
    <n v="2"/>
    <n v="0"/>
    <n v="8.7137999999999991"/>
  </r>
  <r>
    <n v="7618"/>
    <s v="CA-2013-144309"/>
    <x v="0"/>
    <x v="107"/>
    <d v="2013-12-17T00:00:00"/>
    <x v="1"/>
    <s v="CM-12235"/>
    <x v="632"/>
    <x v="0"/>
    <s v="United States"/>
    <s v="Watertown"/>
    <x v="15"/>
    <n v="13601"/>
    <x v="3"/>
    <s v="OFF-BI-10003656"/>
    <x v="1"/>
    <x v="8"/>
    <x v="13"/>
    <x v="5064"/>
    <n v="5"/>
    <n v="0.2"/>
    <n v="220.98699999999997"/>
  </r>
  <r>
    <n v="7619"/>
    <s v="CA-2014-151225"/>
    <x v="3"/>
    <x v="855"/>
    <d v="2014-10-30T00:00:00"/>
    <x v="2"/>
    <s v="JM-15655"/>
    <x v="487"/>
    <x v="1"/>
    <s v="United States"/>
    <s v="Los Angeles"/>
    <x v="1"/>
    <n v="90032"/>
    <x v="1"/>
    <s v="FUR-TA-10001539"/>
    <x v="0"/>
    <x v="3"/>
    <x v="10"/>
    <x v="5065"/>
    <n v="1"/>
    <n v="0.2"/>
    <n v="9.4787999999999784"/>
  </r>
  <r>
    <n v="7620"/>
    <s v="CA-2014-151225"/>
    <x v="3"/>
    <x v="855"/>
    <d v="2014-10-30T00:00:00"/>
    <x v="2"/>
    <s v="JM-15655"/>
    <x v="487"/>
    <x v="1"/>
    <s v="United States"/>
    <s v="Los Angeles"/>
    <x v="1"/>
    <n v="90032"/>
    <x v="1"/>
    <s v="TEC-PH-10004100"/>
    <x v="2"/>
    <x v="7"/>
    <x v="1743"/>
    <x v="1002"/>
    <n v="5"/>
    <n v="0.2"/>
    <n v="7.1960000000000015"/>
  </r>
  <r>
    <n v="7621"/>
    <s v="US-2011-144078"/>
    <x v="2"/>
    <x v="641"/>
    <d v="2011-11-29T00:00:00"/>
    <x v="1"/>
    <s v="RB-19435"/>
    <x v="579"/>
    <x v="0"/>
    <s v="United States"/>
    <s v="Los Angeles"/>
    <x v="1"/>
    <n v="90004"/>
    <x v="1"/>
    <s v="TEC-PH-10001580"/>
    <x v="2"/>
    <x v="7"/>
    <x v="231"/>
    <x v="5066"/>
    <n v="5"/>
    <n v="0.2"/>
    <n v="47.242999999999967"/>
  </r>
  <r>
    <n v="7622"/>
    <s v="US-2011-144078"/>
    <x v="2"/>
    <x v="641"/>
    <d v="2011-11-29T00:00:00"/>
    <x v="1"/>
    <s v="RB-19435"/>
    <x v="579"/>
    <x v="0"/>
    <s v="United States"/>
    <s v="Los Angeles"/>
    <x v="1"/>
    <n v="90004"/>
    <x v="1"/>
    <s v="FUR-CH-10002335"/>
    <x v="0"/>
    <x v="1"/>
    <x v="623"/>
    <x v="5067"/>
    <n v="4"/>
    <n v="0.2"/>
    <n v="54.400800000000004"/>
  </r>
  <r>
    <n v="7623"/>
    <s v="US-2011-144078"/>
    <x v="2"/>
    <x v="641"/>
    <d v="2011-11-29T00:00:00"/>
    <x v="1"/>
    <s v="RB-19435"/>
    <x v="579"/>
    <x v="0"/>
    <s v="United States"/>
    <s v="Los Angeles"/>
    <x v="1"/>
    <n v="90004"/>
    <x v="1"/>
    <s v="OFF-AR-10004707"/>
    <x v="1"/>
    <x v="6"/>
    <x v="33"/>
    <x v="5068"/>
    <n v="3"/>
    <n v="0"/>
    <n v="2.6039999999999996"/>
  </r>
  <r>
    <n v="7624"/>
    <s v="CA-2011-124464"/>
    <x v="2"/>
    <x v="686"/>
    <d v="2011-07-20T00:00:00"/>
    <x v="1"/>
    <s v="SS-20515"/>
    <x v="776"/>
    <x v="2"/>
    <s v="United States"/>
    <s v="Newark"/>
    <x v="13"/>
    <n v="19711"/>
    <x v="3"/>
    <s v="OFF-AP-10000576"/>
    <x v="1"/>
    <x v="9"/>
    <x v="637"/>
    <x v="5069"/>
    <n v="1"/>
    <n v="0"/>
    <n v="11.054400000000001"/>
  </r>
  <r>
    <n v="7625"/>
    <s v="CA-2012-136805"/>
    <x v="1"/>
    <x v="293"/>
    <d v="2012-05-27T00:00:00"/>
    <x v="0"/>
    <s v="NM-18445"/>
    <x v="134"/>
    <x v="2"/>
    <s v="United States"/>
    <s v="Detroit"/>
    <x v="12"/>
    <n v="48234"/>
    <x v="2"/>
    <s v="OFF-AP-10001394"/>
    <x v="1"/>
    <x v="9"/>
    <x v="1120"/>
    <x v="5070"/>
    <n v="5"/>
    <n v="0.1"/>
    <n v="245.69999999999993"/>
  </r>
  <r>
    <n v="7626"/>
    <s v="CA-2012-136805"/>
    <x v="1"/>
    <x v="293"/>
    <d v="2012-05-27T00:00:00"/>
    <x v="0"/>
    <s v="NM-18445"/>
    <x v="134"/>
    <x v="2"/>
    <s v="United States"/>
    <s v="Detroit"/>
    <x v="12"/>
    <n v="48234"/>
    <x v="2"/>
    <s v="FUR-FU-10003724"/>
    <x v="0"/>
    <x v="5"/>
    <x v="887"/>
    <x v="5071"/>
    <n v="9"/>
    <n v="0"/>
    <n v="19.585799999999999"/>
  </r>
  <r>
    <n v="7627"/>
    <s v="US-2012-159499"/>
    <x v="1"/>
    <x v="82"/>
    <d v="2012-11-23T00:00:00"/>
    <x v="0"/>
    <s v="EM-14095"/>
    <x v="313"/>
    <x v="1"/>
    <s v="United States"/>
    <s v="Phoenix"/>
    <x v="16"/>
    <n v="85023"/>
    <x v="1"/>
    <s v="OFF-AP-10002867"/>
    <x v="1"/>
    <x v="9"/>
    <x v="1505"/>
    <x v="5072"/>
    <n v="6"/>
    <n v="0.2"/>
    <n v="28.492799999999988"/>
  </r>
  <r>
    <n v="7628"/>
    <s v="US-2012-159499"/>
    <x v="1"/>
    <x v="82"/>
    <d v="2012-11-23T00:00:00"/>
    <x v="0"/>
    <s v="EM-14095"/>
    <x v="313"/>
    <x v="1"/>
    <s v="United States"/>
    <s v="Phoenix"/>
    <x v="16"/>
    <n v="85023"/>
    <x v="1"/>
    <s v="TEC-AC-10002718"/>
    <x v="2"/>
    <x v="11"/>
    <x v="1183"/>
    <x v="5073"/>
    <n v="2"/>
    <n v="0.2"/>
    <n v="-1.4590000000000014"/>
  </r>
  <r>
    <n v="7629"/>
    <s v="US-2012-159499"/>
    <x v="1"/>
    <x v="82"/>
    <d v="2012-11-23T00:00:00"/>
    <x v="0"/>
    <s v="EM-14095"/>
    <x v="313"/>
    <x v="1"/>
    <s v="United States"/>
    <s v="Phoenix"/>
    <x v="16"/>
    <n v="85023"/>
    <x v="1"/>
    <s v="OFF-LA-10003121"/>
    <x v="1"/>
    <x v="2"/>
    <x v="991"/>
    <x v="1053"/>
    <n v="5"/>
    <n v="0.2"/>
    <n v="5.368999999999998"/>
  </r>
  <r>
    <n v="7630"/>
    <s v="CA-2011-162089"/>
    <x v="2"/>
    <x v="809"/>
    <d v="2011-04-01T00:00:00"/>
    <x v="2"/>
    <s v="MP-17470"/>
    <x v="88"/>
    <x v="2"/>
    <s v="United States"/>
    <s v="Brownsville"/>
    <x v="5"/>
    <n v="78521"/>
    <x v="2"/>
    <s v="OFF-EN-10002230"/>
    <x v="1"/>
    <x v="12"/>
    <x v="550"/>
    <x v="5074"/>
    <n v="5"/>
    <n v="0.2"/>
    <n v="113.30549999999999"/>
  </r>
  <r>
    <n v="7631"/>
    <s v="CA-2011-162089"/>
    <x v="2"/>
    <x v="809"/>
    <d v="2011-04-01T00:00:00"/>
    <x v="2"/>
    <s v="MP-17470"/>
    <x v="88"/>
    <x v="2"/>
    <s v="United States"/>
    <s v="Brownsville"/>
    <x v="5"/>
    <n v="78521"/>
    <x v="2"/>
    <s v="TEC-PH-10001819"/>
    <x v="2"/>
    <x v="7"/>
    <x v="805"/>
    <x v="5075"/>
    <n v="7"/>
    <n v="0.2"/>
    <n v="88.180399999999977"/>
  </r>
  <r>
    <n v="7632"/>
    <s v="CA-2011-162089"/>
    <x v="2"/>
    <x v="809"/>
    <d v="2011-04-01T00:00:00"/>
    <x v="2"/>
    <s v="MP-17470"/>
    <x v="88"/>
    <x v="2"/>
    <s v="United States"/>
    <s v="Brownsville"/>
    <x v="5"/>
    <n v="78521"/>
    <x v="2"/>
    <s v="FUR-CH-10002304"/>
    <x v="0"/>
    <x v="1"/>
    <x v="782"/>
    <x v="5076"/>
    <n v="7"/>
    <n v="0.3"/>
    <n v="-9.0929999999999964"/>
  </r>
  <r>
    <n v="7633"/>
    <s v="US-2014-158526"/>
    <x v="3"/>
    <x v="614"/>
    <d v="2015-01-02T00:00:00"/>
    <x v="0"/>
    <s v="KH-16360"/>
    <x v="347"/>
    <x v="0"/>
    <s v="United States"/>
    <s v="Louisville"/>
    <x v="0"/>
    <n v="40214"/>
    <x v="0"/>
    <s v="FUR-CH-10002602"/>
    <x v="0"/>
    <x v="1"/>
    <x v="288"/>
    <x v="5077"/>
    <n v="8"/>
    <n v="0"/>
    <n v="314.03840000000002"/>
  </r>
  <r>
    <n v="7634"/>
    <s v="US-2014-158526"/>
    <x v="3"/>
    <x v="614"/>
    <d v="2015-01-02T00:00:00"/>
    <x v="0"/>
    <s v="KH-16360"/>
    <x v="347"/>
    <x v="0"/>
    <s v="United States"/>
    <s v="Louisville"/>
    <x v="0"/>
    <n v="40214"/>
    <x v="0"/>
    <s v="OFF-BI-10002414"/>
    <x v="1"/>
    <x v="8"/>
    <x v="1076"/>
    <x v="5078"/>
    <n v="1"/>
    <n v="0"/>
    <n v="5.8890999999999991"/>
  </r>
  <r>
    <n v="7635"/>
    <s v="US-2014-158526"/>
    <x v="3"/>
    <x v="614"/>
    <d v="2015-01-02T00:00:00"/>
    <x v="0"/>
    <s v="KH-16360"/>
    <x v="347"/>
    <x v="0"/>
    <s v="United States"/>
    <s v="Louisville"/>
    <x v="0"/>
    <n v="40214"/>
    <x v="0"/>
    <s v="OFF-AR-10003696"/>
    <x v="1"/>
    <x v="6"/>
    <x v="1236"/>
    <x v="1835"/>
    <n v="1"/>
    <n v="0"/>
    <n v="10.028199999999998"/>
  </r>
  <r>
    <n v="7636"/>
    <s v="US-2014-158526"/>
    <x v="3"/>
    <x v="614"/>
    <d v="2015-01-02T00:00:00"/>
    <x v="0"/>
    <s v="KH-16360"/>
    <x v="347"/>
    <x v="0"/>
    <s v="United States"/>
    <s v="Louisville"/>
    <x v="0"/>
    <n v="40214"/>
    <x v="0"/>
    <s v="FUR-CH-10004495"/>
    <x v="0"/>
    <x v="1"/>
    <x v="1475"/>
    <x v="5079"/>
    <n v="1"/>
    <n v="0"/>
    <n v="87.28419999999997"/>
  </r>
  <r>
    <n v="7637"/>
    <s v="US-2014-158526"/>
    <x v="3"/>
    <x v="614"/>
    <d v="2015-01-02T00:00:00"/>
    <x v="0"/>
    <s v="KH-16360"/>
    <x v="347"/>
    <x v="0"/>
    <s v="United States"/>
    <s v="Louisville"/>
    <x v="0"/>
    <n v="40214"/>
    <x v="0"/>
    <s v="FUR-CH-10001270"/>
    <x v="0"/>
    <x v="1"/>
    <x v="851"/>
    <x v="5080"/>
    <n v="3"/>
    <n v="0"/>
    <n v="77.624999999999972"/>
  </r>
  <r>
    <n v="7638"/>
    <s v="CA-2014-104885"/>
    <x v="3"/>
    <x v="580"/>
    <d v="2014-03-09T00:00:00"/>
    <x v="1"/>
    <s v="DB-13555"/>
    <x v="587"/>
    <x v="1"/>
    <s v="United States"/>
    <s v="Newark"/>
    <x v="13"/>
    <n v="19711"/>
    <x v="3"/>
    <s v="OFF-AR-10001615"/>
    <x v="1"/>
    <x v="6"/>
    <x v="1479"/>
    <x v="426"/>
    <n v="3"/>
    <n v="0"/>
    <n v="15.475200000000001"/>
  </r>
  <r>
    <n v="7639"/>
    <s v="CA-2014-104885"/>
    <x v="3"/>
    <x v="580"/>
    <d v="2014-03-09T00:00:00"/>
    <x v="1"/>
    <s v="DB-13555"/>
    <x v="587"/>
    <x v="1"/>
    <s v="United States"/>
    <s v="Newark"/>
    <x v="13"/>
    <n v="19711"/>
    <x v="3"/>
    <s v="OFF-EN-10003286"/>
    <x v="1"/>
    <x v="12"/>
    <x v="33"/>
    <x v="4097"/>
    <n v="7"/>
    <n v="0"/>
    <n v="27.241199999999996"/>
  </r>
  <r>
    <n v="7640"/>
    <s v="CA-2014-104885"/>
    <x v="3"/>
    <x v="580"/>
    <d v="2014-03-09T00:00:00"/>
    <x v="1"/>
    <s v="DB-13555"/>
    <x v="587"/>
    <x v="1"/>
    <s v="United States"/>
    <s v="Newark"/>
    <x v="13"/>
    <n v="19711"/>
    <x v="3"/>
    <s v="FUR-BO-10003660"/>
    <x v="0"/>
    <x v="0"/>
    <x v="1465"/>
    <x v="5081"/>
    <n v="2"/>
    <n v="0"/>
    <n v="101.6508"/>
  </r>
  <r>
    <n v="7641"/>
    <s v="CA-2014-104885"/>
    <x v="3"/>
    <x v="580"/>
    <d v="2014-03-09T00:00:00"/>
    <x v="1"/>
    <s v="DB-13555"/>
    <x v="587"/>
    <x v="1"/>
    <s v="United States"/>
    <s v="Newark"/>
    <x v="13"/>
    <n v="19711"/>
    <x v="3"/>
    <s v="OFF-PA-10002764"/>
    <x v="1"/>
    <x v="10"/>
    <x v="33"/>
    <x v="5082"/>
    <n v="6"/>
    <n v="0"/>
    <n v="33.339599999999997"/>
  </r>
  <r>
    <n v="7642"/>
    <s v="US-2013-157490"/>
    <x v="0"/>
    <x v="1099"/>
    <d v="2013-10-08T00:00:00"/>
    <x v="2"/>
    <s v="LB-16795"/>
    <x v="697"/>
    <x v="2"/>
    <s v="United States"/>
    <s v="Pueblo"/>
    <x v="22"/>
    <n v="81001"/>
    <x v="1"/>
    <s v="TEC-MA-10001695"/>
    <x v="2"/>
    <x v="15"/>
    <x v="1801"/>
    <x v="5083"/>
    <n v="6"/>
    <n v="0.7"/>
    <n v="-938.28"/>
  </r>
  <r>
    <n v="7643"/>
    <s v="US-2013-157490"/>
    <x v="0"/>
    <x v="1099"/>
    <d v="2013-10-08T00:00:00"/>
    <x v="2"/>
    <s v="LB-16795"/>
    <x v="697"/>
    <x v="2"/>
    <s v="United States"/>
    <s v="Pueblo"/>
    <x v="22"/>
    <n v="81001"/>
    <x v="1"/>
    <s v="OFF-BI-10002824"/>
    <x v="1"/>
    <x v="8"/>
    <x v="523"/>
    <x v="5084"/>
    <n v="4"/>
    <n v="0.7"/>
    <n v="-14.920000000000002"/>
  </r>
  <r>
    <n v="7644"/>
    <s v="US-2013-157490"/>
    <x v="0"/>
    <x v="1099"/>
    <d v="2013-10-08T00:00:00"/>
    <x v="2"/>
    <s v="LB-16795"/>
    <x v="697"/>
    <x v="2"/>
    <s v="United States"/>
    <s v="Pueblo"/>
    <x v="22"/>
    <n v="81001"/>
    <x v="1"/>
    <s v="OFF-BI-10002571"/>
    <x v="1"/>
    <x v="8"/>
    <x v="1204"/>
    <x v="5085"/>
    <n v="4"/>
    <n v="0.7"/>
    <n v="-9.1815999999999995"/>
  </r>
  <r>
    <n v="7645"/>
    <s v="US-2013-157490"/>
    <x v="0"/>
    <x v="1099"/>
    <d v="2013-10-08T00:00:00"/>
    <x v="2"/>
    <s v="LB-16795"/>
    <x v="697"/>
    <x v="2"/>
    <s v="United States"/>
    <s v="Pueblo"/>
    <x v="22"/>
    <n v="81001"/>
    <x v="1"/>
    <s v="TEC-AC-10001553"/>
    <x v="2"/>
    <x v="11"/>
    <x v="1599"/>
    <x v="4584"/>
    <n v="5"/>
    <n v="0.2"/>
    <n v="0.84950000000000259"/>
  </r>
  <r>
    <n v="7646"/>
    <s v="CA-2012-161452"/>
    <x v="1"/>
    <x v="57"/>
    <d v="2012-04-11T00:00:00"/>
    <x v="1"/>
    <s v="CA-11965"/>
    <x v="662"/>
    <x v="1"/>
    <s v="United States"/>
    <s v="Los Angeles"/>
    <x v="1"/>
    <n v="90036"/>
    <x v="1"/>
    <s v="FUR-CH-10003973"/>
    <x v="0"/>
    <x v="1"/>
    <x v="858"/>
    <x v="1069"/>
    <n v="3"/>
    <n v="0.2"/>
    <n v="89.222400000000022"/>
  </r>
  <r>
    <n v="7647"/>
    <s v="US-2011-115196"/>
    <x v="2"/>
    <x v="340"/>
    <d v="2011-09-13T00:00:00"/>
    <x v="1"/>
    <s v="DL-12925"/>
    <x v="351"/>
    <x v="0"/>
    <s v="United States"/>
    <s v="Greenville"/>
    <x v="3"/>
    <n v="27834"/>
    <x v="0"/>
    <s v="TEC-MA-10002073"/>
    <x v="2"/>
    <x v="15"/>
    <x v="1763"/>
    <x v="5086"/>
    <n v="2"/>
    <n v="0.5"/>
    <n v="-571.99559999999997"/>
  </r>
  <r>
    <n v="7648"/>
    <s v="CA-2013-138968"/>
    <x v="0"/>
    <x v="543"/>
    <d v="2013-03-17T00:00:00"/>
    <x v="2"/>
    <s v="FC-14335"/>
    <x v="712"/>
    <x v="1"/>
    <s v="United States"/>
    <s v="San Francisco"/>
    <x v="1"/>
    <n v="94110"/>
    <x v="1"/>
    <s v="OFF-BI-10003529"/>
    <x v="1"/>
    <x v="8"/>
    <x v="788"/>
    <x v="5087"/>
    <n v="2"/>
    <n v="0.2"/>
    <n v="1.6472"/>
  </r>
  <r>
    <n v="7649"/>
    <s v="CA-2013-138968"/>
    <x v="0"/>
    <x v="543"/>
    <d v="2013-03-17T00:00:00"/>
    <x v="2"/>
    <s v="FC-14335"/>
    <x v="712"/>
    <x v="1"/>
    <s v="United States"/>
    <s v="San Francisco"/>
    <x v="1"/>
    <n v="94110"/>
    <x v="1"/>
    <s v="FUR-CH-10000309"/>
    <x v="0"/>
    <x v="1"/>
    <x v="765"/>
    <x v="5088"/>
    <n v="4"/>
    <n v="0.2"/>
    <n v="84.501999999999953"/>
  </r>
  <r>
    <n v="7650"/>
    <s v="CA-2012-101889"/>
    <x v="1"/>
    <x v="17"/>
    <d v="2012-12-31T00:00:00"/>
    <x v="1"/>
    <s v="DB-13120"/>
    <x v="106"/>
    <x v="1"/>
    <s v="United States"/>
    <s v="Marion"/>
    <x v="24"/>
    <n v="43302"/>
    <x v="3"/>
    <s v="FUR-TA-10004154"/>
    <x v="0"/>
    <x v="3"/>
    <x v="730"/>
    <x v="5089"/>
    <n v="9"/>
    <n v="0.4"/>
    <n v="-464.69700000000012"/>
  </r>
  <r>
    <n v="7651"/>
    <s v="CA-2012-101889"/>
    <x v="1"/>
    <x v="17"/>
    <d v="2012-12-31T00:00:00"/>
    <x v="1"/>
    <s v="DB-13120"/>
    <x v="106"/>
    <x v="1"/>
    <s v="United States"/>
    <s v="Marion"/>
    <x v="24"/>
    <n v="43302"/>
    <x v="3"/>
    <s v="OFF-EN-10003286"/>
    <x v="1"/>
    <x v="12"/>
    <x v="33"/>
    <x v="5090"/>
    <n v="3"/>
    <n v="0.2"/>
    <n v="6.7067999999999977"/>
  </r>
  <r>
    <n v="7652"/>
    <s v="CA-2014-110821"/>
    <x v="3"/>
    <x v="783"/>
    <d v="2014-08-09T00:00:00"/>
    <x v="2"/>
    <s v="CK-12205"/>
    <x v="237"/>
    <x v="0"/>
    <s v="United States"/>
    <s v="Dallas"/>
    <x v="5"/>
    <n v="75081"/>
    <x v="2"/>
    <s v="TEC-AC-10001552"/>
    <x v="2"/>
    <x v="11"/>
    <x v="100"/>
    <x v="5091"/>
    <n v="3"/>
    <n v="0.2"/>
    <n v="-13.437900000000006"/>
  </r>
  <r>
    <n v="7653"/>
    <s v="CA-2014-110821"/>
    <x v="3"/>
    <x v="783"/>
    <d v="2014-08-09T00:00:00"/>
    <x v="2"/>
    <s v="CK-12205"/>
    <x v="237"/>
    <x v="0"/>
    <s v="United States"/>
    <s v="Dallas"/>
    <x v="5"/>
    <n v="75081"/>
    <x v="2"/>
    <s v="OFF-ST-10002790"/>
    <x v="1"/>
    <x v="4"/>
    <x v="233"/>
    <x v="5092"/>
    <n v="2"/>
    <n v="0.2"/>
    <n v="-25.108999999999988"/>
  </r>
  <r>
    <n v="7654"/>
    <s v="CA-2012-121552"/>
    <x v="1"/>
    <x v="204"/>
    <d v="2012-03-27T00:00:00"/>
    <x v="1"/>
    <s v="FW-14395"/>
    <x v="783"/>
    <x v="1"/>
    <s v="United States"/>
    <s v="Huntsville"/>
    <x v="19"/>
    <n v="35810"/>
    <x v="0"/>
    <s v="OFF-AR-10003217"/>
    <x v="1"/>
    <x v="6"/>
    <x v="1640"/>
    <x v="638"/>
    <n v="4"/>
    <n v="0"/>
    <n v="5.4768000000000008"/>
  </r>
  <r>
    <n v="7655"/>
    <s v="CA-2012-107685"/>
    <x v="1"/>
    <x v="672"/>
    <d v="2012-12-02T00:00:00"/>
    <x v="0"/>
    <s v="JM-15865"/>
    <x v="622"/>
    <x v="0"/>
    <s v="United States"/>
    <s v="Las Vegas"/>
    <x v="33"/>
    <n v="89115"/>
    <x v="1"/>
    <s v="FUR-FU-10002813"/>
    <x v="0"/>
    <x v="5"/>
    <x v="1682"/>
    <x v="4165"/>
    <n v="4"/>
    <n v="0"/>
    <n v="29.145599999999995"/>
  </r>
  <r>
    <n v="7656"/>
    <s v="CA-2012-107685"/>
    <x v="1"/>
    <x v="672"/>
    <d v="2012-12-02T00:00:00"/>
    <x v="0"/>
    <s v="JM-15865"/>
    <x v="622"/>
    <x v="0"/>
    <s v="United States"/>
    <s v="Las Vegas"/>
    <x v="33"/>
    <n v="89115"/>
    <x v="1"/>
    <s v="OFF-PA-10003848"/>
    <x v="1"/>
    <x v="10"/>
    <x v="1442"/>
    <x v="243"/>
    <n v="4"/>
    <n v="0"/>
    <n v="12.441600000000001"/>
  </r>
  <r>
    <n v="7657"/>
    <s v="US-2011-120740"/>
    <x v="2"/>
    <x v="1166"/>
    <d v="2011-04-15T00:00:00"/>
    <x v="3"/>
    <s v="PS-18970"/>
    <x v="28"/>
    <x v="2"/>
    <s v="United States"/>
    <s v="Los Angeles"/>
    <x v="1"/>
    <n v="90049"/>
    <x v="1"/>
    <s v="OFF-AP-10000240"/>
    <x v="1"/>
    <x v="9"/>
    <x v="644"/>
    <x v="1483"/>
    <n v="2"/>
    <n v="0"/>
    <n v="31.018399999999986"/>
  </r>
  <r>
    <n v="7658"/>
    <s v="US-2011-120740"/>
    <x v="2"/>
    <x v="1166"/>
    <d v="2011-04-15T00:00:00"/>
    <x v="3"/>
    <s v="PS-18970"/>
    <x v="28"/>
    <x v="2"/>
    <s v="United States"/>
    <s v="Los Angeles"/>
    <x v="1"/>
    <n v="90049"/>
    <x v="1"/>
    <s v="FUR-FU-10004091"/>
    <x v="0"/>
    <x v="5"/>
    <x v="264"/>
    <x v="5093"/>
    <n v="4"/>
    <n v="0"/>
    <n v="76.9816"/>
  </r>
  <r>
    <n v="7659"/>
    <s v="CA-2014-155740"/>
    <x v="3"/>
    <x v="245"/>
    <d v="2014-08-03T00:00:00"/>
    <x v="2"/>
    <s v="TC-21475"/>
    <x v="679"/>
    <x v="2"/>
    <s v="United States"/>
    <s v="Lakewood"/>
    <x v="24"/>
    <n v="44107"/>
    <x v="3"/>
    <s v="OFF-BI-10001071"/>
    <x v="1"/>
    <x v="8"/>
    <x v="663"/>
    <x v="1996"/>
    <n v="4"/>
    <n v="0.7"/>
    <n v="-53.743199999999973"/>
  </r>
  <r>
    <n v="7660"/>
    <s v="CA-2014-146493"/>
    <x v="3"/>
    <x v="702"/>
    <d v="2014-06-06T00:00:00"/>
    <x v="1"/>
    <s v="CV-12805"/>
    <x v="51"/>
    <x v="1"/>
    <s v="United States"/>
    <s v="Fremont"/>
    <x v="8"/>
    <n v="68025"/>
    <x v="2"/>
    <s v="OFF-BI-10003676"/>
    <x v="1"/>
    <x v="8"/>
    <x v="816"/>
    <x v="5094"/>
    <n v="5"/>
    <n v="0"/>
    <n v="25.871999999999996"/>
  </r>
  <r>
    <n v="7661"/>
    <s v="CA-2011-105417"/>
    <x v="2"/>
    <x v="1167"/>
    <d v="2011-01-13T00:00:00"/>
    <x v="1"/>
    <s v="VS-21820"/>
    <x v="745"/>
    <x v="0"/>
    <s v="United States"/>
    <s v="Huntsville"/>
    <x v="5"/>
    <n v="77340"/>
    <x v="2"/>
    <s v="FUR-FU-10004864"/>
    <x v="0"/>
    <x v="5"/>
    <x v="436"/>
    <x v="5095"/>
    <n v="3"/>
    <n v="0.6"/>
    <n v="-53.709599999999988"/>
  </r>
  <r>
    <n v="7662"/>
    <s v="CA-2011-105417"/>
    <x v="2"/>
    <x v="1167"/>
    <d v="2011-01-13T00:00:00"/>
    <x v="1"/>
    <s v="VS-21820"/>
    <x v="745"/>
    <x v="0"/>
    <s v="United States"/>
    <s v="Huntsville"/>
    <x v="5"/>
    <n v="77340"/>
    <x v="2"/>
    <s v="OFF-BI-10003708"/>
    <x v="1"/>
    <x v="8"/>
    <x v="969"/>
    <x v="5096"/>
    <n v="7"/>
    <n v="0.8"/>
    <n v="-18.252500000000005"/>
  </r>
  <r>
    <n v="7663"/>
    <s v="US-2014-141509"/>
    <x v="3"/>
    <x v="365"/>
    <d v="2014-10-02T00:00:00"/>
    <x v="2"/>
    <s v="SC-20575"/>
    <x v="623"/>
    <x v="0"/>
    <s v="United States"/>
    <s v="Los Angeles"/>
    <x v="1"/>
    <n v="90036"/>
    <x v="1"/>
    <s v="OFF-AR-10002067"/>
    <x v="1"/>
    <x v="6"/>
    <x v="1145"/>
    <x v="1618"/>
    <n v="5"/>
    <n v="0"/>
    <n v="25.792000000000002"/>
  </r>
  <r>
    <n v="7664"/>
    <s v="CA-2014-139493"/>
    <x v="3"/>
    <x v="1168"/>
    <d v="2014-09-20T00:00:00"/>
    <x v="1"/>
    <s v="SG-20605"/>
    <x v="611"/>
    <x v="0"/>
    <s v="United States"/>
    <s v="Asheville"/>
    <x v="3"/>
    <n v="28806"/>
    <x v="0"/>
    <s v="OFF-AR-10003158"/>
    <x v="1"/>
    <x v="6"/>
    <x v="696"/>
    <x v="482"/>
    <n v="5"/>
    <n v="0.2"/>
    <n v="2.7859999999999978"/>
  </r>
  <r>
    <n v="7665"/>
    <s v="CA-2011-151967"/>
    <x v="2"/>
    <x v="68"/>
    <d v="2011-10-26T00:00:00"/>
    <x v="1"/>
    <s v="NB-18580"/>
    <x v="630"/>
    <x v="1"/>
    <s v="United States"/>
    <s v="Bossier City"/>
    <x v="28"/>
    <n v="71111"/>
    <x v="0"/>
    <s v="FUR-FU-10000193"/>
    <x v="0"/>
    <x v="5"/>
    <x v="1503"/>
    <x v="681"/>
    <n v="4"/>
    <n v="0"/>
    <n v="10.393599999999992"/>
  </r>
  <r>
    <n v="7666"/>
    <s v="US-2013-140158"/>
    <x v="0"/>
    <x v="964"/>
    <d v="2013-10-09T00:00:00"/>
    <x v="1"/>
    <s v="DR-12940"/>
    <x v="660"/>
    <x v="2"/>
    <s v="United States"/>
    <s v="Providence"/>
    <x v="34"/>
    <n v="2908"/>
    <x v="3"/>
    <s v="OFF-BI-10000977"/>
    <x v="1"/>
    <x v="8"/>
    <x v="982"/>
    <x v="3361"/>
    <n v="1"/>
    <n v="0"/>
    <n v="13.983999999999998"/>
  </r>
  <r>
    <n v="7667"/>
    <s v="US-2013-140158"/>
    <x v="0"/>
    <x v="964"/>
    <d v="2013-10-09T00:00:00"/>
    <x v="1"/>
    <s v="DR-12940"/>
    <x v="660"/>
    <x v="2"/>
    <s v="United States"/>
    <s v="Providence"/>
    <x v="34"/>
    <n v="2908"/>
    <x v="3"/>
    <s v="TEC-CO-10001449"/>
    <x v="2"/>
    <x v="16"/>
    <x v="303"/>
    <x v="5097"/>
    <n v="9"/>
    <n v="0"/>
    <n v="2591.9567999999999"/>
  </r>
  <r>
    <n v="7668"/>
    <s v="US-2013-140158"/>
    <x v="0"/>
    <x v="964"/>
    <d v="2013-10-09T00:00:00"/>
    <x v="1"/>
    <s v="DR-12940"/>
    <x v="660"/>
    <x v="2"/>
    <s v="United States"/>
    <s v="Providence"/>
    <x v="34"/>
    <n v="2908"/>
    <x v="3"/>
    <s v="OFF-ST-10000136"/>
    <x v="1"/>
    <x v="4"/>
    <x v="1694"/>
    <x v="5098"/>
    <n v="3"/>
    <n v="0"/>
    <n v="34.538999999999994"/>
  </r>
  <r>
    <n v="7669"/>
    <s v="CA-2012-130974"/>
    <x v="1"/>
    <x v="154"/>
    <d v="2012-11-29T00:00:00"/>
    <x v="0"/>
    <s v="MA-17560"/>
    <x v="15"/>
    <x v="2"/>
    <s v="United States"/>
    <s v="Everett"/>
    <x v="31"/>
    <n v="2149"/>
    <x v="3"/>
    <s v="OFF-PA-10000743"/>
    <x v="1"/>
    <x v="10"/>
    <x v="573"/>
    <x v="1598"/>
    <n v="6"/>
    <n v="0"/>
    <n v="19.238399999999999"/>
  </r>
  <r>
    <n v="7670"/>
    <s v="CA-2012-130974"/>
    <x v="1"/>
    <x v="154"/>
    <d v="2012-11-29T00:00:00"/>
    <x v="0"/>
    <s v="MA-17560"/>
    <x v="15"/>
    <x v="2"/>
    <s v="United States"/>
    <s v="Everett"/>
    <x v="31"/>
    <n v="2149"/>
    <x v="3"/>
    <s v="OFF-PA-10001019"/>
    <x v="1"/>
    <x v="10"/>
    <x v="675"/>
    <x v="731"/>
    <n v="3"/>
    <n v="0"/>
    <n v="28.171799999999998"/>
  </r>
  <r>
    <n v="7671"/>
    <s v="CA-2012-130974"/>
    <x v="1"/>
    <x v="154"/>
    <d v="2012-11-29T00:00:00"/>
    <x v="0"/>
    <s v="MA-17560"/>
    <x v="15"/>
    <x v="2"/>
    <s v="United States"/>
    <s v="Everett"/>
    <x v="31"/>
    <n v="2149"/>
    <x v="3"/>
    <s v="TEC-AC-10003095"/>
    <x v="2"/>
    <x v="11"/>
    <x v="1277"/>
    <x v="5099"/>
    <n v="2"/>
    <n v="0"/>
    <n v="88.393200000000007"/>
  </r>
  <r>
    <n v="7672"/>
    <s v="CA-2012-130974"/>
    <x v="1"/>
    <x v="154"/>
    <d v="2012-11-29T00:00:00"/>
    <x v="0"/>
    <s v="MA-17560"/>
    <x v="15"/>
    <x v="2"/>
    <s v="United States"/>
    <s v="Everett"/>
    <x v="31"/>
    <n v="2149"/>
    <x v="3"/>
    <s v="FUR-BO-10002916"/>
    <x v="0"/>
    <x v="0"/>
    <x v="1506"/>
    <x v="5100"/>
    <n v="1"/>
    <n v="0"/>
    <n v="32.486199999999997"/>
  </r>
  <r>
    <n v="7673"/>
    <s v="CA-2012-130974"/>
    <x v="1"/>
    <x v="154"/>
    <d v="2012-11-29T00:00:00"/>
    <x v="0"/>
    <s v="MA-17560"/>
    <x v="15"/>
    <x v="2"/>
    <s v="United States"/>
    <s v="Everett"/>
    <x v="31"/>
    <n v="2149"/>
    <x v="3"/>
    <s v="FUR-FU-10002506"/>
    <x v="0"/>
    <x v="5"/>
    <x v="1802"/>
    <x v="2799"/>
    <n v="3"/>
    <n v="0"/>
    <n v="4.6763999999999992"/>
  </r>
  <r>
    <n v="7674"/>
    <s v="CA-2012-130974"/>
    <x v="1"/>
    <x v="154"/>
    <d v="2012-11-29T00:00:00"/>
    <x v="0"/>
    <s v="MA-17560"/>
    <x v="15"/>
    <x v="2"/>
    <s v="United States"/>
    <s v="Everett"/>
    <x v="31"/>
    <n v="2149"/>
    <x v="3"/>
    <s v="OFF-PA-10003823"/>
    <x v="1"/>
    <x v="10"/>
    <x v="1001"/>
    <x v="901"/>
    <n v="5"/>
    <n v="0"/>
    <n v="69.704999999999998"/>
  </r>
  <r>
    <n v="7675"/>
    <s v="CA-2012-130974"/>
    <x v="1"/>
    <x v="154"/>
    <d v="2012-11-29T00:00:00"/>
    <x v="0"/>
    <s v="MA-17560"/>
    <x v="15"/>
    <x v="2"/>
    <s v="United States"/>
    <s v="Everett"/>
    <x v="31"/>
    <n v="2149"/>
    <x v="3"/>
    <s v="FUR-TA-10004619"/>
    <x v="0"/>
    <x v="3"/>
    <x v="882"/>
    <x v="5101"/>
    <n v="4"/>
    <n v="0.3"/>
    <n v="0"/>
  </r>
  <r>
    <n v="7676"/>
    <s v="CA-2014-133487"/>
    <x v="3"/>
    <x v="636"/>
    <d v="2014-05-10T00:00:00"/>
    <x v="0"/>
    <s v="TS-21655"/>
    <x v="772"/>
    <x v="0"/>
    <s v="United States"/>
    <s v="Rancho Cucamonga"/>
    <x v="1"/>
    <n v="91730"/>
    <x v="1"/>
    <s v="OFF-AP-10001271"/>
    <x v="1"/>
    <x v="9"/>
    <x v="469"/>
    <x v="513"/>
    <n v="3"/>
    <n v="0"/>
    <n v="41.293800000000005"/>
  </r>
  <r>
    <n v="7677"/>
    <s v="CA-2011-142951"/>
    <x v="2"/>
    <x v="1169"/>
    <d v="2011-10-08T00:00:00"/>
    <x v="3"/>
    <s v="JG-15115"/>
    <x v="161"/>
    <x v="0"/>
    <s v="United States"/>
    <s v="Charlotte"/>
    <x v="3"/>
    <n v="28205"/>
    <x v="0"/>
    <s v="TEC-AC-10002331"/>
    <x v="2"/>
    <x v="11"/>
    <x v="1582"/>
    <x v="3032"/>
    <n v="3"/>
    <n v="0.2"/>
    <n v="4.9877999999999982"/>
  </r>
  <r>
    <n v="7678"/>
    <s v="CA-2011-133592"/>
    <x v="2"/>
    <x v="520"/>
    <d v="2012-01-07T00:00:00"/>
    <x v="1"/>
    <s v="KM-16375"/>
    <x v="454"/>
    <x v="2"/>
    <s v="United States"/>
    <s v="Providence"/>
    <x v="34"/>
    <n v="2908"/>
    <x v="3"/>
    <s v="OFF-PA-10003228"/>
    <x v="1"/>
    <x v="10"/>
    <x v="1668"/>
    <x v="3589"/>
    <n v="4"/>
    <n v="0"/>
    <n v="91.950799999999987"/>
  </r>
  <r>
    <n v="7679"/>
    <s v="CA-2011-133592"/>
    <x v="2"/>
    <x v="520"/>
    <d v="2012-01-07T00:00:00"/>
    <x v="1"/>
    <s v="KM-16375"/>
    <x v="454"/>
    <x v="2"/>
    <s v="United States"/>
    <s v="Providence"/>
    <x v="34"/>
    <n v="2908"/>
    <x v="3"/>
    <s v="OFF-PA-10002586"/>
    <x v="1"/>
    <x v="10"/>
    <x v="1007"/>
    <x v="1830"/>
    <n v="3"/>
    <n v="0"/>
    <n v="7.0218000000000007"/>
  </r>
  <r>
    <n v="7680"/>
    <s v="CA-2011-133592"/>
    <x v="2"/>
    <x v="520"/>
    <d v="2012-01-07T00:00:00"/>
    <x v="1"/>
    <s v="KM-16375"/>
    <x v="454"/>
    <x v="2"/>
    <s v="United States"/>
    <s v="Providence"/>
    <x v="34"/>
    <n v="2908"/>
    <x v="3"/>
    <s v="TEC-AC-10002049"/>
    <x v="2"/>
    <x v="11"/>
    <x v="1053"/>
    <x v="2832"/>
    <n v="4"/>
    <n v="0"/>
    <n v="742.63200000000006"/>
  </r>
  <r>
    <n v="7681"/>
    <s v="CA-2011-133592"/>
    <x v="2"/>
    <x v="520"/>
    <d v="2012-01-07T00:00:00"/>
    <x v="1"/>
    <s v="KM-16375"/>
    <x v="454"/>
    <x v="2"/>
    <s v="United States"/>
    <s v="Providence"/>
    <x v="34"/>
    <n v="2908"/>
    <x v="3"/>
    <s v="FUR-BO-10000362"/>
    <x v="0"/>
    <x v="0"/>
    <x v="1037"/>
    <x v="2661"/>
    <n v="2"/>
    <n v="0"/>
    <n v="78.650800000000004"/>
  </r>
  <r>
    <n v="7682"/>
    <s v="CA-2011-133592"/>
    <x v="2"/>
    <x v="520"/>
    <d v="2012-01-07T00:00:00"/>
    <x v="1"/>
    <s v="KM-16375"/>
    <x v="454"/>
    <x v="2"/>
    <s v="United States"/>
    <s v="Providence"/>
    <x v="34"/>
    <n v="2908"/>
    <x v="3"/>
    <s v="FUR-CH-10004218"/>
    <x v="0"/>
    <x v="1"/>
    <x v="38"/>
    <x v="5102"/>
    <n v="6"/>
    <n v="0"/>
    <n v="151.47000000000003"/>
  </r>
  <r>
    <n v="7683"/>
    <s v="CA-2012-120782"/>
    <x v="1"/>
    <x v="152"/>
    <d v="2012-05-01T00:00:00"/>
    <x v="2"/>
    <s v="SD-20485"/>
    <x v="174"/>
    <x v="2"/>
    <s v="United States"/>
    <s v="Midland"/>
    <x v="12"/>
    <n v="48640"/>
    <x v="2"/>
    <s v="OFF-AP-10003779"/>
    <x v="1"/>
    <x v="9"/>
    <x v="1448"/>
    <x v="5103"/>
    <n v="1"/>
    <n v="0.1"/>
    <n v="41.495999999999967"/>
  </r>
  <r>
    <n v="7684"/>
    <s v="CA-2012-120782"/>
    <x v="1"/>
    <x v="152"/>
    <d v="2012-05-01T00:00:00"/>
    <x v="2"/>
    <s v="SD-20485"/>
    <x v="174"/>
    <x v="2"/>
    <s v="United States"/>
    <s v="Midland"/>
    <x v="12"/>
    <n v="48640"/>
    <x v="2"/>
    <s v="OFF-BI-10003527"/>
    <x v="1"/>
    <x v="8"/>
    <x v="446"/>
    <x v="5104"/>
    <n v="3"/>
    <n v="0"/>
    <n v="1906.4850000000001"/>
  </r>
  <r>
    <n v="7685"/>
    <s v="CA-2012-116876"/>
    <x v="1"/>
    <x v="966"/>
    <d v="2012-02-21T00:00:00"/>
    <x v="1"/>
    <s v="TT-21070"/>
    <x v="74"/>
    <x v="0"/>
    <s v="United States"/>
    <s v="Rochester"/>
    <x v="15"/>
    <n v="14609"/>
    <x v="3"/>
    <s v="OFF-BI-10002897"/>
    <x v="1"/>
    <x v="8"/>
    <x v="1793"/>
    <x v="5105"/>
    <n v="9"/>
    <n v="0.2"/>
    <n v="9.5786999999999995"/>
  </r>
  <r>
    <n v="7686"/>
    <s v="CA-2012-116876"/>
    <x v="1"/>
    <x v="966"/>
    <d v="2012-02-21T00:00:00"/>
    <x v="1"/>
    <s v="TT-21070"/>
    <x v="74"/>
    <x v="0"/>
    <s v="United States"/>
    <s v="Rochester"/>
    <x v="15"/>
    <n v="14609"/>
    <x v="3"/>
    <s v="TEC-PH-10002584"/>
    <x v="2"/>
    <x v="7"/>
    <x v="1696"/>
    <x v="5106"/>
    <n v="1"/>
    <n v="0"/>
    <n v="187.79699999999997"/>
  </r>
  <r>
    <n v="7687"/>
    <s v="CA-2013-169838"/>
    <x v="0"/>
    <x v="881"/>
    <d v="2013-11-30T00:00:00"/>
    <x v="1"/>
    <s v="BB-11545"/>
    <x v="179"/>
    <x v="1"/>
    <s v="United States"/>
    <s v="Jackson"/>
    <x v="12"/>
    <n v="49201"/>
    <x v="2"/>
    <s v="FUR-TA-10001095"/>
    <x v="0"/>
    <x v="3"/>
    <x v="611"/>
    <x v="5107"/>
    <n v="9"/>
    <n v="0"/>
    <n v="329.40809999999999"/>
  </r>
  <r>
    <n v="7688"/>
    <s v="CA-2013-169838"/>
    <x v="0"/>
    <x v="881"/>
    <d v="2013-11-30T00:00:00"/>
    <x v="1"/>
    <s v="BB-11545"/>
    <x v="179"/>
    <x v="1"/>
    <s v="United States"/>
    <s v="Jackson"/>
    <x v="12"/>
    <n v="49201"/>
    <x v="2"/>
    <s v="OFF-BI-10004002"/>
    <x v="1"/>
    <x v="8"/>
    <x v="152"/>
    <x v="5108"/>
    <n v="1"/>
    <n v="0"/>
    <n v="8.3040000000000003"/>
  </r>
  <r>
    <n v="7689"/>
    <s v="CA-2013-169838"/>
    <x v="0"/>
    <x v="881"/>
    <d v="2013-11-30T00:00:00"/>
    <x v="1"/>
    <s v="BB-11545"/>
    <x v="179"/>
    <x v="1"/>
    <s v="United States"/>
    <s v="Jackson"/>
    <x v="12"/>
    <n v="49201"/>
    <x v="2"/>
    <s v="TEC-AC-10004518"/>
    <x v="2"/>
    <x v="11"/>
    <x v="1803"/>
    <x v="5109"/>
    <n v="8"/>
    <n v="0"/>
    <n v="62.400000000000006"/>
  </r>
  <r>
    <n v="7690"/>
    <s v="US-2014-128951"/>
    <x v="3"/>
    <x v="663"/>
    <d v="2014-07-18T00:00:00"/>
    <x v="2"/>
    <s v="RS-19420"/>
    <x v="602"/>
    <x v="1"/>
    <s v="United States"/>
    <s v="Suffolk"/>
    <x v="17"/>
    <n v="23434"/>
    <x v="0"/>
    <s v="OFF-AP-10002191"/>
    <x v="1"/>
    <x v="9"/>
    <x v="800"/>
    <x v="3998"/>
    <n v="3"/>
    <n v="0"/>
    <n v="50.383200000000009"/>
  </r>
  <r>
    <n v="7691"/>
    <s v="US-2014-128951"/>
    <x v="3"/>
    <x v="663"/>
    <d v="2014-07-18T00:00:00"/>
    <x v="2"/>
    <s v="RS-19420"/>
    <x v="602"/>
    <x v="1"/>
    <s v="United States"/>
    <s v="Suffolk"/>
    <x v="17"/>
    <n v="23434"/>
    <x v="0"/>
    <s v="FUR-TA-10004575"/>
    <x v="0"/>
    <x v="3"/>
    <x v="306"/>
    <x v="1310"/>
    <n v="3"/>
    <n v="0"/>
    <n v="157.12919999999997"/>
  </r>
  <r>
    <n v="7692"/>
    <s v="US-2014-128951"/>
    <x v="3"/>
    <x v="663"/>
    <d v="2014-07-18T00:00:00"/>
    <x v="2"/>
    <s v="RS-19420"/>
    <x v="602"/>
    <x v="1"/>
    <s v="United States"/>
    <s v="Suffolk"/>
    <x v="17"/>
    <n v="23434"/>
    <x v="0"/>
    <s v="OFF-PA-10003177"/>
    <x v="1"/>
    <x v="10"/>
    <x v="89"/>
    <x v="91"/>
    <n v="2"/>
    <n v="0"/>
    <n v="6.2208000000000006"/>
  </r>
  <r>
    <n v="7693"/>
    <s v="CA-2011-102330"/>
    <x v="2"/>
    <x v="282"/>
    <d v="2012-01-03T00:00:00"/>
    <x v="1"/>
    <s v="AI-10855"/>
    <x v="482"/>
    <x v="0"/>
    <s v="United States"/>
    <s v="Brentwood"/>
    <x v="1"/>
    <n v="94513"/>
    <x v="1"/>
    <s v="OFF-LA-10003923"/>
    <x v="1"/>
    <x v="2"/>
    <x v="424"/>
    <x v="333"/>
    <n v="6"/>
    <n v="0"/>
    <n v="44.400000000000006"/>
  </r>
  <r>
    <n v="7694"/>
    <s v="CA-2011-102330"/>
    <x v="2"/>
    <x v="282"/>
    <d v="2012-01-03T00:00:00"/>
    <x v="1"/>
    <s v="AI-10855"/>
    <x v="482"/>
    <x v="0"/>
    <s v="United States"/>
    <s v="Brentwood"/>
    <x v="1"/>
    <n v="94513"/>
    <x v="1"/>
    <s v="TEC-PH-10001051"/>
    <x v="2"/>
    <x v="7"/>
    <x v="1254"/>
    <x v="1895"/>
    <n v="4"/>
    <n v="0.2"/>
    <n v="35.996399999999952"/>
  </r>
  <r>
    <n v="7695"/>
    <s v="CA-2013-118899"/>
    <x v="0"/>
    <x v="554"/>
    <d v="2013-03-23T00:00:00"/>
    <x v="3"/>
    <s v="MC-17275"/>
    <x v="507"/>
    <x v="0"/>
    <s v="United States"/>
    <s v="Seattle"/>
    <x v="4"/>
    <n v="98103"/>
    <x v="1"/>
    <s v="FUR-CH-10004754"/>
    <x v="0"/>
    <x v="1"/>
    <x v="1123"/>
    <x v="5110"/>
    <n v="7"/>
    <n v="0.2"/>
    <n v="14.690199999999997"/>
  </r>
  <r>
    <n v="7696"/>
    <s v="CA-2014-107958"/>
    <x v="3"/>
    <x v="1170"/>
    <d v="2014-07-06T00:00:00"/>
    <x v="2"/>
    <s v="AH-10120"/>
    <x v="571"/>
    <x v="2"/>
    <s v="United States"/>
    <s v="Houston"/>
    <x v="5"/>
    <n v="77036"/>
    <x v="2"/>
    <s v="OFF-PA-10000357"/>
    <x v="1"/>
    <x v="10"/>
    <x v="442"/>
    <x v="2919"/>
    <n v="5"/>
    <n v="0.2"/>
    <n v="59.435499999999998"/>
  </r>
  <r>
    <n v="7697"/>
    <s v="CA-2014-107958"/>
    <x v="3"/>
    <x v="1170"/>
    <d v="2014-07-06T00:00:00"/>
    <x v="2"/>
    <s v="AH-10120"/>
    <x v="571"/>
    <x v="2"/>
    <s v="United States"/>
    <s v="Houston"/>
    <x v="5"/>
    <n v="77036"/>
    <x v="2"/>
    <s v="OFF-BI-10001787"/>
    <x v="1"/>
    <x v="8"/>
    <x v="1482"/>
    <x v="5111"/>
    <n v="4"/>
    <n v="0.8"/>
    <n v="-8.1096000000000004"/>
  </r>
  <r>
    <n v="7698"/>
    <s v="CA-2014-151799"/>
    <x v="3"/>
    <x v="817"/>
    <d v="2014-12-19T00:00:00"/>
    <x v="1"/>
    <s v="BF-11170"/>
    <x v="408"/>
    <x v="2"/>
    <s v="United States"/>
    <s v="Lawrence"/>
    <x v="31"/>
    <n v="1841"/>
    <x v="3"/>
    <s v="TEC-CO-10002313"/>
    <x v="2"/>
    <x v="16"/>
    <x v="345"/>
    <x v="5112"/>
    <n v="2"/>
    <n v="0"/>
    <n v="467.99220000000003"/>
  </r>
  <r>
    <n v="7699"/>
    <s v="CA-2014-151799"/>
    <x v="3"/>
    <x v="817"/>
    <d v="2014-12-19T00:00:00"/>
    <x v="1"/>
    <s v="BF-11170"/>
    <x v="408"/>
    <x v="2"/>
    <s v="United States"/>
    <s v="Lawrence"/>
    <x v="31"/>
    <n v="1841"/>
    <x v="3"/>
    <s v="OFF-ST-10002790"/>
    <x v="1"/>
    <x v="4"/>
    <x v="233"/>
    <x v="5113"/>
    <n v="1"/>
    <n v="0"/>
    <n v="2.2155000000000058"/>
  </r>
  <r>
    <n v="7700"/>
    <s v="CA-2014-151799"/>
    <x v="3"/>
    <x v="817"/>
    <d v="2014-12-19T00:00:00"/>
    <x v="1"/>
    <s v="BF-11170"/>
    <x v="408"/>
    <x v="2"/>
    <s v="United States"/>
    <s v="Lawrence"/>
    <x v="31"/>
    <n v="1841"/>
    <x v="3"/>
    <s v="OFF-SU-10001664"/>
    <x v="1"/>
    <x v="14"/>
    <x v="1232"/>
    <x v="3567"/>
    <n v="3"/>
    <n v="0"/>
    <n v="6.6846000000000005"/>
  </r>
  <r>
    <n v="7701"/>
    <s v="CA-2014-151799"/>
    <x v="3"/>
    <x v="817"/>
    <d v="2014-12-19T00:00:00"/>
    <x v="1"/>
    <s v="BF-11170"/>
    <x v="408"/>
    <x v="2"/>
    <s v="United States"/>
    <s v="Lawrence"/>
    <x v="31"/>
    <n v="1841"/>
    <x v="3"/>
    <s v="OFF-FA-10001332"/>
    <x v="1"/>
    <x v="13"/>
    <x v="1561"/>
    <x v="1315"/>
    <n v="6"/>
    <n v="0"/>
    <n v="8.121599999999999"/>
  </r>
  <r>
    <n v="7702"/>
    <s v="CA-2014-151799"/>
    <x v="3"/>
    <x v="817"/>
    <d v="2014-12-19T00:00:00"/>
    <x v="1"/>
    <s v="BF-11170"/>
    <x v="408"/>
    <x v="2"/>
    <s v="United States"/>
    <s v="Lawrence"/>
    <x v="31"/>
    <n v="1841"/>
    <x v="3"/>
    <s v="FUR-TA-10003473"/>
    <x v="0"/>
    <x v="3"/>
    <x v="214"/>
    <x v="5114"/>
    <n v="2"/>
    <n v="0.3"/>
    <n v="-52.658199999999965"/>
  </r>
  <r>
    <n v="7703"/>
    <s v="CA-2013-114601"/>
    <x v="0"/>
    <x v="370"/>
    <d v="2013-09-03T00:00:00"/>
    <x v="1"/>
    <s v="AA-10480"/>
    <x v="4"/>
    <x v="0"/>
    <s v="United States"/>
    <s v="Detroit"/>
    <x v="12"/>
    <n v="48234"/>
    <x v="2"/>
    <s v="OFF-PA-10000605"/>
    <x v="1"/>
    <x v="10"/>
    <x v="808"/>
    <x v="1057"/>
    <n v="2"/>
    <n v="0"/>
    <n v="5.6644000000000005"/>
  </r>
  <r>
    <n v="7704"/>
    <s v="CA-2013-114601"/>
    <x v="0"/>
    <x v="370"/>
    <d v="2013-09-03T00:00:00"/>
    <x v="1"/>
    <s v="AA-10480"/>
    <x v="4"/>
    <x v="0"/>
    <s v="United States"/>
    <s v="Detroit"/>
    <x v="12"/>
    <n v="48234"/>
    <x v="2"/>
    <s v="TEC-PH-10002170"/>
    <x v="2"/>
    <x v="7"/>
    <x v="594"/>
    <x v="2779"/>
    <n v="3"/>
    <n v="0"/>
    <n v="58.791600000000003"/>
  </r>
  <r>
    <n v="7705"/>
    <s v="CA-2013-114601"/>
    <x v="0"/>
    <x v="370"/>
    <d v="2013-09-03T00:00:00"/>
    <x v="1"/>
    <s v="AA-10480"/>
    <x v="4"/>
    <x v="0"/>
    <s v="United States"/>
    <s v="Detroit"/>
    <x v="12"/>
    <n v="48234"/>
    <x v="2"/>
    <s v="FUR-TA-10004147"/>
    <x v="0"/>
    <x v="3"/>
    <x v="811"/>
    <x v="990"/>
    <n v="4"/>
    <n v="0"/>
    <n v="98.524799999999971"/>
  </r>
  <r>
    <n v="7706"/>
    <s v="CA-2013-114601"/>
    <x v="0"/>
    <x v="370"/>
    <d v="2013-09-03T00:00:00"/>
    <x v="1"/>
    <s v="AA-10480"/>
    <x v="4"/>
    <x v="0"/>
    <s v="United States"/>
    <s v="Detroit"/>
    <x v="12"/>
    <n v="48234"/>
    <x v="2"/>
    <s v="TEC-AC-10003911"/>
    <x v="2"/>
    <x v="11"/>
    <x v="327"/>
    <x v="651"/>
    <n v="3"/>
    <n v="0"/>
    <n v="163.18979999999999"/>
  </r>
  <r>
    <n v="7707"/>
    <s v="CA-2013-114601"/>
    <x v="0"/>
    <x v="370"/>
    <d v="2013-09-03T00:00:00"/>
    <x v="1"/>
    <s v="AA-10480"/>
    <x v="4"/>
    <x v="0"/>
    <s v="United States"/>
    <s v="Detroit"/>
    <x v="12"/>
    <n v="48234"/>
    <x v="2"/>
    <s v="OFF-AR-10002578"/>
    <x v="1"/>
    <x v="6"/>
    <x v="665"/>
    <x v="880"/>
    <n v="3"/>
    <n v="0"/>
    <n v="2.5055999999999998"/>
  </r>
  <r>
    <n v="7708"/>
    <s v="CA-2014-100237"/>
    <x v="3"/>
    <x v="453"/>
    <d v="2014-10-20T00:00:00"/>
    <x v="1"/>
    <s v="SV-20815"/>
    <x v="458"/>
    <x v="1"/>
    <s v="United States"/>
    <s v="Orem"/>
    <x v="7"/>
    <n v="84057"/>
    <x v="1"/>
    <s v="OFF-AR-10001761"/>
    <x v="1"/>
    <x v="6"/>
    <x v="1642"/>
    <x v="2643"/>
    <n v="2"/>
    <n v="0"/>
    <n v="4.2047999999999996"/>
  </r>
  <r>
    <n v="7709"/>
    <s v="CA-2011-139542"/>
    <x v="2"/>
    <x v="1089"/>
    <d v="2011-10-29T00:00:00"/>
    <x v="1"/>
    <s v="EH-14185"/>
    <x v="699"/>
    <x v="0"/>
    <s v="United States"/>
    <s v="Philadelphia"/>
    <x v="9"/>
    <n v="19120"/>
    <x v="3"/>
    <s v="TEC-AC-10001553"/>
    <x v="2"/>
    <x v="11"/>
    <x v="1599"/>
    <x v="2868"/>
    <n v="3"/>
    <n v="0.2"/>
    <n v="0.50970000000000049"/>
  </r>
  <r>
    <n v="7710"/>
    <s v="CA-2011-139542"/>
    <x v="2"/>
    <x v="1089"/>
    <d v="2011-10-29T00:00:00"/>
    <x v="1"/>
    <s v="EH-14185"/>
    <x v="699"/>
    <x v="0"/>
    <s v="United States"/>
    <s v="Philadelphia"/>
    <x v="9"/>
    <n v="19120"/>
    <x v="3"/>
    <s v="OFF-BI-10000309"/>
    <x v="1"/>
    <x v="8"/>
    <x v="334"/>
    <x v="5115"/>
    <n v="3"/>
    <n v="0.7"/>
    <n v="-9.5885999999999996"/>
  </r>
  <r>
    <n v="7711"/>
    <s v="US-2012-142811"/>
    <x v="1"/>
    <x v="788"/>
    <d v="2012-04-07T00:00:00"/>
    <x v="1"/>
    <s v="JL-15850"/>
    <x v="139"/>
    <x v="0"/>
    <s v="United States"/>
    <s v="Mesa"/>
    <x v="16"/>
    <n v="85204"/>
    <x v="1"/>
    <s v="TEC-PH-10003095"/>
    <x v="2"/>
    <x v="7"/>
    <x v="1491"/>
    <x v="4412"/>
    <n v="5"/>
    <n v="0.2"/>
    <n v="32.924999999999997"/>
  </r>
  <r>
    <n v="7712"/>
    <s v="CA-2014-139353"/>
    <x v="3"/>
    <x v="960"/>
    <d v="2014-10-31T00:00:00"/>
    <x v="0"/>
    <s v="JM-15250"/>
    <x v="49"/>
    <x v="0"/>
    <s v="United States"/>
    <s v="Fayetteville"/>
    <x v="3"/>
    <n v="28314"/>
    <x v="0"/>
    <s v="FUR-FU-10001876"/>
    <x v="0"/>
    <x v="5"/>
    <x v="1394"/>
    <x v="2540"/>
    <n v="3"/>
    <n v="0.2"/>
    <n v="15.590399999999995"/>
  </r>
  <r>
    <n v="7713"/>
    <s v="CA-2014-139353"/>
    <x v="3"/>
    <x v="960"/>
    <d v="2014-10-31T00:00:00"/>
    <x v="0"/>
    <s v="JM-15250"/>
    <x v="49"/>
    <x v="0"/>
    <s v="United States"/>
    <s v="Fayetteville"/>
    <x v="3"/>
    <n v="28314"/>
    <x v="0"/>
    <s v="OFF-ST-10001522"/>
    <x v="1"/>
    <x v="4"/>
    <x v="195"/>
    <x v="2772"/>
    <n v="2"/>
    <n v="0.2"/>
    <n v="-29.436800000000012"/>
  </r>
  <r>
    <n v="7714"/>
    <s v="CA-2014-139353"/>
    <x v="3"/>
    <x v="960"/>
    <d v="2014-10-31T00:00:00"/>
    <x v="0"/>
    <s v="JM-15250"/>
    <x v="49"/>
    <x v="0"/>
    <s v="United States"/>
    <s v="Fayetteville"/>
    <x v="3"/>
    <n v="28314"/>
    <x v="0"/>
    <s v="OFF-PA-10000300"/>
    <x v="1"/>
    <x v="10"/>
    <x v="1766"/>
    <x v="1107"/>
    <n v="3"/>
    <n v="0.2"/>
    <n v="16.183799999999998"/>
  </r>
  <r>
    <n v="7715"/>
    <s v="CA-2011-150203"/>
    <x v="2"/>
    <x v="29"/>
    <d v="2011-12-07T00:00:00"/>
    <x v="2"/>
    <s v="JB-15925"/>
    <x v="102"/>
    <x v="0"/>
    <s v="United States"/>
    <s v="Los Angeles"/>
    <x v="1"/>
    <n v="90032"/>
    <x v="1"/>
    <s v="OFF-AP-10001469"/>
    <x v="1"/>
    <x v="9"/>
    <x v="581"/>
    <x v="5116"/>
    <n v="6"/>
    <n v="0"/>
    <n v="72.575399999999973"/>
  </r>
  <r>
    <n v="7716"/>
    <s v="US-2014-101518"/>
    <x v="3"/>
    <x v="132"/>
    <d v="2014-11-09T00:00:00"/>
    <x v="1"/>
    <s v="PB-19105"/>
    <x v="287"/>
    <x v="0"/>
    <s v="United States"/>
    <s v="Philadelphia"/>
    <x v="9"/>
    <n v="19140"/>
    <x v="3"/>
    <s v="TEC-AC-10001553"/>
    <x v="2"/>
    <x v="11"/>
    <x v="1599"/>
    <x v="2868"/>
    <n v="3"/>
    <n v="0.2"/>
    <n v="0.50970000000000049"/>
  </r>
  <r>
    <n v="7717"/>
    <s v="CA-2012-149636"/>
    <x v="1"/>
    <x v="1171"/>
    <d v="2012-01-12T00:00:00"/>
    <x v="1"/>
    <s v="SP-20620"/>
    <x v="407"/>
    <x v="1"/>
    <s v="United States"/>
    <s v="Colorado Springs"/>
    <x v="22"/>
    <n v="80906"/>
    <x v="1"/>
    <s v="OFF-PA-10004041"/>
    <x v="1"/>
    <x v="10"/>
    <x v="940"/>
    <x v="5117"/>
    <n v="5"/>
    <n v="0.2"/>
    <n v="9.2499999999999964"/>
  </r>
  <r>
    <n v="7718"/>
    <s v="CA-2012-149636"/>
    <x v="1"/>
    <x v="1171"/>
    <d v="2012-01-12T00:00:00"/>
    <x v="1"/>
    <s v="SP-20620"/>
    <x v="407"/>
    <x v="1"/>
    <s v="United States"/>
    <s v="Colorado Springs"/>
    <x v="22"/>
    <n v="80906"/>
    <x v="1"/>
    <s v="OFF-BI-10002764"/>
    <x v="1"/>
    <x v="8"/>
    <x v="502"/>
    <x v="5118"/>
    <n v="2"/>
    <n v="0.7"/>
    <n v="-1.3565999999999994"/>
  </r>
  <r>
    <n v="7719"/>
    <s v="US-2014-146213"/>
    <x v="3"/>
    <x v="428"/>
    <d v="2014-09-15T00:00:00"/>
    <x v="1"/>
    <s v="MC-17605"/>
    <x v="204"/>
    <x v="1"/>
    <s v="United States"/>
    <s v="Los Angeles"/>
    <x v="1"/>
    <n v="90032"/>
    <x v="1"/>
    <s v="TEC-AC-10001114"/>
    <x v="2"/>
    <x v="11"/>
    <x v="1202"/>
    <x v="5119"/>
    <n v="4"/>
    <n v="0"/>
    <n v="51.18719999999999"/>
  </r>
  <r>
    <n v="7720"/>
    <s v="CA-2012-108588"/>
    <x v="1"/>
    <x v="956"/>
    <d v="2012-01-10T00:00:00"/>
    <x v="1"/>
    <s v="BG-11695"/>
    <x v="410"/>
    <x v="1"/>
    <s v="United States"/>
    <s v="New York City"/>
    <x v="15"/>
    <n v="10009"/>
    <x v="3"/>
    <s v="OFF-AR-10001615"/>
    <x v="1"/>
    <x v="6"/>
    <x v="1479"/>
    <x v="426"/>
    <n v="3"/>
    <n v="0"/>
    <n v="15.475200000000001"/>
  </r>
  <r>
    <n v="7721"/>
    <s v="CA-2012-108588"/>
    <x v="1"/>
    <x v="956"/>
    <d v="2012-01-10T00:00:00"/>
    <x v="1"/>
    <s v="BG-11695"/>
    <x v="410"/>
    <x v="1"/>
    <s v="United States"/>
    <s v="New York City"/>
    <x v="15"/>
    <n v="10009"/>
    <x v="3"/>
    <s v="OFF-EN-10000461"/>
    <x v="1"/>
    <x v="12"/>
    <x v="746"/>
    <x v="2053"/>
    <n v="2"/>
    <n v="0"/>
    <n v="8.2156000000000002"/>
  </r>
  <r>
    <n v="7722"/>
    <s v="CA-2012-108588"/>
    <x v="1"/>
    <x v="956"/>
    <d v="2012-01-10T00:00:00"/>
    <x v="1"/>
    <s v="BG-11695"/>
    <x v="410"/>
    <x v="1"/>
    <s v="United States"/>
    <s v="New York City"/>
    <x v="15"/>
    <n v="10009"/>
    <x v="3"/>
    <s v="OFF-BI-10004506"/>
    <x v="1"/>
    <x v="8"/>
    <x v="1238"/>
    <x v="5120"/>
    <n v="2"/>
    <n v="0.2"/>
    <n v="4.6088000000000005"/>
  </r>
  <r>
    <n v="7723"/>
    <s v="US-2014-138086"/>
    <x v="3"/>
    <x v="513"/>
    <d v="2014-04-21T00:00:00"/>
    <x v="1"/>
    <s v="JO-15550"/>
    <x v="270"/>
    <x v="2"/>
    <s v="United States"/>
    <s v="San Francisco"/>
    <x v="1"/>
    <n v="94109"/>
    <x v="1"/>
    <s v="OFF-AP-10000027"/>
    <x v="1"/>
    <x v="9"/>
    <x v="1804"/>
    <x v="1360"/>
    <n v="3"/>
    <n v="0"/>
    <n v="12.222"/>
  </r>
  <r>
    <n v="7724"/>
    <s v="CA-2012-139374"/>
    <x v="1"/>
    <x v="229"/>
    <d v="2012-09-14T00:00:00"/>
    <x v="1"/>
    <s v="AR-10345"/>
    <x v="753"/>
    <x v="1"/>
    <s v="United States"/>
    <s v="Austin"/>
    <x v="5"/>
    <n v="78745"/>
    <x v="2"/>
    <s v="FUR-CH-10003981"/>
    <x v="0"/>
    <x v="1"/>
    <x v="1166"/>
    <x v="5121"/>
    <n v="1"/>
    <n v="0.3"/>
    <n v="-2.5698000000000292"/>
  </r>
  <r>
    <n v="7725"/>
    <s v="CA-2013-113978"/>
    <x v="0"/>
    <x v="477"/>
    <d v="2013-09-30T00:00:00"/>
    <x v="1"/>
    <s v="TS-21505"/>
    <x v="700"/>
    <x v="0"/>
    <s v="United States"/>
    <s v="Cleveland"/>
    <x v="24"/>
    <n v="44105"/>
    <x v="3"/>
    <s v="OFF-AP-10003849"/>
    <x v="1"/>
    <x v="9"/>
    <x v="833"/>
    <x v="5122"/>
    <n v="1"/>
    <n v="0.2"/>
    <n v="17.890999999999977"/>
  </r>
  <r>
    <n v="7726"/>
    <s v="CA-2013-113978"/>
    <x v="0"/>
    <x v="477"/>
    <d v="2013-09-30T00:00:00"/>
    <x v="1"/>
    <s v="TS-21505"/>
    <x v="700"/>
    <x v="0"/>
    <s v="United States"/>
    <s v="Cleveland"/>
    <x v="24"/>
    <n v="44105"/>
    <x v="3"/>
    <s v="OFF-ST-10004963"/>
    <x v="1"/>
    <x v="4"/>
    <x v="460"/>
    <x v="5123"/>
    <n v="2"/>
    <n v="0.2"/>
    <n v="-4.8448000000000029"/>
  </r>
  <r>
    <n v="7727"/>
    <s v="CA-2013-113978"/>
    <x v="0"/>
    <x v="477"/>
    <d v="2013-09-30T00:00:00"/>
    <x v="1"/>
    <s v="TS-21505"/>
    <x v="700"/>
    <x v="0"/>
    <s v="United States"/>
    <s v="Cleveland"/>
    <x v="24"/>
    <n v="44105"/>
    <x v="3"/>
    <s v="OFF-ST-10002574"/>
    <x v="1"/>
    <x v="4"/>
    <x v="926"/>
    <x v="4102"/>
    <n v="3"/>
    <n v="0.2"/>
    <n v="-82.884"/>
  </r>
  <r>
    <n v="7728"/>
    <s v="US-2012-150231"/>
    <x v="1"/>
    <x v="199"/>
    <d v="2012-03-20T00:00:00"/>
    <x v="0"/>
    <s v="JK-15640"/>
    <x v="82"/>
    <x v="2"/>
    <s v="United States"/>
    <s v="New York City"/>
    <x v="15"/>
    <n v="10009"/>
    <x v="3"/>
    <s v="OFF-AR-10001761"/>
    <x v="1"/>
    <x v="6"/>
    <x v="1642"/>
    <x v="255"/>
    <n v="3"/>
    <n v="0"/>
    <n v="6.3071999999999999"/>
  </r>
  <r>
    <n v="7729"/>
    <s v="CA-2013-106915"/>
    <x v="0"/>
    <x v="491"/>
    <d v="2013-12-03T00:00:00"/>
    <x v="1"/>
    <s v="GA-14515"/>
    <x v="654"/>
    <x v="0"/>
    <s v="United States"/>
    <s v="El Paso"/>
    <x v="5"/>
    <n v="79907"/>
    <x v="2"/>
    <s v="OFF-AR-10000716"/>
    <x v="1"/>
    <x v="6"/>
    <x v="786"/>
    <x v="329"/>
    <n v="4"/>
    <n v="0.2"/>
    <n v="4.2408000000000001"/>
  </r>
  <r>
    <n v="7730"/>
    <s v="US-2013-109260"/>
    <x v="0"/>
    <x v="182"/>
    <d v="2013-10-02T00:00:00"/>
    <x v="1"/>
    <s v="TN-21040"/>
    <x v="184"/>
    <x v="2"/>
    <s v="United States"/>
    <s v="Tallahassee"/>
    <x v="2"/>
    <n v="32303"/>
    <x v="0"/>
    <s v="TEC-AC-10002637"/>
    <x v="2"/>
    <x v="11"/>
    <x v="1308"/>
    <x v="2404"/>
    <n v="3"/>
    <n v="0.2"/>
    <n v="-75.59580000000004"/>
  </r>
  <r>
    <n v="7731"/>
    <s v="CA-2014-104850"/>
    <x v="3"/>
    <x v="487"/>
    <d v="2014-06-20T00:00:00"/>
    <x v="1"/>
    <s v="TW-21025"/>
    <x v="69"/>
    <x v="2"/>
    <s v="United States"/>
    <s v="Seattle"/>
    <x v="4"/>
    <n v="98103"/>
    <x v="1"/>
    <s v="FUR-CH-10003774"/>
    <x v="0"/>
    <x v="1"/>
    <x v="1185"/>
    <x v="5124"/>
    <n v="4"/>
    <n v="0.2"/>
    <n v="-25.474400000000017"/>
  </r>
  <r>
    <n v="7732"/>
    <s v="CA-2014-140508"/>
    <x v="3"/>
    <x v="65"/>
    <d v="2014-09-22T00:00:00"/>
    <x v="2"/>
    <s v="PA-19060"/>
    <x v="50"/>
    <x v="2"/>
    <s v="United States"/>
    <s v="Dallas"/>
    <x v="5"/>
    <n v="75220"/>
    <x v="2"/>
    <s v="OFF-EN-10000927"/>
    <x v="1"/>
    <x v="12"/>
    <x v="81"/>
    <x v="5125"/>
    <n v="4"/>
    <n v="0.2"/>
    <n v="35.889999999999986"/>
  </r>
  <r>
    <n v="7733"/>
    <s v="CA-2014-143294"/>
    <x v="3"/>
    <x v="455"/>
    <d v="2014-06-09T00:00:00"/>
    <x v="1"/>
    <s v="JD-15790"/>
    <x v="479"/>
    <x v="0"/>
    <s v="United States"/>
    <s v="Houston"/>
    <x v="5"/>
    <n v="77070"/>
    <x v="2"/>
    <s v="OFF-PA-10000743"/>
    <x v="1"/>
    <x v="10"/>
    <x v="573"/>
    <x v="1432"/>
    <n v="2"/>
    <n v="0.2"/>
    <n v="3.7407999999999997"/>
  </r>
  <r>
    <n v="7734"/>
    <s v="CA-2013-165673"/>
    <x v="0"/>
    <x v="666"/>
    <d v="2013-05-20T00:00:00"/>
    <x v="0"/>
    <s v="MN-17935"/>
    <x v="438"/>
    <x v="0"/>
    <s v="United States"/>
    <s v="Springfield"/>
    <x v="24"/>
    <n v="45503"/>
    <x v="3"/>
    <s v="OFF-PA-10000697"/>
    <x v="1"/>
    <x v="10"/>
    <x v="1370"/>
    <x v="302"/>
    <n v="4"/>
    <n v="0.2"/>
    <n v="5.5215999999999994"/>
  </r>
  <r>
    <n v="7735"/>
    <s v="CA-2014-134418"/>
    <x v="3"/>
    <x v="175"/>
    <d v="2014-09-21T00:00:00"/>
    <x v="1"/>
    <s v="GM-14500"/>
    <x v="421"/>
    <x v="0"/>
    <s v="United States"/>
    <s v="Seattle"/>
    <x v="4"/>
    <n v="98103"/>
    <x v="1"/>
    <s v="OFF-AR-10004441"/>
    <x v="1"/>
    <x v="6"/>
    <x v="153"/>
    <x v="2162"/>
    <n v="3"/>
    <n v="0"/>
    <n v="5.2164000000000001"/>
  </r>
  <r>
    <n v="7736"/>
    <s v="US-2013-106313"/>
    <x v="0"/>
    <x v="250"/>
    <d v="2013-08-27T00:00:00"/>
    <x v="1"/>
    <s v="DG-13300"/>
    <x v="375"/>
    <x v="1"/>
    <s v="United States"/>
    <s v="Seattle"/>
    <x v="4"/>
    <n v="98105"/>
    <x v="1"/>
    <s v="OFF-PA-10001870"/>
    <x v="1"/>
    <x v="10"/>
    <x v="674"/>
    <x v="541"/>
    <n v="3"/>
    <n v="0"/>
    <n v="9.3312000000000008"/>
  </r>
  <r>
    <n v="7737"/>
    <s v="CA-2011-105872"/>
    <x v="2"/>
    <x v="992"/>
    <d v="2011-06-06T00:00:00"/>
    <x v="1"/>
    <s v="JG-15160"/>
    <x v="506"/>
    <x v="0"/>
    <s v="United States"/>
    <s v="New York City"/>
    <x v="15"/>
    <n v="10024"/>
    <x v="3"/>
    <s v="OFF-BI-10003684"/>
    <x v="1"/>
    <x v="8"/>
    <x v="707"/>
    <x v="467"/>
    <n v="4"/>
    <n v="0.2"/>
    <n v="26.387999999999998"/>
  </r>
  <r>
    <n v="7738"/>
    <s v="CA-2014-108287"/>
    <x v="3"/>
    <x v="404"/>
    <d v="2014-12-21T00:00:00"/>
    <x v="2"/>
    <s v="AG-10330"/>
    <x v="743"/>
    <x v="0"/>
    <s v="United States"/>
    <s v="Charlotte"/>
    <x v="3"/>
    <n v="28205"/>
    <x v="0"/>
    <s v="OFF-AR-10001315"/>
    <x v="1"/>
    <x v="6"/>
    <x v="1020"/>
    <x v="2538"/>
    <n v="9"/>
    <n v="0.2"/>
    <n v="1.4255999999999993"/>
  </r>
  <r>
    <n v="7739"/>
    <s v="CA-2014-141103"/>
    <x v="3"/>
    <x v="245"/>
    <d v="2014-08-07T00:00:00"/>
    <x v="1"/>
    <s v="JF-15355"/>
    <x v="282"/>
    <x v="0"/>
    <s v="United States"/>
    <s v="Baltimore"/>
    <x v="39"/>
    <n v="21215"/>
    <x v="3"/>
    <s v="TEC-PH-10003589"/>
    <x v="2"/>
    <x v="7"/>
    <x v="818"/>
    <x v="5126"/>
    <n v="5"/>
    <n v="0"/>
    <n v="43.175999999999995"/>
  </r>
  <r>
    <n v="7740"/>
    <s v="CA-2011-154781"/>
    <x v="2"/>
    <x v="871"/>
    <d v="2011-11-26T00:00:00"/>
    <x v="1"/>
    <s v="SC-20680"/>
    <x v="649"/>
    <x v="2"/>
    <s v="United States"/>
    <s v="San Francisco"/>
    <x v="1"/>
    <n v="94110"/>
    <x v="1"/>
    <s v="OFF-PA-10001609"/>
    <x v="1"/>
    <x v="10"/>
    <x v="1107"/>
    <x v="1545"/>
    <n v="2"/>
    <n v="0"/>
    <n v="3.0267999999999997"/>
  </r>
  <r>
    <n v="7741"/>
    <s v="CA-2011-154781"/>
    <x v="2"/>
    <x v="871"/>
    <d v="2011-11-26T00:00:00"/>
    <x v="1"/>
    <s v="SC-20680"/>
    <x v="649"/>
    <x v="2"/>
    <s v="United States"/>
    <s v="San Francisco"/>
    <x v="1"/>
    <n v="94110"/>
    <x v="1"/>
    <s v="TEC-AC-10000474"/>
    <x v="2"/>
    <x v="11"/>
    <x v="1501"/>
    <x v="5127"/>
    <n v="1"/>
    <n v="0"/>
    <n v="28.496999999999986"/>
  </r>
  <r>
    <n v="7742"/>
    <s v="CA-2012-147816"/>
    <x v="1"/>
    <x v="496"/>
    <d v="2012-09-26T00:00:00"/>
    <x v="0"/>
    <s v="CM-11935"/>
    <x v="619"/>
    <x v="0"/>
    <s v="United States"/>
    <s v="Tucson"/>
    <x v="16"/>
    <n v="85705"/>
    <x v="1"/>
    <s v="TEC-PH-10003095"/>
    <x v="2"/>
    <x v="7"/>
    <x v="1491"/>
    <x v="430"/>
    <n v="2"/>
    <n v="0.2"/>
    <n v="13.17"/>
  </r>
  <r>
    <n v="7743"/>
    <s v="CA-2014-105326"/>
    <x v="3"/>
    <x v="648"/>
    <d v="2014-08-28T00:00:00"/>
    <x v="1"/>
    <s v="KT-16480"/>
    <x v="409"/>
    <x v="0"/>
    <s v="United States"/>
    <s v="Los Angeles"/>
    <x v="1"/>
    <n v="90036"/>
    <x v="1"/>
    <s v="OFF-PA-10001639"/>
    <x v="1"/>
    <x v="10"/>
    <x v="972"/>
    <x v="243"/>
    <n v="4"/>
    <n v="0"/>
    <n v="12.441600000000001"/>
  </r>
  <r>
    <n v="7744"/>
    <s v="CA-2013-133613"/>
    <x v="0"/>
    <x v="26"/>
    <d v="2013-06-23T00:00:00"/>
    <x v="1"/>
    <s v="CP-12340"/>
    <x v="291"/>
    <x v="1"/>
    <s v="United States"/>
    <s v="Waterbury"/>
    <x v="29"/>
    <n v="6708"/>
    <x v="3"/>
    <s v="OFF-BI-10002003"/>
    <x v="1"/>
    <x v="8"/>
    <x v="1384"/>
    <x v="4623"/>
    <n v="2"/>
    <n v="0"/>
    <n v="3.7412000000000001"/>
  </r>
  <r>
    <n v="7745"/>
    <s v="CA-2013-133613"/>
    <x v="0"/>
    <x v="26"/>
    <d v="2013-06-23T00:00:00"/>
    <x v="1"/>
    <s v="CP-12340"/>
    <x v="291"/>
    <x v="1"/>
    <s v="United States"/>
    <s v="Waterbury"/>
    <x v="29"/>
    <n v="6708"/>
    <x v="3"/>
    <s v="TEC-PH-10004539"/>
    <x v="2"/>
    <x v="7"/>
    <x v="852"/>
    <x v="5128"/>
    <n v="3"/>
    <n v="0"/>
    <n v="153.08189999999999"/>
  </r>
  <r>
    <n v="7746"/>
    <s v="CA-2013-133613"/>
    <x v="0"/>
    <x v="26"/>
    <d v="2013-06-23T00:00:00"/>
    <x v="1"/>
    <s v="CP-12340"/>
    <x v="291"/>
    <x v="1"/>
    <s v="United States"/>
    <s v="Waterbury"/>
    <x v="29"/>
    <n v="6708"/>
    <x v="3"/>
    <s v="OFF-AR-10003829"/>
    <x v="1"/>
    <x v="6"/>
    <x v="934"/>
    <x v="296"/>
    <n v="3"/>
    <n v="0"/>
    <n v="2.8535999999999988"/>
  </r>
  <r>
    <n v="7747"/>
    <s v="CA-2012-109113"/>
    <x v="1"/>
    <x v="546"/>
    <d v="2012-12-23T00:00:00"/>
    <x v="1"/>
    <s v="EK-13795"/>
    <x v="735"/>
    <x v="2"/>
    <s v="United States"/>
    <s v="Chicago"/>
    <x v="10"/>
    <n v="60610"/>
    <x v="2"/>
    <s v="TEC-AC-10004761"/>
    <x v="2"/>
    <x v="11"/>
    <x v="778"/>
    <x v="2116"/>
    <n v="2"/>
    <n v="0.2"/>
    <n v="4.7789999999999999"/>
  </r>
  <r>
    <n v="7748"/>
    <s v="CA-2012-156153"/>
    <x v="1"/>
    <x v="70"/>
    <d v="2012-06-02T00:00:00"/>
    <x v="0"/>
    <s v="CW-11905"/>
    <x v="194"/>
    <x v="2"/>
    <s v="United States"/>
    <s v="Long Beach"/>
    <x v="15"/>
    <n v="11561"/>
    <x v="3"/>
    <s v="OFF-FA-10003472"/>
    <x v="1"/>
    <x v="13"/>
    <x v="240"/>
    <x v="262"/>
    <n v="6"/>
    <n v="0"/>
    <n v="0.3024"/>
  </r>
  <r>
    <n v="7749"/>
    <s v="CA-2012-133242"/>
    <x v="1"/>
    <x v="652"/>
    <d v="2012-06-24T00:00:00"/>
    <x v="1"/>
    <s v="KH-16510"/>
    <x v="168"/>
    <x v="0"/>
    <s v="United States"/>
    <s v="Arlington"/>
    <x v="17"/>
    <n v="22204"/>
    <x v="0"/>
    <s v="FUR-FU-10003464"/>
    <x v="0"/>
    <x v="5"/>
    <x v="1470"/>
    <x v="4053"/>
    <n v="3"/>
    <n v="0"/>
    <n v="19.468799999999998"/>
  </r>
  <r>
    <n v="7750"/>
    <s v="CA-2012-133242"/>
    <x v="1"/>
    <x v="652"/>
    <d v="2012-06-24T00:00:00"/>
    <x v="1"/>
    <s v="KH-16510"/>
    <x v="168"/>
    <x v="0"/>
    <s v="United States"/>
    <s v="Arlington"/>
    <x v="17"/>
    <n v="22204"/>
    <x v="0"/>
    <s v="OFF-ST-10003716"/>
    <x v="1"/>
    <x v="4"/>
    <x v="889"/>
    <x v="5129"/>
    <n v="2"/>
    <n v="0"/>
    <n v="58.505200000000002"/>
  </r>
  <r>
    <n v="7751"/>
    <s v="CA-2012-133242"/>
    <x v="1"/>
    <x v="652"/>
    <d v="2012-06-24T00:00:00"/>
    <x v="1"/>
    <s v="KH-16510"/>
    <x v="168"/>
    <x v="0"/>
    <s v="United States"/>
    <s v="Arlington"/>
    <x v="17"/>
    <n v="22204"/>
    <x v="0"/>
    <s v="OFF-BI-10004002"/>
    <x v="1"/>
    <x v="8"/>
    <x v="152"/>
    <x v="5130"/>
    <n v="2"/>
    <n v="0"/>
    <n v="16.608000000000001"/>
  </r>
  <r>
    <n v="7752"/>
    <s v="CA-2012-133242"/>
    <x v="1"/>
    <x v="652"/>
    <d v="2012-06-24T00:00:00"/>
    <x v="1"/>
    <s v="KH-16510"/>
    <x v="168"/>
    <x v="0"/>
    <s v="United States"/>
    <s v="Arlington"/>
    <x v="17"/>
    <n v="22204"/>
    <x v="0"/>
    <s v="TEC-PH-10002496"/>
    <x v="2"/>
    <x v="7"/>
    <x v="490"/>
    <x v="5131"/>
    <n v="3"/>
    <n v="0"/>
    <n v="140.39099999999999"/>
  </r>
  <r>
    <n v="7753"/>
    <s v="CA-2012-133242"/>
    <x v="1"/>
    <x v="652"/>
    <d v="2012-06-24T00:00:00"/>
    <x v="1"/>
    <s v="KH-16510"/>
    <x v="168"/>
    <x v="0"/>
    <s v="United States"/>
    <s v="Arlington"/>
    <x v="17"/>
    <n v="22204"/>
    <x v="0"/>
    <s v="OFF-BI-10004826"/>
    <x v="1"/>
    <x v="8"/>
    <x v="721"/>
    <x v="5132"/>
    <n v="2"/>
    <n v="0"/>
    <n v="15.849600000000002"/>
  </r>
  <r>
    <n v="7754"/>
    <s v="CA-2012-158323"/>
    <x v="1"/>
    <x v="672"/>
    <d v="2012-12-03T00:00:00"/>
    <x v="2"/>
    <s v="AB-10600"/>
    <x v="448"/>
    <x v="1"/>
    <s v="United States"/>
    <s v="Jacksonville"/>
    <x v="3"/>
    <n v="28540"/>
    <x v="0"/>
    <s v="FUR-FU-10001546"/>
    <x v="0"/>
    <x v="5"/>
    <x v="1423"/>
    <x v="1232"/>
    <n v="2"/>
    <n v="0.2"/>
    <n v="1.0679999999999996"/>
  </r>
  <r>
    <n v="7755"/>
    <s v="CA-2012-161795"/>
    <x v="1"/>
    <x v="379"/>
    <d v="2012-12-23T00:00:00"/>
    <x v="0"/>
    <s v="AH-10075"/>
    <x v="340"/>
    <x v="1"/>
    <s v="United States"/>
    <s v="Columbus"/>
    <x v="24"/>
    <n v="43229"/>
    <x v="3"/>
    <s v="OFF-AR-10001919"/>
    <x v="1"/>
    <x v="6"/>
    <x v="853"/>
    <x v="5133"/>
    <n v="2"/>
    <n v="0.2"/>
    <n v="0.33839999999999981"/>
  </r>
  <r>
    <n v="7756"/>
    <s v="CA-2014-100902"/>
    <x v="3"/>
    <x v="701"/>
    <d v="2014-11-22T00:00:00"/>
    <x v="1"/>
    <s v="CK-12595"/>
    <x v="242"/>
    <x v="0"/>
    <s v="United States"/>
    <s v="Charlotte"/>
    <x v="3"/>
    <n v="28205"/>
    <x v="0"/>
    <s v="OFF-PA-10002558"/>
    <x v="1"/>
    <x v="10"/>
    <x v="1805"/>
    <x v="5134"/>
    <n v="7"/>
    <n v="0.2"/>
    <n v="93.883999999999986"/>
  </r>
  <r>
    <n v="7757"/>
    <s v="CA-2014-100902"/>
    <x v="3"/>
    <x v="701"/>
    <d v="2014-11-22T00:00:00"/>
    <x v="1"/>
    <s v="CK-12595"/>
    <x v="242"/>
    <x v="0"/>
    <s v="United States"/>
    <s v="Charlotte"/>
    <x v="3"/>
    <n v="28205"/>
    <x v="0"/>
    <s v="TEC-AC-10003174"/>
    <x v="2"/>
    <x v="11"/>
    <x v="614"/>
    <x v="5135"/>
    <n v="5"/>
    <n v="0.2"/>
    <n v="107.78999999999996"/>
  </r>
  <r>
    <n v="7758"/>
    <s v="CA-2014-112844"/>
    <x v="3"/>
    <x v="38"/>
    <d v="2014-11-17T00:00:00"/>
    <x v="0"/>
    <s v="SP-20620"/>
    <x v="407"/>
    <x v="1"/>
    <s v="United States"/>
    <s v="Buffalo"/>
    <x v="15"/>
    <n v="14215"/>
    <x v="3"/>
    <s v="TEC-PH-10003988"/>
    <x v="2"/>
    <x v="7"/>
    <x v="47"/>
    <x v="3582"/>
    <n v="4"/>
    <n v="0"/>
    <n v="12.208000000000002"/>
  </r>
  <r>
    <n v="7759"/>
    <s v="CA-2014-112844"/>
    <x v="3"/>
    <x v="38"/>
    <d v="2014-11-17T00:00:00"/>
    <x v="0"/>
    <s v="SP-20620"/>
    <x v="407"/>
    <x v="1"/>
    <s v="United States"/>
    <s v="Buffalo"/>
    <x v="15"/>
    <n v="14215"/>
    <x v="3"/>
    <s v="FUR-FU-10004845"/>
    <x v="0"/>
    <x v="5"/>
    <x v="1684"/>
    <x v="5136"/>
    <n v="3"/>
    <n v="0"/>
    <n v="30.989999999999995"/>
  </r>
  <r>
    <n v="7760"/>
    <s v="CA-2013-158925"/>
    <x v="0"/>
    <x v="1057"/>
    <d v="2013-10-29T00:00:00"/>
    <x v="1"/>
    <s v="JP-15460"/>
    <x v="687"/>
    <x v="1"/>
    <s v="United States"/>
    <s v="Houston"/>
    <x v="5"/>
    <n v="77041"/>
    <x v="2"/>
    <s v="OFF-PA-10003072"/>
    <x v="1"/>
    <x v="10"/>
    <x v="918"/>
    <x v="12"/>
    <n v="3"/>
    <n v="0.2"/>
    <n v="5.4432"/>
  </r>
  <r>
    <n v="7761"/>
    <s v="CA-2011-155390"/>
    <x v="2"/>
    <x v="776"/>
    <d v="2011-12-11T00:00:00"/>
    <x v="1"/>
    <s v="BG-11035"/>
    <x v="767"/>
    <x v="0"/>
    <s v="United States"/>
    <s v="Memphis"/>
    <x v="18"/>
    <n v="38109"/>
    <x v="0"/>
    <s v="OFF-PA-10003641"/>
    <x v="1"/>
    <x v="10"/>
    <x v="938"/>
    <x v="5137"/>
    <n v="2"/>
    <n v="0.2"/>
    <n v="13.717599999999997"/>
  </r>
  <r>
    <n v="7762"/>
    <s v="CA-2014-123071"/>
    <x v="3"/>
    <x v="734"/>
    <d v="2014-12-07T00:00:00"/>
    <x v="2"/>
    <s v="CC-12550"/>
    <x v="142"/>
    <x v="0"/>
    <s v="United States"/>
    <s v="Plano"/>
    <x v="5"/>
    <n v="75023"/>
    <x v="2"/>
    <s v="OFF-PA-10003729"/>
    <x v="1"/>
    <x v="10"/>
    <x v="1130"/>
    <x v="563"/>
    <n v="2"/>
    <n v="0.2"/>
    <n v="3.6288"/>
  </r>
  <r>
    <n v="7763"/>
    <s v="CA-2014-156391"/>
    <x v="3"/>
    <x v="986"/>
    <d v="2014-09-29T00:00:00"/>
    <x v="2"/>
    <s v="SL-20155"/>
    <x v="359"/>
    <x v="2"/>
    <s v="United States"/>
    <s v="Salem"/>
    <x v="21"/>
    <n v="97301"/>
    <x v="1"/>
    <s v="OFF-AR-10003251"/>
    <x v="1"/>
    <x v="6"/>
    <x v="1041"/>
    <x v="5138"/>
    <n v="1"/>
    <n v="0.2"/>
    <n v="0.55599999999999994"/>
  </r>
  <r>
    <n v="7764"/>
    <s v="CA-2012-103093"/>
    <x v="1"/>
    <x v="302"/>
    <d v="2012-02-07T00:00:00"/>
    <x v="1"/>
    <s v="FO-14305"/>
    <x v="383"/>
    <x v="0"/>
    <s v="United States"/>
    <s v="Columbus"/>
    <x v="32"/>
    <n v="31907"/>
    <x v="0"/>
    <s v="OFF-EN-10003286"/>
    <x v="1"/>
    <x v="12"/>
    <x v="33"/>
    <x v="5139"/>
    <n v="9"/>
    <n v="0"/>
    <n v="35.024399999999993"/>
  </r>
  <r>
    <n v="7765"/>
    <s v="US-2014-118941"/>
    <x v="3"/>
    <x v="801"/>
    <d v="2014-08-13T00:00:00"/>
    <x v="3"/>
    <s v="BB-11545"/>
    <x v="179"/>
    <x v="1"/>
    <s v="United States"/>
    <s v="Columbia"/>
    <x v="39"/>
    <n v="21044"/>
    <x v="3"/>
    <s v="OFF-AR-10004078"/>
    <x v="1"/>
    <x v="6"/>
    <x v="507"/>
    <x v="255"/>
    <n v="3"/>
    <n v="0"/>
    <n v="5.2559999999999993"/>
  </r>
  <r>
    <n v="7766"/>
    <s v="US-2014-118941"/>
    <x v="3"/>
    <x v="801"/>
    <d v="2014-08-13T00:00:00"/>
    <x v="3"/>
    <s v="BB-11545"/>
    <x v="179"/>
    <x v="1"/>
    <s v="United States"/>
    <s v="Columbia"/>
    <x v="39"/>
    <n v="21044"/>
    <x v="3"/>
    <s v="FUR-CH-10002331"/>
    <x v="0"/>
    <x v="1"/>
    <x v="402"/>
    <x v="5140"/>
    <n v="5"/>
    <n v="0"/>
    <n v="373.77899999999983"/>
  </r>
  <r>
    <n v="7767"/>
    <s v="US-2014-118941"/>
    <x v="3"/>
    <x v="801"/>
    <d v="2014-08-13T00:00:00"/>
    <x v="3"/>
    <s v="BB-11545"/>
    <x v="179"/>
    <x v="1"/>
    <s v="United States"/>
    <s v="Columbia"/>
    <x v="39"/>
    <n v="21044"/>
    <x v="3"/>
    <s v="OFF-AR-10001953"/>
    <x v="1"/>
    <x v="6"/>
    <x v="395"/>
    <x v="5141"/>
    <n v="5"/>
    <n v="0"/>
    <n v="59.373000000000005"/>
  </r>
  <r>
    <n v="7768"/>
    <s v="CA-2012-169299"/>
    <x v="1"/>
    <x v="252"/>
    <d v="2012-08-26T00:00:00"/>
    <x v="2"/>
    <s v="DO-13435"/>
    <x v="157"/>
    <x v="0"/>
    <s v="United States"/>
    <s v="Portland"/>
    <x v="21"/>
    <n v="97206"/>
    <x v="1"/>
    <s v="OFF-AR-10002053"/>
    <x v="1"/>
    <x v="6"/>
    <x v="79"/>
    <x v="489"/>
    <n v="3"/>
    <n v="0.2"/>
    <n v="0.71520000000000028"/>
  </r>
  <r>
    <n v="7769"/>
    <s v="CA-2014-154088"/>
    <x v="3"/>
    <x v="105"/>
    <d v="2014-11-18T00:00:00"/>
    <x v="1"/>
    <s v="LB-16735"/>
    <x v="445"/>
    <x v="0"/>
    <s v="United States"/>
    <s v="Tallahassee"/>
    <x v="2"/>
    <n v="32303"/>
    <x v="0"/>
    <s v="OFF-PA-10003651"/>
    <x v="1"/>
    <x v="10"/>
    <x v="646"/>
    <x v="3059"/>
    <n v="5"/>
    <n v="0.2"/>
    <n v="9.3520000000000003"/>
  </r>
  <r>
    <n v="7770"/>
    <s v="CA-2013-155978"/>
    <x v="0"/>
    <x v="1147"/>
    <d v="2013-08-02T00:00:00"/>
    <x v="3"/>
    <s v="TS-21205"/>
    <x v="131"/>
    <x v="1"/>
    <s v="United States"/>
    <s v="Riverside"/>
    <x v="1"/>
    <n v="92503"/>
    <x v="1"/>
    <s v="TEC-PH-10002885"/>
    <x v="2"/>
    <x v="7"/>
    <x v="1127"/>
    <x v="5142"/>
    <n v="2"/>
    <n v="0.2"/>
    <n v="90.976200000000063"/>
  </r>
  <r>
    <n v="7771"/>
    <s v="CA-2013-155978"/>
    <x v="0"/>
    <x v="1147"/>
    <d v="2013-08-02T00:00:00"/>
    <x v="3"/>
    <s v="TS-21205"/>
    <x v="131"/>
    <x v="1"/>
    <s v="United States"/>
    <s v="Riverside"/>
    <x v="1"/>
    <n v="92503"/>
    <x v="1"/>
    <s v="OFF-AP-10002892"/>
    <x v="1"/>
    <x v="9"/>
    <x v="9"/>
    <x v="5143"/>
    <n v="2"/>
    <n v="0"/>
    <n v="13.787999999999997"/>
  </r>
  <r>
    <n v="7772"/>
    <s v="CA-2013-108196"/>
    <x v="0"/>
    <x v="881"/>
    <d v="2013-12-03T00:00:00"/>
    <x v="1"/>
    <s v="CS-12505"/>
    <x v="473"/>
    <x v="0"/>
    <s v="United States"/>
    <s v="Lancaster"/>
    <x v="24"/>
    <n v="43130"/>
    <x v="3"/>
    <s v="OFF-BI-10000545"/>
    <x v="1"/>
    <x v="8"/>
    <x v="685"/>
    <x v="5144"/>
    <n v="2"/>
    <n v="0.7"/>
    <n v="-304.39200000000005"/>
  </r>
  <r>
    <n v="7773"/>
    <s v="CA-2013-108196"/>
    <x v="0"/>
    <x v="881"/>
    <d v="2013-12-03T00:00:00"/>
    <x v="1"/>
    <s v="CS-12505"/>
    <x v="473"/>
    <x v="0"/>
    <s v="United States"/>
    <s v="Lancaster"/>
    <x v="24"/>
    <n v="43130"/>
    <x v="3"/>
    <s v="TEC-MA-10000418"/>
    <x v="2"/>
    <x v="15"/>
    <x v="1476"/>
    <x v="5145"/>
    <n v="5"/>
    <n v="0.7"/>
    <n v="-6599.978000000001"/>
  </r>
  <r>
    <n v="7774"/>
    <s v="CA-2013-108196"/>
    <x v="0"/>
    <x v="881"/>
    <d v="2013-12-03T00:00:00"/>
    <x v="1"/>
    <s v="CS-12505"/>
    <x v="473"/>
    <x v="0"/>
    <s v="United States"/>
    <s v="Lancaster"/>
    <x v="24"/>
    <n v="43130"/>
    <x v="3"/>
    <s v="TEC-AC-10000926"/>
    <x v="2"/>
    <x v="11"/>
    <x v="1806"/>
    <x v="5146"/>
    <n v="3"/>
    <n v="0.2"/>
    <n v="11.995199999999997"/>
  </r>
  <r>
    <n v="7775"/>
    <s v="CA-2013-152800"/>
    <x v="0"/>
    <x v="1172"/>
    <d v="2013-04-16T00:00:00"/>
    <x v="2"/>
    <s v="SP-20920"/>
    <x v="727"/>
    <x v="0"/>
    <s v="United States"/>
    <s v="San Francisco"/>
    <x v="1"/>
    <n v="94109"/>
    <x v="1"/>
    <s v="OFF-EN-10001509"/>
    <x v="1"/>
    <x v="12"/>
    <x v="29"/>
    <x v="5147"/>
    <n v="3"/>
    <n v="0"/>
    <n v="2.8763999999999994"/>
  </r>
  <r>
    <n v="7776"/>
    <s v="CA-2011-166961"/>
    <x v="2"/>
    <x v="422"/>
    <d v="2011-12-31T00:00:00"/>
    <x v="1"/>
    <s v="CD-12790"/>
    <x v="522"/>
    <x v="2"/>
    <s v="United States"/>
    <s v="Moreno Valley"/>
    <x v="1"/>
    <n v="92553"/>
    <x v="1"/>
    <s v="OFF-AP-10001366"/>
    <x v="1"/>
    <x v="9"/>
    <x v="33"/>
    <x v="5148"/>
    <n v="1"/>
    <n v="0"/>
    <n v="2.9646000000000008"/>
  </r>
  <r>
    <n v="7777"/>
    <s v="CA-2011-166961"/>
    <x v="2"/>
    <x v="422"/>
    <d v="2011-12-31T00:00:00"/>
    <x v="1"/>
    <s v="CD-12790"/>
    <x v="522"/>
    <x v="2"/>
    <s v="United States"/>
    <s v="Moreno Valley"/>
    <x v="1"/>
    <n v="92553"/>
    <x v="1"/>
    <s v="OFF-FA-10003485"/>
    <x v="1"/>
    <x v="13"/>
    <x v="33"/>
    <x v="2007"/>
    <n v="3"/>
    <n v="0"/>
    <n v="3.6156000000000001"/>
  </r>
  <r>
    <n v="7778"/>
    <s v="CA-2011-166961"/>
    <x v="2"/>
    <x v="422"/>
    <d v="2011-12-31T00:00:00"/>
    <x v="1"/>
    <s v="CD-12790"/>
    <x v="522"/>
    <x v="2"/>
    <s v="United States"/>
    <s v="Moreno Valley"/>
    <x v="1"/>
    <n v="92553"/>
    <x v="1"/>
    <s v="OFF-ST-10004507"/>
    <x v="1"/>
    <x v="4"/>
    <x v="452"/>
    <x v="492"/>
    <n v="3"/>
    <n v="0"/>
    <n v="13.891499999999999"/>
  </r>
  <r>
    <n v="7779"/>
    <s v="CA-2011-166961"/>
    <x v="2"/>
    <x v="422"/>
    <d v="2011-12-31T00:00:00"/>
    <x v="1"/>
    <s v="CD-12790"/>
    <x v="522"/>
    <x v="2"/>
    <s v="United States"/>
    <s v="Moreno Valley"/>
    <x v="1"/>
    <n v="92553"/>
    <x v="1"/>
    <s v="OFF-BI-10002353"/>
    <x v="1"/>
    <x v="8"/>
    <x v="1068"/>
    <x v="5149"/>
    <n v="3"/>
    <n v="0.2"/>
    <n v="13.896000000000001"/>
  </r>
  <r>
    <n v="7780"/>
    <s v="CA-2013-139381"/>
    <x v="0"/>
    <x v="724"/>
    <d v="2013-04-23T00:00:00"/>
    <x v="1"/>
    <s v="RF-19840"/>
    <x v="167"/>
    <x v="0"/>
    <s v="United States"/>
    <s v="Chesapeake"/>
    <x v="17"/>
    <n v="23320"/>
    <x v="0"/>
    <s v="OFF-AP-10001271"/>
    <x v="1"/>
    <x v="9"/>
    <x v="469"/>
    <x v="2631"/>
    <n v="4"/>
    <n v="0"/>
    <n v="55.058400000000006"/>
  </r>
  <r>
    <n v="7781"/>
    <s v="CA-2013-139381"/>
    <x v="0"/>
    <x v="724"/>
    <d v="2013-04-23T00:00:00"/>
    <x v="1"/>
    <s v="RF-19840"/>
    <x v="167"/>
    <x v="0"/>
    <s v="United States"/>
    <s v="Chesapeake"/>
    <x v="17"/>
    <n v="23320"/>
    <x v="0"/>
    <s v="TEC-PH-10004924"/>
    <x v="2"/>
    <x v="7"/>
    <x v="1156"/>
    <x v="5150"/>
    <n v="4"/>
    <n v="0"/>
    <n v="7.9812000000000012"/>
  </r>
  <r>
    <n v="7782"/>
    <s v="CA-2012-132136"/>
    <x v="1"/>
    <x v="936"/>
    <d v="2012-03-12T00:00:00"/>
    <x v="1"/>
    <s v="FO-14305"/>
    <x v="383"/>
    <x v="0"/>
    <s v="United States"/>
    <s v="Chicago"/>
    <x v="10"/>
    <n v="60623"/>
    <x v="2"/>
    <s v="OFF-BI-10002706"/>
    <x v="1"/>
    <x v="8"/>
    <x v="273"/>
    <x v="841"/>
    <n v="3"/>
    <n v="0.8"/>
    <n v="-14.5656"/>
  </r>
  <r>
    <n v="7783"/>
    <s v="CA-2013-162236"/>
    <x v="0"/>
    <x v="254"/>
    <d v="2013-11-07T00:00:00"/>
    <x v="0"/>
    <s v="ER-13855"/>
    <x v="45"/>
    <x v="1"/>
    <s v="United States"/>
    <s v="Charlotte"/>
    <x v="3"/>
    <n v="28205"/>
    <x v="0"/>
    <s v="OFF-ST-10003442"/>
    <x v="1"/>
    <x v="4"/>
    <x v="86"/>
    <x v="3496"/>
    <n v="2"/>
    <n v="0.2"/>
    <n v="3.9591999999999992"/>
  </r>
  <r>
    <n v="7784"/>
    <s v="CA-2013-162236"/>
    <x v="0"/>
    <x v="254"/>
    <d v="2013-11-07T00:00:00"/>
    <x v="0"/>
    <s v="ER-13855"/>
    <x v="45"/>
    <x v="1"/>
    <s v="United States"/>
    <s v="Charlotte"/>
    <x v="3"/>
    <n v="28205"/>
    <x v="0"/>
    <s v="FUR-TA-10002533"/>
    <x v="0"/>
    <x v="3"/>
    <x v="274"/>
    <x v="5151"/>
    <n v="10"/>
    <n v="0.4"/>
    <n v="-292.10000000000014"/>
  </r>
  <r>
    <n v="7785"/>
    <s v="CA-2013-162236"/>
    <x v="0"/>
    <x v="254"/>
    <d v="2013-11-07T00:00:00"/>
    <x v="0"/>
    <s v="ER-13855"/>
    <x v="45"/>
    <x v="1"/>
    <s v="United States"/>
    <s v="Charlotte"/>
    <x v="3"/>
    <n v="28205"/>
    <x v="0"/>
    <s v="OFF-SU-10003505"/>
    <x v="1"/>
    <x v="14"/>
    <x v="408"/>
    <x v="442"/>
    <n v="2"/>
    <n v="0.2"/>
    <n v="-34.758000000000017"/>
  </r>
  <r>
    <n v="7786"/>
    <s v="US-2011-111353"/>
    <x v="2"/>
    <x v="503"/>
    <d v="2011-12-06T00:00:00"/>
    <x v="1"/>
    <s v="PB-19150"/>
    <x v="171"/>
    <x v="0"/>
    <s v="United States"/>
    <s v="New York City"/>
    <x v="15"/>
    <n v="10009"/>
    <x v="3"/>
    <s v="OFF-LA-10002762"/>
    <x v="1"/>
    <x v="2"/>
    <x v="49"/>
    <x v="2989"/>
    <n v="2"/>
    <n v="0"/>
    <n v="11.778199999999998"/>
  </r>
  <r>
    <n v="7787"/>
    <s v="US-2013-117037"/>
    <x v="0"/>
    <x v="624"/>
    <d v="2013-05-21T00:00:00"/>
    <x v="2"/>
    <s v="LW-17215"/>
    <x v="560"/>
    <x v="0"/>
    <s v="United States"/>
    <s v="Chicago"/>
    <x v="10"/>
    <n v="60653"/>
    <x v="2"/>
    <s v="OFF-BI-10000279"/>
    <x v="1"/>
    <x v="8"/>
    <x v="1765"/>
    <x v="5152"/>
    <n v="1"/>
    <n v="0.8"/>
    <n v="-4.7685000000000013"/>
  </r>
  <r>
    <n v="7788"/>
    <s v="US-2013-117037"/>
    <x v="0"/>
    <x v="624"/>
    <d v="2013-05-21T00:00:00"/>
    <x v="2"/>
    <s v="LW-17215"/>
    <x v="560"/>
    <x v="0"/>
    <s v="United States"/>
    <s v="Chicago"/>
    <x v="10"/>
    <n v="60653"/>
    <x v="2"/>
    <s v="OFF-FA-10000936"/>
    <x v="1"/>
    <x v="13"/>
    <x v="1298"/>
    <x v="5153"/>
    <n v="3"/>
    <n v="0.2"/>
    <n v="2.4674999999999994"/>
  </r>
  <r>
    <n v="7789"/>
    <s v="US-2013-117037"/>
    <x v="0"/>
    <x v="624"/>
    <d v="2013-05-21T00:00:00"/>
    <x v="2"/>
    <s v="LW-17215"/>
    <x v="560"/>
    <x v="0"/>
    <s v="United States"/>
    <s v="Chicago"/>
    <x v="10"/>
    <n v="60653"/>
    <x v="2"/>
    <s v="FUR-FU-10004973"/>
    <x v="0"/>
    <x v="5"/>
    <x v="1134"/>
    <x v="1832"/>
    <n v="3"/>
    <n v="0.6"/>
    <n v="-10.173599999999997"/>
  </r>
  <r>
    <n v="7790"/>
    <s v="US-2013-117037"/>
    <x v="0"/>
    <x v="624"/>
    <d v="2013-05-21T00:00:00"/>
    <x v="2"/>
    <s v="LW-17215"/>
    <x v="560"/>
    <x v="0"/>
    <s v="United States"/>
    <s v="Chicago"/>
    <x v="10"/>
    <n v="60653"/>
    <x v="2"/>
    <s v="OFF-PA-10000791"/>
    <x v="1"/>
    <x v="10"/>
    <x v="1424"/>
    <x v="5154"/>
    <n v="8"/>
    <n v="0.2"/>
    <n v="9.5399999999999974"/>
  </r>
  <r>
    <n v="7791"/>
    <s v="CA-2014-160801"/>
    <x v="3"/>
    <x v="20"/>
    <d v="2014-09-20T00:00:00"/>
    <x v="3"/>
    <s v="FG-14260"/>
    <x v="435"/>
    <x v="2"/>
    <s v="United States"/>
    <s v="Philadelphia"/>
    <x v="9"/>
    <n v="19120"/>
    <x v="3"/>
    <s v="OFF-BI-10001132"/>
    <x v="1"/>
    <x v="8"/>
    <x v="630"/>
    <x v="5155"/>
    <n v="3"/>
    <n v="0.7"/>
    <n v="-3.3893999999999984"/>
  </r>
  <r>
    <n v="7792"/>
    <s v="CA-2013-108364"/>
    <x v="0"/>
    <x v="1054"/>
    <d v="2013-12-25T00:00:00"/>
    <x v="1"/>
    <s v="BP-11050"/>
    <x v="771"/>
    <x v="1"/>
    <s v="United States"/>
    <s v="Chicago"/>
    <x v="10"/>
    <n v="60623"/>
    <x v="2"/>
    <s v="OFF-BI-10002012"/>
    <x v="1"/>
    <x v="8"/>
    <x v="742"/>
    <x v="5156"/>
    <n v="5"/>
    <n v="0.8"/>
    <n v="-2.8800000000000008"/>
  </r>
  <r>
    <n v="7793"/>
    <s v="CA-2014-169362"/>
    <x v="3"/>
    <x v="386"/>
    <d v="2014-10-16T00:00:00"/>
    <x v="2"/>
    <s v="SP-20860"/>
    <x v="133"/>
    <x v="1"/>
    <s v="United States"/>
    <s v="Dallas"/>
    <x v="5"/>
    <n v="75217"/>
    <x v="2"/>
    <s v="TEC-AC-10001383"/>
    <x v="2"/>
    <x v="11"/>
    <x v="601"/>
    <x v="3936"/>
    <n v="2"/>
    <n v="0.2"/>
    <n v="-1.4994000000000067"/>
  </r>
  <r>
    <n v="7794"/>
    <s v="CA-2012-127481"/>
    <x v="1"/>
    <x v="295"/>
    <d v="2012-12-15T00:00:00"/>
    <x v="0"/>
    <s v="JD-15895"/>
    <x v="63"/>
    <x v="1"/>
    <s v="United States"/>
    <s v="Las Vegas"/>
    <x v="33"/>
    <n v="89115"/>
    <x v="1"/>
    <s v="OFF-PA-10002036"/>
    <x v="1"/>
    <x v="10"/>
    <x v="325"/>
    <x v="56"/>
    <n v="5"/>
    <n v="0"/>
    <n v="15.876000000000001"/>
  </r>
  <r>
    <n v="7795"/>
    <s v="CA-2012-127481"/>
    <x v="1"/>
    <x v="295"/>
    <d v="2012-12-15T00:00:00"/>
    <x v="0"/>
    <s v="JD-15895"/>
    <x v="63"/>
    <x v="1"/>
    <s v="United States"/>
    <s v="Las Vegas"/>
    <x v="33"/>
    <n v="89115"/>
    <x v="1"/>
    <s v="OFF-PA-10002377"/>
    <x v="1"/>
    <x v="10"/>
    <x v="127"/>
    <x v="3118"/>
    <n v="2"/>
    <n v="0"/>
    <n v="48.94"/>
  </r>
  <r>
    <n v="7796"/>
    <s v="CA-2012-112711"/>
    <x v="1"/>
    <x v="984"/>
    <d v="2012-07-18T00:00:00"/>
    <x v="1"/>
    <s v="FM-14380"/>
    <x v="248"/>
    <x v="0"/>
    <s v="United States"/>
    <s v="Amarillo"/>
    <x v="5"/>
    <n v="79109"/>
    <x v="2"/>
    <s v="TEC-PH-10000526"/>
    <x v="2"/>
    <x v="7"/>
    <x v="1463"/>
    <x v="5157"/>
    <n v="4"/>
    <n v="0.2"/>
    <n v="30.716800000000006"/>
  </r>
  <r>
    <n v="7797"/>
    <s v="US-2012-145121"/>
    <x v="1"/>
    <x v="653"/>
    <d v="2012-10-06T00:00:00"/>
    <x v="1"/>
    <s v="MP-17965"/>
    <x v="172"/>
    <x v="1"/>
    <s v="United States"/>
    <s v="Middletown"/>
    <x v="29"/>
    <n v="6457"/>
    <x v="3"/>
    <s v="OFF-BI-10001078"/>
    <x v="1"/>
    <x v="8"/>
    <x v="61"/>
    <x v="5158"/>
    <n v="5"/>
    <n v="0"/>
    <n v="13.181000000000001"/>
  </r>
  <r>
    <n v="7798"/>
    <s v="CA-2014-166184"/>
    <x v="3"/>
    <x v="668"/>
    <d v="2014-03-28T00:00:00"/>
    <x v="2"/>
    <s v="HR-14830"/>
    <x v="403"/>
    <x v="1"/>
    <s v="United States"/>
    <s v="New York City"/>
    <x v="15"/>
    <n v="10035"/>
    <x v="3"/>
    <s v="OFF-EN-10004483"/>
    <x v="1"/>
    <x v="12"/>
    <x v="1335"/>
    <x v="5159"/>
    <n v="3"/>
    <n v="0"/>
    <n v="22.094699999999996"/>
  </r>
  <r>
    <n v="7799"/>
    <s v="CA-2014-166184"/>
    <x v="3"/>
    <x v="668"/>
    <d v="2014-03-28T00:00:00"/>
    <x v="2"/>
    <s v="HR-14830"/>
    <x v="403"/>
    <x v="1"/>
    <s v="United States"/>
    <s v="New York City"/>
    <x v="15"/>
    <n v="10035"/>
    <x v="3"/>
    <s v="TEC-PH-10002624"/>
    <x v="2"/>
    <x v="7"/>
    <x v="1126"/>
    <x v="5160"/>
    <n v="1"/>
    <n v="0"/>
    <n v="136.29709999999994"/>
  </r>
  <r>
    <n v="7800"/>
    <s v="CA-2014-166184"/>
    <x v="3"/>
    <x v="668"/>
    <d v="2014-03-28T00:00:00"/>
    <x v="2"/>
    <s v="HR-14830"/>
    <x v="403"/>
    <x v="1"/>
    <s v="United States"/>
    <s v="New York City"/>
    <x v="15"/>
    <n v="10035"/>
    <x v="3"/>
    <s v="FUR-CH-10003396"/>
    <x v="0"/>
    <x v="1"/>
    <x v="385"/>
    <x v="418"/>
    <n v="3"/>
    <n v="0.1"/>
    <n v="2.3093999999999895"/>
  </r>
  <r>
    <n v="7801"/>
    <s v="CA-2014-157413"/>
    <x v="3"/>
    <x v="702"/>
    <d v="2014-06-07T00:00:00"/>
    <x v="1"/>
    <s v="BW-11065"/>
    <x v="768"/>
    <x v="0"/>
    <s v="United States"/>
    <s v="Philadelphia"/>
    <x v="9"/>
    <n v="19120"/>
    <x v="3"/>
    <s v="OFF-ST-10002756"/>
    <x v="1"/>
    <x v="4"/>
    <x v="270"/>
    <x v="5161"/>
    <n v="3"/>
    <n v="0.2"/>
    <n v="-77.126699999999971"/>
  </r>
  <r>
    <n v="7802"/>
    <s v="CA-2011-143637"/>
    <x v="2"/>
    <x v="977"/>
    <d v="2011-03-29T00:00:00"/>
    <x v="0"/>
    <s v="MS-17710"/>
    <x v="384"/>
    <x v="0"/>
    <s v="United States"/>
    <s v="Fresno"/>
    <x v="1"/>
    <n v="93727"/>
    <x v="1"/>
    <s v="FUR-FU-10002813"/>
    <x v="0"/>
    <x v="5"/>
    <x v="1682"/>
    <x v="586"/>
    <n v="2"/>
    <n v="0"/>
    <n v="14.572799999999997"/>
  </r>
  <r>
    <n v="7803"/>
    <s v="CA-2012-102260"/>
    <x v="1"/>
    <x v="357"/>
    <d v="2012-09-26T00:00:00"/>
    <x v="1"/>
    <s v="SJ-20125"/>
    <x v="319"/>
    <x v="2"/>
    <s v="United States"/>
    <s v="Franklin"/>
    <x v="18"/>
    <n v="37064"/>
    <x v="0"/>
    <s v="OFF-LA-10003714"/>
    <x v="1"/>
    <x v="2"/>
    <x v="1148"/>
    <x v="5162"/>
    <n v="4"/>
    <n v="0.2"/>
    <n v="4.1999999999999993"/>
  </r>
  <r>
    <n v="7804"/>
    <s v="CA-2012-102260"/>
    <x v="1"/>
    <x v="357"/>
    <d v="2012-09-26T00:00:00"/>
    <x v="1"/>
    <s v="SJ-20125"/>
    <x v="319"/>
    <x v="2"/>
    <s v="United States"/>
    <s v="Franklin"/>
    <x v="18"/>
    <n v="37064"/>
    <x v="0"/>
    <s v="OFF-ST-10003716"/>
    <x v="1"/>
    <x v="4"/>
    <x v="889"/>
    <x v="2966"/>
    <n v="4"/>
    <n v="0.2"/>
    <n v="-63.005600000000015"/>
  </r>
  <r>
    <n v="7805"/>
    <s v="CA-2012-102260"/>
    <x v="1"/>
    <x v="357"/>
    <d v="2012-09-26T00:00:00"/>
    <x v="1"/>
    <s v="SJ-20125"/>
    <x v="319"/>
    <x v="2"/>
    <s v="United States"/>
    <s v="Franklin"/>
    <x v="18"/>
    <n v="37064"/>
    <x v="0"/>
    <s v="OFF-ST-10002289"/>
    <x v="1"/>
    <x v="4"/>
    <x v="951"/>
    <x v="5163"/>
    <n v="1"/>
    <n v="0.2"/>
    <n v="-4.7670000000000021"/>
  </r>
  <r>
    <n v="7806"/>
    <s v="CA-2012-102260"/>
    <x v="1"/>
    <x v="357"/>
    <d v="2012-09-26T00:00:00"/>
    <x v="1"/>
    <s v="SJ-20125"/>
    <x v="319"/>
    <x v="2"/>
    <s v="United States"/>
    <s v="Franklin"/>
    <x v="18"/>
    <n v="37064"/>
    <x v="0"/>
    <s v="OFF-AR-10001315"/>
    <x v="1"/>
    <x v="6"/>
    <x v="1020"/>
    <x v="1881"/>
    <n v="2"/>
    <n v="0.2"/>
    <n v="0.31679999999999986"/>
  </r>
  <r>
    <n v="7807"/>
    <s v="CA-2012-102260"/>
    <x v="1"/>
    <x v="357"/>
    <d v="2012-09-26T00:00:00"/>
    <x v="1"/>
    <s v="SJ-20125"/>
    <x v="319"/>
    <x v="2"/>
    <s v="United States"/>
    <s v="Franklin"/>
    <x v="18"/>
    <n v="37064"/>
    <x v="0"/>
    <s v="OFF-BI-10000042"/>
    <x v="1"/>
    <x v="8"/>
    <x v="945"/>
    <x v="2234"/>
    <n v="2"/>
    <n v="0.7"/>
    <n v="-2.5631999999999993"/>
  </r>
  <r>
    <n v="7808"/>
    <s v="US-2013-137295"/>
    <x v="0"/>
    <x v="1134"/>
    <d v="2013-01-13T00:00:00"/>
    <x v="1"/>
    <s v="VS-21820"/>
    <x v="745"/>
    <x v="0"/>
    <s v="United States"/>
    <s v="Raleigh"/>
    <x v="3"/>
    <n v="27604"/>
    <x v="0"/>
    <s v="OFF-BI-10004236"/>
    <x v="1"/>
    <x v="8"/>
    <x v="891"/>
    <x v="5164"/>
    <n v="7"/>
    <n v="0.7"/>
    <n v="-24.662400000000005"/>
  </r>
  <r>
    <n v="7809"/>
    <s v="US-2013-137295"/>
    <x v="0"/>
    <x v="1134"/>
    <d v="2013-01-13T00:00:00"/>
    <x v="1"/>
    <s v="VS-21820"/>
    <x v="745"/>
    <x v="0"/>
    <s v="United States"/>
    <s v="Raleigh"/>
    <x v="3"/>
    <n v="27604"/>
    <x v="0"/>
    <s v="OFF-AR-10001955"/>
    <x v="1"/>
    <x v="6"/>
    <x v="1021"/>
    <x v="1662"/>
    <n v="3"/>
    <n v="0.2"/>
    <n v="5.9519999999999946"/>
  </r>
  <r>
    <n v="7810"/>
    <s v="US-2013-137295"/>
    <x v="0"/>
    <x v="1134"/>
    <d v="2013-01-13T00:00:00"/>
    <x v="1"/>
    <s v="VS-21820"/>
    <x v="745"/>
    <x v="0"/>
    <s v="United States"/>
    <s v="Raleigh"/>
    <x v="3"/>
    <n v="27604"/>
    <x v="0"/>
    <s v="TEC-PH-10004080"/>
    <x v="2"/>
    <x v="7"/>
    <x v="1768"/>
    <x v="3034"/>
    <n v="2"/>
    <n v="0.2"/>
    <n v="10.878399999999999"/>
  </r>
  <r>
    <n v="7811"/>
    <s v="CA-2013-134334"/>
    <x v="0"/>
    <x v="1173"/>
    <d v="2013-02-15T00:00:00"/>
    <x v="2"/>
    <s v="DK-13090"/>
    <x v="54"/>
    <x v="0"/>
    <s v="United States"/>
    <s v="Clinton"/>
    <x v="39"/>
    <n v="20735"/>
    <x v="3"/>
    <s v="OFF-PA-10000791"/>
    <x v="1"/>
    <x v="10"/>
    <x v="1424"/>
    <x v="5165"/>
    <n v="1"/>
    <n v="0"/>
    <n v="2.1464999999999996"/>
  </r>
  <r>
    <n v="7812"/>
    <s v="CA-2013-134334"/>
    <x v="0"/>
    <x v="1173"/>
    <d v="2013-02-15T00:00:00"/>
    <x v="2"/>
    <s v="DK-13090"/>
    <x v="54"/>
    <x v="0"/>
    <s v="United States"/>
    <s v="Clinton"/>
    <x v="39"/>
    <n v="20735"/>
    <x v="3"/>
    <s v="OFF-AR-10001770"/>
    <x v="1"/>
    <x v="6"/>
    <x v="1579"/>
    <x v="3373"/>
    <n v="3"/>
    <n v="0"/>
    <n v="2.0747999999999998"/>
  </r>
  <r>
    <n v="7813"/>
    <s v="CA-2013-134334"/>
    <x v="0"/>
    <x v="1173"/>
    <d v="2013-02-15T00:00:00"/>
    <x v="2"/>
    <s v="DK-13090"/>
    <x v="54"/>
    <x v="0"/>
    <s v="United States"/>
    <s v="Clinton"/>
    <x v="39"/>
    <n v="20735"/>
    <x v="3"/>
    <s v="FUR-TA-10002356"/>
    <x v="0"/>
    <x v="3"/>
    <x v="728"/>
    <x v="5166"/>
    <n v="3"/>
    <n v="0.3"/>
    <n v="-47.179800000000029"/>
  </r>
  <r>
    <n v="7814"/>
    <s v="CA-2013-134334"/>
    <x v="0"/>
    <x v="1173"/>
    <d v="2013-02-15T00:00:00"/>
    <x v="2"/>
    <s v="DK-13090"/>
    <x v="54"/>
    <x v="0"/>
    <s v="United States"/>
    <s v="Clinton"/>
    <x v="39"/>
    <n v="20735"/>
    <x v="3"/>
    <s v="FUR-FU-10003274"/>
    <x v="0"/>
    <x v="5"/>
    <x v="245"/>
    <x v="232"/>
    <n v="6"/>
    <n v="0"/>
    <n v="4.6464000000000008"/>
  </r>
  <r>
    <n v="7815"/>
    <s v="US-2014-109316"/>
    <x v="3"/>
    <x v="110"/>
    <d v="2014-06-11T00:00:00"/>
    <x v="2"/>
    <s v="MG-17680"/>
    <x v="67"/>
    <x v="2"/>
    <s v="United States"/>
    <s v="Los Angeles"/>
    <x v="1"/>
    <n v="90049"/>
    <x v="1"/>
    <s v="FUR-BO-10004834"/>
    <x v="0"/>
    <x v="0"/>
    <x v="26"/>
    <x v="5167"/>
    <n v="2"/>
    <n v="0.15"/>
    <n v="140.95680000000004"/>
  </r>
  <r>
    <n v="7816"/>
    <s v="US-2014-109316"/>
    <x v="3"/>
    <x v="110"/>
    <d v="2014-06-11T00:00:00"/>
    <x v="2"/>
    <s v="MG-17680"/>
    <x v="67"/>
    <x v="2"/>
    <s v="United States"/>
    <s v="Los Angeles"/>
    <x v="1"/>
    <n v="90049"/>
    <x v="1"/>
    <s v="TEC-PH-10000307"/>
    <x v="2"/>
    <x v="7"/>
    <x v="835"/>
    <x v="255"/>
    <n v="2"/>
    <n v="0.2"/>
    <n v="-3.5040000000000022"/>
  </r>
  <r>
    <n v="7817"/>
    <s v="CA-2013-138478"/>
    <x v="0"/>
    <x v="147"/>
    <d v="2013-10-27T00:00:00"/>
    <x v="0"/>
    <s v="DP-13390"/>
    <x v="503"/>
    <x v="2"/>
    <s v="United States"/>
    <s v="North Las Vegas"/>
    <x v="33"/>
    <n v="89031"/>
    <x v="1"/>
    <s v="OFF-AR-10002240"/>
    <x v="1"/>
    <x v="6"/>
    <x v="962"/>
    <x v="5168"/>
    <n v="3"/>
    <n v="0"/>
    <n v="29.437200000000001"/>
  </r>
  <r>
    <n v="7818"/>
    <s v="CA-2013-138478"/>
    <x v="0"/>
    <x v="147"/>
    <d v="2013-10-27T00:00:00"/>
    <x v="0"/>
    <s v="DP-13390"/>
    <x v="503"/>
    <x v="2"/>
    <s v="United States"/>
    <s v="North Las Vegas"/>
    <x v="33"/>
    <n v="89031"/>
    <x v="1"/>
    <s v="OFF-PA-10001801"/>
    <x v="1"/>
    <x v="10"/>
    <x v="1757"/>
    <x v="1211"/>
    <n v="6"/>
    <n v="0"/>
    <n v="17.581200000000003"/>
  </r>
  <r>
    <n v="7819"/>
    <s v="CA-2013-138478"/>
    <x v="0"/>
    <x v="147"/>
    <d v="2013-10-27T00:00:00"/>
    <x v="0"/>
    <s v="DP-13390"/>
    <x v="503"/>
    <x v="2"/>
    <s v="United States"/>
    <s v="North Las Vegas"/>
    <x v="33"/>
    <n v="89031"/>
    <x v="1"/>
    <s v="OFF-BI-10001120"/>
    <x v="1"/>
    <x v="8"/>
    <x v="1606"/>
    <x v="5169"/>
    <n v="3"/>
    <n v="0.2"/>
    <n v="1644.2912999999999"/>
  </r>
  <r>
    <n v="7820"/>
    <s v="CA-2014-150469"/>
    <x v="3"/>
    <x v="795"/>
    <d v="2014-01-31T00:00:00"/>
    <x v="1"/>
    <s v="CJ-12010"/>
    <x v="170"/>
    <x v="0"/>
    <s v="United States"/>
    <s v="San Francisco"/>
    <x v="1"/>
    <n v="94109"/>
    <x v="1"/>
    <s v="OFF-FA-10000611"/>
    <x v="1"/>
    <x v="13"/>
    <x v="1065"/>
    <x v="5170"/>
    <n v="8"/>
    <n v="0"/>
    <n v="5.6831999999999994"/>
  </r>
  <r>
    <n v="7821"/>
    <s v="CA-2014-152436"/>
    <x v="3"/>
    <x v="166"/>
    <d v="2014-12-11T00:00:00"/>
    <x v="0"/>
    <s v="CW-11905"/>
    <x v="194"/>
    <x v="2"/>
    <s v="United States"/>
    <s v="Cranston"/>
    <x v="34"/>
    <n v="2920"/>
    <x v="3"/>
    <s v="OFF-ST-10000036"/>
    <x v="1"/>
    <x v="4"/>
    <x v="590"/>
    <x v="5171"/>
    <n v="6"/>
    <n v="0"/>
    <n v="160.03979999999999"/>
  </r>
  <r>
    <n v="7822"/>
    <s v="CA-2013-169334"/>
    <x v="0"/>
    <x v="147"/>
    <d v="2013-10-25T00:00:00"/>
    <x v="0"/>
    <s v="GW-14605"/>
    <x v="543"/>
    <x v="0"/>
    <s v="United States"/>
    <s v="Jackson"/>
    <x v="18"/>
    <n v="38301"/>
    <x v="0"/>
    <s v="OFF-ST-10004950"/>
    <x v="1"/>
    <x v="4"/>
    <x v="1510"/>
    <x v="2699"/>
    <n v="9"/>
    <n v="0.2"/>
    <n v="6.9794999999999909"/>
  </r>
  <r>
    <n v="7823"/>
    <s v="US-2011-115413"/>
    <x v="2"/>
    <x v="86"/>
    <d v="2011-09-01T00:00:00"/>
    <x v="1"/>
    <s v="PP-18955"/>
    <x v="452"/>
    <x v="2"/>
    <s v="United States"/>
    <s v="Newark"/>
    <x v="13"/>
    <n v="19711"/>
    <x v="3"/>
    <s v="OFF-AR-10003770"/>
    <x v="1"/>
    <x v="6"/>
    <x v="990"/>
    <x v="880"/>
    <n v="3"/>
    <n v="0"/>
    <n v="2.5055999999999998"/>
  </r>
  <r>
    <n v="7824"/>
    <s v="US-2011-115413"/>
    <x v="2"/>
    <x v="86"/>
    <d v="2011-09-01T00:00:00"/>
    <x v="1"/>
    <s v="PP-18955"/>
    <x v="452"/>
    <x v="2"/>
    <s v="United States"/>
    <s v="Newark"/>
    <x v="13"/>
    <n v="19711"/>
    <x v="3"/>
    <s v="TEC-AC-10002800"/>
    <x v="2"/>
    <x v="11"/>
    <x v="1207"/>
    <x v="145"/>
    <n v="3"/>
    <n v="0"/>
    <n v="52.489499999999992"/>
  </r>
  <r>
    <n v="7825"/>
    <s v="CA-2011-125150"/>
    <x v="2"/>
    <x v="1174"/>
    <d v="2011-05-23T00:00:00"/>
    <x v="1"/>
    <s v="PW-19030"/>
    <x v="463"/>
    <x v="1"/>
    <s v="United States"/>
    <s v="Los Angeles"/>
    <x v="1"/>
    <n v="90036"/>
    <x v="1"/>
    <s v="FUR-CH-10002439"/>
    <x v="0"/>
    <x v="1"/>
    <x v="1316"/>
    <x v="3127"/>
    <n v="5"/>
    <n v="0.2"/>
    <n v="17.466000000000008"/>
  </r>
  <r>
    <n v="7826"/>
    <s v="CA-2012-127327"/>
    <x v="1"/>
    <x v="302"/>
    <d v="2012-02-07T00:00:00"/>
    <x v="1"/>
    <s v="PW-19030"/>
    <x v="463"/>
    <x v="1"/>
    <s v="United States"/>
    <s v="Rome"/>
    <x v="15"/>
    <n v="13440"/>
    <x v="3"/>
    <s v="FUR-CH-10004218"/>
    <x v="0"/>
    <x v="1"/>
    <x v="38"/>
    <x v="5172"/>
    <n v="1"/>
    <n v="0.1"/>
    <n v="15.147000000000004"/>
  </r>
  <r>
    <n v="7827"/>
    <s v="CA-2014-117114"/>
    <x v="3"/>
    <x v="1108"/>
    <d v="2014-11-06T00:00:00"/>
    <x v="1"/>
    <s v="CY-12745"/>
    <x v="388"/>
    <x v="1"/>
    <s v="United States"/>
    <s v="Chicago"/>
    <x v="10"/>
    <n v="60610"/>
    <x v="2"/>
    <s v="TEC-PH-10004042"/>
    <x v="2"/>
    <x v="7"/>
    <x v="553"/>
    <x v="5173"/>
    <n v="4"/>
    <n v="0.2"/>
    <n v="38.157600000000002"/>
  </r>
  <r>
    <n v="7828"/>
    <s v="CA-2014-117114"/>
    <x v="3"/>
    <x v="1108"/>
    <d v="2014-11-06T00:00:00"/>
    <x v="1"/>
    <s v="CY-12745"/>
    <x v="388"/>
    <x v="1"/>
    <s v="United States"/>
    <s v="Chicago"/>
    <x v="10"/>
    <n v="60610"/>
    <x v="2"/>
    <s v="OFF-EN-10001137"/>
    <x v="1"/>
    <x v="12"/>
    <x v="315"/>
    <x v="4541"/>
    <n v="3"/>
    <n v="0.2"/>
    <n v="3.2213999999999996"/>
  </r>
  <r>
    <n v="7829"/>
    <s v="CA-2012-137302"/>
    <x v="1"/>
    <x v="33"/>
    <d v="2012-05-01T00:00:00"/>
    <x v="1"/>
    <s v="BW-11110"/>
    <x v="308"/>
    <x v="1"/>
    <s v="United States"/>
    <s v="San Diego"/>
    <x v="1"/>
    <n v="92105"/>
    <x v="1"/>
    <s v="FUR-CH-10002017"/>
    <x v="0"/>
    <x v="1"/>
    <x v="1368"/>
    <x v="2869"/>
    <n v="3"/>
    <n v="0.2"/>
    <n v="6.3935999999999957"/>
  </r>
  <r>
    <n v="7830"/>
    <s v="CA-2012-137302"/>
    <x v="1"/>
    <x v="33"/>
    <d v="2012-05-01T00:00:00"/>
    <x v="1"/>
    <s v="BW-11110"/>
    <x v="308"/>
    <x v="1"/>
    <s v="United States"/>
    <s v="San Diego"/>
    <x v="1"/>
    <n v="92105"/>
    <x v="1"/>
    <s v="OFF-AR-10000588"/>
    <x v="1"/>
    <x v="6"/>
    <x v="393"/>
    <x v="426"/>
    <n v="3"/>
    <n v="0"/>
    <n v="15.475200000000001"/>
  </r>
  <r>
    <n v="7831"/>
    <s v="CA-2012-137302"/>
    <x v="1"/>
    <x v="33"/>
    <d v="2012-05-01T00:00:00"/>
    <x v="1"/>
    <s v="BW-11110"/>
    <x v="308"/>
    <x v="1"/>
    <s v="United States"/>
    <s v="San Diego"/>
    <x v="1"/>
    <n v="92105"/>
    <x v="1"/>
    <s v="TEC-PH-10003174"/>
    <x v="2"/>
    <x v="7"/>
    <x v="1745"/>
    <x v="3057"/>
    <n v="3"/>
    <n v="0.2"/>
    <n v="38.996999999999986"/>
  </r>
  <r>
    <n v="7832"/>
    <s v="CA-2012-137302"/>
    <x v="1"/>
    <x v="33"/>
    <d v="2012-05-01T00:00:00"/>
    <x v="1"/>
    <s v="BW-11110"/>
    <x v="308"/>
    <x v="1"/>
    <s v="United States"/>
    <s v="San Diego"/>
    <x v="1"/>
    <n v="92105"/>
    <x v="1"/>
    <s v="OFF-BI-10001524"/>
    <x v="1"/>
    <x v="8"/>
    <x v="298"/>
    <x v="4503"/>
    <n v="3"/>
    <n v="0.2"/>
    <n v="17.623199999999997"/>
  </r>
  <r>
    <n v="7833"/>
    <s v="CA-2013-112382"/>
    <x v="0"/>
    <x v="195"/>
    <d v="2013-05-14T00:00:00"/>
    <x v="1"/>
    <s v="MB-18085"/>
    <x v="469"/>
    <x v="0"/>
    <s v="United States"/>
    <s v="Houston"/>
    <x v="5"/>
    <n v="77036"/>
    <x v="2"/>
    <s v="TEC-PH-10001552"/>
    <x v="2"/>
    <x v="7"/>
    <x v="178"/>
    <x v="4501"/>
    <n v="2"/>
    <n v="0.2"/>
    <n v="1.9136000000000006"/>
  </r>
  <r>
    <n v="7834"/>
    <s v="CA-2012-128958"/>
    <x v="1"/>
    <x v="1175"/>
    <d v="2012-01-28T00:00:00"/>
    <x v="1"/>
    <s v="CR-12820"/>
    <x v="736"/>
    <x v="2"/>
    <s v="United States"/>
    <s v="West Palm Beach"/>
    <x v="2"/>
    <n v="33407"/>
    <x v="0"/>
    <s v="OFF-AR-10004757"/>
    <x v="1"/>
    <x v="6"/>
    <x v="342"/>
    <x v="1332"/>
    <n v="5"/>
    <n v="0.2"/>
    <n v="2.1319999999999988"/>
  </r>
  <r>
    <n v="7835"/>
    <s v="CA-2012-106257"/>
    <x v="1"/>
    <x v="657"/>
    <d v="2012-04-17T00:00:00"/>
    <x v="0"/>
    <s v="EB-14110"/>
    <x v="686"/>
    <x v="0"/>
    <s v="United States"/>
    <s v="Los Angeles"/>
    <x v="1"/>
    <n v="90045"/>
    <x v="1"/>
    <s v="FUR-TA-10002530"/>
    <x v="0"/>
    <x v="3"/>
    <x v="983"/>
    <x v="475"/>
    <n v="2"/>
    <n v="0.2"/>
    <n v="-15.098000000000013"/>
  </r>
  <r>
    <n v="7836"/>
    <s v="CA-2012-106257"/>
    <x v="1"/>
    <x v="657"/>
    <d v="2012-04-17T00:00:00"/>
    <x v="0"/>
    <s v="EB-14110"/>
    <x v="686"/>
    <x v="0"/>
    <s v="United States"/>
    <s v="Los Angeles"/>
    <x v="1"/>
    <n v="90045"/>
    <x v="1"/>
    <s v="TEC-PH-10001494"/>
    <x v="2"/>
    <x v="7"/>
    <x v="708"/>
    <x v="5174"/>
    <n v="2"/>
    <n v="0.2"/>
    <n v="41.993000000000009"/>
  </r>
  <r>
    <n v="7837"/>
    <s v="CA-2012-149083"/>
    <x v="1"/>
    <x v="12"/>
    <d v="2012-09-30T00:00:00"/>
    <x v="1"/>
    <s v="SH-19975"/>
    <x v="64"/>
    <x v="1"/>
    <s v="United States"/>
    <s v="Seattle"/>
    <x v="4"/>
    <n v="98103"/>
    <x v="1"/>
    <s v="FUR-CH-10004289"/>
    <x v="0"/>
    <x v="1"/>
    <x v="975"/>
    <x v="396"/>
    <n v="4"/>
    <n v="0.2"/>
    <n v="-11.51760000000003"/>
  </r>
  <r>
    <n v="7838"/>
    <s v="CA-2012-149083"/>
    <x v="1"/>
    <x v="12"/>
    <d v="2012-09-30T00:00:00"/>
    <x v="1"/>
    <s v="SH-19975"/>
    <x v="64"/>
    <x v="1"/>
    <s v="United States"/>
    <s v="Seattle"/>
    <x v="4"/>
    <n v="98103"/>
    <x v="1"/>
    <s v="OFF-LA-10002945"/>
    <x v="1"/>
    <x v="2"/>
    <x v="1603"/>
    <x v="2380"/>
    <n v="2"/>
    <n v="0"/>
    <n v="5.7959999999999994"/>
  </r>
  <r>
    <n v="7839"/>
    <s v="CA-2012-149083"/>
    <x v="1"/>
    <x v="12"/>
    <d v="2012-09-30T00:00:00"/>
    <x v="1"/>
    <s v="SH-19975"/>
    <x v="64"/>
    <x v="1"/>
    <s v="United States"/>
    <s v="Seattle"/>
    <x v="4"/>
    <n v="98103"/>
    <x v="1"/>
    <s v="TEC-AC-10002567"/>
    <x v="2"/>
    <x v="11"/>
    <x v="423"/>
    <x v="460"/>
    <n v="2"/>
    <n v="0"/>
    <n v="57.592799999999997"/>
  </r>
  <r>
    <n v="7840"/>
    <s v="US-2011-137869"/>
    <x v="2"/>
    <x v="1176"/>
    <d v="2011-04-02T00:00:00"/>
    <x v="1"/>
    <s v="CV-12295"/>
    <x v="610"/>
    <x v="0"/>
    <s v="United States"/>
    <s v="Des Moines"/>
    <x v="23"/>
    <n v="50315"/>
    <x v="2"/>
    <s v="OFF-EN-10001509"/>
    <x v="1"/>
    <x v="12"/>
    <x v="29"/>
    <x v="5147"/>
    <n v="3"/>
    <n v="0"/>
    <n v="2.8763999999999994"/>
  </r>
  <r>
    <n v="7841"/>
    <s v="US-2011-137869"/>
    <x v="2"/>
    <x v="1176"/>
    <d v="2011-04-02T00:00:00"/>
    <x v="1"/>
    <s v="CV-12295"/>
    <x v="610"/>
    <x v="0"/>
    <s v="United States"/>
    <s v="Des Moines"/>
    <x v="23"/>
    <n v="50315"/>
    <x v="2"/>
    <s v="FUR-TA-10003954"/>
    <x v="0"/>
    <x v="3"/>
    <x v="1208"/>
    <x v="5175"/>
    <n v="4"/>
    <n v="0"/>
    <n v="106.62480000000005"/>
  </r>
  <r>
    <n v="7842"/>
    <s v="CA-2013-116603"/>
    <x v="0"/>
    <x v="19"/>
    <d v="2013-07-23T00:00:00"/>
    <x v="1"/>
    <s v="AT-10735"/>
    <x v="247"/>
    <x v="0"/>
    <s v="United States"/>
    <s v="New York City"/>
    <x v="15"/>
    <n v="10024"/>
    <x v="3"/>
    <s v="OFF-AP-10002892"/>
    <x v="1"/>
    <x v="9"/>
    <x v="9"/>
    <x v="5143"/>
    <n v="2"/>
    <n v="0"/>
    <n v="13.787999999999997"/>
  </r>
  <r>
    <n v="7843"/>
    <s v="CA-2011-158470"/>
    <x v="2"/>
    <x v="987"/>
    <d v="2011-04-23T00:00:00"/>
    <x v="0"/>
    <s v="AG-10390"/>
    <x v="369"/>
    <x v="0"/>
    <s v="United States"/>
    <s v="Arlington"/>
    <x v="17"/>
    <n v="22204"/>
    <x v="0"/>
    <s v="OFF-BI-10003638"/>
    <x v="1"/>
    <x v="8"/>
    <x v="607"/>
    <x v="706"/>
    <n v="3"/>
    <n v="0"/>
    <n v="26.702999999999999"/>
  </r>
  <r>
    <n v="7844"/>
    <s v="CA-2011-158470"/>
    <x v="2"/>
    <x v="987"/>
    <d v="2011-04-23T00:00:00"/>
    <x v="0"/>
    <s v="AG-10390"/>
    <x v="369"/>
    <x v="0"/>
    <s v="United States"/>
    <s v="Arlington"/>
    <x v="17"/>
    <n v="22204"/>
    <x v="0"/>
    <s v="OFF-PA-10001569"/>
    <x v="1"/>
    <x v="10"/>
    <x v="55"/>
    <x v="4362"/>
    <n v="11"/>
    <n v="0"/>
    <n v="34.214400000000005"/>
  </r>
  <r>
    <n v="7845"/>
    <s v="US-2014-123834"/>
    <x v="3"/>
    <x v="246"/>
    <d v="2014-07-26T00:00:00"/>
    <x v="1"/>
    <s v="GM-14500"/>
    <x v="421"/>
    <x v="0"/>
    <s v="United States"/>
    <s v="Pharr"/>
    <x v="5"/>
    <n v="78577"/>
    <x v="2"/>
    <s v="FUR-TA-10001676"/>
    <x v="0"/>
    <x v="3"/>
    <x v="957"/>
    <x v="5176"/>
    <n v="4"/>
    <n v="0.3"/>
    <n v="-21.3264"/>
  </r>
  <r>
    <n v="7846"/>
    <s v="CA-2012-125976"/>
    <x v="1"/>
    <x v="874"/>
    <d v="2012-10-02T00:00:00"/>
    <x v="1"/>
    <s v="JK-15205"/>
    <x v="523"/>
    <x v="0"/>
    <s v="United States"/>
    <s v="Arlington"/>
    <x v="17"/>
    <n v="22204"/>
    <x v="0"/>
    <s v="OFF-PA-10001125"/>
    <x v="1"/>
    <x v="10"/>
    <x v="1012"/>
    <x v="901"/>
    <n v="5"/>
    <n v="0"/>
    <n v="69.704999999999998"/>
  </r>
  <r>
    <n v="7847"/>
    <s v="CA-2012-125976"/>
    <x v="1"/>
    <x v="874"/>
    <d v="2012-10-02T00:00:00"/>
    <x v="1"/>
    <s v="JK-15205"/>
    <x v="523"/>
    <x v="0"/>
    <s v="United States"/>
    <s v="Arlington"/>
    <x v="17"/>
    <n v="22204"/>
    <x v="0"/>
    <s v="TEC-PH-10002496"/>
    <x v="2"/>
    <x v="7"/>
    <x v="490"/>
    <x v="5177"/>
    <n v="12"/>
    <n v="0"/>
    <n v="561.56399999999996"/>
  </r>
  <r>
    <n v="7848"/>
    <s v="CA-2013-128706"/>
    <x v="0"/>
    <x v="535"/>
    <d v="2013-03-03T00:00:00"/>
    <x v="1"/>
    <s v="DW-13540"/>
    <x v="386"/>
    <x v="0"/>
    <s v="United States"/>
    <s v="Houston"/>
    <x v="5"/>
    <n v="77070"/>
    <x v="2"/>
    <s v="FUR-FU-10004053"/>
    <x v="0"/>
    <x v="5"/>
    <x v="1633"/>
    <x v="2738"/>
    <n v="2"/>
    <n v="0.6"/>
    <n v="-6.8815999999999953"/>
  </r>
  <r>
    <n v="7849"/>
    <s v="CA-2013-104311"/>
    <x v="0"/>
    <x v="440"/>
    <d v="2013-05-07T00:00:00"/>
    <x v="1"/>
    <s v="AS-10090"/>
    <x v="548"/>
    <x v="0"/>
    <s v="United States"/>
    <s v="Irving"/>
    <x v="5"/>
    <n v="75061"/>
    <x v="2"/>
    <s v="OFF-ST-10000321"/>
    <x v="1"/>
    <x v="4"/>
    <x v="1534"/>
    <x v="2247"/>
    <n v="3"/>
    <n v="0.2"/>
    <n v="-3.787200000000003"/>
  </r>
  <r>
    <n v="7850"/>
    <s v="CA-2013-104311"/>
    <x v="0"/>
    <x v="440"/>
    <d v="2013-05-07T00:00:00"/>
    <x v="1"/>
    <s v="AS-10090"/>
    <x v="548"/>
    <x v="0"/>
    <s v="United States"/>
    <s v="Irving"/>
    <x v="5"/>
    <n v="75061"/>
    <x v="2"/>
    <s v="OFF-ST-10002957"/>
    <x v="1"/>
    <x v="4"/>
    <x v="1483"/>
    <x v="2538"/>
    <n v="3"/>
    <n v="0.2"/>
    <n v="-3.1680000000000001"/>
  </r>
  <r>
    <n v="7851"/>
    <s v="CA-2013-104311"/>
    <x v="0"/>
    <x v="440"/>
    <d v="2013-05-07T00:00:00"/>
    <x v="1"/>
    <s v="AS-10090"/>
    <x v="548"/>
    <x v="0"/>
    <s v="United States"/>
    <s v="Irving"/>
    <x v="5"/>
    <n v="75061"/>
    <x v="2"/>
    <s v="OFF-LA-10000973"/>
    <x v="1"/>
    <x v="2"/>
    <x v="826"/>
    <x v="1325"/>
    <n v="2"/>
    <n v="0.2"/>
    <n v="1.764"/>
  </r>
  <r>
    <n v="7852"/>
    <s v="CA-2011-169649"/>
    <x v="2"/>
    <x v="337"/>
    <d v="2011-12-15T00:00:00"/>
    <x v="1"/>
    <s v="TS-21205"/>
    <x v="131"/>
    <x v="1"/>
    <s v="United States"/>
    <s v="Chicago"/>
    <x v="10"/>
    <n v="60653"/>
    <x v="2"/>
    <s v="OFF-PA-10000143"/>
    <x v="1"/>
    <x v="10"/>
    <x v="1692"/>
    <x v="582"/>
    <n v="2"/>
    <n v="0.2"/>
    <n v="2.9568000000000003"/>
  </r>
  <r>
    <n v="7853"/>
    <s v="CA-2011-169649"/>
    <x v="2"/>
    <x v="337"/>
    <d v="2011-12-15T00:00:00"/>
    <x v="1"/>
    <s v="TS-21205"/>
    <x v="131"/>
    <x v="1"/>
    <s v="United States"/>
    <s v="Chicago"/>
    <x v="10"/>
    <n v="60653"/>
    <x v="2"/>
    <s v="OFF-AP-10003287"/>
    <x v="1"/>
    <x v="9"/>
    <x v="538"/>
    <x v="5178"/>
    <n v="2"/>
    <n v="0.8"/>
    <n v="-53.008800000000008"/>
  </r>
  <r>
    <n v="7854"/>
    <s v="CA-2012-144890"/>
    <x v="1"/>
    <x v="707"/>
    <d v="2012-12-29T00:00:00"/>
    <x v="1"/>
    <s v="SM-20320"/>
    <x v="598"/>
    <x v="2"/>
    <s v="United States"/>
    <s v="Los Angeles"/>
    <x v="1"/>
    <n v="90049"/>
    <x v="1"/>
    <s v="OFF-PA-10001526"/>
    <x v="1"/>
    <x v="10"/>
    <x v="1030"/>
    <x v="745"/>
    <n v="2"/>
    <n v="0"/>
    <n v="4.8804000000000007"/>
  </r>
  <r>
    <n v="7855"/>
    <s v="CA-2014-135587"/>
    <x v="3"/>
    <x v="226"/>
    <d v="2014-12-13T00:00:00"/>
    <x v="1"/>
    <s v="BH-11710"/>
    <x v="3"/>
    <x v="0"/>
    <s v="United States"/>
    <s v="Hattiesburg"/>
    <x v="35"/>
    <n v="39401"/>
    <x v="0"/>
    <s v="OFF-AP-10004540"/>
    <x v="1"/>
    <x v="9"/>
    <x v="1294"/>
    <x v="5179"/>
    <n v="4"/>
    <n v="0"/>
    <n v="89.779200000000003"/>
  </r>
  <r>
    <n v="7856"/>
    <s v="CA-2014-135587"/>
    <x v="3"/>
    <x v="226"/>
    <d v="2014-12-13T00:00:00"/>
    <x v="1"/>
    <s v="BH-11710"/>
    <x v="3"/>
    <x v="0"/>
    <s v="United States"/>
    <s v="Hattiesburg"/>
    <x v="35"/>
    <n v="39401"/>
    <x v="0"/>
    <s v="TEC-AC-10001266"/>
    <x v="2"/>
    <x v="11"/>
    <x v="196"/>
    <x v="5180"/>
    <n v="4"/>
    <n v="0"/>
    <n v="23.4"/>
  </r>
  <r>
    <n v="7857"/>
    <s v="CA-2011-103429"/>
    <x v="2"/>
    <x v="992"/>
    <d v="2011-06-01T00:00:00"/>
    <x v="2"/>
    <s v="LW-16825"/>
    <x v="429"/>
    <x v="1"/>
    <s v="United States"/>
    <s v="New York City"/>
    <x v="15"/>
    <n v="10024"/>
    <x v="3"/>
    <s v="OFF-BI-10004233"/>
    <x v="1"/>
    <x v="8"/>
    <x v="1377"/>
    <x v="2212"/>
    <n v="2"/>
    <n v="0.2"/>
    <n v="8.9543999999999997"/>
  </r>
  <r>
    <n v="7858"/>
    <s v="CA-2011-103429"/>
    <x v="2"/>
    <x v="992"/>
    <d v="2011-06-01T00:00:00"/>
    <x v="2"/>
    <s v="LW-16825"/>
    <x v="429"/>
    <x v="1"/>
    <s v="United States"/>
    <s v="New York City"/>
    <x v="15"/>
    <n v="10024"/>
    <x v="3"/>
    <s v="TEC-PH-10003505"/>
    <x v="2"/>
    <x v="7"/>
    <x v="901"/>
    <x v="5181"/>
    <n v="5"/>
    <n v="0"/>
    <n v="134.55999999999995"/>
  </r>
  <r>
    <n v="7859"/>
    <s v="CA-2011-103429"/>
    <x v="2"/>
    <x v="992"/>
    <d v="2011-06-01T00:00:00"/>
    <x v="2"/>
    <s v="LW-16825"/>
    <x v="429"/>
    <x v="1"/>
    <s v="United States"/>
    <s v="New York City"/>
    <x v="15"/>
    <n v="10024"/>
    <x v="3"/>
    <s v="OFF-AP-10001005"/>
    <x v="1"/>
    <x v="9"/>
    <x v="1131"/>
    <x v="5182"/>
    <n v="3"/>
    <n v="0"/>
    <n v="77.863499999999988"/>
  </r>
  <r>
    <n v="7860"/>
    <s v="CA-2011-103429"/>
    <x v="2"/>
    <x v="992"/>
    <d v="2011-06-01T00:00:00"/>
    <x v="2"/>
    <s v="LW-16825"/>
    <x v="429"/>
    <x v="1"/>
    <s v="United States"/>
    <s v="New York City"/>
    <x v="15"/>
    <n v="10024"/>
    <x v="3"/>
    <s v="OFF-PA-10001712"/>
    <x v="1"/>
    <x v="10"/>
    <x v="974"/>
    <x v="792"/>
    <n v="4"/>
    <n v="0"/>
    <n v="17.981999999999999"/>
  </r>
  <r>
    <n v="7861"/>
    <s v="CA-2014-152261"/>
    <x v="3"/>
    <x v="580"/>
    <d v="2014-03-07T00:00:00"/>
    <x v="1"/>
    <s v="JA-15970"/>
    <x v="350"/>
    <x v="0"/>
    <s v="United States"/>
    <s v="Cuyahoga Falls"/>
    <x v="24"/>
    <n v="44221"/>
    <x v="3"/>
    <s v="OFF-BI-10002353"/>
    <x v="1"/>
    <x v="8"/>
    <x v="1068"/>
    <x v="5183"/>
    <n v="4"/>
    <n v="0.7"/>
    <n v="-12.352"/>
  </r>
  <r>
    <n v="7862"/>
    <s v="CA-2012-142993"/>
    <x v="1"/>
    <x v="88"/>
    <d v="2012-10-17T00:00:00"/>
    <x v="1"/>
    <s v="KA-16525"/>
    <x v="567"/>
    <x v="0"/>
    <s v="United States"/>
    <s v="Seattle"/>
    <x v="4"/>
    <n v="98103"/>
    <x v="1"/>
    <s v="TEC-AC-10003038"/>
    <x v="2"/>
    <x v="11"/>
    <x v="1024"/>
    <x v="1511"/>
    <n v="2"/>
    <n v="0"/>
    <n v="3.400999999999998"/>
  </r>
  <r>
    <n v="7863"/>
    <s v="CA-2012-142993"/>
    <x v="1"/>
    <x v="88"/>
    <d v="2012-10-17T00:00:00"/>
    <x v="1"/>
    <s v="KA-16525"/>
    <x v="567"/>
    <x v="0"/>
    <s v="United States"/>
    <s v="Seattle"/>
    <x v="4"/>
    <n v="98103"/>
    <x v="1"/>
    <s v="OFF-ST-10000934"/>
    <x v="1"/>
    <x v="4"/>
    <x v="352"/>
    <x v="3411"/>
    <n v="2"/>
    <n v="0"/>
    <n v="0"/>
  </r>
  <r>
    <n v="7864"/>
    <s v="CA-2012-143364"/>
    <x v="1"/>
    <x v="1177"/>
    <d v="2012-07-19T00:00:00"/>
    <x v="0"/>
    <s v="TG-21310"/>
    <x v="592"/>
    <x v="0"/>
    <s v="United States"/>
    <s v="Mesa"/>
    <x v="16"/>
    <n v="85204"/>
    <x v="1"/>
    <s v="OFF-ST-10002743"/>
    <x v="1"/>
    <x v="4"/>
    <x v="413"/>
    <x v="697"/>
    <n v="3"/>
    <n v="0.2"/>
    <n v="-64.774800000000013"/>
  </r>
  <r>
    <n v="7865"/>
    <s v="CA-2012-143364"/>
    <x v="1"/>
    <x v="1177"/>
    <d v="2012-07-19T00:00:00"/>
    <x v="0"/>
    <s v="TG-21310"/>
    <x v="592"/>
    <x v="0"/>
    <s v="United States"/>
    <s v="Mesa"/>
    <x v="16"/>
    <n v="85204"/>
    <x v="1"/>
    <s v="OFF-PA-10001846"/>
    <x v="1"/>
    <x v="10"/>
    <x v="1807"/>
    <x v="282"/>
    <n v="4"/>
    <n v="0.2"/>
    <n v="6.7048000000000005"/>
  </r>
  <r>
    <n v="7866"/>
    <s v="CA-2012-143364"/>
    <x v="1"/>
    <x v="1177"/>
    <d v="2012-07-19T00:00:00"/>
    <x v="0"/>
    <s v="TG-21310"/>
    <x v="592"/>
    <x v="0"/>
    <s v="United States"/>
    <s v="Mesa"/>
    <x v="16"/>
    <n v="85204"/>
    <x v="1"/>
    <s v="FUR-CH-10004287"/>
    <x v="0"/>
    <x v="1"/>
    <x v="156"/>
    <x v="5184"/>
    <n v="2"/>
    <n v="0.2"/>
    <n v="49.715999999999966"/>
  </r>
  <r>
    <n v="7867"/>
    <s v="CA-2012-143364"/>
    <x v="1"/>
    <x v="1177"/>
    <d v="2012-07-19T00:00:00"/>
    <x v="0"/>
    <s v="TG-21310"/>
    <x v="592"/>
    <x v="0"/>
    <s v="United States"/>
    <s v="Mesa"/>
    <x v="16"/>
    <n v="85204"/>
    <x v="1"/>
    <s v="FUR-BO-10001608"/>
    <x v="0"/>
    <x v="0"/>
    <x v="1523"/>
    <x v="5185"/>
    <n v="6"/>
    <n v="0.7"/>
    <n v="-191.64599999999996"/>
  </r>
  <r>
    <n v="7868"/>
    <s v="CA-2011-100972"/>
    <x v="2"/>
    <x v="84"/>
    <d v="2011-11-24T00:00:00"/>
    <x v="0"/>
    <s v="DB-13360"/>
    <x v="748"/>
    <x v="2"/>
    <s v="United States"/>
    <s v="Salt Lake City"/>
    <x v="7"/>
    <n v="84106"/>
    <x v="1"/>
    <s v="OFF-PA-10000357"/>
    <x v="1"/>
    <x v="10"/>
    <x v="1219"/>
    <x v="1696"/>
    <n v="3"/>
    <n v="0"/>
    <n v="79.891199999999998"/>
  </r>
  <r>
    <n v="7869"/>
    <s v="CA-2013-136994"/>
    <x v="0"/>
    <x v="1022"/>
    <d v="2013-06-03T00:00:00"/>
    <x v="1"/>
    <s v="LS-17245"/>
    <x v="201"/>
    <x v="0"/>
    <s v="United States"/>
    <s v="Los Angeles"/>
    <x v="1"/>
    <n v="90045"/>
    <x v="1"/>
    <s v="OFF-PA-10000575"/>
    <x v="1"/>
    <x v="10"/>
    <x v="1050"/>
    <x v="5186"/>
    <n v="2"/>
    <n v="0"/>
    <n v="6.1547999999999998"/>
  </r>
  <r>
    <n v="7870"/>
    <s v="US-2014-166233"/>
    <x v="3"/>
    <x v="445"/>
    <d v="2014-07-10T00:00:00"/>
    <x v="1"/>
    <s v="MO-17950"/>
    <x v="657"/>
    <x v="0"/>
    <s v="United States"/>
    <s v="Jacksonville"/>
    <x v="3"/>
    <n v="28540"/>
    <x v="0"/>
    <s v="TEC-AC-10002167"/>
    <x v="2"/>
    <x v="11"/>
    <x v="46"/>
    <x v="734"/>
    <n v="2"/>
    <n v="0.2"/>
    <n v="-2.6999999999999993"/>
  </r>
  <r>
    <n v="7871"/>
    <s v="CA-2014-122112"/>
    <x v="3"/>
    <x v="145"/>
    <d v="2014-09-30T00:00:00"/>
    <x v="1"/>
    <s v="CA-11965"/>
    <x v="662"/>
    <x v="1"/>
    <s v="United States"/>
    <s v="Lakewood"/>
    <x v="24"/>
    <n v="44107"/>
    <x v="3"/>
    <s v="OFF-EN-10004459"/>
    <x v="1"/>
    <x v="12"/>
    <x v="655"/>
    <x v="671"/>
    <n v="4"/>
    <n v="0.2"/>
    <n v="8.8623999999999992"/>
  </r>
  <r>
    <n v="7872"/>
    <s v="CA-2013-101672"/>
    <x v="0"/>
    <x v="339"/>
    <d v="2013-10-08T00:00:00"/>
    <x v="1"/>
    <s v="DB-12910"/>
    <x v="626"/>
    <x v="2"/>
    <s v="United States"/>
    <s v="Lake Forest"/>
    <x v="1"/>
    <n v="92630"/>
    <x v="1"/>
    <s v="OFF-LA-10002271"/>
    <x v="1"/>
    <x v="2"/>
    <x v="635"/>
    <x v="51"/>
    <n v="2"/>
    <n v="0"/>
    <n v="2.9567999999999999"/>
  </r>
  <r>
    <n v="7873"/>
    <s v="CA-2013-101672"/>
    <x v="0"/>
    <x v="339"/>
    <d v="2013-10-08T00:00:00"/>
    <x v="1"/>
    <s v="DB-12910"/>
    <x v="626"/>
    <x v="2"/>
    <s v="United States"/>
    <s v="Lake Forest"/>
    <x v="1"/>
    <n v="92630"/>
    <x v="1"/>
    <s v="FUR-CH-10004063"/>
    <x v="0"/>
    <x v="1"/>
    <x v="120"/>
    <x v="4390"/>
    <n v="4"/>
    <n v="0.2"/>
    <n v="102.95279999999988"/>
  </r>
  <r>
    <n v="7874"/>
    <s v="CA-2013-101672"/>
    <x v="0"/>
    <x v="339"/>
    <d v="2013-10-08T00:00:00"/>
    <x v="1"/>
    <s v="DB-12910"/>
    <x v="626"/>
    <x v="2"/>
    <s v="United States"/>
    <s v="Lake Forest"/>
    <x v="1"/>
    <n v="92630"/>
    <x v="1"/>
    <s v="OFF-PA-10004610"/>
    <x v="1"/>
    <x v="10"/>
    <x v="1511"/>
    <x v="18"/>
    <n v="2"/>
    <n v="0"/>
    <n v="3.8519999999999994"/>
  </r>
  <r>
    <n v="7875"/>
    <s v="CA-2013-101672"/>
    <x v="0"/>
    <x v="339"/>
    <d v="2013-10-08T00:00:00"/>
    <x v="1"/>
    <s v="DB-12910"/>
    <x v="626"/>
    <x v="2"/>
    <s v="United States"/>
    <s v="Lake Forest"/>
    <x v="1"/>
    <n v="92630"/>
    <x v="1"/>
    <s v="OFF-PA-10001878"/>
    <x v="1"/>
    <x v="10"/>
    <x v="1161"/>
    <x v="619"/>
    <n v="2"/>
    <n v="0"/>
    <n v="45.975399999999993"/>
  </r>
  <r>
    <n v="7876"/>
    <s v="CA-2014-168403"/>
    <x v="3"/>
    <x v="428"/>
    <d v="2014-09-16T00:00:00"/>
    <x v="1"/>
    <s v="DK-12835"/>
    <x v="460"/>
    <x v="1"/>
    <s v="United States"/>
    <s v="Portland"/>
    <x v="21"/>
    <n v="97206"/>
    <x v="1"/>
    <s v="OFF-PA-10002036"/>
    <x v="1"/>
    <x v="10"/>
    <x v="325"/>
    <x v="277"/>
    <n v="6"/>
    <n v="0.2"/>
    <n v="11.2752"/>
  </r>
  <r>
    <n v="7877"/>
    <s v="CA-2014-168403"/>
    <x v="3"/>
    <x v="428"/>
    <d v="2014-09-16T00:00:00"/>
    <x v="1"/>
    <s v="DK-12835"/>
    <x v="460"/>
    <x v="1"/>
    <s v="United States"/>
    <s v="Portland"/>
    <x v="21"/>
    <n v="97206"/>
    <x v="1"/>
    <s v="OFF-AP-10003278"/>
    <x v="1"/>
    <x v="9"/>
    <x v="1784"/>
    <x v="5187"/>
    <n v="1"/>
    <n v="0.2"/>
    <n v="0.8382000000000005"/>
  </r>
  <r>
    <n v="7878"/>
    <s v="CA-2012-148705"/>
    <x v="1"/>
    <x v="899"/>
    <d v="2012-03-18T00:00:00"/>
    <x v="1"/>
    <s v="EB-14170"/>
    <x v="432"/>
    <x v="0"/>
    <s v="United States"/>
    <s v="Charlotte"/>
    <x v="3"/>
    <n v="28205"/>
    <x v="0"/>
    <s v="OFF-LA-10001641"/>
    <x v="1"/>
    <x v="2"/>
    <x v="1022"/>
    <x v="1325"/>
    <n v="2"/>
    <n v="0.2"/>
    <n v="1.764"/>
  </r>
  <r>
    <n v="7879"/>
    <s v="CA-2013-160241"/>
    <x v="0"/>
    <x v="896"/>
    <d v="2013-12-05T00:00:00"/>
    <x v="0"/>
    <s v="DR-12940"/>
    <x v="660"/>
    <x v="2"/>
    <s v="United States"/>
    <s v="Aurora"/>
    <x v="10"/>
    <n v="60505"/>
    <x v="2"/>
    <s v="FUR-FU-10003806"/>
    <x v="0"/>
    <x v="5"/>
    <x v="1795"/>
    <x v="5188"/>
    <n v="4"/>
    <n v="0.6"/>
    <n v="-302.72000000000003"/>
  </r>
  <r>
    <n v="7880"/>
    <s v="CA-2013-155747"/>
    <x v="0"/>
    <x v="403"/>
    <d v="2013-06-22T00:00:00"/>
    <x v="1"/>
    <s v="JS-15685"/>
    <x v="40"/>
    <x v="1"/>
    <s v="United States"/>
    <s v="Philadelphia"/>
    <x v="9"/>
    <n v="19140"/>
    <x v="3"/>
    <s v="FUR-TA-10003392"/>
    <x v="0"/>
    <x v="3"/>
    <x v="1639"/>
    <x v="5189"/>
    <n v="2"/>
    <n v="0.4"/>
    <n v="-118.01160000000002"/>
  </r>
  <r>
    <n v="7881"/>
    <s v="CA-2014-118017"/>
    <x v="3"/>
    <x v="734"/>
    <d v="2014-12-07T00:00:00"/>
    <x v="0"/>
    <s v="LC-16870"/>
    <x v="48"/>
    <x v="0"/>
    <s v="United States"/>
    <s v="Thornton"/>
    <x v="22"/>
    <n v="80229"/>
    <x v="1"/>
    <s v="OFF-AR-10003856"/>
    <x v="1"/>
    <x v="6"/>
    <x v="444"/>
    <x v="3963"/>
    <n v="6"/>
    <n v="0.2"/>
    <n v="1.0007999999999999"/>
  </r>
  <r>
    <n v="7882"/>
    <s v="CA-2014-118017"/>
    <x v="3"/>
    <x v="734"/>
    <d v="2014-12-07T00:00:00"/>
    <x v="0"/>
    <s v="LC-16870"/>
    <x v="48"/>
    <x v="0"/>
    <s v="United States"/>
    <s v="Thornton"/>
    <x v="22"/>
    <n v="80229"/>
    <x v="1"/>
    <s v="TEC-AC-10002006"/>
    <x v="2"/>
    <x v="11"/>
    <x v="1078"/>
    <x v="3499"/>
    <n v="6"/>
    <n v="0.2"/>
    <n v="10.553399999999993"/>
  </r>
  <r>
    <n v="7883"/>
    <s v="CA-2014-118017"/>
    <x v="3"/>
    <x v="734"/>
    <d v="2014-12-07T00:00:00"/>
    <x v="0"/>
    <s v="LC-16870"/>
    <x v="48"/>
    <x v="0"/>
    <s v="United States"/>
    <s v="Thornton"/>
    <x v="22"/>
    <n v="80229"/>
    <x v="1"/>
    <s v="TEC-AC-10002006"/>
    <x v="2"/>
    <x v="11"/>
    <x v="1078"/>
    <x v="1141"/>
    <n v="8"/>
    <n v="0.2"/>
    <n v="14.07119999999999"/>
  </r>
  <r>
    <n v="7884"/>
    <s v="CA-2014-118017"/>
    <x v="3"/>
    <x v="734"/>
    <d v="2014-12-07T00:00:00"/>
    <x v="0"/>
    <s v="LC-16870"/>
    <x v="48"/>
    <x v="0"/>
    <s v="United States"/>
    <s v="Thornton"/>
    <x v="22"/>
    <n v="80229"/>
    <x v="1"/>
    <s v="OFF-PA-10002246"/>
    <x v="1"/>
    <x v="10"/>
    <x v="1386"/>
    <x v="5190"/>
    <n v="2"/>
    <n v="0.2"/>
    <n v="3.7409999999999997"/>
  </r>
  <r>
    <n v="7885"/>
    <s v="CA-2014-118017"/>
    <x v="3"/>
    <x v="734"/>
    <d v="2014-12-07T00:00:00"/>
    <x v="0"/>
    <s v="LC-16870"/>
    <x v="48"/>
    <x v="0"/>
    <s v="United States"/>
    <s v="Thornton"/>
    <x v="22"/>
    <n v="80229"/>
    <x v="1"/>
    <s v="OFF-SU-10004782"/>
    <x v="1"/>
    <x v="14"/>
    <x v="1548"/>
    <x v="5191"/>
    <n v="7"/>
    <n v="0.2"/>
    <n v="5.9149999999999938"/>
  </r>
  <r>
    <n v="7886"/>
    <s v="CA-2014-118017"/>
    <x v="3"/>
    <x v="734"/>
    <d v="2014-12-07T00:00:00"/>
    <x v="0"/>
    <s v="LC-16870"/>
    <x v="48"/>
    <x v="0"/>
    <s v="United States"/>
    <s v="Thornton"/>
    <x v="22"/>
    <n v="80229"/>
    <x v="1"/>
    <s v="FUR-FU-10004351"/>
    <x v="0"/>
    <x v="5"/>
    <x v="33"/>
    <x v="5192"/>
    <n v="3"/>
    <n v="0.2"/>
    <n v="7.0128000000000013"/>
  </r>
  <r>
    <n v="7887"/>
    <s v="CA-2014-118017"/>
    <x v="3"/>
    <x v="734"/>
    <d v="2014-12-07T00:00:00"/>
    <x v="0"/>
    <s v="LC-16870"/>
    <x v="48"/>
    <x v="0"/>
    <s v="United States"/>
    <s v="Thornton"/>
    <x v="22"/>
    <n v="80229"/>
    <x v="1"/>
    <s v="FUR-FU-10004270"/>
    <x v="0"/>
    <x v="5"/>
    <x v="989"/>
    <x v="2474"/>
    <n v="5"/>
    <n v="0.2"/>
    <n v="3.3439999999999994"/>
  </r>
  <r>
    <n v="7888"/>
    <s v="CA-2014-118017"/>
    <x v="3"/>
    <x v="734"/>
    <d v="2014-12-07T00:00:00"/>
    <x v="0"/>
    <s v="LC-16870"/>
    <x v="48"/>
    <x v="0"/>
    <s v="United States"/>
    <s v="Thornton"/>
    <x v="22"/>
    <n v="80229"/>
    <x v="1"/>
    <s v="FUR-FU-10004053"/>
    <x v="0"/>
    <x v="5"/>
    <x v="1633"/>
    <x v="2738"/>
    <n v="1"/>
    <n v="0.2"/>
    <n v="4.6552000000000007"/>
  </r>
  <r>
    <n v="7889"/>
    <s v="CA-2013-113117"/>
    <x v="0"/>
    <x v="765"/>
    <d v="2013-08-23T00:00:00"/>
    <x v="1"/>
    <s v="JP-15520"/>
    <x v="187"/>
    <x v="0"/>
    <s v="United States"/>
    <s v="Davis"/>
    <x v="1"/>
    <n v="95616"/>
    <x v="1"/>
    <s v="OFF-PA-10000019"/>
    <x v="1"/>
    <x v="10"/>
    <x v="704"/>
    <x v="56"/>
    <n v="5"/>
    <n v="0"/>
    <n v="15.552000000000001"/>
  </r>
  <r>
    <n v="7890"/>
    <s v="CA-2013-148684"/>
    <x v="0"/>
    <x v="591"/>
    <d v="2013-12-30T00:00:00"/>
    <x v="1"/>
    <s v="TS-21655"/>
    <x v="772"/>
    <x v="0"/>
    <s v="United States"/>
    <s v="Fayetteville"/>
    <x v="36"/>
    <n v="72701"/>
    <x v="0"/>
    <s v="OFF-AR-10003811"/>
    <x v="1"/>
    <x v="6"/>
    <x v="449"/>
    <x v="5193"/>
    <n v="9"/>
    <n v="0"/>
    <n v="5.3703000000000003"/>
  </r>
  <r>
    <n v="7891"/>
    <s v="CA-2013-148684"/>
    <x v="0"/>
    <x v="591"/>
    <d v="2013-12-30T00:00:00"/>
    <x v="1"/>
    <s v="TS-21655"/>
    <x v="772"/>
    <x v="0"/>
    <s v="United States"/>
    <s v="Fayetteville"/>
    <x v="36"/>
    <n v="72701"/>
    <x v="0"/>
    <s v="TEC-AC-10001838"/>
    <x v="2"/>
    <x v="11"/>
    <x v="645"/>
    <x v="5194"/>
    <n v="2"/>
    <n v="0"/>
    <n v="171.99140000000003"/>
  </r>
  <r>
    <n v="7892"/>
    <s v="CA-2013-148684"/>
    <x v="0"/>
    <x v="591"/>
    <d v="2013-12-30T00:00:00"/>
    <x v="1"/>
    <s v="TS-21655"/>
    <x v="772"/>
    <x v="0"/>
    <s v="United States"/>
    <s v="Fayetteville"/>
    <x v="36"/>
    <n v="72701"/>
    <x v="0"/>
    <s v="FUR-FU-10003553"/>
    <x v="0"/>
    <x v="5"/>
    <x v="563"/>
    <x v="5195"/>
    <n v="5"/>
    <n v="0"/>
    <n v="137.54000000000002"/>
  </r>
  <r>
    <n v="7893"/>
    <s v="CA-2013-148684"/>
    <x v="0"/>
    <x v="591"/>
    <d v="2013-12-30T00:00:00"/>
    <x v="1"/>
    <s v="TS-21655"/>
    <x v="772"/>
    <x v="0"/>
    <s v="United States"/>
    <s v="Fayetteville"/>
    <x v="36"/>
    <n v="72701"/>
    <x v="0"/>
    <s v="OFF-PA-10003302"/>
    <x v="1"/>
    <x v="10"/>
    <x v="1712"/>
    <x v="1938"/>
    <n v="3"/>
    <n v="0"/>
    <n v="49.970399999999991"/>
  </r>
  <r>
    <n v="7894"/>
    <s v="CA-2014-125367"/>
    <x v="3"/>
    <x v="283"/>
    <d v="2014-07-31T00:00:00"/>
    <x v="1"/>
    <s v="NM-18445"/>
    <x v="134"/>
    <x v="2"/>
    <s v="United States"/>
    <s v="New York City"/>
    <x v="15"/>
    <n v="10011"/>
    <x v="3"/>
    <s v="OFF-BI-10002412"/>
    <x v="1"/>
    <x v="8"/>
    <x v="323"/>
    <x v="4107"/>
    <n v="3"/>
    <n v="0.2"/>
    <n v="4.3500000000000005"/>
  </r>
  <r>
    <n v="7895"/>
    <s v="CA-2014-124744"/>
    <x v="3"/>
    <x v="548"/>
    <d v="2014-06-26T00:00:00"/>
    <x v="1"/>
    <s v="EH-14125"/>
    <x v="258"/>
    <x v="2"/>
    <s v="United States"/>
    <s v="Wheeling"/>
    <x v="48"/>
    <n v="26003"/>
    <x v="3"/>
    <s v="OFF-BI-10002852"/>
    <x v="1"/>
    <x v="8"/>
    <x v="91"/>
    <x v="5196"/>
    <n v="5"/>
    <n v="0"/>
    <n v="40.376000000000005"/>
  </r>
  <r>
    <n v="7896"/>
    <s v="CA-2014-124744"/>
    <x v="3"/>
    <x v="548"/>
    <d v="2014-06-26T00:00:00"/>
    <x v="1"/>
    <s v="EH-14125"/>
    <x v="258"/>
    <x v="2"/>
    <s v="United States"/>
    <s v="Wheeling"/>
    <x v="48"/>
    <n v="26003"/>
    <x v="3"/>
    <s v="OFF-BI-10000145"/>
    <x v="1"/>
    <x v="8"/>
    <x v="735"/>
    <x v="875"/>
    <n v="2"/>
    <n v="0"/>
    <n v="3.0575999999999999"/>
  </r>
  <r>
    <n v="7897"/>
    <s v="CA-2014-124744"/>
    <x v="3"/>
    <x v="548"/>
    <d v="2014-06-26T00:00:00"/>
    <x v="1"/>
    <s v="EH-14125"/>
    <x v="258"/>
    <x v="2"/>
    <s v="United States"/>
    <s v="Wheeling"/>
    <x v="48"/>
    <n v="26003"/>
    <x v="3"/>
    <s v="OFF-PA-10001970"/>
    <x v="1"/>
    <x v="10"/>
    <x v="361"/>
    <x v="990"/>
    <n v="8"/>
    <n v="0"/>
    <n v="219.44159999999999"/>
  </r>
  <r>
    <n v="7898"/>
    <s v="CA-2014-128363"/>
    <x v="3"/>
    <x v="802"/>
    <d v="2014-08-19T00:00:00"/>
    <x v="1"/>
    <s v="DC-12850"/>
    <x v="419"/>
    <x v="0"/>
    <s v="United States"/>
    <s v="Memphis"/>
    <x v="18"/>
    <n v="38109"/>
    <x v="0"/>
    <s v="OFF-AP-10001563"/>
    <x v="1"/>
    <x v="9"/>
    <x v="530"/>
    <x v="5197"/>
    <n v="7"/>
    <n v="0.2"/>
    <n v="30.605399999999946"/>
  </r>
  <r>
    <n v="7899"/>
    <s v="CA-2014-128363"/>
    <x v="3"/>
    <x v="802"/>
    <d v="2014-08-19T00:00:00"/>
    <x v="1"/>
    <s v="DC-12850"/>
    <x v="419"/>
    <x v="0"/>
    <s v="United States"/>
    <s v="Memphis"/>
    <x v="18"/>
    <n v="38109"/>
    <x v="0"/>
    <s v="OFF-BI-10001359"/>
    <x v="1"/>
    <x v="8"/>
    <x v="1153"/>
    <x v="5198"/>
    <n v="6"/>
    <n v="0.7"/>
    <n v="-1237.8461999999995"/>
  </r>
  <r>
    <n v="7900"/>
    <s v="CA-2014-128363"/>
    <x v="3"/>
    <x v="802"/>
    <d v="2014-08-19T00:00:00"/>
    <x v="1"/>
    <s v="DC-12850"/>
    <x v="419"/>
    <x v="0"/>
    <s v="United States"/>
    <s v="Memphis"/>
    <x v="18"/>
    <n v="38109"/>
    <x v="0"/>
    <s v="OFF-FA-10003495"/>
    <x v="1"/>
    <x v="13"/>
    <x v="33"/>
    <x v="2426"/>
    <n v="5"/>
    <n v="0.2"/>
    <n v="9.1199999999999974"/>
  </r>
  <r>
    <n v="7901"/>
    <s v="CA-2014-128363"/>
    <x v="3"/>
    <x v="802"/>
    <d v="2014-08-19T00:00:00"/>
    <x v="1"/>
    <s v="DC-12850"/>
    <x v="419"/>
    <x v="0"/>
    <s v="United States"/>
    <s v="Memphis"/>
    <x v="18"/>
    <n v="38109"/>
    <x v="0"/>
    <s v="TEC-AC-10003709"/>
    <x v="2"/>
    <x v="11"/>
    <x v="1404"/>
    <x v="5199"/>
    <n v="2"/>
    <n v="0.2"/>
    <n v="0.47520000000000018"/>
  </r>
  <r>
    <n v="7902"/>
    <s v="CA-2014-128363"/>
    <x v="3"/>
    <x v="802"/>
    <d v="2014-08-19T00:00:00"/>
    <x v="1"/>
    <s v="DC-12850"/>
    <x v="419"/>
    <x v="0"/>
    <s v="United States"/>
    <s v="Memphis"/>
    <x v="18"/>
    <n v="38109"/>
    <x v="0"/>
    <s v="FUR-FU-10003268"/>
    <x v="0"/>
    <x v="5"/>
    <x v="876"/>
    <x v="236"/>
    <n v="1"/>
    <n v="0.2"/>
    <n v="0"/>
  </r>
  <r>
    <n v="7903"/>
    <s v="CA-2014-128363"/>
    <x v="3"/>
    <x v="802"/>
    <d v="2014-08-19T00:00:00"/>
    <x v="1"/>
    <s v="DC-12850"/>
    <x v="419"/>
    <x v="0"/>
    <s v="United States"/>
    <s v="Memphis"/>
    <x v="18"/>
    <n v="38109"/>
    <x v="0"/>
    <s v="OFF-EN-10003845"/>
    <x v="1"/>
    <x v="12"/>
    <x v="431"/>
    <x v="1816"/>
    <n v="5"/>
    <n v="0.2"/>
    <n v="4.7969999999999988"/>
  </r>
  <r>
    <n v="7904"/>
    <s v="CA-2014-128363"/>
    <x v="3"/>
    <x v="802"/>
    <d v="2014-08-19T00:00:00"/>
    <x v="1"/>
    <s v="DC-12850"/>
    <x v="419"/>
    <x v="0"/>
    <s v="United States"/>
    <s v="Memphis"/>
    <x v="18"/>
    <n v="38109"/>
    <x v="0"/>
    <s v="FUR-CH-10002073"/>
    <x v="0"/>
    <x v="1"/>
    <x v="1783"/>
    <x v="5200"/>
    <n v="2"/>
    <n v="0.2"/>
    <n v="47.660399999999967"/>
  </r>
  <r>
    <n v="7905"/>
    <s v="CA-2012-126669"/>
    <x v="1"/>
    <x v="209"/>
    <d v="2012-11-13T00:00:00"/>
    <x v="1"/>
    <s v="DO-13645"/>
    <x v="770"/>
    <x v="0"/>
    <s v="United States"/>
    <s v="Houston"/>
    <x v="5"/>
    <n v="77036"/>
    <x v="2"/>
    <s v="OFF-PA-10001357"/>
    <x v="1"/>
    <x v="10"/>
    <x v="1032"/>
    <x v="5201"/>
    <n v="2"/>
    <n v="0.2"/>
    <n v="26.823999999999995"/>
  </r>
  <r>
    <n v="7906"/>
    <s v="US-2012-118766"/>
    <x v="1"/>
    <x v="52"/>
    <d v="2012-10-22T00:00:00"/>
    <x v="1"/>
    <s v="LS-16975"/>
    <x v="60"/>
    <x v="2"/>
    <s v="United States"/>
    <s v="Dallas"/>
    <x v="5"/>
    <n v="75217"/>
    <x v="2"/>
    <s v="OFF-EN-10001415"/>
    <x v="1"/>
    <x v="12"/>
    <x v="33"/>
    <x v="3870"/>
    <n v="1"/>
    <n v="0.2"/>
    <n v="1.6739999999999999"/>
  </r>
  <r>
    <n v="7907"/>
    <s v="US-2012-118766"/>
    <x v="1"/>
    <x v="52"/>
    <d v="2012-10-22T00:00:00"/>
    <x v="1"/>
    <s v="LS-16975"/>
    <x v="60"/>
    <x v="2"/>
    <s v="United States"/>
    <s v="Dallas"/>
    <x v="5"/>
    <n v="75217"/>
    <x v="2"/>
    <s v="OFF-BI-10002813"/>
    <x v="1"/>
    <x v="8"/>
    <x v="905"/>
    <x v="5202"/>
    <n v="10"/>
    <n v="0.8"/>
    <n v="-6.93"/>
  </r>
  <r>
    <n v="7908"/>
    <s v="CA-2013-112585"/>
    <x v="0"/>
    <x v="679"/>
    <d v="2013-08-03T00:00:00"/>
    <x v="2"/>
    <s v="RW-19630"/>
    <x v="338"/>
    <x v="1"/>
    <s v="United States"/>
    <s v="San Francisco"/>
    <x v="1"/>
    <n v="94122"/>
    <x v="1"/>
    <s v="OFF-AP-10003849"/>
    <x v="1"/>
    <x v="9"/>
    <x v="833"/>
    <x v="4169"/>
    <n v="2"/>
    <n v="0"/>
    <n v="178.90999999999997"/>
  </r>
  <r>
    <n v="7909"/>
    <s v="CA-2013-149762"/>
    <x v="0"/>
    <x v="275"/>
    <d v="2013-12-08T00:00:00"/>
    <x v="1"/>
    <s v="RD-19720"/>
    <x v="742"/>
    <x v="0"/>
    <s v="United States"/>
    <s v="Morgan Hill"/>
    <x v="1"/>
    <n v="95037"/>
    <x v="1"/>
    <s v="FUR-TA-10004147"/>
    <x v="0"/>
    <x v="3"/>
    <x v="811"/>
    <x v="5203"/>
    <n v="3"/>
    <n v="0.2"/>
    <n v="6.717599999999976"/>
  </r>
  <r>
    <n v="7910"/>
    <s v="CA-2013-149762"/>
    <x v="0"/>
    <x v="275"/>
    <d v="2013-12-08T00:00:00"/>
    <x v="1"/>
    <s v="RD-19720"/>
    <x v="742"/>
    <x v="0"/>
    <s v="United States"/>
    <s v="Morgan Hill"/>
    <x v="1"/>
    <n v="95037"/>
    <x v="1"/>
    <s v="OFF-AR-10001662"/>
    <x v="1"/>
    <x v="6"/>
    <x v="443"/>
    <x v="5204"/>
    <n v="8"/>
    <n v="0"/>
    <n v="5.9184000000000019"/>
  </r>
  <r>
    <n v="7911"/>
    <s v="CA-2013-149762"/>
    <x v="0"/>
    <x v="275"/>
    <d v="2013-12-08T00:00:00"/>
    <x v="1"/>
    <s v="RD-19720"/>
    <x v="742"/>
    <x v="0"/>
    <s v="United States"/>
    <s v="Morgan Hill"/>
    <x v="1"/>
    <n v="95037"/>
    <x v="1"/>
    <s v="OFF-ST-10001558"/>
    <x v="1"/>
    <x v="4"/>
    <x v="712"/>
    <x v="5205"/>
    <n v="3"/>
    <n v="0"/>
    <n v="7.3079999999999998"/>
  </r>
  <r>
    <n v="7912"/>
    <s v="CA-2013-149762"/>
    <x v="0"/>
    <x v="275"/>
    <d v="2013-12-08T00:00:00"/>
    <x v="1"/>
    <s v="RD-19720"/>
    <x v="742"/>
    <x v="0"/>
    <s v="United States"/>
    <s v="Morgan Hill"/>
    <x v="1"/>
    <n v="95037"/>
    <x v="1"/>
    <s v="FUR-BO-10001337"/>
    <x v="0"/>
    <x v="0"/>
    <x v="425"/>
    <x v="4308"/>
    <n v="2"/>
    <n v="0.15"/>
    <n v="-12.097999999999999"/>
  </r>
  <r>
    <n v="7913"/>
    <s v="CA-2013-167605"/>
    <x v="0"/>
    <x v="236"/>
    <d v="2013-05-01T00:00:00"/>
    <x v="0"/>
    <s v="RB-19570"/>
    <x v="262"/>
    <x v="0"/>
    <s v="United States"/>
    <s v="Saint Charles"/>
    <x v="10"/>
    <n v="60174"/>
    <x v="2"/>
    <s v="FUR-FU-10001602"/>
    <x v="0"/>
    <x v="5"/>
    <x v="759"/>
    <x v="5206"/>
    <n v="2"/>
    <n v="0.6"/>
    <n v="-31.861200000000004"/>
  </r>
  <r>
    <n v="7914"/>
    <s v="US-2014-105697"/>
    <x v="3"/>
    <x v="326"/>
    <d v="2014-08-28T00:00:00"/>
    <x v="2"/>
    <s v="JE-15715"/>
    <x v="555"/>
    <x v="0"/>
    <s v="United States"/>
    <s v="Cleveland"/>
    <x v="24"/>
    <n v="44105"/>
    <x v="3"/>
    <s v="OFF-ST-10003996"/>
    <x v="1"/>
    <x v="4"/>
    <x v="1203"/>
    <x v="5207"/>
    <n v="2"/>
    <n v="0.2"/>
    <n v="1.9271999999999991"/>
  </r>
  <r>
    <n v="7915"/>
    <s v="CA-2014-165323"/>
    <x v="3"/>
    <x v="46"/>
    <d v="2014-06-22T00:00:00"/>
    <x v="1"/>
    <s v="SR-20740"/>
    <x v="256"/>
    <x v="2"/>
    <s v="United States"/>
    <s v="New York City"/>
    <x v="15"/>
    <n v="10024"/>
    <x v="3"/>
    <s v="TEC-MA-10003673"/>
    <x v="2"/>
    <x v="15"/>
    <x v="1808"/>
    <x v="5208"/>
    <n v="5"/>
    <n v="0"/>
    <n v="1668.2049999999999"/>
  </r>
  <r>
    <n v="7916"/>
    <s v="CA-2014-165323"/>
    <x v="3"/>
    <x v="46"/>
    <d v="2014-06-22T00:00:00"/>
    <x v="1"/>
    <s v="SR-20740"/>
    <x v="256"/>
    <x v="2"/>
    <s v="United States"/>
    <s v="New York City"/>
    <x v="15"/>
    <n v="10024"/>
    <x v="3"/>
    <s v="TEC-AC-10004992"/>
    <x v="2"/>
    <x v="11"/>
    <x v="1715"/>
    <x v="3933"/>
    <n v="3"/>
    <n v="0"/>
    <n v="8.1071999999999917"/>
  </r>
  <r>
    <n v="7917"/>
    <s v="CA-2012-110891"/>
    <x v="1"/>
    <x v="312"/>
    <d v="2012-11-24T00:00:00"/>
    <x v="1"/>
    <s v="PO-19195"/>
    <x v="285"/>
    <x v="2"/>
    <s v="United States"/>
    <s v="Philadelphia"/>
    <x v="9"/>
    <n v="19140"/>
    <x v="3"/>
    <s v="FUR-CH-10002880"/>
    <x v="0"/>
    <x v="1"/>
    <x v="801"/>
    <x v="5209"/>
    <n v="4"/>
    <n v="0.3"/>
    <n v="-93.472400000000022"/>
  </r>
  <r>
    <n v="7918"/>
    <s v="CA-2014-100783"/>
    <x v="3"/>
    <x v="507"/>
    <d v="2014-09-09T00:00:00"/>
    <x v="0"/>
    <s v="JK-16120"/>
    <x v="451"/>
    <x v="2"/>
    <s v="United States"/>
    <s v="Garland"/>
    <x v="5"/>
    <n v="75043"/>
    <x v="2"/>
    <s v="OFF-AR-10000380"/>
    <x v="1"/>
    <x v="6"/>
    <x v="108"/>
    <x v="5210"/>
    <n v="1"/>
    <n v="0.2"/>
    <n v="3.7979999999999947"/>
  </r>
  <r>
    <n v="7919"/>
    <s v="CA-2012-152513"/>
    <x v="1"/>
    <x v="433"/>
    <d v="2012-07-08T00:00:00"/>
    <x v="0"/>
    <s v="JP-16135"/>
    <x v="655"/>
    <x v="2"/>
    <s v="United States"/>
    <s v="San Diego"/>
    <x v="1"/>
    <n v="92024"/>
    <x v="1"/>
    <s v="OFF-BI-10002706"/>
    <x v="1"/>
    <x v="8"/>
    <x v="273"/>
    <x v="2543"/>
    <n v="2"/>
    <n v="0.2"/>
    <n v="7.4255999999999993"/>
  </r>
  <r>
    <n v="7920"/>
    <s v="CA-2014-139822"/>
    <x v="3"/>
    <x v="175"/>
    <d v="2014-09-22T00:00:00"/>
    <x v="1"/>
    <s v="Dp-13240"/>
    <x v="656"/>
    <x v="2"/>
    <s v="United States"/>
    <s v="Waterbury"/>
    <x v="29"/>
    <n v="6708"/>
    <x v="3"/>
    <s v="OFF-ST-10000943"/>
    <x v="1"/>
    <x v="4"/>
    <x v="1195"/>
    <x v="5211"/>
    <n v="2"/>
    <n v="0"/>
    <n v="10.813600000000001"/>
  </r>
  <r>
    <n v="7921"/>
    <s v="CA-2014-139822"/>
    <x v="3"/>
    <x v="175"/>
    <d v="2014-09-22T00:00:00"/>
    <x v="1"/>
    <s v="Dp-13240"/>
    <x v="656"/>
    <x v="2"/>
    <s v="United States"/>
    <s v="Waterbury"/>
    <x v="29"/>
    <n v="6708"/>
    <x v="3"/>
    <s v="TEC-AC-10001090"/>
    <x v="2"/>
    <x v="11"/>
    <x v="1583"/>
    <x v="2830"/>
    <n v="2"/>
    <n v="0"/>
    <n v="10.796399999999998"/>
  </r>
  <r>
    <n v="7922"/>
    <s v="CA-2014-107713"/>
    <x v="3"/>
    <x v="677"/>
    <d v="2014-03-18T00:00:00"/>
    <x v="1"/>
    <s v="JB-16000"/>
    <x v="677"/>
    <x v="0"/>
    <s v="United States"/>
    <s v="Columbia"/>
    <x v="39"/>
    <n v="21044"/>
    <x v="3"/>
    <s v="OFF-BI-10002026"/>
    <x v="1"/>
    <x v="8"/>
    <x v="903"/>
    <x v="5212"/>
    <n v="3"/>
    <n v="0"/>
    <n v="81.920999999999992"/>
  </r>
  <r>
    <n v="7923"/>
    <s v="CA-2014-134096"/>
    <x v="3"/>
    <x v="241"/>
    <d v="2014-09-30T00:00:00"/>
    <x v="1"/>
    <s v="PP-18955"/>
    <x v="452"/>
    <x v="2"/>
    <s v="United States"/>
    <s v="Hollywood"/>
    <x v="2"/>
    <n v="33021"/>
    <x v="0"/>
    <s v="TEC-PH-10000526"/>
    <x v="2"/>
    <x v="7"/>
    <x v="1463"/>
    <x v="3293"/>
    <n v="5"/>
    <n v="0.2"/>
    <n v="38.396000000000015"/>
  </r>
  <r>
    <n v="7924"/>
    <s v="CA-2014-134096"/>
    <x v="3"/>
    <x v="241"/>
    <d v="2014-09-30T00:00:00"/>
    <x v="1"/>
    <s v="PP-18955"/>
    <x v="452"/>
    <x v="2"/>
    <s v="United States"/>
    <s v="Hollywood"/>
    <x v="2"/>
    <n v="33021"/>
    <x v="0"/>
    <s v="OFF-BI-10004002"/>
    <x v="1"/>
    <x v="8"/>
    <x v="152"/>
    <x v="4937"/>
    <n v="3"/>
    <n v="0.7"/>
    <n v="-11.417999999999999"/>
  </r>
  <r>
    <n v="7925"/>
    <s v="CA-2013-125843"/>
    <x v="0"/>
    <x v="572"/>
    <d v="2013-08-17T00:00:00"/>
    <x v="2"/>
    <s v="RF-19840"/>
    <x v="167"/>
    <x v="0"/>
    <s v="United States"/>
    <s v="Springfield"/>
    <x v="17"/>
    <n v="22153"/>
    <x v="0"/>
    <s v="OFF-BI-10002309"/>
    <x v="1"/>
    <x v="8"/>
    <x v="78"/>
    <x v="4732"/>
    <n v="4"/>
    <n v="0"/>
    <n v="10.7136"/>
  </r>
  <r>
    <n v="7926"/>
    <s v="CA-2013-125843"/>
    <x v="0"/>
    <x v="572"/>
    <d v="2013-08-17T00:00:00"/>
    <x v="2"/>
    <s v="RF-19840"/>
    <x v="167"/>
    <x v="0"/>
    <s v="United States"/>
    <s v="Springfield"/>
    <x v="17"/>
    <n v="22153"/>
    <x v="0"/>
    <s v="OFF-LA-10003923"/>
    <x v="1"/>
    <x v="2"/>
    <x v="424"/>
    <x v="825"/>
    <n v="7"/>
    <n v="0"/>
    <n v="51.800000000000004"/>
  </r>
  <r>
    <n v="7927"/>
    <s v="CA-2014-120404"/>
    <x v="3"/>
    <x v="225"/>
    <d v="2014-11-25T00:00:00"/>
    <x v="0"/>
    <s v="KH-16330"/>
    <x v="542"/>
    <x v="1"/>
    <s v="United States"/>
    <s v="New York City"/>
    <x v="15"/>
    <n v="10035"/>
    <x v="3"/>
    <s v="TEC-AC-10003433"/>
    <x v="2"/>
    <x v="11"/>
    <x v="1409"/>
    <x v="2629"/>
    <n v="3"/>
    <n v="0"/>
    <n v="1.3365"/>
  </r>
  <r>
    <n v="7928"/>
    <s v="CA-2014-120404"/>
    <x v="3"/>
    <x v="225"/>
    <d v="2014-11-25T00:00:00"/>
    <x v="0"/>
    <s v="KH-16330"/>
    <x v="542"/>
    <x v="1"/>
    <s v="United States"/>
    <s v="New York City"/>
    <x v="15"/>
    <n v="10035"/>
    <x v="3"/>
    <s v="TEC-PH-10001363"/>
    <x v="2"/>
    <x v="7"/>
    <x v="427"/>
    <x v="5213"/>
    <n v="1"/>
    <n v="0"/>
    <n v="170.99699999999996"/>
  </r>
  <r>
    <n v="7929"/>
    <s v="CA-2014-120404"/>
    <x v="3"/>
    <x v="225"/>
    <d v="2014-11-25T00:00:00"/>
    <x v="0"/>
    <s v="KH-16330"/>
    <x v="542"/>
    <x v="1"/>
    <s v="United States"/>
    <s v="New York City"/>
    <x v="15"/>
    <n v="10035"/>
    <x v="3"/>
    <s v="FUR-FU-10000820"/>
    <x v="0"/>
    <x v="5"/>
    <x v="1774"/>
    <x v="4344"/>
    <n v="3"/>
    <n v="0"/>
    <n v="9.1745999999999981"/>
  </r>
  <r>
    <n v="7930"/>
    <s v="CA-2014-167549"/>
    <x v="3"/>
    <x v="800"/>
    <d v="2014-07-28T00:00:00"/>
    <x v="2"/>
    <s v="EM-14200"/>
    <x v="773"/>
    <x v="2"/>
    <s v="United States"/>
    <s v="Dallas"/>
    <x v="5"/>
    <n v="75217"/>
    <x v="2"/>
    <s v="FUR-TA-10004767"/>
    <x v="0"/>
    <x v="3"/>
    <x v="1147"/>
    <x v="5214"/>
    <n v="6"/>
    <n v="0.3"/>
    <n v="-4.2588000000000363"/>
  </r>
  <r>
    <n v="7931"/>
    <s v="CA-2013-120082"/>
    <x v="0"/>
    <x v="869"/>
    <d v="2013-03-28T00:00:00"/>
    <x v="0"/>
    <s v="DK-12835"/>
    <x v="460"/>
    <x v="1"/>
    <s v="United States"/>
    <s v="New York City"/>
    <x v="15"/>
    <n v="10024"/>
    <x v="3"/>
    <s v="OFF-AR-10001955"/>
    <x v="1"/>
    <x v="6"/>
    <x v="1021"/>
    <x v="426"/>
    <n v="3"/>
    <n v="0"/>
    <n v="17.855999999999995"/>
  </r>
  <r>
    <n v="7932"/>
    <s v="US-2013-168095"/>
    <x v="0"/>
    <x v="692"/>
    <d v="2013-07-21T00:00:00"/>
    <x v="1"/>
    <s v="MC-17425"/>
    <x v="466"/>
    <x v="1"/>
    <s v="United States"/>
    <s v="Portland"/>
    <x v="21"/>
    <n v="97206"/>
    <x v="1"/>
    <s v="FUR-CH-10004886"/>
    <x v="0"/>
    <x v="1"/>
    <x v="366"/>
    <x v="2186"/>
    <n v="3"/>
    <n v="0.2"/>
    <n v="23.027999999999992"/>
  </r>
  <r>
    <n v="7933"/>
    <s v="US-2013-168095"/>
    <x v="0"/>
    <x v="692"/>
    <d v="2013-07-21T00:00:00"/>
    <x v="1"/>
    <s v="MC-17425"/>
    <x v="466"/>
    <x v="1"/>
    <s v="United States"/>
    <s v="Portland"/>
    <x v="21"/>
    <n v="97206"/>
    <x v="1"/>
    <s v="OFF-PA-10003641"/>
    <x v="1"/>
    <x v="10"/>
    <x v="938"/>
    <x v="151"/>
    <n v="5"/>
    <n v="0.2"/>
    <n v="34.293999999999997"/>
  </r>
  <r>
    <n v="7934"/>
    <s v="CA-2014-166093"/>
    <x v="3"/>
    <x v="629"/>
    <d v="2014-08-25T00:00:00"/>
    <x v="1"/>
    <s v="RW-19540"/>
    <x v="459"/>
    <x v="1"/>
    <s v="United States"/>
    <s v="Brentwood"/>
    <x v="1"/>
    <n v="94513"/>
    <x v="1"/>
    <s v="OFF-EN-10003134"/>
    <x v="1"/>
    <x v="12"/>
    <x v="33"/>
    <x v="371"/>
    <n v="2"/>
    <n v="0"/>
    <n v="11.68"/>
  </r>
  <r>
    <n v="7935"/>
    <s v="CA-2014-166093"/>
    <x v="3"/>
    <x v="629"/>
    <d v="2014-08-25T00:00:00"/>
    <x v="1"/>
    <s v="RW-19540"/>
    <x v="459"/>
    <x v="1"/>
    <s v="United States"/>
    <s v="Brentwood"/>
    <x v="1"/>
    <n v="94513"/>
    <x v="1"/>
    <s v="TEC-PH-10002564"/>
    <x v="2"/>
    <x v="7"/>
    <x v="976"/>
    <x v="981"/>
    <n v="3"/>
    <n v="0.2"/>
    <n v="8.9969999999999892"/>
  </r>
  <r>
    <n v="7936"/>
    <s v="CA-2014-166093"/>
    <x v="3"/>
    <x v="629"/>
    <d v="2014-08-25T00:00:00"/>
    <x v="1"/>
    <s v="RW-19540"/>
    <x v="459"/>
    <x v="1"/>
    <s v="United States"/>
    <s v="Brentwood"/>
    <x v="1"/>
    <n v="94513"/>
    <x v="1"/>
    <s v="OFF-PA-10003893"/>
    <x v="1"/>
    <x v="10"/>
    <x v="1096"/>
    <x v="18"/>
    <n v="2"/>
    <n v="0"/>
    <n v="3.8519999999999994"/>
  </r>
  <r>
    <n v="7937"/>
    <s v="CA-2014-166093"/>
    <x v="3"/>
    <x v="629"/>
    <d v="2014-08-25T00:00:00"/>
    <x v="1"/>
    <s v="RW-19540"/>
    <x v="459"/>
    <x v="1"/>
    <s v="United States"/>
    <s v="Brentwood"/>
    <x v="1"/>
    <n v="94513"/>
    <x v="1"/>
    <s v="OFF-BI-10000174"/>
    <x v="1"/>
    <x v="8"/>
    <x v="1435"/>
    <x v="4107"/>
    <n v="3"/>
    <n v="0.2"/>
    <n v="4.8720000000000008"/>
  </r>
  <r>
    <n v="7938"/>
    <s v="CA-2014-166093"/>
    <x v="3"/>
    <x v="629"/>
    <d v="2014-08-25T00:00:00"/>
    <x v="1"/>
    <s v="RW-19540"/>
    <x v="459"/>
    <x v="1"/>
    <s v="United States"/>
    <s v="Brentwood"/>
    <x v="1"/>
    <n v="94513"/>
    <x v="1"/>
    <s v="OFF-AP-10001058"/>
    <x v="1"/>
    <x v="9"/>
    <x v="137"/>
    <x v="5215"/>
    <n v="9"/>
    <n v="0"/>
    <n v="654.7553999999999"/>
  </r>
  <r>
    <n v="7939"/>
    <s v="CA-2014-166093"/>
    <x v="3"/>
    <x v="629"/>
    <d v="2014-08-25T00:00:00"/>
    <x v="1"/>
    <s v="RW-19540"/>
    <x v="459"/>
    <x v="1"/>
    <s v="United States"/>
    <s v="Brentwood"/>
    <x v="1"/>
    <n v="94513"/>
    <x v="1"/>
    <s v="OFF-ST-10001496"/>
    <x v="1"/>
    <x v="4"/>
    <x v="726"/>
    <x v="863"/>
    <n v="3"/>
    <n v="0"/>
    <n v="140.54820000000001"/>
  </r>
  <r>
    <n v="7940"/>
    <s v="CA-2014-166093"/>
    <x v="3"/>
    <x v="629"/>
    <d v="2014-08-25T00:00:00"/>
    <x v="1"/>
    <s v="RW-19540"/>
    <x v="459"/>
    <x v="1"/>
    <s v="United States"/>
    <s v="Brentwood"/>
    <x v="1"/>
    <n v="94513"/>
    <x v="1"/>
    <s v="OFF-BI-10004230"/>
    <x v="1"/>
    <x v="8"/>
    <x v="649"/>
    <x v="5216"/>
    <n v="8"/>
    <n v="0.2"/>
    <n v="77.369599999999991"/>
  </r>
  <r>
    <n v="7941"/>
    <s v="CA-2013-146325"/>
    <x v="0"/>
    <x v="882"/>
    <d v="2013-12-18T00:00:00"/>
    <x v="2"/>
    <s v="DS-13180"/>
    <x v="103"/>
    <x v="1"/>
    <s v="United States"/>
    <s v="San Diego"/>
    <x v="1"/>
    <n v="92037"/>
    <x v="1"/>
    <s v="FUR-CH-10001146"/>
    <x v="0"/>
    <x v="1"/>
    <x v="124"/>
    <x v="125"/>
    <n v="2"/>
    <n v="0.2"/>
    <n v="-9.1601999999999961"/>
  </r>
  <r>
    <n v="7942"/>
    <s v="CA-2013-146325"/>
    <x v="0"/>
    <x v="882"/>
    <d v="2013-12-18T00:00:00"/>
    <x v="2"/>
    <s v="DS-13180"/>
    <x v="103"/>
    <x v="1"/>
    <s v="United States"/>
    <s v="San Diego"/>
    <x v="1"/>
    <n v="92037"/>
    <x v="1"/>
    <s v="OFF-ST-10001590"/>
    <x v="1"/>
    <x v="4"/>
    <x v="146"/>
    <x v="5217"/>
    <n v="10"/>
    <n v="0"/>
    <n v="35.047999999999995"/>
  </r>
  <r>
    <n v="7943"/>
    <s v="CA-2014-134194"/>
    <x v="3"/>
    <x v="53"/>
    <d v="2015-01-02T00:00:00"/>
    <x v="1"/>
    <s v="GA-14725"/>
    <x v="315"/>
    <x v="0"/>
    <s v="United States"/>
    <s v="Dallas"/>
    <x v="5"/>
    <n v="75081"/>
    <x v="2"/>
    <s v="OFF-BI-10003684"/>
    <x v="1"/>
    <x v="8"/>
    <x v="707"/>
    <x v="5218"/>
    <n v="9"/>
    <n v="0.8"/>
    <n v="-59.372999999999976"/>
  </r>
  <r>
    <n v="7944"/>
    <s v="CA-2014-134194"/>
    <x v="3"/>
    <x v="53"/>
    <d v="2015-01-02T00:00:00"/>
    <x v="1"/>
    <s v="GA-14725"/>
    <x v="315"/>
    <x v="0"/>
    <s v="United States"/>
    <s v="Dallas"/>
    <x v="5"/>
    <n v="75081"/>
    <x v="2"/>
    <s v="OFF-SU-10000946"/>
    <x v="1"/>
    <x v="14"/>
    <x v="33"/>
    <x v="5219"/>
    <n v="7"/>
    <n v="0.2"/>
    <n v="5.0273999999999965"/>
  </r>
  <r>
    <n v="7945"/>
    <s v="CA-2014-134194"/>
    <x v="3"/>
    <x v="53"/>
    <d v="2015-01-02T00:00:00"/>
    <x v="1"/>
    <s v="GA-14725"/>
    <x v="315"/>
    <x v="0"/>
    <s v="United States"/>
    <s v="Dallas"/>
    <x v="5"/>
    <n v="75081"/>
    <x v="2"/>
    <s v="OFF-AR-10001615"/>
    <x v="1"/>
    <x v="6"/>
    <x v="1479"/>
    <x v="4142"/>
    <n v="2"/>
    <n v="0.2"/>
    <n v="2.3808000000000007"/>
  </r>
  <r>
    <n v="7946"/>
    <s v="CA-2014-134194"/>
    <x v="3"/>
    <x v="53"/>
    <d v="2015-01-02T00:00:00"/>
    <x v="1"/>
    <s v="GA-14725"/>
    <x v="315"/>
    <x v="0"/>
    <s v="United States"/>
    <s v="Dallas"/>
    <x v="5"/>
    <n v="75081"/>
    <x v="2"/>
    <s v="OFF-BI-10001597"/>
    <x v="1"/>
    <x v="8"/>
    <x v="790"/>
    <x v="5220"/>
    <n v="5"/>
    <n v="0.8"/>
    <n v="-65.567999999999998"/>
  </r>
  <r>
    <n v="7947"/>
    <s v="CA-2014-134194"/>
    <x v="3"/>
    <x v="53"/>
    <d v="2015-01-02T00:00:00"/>
    <x v="1"/>
    <s v="GA-14725"/>
    <x v="315"/>
    <x v="0"/>
    <s v="United States"/>
    <s v="Dallas"/>
    <x v="5"/>
    <n v="75081"/>
    <x v="2"/>
    <s v="OFF-BI-10001116"/>
    <x v="1"/>
    <x v="8"/>
    <x v="1066"/>
    <x v="2567"/>
    <n v="3"/>
    <n v="0.8"/>
    <n v="-5.0687999999999995"/>
  </r>
  <r>
    <n v="7948"/>
    <s v="CA-2011-131009"/>
    <x v="2"/>
    <x v="72"/>
    <d v="2011-03-05T00:00:00"/>
    <x v="1"/>
    <s v="SC-20380"/>
    <x v="618"/>
    <x v="0"/>
    <s v="United States"/>
    <s v="El Paso"/>
    <x v="5"/>
    <n v="79907"/>
    <x v="2"/>
    <s v="OFF-FA-10004395"/>
    <x v="1"/>
    <x v="13"/>
    <x v="1192"/>
    <x v="609"/>
    <n v="5"/>
    <n v="0.2"/>
    <n v="-3.5324999999999998"/>
  </r>
  <r>
    <n v="7949"/>
    <s v="CA-2011-131009"/>
    <x v="2"/>
    <x v="72"/>
    <d v="2011-03-05T00:00:00"/>
    <x v="1"/>
    <s v="SC-20380"/>
    <x v="618"/>
    <x v="0"/>
    <s v="United States"/>
    <s v="El Paso"/>
    <x v="5"/>
    <n v="79907"/>
    <x v="2"/>
    <s v="FUR-CH-10001270"/>
    <x v="0"/>
    <x v="1"/>
    <x v="851"/>
    <x v="5221"/>
    <n v="6"/>
    <n v="0.3"/>
    <n v="0"/>
  </r>
  <r>
    <n v="7950"/>
    <s v="CA-2011-131009"/>
    <x v="2"/>
    <x v="72"/>
    <d v="2011-03-05T00:00:00"/>
    <x v="1"/>
    <s v="SC-20380"/>
    <x v="618"/>
    <x v="0"/>
    <s v="United States"/>
    <s v="El Paso"/>
    <x v="5"/>
    <n v="79907"/>
    <x v="2"/>
    <s v="FUR-FU-10001095"/>
    <x v="0"/>
    <x v="5"/>
    <x v="741"/>
    <x v="3100"/>
    <n v="6"/>
    <n v="0.6"/>
    <n v="-34.953600000000002"/>
  </r>
  <r>
    <n v="7951"/>
    <s v="CA-2011-131009"/>
    <x v="2"/>
    <x v="72"/>
    <d v="2011-03-05T00:00:00"/>
    <x v="1"/>
    <s v="SC-20380"/>
    <x v="618"/>
    <x v="0"/>
    <s v="United States"/>
    <s v="El Paso"/>
    <x v="5"/>
    <n v="79907"/>
    <x v="2"/>
    <s v="OFF-ST-10001469"/>
    <x v="1"/>
    <x v="4"/>
    <x v="394"/>
    <x v="5222"/>
    <n v="3"/>
    <n v="0.2"/>
    <n v="-22.671600000000005"/>
  </r>
  <r>
    <n v="7952"/>
    <s v="CA-2012-145814"/>
    <x v="1"/>
    <x v="902"/>
    <d v="2012-11-24T00:00:00"/>
    <x v="1"/>
    <s v="KD-16345"/>
    <x v="44"/>
    <x v="0"/>
    <s v="United States"/>
    <s v="New York City"/>
    <x v="15"/>
    <n v="10035"/>
    <x v="3"/>
    <s v="OFF-BI-10003196"/>
    <x v="1"/>
    <x v="8"/>
    <x v="1367"/>
    <x v="4452"/>
    <n v="2"/>
    <n v="0.2"/>
    <n v="2.2439999999999998"/>
  </r>
  <r>
    <n v="7953"/>
    <s v="CA-2012-145814"/>
    <x v="1"/>
    <x v="902"/>
    <d v="2012-11-24T00:00:00"/>
    <x v="1"/>
    <s v="KD-16345"/>
    <x v="44"/>
    <x v="0"/>
    <s v="United States"/>
    <s v="New York City"/>
    <x v="15"/>
    <n v="10035"/>
    <x v="3"/>
    <s v="TEC-PH-10002200"/>
    <x v="2"/>
    <x v="7"/>
    <x v="1471"/>
    <x v="5223"/>
    <n v="4"/>
    <n v="0"/>
    <n v="249.91039999999998"/>
  </r>
  <r>
    <n v="7954"/>
    <s v="CA-2011-138359"/>
    <x v="2"/>
    <x v="470"/>
    <d v="2011-04-06T00:00:00"/>
    <x v="1"/>
    <s v="KH-16330"/>
    <x v="542"/>
    <x v="1"/>
    <s v="United States"/>
    <s v="Revere"/>
    <x v="31"/>
    <n v="2151"/>
    <x v="3"/>
    <s v="OFF-ST-10000636"/>
    <x v="1"/>
    <x v="4"/>
    <x v="1744"/>
    <x v="5224"/>
    <n v="4"/>
    <n v="0"/>
    <n v="2.6783999999999963"/>
  </r>
  <r>
    <n v="7955"/>
    <s v="CA-2011-138359"/>
    <x v="2"/>
    <x v="470"/>
    <d v="2011-04-06T00:00:00"/>
    <x v="1"/>
    <s v="KH-16330"/>
    <x v="542"/>
    <x v="1"/>
    <s v="United States"/>
    <s v="Revere"/>
    <x v="31"/>
    <n v="2151"/>
    <x v="3"/>
    <s v="OFF-BI-10000145"/>
    <x v="1"/>
    <x v="8"/>
    <x v="735"/>
    <x v="875"/>
    <n v="2"/>
    <n v="0"/>
    <n v="3.0575999999999999"/>
  </r>
  <r>
    <n v="7956"/>
    <s v="CA-2014-131807"/>
    <x v="3"/>
    <x v="361"/>
    <d v="2014-10-11T00:00:00"/>
    <x v="1"/>
    <s v="GG-14650"/>
    <x v="55"/>
    <x v="1"/>
    <s v="United States"/>
    <s v="Chico"/>
    <x v="1"/>
    <n v="95928"/>
    <x v="1"/>
    <s v="FUR-CH-10001190"/>
    <x v="0"/>
    <x v="1"/>
    <x v="1326"/>
    <x v="5037"/>
    <n v="4"/>
    <n v="0.2"/>
    <n v="-59.835600000000042"/>
  </r>
  <r>
    <n v="7957"/>
    <s v="CA-2014-131807"/>
    <x v="3"/>
    <x v="361"/>
    <d v="2014-10-11T00:00:00"/>
    <x v="1"/>
    <s v="GG-14650"/>
    <x v="55"/>
    <x v="1"/>
    <s v="United States"/>
    <s v="Chico"/>
    <x v="1"/>
    <n v="95928"/>
    <x v="1"/>
    <s v="OFF-FA-10002780"/>
    <x v="1"/>
    <x v="13"/>
    <x v="33"/>
    <x v="81"/>
    <n v="5"/>
    <n v="0"/>
    <n v="6.8539999999999992"/>
  </r>
  <r>
    <n v="7958"/>
    <s v="CA-2014-131807"/>
    <x v="3"/>
    <x v="361"/>
    <d v="2014-10-11T00:00:00"/>
    <x v="1"/>
    <s v="GG-14650"/>
    <x v="55"/>
    <x v="1"/>
    <s v="United States"/>
    <s v="Chico"/>
    <x v="1"/>
    <n v="95928"/>
    <x v="1"/>
    <s v="OFF-AP-10004052"/>
    <x v="1"/>
    <x v="9"/>
    <x v="1662"/>
    <x v="2394"/>
    <n v="4"/>
    <n v="0"/>
    <n v="4.1080000000000005"/>
  </r>
  <r>
    <n v="7959"/>
    <s v="CA-2014-131807"/>
    <x v="3"/>
    <x v="361"/>
    <d v="2014-10-11T00:00:00"/>
    <x v="1"/>
    <s v="GG-14650"/>
    <x v="55"/>
    <x v="1"/>
    <s v="United States"/>
    <s v="Chico"/>
    <x v="1"/>
    <n v="95928"/>
    <x v="1"/>
    <s v="FUR-FU-10004666"/>
    <x v="0"/>
    <x v="5"/>
    <x v="1452"/>
    <x v="5225"/>
    <n v="5"/>
    <n v="0"/>
    <n v="26.973000000000003"/>
  </r>
  <r>
    <n v="7960"/>
    <s v="CA-2014-131807"/>
    <x v="3"/>
    <x v="361"/>
    <d v="2014-10-11T00:00:00"/>
    <x v="1"/>
    <s v="GG-14650"/>
    <x v="55"/>
    <x v="1"/>
    <s v="United States"/>
    <s v="Chico"/>
    <x v="1"/>
    <n v="95928"/>
    <x v="1"/>
    <s v="FUR-TA-10004086"/>
    <x v="0"/>
    <x v="3"/>
    <x v="824"/>
    <x v="5226"/>
    <n v="3"/>
    <n v="0.2"/>
    <n v="5.1587999999999852"/>
  </r>
  <r>
    <n v="7961"/>
    <s v="CA-2014-131807"/>
    <x v="3"/>
    <x v="361"/>
    <d v="2014-10-11T00:00:00"/>
    <x v="1"/>
    <s v="GG-14650"/>
    <x v="55"/>
    <x v="1"/>
    <s v="United States"/>
    <s v="Chico"/>
    <x v="1"/>
    <n v="95928"/>
    <x v="1"/>
    <s v="TEC-PH-10000702"/>
    <x v="2"/>
    <x v="7"/>
    <x v="309"/>
    <x v="465"/>
    <n v="1"/>
    <n v="0.2"/>
    <n v="2.6972999999999994"/>
  </r>
  <r>
    <n v="7962"/>
    <s v="CA-2014-104864"/>
    <x v="3"/>
    <x v="551"/>
    <d v="2014-11-24T00:00:00"/>
    <x v="0"/>
    <s v="JS-15685"/>
    <x v="40"/>
    <x v="1"/>
    <s v="United States"/>
    <s v="Miramar"/>
    <x v="2"/>
    <n v="33023"/>
    <x v="0"/>
    <s v="OFF-ST-10002301"/>
    <x v="1"/>
    <x v="4"/>
    <x v="1490"/>
    <x v="5227"/>
    <n v="5"/>
    <n v="0.2"/>
    <n v="-19.323000000000011"/>
  </r>
  <r>
    <n v="7963"/>
    <s v="CA-2014-104864"/>
    <x v="3"/>
    <x v="551"/>
    <d v="2014-11-24T00:00:00"/>
    <x v="0"/>
    <s v="JS-15685"/>
    <x v="40"/>
    <x v="1"/>
    <s v="United States"/>
    <s v="Miramar"/>
    <x v="2"/>
    <n v="33023"/>
    <x v="0"/>
    <s v="OFF-BI-10001636"/>
    <x v="1"/>
    <x v="8"/>
    <x v="668"/>
    <x v="5228"/>
    <n v="8"/>
    <n v="0.7"/>
    <n v="-16.185600000000001"/>
  </r>
  <r>
    <n v="7964"/>
    <s v="CA-2014-104864"/>
    <x v="3"/>
    <x v="551"/>
    <d v="2014-11-24T00:00:00"/>
    <x v="0"/>
    <s v="JS-15685"/>
    <x v="40"/>
    <x v="1"/>
    <s v="United States"/>
    <s v="Miramar"/>
    <x v="2"/>
    <n v="33023"/>
    <x v="0"/>
    <s v="OFF-AP-10002684"/>
    <x v="1"/>
    <x v="9"/>
    <x v="165"/>
    <x v="5229"/>
    <n v="4"/>
    <n v="0.2"/>
    <n v="48.631999999999948"/>
  </r>
  <r>
    <n v="7965"/>
    <s v="CA-2014-104864"/>
    <x v="3"/>
    <x v="551"/>
    <d v="2014-11-24T00:00:00"/>
    <x v="0"/>
    <s v="JS-15685"/>
    <x v="40"/>
    <x v="1"/>
    <s v="United States"/>
    <s v="Miramar"/>
    <x v="2"/>
    <n v="33023"/>
    <x v="0"/>
    <s v="OFF-PA-10004609"/>
    <x v="1"/>
    <x v="10"/>
    <x v="1494"/>
    <x v="561"/>
    <n v="4"/>
    <n v="0.2"/>
    <n v="7.2576000000000001"/>
  </r>
  <r>
    <n v="7966"/>
    <s v="CA-2014-104864"/>
    <x v="3"/>
    <x v="551"/>
    <d v="2014-11-24T00:00:00"/>
    <x v="0"/>
    <s v="JS-15685"/>
    <x v="40"/>
    <x v="1"/>
    <s v="United States"/>
    <s v="Miramar"/>
    <x v="2"/>
    <n v="33023"/>
    <x v="0"/>
    <s v="OFF-PA-10003309"/>
    <x v="1"/>
    <x v="10"/>
    <x v="1143"/>
    <x v="759"/>
    <n v="8"/>
    <n v="0.2"/>
    <n v="14.5152"/>
  </r>
  <r>
    <n v="7967"/>
    <s v="CA-2012-138219"/>
    <x v="1"/>
    <x v="391"/>
    <d v="2012-03-30T00:00:00"/>
    <x v="1"/>
    <s v="BP-11095"/>
    <x v="162"/>
    <x v="1"/>
    <s v="United States"/>
    <s v="Los Angeles"/>
    <x v="1"/>
    <n v="90049"/>
    <x v="1"/>
    <s v="OFF-PA-10000380"/>
    <x v="1"/>
    <x v="10"/>
    <x v="1281"/>
    <x v="1735"/>
    <n v="4"/>
    <n v="0"/>
    <n v="16.68"/>
  </r>
  <r>
    <n v="7968"/>
    <s v="CA-2013-157707"/>
    <x v="0"/>
    <x v="1155"/>
    <d v="2013-10-13T00:00:00"/>
    <x v="2"/>
    <s v="CC-12610"/>
    <x v="566"/>
    <x v="1"/>
    <s v="United States"/>
    <s v="Denver"/>
    <x v="22"/>
    <n v="80219"/>
    <x v="1"/>
    <s v="FUR-BO-10001567"/>
    <x v="0"/>
    <x v="0"/>
    <x v="1809"/>
    <x v="5172"/>
    <n v="3"/>
    <n v="0.7"/>
    <n v="-190.85220000000004"/>
  </r>
  <r>
    <n v="7969"/>
    <s v="CA-2013-157707"/>
    <x v="0"/>
    <x v="1155"/>
    <d v="2013-10-13T00:00:00"/>
    <x v="2"/>
    <s v="CC-12610"/>
    <x v="566"/>
    <x v="1"/>
    <s v="United States"/>
    <s v="Denver"/>
    <x v="22"/>
    <n v="80219"/>
    <x v="1"/>
    <s v="TEC-PH-10002583"/>
    <x v="2"/>
    <x v="7"/>
    <x v="1708"/>
    <x v="314"/>
    <n v="1"/>
    <n v="0.2"/>
    <n v="-2.9985000000000022"/>
  </r>
  <r>
    <n v="7970"/>
    <s v="CA-2013-157707"/>
    <x v="0"/>
    <x v="1155"/>
    <d v="2013-10-13T00:00:00"/>
    <x v="2"/>
    <s v="CC-12610"/>
    <x v="566"/>
    <x v="1"/>
    <s v="United States"/>
    <s v="Denver"/>
    <x v="22"/>
    <n v="80219"/>
    <x v="1"/>
    <s v="FUR-CH-10004853"/>
    <x v="0"/>
    <x v="1"/>
    <x v="526"/>
    <x v="3200"/>
    <n v="1"/>
    <n v="0.2"/>
    <n v="13.588199999999986"/>
  </r>
  <r>
    <n v="7971"/>
    <s v="US-2012-126753"/>
    <x v="1"/>
    <x v="748"/>
    <d v="2012-08-20T00:00:00"/>
    <x v="1"/>
    <s v="SP-20860"/>
    <x v="133"/>
    <x v="1"/>
    <s v="United States"/>
    <s v="Philadelphia"/>
    <x v="9"/>
    <n v="19134"/>
    <x v="3"/>
    <s v="TEC-PH-10003580"/>
    <x v="2"/>
    <x v="7"/>
    <x v="997"/>
    <x v="5230"/>
    <n v="4"/>
    <n v="0.4"/>
    <n v="-112.62159999999994"/>
  </r>
  <r>
    <n v="7972"/>
    <s v="US-2012-126753"/>
    <x v="1"/>
    <x v="748"/>
    <d v="2012-08-20T00:00:00"/>
    <x v="1"/>
    <s v="SP-20860"/>
    <x v="133"/>
    <x v="1"/>
    <s v="United States"/>
    <s v="Philadelphia"/>
    <x v="9"/>
    <n v="19134"/>
    <x v="3"/>
    <s v="TEC-AC-10004227"/>
    <x v="2"/>
    <x v="11"/>
    <x v="1400"/>
    <x v="5231"/>
    <n v="3"/>
    <n v="0.2"/>
    <n v="-5.4558000000000035"/>
  </r>
  <r>
    <n v="7973"/>
    <s v="US-2012-126753"/>
    <x v="1"/>
    <x v="748"/>
    <d v="2012-08-20T00:00:00"/>
    <x v="1"/>
    <s v="SP-20860"/>
    <x v="133"/>
    <x v="1"/>
    <s v="United States"/>
    <s v="Philadelphia"/>
    <x v="9"/>
    <n v="19134"/>
    <x v="3"/>
    <s v="OFF-PA-10002787"/>
    <x v="1"/>
    <x v="10"/>
    <x v="1267"/>
    <x v="563"/>
    <n v="2"/>
    <n v="0.2"/>
    <n v="3.6288"/>
  </r>
  <r>
    <n v="7974"/>
    <s v="US-2012-126753"/>
    <x v="1"/>
    <x v="748"/>
    <d v="2012-08-20T00:00:00"/>
    <x v="1"/>
    <s v="SP-20860"/>
    <x v="133"/>
    <x v="1"/>
    <s v="United States"/>
    <s v="Philadelphia"/>
    <x v="9"/>
    <n v="19134"/>
    <x v="3"/>
    <s v="OFF-BI-10003981"/>
    <x v="1"/>
    <x v="8"/>
    <x v="109"/>
    <x v="5232"/>
    <n v="2"/>
    <n v="0.7"/>
    <n v="-1.9067999999999996"/>
  </r>
  <r>
    <n v="7975"/>
    <s v="US-2012-126753"/>
    <x v="1"/>
    <x v="748"/>
    <d v="2012-08-20T00:00:00"/>
    <x v="1"/>
    <s v="SP-20860"/>
    <x v="133"/>
    <x v="1"/>
    <s v="United States"/>
    <s v="Philadelphia"/>
    <x v="9"/>
    <n v="19134"/>
    <x v="3"/>
    <s v="FUR-FU-10001488"/>
    <x v="0"/>
    <x v="5"/>
    <x v="1040"/>
    <x v="1825"/>
    <n v="3"/>
    <n v="0.2"/>
    <n v="0"/>
  </r>
  <r>
    <n v="7976"/>
    <s v="US-2012-126753"/>
    <x v="1"/>
    <x v="748"/>
    <d v="2012-08-20T00:00:00"/>
    <x v="1"/>
    <s v="SP-20860"/>
    <x v="133"/>
    <x v="1"/>
    <s v="United States"/>
    <s v="Philadelphia"/>
    <x v="9"/>
    <n v="19134"/>
    <x v="3"/>
    <s v="OFF-BI-10003727"/>
    <x v="1"/>
    <x v="8"/>
    <x v="797"/>
    <x v="5233"/>
    <n v="3"/>
    <n v="0.7"/>
    <n v="-2.758799999999999"/>
  </r>
  <r>
    <n v="7977"/>
    <s v="US-2012-126753"/>
    <x v="1"/>
    <x v="748"/>
    <d v="2012-08-20T00:00:00"/>
    <x v="1"/>
    <s v="SP-20860"/>
    <x v="133"/>
    <x v="1"/>
    <s v="United States"/>
    <s v="Philadelphia"/>
    <x v="9"/>
    <n v="19134"/>
    <x v="3"/>
    <s v="OFF-PA-10000130"/>
    <x v="1"/>
    <x v="10"/>
    <x v="995"/>
    <x v="1518"/>
    <n v="3"/>
    <n v="0.2"/>
    <n v="3.2099999999999982"/>
  </r>
  <r>
    <n v="7978"/>
    <s v="CA-2011-166051"/>
    <x v="2"/>
    <x v="1178"/>
    <d v="2011-06-05T00:00:00"/>
    <x v="1"/>
    <s v="JK-15625"/>
    <x v="600"/>
    <x v="0"/>
    <s v="United States"/>
    <s v="Jackson"/>
    <x v="35"/>
    <n v="39212"/>
    <x v="0"/>
    <s v="TEC-PH-10002680"/>
    <x v="2"/>
    <x v="7"/>
    <x v="415"/>
    <x v="5234"/>
    <n v="3"/>
    <n v="0"/>
    <n v="197.99099999999996"/>
  </r>
  <r>
    <n v="7979"/>
    <s v="CA-2011-166051"/>
    <x v="2"/>
    <x v="1178"/>
    <d v="2011-06-05T00:00:00"/>
    <x v="1"/>
    <s v="JK-15625"/>
    <x v="600"/>
    <x v="0"/>
    <s v="United States"/>
    <s v="Jackson"/>
    <x v="35"/>
    <n v="39212"/>
    <x v="0"/>
    <s v="TEC-PH-10002538"/>
    <x v="2"/>
    <x v="7"/>
    <x v="524"/>
    <x v="4332"/>
    <n v="3"/>
    <n v="0"/>
    <n v="32.981699999999989"/>
  </r>
  <r>
    <n v="7980"/>
    <s v="CA-2012-113040"/>
    <x v="1"/>
    <x v="375"/>
    <d v="2012-08-31T00:00:00"/>
    <x v="1"/>
    <s v="CC-12100"/>
    <x v="385"/>
    <x v="2"/>
    <s v="United States"/>
    <s v="Los Angeles"/>
    <x v="1"/>
    <n v="90045"/>
    <x v="1"/>
    <s v="OFF-BI-10001249"/>
    <x v="1"/>
    <x v="8"/>
    <x v="1182"/>
    <x v="5235"/>
    <n v="1"/>
    <n v="0.2"/>
    <n v="1.6587999999999996"/>
  </r>
  <r>
    <n v="7981"/>
    <s v="CA-2011-103800"/>
    <x v="2"/>
    <x v="1179"/>
    <d v="2011-01-08T00:00:00"/>
    <x v="1"/>
    <s v="DP-13000"/>
    <x v="24"/>
    <x v="0"/>
    <s v="United States"/>
    <s v="Houston"/>
    <x v="5"/>
    <n v="77095"/>
    <x v="2"/>
    <s v="OFF-PA-10000174"/>
    <x v="1"/>
    <x v="10"/>
    <x v="1515"/>
    <x v="2861"/>
    <n v="2"/>
    <n v="0.2"/>
    <n v="5.5511999999999979"/>
  </r>
  <r>
    <n v="7982"/>
    <s v="CA-2011-113383"/>
    <x v="2"/>
    <x v="1076"/>
    <d v="2011-09-13T00:00:00"/>
    <x v="2"/>
    <s v="SF-20065"/>
    <x v="11"/>
    <x v="0"/>
    <s v="United States"/>
    <s v="Clifton"/>
    <x v="30"/>
    <n v="7011"/>
    <x v="3"/>
    <s v="OFF-AP-10004532"/>
    <x v="1"/>
    <x v="9"/>
    <x v="559"/>
    <x v="1067"/>
    <n v="4"/>
    <n v="0"/>
    <n v="22.118400000000001"/>
  </r>
  <r>
    <n v="7983"/>
    <s v="CA-2011-113383"/>
    <x v="2"/>
    <x v="1076"/>
    <d v="2011-09-13T00:00:00"/>
    <x v="2"/>
    <s v="SF-20065"/>
    <x v="11"/>
    <x v="0"/>
    <s v="United States"/>
    <s v="Clifton"/>
    <x v="30"/>
    <n v="7011"/>
    <x v="3"/>
    <s v="FUR-FU-10001986"/>
    <x v="0"/>
    <x v="5"/>
    <x v="1133"/>
    <x v="2574"/>
    <n v="5"/>
    <n v="0"/>
    <n v="76.469999999999985"/>
  </r>
  <r>
    <n v="7984"/>
    <s v="CA-2014-152499"/>
    <x v="3"/>
    <x v="203"/>
    <d v="2014-01-26T00:00:00"/>
    <x v="0"/>
    <s v="EH-13765"/>
    <x v="553"/>
    <x v="1"/>
    <s v="United States"/>
    <s v="Chicago"/>
    <x v="10"/>
    <n v="60623"/>
    <x v="2"/>
    <s v="OFF-FA-10002975"/>
    <x v="1"/>
    <x v="13"/>
    <x v="33"/>
    <x v="1150"/>
    <n v="5"/>
    <n v="0.2"/>
    <n v="4.9139999999999988"/>
  </r>
  <r>
    <n v="7985"/>
    <s v="CA-2014-152499"/>
    <x v="3"/>
    <x v="203"/>
    <d v="2014-01-26T00:00:00"/>
    <x v="0"/>
    <s v="EH-13765"/>
    <x v="553"/>
    <x v="1"/>
    <s v="United States"/>
    <s v="Chicago"/>
    <x v="10"/>
    <n v="60623"/>
    <x v="2"/>
    <s v="OFF-AR-10003481"/>
    <x v="1"/>
    <x v="6"/>
    <x v="1591"/>
    <x v="964"/>
    <n v="3"/>
    <n v="0.2"/>
    <n v="0.88559999999999883"/>
  </r>
  <r>
    <n v="7986"/>
    <s v="CA-2013-151498"/>
    <x v="0"/>
    <x v="438"/>
    <d v="2013-04-25T00:00:00"/>
    <x v="2"/>
    <s v="DN-13690"/>
    <x v="35"/>
    <x v="0"/>
    <s v="United States"/>
    <s v="Seattle"/>
    <x v="4"/>
    <n v="98115"/>
    <x v="1"/>
    <s v="OFF-BI-10004967"/>
    <x v="1"/>
    <x v="8"/>
    <x v="253"/>
    <x v="1366"/>
    <n v="5"/>
    <n v="0.2"/>
    <n v="2.8079999999999998"/>
  </r>
  <r>
    <n v="7987"/>
    <s v="CA-2013-137939"/>
    <x v="0"/>
    <x v="1180"/>
    <d v="2013-07-24T00:00:00"/>
    <x v="0"/>
    <s v="PJ-19015"/>
    <x v="307"/>
    <x v="0"/>
    <s v="United States"/>
    <s v="Long Beach"/>
    <x v="15"/>
    <n v="11561"/>
    <x v="3"/>
    <s v="TEC-PH-10003589"/>
    <x v="2"/>
    <x v="7"/>
    <x v="818"/>
    <x v="5126"/>
    <n v="5"/>
    <n v="0"/>
    <n v="43.175999999999995"/>
  </r>
  <r>
    <n v="7988"/>
    <s v="US-2013-117793"/>
    <x v="0"/>
    <x v="828"/>
    <d v="2013-08-30T00:00:00"/>
    <x v="1"/>
    <s v="MA-17560"/>
    <x v="15"/>
    <x v="2"/>
    <s v="United States"/>
    <s v="Sheboygan"/>
    <x v="6"/>
    <n v="53081"/>
    <x v="2"/>
    <s v="OFF-LA-10002945"/>
    <x v="1"/>
    <x v="2"/>
    <x v="1603"/>
    <x v="5236"/>
    <n v="4"/>
    <n v="0"/>
    <n v="11.591999999999999"/>
  </r>
  <r>
    <n v="7989"/>
    <s v="US-2013-117793"/>
    <x v="0"/>
    <x v="828"/>
    <d v="2013-08-30T00:00:00"/>
    <x v="1"/>
    <s v="MA-17560"/>
    <x v="15"/>
    <x v="2"/>
    <s v="United States"/>
    <s v="Sheboygan"/>
    <x v="6"/>
    <n v="53081"/>
    <x v="2"/>
    <s v="OFF-LA-10003537"/>
    <x v="1"/>
    <x v="2"/>
    <x v="1568"/>
    <x v="3185"/>
    <n v="3"/>
    <n v="0"/>
    <n v="17.667299999999997"/>
  </r>
  <r>
    <n v="7990"/>
    <s v="US-2013-117793"/>
    <x v="0"/>
    <x v="828"/>
    <d v="2013-08-30T00:00:00"/>
    <x v="1"/>
    <s v="MA-17560"/>
    <x v="15"/>
    <x v="2"/>
    <s v="United States"/>
    <s v="Sheboygan"/>
    <x v="6"/>
    <n v="53081"/>
    <x v="2"/>
    <s v="OFF-ST-10002406"/>
    <x v="1"/>
    <x v="4"/>
    <x v="324"/>
    <x v="2748"/>
    <n v="1"/>
    <n v="0"/>
    <n v="4.1916000000000011"/>
  </r>
  <r>
    <n v="7991"/>
    <s v="US-2013-117793"/>
    <x v="0"/>
    <x v="828"/>
    <d v="2013-08-30T00:00:00"/>
    <x v="1"/>
    <s v="MA-17560"/>
    <x v="15"/>
    <x v="2"/>
    <s v="United States"/>
    <s v="Sheboygan"/>
    <x v="6"/>
    <n v="53081"/>
    <x v="2"/>
    <s v="TEC-AC-10003433"/>
    <x v="2"/>
    <x v="11"/>
    <x v="1409"/>
    <x v="5237"/>
    <n v="2"/>
    <n v="0"/>
    <n v="0.89100000000000001"/>
  </r>
  <r>
    <n v="7992"/>
    <s v="CA-2013-133872"/>
    <x v="0"/>
    <x v="403"/>
    <d v="2013-06-18T00:00:00"/>
    <x v="2"/>
    <s v="VM-21835"/>
    <x v="718"/>
    <x v="0"/>
    <s v="United States"/>
    <s v="Boca Raton"/>
    <x v="2"/>
    <n v="33433"/>
    <x v="0"/>
    <s v="OFF-BI-10002082"/>
    <x v="1"/>
    <x v="8"/>
    <x v="1173"/>
    <x v="5238"/>
    <n v="4"/>
    <n v="0.7"/>
    <n v="-26.623999999999995"/>
  </r>
  <r>
    <n v="7993"/>
    <s v="CA-2013-133872"/>
    <x v="0"/>
    <x v="403"/>
    <d v="2013-06-18T00:00:00"/>
    <x v="2"/>
    <s v="VM-21835"/>
    <x v="718"/>
    <x v="0"/>
    <s v="United States"/>
    <s v="Boca Raton"/>
    <x v="2"/>
    <n v="33433"/>
    <x v="0"/>
    <s v="TEC-AC-10000521"/>
    <x v="2"/>
    <x v="11"/>
    <x v="1557"/>
    <x v="4997"/>
    <n v="2"/>
    <n v="0.2"/>
    <n v="2.3079999999999998"/>
  </r>
  <r>
    <n v="7994"/>
    <s v="US-2012-165743"/>
    <x v="1"/>
    <x v="312"/>
    <d v="2012-11-23T00:00:00"/>
    <x v="0"/>
    <s v="MM-18055"/>
    <x v="514"/>
    <x v="0"/>
    <s v="United States"/>
    <s v="Aurora"/>
    <x v="22"/>
    <n v="80013"/>
    <x v="1"/>
    <s v="OFF-BI-10001982"/>
    <x v="1"/>
    <x v="8"/>
    <x v="301"/>
    <x v="322"/>
    <n v="3"/>
    <n v="0.7"/>
    <n v="-3.4271999999999991"/>
  </r>
  <r>
    <n v="7995"/>
    <s v="US-2012-165743"/>
    <x v="1"/>
    <x v="312"/>
    <d v="2012-11-23T00:00:00"/>
    <x v="0"/>
    <s v="MM-18055"/>
    <x v="514"/>
    <x v="0"/>
    <s v="United States"/>
    <s v="Aurora"/>
    <x v="22"/>
    <n v="80013"/>
    <x v="1"/>
    <s v="FUR-BO-10002268"/>
    <x v="0"/>
    <x v="0"/>
    <x v="314"/>
    <x v="3489"/>
    <n v="6"/>
    <n v="0.7"/>
    <n v="-247.79879999999997"/>
  </r>
  <r>
    <n v="7996"/>
    <s v="US-2012-165743"/>
    <x v="1"/>
    <x v="312"/>
    <d v="2012-11-23T00:00:00"/>
    <x v="0"/>
    <s v="MM-18055"/>
    <x v="514"/>
    <x v="0"/>
    <s v="United States"/>
    <s v="Aurora"/>
    <x v="22"/>
    <n v="80013"/>
    <x v="1"/>
    <s v="OFF-BI-10001758"/>
    <x v="1"/>
    <x v="8"/>
    <x v="935"/>
    <x v="5239"/>
    <n v="6"/>
    <n v="0.7"/>
    <n v="-7.3691999999999993"/>
  </r>
  <r>
    <n v="7997"/>
    <s v="US-2014-105998"/>
    <x v="3"/>
    <x v="132"/>
    <d v="2014-11-06T00:00:00"/>
    <x v="2"/>
    <s v="CR-12580"/>
    <x v="615"/>
    <x v="2"/>
    <s v="United States"/>
    <s v="San Diego"/>
    <x v="1"/>
    <n v="92037"/>
    <x v="1"/>
    <s v="TEC-AC-10004469"/>
    <x v="2"/>
    <x v="11"/>
    <x v="238"/>
    <x v="5240"/>
    <n v="5"/>
    <n v="0"/>
    <n v="87.890000000000015"/>
  </r>
  <r>
    <n v="7998"/>
    <s v="US-2014-105998"/>
    <x v="3"/>
    <x v="132"/>
    <d v="2014-11-06T00:00:00"/>
    <x v="2"/>
    <s v="CR-12580"/>
    <x v="615"/>
    <x v="2"/>
    <s v="United States"/>
    <s v="San Diego"/>
    <x v="1"/>
    <n v="92037"/>
    <x v="1"/>
    <s v="FUR-TA-10001095"/>
    <x v="0"/>
    <x v="3"/>
    <x v="611"/>
    <x v="5241"/>
    <n v="12"/>
    <n v="0.2"/>
    <n v="20.914800000000014"/>
  </r>
  <r>
    <n v="7999"/>
    <s v="US-2011-148194"/>
    <x v="2"/>
    <x v="417"/>
    <d v="2011-05-07T00:00:00"/>
    <x v="2"/>
    <s v="BS-11365"/>
    <x v="740"/>
    <x v="1"/>
    <s v="United States"/>
    <s v="Seattle"/>
    <x v="4"/>
    <n v="98105"/>
    <x v="1"/>
    <s v="FUR-FU-10001852"/>
    <x v="0"/>
    <x v="5"/>
    <x v="837"/>
    <x v="5242"/>
    <n v="7"/>
    <n v="0"/>
    <n v="3.8975999999999997"/>
  </r>
  <r>
    <n v="8000"/>
    <s v="US-2011-148194"/>
    <x v="2"/>
    <x v="417"/>
    <d v="2011-05-07T00:00:00"/>
    <x v="2"/>
    <s v="BS-11365"/>
    <x v="740"/>
    <x v="1"/>
    <s v="United States"/>
    <s v="Seattle"/>
    <x v="4"/>
    <n v="98105"/>
    <x v="1"/>
    <s v="OFF-AP-10000696"/>
    <x v="1"/>
    <x v="9"/>
    <x v="332"/>
    <x v="5243"/>
    <n v="4"/>
    <n v="0"/>
    <n v="19.034399999999998"/>
  </r>
  <r>
    <n v="8001"/>
    <s v="US-2012-151407"/>
    <x v="1"/>
    <x v="627"/>
    <d v="2012-11-12T00:00:00"/>
    <x v="1"/>
    <s v="RD-19585"/>
    <x v="361"/>
    <x v="0"/>
    <s v="United States"/>
    <s v="Dubuque"/>
    <x v="23"/>
    <n v="52001"/>
    <x v="2"/>
    <s v="TEC-PH-10003885"/>
    <x v="2"/>
    <x v="7"/>
    <x v="772"/>
    <x v="2392"/>
    <n v="4"/>
    <n v="0"/>
    <n v="76.548399999999987"/>
  </r>
  <r>
    <n v="8002"/>
    <s v="CA-2012-110870"/>
    <x v="1"/>
    <x v="295"/>
    <d v="2012-12-15T00:00:00"/>
    <x v="2"/>
    <s v="KD-16270"/>
    <x v="30"/>
    <x v="0"/>
    <s v="United States"/>
    <s v="Los Angeles"/>
    <x v="1"/>
    <n v="90032"/>
    <x v="1"/>
    <s v="TEC-AC-10002926"/>
    <x v="2"/>
    <x v="11"/>
    <x v="1114"/>
    <x v="5244"/>
    <n v="6"/>
    <n v="0"/>
    <n v="128.97420000000002"/>
  </r>
  <r>
    <n v="8003"/>
    <s v="CA-2012-110870"/>
    <x v="1"/>
    <x v="295"/>
    <d v="2012-12-15T00:00:00"/>
    <x v="2"/>
    <s v="KD-16270"/>
    <x v="30"/>
    <x v="0"/>
    <s v="United States"/>
    <s v="Los Angeles"/>
    <x v="1"/>
    <n v="90032"/>
    <x v="1"/>
    <s v="OFF-SU-10001225"/>
    <x v="1"/>
    <x v="14"/>
    <x v="33"/>
    <x v="4751"/>
    <n v="7"/>
    <n v="0"/>
    <n v="0.51519999999999921"/>
  </r>
  <r>
    <n v="8004"/>
    <s v="CA-2011-143210"/>
    <x v="2"/>
    <x v="588"/>
    <d v="2011-12-03T00:00:00"/>
    <x v="2"/>
    <s v="AA-10645"/>
    <x v="731"/>
    <x v="0"/>
    <s v="United States"/>
    <s v="Lowell"/>
    <x v="31"/>
    <n v="1852"/>
    <x v="3"/>
    <s v="TEC-PH-10004434"/>
    <x v="2"/>
    <x v="7"/>
    <x v="1604"/>
    <x v="5245"/>
    <n v="2"/>
    <n v="0"/>
    <n v="78.850999999999971"/>
  </r>
  <r>
    <n v="8005"/>
    <s v="CA-2011-143210"/>
    <x v="2"/>
    <x v="588"/>
    <d v="2011-12-03T00:00:00"/>
    <x v="2"/>
    <s v="AA-10645"/>
    <x v="731"/>
    <x v="0"/>
    <s v="United States"/>
    <s v="Lowell"/>
    <x v="31"/>
    <n v="1852"/>
    <x v="3"/>
    <s v="FUR-FU-10003878"/>
    <x v="0"/>
    <x v="5"/>
    <x v="671"/>
    <x v="5246"/>
    <n v="3"/>
    <n v="0"/>
    <n v="15.585599999999999"/>
  </r>
  <r>
    <n v="8006"/>
    <s v="CA-2011-143210"/>
    <x v="2"/>
    <x v="588"/>
    <d v="2011-12-03T00:00:00"/>
    <x v="2"/>
    <s v="AA-10645"/>
    <x v="731"/>
    <x v="0"/>
    <s v="United States"/>
    <s v="Lowell"/>
    <x v="31"/>
    <n v="1852"/>
    <x v="3"/>
    <s v="FUR-FU-10002268"/>
    <x v="0"/>
    <x v="5"/>
    <x v="860"/>
    <x v="765"/>
    <n v="2"/>
    <n v="0"/>
    <n v="3.2405999999999997"/>
  </r>
  <r>
    <n v="8007"/>
    <s v="CA-2013-139808"/>
    <x v="0"/>
    <x v="877"/>
    <d v="2013-10-12T00:00:00"/>
    <x v="1"/>
    <s v="MC-18100"/>
    <x v="498"/>
    <x v="0"/>
    <s v="United States"/>
    <s v="Marysville"/>
    <x v="4"/>
    <n v="98270"/>
    <x v="1"/>
    <s v="OFF-FA-10001883"/>
    <x v="1"/>
    <x v="13"/>
    <x v="1484"/>
    <x v="5247"/>
    <n v="12"/>
    <n v="0"/>
    <n v="0.93359999999999843"/>
  </r>
  <r>
    <n v="8008"/>
    <s v="CA-2012-110863"/>
    <x v="1"/>
    <x v="972"/>
    <d v="2012-11-24T00:00:00"/>
    <x v="1"/>
    <s v="AA-10645"/>
    <x v="731"/>
    <x v="0"/>
    <s v="United States"/>
    <s v="Oklahoma City"/>
    <x v="26"/>
    <n v="73120"/>
    <x v="2"/>
    <s v="OFF-ST-10002756"/>
    <x v="1"/>
    <x v="4"/>
    <x v="270"/>
    <x v="5248"/>
    <n v="4"/>
    <n v="0"/>
    <n v="5.4124000000000478"/>
  </r>
  <r>
    <n v="8009"/>
    <s v="CA-2012-110863"/>
    <x v="1"/>
    <x v="972"/>
    <d v="2012-11-24T00:00:00"/>
    <x v="1"/>
    <s v="AA-10645"/>
    <x v="731"/>
    <x v="0"/>
    <s v="United States"/>
    <s v="Oklahoma City"/>
    <x v="26"/>
    <n v="73120"/>
    <x v="2"/>
    <s v="OFF-PA-10000474"/>
    <x v="1"/>
    <x v="10"/>
    <x v="33"/>
    <x v="1938"/>
    <n v="3"/>
    <n v="0"/>
    <n v="49.970399999999991"/>
  </r>
  <r>
    <n v="8010"/>
    <s v="CA-2012-110863"/>
    <x v="1"/>
    <x v="972"/>
    <d v="2012-11-24T00:00:00"/>
    <x v="1"/>
    <s v="AA-10645"/>
    <x v="731"/>
    <x v="0"/>
    <s v="United States"/>
    <s v="Oklahoma City"/>
    <x v="26"/>
    <n v="73120"/>
    <x v="2"/>
    <s v="FUR-CH-10002073"/>
    <x v="0"/>
    <x v="1"/>
    <x v="1783"/>
    <x v="5249"/>
    <n v="5"/>
    <n v="0"/>
    <n v="383.93099999999993"/>
  </r>
  <r>
    <n v="8011"/>
    <s v="CA-2011-127859"/>
    <x v="2"/>
    <x v="461"/>
    <d v="2011-03-20T00:00:00"/>
    <x v="0"/>
    <s v="QJ-19255"/>
    <x v="425"/>
    <x v="1"/>
    <s v="United States"/>
    <s v="Philadelphia"/>
    <x v="9"/>
    <n v="19134"/>
    <x v="3"/>
    <s v="OFF-PA-10003641"/>
    <x v="1"/>
    <x v="10"/>
    <x v="938"/>
    <x v="5250"/>
    <n v="6"/>
    <n v="0.2"/>
    <n v="41.152799999999992"/>
  </r>
  <r>
    <n v="8012"/>
    <s v="US-2012-136427"/>
    <x v="1"/>
    <x v="782"/>
    <d v="2012-06-23T00:00:00"/>
    <x v="2"/>
    <s v="JM-16195"/>
    <x v="594"/>
    <x v="0"/>
    <s v="United States"/>
    <s v="Aurora"/>
    <x v="22"/>
    <n v="80013"/>
    <x v="1"/>
    <s v="TEC-PH-10002070"/>
    <x v="2"/>
    <x v="7"/>
    <x v="1785"/>
    <x v="5251"/>
    <n v="7"/>
    <n v="0.2"/>
    <n v="15.742999999999984"/>
  </r>
  <r>
    <n v="8013"/>
    <s v="CA-2014-120138"/>
    <x v="3"/>
    <x v="1126"/>
    <d v="2014-05-26T00:00:00"/>
    <x v="3"/>
    <s v="TB-21625"/>
    <x v="577"/>
    <x v="0"/>
    <s v="United States"/>
    <s v="New York City"/>
    <x v="15"/>
    <n v="10009"/>
    <x v="3"/>
    <s v="OFF-BI-10004519"/>
    <x v="1"/>
    <x v="8"/>
    <x v="880"/>
    <x v="5252"/>
    <n v="5"/>
    <n v="0.2"/>
    <n v="207.47499999999994"/>
  </r>
  <r>
    <n v="8014"/>
    <s v="CA-2014-120138"/>
    <x v="3"/>
    <x v="1126"/>
    <d v="2014-05-26T00:00:00"/>
    <x v="3"/>
    <s v="TB-21625"/>
    <x v="577"/>
    <x v="0"/>
    <s v="United States"/>
    <s v="New York City"/>
    <x v="15"/>
    <n v="10009"/>
    <x v="3"/>
    <s v="TEC-AC-10002167"/>
    <x v="2"/>
    <x v="11"/>
    <x v="46"/>
    <x v="5253"/>
    <n v="8"/>
    <n v="0"/>
    <n v="13.200000000000003"/>
  </r>
  <r>
    <n v="8015"/>
    <s v="CA-2014-120138"/>
    <x v="3"/>
    <x v="1126"/>
    <d v="2014-05-26T00:00:00"/>
    <x v="3"/>
    <s v="TB-21625"/>
    <x v="577"/>
    <x v="0"/>
    <s v="United States"/>
    <s v="New York City"/>
    <x v="15"/>
    <n v="10009"/>
    <x v="3"/>
    <s v="OFF-FA-10000936"/>
    <x v="1"/>
    <x v="13"/>
    <x v="1298"/>
    <x v="5254"/>
    <n v="1"/>
    <n v="0"/>
    <n v="1.4804999999999999"/>
  </r>
  <r>
    <n v="8016"/>
    <s v="CA-2014-120138"/>
    <x v="3"/>
    <x v="1126"/>
    <d v="2014-05-26T00:00:00"/>
    <x v="3"/>
    <s v="TB-21625"/>
    <x v="577"/>
    <x v="0"/>
    <s v="United States"/>
    <s v="New York City"/>
    <x v="15"/>
    <n v="10009"/>
    <x v="3"/>
    <s v="FUR-FU-10000732"/>
    <x v="0"/>
    <x v="5"/>
    <x v="540"/>
    <x v="609"/>
    <n v="3"/>
    <n v="0"/>
    <n v="6.0287999999999995"/>
  </r>
  <r>
    <n v="8017"/>
    <s v="US-2011-131870"/>
    <x v="2"/>
    <x v="340"/>
    <d v="2011-09-11T00:00:00"/>
    <x v="2"/>
    <s v="NF-18595"/>
    <x v="376"/>
    <x v="2"/>
    <s v="United States"/>
    <s v="Lancaster"/>
    <x v="24"/>
    <n v="43130"/>
    <x v="3"/>
    <s v="FUR-FU-10002501"/>
    <x v="0"/>
    <x v="5"/>
    <x v="1284"/>
    <x v="5255"/>
    <n v="6"/>
    <n v="0.2"/>
    <n v="12.892799999999998"/>
  </r>
  <r>
    <n v="8018"/>
    <s v="US-2011-131870"/>
    <x v="2"/>
    <x v="340"/>
    <d v="2011-09-11T00:00:00"/>
    <x v="2"/>
    <s v="NF-18595"/>
    <x v="376"/>
    <x v="2"/>
    <s v="United States"/>
    <s v="Lancaster"/>
    <x v="24"/>
    <n v="43130"/>
    <x v="3"/>
    <s v="OFF-AR-10000634"/>
    <x v="1"/>
    <x v="6"/>
    <x v="988"/>
    <x v="2791"/>
    <n v="9"/>
    <n v="0.2"/>
    <n v="2.6964000000000006"/>
  </r>
  <r>
    <n v="8019"/>
    <s v="CA-2014-114804"/>
    <x v="3"/>
    <x v="161"/>
    <d v="2014-10-20T00:00:00"/>
    <x v="0"/>
    <s v="BF-11020"/>
    <x v="292"/>
    <x v="1"/>
    <s v="United States"/>
    <s v="Modesto"/>
    <x v="1"/>
    <n v="95351"/>
    <x v="1"/>
    <s v="TEC-PH-10001700"/>
    <x v="2"/>
    <x v="7"/>
    <x v="193"/>
    <x v="5046"/>
    <n v="1"/>
    <n v="0.2"/>
    <n v="4.6193000000000026"/>
  </r>
  <r>
    <n v="8020"/>
    <s v="CA-2014-167227"/>
    <x v="3"/>
    <x v="808"/>
    <d v="2014-11-06T00:00:00"/>
    <x v="2"/>
    <s v="NP-18670"/>
    <x v="73"/>
    <x v="0"/>
    <s v="United States"/>
    <s v="Saint Louis"/>
    <x v="25"/>
    <n v="63116"/>
    <x v="2"/>
    <s v="OFF-AP-10001962"/>
    <x v="1"/>
    <x v="9"/>
    <x v="1594"/>
    <x v="4585"/>
    <n v="10"/>
    <n v="0"/>
    <n v="20.975000000000001"/>
  </r>
  <r>
    <n v="8021"/>
    <s v="CA-2014-167227"/>
    <x v="3"/>
    <x v="808"/>
    <d v="2014-11-06T00:00:00"/>
    <x v="2"/>
    <s v="NP-18670"/>
    <x v="73"/>
    <x v="0"/>
    <s v="United States"/>
    <s v="Saint Louis"/>
    <x v="25"/>
    <n v="63116"/>
    <x v="2"/>
    <s v="OFF-PA-10001838"/>
    <x v="1"/>
    <x v="10"/>
    <x v="999"/>
    <x v="2722"/>
    <n v="2"/>
    <n v="0"/>
    <n v="5.7623999999999995"/>
  </r>
  <r>
    <n v="8022"/>
    <s v="CA-2011-129189"/>
    <x v="2"/>
    <x v="609"/>
    <d v="2011-07-25T00:00:00"/>
    <x v="1"/>
    <s v="HM-14860"/>
    <x v="447"/>
    <x v="1"/>
    <s v="United States"/>
    <s v="Dallas"/>
    <x v="5"/>
    <n v="75217"/>
    <x v="2"/>
    <s v="OFF-AP-10000124"/>
    <x v="1"/>
    <x v="9"/>
    <x v="1227"/>
    <x v="5256"/>
    <n v="3"/>
    <n v="0.8"/>
    <n v="-12.979200000000002"/>
  </r>
  <r>
    <n v="8023"/>
    <s v="CA-2011-129189"/>
    <x v="2"/>
    <x v="609"/>
    <d v="2011-07-25T00:00:00"/>
    <x v="1"/>
    <s v="HM-14860"/>
    <x v="447"/>
    <x v="1"/>
    <s v="United States"/>
    <s v="Dallas"/>
    <x v="5"/>
    <n v="75217"/>
    <x v="2"/>
    <s v="OFF-EN-10003567"/>
    <x v="1"/>
    <x v="12"/>
    <x v="1643"/>
    <x v="1190"/>
    <n v="5"/>
    <n v="0.2"/>
    <n v="29.673000000000005"/>
  </r>
  <r>
    <n v="8024"/>
    <s v="CA-2011-129189"/>
    <x v="2"/>
    <x v="609"/>
    <d v="2011-07-25T00:00:00"/>
    <x v="1"/>
    <s v="HM-14860"/>
    <x v="447"/>
    <x v="1"/>
    <s v="United States"/>
    <s v="Dallas"/>
    <x v="5"/>
    <n v="75217"/>
    <x v="2"/>
    <s v="FUR-CH-10004997"/>
    <x v="0"/>
    <x v="1"/>
    <x v="494"/>
    <x v="2854"/>
    <n v="5"/>
    <n v="0.3"/>
    <n v="-93.989999999999952"/>
  </r>
  <r>
    <n v="8025"/>
    <s v="CA-2011-129189"/>
    <x v="2"/>
    <x v="609"/>
    <d v="2011-07-25T00:00:00"/>
    <x v="1"/>
    <s v="HM-14860"/>
    <x v="447"/>
    <x v="1"/>
    <s v="United States"/>
    <s v="Dallas"/>
    <x v="5"/>
    <n v="75217"/>
    <x v="2"/>
    <s v="OFF-BI-10000494"/>
    <x v="1"/>
    <x v="8"/>
    <x v="1563"/>
    <x v="5257"/>
    <n v="1"/>
    <n v="0.8"/>
    <n v="-1.8270000000000004"/>
  </r>
  <r>
    <n v="8026"/>
    <s v="CA-2012-132465"/>
    <x v="1"/>
    <x v="861"/>
    <d v="2012-09-15T00:00:00"/>
    <x v="0"/>
    <s v="DM-13525"/>
    <x v="760"/>
    <x v="1"/>
    <s v="United States"/>
    <s v="New York City"/>
    <x v="15"/>
    <n v="10035"/>
    <x v="3"/>
    <s v="FUR-FU-10000277"/>
    <x v="0"/>
    <x v="5"/>
    <x v="1786"/>
    <x v="5258"/>
    <n v="2"/>
    <n v="0"/>
    <n v="50.563199999999995"/>
  </r>
  <r>
    <n v="8027"/>
    <s v="CA-2012-132465"/>
    <x v="1"/>
    <x v="861"/>
    <d v="2012-09-15T00:00:00"/>
    <x v="0"/>
    <s v="DM-13525"/>
    <x v="760"/>
    <x v="1"/>
    <s v="United States"/>
    <s v="New York City"/>
    <x v="15"/>
    <n v="10035"/>
    <x v="3"/>
    <s v="OFF-ST-10003641"/>
    <x v="1"/>
    <x v="4"/>
    <x v="1799"/>
    <x v="5259"/>
    <n v="1"/>
    <n v="0"/>
    <n v="1.5760000000000076"/>
  </r>
  <r>
    <n v="8028"/>
    <s v="CA-2012-132465"/>
    <x v="1"/>
    <x v="861"/>
    <d v="2012-09-15T00:00:00"/>
    <x v="0"/>
    <s v="DM-13525"/>
    <x v="760"/>
    <x v="1"/>
    <s v="United States"/>
    <s v="New York City"/>
    <x v="15"/>
    <n v="10035"/>
    <x v="3"/>
    <s v="TEC-AC-10001998"/>
    <x v="2"/>
    <x v="11"/>
    <x v="84"/>
    <x v="86"/>
    <n v="1"/>
    <n v="0"/>
    <n v="6.796599999999998"/>
  </r>
  <r>
    <n v="8029"/>
    <s v="CA-2012-132465"/>
    <x v="1"/>
    <x v="861"/>
    <d v="2012-09-15T00:00:00"/>
    <x v="0"/>
    <s v="DM-13525"/>
    <x v="760"/>
    <x v="1"/>
    <s v="United States"/>
    <s v="New York City"/>
    <x v="15"/>
    <n v="10035"/>
    <x v="3"/>
    <s v="OFF-ST-10001932"/>
    <x v="1"/>
    <x v="4"/>
    <x v="1641"/>
    <x v="4321"/>
    <n v="4"/>
    <n v="0"/>
    <n v="108.17520000000002"/>
  </r>
  <r>
    <n v="8030"/>
    <s v="CA-2013-166373"/>
    <x v="0"/>
    <x v="147"/>
    <d v="2013-10-26T00:00:00"/>
    <x v="1"/>
    <s v="JF-15565"/>
    <x v="535"/>
    <x v="0"/>
    <s v="United States"/>
    <s v="San Antonio"/>
    <x v="5"/>
    <n v="78207"/>
    <x v="2"/>
    <s v="TEC-AC-10002323"/>
    <x v="2"/>
    <x v="11"/>
    <x v="175"/>
    <x v="5260"/>
    <n v="6"/>
    <n v="0.2"/>
    <n v="-9.2819999999999965"/>
  </r>
  <r>
    <n v="8031"/>
    <s v="CA-2013-158806"/>
    <x v="0"/>
    <x v="676"/>
    <d v="2013-01-11T00:00:00"/>
    <x v="1"/>
    <s v="NM-18520"/>
    <x v="392"/>
    <x v="0"/>
    <s v="United States"/>
    <s v="Amarillo"/>
    <x v="5"/>
    <n v="79109"/>
    <x v="2"/>
    <s v="FUR-FU-10004270"/>
    <x v="0"/>
    <x v="5"/>
    <x v="1372"/>
    <x v="5261"/>
    <n v="3"/>
    <n v="0.6"/>
    <n v="-10.961100000000002"/>
  </r>
  <r>
    <n v="8032"/>
    <s v="CA-2013-158806"/>
    <x v="0"/>
    <x v="676"/>
    <d v="2013-01-11T00:00:00"/>
    <x v="1"/>
    <s v="NM-18520"/>
    <x v="392"/>
    <x v="0"/>
    <s v="United States"/>
    <s v="Amarillo"/>
    <x v="5"/>
    <n v="79109"/>
    <x v="2"/>
    <s v="OFF-PA-10004621"/>
    <x v="1"/>
    <x v="10"/>
    <x v="738"/>
    <x v="233"/>
    <n v="5"/>
    <n v="0.2"/>
    <n v="9.0719999999999992"/>
  </r>
  <r>
    <n v="8033"/>
    <s v="CA-2012-119690"/>
    <x v="1"/>
    <x v="608"/>
    <d v="2012-06-28T00:00:00"/>
    <x v="2"/>
    <s v="MV-17485"/>
    <x v="597"/>
    <x v="0"/>
    <s v="United States"/>
    <s v="Houston"/>
    <x v="5"/>
    <n v="77041"/>
    <x v="2"/>
    <s v="OFF-PA-10001019"/>
    <x v="1"/>
    <x v="10"/>
    <x v="675"/>
    <x v="1107"/>
    <n v="3"/>
    <n v="0.2"/>
    <n v="16.183799999999998"/>
  </r>
  <r>
    <n v="8034"/>
    <s v="CA-2012-119690"/>
    <x v="1"/>
    <x v="608"/>
    <d v="2012-06-28T00:00:00"/>
    <x v="2"/>
    <s v="MV-17485"/>
    <x v="597"/>
    <x v="0"/>
    <s v="United States"/>
    <s v="Houston"/>
    <x v="5"/>
    <n v="77041"/>
    <x v="2"/>
    <s v="OFF-BI-10000201"/>
    <x v="1"/>
    <x v="8"/>
    <x v="1678"/>
    <x v="5262"/>
    <n v="2"/>
    <n v="0.8"/>
    <n v="-1.476"/>
  </r>
  <r>
    <n v="8035"/>
    <s v="CA-2012-119690"/>
    <x v="1"/>
    <x v="608"/>
    <d v="2012-06-28T00:00:00"/>
    <x v="2"/>
    <s v="MV-17485"/>
    <x v="597"/>
    <x v="0"/>
    <s v="United States"/>
    <s v="Houston"/>
    <x v="5"/>
    <n v="77041"/>
    <x v="2"/>
    <s v="FUR-FU-10004587"/>
    <x v="0"/>
    <x v="5"/>
    <x v="1353"/>
    <x v="5263"/>
    <n v="9"/>
    <n v="0.6"/>
    <n v="-20.730599999999995"/>
  </r>
  <r>
    <n v="8036"/>
    <s v="CA-2012-119690"/>
    <x v="1"/>
    <x v="608"/>
    <d v="2012-06-28T00:00:00"/>
    <x v="2"/>
    <s v="MV-17485"/>
    <x v="597"/>
    <x v="0"/>
    <s v="United States"/>
    <s v="Houston"/>
    <x v="5"/>
    <n v="77041"/>
    <x v="2"/>
    <s v="OFF-LA-10001613"/>
    <x v="1"/>
    <x v="2"/>
    <x v="736"/>
    <x v="877"/>
    <n v="2"/>
    <n v="0.2"/>
    <n v="1.6704000000000001"/>
  </r>
  <r>
    <n v="8037"/>
    <s v="CA-2012-153738"/>
    <x v="1"/>
    <x v="1181"/>
    <d v="2012-09-22T00:00:00"/>
    <x v="2"/>
    <s v="AG-10270"/>
    <x v="8"/>
    <x v="0"/>
    <s v="United States"/>
    <s v="Lawrence"/>
    <x v="31"/>
    <n v="1841"/>
    <x v="3"/>
    <s v="OFF-BI-10001308"/>
    <x v="1"/>
    <x v="8"/>
    <x v="1351"/>
    <x v="1023"/>
    <n v="6"/>
    <n v="0"/>
    <n v="16.955999999999996"/>
  </r>
  <r>
    <n v="8038"/>
    <s v="CA-2014-169012"/>
    <x v="3"/>
    <x v="815"/>
    <d v="2014-07-15T00:00:00"/>
    <x v="1"/>
    <s v="BF-11275"/>
    <x v="667"/>
    <x v="1"/>
    <s v="United States"/>
    <s v="Columbus"/>
    <x v="32"/>
    <n v="31907"/>
    <x v="0"/>
    <s v="OFF-AP-10003278"/>
    <x v="1"/>
    <x v="9"/>
    <x v="1784"/>
    <x v="5264"/>
    <n v="3"/>
    <n v="0"/>
    <n v="10.896600000000003"/>
  </r>
  <r>
    <n v="8039"/>
    <s v="CA-2014-109393"/>
    <x v="3"/>
    <x v="160"/>
    <d v="2014-07-03T00:00:00"/>
    <x v="0"/>
    <s v="JC-15775"/>
    <x v="547"/>
    <x v="0"/>
    <s v="United States"/>
    <s v="Los Angeles"/>
    <x v="1"/>
    <n v="90032"/>
    <x v="1"/>
    <s v="FUR-BO-10003966"/>
    <x v="0"/>
    <x v="0"/>
    <x v="1086"/>
    <x v="2683"/>
    <n v="3"/>
    <n v="0.15"/>
    <n v="5.1293999999999755"/>
  </r>
  <r>
    <n v="8040"/>
    <s v="CA-2014-121489"/>
    <x v="3"/>
    <x v="170"/>
    <d v="2014-08-26T00:00:00"/>
    <x v="0"/>
    <s v="CM-11815"/>
    <x v="698"/>
    <x v="1"/>
    <s v="United States"/>
    <s v="Seattle"/>
    <x v="4"/>
    <n v="98115"/>
    <x v="1"/>
    <s v="FUR-CH-10004698"/>
    <x v="0"/>
    <x v="1"/>
    <x v="166"/>
    <x v="340"/>
    <n v="6"/>
    <n v="0.2"/>
    <n v="38.870400000000018"/>
  </r>
  <r>
    <n v="8041"/>
    <s v="CA-2014-121489"/>
    <x v="3"/>
    <x v="170"/>
    <d v="2014-08-26T00:00:00"/>
    <x v="0"/>
    <s v="CM-11815"/>
    <x v="698"/>
    <x v="1"/>
    <s v="United States"/>
    <s v="Seattle"/>
    <x v="4"/>
    <n v="98115"/>
    <x v="1"/>
    <s v="OFF-ST-10000025"/>
    <x v="1"/>
    <x v="4"/>
    <x v="615"/>
    <x v="720"/>
    <n v="6"/>
    <n v="0"/>
    <n v="34.354799999999955"/>
  </r>
  <r>
    <n v="8042"/>
    <s v="CA-2014-121489"/>
    <x v="3"/>
    <x v="170"/>
    <d v="2014-08-26T00:00:00"/>
    <x v="0"/>
    <s v="CM-11815"/>
    <x v="698"/>
    <x v="1"/>
    <s v="United States"/>
    <s v="Seattle"/>
    <x v="4"/>
    <n v="98115"/>
    <x v="1"/>
    <s v="TEC-AC-10000682"/>
    <x v="2"/>
    <x v="11"/>
    <x v="1327"/>
    <x v="5265"/>
    <n v="2"/>
    <n v="0"/>
    <n v="11.613"/>
  </r>
  <r>
    <n v="8043"/>
    <s v="US-2014-133081"/>
    <x v="3"/>
    <x v="825"/>
    <d v="2014-03-16T00:00:00"/>
    <x v="1"/>
    <s v="PV-18985"/>
    <x v="391"/>
    <x v="2"/>
    <s v="United States"/>
    <s v="Cambridge"/>
    <x v="31"/>
    <n v="2138"/>
    <x v="3"/>
    <s v="TEC-AC-10001772"/>
    <x v="2"/>
    <x v="11"/>
    <x v="400"/>
    <x v="433"/>
    <n v="4"/>
    <n v="0"/>
    <n v="24.913200000000003"/>
  </r>
  <r>
    <n v="8044"/>
    <s v="US-2014-133081"/>
    <x v="3"/>
    <x v="825"/>
    <d v="2014-03-16T00:00:00"/>
    <x v="1"/>
    <s v="PV-18985"/>
    <x v="391"/>
    <x v="2"/>
    <s v="United States"/>
    <s v="Cambridge"/>
    <x v="31"/>
    <n v="2138"/>
    <x v="3"/>
    <s v="FUR-FU-10001379"/>
    <x v="0"/>
    <x v="5"/>
    <x v="1810"/>
    <x v="4111"/>
    <n v="1"/>
    <n v="0"/>
    <n v="11.756800000000002"/>
  </r>
  <r>
    <n v="8045"/>
    <s v="CA-2014-165008"/>
    <x v="3"/>
    <x v="175"/>
    <d v="2014-09-18T00:00:00"/>
    <x v="0"/>
    <s v="DO-13645"/>
    <x v="770"/>
    <x v="0"/>
    <s v="United States"/>
    <s v="Salt Lake City"/>
    <x v="7"/>
    <n v="84106"/>
    <x v="1"/>
    <s v="OFF-BI-10002794"/>
    <x v="1"/>
    <x v="8"/>
    <x v="102"/>
    <x v="5266"/>
    <n v="9"/>
    <n v="0.2"/>
    <n v="106.95779999999998"/>
  </r>
  <r>
    <n v="8046"/>
    <s v="CA-2013-145611"/>
    <x v="0"/>
    <x v="873"/>
    <d v="2013-09-25T00:00:00"/>
    <x v="1"/>
    <s v="HA-14905"/>
    <x v="456"/>
    <x v="0"/>
    <s v="United States"/>
    <s v="New York City"/>
    <x v="15"/>
    <n v="10035"/>
    <x v="3"/>
    <s v="OFF-AP-10001005"/>
    <x v="1"/>
    <x v="9"/>
    <x v="1131"/>
    <x v="5267"/>
    <n v="5"/>
    <n v="0"/>
    <n v="129.77249999999998"/>
  </r>
  <r>
    <n v="8047"/>
    <s v="CA-2013-113600"/>
    <x v="0"/>
    <x v="272"/>
    <d v="2013-12-18T00:00:00"/>
    <x v="0"/>
    <s v="SH-20395"/>
    <x v="129"/>
    <x v="0"/>
    <s v="United States"/>
    <s v="Cuyahoga Falls"/>
    <x v="24"/>
    <n v="44221"/>
    <x v="3"/>
    <s v="OFF-BI-10000201"/>
    <x v="1"/>
    <x v="8"/>
    <x v="1678"/>
    <x v="3631"/>
    <n v="3"/>
    <n v="0.7"/>
    <n v="-1.4760000000000004"/>
  </r>
  <r>
    <n v="8048"/>
    <s v="CA-2014-130834"/>
    <x v="3"/>
    <x v="132"/>
    <d v="2014-11-07T00:00:00"/>
    <x v="0"/>
    <s v="JM-16195"/>
    <x v="594"/>
    <x v="0"/>
    <s v="United States"/>
    <s v="Wilmington"/>
    <x v="3"/>
    <n v="28403"/>
    <x v="0"/>
    <s v="OFF-PA-10003673"/>
    <x v="1"/>
    <x v="10"/>
    <x v="971"/>
    <x v="3965"/>
    <n v="3"/>
    <n v="0.2"/>
    <n v="5.2883999999999984"/>
  </r>
  <r>
    <n v="8049"/>
    <s v="CA-2013-168543"/>
    <x v="0"/>
    <x v="894"/>
    <d v="2013-07-08T00:00:00"/>
    <x v="1"/>
    <s v="DK-13225"/>
    <x v="158"/>
    <x v="1"/>
    <s v="United States"/>
    <s v="New York City"/>
    <x v="15"/>
    <n v="10035"/>
    <x v="3"/>
    <s v="OFF-AP-10000938"/>
    <x v="1"/>
    <x v="9"/>
    <x v="1703"/>
    <x v="3828"/>
    <n v="7"/>
    <n v="0"/>
    <n v="197.92079999999999"/>
  </r>
  <r>
    <n v="8050"/>
    <s v="CA-2011-144974"/>
    <x v="2"/>
    <x v="467"/>
    <d v="2011-09-30T00:00:00"/>
    <x v="1"/>
    <s v="CM-12715"/>
    <x v="782"/>
    <x v="1"/>
    <s v="United States"/>
    <s v="Philadelphia"/>
    <x v="9"/>
    <n v="19140"/>
    <x v="3"/>
    <s v="OFF-BI-10003274"/>
    <x v="1"/>
    <x v="8"/>
    <x v="122"/>
    <x v="3649"/>
    <n v="5"/>
    <n v="0.7"/>
    <n v="-4.577"/>
  </r>
  <r>
    <n v="8051"/>
    <s v="CA-2011-144974"/>
    <x v="2"/>
    <x v="467"/>
    <d v="2011-09-30T00:00:00"/>
    <x v="1"/>
    <s v="CM-12715"/>
    <x v="782"/>
    <x v="1"/>
    <s v="United States"/>
    <s v="Philadelphia"/>
    <x v="9"/>
    <n v="19140"/>
    <x v="3"/>
    <s v="FUR-FU-10001095"/>
    <x v="0"/>
    <x v="5"/>
    <x v="741"/>
    <x v="4571"/>
    <n v="1"/>
    <n v="0.2"/>
    <n v="4.7664"/>
  </r>
  <r>
    <n v="8052"/>
    <s v="CA-2011-144974"/>
    <x v="2"/>
    <x v="467"/>
    <d v="2011-09-30T00:00:00"/>
    <x v="1"/>
    <s v="CM-12715"/>
    <x v="782"/>
    <x v="1"/>
    <s v="United States"/>
    <s v="Philadelphia"/>
    <x v="9"/>
    <n v="19140"/>
    <x v="3"/>
    <s v="OFF-AP-10001492"/>
    <x v="1"/>
    <x v="9"/>
    <x v="22"/>
    <x v="3101"/>
    <n v="6"/>
    <n v="0.2"/>
    <n v="3.1032000000000011"/>
  </r>
  <r>
    <n v="8053"/>
    <s v="CA-2011-109904"/>
    <x v="2"/>
    <x v="686"/>
    <d v="2011-07-17T00:00:00"/>
    <x v="0"/>
    <s v="BF-10975"/>
    <x v="541"/>
    <x v="1"/>
    <s v="United States"/>
    <s v="New York City"/>
    <x v="15"/>
    <n v="10009"/>
    <x v="3"/>
    <s v="OFF-AR-10004999"/>
    <x v="1"/>
    <x v="6"/>
    <x v="864"/>
    <x v="1465"/>
    <n v="3"/>
    <n v="0"/>
    <n v="4.4850000000000003"/>
  </r>
  <r>
    <n v="8054"/>
    <s v="CA-2014-152205"/>
    <x v="3"/>
    <x v="394"/>
    <d v="2014-10-06T00:00:00"/>
    <x v="1"/>
    <s v="SF-20965"/>
    <x v="245"/>
    <x v="1"/>
    <s v="United States"/>
    <s v="Philadelphia"/>
    <x v="9"/>
    <n v="19134"/>
    <x v="3"/>
    <s v="OFF-BI-10004094"/>
    <x v="1"/>
    <x v="8"/>
    <x v="603"/>
    <x v="5268"/>
    <n v="1"/>
    <n v="0.7"/>
    <n v="-1.8584999999999994"/>
  </r>
  <r>
    <n v="8055"/>
    <s v="CA-2012-121188"/>
    <x v="1"/>
    <x v="834"/>
    <d v="2012-09-04T00:00:00"/>
    <x v="1"/>
    <s v="CB-12025"/>
    <x v="90"/>
    <x v="0"/>
    <s v="United States"/>
    <s v="Los Angeles"/>
    <x v="1"/>
    <n v="90049"/>
    <x v="1"/>
    <s v="OFF-ST-10001490"/>
    <x v="1"/>
    <x v="4"/>
    <x v="513"/>
    <x v="5269"/>
    <n v="5"/>
    <n v="0"/>
    <n v="267.70499999999993"/>
  </r>
  <r>
    <n v="8056"/>
    <s v="CA-2012-121188"/>
    <x v="1"/>
    <x v="834"/>
    <d v="2012-09-04T00:00:00"/>
    <x v="1"/>
    <s v="CB-12025"/>
    <x v="90"/>
    <x v="0"/>
    <s v="United States"/>
    <s v="Los Angeles"/>
    <x v="1"/>
    <n v="90049"/>
    <x v="1"/>
    <s v="FUR-BO-10004695"/>
    <x v="0"/>
    <x v="0"/>
    <x v="198"/>
    <x v="1496"/>
    <n v="2"/>
    <n v="0.15"/>
    <n v="28.956799999999973"/>
  </r>
  <r>
    <n v="8057"/>
    <s v="CA-2012-121188"/>
    <x v="1"/>
    <x v="834"/>
    <d v="2012-09-04T00:00:00"/>
    <x v="1"/>
    <s v="CB-12025"/>
    <x v="90"/>
    <x v="0"/>
    <s v="United States"/>
    <s v="Los Angeles"/>
    <x v="1"/>
    <n v="90049"/>
    <x v="1"/>
    <s v="OFF-ST-10000736"/>
    <x v="1"/>
    <x v="4"/>
    <x v="455"/>
    <x v="5270"/>
    <n v="9"/>
    <n v="0"/>
    <n v="29.152799999999971"/>
  </r>
  <r>
    <n v="8058"/>
    <s v="CA-2012-121188"/>
    <x v="1"/>
    <x v="834"/>
    <d v="2012-09-04T00:00:00"/>
    <x v="1"/>
    <s v="CB-12025"/>
    <x v="90"/>
    <x v="0"/>
    <s v="United States"/>
    <s v="Los Angeles"/>
    <x v="1"/>
    <n v="90049"/>
    <x v="1"/>
    <s v="OFF-BI-10001617"/>
    <x v="1"/>
    <x v="8"/>
    <x v="1315"/>
    <x v="5271"/>
    <n v="5"/>
    <n v="0.2"/>
    <n v="13.959"/>
  </r>
  <r>
    <n v="8059"/>
    <s v="CA-2012-121188"/>
    <x v="1"/>
    <x v="834"/>
    <d v="2012-09-04T00:00:00"/>
    <x v="1"/>
    <s v="CB-12025"/>
    <x v="90"/>
    <x v="0"/>
    <s v="United States"/>
    <s v="Los Angeles"/>
    <x v="1"/>
    <n v="90049"/>
    <x v="1"/>
    <s v="TEC-PH-10003589"/>
    <x v="2"/>
    <x v="7"/>
    <x v="818"/>
    <x v="752"/>
    <n v="3"/>
    <n v="0.2"/>
    <n v="15.111599999999999"/>
  </r>
  <r>
    <n v="8060"/>
    <s v="CA-2012-121188"/>
    <x v="1"/>
    <x v="834"/>
    <d v="2012-09-04T00:00:00"/>
    <x v="1"/>
    <s v="CB-12025"/>
    <x v="90"/>
    <x v="0"/>
    <s v="United States"/>
    <s v="Los Angeles"/>
    <x v="1"/>
    <n v="90049"/>
    <x v="1"/>
    <s v="FUR-FU-10003981"/>
    <x v="0"/>
    <x v="5"/>
    <x v="322"/>
    <x v="1353"/>
    <n v="2"/>
    <n v="0"/>
    <n v="1.7472000000000003"/>
  </r>
  <r>
    <n v="8061"/>
    <s v="CA-2012-156013"/>
    <x v="1"/>
    <x v="1181"/>
    <d v="2012-09-26T00:00:00"/>
    <x v="1"/>
    <s v="TC-20980"/>
    <x v="568"/>
    <x v="1"/>
    <s v="United States"/>
    <s v="Long Beach"/>
    <x v="15"/>
    <n v="11561"/>
    <x v="3"/>
    <s v="OFF-PA-10001970"/>
    <x v="1"/>
    <x v="10"/>
    <x v="311"/>
    <x v="3733"/>
    <n v="5"/>
    <n v="0"/>
    <n v="28.857999999999997"/>
  </r>
  <r>
    <n v="8062"/>
    <s v="CA-2012-156013"/>
    <x v="1"/>
    <x v="1181"/>
    <d v="2012-09-26T00:00:00"/>
    <x v="1"/>
    <s v="TC-20980"/>
    <x v="568"/>
    <x v="1"/>
    <s v="United States"/>
    <s v="Long Beach"/>
    <x v="15"/>
    <n v="11561"/>
    <x v="3"/>
    <s v="OFF-BI-10002437"/>
    <x v="1"/>
    <x v="8"/>
    <x v="1305"/>
    <x v="671"/>
    <n v="2"/>
    <n v="0.2"/>
    <n v="8.8623999999999992"/>
  </r>
  <r>
    <n v="8063"/>
    <s v="CA-2013-132997"/>
    <x v="0"/>
    <x v="77"/>
    <d v="2013-11-10T00:00:00"/>
    <x v="2"/>
    <s v="LW-17215"/>
    <x v="560"/>
    <x v="0"/>
    <s v="United States"/>
    <s v="Rochester"/>
    <x v="15"/>
    <n v="14609"/>
    <x v="3"/>
    <s v="TEC-PH-10000586"/>
    <x v="2"/>
    <x v="7"/>
    <x v="501"/>
    <x v="2392"/>
    <n v="4"/>
    <n v="0"/>
    <n v="71.269200000000012"/>
  </r>
  <r>
    <n v="8064"/>
    <s v="CA-2013-132997"/>
    <x v="0"/>
    <x v="77"/>
    <d v="2013-11-10T00:00:00"/>
    <x v="2"/>
    <s v="LW-17215"/>
    <x v="560"/>
    <x v="0"/>
    <s v="United States"/>
    <s v="Rochester"/>
    <x v="15"/>
    <n v="14609"/>
    <x v="3"/>
    <s v="TEC-PH-10003811"/>
    <x v="2"/>
    <x v="7"/>
    <x v="1187"/>
    <x v="1911"/>
    <n v="3"/>
    <n v="0"/>
    <n v="100.7916"/>
  </r>
  <r>
    <n v="8065"/>
    <s v="CA-2013-132997"/>
    <x v="0"/>
    <x v="77"/>
    <d v="2013-11-10T00:00:00"/>
    <x v="2"/>
    <s v="LW-17215"/>
    <x v="560"/>
    <x v="0"/>
    <s v="United States"/>
    <s v="Rochester"/>
    <x v="15"/>
    <n v="14609"/>
    <x v="3"/>
    <s v="OFF-PA-10004983"/>
    <x v="1"/>
    <x v="10"/>
    <x v="1323"/>
    <x v="91"/>
    <n v="2"/>
    <n v="0"/>
    <n v="6.2208000000000006"/>
  </r>
  <r>
    <n v="8066"/>
    <s v="CA-2013-132997"/>
    <x v="0"/>
    <x v="77"/>
    <d v="2013-11-10T00:00:00"/>
    <x v="2"/>
    <s v="LW-17215"/>
    <x v="560"/>
    <x v="0"/>
    <s v="United States"/>
    <s v="Rochester"/>
    <x v="15"/>
    <n v="14609"/>
    <x v="3"/>
    <s v="OFF-ST-10003479"/>
    <x v="1"/>
    <x v="4"/>
    <x v="41"/>
    <x v="5272"/>
    <n v="3"/>
    <n v="0"/>
    <n v="5.8409999999999869"/>
  </r>
  <r>
    <n v="8067"/>
    <s v="CA-2013-132997"/>
    <x v="0"/>
    <x v="77"/>
    <d v="2013-11-10T00:00:00"/>
    <x v="2"/>
    <s v="LW-17215"/>
    <x v="560"/>
    <x v="0"/>
    <s v="United States"/>
    <s v="Rochester"/>
    <x v="15"/>
    <n v="14609"/>
    <x v="3"/>
    <s v="OFF-BI-10004318"/>
    <x v="1"/>
    <x v="8"/>
    <x v="1574"/>
    <x v="4795"/>
    <n v="2"/>
    <n v="0.2"/>
    <n v="89.954799999999992"/>
  </r>
  <r>
    <n v="8068"/>
    <s v="US-2012-160563"/>
    <x v="1"/>
    <x v="1182"/>
    <d v="2012-10-24T00:00:00"/>
    <x v="1"/>
    <s v="NS-18640"/>
    <x v="374"/>
    <x v="1"/>
    <s v="United States"/>
    <s v="San Francisco"/>
    <x v="1"/>
    <n v="94109"/>
    <x v="1"/>
    <s v="TEC-AC-10002567"/>
    <x v="2"/>
    <x v="11"/>
    <x v="423"/>
    <x v="764"/>
    <n v="3"/>
    <n v="0"/>
    <n v="86.389199999999988"/>
  </r>
  <r>
    <n v="8069"/>
    <s v="US-2012-160563"/>
    <x v="1"/>
    <x v="1182"/>
    <d v="2012-10-24T00:00:00"/>
    <x v="1"/>
    <s v="NS-18640"/>
    <x v="374"/>
    <x v="1"/>
    <s v="United States"/>
    <s v="San Francisco"/>
    <x v="1"/>
    <n v="94109"/>
    <x v="1"/>
    <s v="FUR-FU-10001731"/>
    <x v="0"/>
    <x v="5"/>
    <x v="1547"/>
    <x v="2003"/>
    <n v="6"/>
    <n v="0"/>
    <n v="6.0876000000000001"/>
  </r>
  <r>
    <n v="8070"/>
    <s v="CA-2014-151750"/>
    <x v="3"/>
    <x v="314"/>
    <d v="2014-01-06T00:00:00"/>
    <x v="1"/>
    <s v="JM-15250"/>
    <x v="49"/>
    <x v="0"/>
    <s v="United States"/>
    <s v="Huntsville"/>
    <x v="5"/>
    <n v="77340"/>
    <x v="2"/>
    <s v="OFF-ST-10002743"/>
    <x v="1"/>
    <x v="4"/>
    <x v="413"/>
    <x v="5273"/>
    <n v="5"/>
    <n v="0.2"/>
    <n v="-107.95800000000004"/>
  </r>
  <r>
    <n v="8071"/>
    <s v="CA-2014-151750"/>
    <x v="3"/>
    <x v="314"/>
    <d v="2014-01-06T00:00:00"/>
    <x v="1"/>
    <s v="JM-15250"/>
    <x v="49"/>
    <x v="0"/>
    <s v="United States"/>
    <s v="Huntsville"/>
    <x v="5"/>
    <n v="77340"/>
    <x v="2"/>
    <s v="FUR-FU-10002116"/>
    <x v="0"/>
    <x v="5"/>
    <x v="1431"/>
    <x v="5274"/>
    <n v="5"/>
    <n v="0.6"/>
    <n v="-187.38150000000002"/>
  </r>
  <r>
    <n v="8072"/>
    <s v="CA-2014-151750"/>
    <x v="3"/>
    <x v="314"/>
    <d v="2014-01-06T00:00:00"/>
    <x v="1"/>
    <s v="JM-15250"/>
    <x v="49"/>
    <x v="0"/>
    <s v="United States"/>
    <s v="Huntsville"/>
    <x v="5"/>
    <n v="77340"/>
    <x v="2"/>
    <s v="FUR-CH-10003199"/>
    <x v="0"/>
    <x v="1"/>
    <x v="631"/>
    <x v="5275"/>
    <n v="4"/>
    <n v="0.3"/>
    <n v="-26.635199999999998"/>
  </r>
  <r>
    <n v="8073"/>
    <s v="CA-2014-151750"/>
    <x v="3"/>
    <x v="314"/>
    <d v="2014-01-06T00:00:00"/>
    <x v="1"/>
    <s v="JM-15250"/>
    <x v="49"/>
    <x v="0"/>
    <s v="United States"/>
    <s v="Huntsville"/>
    <x v="5"/>
    <n v="77340"/>
    <x v="2"/>
    <s v="OFF-AR-10003158"/>
    <x v="1"/>
    <x v="6"/>
    <x v="696"/>
    <x v="5276"/>
    <n v="4"/>
    <n v="0.2"/>
    <n v="2.2287999999999988"/>
  </r>
  <r>
    <n v="8074"/>
    <s v="CA-2014-151750"/>
    <x v="3"/>
    <x v="314"/>
    <d v="2014-01-06T00:00:00"/>
    <x v="1"/>
    <s v="JM-15250"/>
    <x v="49"/>
    <x v="0"/>
    <s v="United States"/>
    <s v="Huntsville"/>
    <x v="5"/>
    <n v="77340"/>
    <x v="2"/>
    <s v="OFF-BI-10000301"/>
    <x v="1"/>
    <x v="8"/>
    <x v="619"/>
    <x v="5277"/>
    <n v="5"/>
    <n v="0.8"/>
    <n v="-9.7050000000000018"/>
  </r>
  <r>
    <n v="8075"/>
    <s v="CA-2014-151750"/>
    <x v="3"/>
    <x v="314"/>
    <d v="2014-01-06T00:00:00"/>
    <x v="1"/>
    <s v="JM-15250"/>
    <x v="49"/>
    <x v="0"/>
    <s v="United States"/>
    <s v="Huntsville"/>
    <x v="5"/>
    <n v="77340"/>
    <x v="2"/>
    <s v="OFF-BI-10000343"/>
    <x v="1"/>
    <x v="8"/>
    <x v="184"/>
    <x v="5278"/>
    <n v="14"/>
    <n v="0.8"/>
    <n v="-22.684200000000004"/>
  </r>
  <r>
    <n v="8076"/>
    <s v="CA-2014-151750"/>
    <x v="3"/>
    <x v="314"/>
    <d v="2014-01-06T00:00:00"/>
    <x v="1"/>
    <s v="JM-15250"/>
    <x v="49"/>
    <x v="0"/>
    <s v="United States"/>
    <s v="Huntsville"/>
    <x v="5"/>
    <n v="77340"/>
    <x v="2"/>
    <s v="OFF-AP-10004708"/>
    <x v="1"/>
    <x v="9"/>
    <x v="508"/>
    <x v="5279"/>
    <n v="2"/>
    <n v="0.8"/>
    <n v="-38.821200000000012"/>
  </r>
  <r>
    <n v="8077"/>
    <s v="CA-2012-106187"/>
    <x v="1"/>
    <x v="537"/>
    <d v="2012-06-29T00:00:00"/>
    <x v="1"/>
    <s v="RF-19345"/>
    <x v="575"/>
    <x v="1"/>
    <s v="United States"/>
    <s v="East Point"/>
    <x v="32"/>
    <n v="30344"/>
    <x v="0"/>
    <s v="FUR-FU-10000794"/>
    <x v="0"/>
    <x v="5"/>
    <x v="639"/>
    <x v="1877"/>
    <n v="3"/>
    <n v="0"/>
    <n v="9.3227999999999991"/>
  </r>
  <r>
    <n v="8078"/>
    <s v="CA-2012-106187"/>
    <x v="1"/>
    <x v="537"/>
    <d v="2012-06-29T00:00:00"/>
    <x v="1"/>
    <s v="RF-19345"/>
    <x v="575"/>
    <x v="1"/>
    <s v="United States"/>
    <s v="East Point"/>
    <x v="32"/>
    <n v="30344"/>
    <x v="0"/>
    <s v="OFF-BI-10004519"/>
    <x v="1"/>
    <x v="8"/>
    <x v="880"/>
    <x v="5280"/>
    <n v="1"/>
    <n v="0"/>
    <n v="74.690999999999988"/>
  </r>
  <r>
    <n v="8079"/>
    <s v="CA-2012-106187"/>
    <x v="1"/>
    <x v="537"/>
    <d v="2012-06-29T00:00:00"/>
    <x v="1"/>
    <s v="RF-19345"/>
    <x v="575"/>
    <x v="1"/>
    <s v="United States"/>
    <s v="East Point"/>
    <x v="32"/>
    <n v="30344"/>
    <x v="0"/>
    <s v="TEC-AC-10001590"/>
    <x v="2"/>
    <x v="11"/>
    <x v="1347"/>
    <x v="5281"/>
    <n v="3"/>
    <n v="0"/>
    <n v="18"/>
  </r>
  <r>
    <n v="8080"/>
    <s v="US-2013-164945"/>
    <x v="0"/>
    <x v="441"/>
    <d v="2013-11-28T00:00:00"/>
    <x v="1"/>
    <s v="CA-12055"/>
    <x v="402"/>
    <x v="2"/>
    <s v="United States"/>
    <s v="New York City"/>
    <x v="15"/>
    <n v="10009"/>
    <x v="3"/>
    <s v="OFF-BI-10001524"/>
    <x v="1"/>
    <x v="8"/>
    <x v="298"/>
    <x v="5282"/>
    <n v="8"/>
    <n v="0.2"/>
    <n v="46.99519999999999"/>
  </r>
  <r>
    <n v="8081"/>
    <s v="CA-2012-150714"/>
    <x v="1"/>
    <x v="662"/>
    <d v="2012-11-01T00:00:00"/>
    <x v="1"/>
    <s v="KH-16690"/>
    <x v="120"/>
    <x v="1"/>
    <s v="United States"/>
    <s v="Springfield"/>
    <x v="21"/>
    <n v="97477"/>
    <x v="1"/>
    <s v="OFF-LA-10001474"/>
    <x v="1"/>
    <x v="2"/>
    <x v="917"/>
    <x v="5283"/>
    <n v="6"/>
    <n v="0.2"/>
    <n v="47.626799999999996"/>
  </r>
  <r>
    <n v="8082"/>
    <s v="CA-2012-150714"/>
    <x v="1"/>
    <x v="662"/>
    <d v="2012-11-01T00:00:00"/>
    <x v="1"/>
    <s v="KH-16690"/>
    <x v="120"/>
    <x v="1"/>
    <s v="United States"/>
    <s v="Springfield"/>
    <x v="21"/>
    <n v="97477"/>
    <x v="1"/>
    <s v="OFF-PA-10001497"/>
    <x v="1"/>
    <x v="10"/>
    <x v="1746"/>
    <x v="576"/>
    <n v="3"/>
    <n v="0.2"/>
    <n v="47.815200000000004"/>
  </r>
  <r>
    <n v="8083"/>
    <s v="CA-2012-150714"/>
    <x v="1"/>
    <x v="662"/>
    <d v="2012-11-01T00:00:00"/>
    <x v="1"/>
    <s v="KH-16690"/>
    <x v="120"/>
    <x v="1"/>
    <s v="United States"/>
    <s v="Springfield"/>
    <x v="21"/>
    <n v="97477"/>
    <x v="1"/>
    <s v="OFF-AP-10003287"/>
    <x v="1"/>
    <x v="9"/>
    <x v="538"/>
    <x v="5284"/>
    <n v="5"/>
    <n v="0.2"/>
    <n v="20.387999999999998"/>
  </r>
  <r>
    <n v="8084"/>
    <s v="CA-2012-150714"/>
    <x v="1"/>
    <x v="662"/>
    <d v="2012-11-01T00:00:00"/>
    <x v="1"/>
    <s v="KH-16690"/>
    <x v="120"/>
    <x v="1"/>
    <s v="United States"/>
    <s v="Springfield"/>
    <x v="21"/>
    <n v="97477"/>
    <x v="1"/>
    <s v="OFF-BI-10002982"/>
    <x v="1"/>
    <x v="8"/>
    <x v="1258"/>
    <x v="4459"/>
    <n v="7"/>
    <n v="0.7"/>
    <n v="-10.487400000000001"/>
  </r>
  <r>
    <n v="8085"/>
    <s v="CA-2012-150714"/>
    <x v="1"/>
    <x v="662"/>
    <d v="2012-11-01T00:00:00"/>
    <x v="1"/>
    <s v="KH-16690"/>
    <x v="120"/>
    <x v="1"/>
    <s v="United States"/>
    <s v="Springfield"/>
    <x v="21"/>
    <n v="97477"/>
    <x v="1"/>
    <s v="OFF-ST-10001809"/>
    <x v="1"/>
    <x v="4"/>
    <x v="430"/>
    <x v="5285"/>
    <n v="10"/>
    <n v="0.2"/>
    <n v="-161.69400000000005"/>
  </r>
  <r>
    <n v="8086"/>
    <s v="CA-2013-105753"/>
    <x v="0"/>
    <x v="201"/>
    <d v="2013-10-27T00:00:00"/>
    <x v="1"/>
    <s v="LC-16960"/>
    <x v="784"/>
    <x v="2"/>
    <s v="United States"/>
    <s v="Arlington"/>
    <x v="17"/>
    <n v="22204"/>
    <x v="0"/>
    <s v="FUR-FU-10000246"/>
    <x v="0"/>
    <x v="5"/>
    <x v="386"/>
    <x v="5286"/>
    <n v="5"/>
    <n v="0"/>
    <n v="18.329999999999991"/>
  </r>
  <r>
    <n v="8087"/>
    <s v="CA-2014-120894"/>
    <x v="3"/>
    <x v="1045"/>
    <d v="2014-05-03T00:00:00"/>
    <x v="1"/>
    <s v="JL-15130"/>
    <x v="691"/>
    <x v="0"/>
    <s v="United States"/>
    <s v="Wilmington"/>
    <x v="3"/>
    <n v="28403"/>
    <x v="0"/>
    <s v="OFF-AP-10000252"/>
    <x v="1"/>
    <x v="9"/>
    <x v="1242"/>
    <x v="5287"/>
    <n v="3"/>
    <n v="0.2"/>
    <n v="5.2650000000000006"/>
  </r>
  <r>
    <n v="8088"/>
    <s v="CA-2013-106621"/>
    <x v="0"/>
    <x v="321"/>
    <d v="2013-10-02T00:00:00"/>
    <x v="0"/>
    <s v="DM-12955"/>
    <x v="678"/>
    <x v="1"/>
    <s v="United States"/>
    <s v="Yuma"/>
    <x v="16"/>
    <n v="85364"/>
    <x v="1"/>
    <s v="OFF-AR-10002375"/>
    <x v="1"/>
    <x v="6"/>
    <x v="823"/>
    <x v="5288"/>
    <n v="4"/>
    <n v="0.2"/>
    <n v="1.1807999999999983"/>
  </r>
  <r>
    <n v="8089"/>
    <s v="CA-2012-107020"/>
    <x v="1"/>
    <x v="848"/>
    <d v="2012-07-14T00:00:00"/>
    <x v="1"/>
    <s v="MV-18190"/>
    <x v="160"/>
    <x v="0"/>
    <s v="United States"/>
    <s v="San Bernardino"/>
    <x v="1"/>
    <n v="92404"/>
    <x v="1"/>
    <s v="OFF-BI-10003719"/>
    <x v="1"/>
    <x v="8"/>
    <x v="684"/>
    <x v="3089"/>
    <n v="2"/>
    <n v="0.2"/>
    <n v="12.973999999999997"/>
  </r>
  <r>
    <n v="8090"/>
    <s v="US-2012-117492"/>
    <x v="1"/>
    <x v="976"/>
    <d v="2012-08-09T00:00:00"/>
    <x v="2"/>
    <s v="NS-18640"/>
    <x v="374"/>
    <x v="1"/>
    <s v="United States"/>
    <s v="Baltimore"/>
    <x v="39"/>
    <n v="21215"/>
    <x v="3"/>
    <s v="OFF-AP-10001492"/>
    <x v="1"/>
    <x v="9"/>
    <x v="22"/>
    <x v="5289"/>
    <n v="9"/>
    <n v="0"/>
    <n v="20.1708"/>
  </r>
  <r>
    <n v="8091"/>
    <s v="CA-2011-101392"/>
    <x v="2"/>
    <x v="1035"/>
    <d v="2011-12-13T00:00:00"/>
    <x v="1"/>
    <s v="AS-10630"/>
    <x v="357"/>
    <x v="2"/>
    <s v="United States"/>
    <s v="Seattle"/>
    <x v="4"/>
    <n v="98103"/>
    <x v="1"/>
    <s v="OFF-ST-10000532"/>
    <x v="1"/>
    <x v="4"/>
    <x v="1403"/>
    <x v="5290"/>
    <n v="7"/>
    <n v="0"/>
    <n v="70.033599999999993"/>
  </r>
  <r>
    <n v="8092"/>
    <s v="CA-2012-127502"/>
    <x v="1"/>
    <x v="895"/>
    <d v="2012-12-14T00:00:00"/>
    <x v="1"/>
    <s v="MT-17815"/>
    <x v="363"/>
    <x v="0"/>
    <s v="United States"/>
    <s v="San Francisco"/>
    <x v="1"/>
    <n v="94110"/>
    <x v="1"/>
    <s v="OFF-LA-10001613"/>
    <x v="1"/>
    <x v="2"/>
    <x v="736"/>
    <x v="1784"/>
    <n v="2"/>
    <n v="0"/>
    <n v="2.8224"/>
  </r>
  <r>
    <n v="8093"/>
    <s v="CA-2014-143658"/>
    <x v="3"/>
    <x v="1183"/>
    <d v="2014-11-14T00:00:00"/>
    <x v="0"/>
    <s v="SR-20425"/>
    <x v="676"/>
    <x v="2"/>
    <s v="United States"/>
    <s v="New York City"/>
    <x v="15"/>
    <n v="10035"/>
    <x v="3"/>
    <s v="OFF-AR-10002818"/>
    <x v="1"/>
    <x v="6"/>
    <x v="924"/>
    <x v="2239"/>
    <n v="5"/>
    <n v="0"/>
    <n v="32.97"/>
  </r>
  <r>
    <n v="8094"/>
    <s v="CA-2014-133046"/>
    <x v="3"/>
    <x v="944"/>
    <d v="2014-08-02T00:00:00"/>
    <x v="0"/>
    <s v="DK-13375"/>
    <x v="589"/>
    <x v="0"/>
    <s v="United States"/>
    <s v="Seattle"/>
    <x v="4"/>
    <n v="98115"/>
    <x v="1"/>
    <s v="FUR-FU-10001940"/>
    <x v="0"/>
    <x v="5"/>
    <x v="33"/>
    <x v="1708"/>
    <n v="3"/>
    <n v="0"/>
    <n v="10.507200000000001"/>
  </r>
  <r>
    <n v="8095"/>
    <s v="CA-2014-133046"/>
    <x v="3"/>
    <x v="944"/>
    <d v="2014-08-02T00:00:00"/>
    <x v="0"/>
    <s v="DK-13375"/>
    <x v="589"/>
    <x v="0"/>
    <s v="United States"/>
    <s v="Seattle"/>
    <x v="4"/>
    <n v="98115"/>
    <x v="1"/>
    <s v="OFF-PA-10003883"/>
    <x v="1"/>
    <x v="10"/>
    <x v="1229"/>
    <x v="2224"/>
    <n v="4"/>
    <n v="0"/>
    <n v="12.052"/>
  </r>
  <r>
    <n v="8096"/>
    <s v="CA-2014-133046"/>
    <x v="3"/>
    <x v="944"/>
    <d v="2014-08-02T00:00:00"/>
    <x v="0"/>
    <s v="DK-13375"/>
    <x v="589"/>
    <x v="0"/>
    <s v="United States"/>
    <s v="Seattle"/>
    <x v="4"/>
    <n v="98115"/>
    <x v="1"/>
    <s v="OFF-PA-10002787"/>
    <x v="1"/>
    <x v="10"/>
    <x v="1267"/>
    <x v="91"/>
    <n v="2"/>
    <n v="0"/>
    <n v="6.2208000000000006"/>
  </r>
  <r>
    <n v="8097"/>
    <s v="CA-2014-133046"/>
    <x v="3"/>
    <x v="944"/>
    <d v="2014-08-02T00:00:00"/>
    <x v="0"/>
    <s v="DK-13375"/>
    <x v="589"/>
    <x v="0"/>
    <s v="United States"/>
    <s v="Seattle"/>
    <x v="4"/>
    <n v="98115"/>
    <x v="1"/>
    <s v="TEC-AC-10000991"/>
    <x v="2"/>
    <x v="11"/>
    <x v="432"/>
    <x v="5291"/>
    <n v="5"/>
    <n v="0"/>
    <n v="32.893000000000008"/>
  </r>
  <r>
    <n v="8098"/>
    <s v="CA-2014-122798"/>
    <x v="3"/>
    <x v="116"/>
    <d v="2015-01-02T00:00:00"/>
    <x v="1"/>
    <s v="SV-20935"/>
    <x v="603"/>
    <x v="0"/>
    <s v="United States"/>
    <s v="Albuquerque"/>
    <x v="27"/>
    <n v="87105"/>
    <x v="1"/>
    <s v="OFF-ST-10003058"/>
    <x v="1"/>
    <x v="4"/>
    <x v="388"/>
    <x v="2946"/>
    <n v="5"/>
    <n v="0"/>
    <n v="34.292499999999997"/>
  </r>
  <r>
    <n v="8099"/>
    <s v="CA-2014-122798"/>
    <x v="3"/>
    <x v="116"/>
    <d v="2015-01-02T00:00:00"/>
    <x v="1"/>
    <s v="SV-20935"/>
    <x v="603"/>
    <x v="0"/>
    <s v="United States"/>
    <s v="Albuquerque"/>
    <x v="27"/>
    <n v="87105"/>
    <x v="1"/>
    <s v="OFF-PA-10004239"/>
    <x v="1"/>
    <x v="10"/>
    <x v="1412"/>
    <x v="732"/>
    <n v="1"/>
    <n v="0"/>
    <n v="1.9259999999999997"/>
  </r>
  <r>
    <n v="8100"/>
    <s v="CA-2013-169663"/>
    <x v="0"/>
    <x v="612"/>
    <d v="2013-03-14T00:00:00"/>
    <x v="2"/>
    <s v="RH-19510"/>
    <x v="563"/>
    <x v="2"/>
    <s v="United States"/>
    <s v="Los Angeles"/>
    <x v="1"/>
    <n v="90045"/>
    <x v="1"/>
    <s v="TEC-AC-10003038"/>
    <x v="2"/>
    <x v="11"/>
    <x v="1024"/>
    <x v="3999"/>
    <n v="3"/>
    <n v="0"/>
    <n v="5.101499999999997"/>
  </r>
  <r>
    <n v="8101"/>
    <s v="CA-2013-169663"/>
    <x v="0"/>
    <x v="612"/>
    <d v="2013-03-14T00:00:00"/>
    <x v="2"/>
    <s v="RH-19510"/>
    <x v="563"/>
    <x v="2"/>
    <s v="United States"/>
    <s v="Los Angeles"/>
    <x v="1"/>
    <n v="90045"/>
    <x v="1"/>
    <s v="TEC-MA-10000984"/>
    <x v="2"/>
    <x v="15"/>
    <x v="1811"/>
    <x v="5292"/>
    <n v="3"/>
    <n v="0.2"/>
    <n v="377.72999999999956"/>
  </r>
  <r>
    <n v="8102"/>
    <s v="CA-2012-149846"/>
    <x v="1"/>
    <x v="1184"/>
    <d v="2012-05-26T00:00:00"/>
    <x v="1"/>
    <s v="SB-20185"/>
    <x v="766"/>
    <x v="0"/>
    <s v="United States"/>
    <s v="Los Angeles"/>
    <x v="1"/>
    <n v="90045"/>
    <x v="1"/>
    <s v="OFF-LA-10004484"/>
    <x v="1"/>
    <x v="2"/>
    <x v="612"/>
    <x v="341"/>
    <n v="2"/>
    <n v="0"/>
    <n v="3.7995999999999999"/>
  </r>
  <r>
    <n v="8103"/>
    <s v="CA-2012-149846"/>
    <x v="1"/>
    <x v="1184"/>
    <d v="2012-05-26T00:00:00"/>
    <x v="1"/>
    <s v="SB-20185"/>
    <x v="766"/>
    <x v="0"/>
    <s v="United States"/>
    <s v="Los Angeles"/>
    <x v="1"/>
    <n v="90045"/>
    <x v="1"/>
    <s v="TEC-MA-10004002"/>
    <x v="2"/>
    <x v="15"/>
    <x v="662"/>
    <x v="5293"/>
    <n v="7"/>
    <n v="0.2"/>
    <n v="334.49849999999958"/>
  </r>
  <r>
    <n v="8104"/>
    <s v="CA-2012-149846"/>
    <x v="1"/>
    <x v="1184"/>
    <d v="2012-05-26T00:00:00"/>
    <x v="1"/>
    <s v="SB-20185"/>
    <x v="766"/>
    <x v="0"/>
    <s v="United States"/>
    <s v="Los Angeles"/>
    <x v="1"/>
    <n v="90045"/>
    <x v="1"/>
    <s v="OFF-ST-10002406"/>
    <x v="1"/>
    <x v="4"/>
    <x v="324"/>
    <x v="352"/>
    <n v="7"/>
    <n v="0"/>
    <n v="29.341200000000008"/>
  </r>
  <r>
    <n v="8105"/>
    <s v="CA-2012-149846"/>
    <x v="1"/>
    <x v="1184"/>
    <d v="2012-05-26T00:00:00"/>
    <x v="1"/>
    <s v="SB-20185"/>
    <x v="766"/>
    <x v="0"/>
    <s v="United States"/>
    <s v="Los Angeles"/>
    <x v="1"/>
    <n v="90045"/>
    <x v="1"/>
    <s v="TEC-PH-10003645"/>
    <x v="2"/>
    <x v="7"/>
    <x v="294"/>
    <x v="5294"/>
    <n v="6"/>
    <n v="0.2"/>
    <n v="58.179600000000022"/>
  </r>
  <r>
    <n v="8106"/>
    <s v="CA-2014-159149"/>
    <x v="3"/>
    <x v="922"/>
    <d v="2014-02-20T00:00:00"/>
    <x v="2"/>
    <s v="CR-12820"/>
    <x v="736"/>
    <x v="2"/>
    <s v="United States"/>
    <s v="Houston"/>
    <x v="5"/>
    <n v="77041"/>
    <x v="2"/>
    <s v="FUR-BO-10001601"/>
    <x v="0"/>
    <x v="0"/>
    <x v="414"/>
    <x v="5295"/>
    <n v="1"/>
    <n v="0.32"/>
    <n v="-17.027400000000007"/>
  </r>
  <r>
    <n v="8107"/>
    <s v="CA-2014-159149"/>
    <x v="3"/>
    <x v="922"/>
    <d v="2014-02-20T00:00:00"/>
    <x v="2"/>
    <s v="CR-12820"/>
    <x v="736"/>
    <x v="2"/>
    <s v="United States"/>
    <s v="Houston"/>
    <x v="5"/>
    <n v="77041"/>
    <x v="2"/>
    <s v="OFF-AR-10000937"/>
    <x v="1"/>
    <x v="6"/>
    <x v="1812"/>
    <x v="5296"/>
    <n v="6"/>
    <n v="0.2"/>
    <n v="52.632000000000005"/>
  </r>
  <r>
    <n v="8108"/>
    <s v="CA-2014-159149"/>
    <x v="3"/>
    <x v="922"/>
    <d v="2014-02-20T00:00:00"/>
    <x v="2"/>
    <s v="CR-12820"/>
    <x v="736"/>
    <x v="2"/>
    <s v="United States"/>
    <s v="Houston"/>
    <x v="5"/>
    <n v="77041"/>
    <x v="2"/>
    <s v="TEC-PH-10000038"/>
    <x v="2"/>
    <x v="7"/>
    <x v="1056"/>
    <x v="1435"/>
    <n v="4"/>
    <n v="0.2"/>
    <n v="-87.667200000000037"/>
  </r>
  <r>
    <n v="8109"/>
    <s v="US-2014-167570"/>
    <x v="3"/>
    <x v="166"/>
    <d v="2014-12-16T00:00:00"/>
    <x v="1"/>
    <s v="EG-13900"/>
    <x v="283"/>
    <x v="0"/>
    <s v="United States"/>
    <s v="Philadelphia"/>
    <x v="9"/>
    <n v="19140"/>
    <x v="3"/>
    <s v="FUR-CH-10003396"/>
    <x v="0"/>
    <x v="1"/>
    <x v="385"/>
    <x v="5297"/>
    <n v="4"/>
    <n v="0.3"/>
    <n v="-58.504800000000017"/>
  </r>
  <r>
    <n v="8110"/>
    <s v="CA-2014-160122"/>
    <x v="3"/>
    <x v="551"/>
    <d v="2014-11-24T00:00:00"/>
    <x v="1"/>
    <s v="RD-19930"/>
    <x v="709"/>
    <x v="0"/>
    <s v="United States"/>
    <s v="Chicago"/>
    <x v="10"/>
    <n v="60623"/>
    <x v="2"/>
    <s v="OFF-EN-10002592"/>
    <x v="1"/>
    <x v="12"/>
    <x v="1702"/>
    <x v="5298"/>
    <n v="6"/>
    <n v="0.2"/>
    <n v="20.844000000000001"/>
  </r>
  <r>
    <n v="8111"/>
    <s v="CA-2014-160122"/>
    <x v="3"/>
    <x v="551"/>
    <d v="2014-11-24T00:00:00"/>
    <x v="1"/>
    <s v="RD-19930"/>
    <x v="709"/>
    <x v="0"/>
    <s v="United States"/>
    <s v="Chicago"/>
    <x v="10"/>
    <n v="60623"/>
    <x v="2"/>
    <s v="FUR-CH-10000422"/>
    <x v="0"/>
    <x v="1"/>
    <x v="1432"/>
    <x v="5299"/>
    <n v="2"/>
    <n v="0.3"/>
    <n v="-25.477199999999982"/>
  </r>
  <r>
    <n v="8112"/>
    <s v="CA-2013-130393"/>
    <x v="0"/>
    <x v="49"/>
    <d v="2013-12-04T00:00:00"/>
    <x v="0"/>
    <s v="JM-15865"/>
    <x v="622"/>
    <x v="0"/>
    <s v="United States"/>
    <s v="San Angelo"/>
    <x v="5"/>
    <n v="76903"/>
    <x v="2"/>
    <s v="FUR-CH-10002647"/>
    <x v="0"/>
    <x v="1"/>
    <x v="470"/>
    <x v="5300"/>
    <n v="5"/>
    <n v="0.3"/>
    <n v="-17.744999999999976"/>
  </r>
  <r>
    <n v="8113"/>
    <s v="CA-2013-130393"/>
    <x v="0"/>
    <x v="49"/>
    <d v="2013-12-04T00:00:00"/>
    <x v="0"/>
    <s v="JM-15865"/>
    <x v="622"/>
    <x v="0"/>
    <s v="United States"/>
    <s v="San Angelo"/>
    <x v="5"/>
    <n v="76903"/>
    <x v="2"/>
    <s v="OFF-AP-10004859"/>
    <x v="1"/>
    <x v="9"/>
    <x v="921"/>
    <x v="5301"/>
    <n v="4"/>
    <n v="0.8"/>
    <n v="-30.867200000000004"/>
  </r>
  <r>
    <n v="8114"/>
    <s v="CA-2013-130393"/>
    <x v="0"/>
    <x v="49"/>
    <d v="2013-12-04T00:00:00"/>
    <x v="0"/>
    <s v="JM-15865"/>
    <x v="622"/>
    <x v="0"/>
    <s v="United States"/>
    <s v="San Angelo"/>
    <x v="5"/>
    <n v="76903"/>
    <x v="2"/>
    <s v="FUR-CH-10004477"/>
    <x v="0"/>
    <x v="1"/>
    <x v="211"/>
    <x v="4967"/>
    <n v="2"/>
    <n v="0.3"/>
    <n v="-1.217800000000004"/>
  </r>
  <r>
    <n v="8115"/>
    <s v="CA-2014-144820"/>
    <x v="3"/>
    <x v="621"/>
    <d v="2014-10-08T00:00:00"/>
    <x v="0"/>
    <s v="LW-16825"/>
    <x v="429"/>
    <x v="1"/>
    <s v="United States"/>
    <s v="Pasadena"/>
    <x v="5"/>
    <n v="77506"/>
    <x v="2"/>
    <s v="OFF-AR-10004817"/>
    <x v="1"/>
    <x v="6"/>
    <x v="906"/>
    <x v="5302"/>
    <n v="5"/>
    <n v="0.2"/>
    <n v="2.3219999999999974"/>
  </r>
  <r>
    <n v="8116"/>
    <s v="CA-2014-101014"/>
    <x v="3"/>
    <x v="635"/>
    <d v="2014-09-05T00:00:00"/>
    <x v="1"/>
    <s v="RW-19540"/>
    <x v="459"/>
    <x v="1"/>
    <s v="United States"/>
    <s v="Los Angeles"/>
    <x v="1"/>
    <n v="90049"/>
    <x v="1"/>
    <s v="FUR-FU-10003374"/>
    <x v="0"/>
    <x v="5"/>
    <x v="1798"/>
    <x v="5303"/>
    <n v="3"/>
    <n v="0"/>
    <n v="41.445600000000013"/>
  </r>
  <r>
    <n v="8117"/>
    <s v="CA-2014-105543"/>
    <x v="3"/>
    <x v="221"/>
    <d v="2014-11-25T00:00:00"/>
    <x v="3"/>
    <s v="BG-11695"/>
    <x v="410"/>
    <x v="1"/>
    <s v="United States"/>
    <s v="Garden City"/>
    <x v="41"/>
    <n v="67846"/>
    <x v="2"/>
    <s v="OFF-ST-10003123"/>
    <x v="1"/>
    <x v="4"/>
    <x v="1268"/>
    <x v="3304"/>
    <n v="1"/>
    <n v="0"/>
    <n v="7.9895999999999994"/>
  </r>
  <r>
    <n v="8118"/>
    <s v="US-2014-113201"/>
    <x v="3"/>
    <x v="160"/>
    <d v="2014-07-06T00:00:00"/>
    <x v="1"/>
    <s v="TT-21220"/>
    <x v="627"/>
    <x v="0"/>
    <s v="United States"/>
    <s v="Los Angeles"/>
    <x v="1"/>
    <n v="90045"/>
    <x v="1"/>
    <s v="OFF-PA-10000675"/>
    <x v="1"/>
    <x v="10"/>
    <x v="1106"/>
    <x v="2929"/>
    <n v="5"/>
    <n v="0"/>
    <n v="100.4255"/>
  </r>
  <r>
    <n v="8119"/>
    <s v="US-2014-106551"/>
    <x v="3"/>
    <x v="847"/>
    <d v="2014-07-28T00:00:00"/>
    <x v="1"/>
    <s v="EB-13930"/>
    <x v="518"/>
    <x v="0"/>
    <s v="United States"/>
    <s v="Chicago"/>
    <x v="10"/>
    <n v="60653"/>
    <x v="2"/>
    <s v="FUR-CH-10004997"/>
    <x v="0"/>
    <x v="1"/>
    <x v="494"/>
    <x v="5304"/>
    <n v="4"/>
    <n v="0.3"/>
    <n v="-75.191999999999979"/>
  </r>
  <r>
    <n v="8120"/>
    <s v="CA-2013-116722"/>
    <x v="0"/>
    <x v="583"/>
    <d v="2013-11-17T00:00:00"/>
    <x v="1"/>
    <s v="LP-17080"/>
    <x v="221"/>
    <x v="0"/>
    <s v="United States"/>
    <s v="San Francisco"/>
    <x v="1"/>
    <n v="94110"/>
    <x v="1"/>
    <s v="FUR-FU-10001934"/>
    <x v="0"/>
    <x v="5"/>
    <x v="107"/>
    <x v="108"/>
    <n v="2"/>
    <n v="0"/>
    <n v="10.909600000000001"/>
  </r>
  <r>
    <n v="8121"/>
    <s v="CA-2013-116722"/>
    <x v="0"/>
    <x v="583"/>
    <d v="2013-11-17T00:00:00"/>
    <x v="1"/>
    <s v="LP-17080"/>
    <x v="221"/>
    <x v="0"/>
    <s v="United States"/>
    <s v="San Francisco"/>
    <x v="1"/>
    <n v="94110"/>
    <x v="1"/>
    <s v="FUR-CH-10004997"/>
    <x v="0"/>
    <x v="1"/>
    <x v="494"/>
    <x v="542"/>
    <n v="3"/>
    <n v="0.2"/>
    <n v="0"/>
  </r>
  <r>
    <n v="8122"/>
    <s v="CA-2013-116722"/>
    <x v="0"/>
    <x v="583"/>
    <d v="2013-11-17T00:00:00"/>
    <x v="1"/>
    <s v="LP-17080"/>
    <x v="221"/>
    <x v="0"/>
    <s v="United States"/>
    <s v="San Francisco"/>
    <x v="1"/>
    <n v="94110"/>
    <x v="1"/>
    <s v="OFF-BI-10001890"/>
    <x v="1"/>
    <x v="8"/>
    <x v="174"/>
    <x v="5305"/>
    <n v="11"/>
    <n v="0.2"/>
    <n v="11.026399999999999"/>
  </r>
  <r>
    <n v="8123"/>
    <s v="CA-2011-138128"/>
    <x v="2"/>
    <x v="337"/>
    <d v="2011-12-15T00:00:00"/>
    <x v="1"/>
    <s v="FP-14320"/>
    <x v="224"/>
    <x v="0"/>
    <s v="United States"/>
    <s v="Philadelphia"/>
    <x v="9"/>
    <n v="19134"/>
    <x v="3"/>
    <s v="OFF-EN-10002500"/>
    <x v="1"/>
    <x v="12"/>
    <x v="118"/>
    <x v="5306"/>
    <n v="3"/>
    <n v="0.2"/>
    <n v="9.5850000000000009"/>
  </r>
  <r>
    <n v="8124"/>
    <s v="CA-2011-138128"/>
    <x v="2"/>
    <x v="337"/>
    <d v="2011-12-15T00:00:00"/>
    <x v="1"/>
    <s v="FP-14320"/>
    <x v="224"/>
    <x v="0"/>
    <s v="United States"/>
    <s v="Philadelphia"/>
    <x v="9"/>
    <n v="19134"/>
    <x v="3"/>
    <s v="TEC-CO-10001766"/>
    <x v="2"/>
    <x v="16"/>
    <x v="1058"/>
    <x v="5307"/>
    <n v="4"/>
    <n v="0.4"/>
    <n v="125.99719999999991"/>
  </r>
  <r>
    <n v="8125"/>
    <s v="US-2014-150070"/>
    <x v="3"/>
    <x v="210"/>
    <d v="2014-09-13T00:00:00"/>
    <x v="1"/>
    <s v="JA-15970"/>
    <x v="350"/>
    <x v="0"/>
    <s v="United States"/>
    <s v="Modesto"/>
    <x v="1"/>
    <n v="95351"/>
    <x v="1"/>
    <s v="FUR-CH-10004860"/>
    <x v="0"/>
    <x v="1"/>
    <x v="210"/>
    <x v="224"/>
    <n v="2"/>
    <n v="0.2"/>
    <n v="-28.274400000000021"/>
  </r>
  <r>
    <n v="8126"/>
    <s v="CA-2012-137064"/>
    <x v="1"/>
    <x v="525"/>
    <d v="2012-02-13T00:00:00"/>
    <x v="1"/>
    <s v="TS-21655"/>
    <x v="772"/>
    <x v="0"/>
    <s v="United States"/>
    <s v="Houston"/>
    <x v="5"/>
    <n v="77070"/>
    <x v="2"/>
    <s v="OFF-BI-10002049"/>
    <x v="1"/>
    <x v="8"/>
    <x v="758"/>
    <x v="995"/>
    <n v="3"/>
    <n v="0.8"/>
    <n v="-4.9878000000000018"/>
  </r>
  <r>
    <n v="8127"/>
    <s v="CA-2012-137064"/>
    <x v="1"/>
    <x v="525"/>
    <d v="2012-02-13T00:00:00"/>
    <x v="1"/>
    <s v="TS-21655"/>
    <x v="772"/>
    <x v="0"/>
    <s v="United States"/>
    <s v="Houston"/>
    <x v="5"/>
    <n v="77070"/>
    <x v="2"/>
    <s v="TEC-AC-10003499"/>
    <x v="2"/>
    <x v="11"/>
    <x v="103"/>
    <x v="5183"/>
    <n v="2"/>
    <n v="0.2"/>
    <n v="4.4004000000000003"/>
  </r>
  <r>
    <n v="8128"/>
    <s v="CA-2012-137064"/>
    <x v="1"/>
    <x v="525"/>
    <d v="2012-02-13T00:00:00"/>
    <x v="1"/>
    <s v="TS-21655"/>
    <x v="772"/>
    <x v="0"/>
    <s v="United States"/>
    <s v="Houston"/>
    <x v="5"/>
    <n v="77070"/>
    <x v="2"/>
    <s v="OFF-ST-10003470"/>
    <x v="1"/>
    <x v="4"/>
    <x v="1339"/>
    <x v="5308"/>
    <n v="3"/>
    <n v="0.2"/>
    <n v="-125.76600000000005"/>
  </r>
  <r>
    <n v="8129"/>
    <s v="CA-2014-157350"/>
    <x v="3"/>
    <x v="775"/>
    <d v="2014-09-02T00:00:00"/>
    <x v="1"/>
    <s v="DP-13000"/>
    <x v="24"/>
    <x v="0"/>
    <s v="United States"/>
    <s v="Chicago"/>
    <x v="10"/>
    <n v="60610"/>
    <x v="2"/>
    <s v="FUR-FU-10000222"/>
    <x v="0"/>
    <x v="5"/>
    <x v="591"/>
    <x v="647"/>
    <n v="5"/>
    <n v="0.6"/>
    <n v="-43.847999999999985"/>
  </r>
  <r>
    <n v="8130"/>
    <s v="CA-2011-127866"/>
    <x v="2"/>
    <x v="836"/>
    <d v="2011-07-23T00:00:00"/>
    <x v="2"/>
    <s v="JD-15895"/>
    <x v="63"/>
    <x v="1"/>
    <s v="United States"/>
    <s v="Riverside"/>
    <x v="1"/>
    <n v="92503"/>
    <x v="1"/>
    <s v="TEC-AC-10000023"/>
    <x v="2"/>
    <x v="11"/>
    <x v="900"/>
    <x v="5045"/>
    <n v="2"/>
    <n v="0"/>
    <n v="15.098399999999998"/>
  </r>
  <r>
    <n v="8131"/>
    <s v="CA-2011-127866"/>
    <x v="2"/>
    <x v="836"/>
    <d v="2011-07-23T00:00:00"/>
    <x v="2"/>
    <s v="JD-15895"/>
    <x v="63"/>
    <x v="1"/>
    <s v="United States"/>
    <s v="Riverside"/>
    <x v="1"/>
    <n v="92503"/>
    <x v="1"/>
    <s v="OFF-PA-10003971"/>
    <x v="1"/>
    <x v="10"/>
    <x v="1272"/>
    <x v="493"/>
    <n v="2"/>
    <n v="0"/>
    <n v="5.8604000000000003"/>
  </r>
  <r>
    <n v="8132"/>
    <s v="CA-2011-127866"/>
    <x v="2"/>
    <x v="836"/>
    <d v="2011-07-23T00:00:00"/>
    <x v="2"/>
    <s v="JD-15895"/>
    <x v="63"/>
    <x v="1"/>
    <s v="United States"/>
    <s v="Riverside"/>
    <x v="1"/>
    <n v="92503"/>
    <x v="1"/>
    <s v="OFF-AR-10003481"/>
    <x v="1"/>
    <x v="6"/>
    <x v="1591"/>
    <x v="2805"/>
    <n v="4"/>
    <n v="0"/>
    <n v="3.8047999999999984"/>
  </r>
  <r>
    <n v="8133"/>
    <s v="CA-2011-127866"/>
    <x v="2"/>
    <x v="836"/>
    <d v="2011-07-23T00:00:00"/>
    <x v="2"/>
    <s v="JD-15895"/>
    <x v="63"/>
    <x v="1"/>
    <s v="United States"/>
    <s v="Riverside"/>
    <x v="1"/>
    <n v="92503"/>
    <x v="1"/>
    <s v="OFF-ST-10001490"/>
    <x v="1"/>
    <x v="4"/>
    <x v="513"/>
    <x v="3469"/>
    <n v="3"/>
    <n v="0"/>
    <n v="160.62299999999993"/>
  </r>
  <r>
    <n v="8134"/>
    <s v="CA-2012-131352"/>
    <x v="1"/>
    <x v="1049"/>
    <d v="2012-10-13T00:00:00"/>
    <x v="1"/>
    <s v="GH-14485"/>
    <x v="16"/>
    <x v="1"/>
    <s v="United States"/>
    <s v="Dallas"/>
    <x v="5"/>
    <n v="75081"/>
    <x v="2"/>
    <s v="FUR-FU-10003708"/>
    <x v="0"/>
    <x v="5"/>
    <x v="71"/>
    <x v="5309"/>
    <n v="3"/>
    <n v="0.6"/>
    <n v="-70.960499999999996"/>
  </r>
  <r>
    <n v="8135"/>
    <s v="CA-2012-121776"/>
    <x v="1"/>
    <x v="1130"/>
    <d v="2012-02-21T00:00:00"/>
    <x v="1"/>
    <s v="RD-19585"/>
    <x v="361"/>
    <x v="0"/>
    <s v="United States"/>
    <s v="Los Angeles"/>
    <x v="1"/>
    <n v="90008"/>
    <x v="1"/>
    <s v="OFF-PA-10001970"/>
    <x v="1"/>
    <x v="10"/>
    <x v="311"/>
    <x v="655"/>
    <n v="3"/>
    <n v="0"/>
    <n v="17.314799999999998"/>
  </r>
  <r>
    <n v="8136"/>
    <s v="CA-2012-121776"/>
    <x v="1"/>
    <x v="1130"/>
    <d v="2012-02-21T00:00:00"/>
    <x v="1"/>
    <s v="RD-19585"/>
    <x v="361"/>
    <x v="0"/>
    <s v="United States"/>
    <s v="Los Angeles"/>
    <x v="1"/>
    <n v="90008"/>
    <x v="1"/>
    <s v="OFF-LA-10002762"/>
    <x v="1"/>
    <x v="2"/>
    <x v="49"/>
    <x v="2077"/>
    <n v="7"/>
    <n v="0"/>
    <n v="41.223699999999994"/>
  </r>
  <r>
    <n v="8137"/>
    <s v="CA-2013-118073"/>
    <x v="0"/>
    <x v="399"/>
    <d v="2013-08-17T00:00:00"/>
    <x v="1"/>
    <s v="CS-12490"/>
    <x v="703"/>
    <x v="1"/>
    <s v="United States"/>
    <s v="Lakeland"/>
    <x v="2"/>
    <n v="33801"/>
    <x v="0"/>
    <s v="FUR-TA-10002533"/>
    <x v="0"/>
    <x v="3"/>
    <x v="274"/>
    <x v="5310"/>
    <n v="7"/>
    <n v="0.45"/>
    <n v="-255.58750000000009"/>
  </r>
  <r>
    <n v="8138"/>
    <s v="CA-2011-103219"/>
    <x v="2"/>
    <x v="187"/>
    <d v="2011-11-13T00:00:00"/>
    <x v="1"/>
    <s v="BF-11215"/>
    <x v="682"/>
    <x v="2"/>
    <s v="United States"/>
    <s v="New York City"/>
    <x v="15"/>
    <n v="10035"/>
    <x v="3"/>
    <s v="FUR-FU-10004091"/>
    <x v="0"/>
    <x v="5"/>
    <x v="954"/>
    <x v="5311"/>
    <n v="9"/>
    <n v="0"/>
    <n v="21.477600000000002"/>
  </r>
  <r>
    <n v="8139"/>
    <s v="CA-2013-102561"/>
    <x v="0"/>
    <x v="427"/>
    <d v="2013-07-23T00:00:00"/>
    <x v="1"/>
    <s v="NK-18490"/>
    <x v="71"/>
    <x v="2"/>
    <s v="United States"/>
    <s v="Philadelphia"/>
    <x v="9"/>
    <n v="19140"/>
    <x v="3"/>
    <s v="OFF-AR-10001545"/>
    <x v="1"/>
    <x v="6"/>
    <x v="812"/>
    <x v="2437"/>
    <n v="8"/>
    <n v="0.2"/>
    <n v="1.2671999999999994"/>
  </r>
  <r>
    <n v="8140"/>
    <s v="CA-2013-102561"/>
    <x v="0"/>
    <x v="427"/>
    <d v="2013-07-23T00:00:00"/>
    <x v="1"/>
    <s v="NK-18490"/>
    <x v="71"/>
    <x v="2"/>
    <s v="United States"/>
    <s v="Philadelphia"/>
    <x v="9"/>
    <n v="19140"/>
    <x v="3"/>
    <s v="OFF-ST-10001476"/>
    <x v="1"/>
    <x v="4"/>
    <x v="827"/>
    <x v="5312"/>
    <n v="10"/>
    <n v="0.2"/>
    <n v="24.856999999999999"/>
  </r>
  <r>
    <n v="8141"/>
    <s v="CA-2013-102561"/>
    <x v="0"/>
    <x v="427"/>
    <d v="2013-07-23T00:00:00"/>
    <x v="1"/>
    <s v="NK-18490"/>
    <x v="71"/>
    <x v="2"/>
    <s v="United States"/>
    <s v="Philadelphia"/>
    <x v="9"/>
    <n v="19140"/>
    <x v="3"/>
    <s v="OFF-PA-10004971"/>
    <x v="1"/>
    <x v="10"/>
    <x v="604"/>
    <x v="282"/>
    <n v="4"/>
    <n v="0.2"/>
    <n v="6.7048000000000005"/>
  </r>
  <r>
    <n v="8142"/>
    <s v="CA-2013-100993"/>
    <x v="0"/>
    <x v="473"/>
    <d v="2013-02-10T00:00:00"/>
    <x v="1"/>
    <s v="AZ-10750"/>
    <x v="616"/>
    <x v="0"/>
    <s v="United States"/>
    <s v="San Diego"/>
    <x v="1"/>
    <n v="92037"/>
    <x v="1"/>
    <s v="OFF-LA-10003223"/>
    <x v="1"/>
    <x v="2"/>
    <x v="602"/>
    <x v="1674"/>
    <n v="3"/>
    <n v="0"/>
    <n v="7.2176999999999998"/>
  </r>
  <r>
    <n v="8143"/>
    <s v="CA-2013-100993"/>
    <x v="0"/>
    <x v="473"/>
    <d v="2013-02-10T00:00:00"/>
    <x v="1"/>
    <s v="AZ-10750"/>
    <x v="616"/>
    <x v="0"/>
    <s v="United States"/>
    <s v="San Diego"/>
    <x v="1"/>
    <n v="92037"/>
    <x v="1"/>
    <s v="OFF-ST-10004340"/>
    <x v="1"/>
    <x v="4"/>
    <x v="809"/>
    <x v="4702"/>
    <n v="3"/>
    <n v="0"/>
    <n v="50.365800000000007"/>
  </r>
  <r>
    <n v="8144"/>
    <s v="CA-2013-100993"/>
    <x v="0"/>
    <x v="473"/>
    <d v="2013-02-10T00:00:00"/>
    <x v="1"/>
    <s v="AZ-10750"/>
    <x v="616"/>
    <x v="0"/>
    <s v="United States"/>
    <s v="San Diego"/>
    <x v="1"/>
    <n v="92037"/>
    <x v="1"/>
    <s v="FUR-TA-10001095"/>
    <x v="0"/>
    <x v="3"/>
    <x v="611"/>
    <x v="5313"/>
    <n v="4"/>
    <n v="0.2"/>
    <n v="6.9715999999999951"/>
  </r>
  <r>
    <n v="8145"/>
    <s v="CA-2013-100993"/>
    <x v="0"/>
    <x v="473"/>
    <d v="2013-02-10T00:00:00"/>
    <x v="1"/>
    <s v="AZ-10750"/>
    <x v="616"/>
    <x v="0"/>
    <s v="United States"/>
    <s v="San Diego"/>
    <x v="1"/>
    <n v="92037"/>
    <x v="1"/>
    <s v="TEC-PH-10001448"/>
    <x v="2"/>
    <x v="7"/>
    <x v="140"/>
    <x v="4101"/>
    <n v="4"/>
    <n v="0.2"/>
    <n v="-31.993600000000029"/>
  </r>
  <r>
    <n v="8146"/>
    <s v="US-2011-112949"/>
    <x v="2"/>
    <x v="886"/>
    <d v="2011-06-27T00:00:00"/>
    <x v="1"/>
    <s v="Co-12640"/>
    <x v="476"/>
    <x v="0"/>
    <s v="United States"/>
    <s v="Lawton"/>
    <x v="26"/>
    <n v="73505"/>
    <x v="2"/>
    <s v="OFF-AP-10001005"/>
    <x v="1"/>
    <x v="9"/>
    <x v="1131"/>
    <x v="5314"/>
    <n v="6"/>
    <n v="0"/>
    <n v="155.72699999999998"/>
  </r>
  <r>
    <n v="8147"/>
    <s v="US-2011-112949"/>
    <x v="2"/>
    <x v="886"/>
    <d v="2011-06-27T00:00:00"/>
    <x v="1"/>
    <s v="Co-12640"/>
    <x v="476"/>
    <x v="0"/>
    <s v="United States"/>
    <s v="Lawton"/>
    <x v="26"/>
    <n v="73505"/>
    <x v="2"/>
    <s v="OFF-AR-10003469"/>
    <x v="1"/>
    <x v="6"/>
    <x v="1249"/>
    <x v="2872"/>
    <n v="2"/>
    <n v="0"/>
    <n v="1.6896"/>
  </r>
  <r>
    <n v="8148"/>
    <s v="US-2014-146822"/>
    <x v="3"/>
    <x v="255"/>
    <d v="2014-06-15T00:00:00"/>
    <x v="1"/>
    <s v="AG-10675"/>
    <x v="165"/>
    <x v="0"/>
    <s v="United States"/>
    <s v="Salem"/>
    <x v="17"/>
    <n v="24153"/>
    <x v="0"/>
    <s v="OFF-PA-10000249"/>
    <x v="1"/>
    <x v="10"/>
    <x v="33"/>
    <x v="338"/>
    <n v="4"/>
    <n v="0"/>
    <n v="23.086399999999998"/>
  </r>
  <r>
    <n v="8149"/>
    <s v="US-2013-131058"/>
    <x v="0"/>
    <x v="797"/>
    <d v="2014-01-01T00:00:00"/>
    <x v="1"/>
    <s v="EM-14140"/>
    <x v="670"/>
    <x v="2"/>
    <s v="United States"/>
    <s v="Santa Ana"/>
    <x v="1"/>
    <n v="92704"/>
    <x v="1"/>
    <s v="OFF-LA-10001613"/>
    <x v="1"/>
    <x v="2"/>
    <x v="736"/>
    <x v="171"/>
    <n v="7"/>
    <n v="0"/>
    <n v="9.8783999999999992"/>
  </r>
  <r>
    <n v="8150"/>
    <s v="CA-2011-167997"/>
    <x v="2"/>
    <x v="755"/>
    <d v="2011-01-30T00:00:00"/>
    <x v="2"/>
    <s v="CA-11965"/>
    <x v="662"/>
    <x v="1"/>
    <s v="United States"/>
    <s v="Rapid City"/>
    <x v="44"/>
    <n v="57701"/>
    <x v="2"/>
    <s v="OFF-BI-10001758"/>
    <x v="1"/>
    <x v="8"/>
    <x v="935"/>
    <x v="3893"/>
    <n v="2"/>
    <n v="0"/>
    <n v="5.0195999999999996"/>
  </r>
  <r>
    <n v="8151"/>
    <s v="CA-2011-167997"/>
    <x v="2"/>
    <x v="755"/>
    <d v="2011-01-30T00:00:00"/>
    <x v="2"/>
    <s v="CA-11965"/>
    <x v="662"/>
    <x v="1"/>
    <s v="United States"/>
    <s v="Rapid City"/>
    <x v="44"/>
    <n v="57701"/>
    <x v="2"/>
    <s v="FUR-BO-10004409"/>
    <x v="0"/>
    <x v="0"/>
    <x v="625"/>
    <x v="1741"/>
    <n v="2"/>
    <n v="0"/>
    <n v="39.748800000000003"/>
  </r>
  <r>
    <n v="8152"/>
    <s v="CA-2014-140151"/>
    <x v="3"/>
    <x v="721"/>
    <d v="2014-03-26T00:00:00"/>
    <x v="2"/>
    <s v="RB-19360"/>
    <x v="181"/>
    <x v="0"/>
    <s v="United States"/>
    <s v="Seattle"/>
    <x v="4"/>
    <n v="98115"/>
    <x v="1"/>
    <s v="OFF-ST-10001558"/>
    <x v="1"/>
    <x v="4"/>
    <x v="712"/>
    <x v="4663"/>
    <n v="2"/>
    <n v="0"/>
    <n v="4.8719999999999999"/>
  </r>
  <r>
    <n v="8153"/>
    <s v="CA-2014-140151"/>
    <x v="3"/>
    <x v="721"/>
    <d v="2014-03-26T00:00:00"/>
    <x v="2"/>
    <s v="RB-19360"/>
    <x v="181"/>
    <x v="0"/>
    <s v="United States"/>
    <s v="Seattle"/>
    <x v="4"/>
    <n v="98115"/>
    <x v="1"/>
    <s v="OFF-PA-10002986"/>
    <x v="1"/>
    <x v="10"/>
    <x v="477"/>
    <x v="130"/>
    <n v="3"/>
    <n v="0"/>
    <n v="9.6191999999999993"/>
  </r>
  <r>
    <n v="8154"/>
    <s v="CA-2014-140151"/>
    <x v="3"/>
    <x v="721"/>
    <d v="2014-03-26T00:00:00"/>
    <x v="2"/>
    <s v="RB-19360"/>
    <x v="181"/>
    <x v="0"/>
    <s v="United States"/>
    <s v="Seattle"/>
    <x v="4"/>
    <n v="98115"/>
    <x v="1"/>
    <s v="TEC-CO-10004722"/>
    <x v="2"/>
    <x v="16"/>
    <x v="1365"/>
    <x v="5315"/>
    <n v="4"/>
    <n v="0"/>
    <n v="6719.9807999999994"/>
  </r>
  <r>
    <n v="8155"/>
    <s v="US-2014-143770"/>
    <x v="3"/>
    <x v="177"/>
    <d v="2014-03-25T00:00:00"/>
    <x v="1"/>
    <s v="RD-19720"/>
    <x v="742"/>
    <x v="0"/>
    <s v="United States"/>
    <s v="Middletown"/>
    <x v="29"/>
    <n v="6457"/>
    <x v="3"/>
    <s v="TEC-AC-10002842"/>
    <x v="2"/>
    <x v="11"/>
    <x v="1176"/>
    <x v="1685"/>
    <n v="2"/>
    <n v="0"/>
    <n v="38.080000000000013"/>
  </r>
  <r>
    <n v="8156"/>
    <s v="US-2014-143770"/>
    <x v="3"/>
    <x v="177"/>
    <d v="2014-03-25T00:00:00"/>
    <x v="1"/>
    <s v="RD-19720"/>
    <x v="742"/>
    <x v="0"/>
    <s v="United States"/>
    <s v="Middletown"/>
    <x v="29"/>
    <n v="6457"/>
    <x v="3"/>
    <s v="OFF-PA-10001125"/>
    <x v="1"/>
    <x v="10"/>
    <x v="1012"/>
    <x v="1168"/>
    <n v="2"/>
    <n v="0"/>
    <n v="27.881999999999998"/>
  </r>
  <r>
    <n v="8157"/>
    <s v="CA-2013-131296"/>
    <x v="0"/>
    <x v="964"/>
    <d v="2013-10-10T00:00:00"/>
    <x v="1"/>
    <s v="MS-17830"/>
    <x v="234"/>
    <x v="0"/>
    <s v="United States"/>
    <s v="Baltimore"/>
    <x v="39"/>
    <n v="21215"/>
    <x v="3"/>
    <s v="FUR-TA-10002622"/>
    <x v="0"/>
    <x v="3"/>
    <x v="960"/>
    <x v="5316"/>
    <n v="2"/>
    <n v="0.3"/>
    <n v="-23.93719999999999"/>
  </r>
  <r>
    <n v="8158"/>
    <s v="CA-2013-103464"/>
    <x v="0"/>
    <x v="741"/>
    <d v="2013-11-23T00:00:00"/>
    <x v="1"/>
    <s v="PG-18820"/>
    <x v="310"/>
    <x v="0"/>
    <s v="United States"/>
    <s v="San Diego"/>
    <x v="1"/>
    <n v="92105"/>
    <x v="1"/>
    <s v="TEC-AC-10002842"/>
    <x v="2"/>
    <x v="11"/>
    <x v="1176"/>
    <x v="2027"/>
    <n v="5"/>
    <n v="0"/>
    <n v="95.200000000000031"/>
  </r>
  <r>
    <n v="8159"/>
    <s v="CA-2014-136238"/>
    <x v="3"/>
    <x v="377"/>
    <d v="2015-01-02T00:00:00"/>
    <x v="1"/>
    <s v="KB-16240"/>
    <x v="208"/>
    <x v="1"/>
    <s v="United States"/>
    <s v="Odessa"/>
    <x v="5"/>
    <n v="79762"/>
    <x v="2"/>
    <s v="OFF-PA-10004285"/>
    <x v="1"/>
    <x v="10"/>
    <x v="1259"/>
    <x v="2975"/>
    <n v="3"/>
    <n v="0.2"/>
    <n v="5.6111999999999993"/>
  </r>
  <r>
    <n v="8160"/>
    <s v="CA-2013-120803"/>
    <x v="0"/>
    <x v="1185"/>
    <d v="2013-03-14T00:00:00"/>
    <x v="1"/>
    <s v="RB-19465"/>
    <x v="46"/>
    <x v="2"/>
    <s v="United States"/>
    <s v="Milford"/>
    <x v="29"/>
    <n v="6460"/>
    <x v="3"/>
    <s v="TEC-AC-10004469"/>
    <x v="2"/>
    <x v="11"/>
    <x v="238"/>
    <x v="5240"/>
    <n v="5"/>
    <n v="0"/>
    <n v="87.890000000000015"/>
  </r>
  <r>
    <n v="8161"/>
    <s v="CA-2013-134138"/>
    <x v="0"/>
    <x v="595"/>
    <d v="2013-02-20T00:00:00"/>
    <x v="1"/>
    <s v="JD-15790"/>
    <x v="479"/>
    <x v="0"/>
    <s v="United States"/>
    <s v="Belleville"/>
    <x v="30"/>
    <n v="7109"/>
    <x v="3"/>
    <s v="FUR-CH-10001545"/>
    <x v="0"/>
    <x v="1"/>
    <x v="1737"/>
    <x v="5317"/>
    <n v="2"/>
    <n v="0"/>
    <n v="36.473600000000005"/>
  </r>
  <r>
    <n v="8162"/>
    <s v="CA-2012-120915"/>
    <x v="1"/>
    <x v="694"/>
    <d v="2012-10-03T00:00:00"/>
    <x v="0"/>
    <s v="JJ-15445"/>
    <x v="370"/>
    <x v="0"/>
    <s v="United States"/>
    <s v="New York City"/>
    <x v="15"/>
    <n v="10035"/>
    <x v="3"/>
    <s v="OFF-AP-10002578"/>
    <x v="1"/>
    <x v="9"/>
    <x v="409"/>
    <x v="5318"/>
    <n v="6"/>
    <n v="0"/>
    <n v="76.315200000000004"/>
  </r>
  <r>
    <n v="8163"/>
    <s v="CA-2012-120915"/>
    <x v="1"/>
    <x v="694"/>
    <d v="2012-10-03T00:00:00"/>
    <x v="0"/>
    <s v="JJ-15445"/>
    <x v="370"/>
    <x v="0"/>
    <s v="United States"/>
    <s v="New York City"/>
    <x v="15"/>
    <n v="10035"/>
    <x v="3"/>
    <s v="TEC-PH-10003012"/>
    <x v="2"/>
    <x v="7"/>
    <x v="344"/>
    <x v="673"/>
    <n v="2"/>
    <n v="0"/>
    <n v="89.314199999999971"/>
  </r>
  <r>
    <n v="8164"/>
    <s v="CA-2012-168207"/>
    <x v="1"/>
    <x v="121"/>
    <d v="2012-11-06T00:00:00"/>
    <x v="1"/>
    <s v="LT-17110"/>
    <x v="299"/>
    <x v="0"/>
    <s v="United States"/>
    <s v="San Diego"/>
    <x v="1"/>
    <n v="92105"/>
    <x v="1"/>
    <s v="FUR-FU-10004909"/>
    <x v="0"/>
    <x v="5"/>
    <x v="1348"/>
    <x v="5319"/>
    <n v="6"/>
    <n v="0"/>
    <n v="33.935999999999993"/>
  </r>
  <r>
    <n v="8165"/>
    <s v="CA-2012-168207"/>
    <x v="1"/>
    <x v="121"/>
    <d v="2012-11-06T00:00:00"/>
    <x v="1"/>
    <s v="LT-17110"/>
    <x v="299"/>
    <x v="0"/>
    <s v="United States"/>
    <s v="San Diego"/>
    <x v="1"/>
    <n v="92105"/>
    <x v="1"/>
    <s v="OFF-BI-10001524"/>
    <x v="1"/>
    <x v="8"/>
    <x v="298"/>
    <x v="3668"/>
    <n v="7"/>
    <n v="0.2"/>
    <n v="41.120799999999988"/>
  </r>
  <r>
    <n v="8166"/>
    <s v="CA-2012-168207"/>
    <x v="1"/>
    <x v="121"/>
    <d v="2012-11-06T00:00:00"/>
    <x v="1"/>
    <s v="LT-17110"/>
    <x v="299"/>
    <x v="0"/>
    <s v="United States"/>
    <s v="San Diego"/>
    <x v="1"/>
    <n v="92105"/>
    <x v="1"/>
    <s v="OFF-BI-10003355"/>
    <x v="1"/>
    <x v="8"/>
    <x v="586"/>
    <x v="1655"/>
    <n v="3"/>
    <n v="0.2"/>
    <n v="4.1832000000000003"/>
  </r>
  <r>
    <n v="8167"/>
    <s v="CA-2012-168207"/>
    <x v="1"/>
    <x v="121"/>
    <d v="2012-11-06T00:00:00"/>
    <x v="1"/>
    <s v="LT-17110"/>
    <x v="299"/>
    <x v="0"/>
    <s v="United States"/>
    <s v="San Diego"/>
    <x v="1"/>
    <n v="92105"/>
    <x v="1"/>
    <s v="FUR-BO-10004357"/>
    <x v="0"/>
    <x v="0"/>
    <x v="1349"/>
    <x v="5320"/>
    <n v="3"/>
    <n v="0.15"/>
    <n v="-30.147000000000048"/>
  </r>
  <r>
    <n v="8168"/>
    <s v="CA-2013-144148"/>
    <x v="0"/>
    <x v="995"/>
    <d v="2013-08-06T00:00:00"/>
    <x v="1"/>
    <s v="AH-10690"/>
    <x v="706"/>
    <x v="1"/>
    <s v="United States"/>
    <s v="San Francisco"/>
    <x v="1"/>
    <n v="94122"/>
    <x v="1"/>
    <s v="FUR-TA-10002774"/>
    <x v="0"/>
    <x v="3"/>
    <x v="579"/>
    <x v="5321"/>
    <n v="7"/>
    <n v="0.2"/>
    <n v="-32.367300000000085"/>
  </r>
  <r>
    <n v="8169"/>
    <s v="CA-2014-107174"/>
    <x v="3"/>
    <x v="44"/>
    <d v="2014-11-14T00:00:00"/>
    <x v="1"/>
    <s v="AB-10060"/>
    <x v="144"/>
    <x v="2"/>
    <s v="United States"/>
    <s v="Seattle"/>
    <x v="4"/>
    <n v="98105"/>
    <x v="1"/>
    <s v="FUR-TA-10004575"/>
    <x v="0"/>
    <x v="3"/>
    <x v="306"/>
    <x v="5322"/>
    <n v="7"/>
    <n v="0"/>
    <n v="366.63479999999993"/>
  </r>
  <r>
    <n v="8170"/>
    <s v="CA-2014-107174"/>
    <x v="3"/>
    <x v="44"/>
    <d v="2014-11-14T00:00:00"/>
    <x v="1"/>
    <s v="AB-10060"/>
    <x v="144"/>
    <x v="2"/>
    <s v="United States"/>
    <s v="Seattle"/>
    <x v="4"/>
    <n v="98105"/>
    <x v="1"/>
    <s v="FUR-CH-10003312"/>
    <x v="0"/>
    <x v="1"/>
    <x v="296"/>
    <x v="4920"/>
    <n v="2"/>
    <n v="0.2"/>
    <n v="-73.054800000000071"/>
  </r>
  <r>
    <n v="8171"/>
    <s v="CA-2014-107174"/>
    <x v="3"/>
    <x v="44"/>
    <d v="2014-11-14T00:00:00"/>
    <x v="1"/>
    <s v="AB-10060"/>
    <x v="144"/>
    <x v="2"/>
    <s v="United States"/>
    <s v="Seattle"/>
    <x v="4"/>
    <n v="98105"/>
    <x v="1"/>
    <s v="TEC-AC-10001465"/>
    <x v="2"/>
    <x v="11"/>
    <x v="473"/>
    <x v="5323"/>
    <n v="3"/>
    <n v="0"/>
    <n v="32.687999999999988"/>
  </r>
  <r>
    <n v="8172"/>
    <s v="CA-2013-146150"/>
    <x v="0"/>
    <x v="1173"/>
    <d v="2013-02-19T00:00:00"/>
    <x v="1"/>
    <s v="FM-14380"/>
    <x v="248"/>
    <x v="0"/>
    <s v="United States"/>
    <s v="Jackson"/>
    <x v="35"/>
    <n v="39212"/>
    <x v="0"/>
    <s v="OFF-AR-10002240"/>
    <x v="1"/>
    <x v="6"/>
    <x v="962"/>
    <x v="5324"/>
    <n v="7"/>
    <n v="0"/>
    <n v="68.686800000000005"/>
  </r>
  <r>
    <n v="8173"/>
    <s v="CA-2011-114125"/>
    <x v="2"/>
    <x v="868"/>
    <d v="2011-07-13T00:00:00"/>
    <x v="1"/>
    <s v="GH-14410"/>
    <x v="689"/>
    <x v="2"/>
    <s v="United States"/>
    <s v="Los Angeles"/>
    <x v="1"/>
    <n v="90049"/>
    <x v="1"/>
    <s v="OFF-LA-10004559"/>
    <x v="1"/>
    <x v="2"/>
    <x v="1340"/>
    <x v="709"/>
    <n v="1"/>
    <n v="0"/>
    <n v="1.4112"/>
  </r>
  <r>
    <n v="8174"/>
    <s v="CA-2011-114125"/>
    <x v="2"/>
    <x v="868"/>
    <d v="2011-07-13T00:00:00"/>
    <x v="1"/>
    <s v="GH-14410"/>
    <x v="689"/>
    <x v="2"/>
    <s v="United States"/>
    <s v="Los Angeles"/>
    <x v="1"/>
    <n v="90049"/>
    <x v="1"/>
    <s v="OFF-BI-10003291"/>
    <x v="1"/>
    <x v="8"/>
    <x v="44"/>
    <x v="4299"/>
    <n v="6"/>
    <n v="0.2"/>
    <n v="14.142599999999996"/>
  </r>
  <r>
    <n v="8175"/>
    <s v="CA-2011-114125"/>
    <x v="2"/>
    <x v="868"/>
    <d v="2011-07-13T00:00:00"/>
    <x v="1"/>
    <s v="GH-14410"/>
    <x v="689"/>
    <x v="2"/>
    <s v="United States"/>
    <s v="Los Angeles"/>
    <x v="1"/>
    <n v="90049"/>
    <x v="1"/>
    <s v="OFF-ST-10001505"/>
    <x v="1"/>
    <x v="4"/>
    <x v="1174"/>
    <x v="100"/>
    <n v="4"/>
    <n v="0"/>
    <n v="4.066399999999998"/>
  </r>
  <r>
    <n v="8176"/>
    <s v="CA-2013-114944"/>
    <x v="0"/>
    <x v="806"/>
    <d v="2013-02-04T00:00:00"/>
    <x v="1"/>
    <s v="HE-14800"/>
    <x v="785"/>
    <x v="1"/>
    <s v="United States"/>
    <s v="Chicago"/>
    <x v="10"/>
    <n v="60623"/>
    <x v="2"/>
    <s v="OFF-PA-10003892"/>
    <x v="1"/>
    <x v="10"/>
    <x v="62"/>
    <x v="4415"/>
    <n v="4"/>
    <n v="0.2"/>
    <n v="52.822799999999987"/>
  </r>
  <r>
    <n v="8177"/>
    <s v="CA-2013-135965"/>
    <x v="0"/>
    <x v="897"/>
    <d v="2013-09-26T00:00:00"/>
    <x v="2"/>
    <s v="SZ-20035"/>
    <x v="449"/>
    <x v="2"/>
    <s v="United States"/>
    <s v="New York City"/>
    <x v="15"/>
    <n v="10035"/>
    <x v="3"/>
    <s v="OFF-ST-10002370"/>
    <x v="1"/>
    <x v="4"/>
    <x v="80"/>
    <x v="5325"/>
    <n v="6"/>
    <n v="0"/>
    <n v="37.218599999999995"/>
  </r>
  <r>
    <n v="8178"/>
    <s v="CA-2014-149699"/>
    <x v="3"/>
    <x v="66"/>
    <d v="2014-12-25T00:00:00"/>
    <x v="2"/>
    <s v="CM-12115"/>
    <x v="441"/>
    <x v="0"/>
    <s v="United States"/>
    <s v="Los Angeles"/>
    <x v="1"/>
    <n v="90008"/>
    <x v="1"/>
    <s v="TEC-AC-10000474"/>
    <x v="2"/>
    <x v="11"/>
    <x v="1501"/>
    <x v="5326"/>
    <n v="5"/>
    <n v="0"/>
    <n v="142.48499999999993"/>
  </r>
  <r>
    <n v="8179"/>
    <s v="CA-2013-166429"/>
    <x v="0"/>
    <x v="476"/>
    <d v="2013-09-09T00:00:00"/>
    <x v="1"/>
    <s v="TG-21310"/>
    <x v="592"/>
    <x v="0"/>
    <s v="United States"/>
    <s v="Des Moines"/>
    <x v="4"/>
    <n v="98198"/>
    <x v="1"/>
    <s v="TEC-CO-10002095"/>
    <x v="2"/>
    <x v="16"/>
    <x v="610"/>
    <x v="3157"/>
    <n v="2"/>
    <n v="0"/>
    <n v="449.99099999999999"/>
  </r>
  <r>
    <n v="8180"/>
    <s v="CA-2012-112767"/>
    <x v="1"/>
    <x v="991"/>
    <d v="2012-08-06T00:00:00"/>
    <x v="1"/>
    <s v="DK-12985"/>
    <x v="213"/>
    <x v="0"/>
    <s v="United States"/>
    <s v="Springfield"/>
    <x v="21"/>
    <n v="97477"/>
    <x v="1"/>
    <s v="FUR-TA-10003469"/>
    <x v="0"/>
    <x v="3"/>
    <x v="1564"/>
    <x v="5327"/>
    <n v="4"/>
    <n v="0.5"/>
    <n v="-188.7"/>
  </r>
  <r>
    <n v="8181"/>
    <s v="CA-2012-119879"/>
    <x v="1"/>
    <x v="82"/>
    <d v="2012-11-25T00:00:00"/>
    <x v="1"/>
    <s v="SS-20410"/>
    <x v="757"/>
    <x v="0"/>
    <s v="United States"/>
    <s v="Philadelphia"/>
    <x v="9"/>
    <n v="19120"/>
    <x v="3"/>
    <s v="FUR-TA-10002958"/>
    <x v="0"/>
    <x v="3"/>
    <x v="956"/>
    <x v="5328"/>
    <n v="8"/>
    <n v="0.4"/>
    <n v="-480.20320000000027"/>
  </r>
  <r>
    <n v="8182"/>
    <s v="CA-2012-119879"/>
    <x v="1"/>
    <x v="82"/>
    <d v="2012-11-25T00:00:00"/>
    <x v="1"/>
    <s v="SS-20410"/>
    <x v="757"/>
    <x v="0"/>
    <s v="United States"/>
    <s v="Philadelphia"/>
    <x v="9"/>
    <n v="19120"/>
    <x v="3"/>
    <s v="TEC-PH-10002923"/>
    <x v="2"/>
    <x v="7"/>
    <x v="680"/>
    <x v="5329"/>
    <n v="5"/>
    <n v="0.4"/>
    <n v="-24.043499999999995"/>
  </r>
  <r>
    <n v="8183"/>
    <s v="CA-2014-155642"/>
    <x v="3"/>
    <x v="796"/>
    <d v="2014-05-23T00:00:00"/>
    <x v="1"/>
    <s v="BM-11575"/>
    <x v="606"/>
    <x v="1"/>
    <s v="United States"/>
    <s v="Chicago"/>
    <x v="10"/>
    <n v="60653"/>
    <x v="2"/>
    <s v="FUR-FU-10004973"/>
    <x v="0"/>
    <x v="5"/>
    <x v="1134"/>
    <x v="1832"/>
    <n v="3"/>
    <n v="0.6"/>
    <n v="-10.173599999999997"/>
  </r>
  <r>
    <n v="8184"/>
    <s v="CA-2014-155642"/>
    <x v="3"/>
    <x v="796"/>
    <d v="2014-05-23T00:00:00"/>
    <x v="1"/>
    <s v="BM-11575"/>
    <x v="606"/>
    <x v="1"/>
    <s v="United States"/>
    <s v="Chicago"/>
    <x v="10"/>
    <n v="60653"/>
    <x v="2"/>
    <s v="FUR-FU-10001918"/>
    <x v="0"/>
    <x v="5"/>
    <x v="280"/>
    <x v="5330"/>
    <n v="1"/>
    <n v="0.6"/>
    <n v="-0.99329999999999963"/>
  </r>
  <r>
    <n v="8185"/>
    <s v="US-2014-101721"/>
    <x v="3"/>
    <x v="283"/>
    <d v="2014-07-28T00:00:00"/>
    <x v="1"/>
    <s v="MY-17380"/>
    <x v="199"/>
    <x v="1"/>
    <s v="United States"/>
    <s v="Chicago"/>
    <x v="10"/>
    <n v="60623"/>
    <x v="2"/>
    <s v="OFF-PA-10003641"/>
    <x v="1"/>
    <x v="10"/>
    <x v="938"/>
    <x v="930"/>
    <n v="3"/>
    <n v="0.2"/>
    <n v="20.576399999999996"/>
  </r>
  <r>
    <n v="8186"/>
    <s v="CA-2012-136728"/>
    <x v="1"/>
    <x v="1023"/>
    <d v="2012-09-17T00:00:00"/>
    <x v="0"/>
    <s v="AG-10900"/>
    <x v="151"/>
    <x v="0"/>
    <s v="United States"/>
    <s v="Chicago"/>
    <x v="10"/>
    <n v="60623"/>
    <x v="2"/>
    <s v="OFF-EN-10002621"/>
    <x v="1"/>
    <x v="12"/>
    <x v="33"/>
    <x v="1635"/>
    <n v="1"/>
    <n v="0.2"/>
    <n v="2.9339999999999997"/>
  </r>
  <r>
    <n v="8187"/>
    <s v="CA-2012-136728"/>
    <x v="1"/>
    <x v="1023"/>
    <d v="2012-09-17T00:00:00"/>
    <x v="0"/>
    <s v="AG-10900"/>
    <x v="151"/>
    <x v="0"/>
    <s v="United States"/>
    <s v="Chicago"/>
    <x v="10"/>
    <n v="60623"/>
    <x v="2"/>
    <s v="FUR-CH-10003817"/>
    <x v="0"/>
    <x v="1"/>
    <x v="162"/>
    <x v="5331"/>
    <n v="4"/>
    <n v="0.3"/>
    <n v="-12.147999999999996"/>
  </r>
  <r>
    <n v="8188"/>
    <s v="CA-2013-127194"/>
    <x v="0"/>
    <x v="107"/>
    <d v="2013-12-17T00:00:00"/>
    <x v="1"/>
    <s v="BW-11110"/>
    <x v="308"/>
    <x v="1"/>
    <s v="United States"/>
    <s v="New York City"/>
    <x v="15"/>
    <n v="10024"/>
    <x v="3"/>
    <s v="OFF-PA-10000659"/>
    <x v="1"/>
    <x v="10"/>
    <x v="160"/>
    <x v="2159"/>
    <n v="9"/>
    <n v="0"/>
    <n v="29.525400000000001"/>
  </r>
  <r>
    <n v="8189"/>
    <s v="CA-2012-140375"/>
    <x v="1"/>
    <x v="653"/>
    <d v="2012-10-05T00:00:00"/>
    <x v="0"/>
    <s v="SG-20470"/>
    <x v="495"/>
    <x v="0"/>
    <s v="United States"/>
    <s v="Rockville"/>
    <x v="39"/>
    <n v="20852"/>
    <x v="3"/>
    <s v="OFF-PA-10001870"/>
    <x v="1"/>
    <x v="10"/>
    <x v="674"/>
    <x v="541"/>
    <n v="3"/>
    <n v="0"/>
    <n v="9.3312000000000008"/>
  </r>
  <r>
    <n v="8190"/>
    <s v="CA-2012-140375"/>
    <x v="1"/>
    <x v="653"/>
    <d v="2012-10-05T00:00:00"/>
    <x v="0"/>
    <s v="SG-20470"/>
    <x v="495"/>
    <x v="0"/>
    <s v="United States"/>
    <s v="Rockville"/>
    <x v="39"/>
    <n v="20852"/>
    <x v="3"/>
    <s v="OFF-BI-10000320"/>
    <x v="1"/>
    <x v="8"/>
    <x v="768"/>
    <x v="1576"/>
    <n v="1"/>
    <n v="0"/>
    <n v="3.6162000000000001"/>
  </r>
  <r>
    <n v="8191"/>
    <s v="US-2014-155866"/>
    <x v="3"/>
    <x v="701"/>
    <d v="2014-11-22T00:00:00"/>
    <x v="1"/>
    <s v="CC-12370"/>
    <x v="666"/>
    <x v="0"/>
    <s v="United States"/>
    <s v="New York City"/>
    <x v="15"/>
    <n v="10011"/>
    <x v="3"/>
    <s v="OFF-PA-10004735"/>
    <x v="1"/>
    <x v="10"/>
    <x v="819"/>
    <x v="789"/>
    <n v="6"/>
    <n v="0"/>
    <n v="18.662400000000002"/>
  </r>
  <r>
    <n v="8192"/>
    <s v="US-2014-155866"/>
    <x v="3"/>
    <x v="701"/>
    <d v="2014-11-22T00:00:00"/>
    <x v="1"/>
    <s v="CC-12370"/>
    <x v="666"/>
    <x v="0"/>
    <s v="United States"/>
    <s v="New York City"/>
    <x v="15"/>
    <n v="10011"/>
    <x v="3"/>
    <s v="FUR-FU-10004091"/>
    <x v="0"/>
    <x v="5"/>
    <x v="264"/>
    <x v="5093"/>
    <n v="4"/>
    <n v="0"/>
    <n v="76.9816"/>
  </r>
  <r>
    <n v="8193"/>
    <s v="CA-2012-141327"/>
    <x v="1"/>
    <x v="672"/>
    <d v="2012-12-03T00:00:00"/>
    <x v="2"/>
    <s v="LR-16915"/>
    <x v="235"/>
    <x v="0"/>
    <s v="United States"/>
    <s v="Durham"/>
    <x v="3"/>
    <n v="27707"/>
    <x v="0"/>
    <s v="OFF-BI-10000546"/>
    <x v="1"/>
    <x v="8"/>
    <x v="609"/>
    <x v="5332"/>
    <n v="7"/>
    <n v="0.7"/>
    <n v="-4.2336000000000009"/>
  </r>
  <r>
    <n v="8194"/>
    <s v="CA-2012-141327"/>
    <x v="1"/>
    <x v="672"/>
    <d v="2012-12-03T00:00:00"/>
    <x v="2"/>
    <s v="LR-16915"/>
    <x v="235"/>
    <x v="0"/>
    <s v="United States"/>
    <s v="Durham"/>
    <x v="3"/>
    <n v="27707"/>
    <x v="0"/>
    <s v="OFF-AP-10001293"/>
    <x v="1"/>
    <x v="9"/>
    <x v="1337"/>
    <x v="2066"/>
    <n v="3"/>
    <n v="0.2"/>
    <n v="9.8351999999999933"/>
  </r>
  <r>
    <n v="8195"/>
    <s v="CA-2012-141327"/>
    <x v="1"/>
    <x v="672"/>
    <d v="2012-12-03T00:00:00"/>
    <x v="2"/>
    <s v="LR-16915"/>
    <x v="235"/>
    <x v="0"/>
    <s v="United States"/>
    <s v="Durham"/>
    <x v="3"/>
    <n v="27707"/>
    <x v="0"/>
    <s v="FUR-FU-10000576"/>
    <x v="0"/>
    <x v="5"/>
    <x v="219"/>
    <x v="5333"/>
    <n v="2"/>
    <n v="0.2"/>
    <n v="25.180800000000005"/>
  </r>
  <r>
    <n v="8196"/>
    <s v="CA-2012-136700"/>
    <x v="1"/>
    <x v="401"/>
    <d v="2012-12-11T00:00:00"/>
    <x v="0"/>
    <s v="DB-13120"/>
    <x v="106"/>
    <x v="1"/>
    <s v="United States"/>
    <s v="Santa Barbara"/>
    <x v="1"/>
    <n v="93101"/>
    <x v="1"/>
    <s v="OFF-PA-10004519"/>
    <x v="1"/>
    <x v="10"/>
    <x v="1036"/>
    <x v="2482"/>
    <n v="2"/>
    <n v="0"/>
    <n v="4.3904000000000005"/>
  </r>
  <r>
    <n v="8197"/>
    <s v="CA-2014-102736"/>
    <x v="3"/>
    <x v="528"/>
    <d v="2014-09-10T00:00:00"/>
    <x v="1"/>
    <s v="LP-17095"/>
    <x v="431"/>
    <x v="0"/>
    <s v="United States"/>
    <s v="Knoxville"/>
    <x v="18"/>
    <n v="37918"/>
    <x v="0"/>
    <s v="TEC-AC-10004568"/>
    <x v="2"/>
    <x v="11"/>
    <x v="1109"/>
    <x v="2879"/>
    <n v="4"/>
    <n v="0.2"/>
    <n v="-1.119600000000009"/>
  </r>
  <r>
    <n v="8198"/>
    <s v="CA-2014-102736"/>
    <x v="3"/>
    <x v="528"/>
    <d v="2014-09-10T00:00:00"/>
    <x v="1"/>
    <s v="LP-17095"/>
    <x v="431"/>
    <x v="0"/>
    <s v="United States"/>
    <s v="Knoxville"/>
    <x v="18"/>
    <n v="37918"/>
    <x v="0"/>
    <s v="OFF-AR-10001897"/>
    <x v="1"/>
    <x v="6"/>
    <x v="640"/>
    <x v="1002"/>
    <n v="5"/>
    <n v="0.2"/>
    <n v="7.1960000000000015"/>
  </r>
  <r>
    <n v="8199"/>
    <s v="CA-2014-102736"/>
    <x v="3"/>
    <x v="528"/>
    <d v="2014-09-10T00:00:00"/>
    <x v="1"/>
    <s v="LP-17095"/>
    <x v="431"/>
    <x v="0"/>
    <s v="United States"/>
    <s v="Knoxville"/>
    <x v="18"/>
    <n v="37918"/>
    <x v="0"/>
    <s v="OFF-PA-10001800"/>
    <x v="1"/>
    <x v="10"/>
    <x v="580"/>
    <x v="12"/>
    <n v="3"/>
    <n v="0.2"/>
    <n v="5.4432"/>
  </r>
  <r>
    <n v="8200"/>
    <s v="CA-2014-125269"/>
    <x v="3"/>
    <x v="558"/>
    <d v="2014-05-01T00:00:00"/>
    <x v="1"/>
    <s v="AF-10870"/>
    <x v="578"/>
    <x v="0"/>
    <s v="United States"/>
    <s v="Chicago"/>
    <x v="10"/>
    <n v="60610"/>
    <x v="2"/>
    <s v="OFF-BI-10001628"/>
    <x v="1"/>
    <x v="8"/>
    <x v="1103"/>
    <x v="5334"/>
    <n v="5"/>
    <n v="0.8"/>
    <n v="-18.252500000000001"/>
  </r>
  <r>
    <n v="8201"/>
    <s v="CA-2014-125269"/>
    <x v="3"/>
    <x v="558"/>
    <d v="2014-05-01T00:00:00"/>
    <x v="1"/>
    <s v="AF-10870"/>
    <x v="578"/>
    <x v="0"/>
    <s v="United States"/>
    <s v="Chicago"/>
    <x v="10"/>
    <n v="60610"/>
    <x v="2"/>
    <s v="OFF-ST-10004123"/>
    <x v="1"/>
    <x v="4"/>
    <x v="72"/>
    <x v="74"/>
    <n v="1"/>
    <n v="0.2"/>
    <n v="-18.196000000000002"/>
  </r>
  <r>
    <n v="8202"/>
    <s v="CA-2012-114811"/>
    <x v="1"/>
    <x v="627"/>
    <d v="2012-11-08T00:00:00"/>
    <x v="3"/>
    <s v="KD-16495"/>
    <x v="470"/>
    <x v="1"/>
    <s v="United States"/>
    <s v="New York City"/>
    <x v="15"/>
    <n v="10024"/>
    <x v="3"/>
    <s v="OFF-ST-10000885"/>
    <x v="1"/>
    <x v="4"/>
    <x v="1657"/>
    <x v="5335"/>
    <n v="5"/>
    <n v="0"/>
    <n v="16.787500000000001"/>
  </r>
  <r>
    <n v="8203"/>
    <s v="CA-2012-114811"/>
    <x v="1"/>
    <x v="627"/>
    <d v="2012-11-08T00:00:00"/>
    <x v="3"/>
    <s v="KD-16495"/>
    <x v="470"/>
    <x v="1"/>
    <s v="United States"/>
    <s v="New York City"/>
    <x v="15"/>
    <n v="10024"/>
    <x v="3"/>
    <s v="TEC-PH-10004165"/>
    <x v="2"/>
    <x v="7"/>
    <x v="886"/>
    <x v="5336"/>
    <n v="2"/>
    <n v="0"/>
    <n v="142.9948"/>
  </r>
  <r>
    <n v="8204"/>
    <s v="CA-2012-114811"/>
    <x v="1"/>
    <x v="627"/>
    <d v="2012-11-08T00:00:00"/>
    <x v="3"/>
    <s v="KD-16495"/>
    <x v="470"/>
    <x v="1"/>
    <s v="United States"/>
    <s v="New York City"/>
    <x v="15"/>
    <n v="10024"/>
    <x v="3"/>
    <s v="FUR-FU-10002240"/>
    <x v="0"/>
    <x v="5"/>
    <x v="1781"/>
    <x v="5337"/>
    <n v="3"/>
    <n v="0"/>
    <n v="4.7279999999999998"/>
  </r>
  <r>
    <n v="8205"/>
    <s v="CA-2012-114811"/>
    <x v="1"/>
    <x v="627"/>
    <d v="2012-11-08T00:00:00"/>
    <x v="3"/>
    <s v="KD-16495"/>
    <x v="470"/>
    <x v="1"/>
    <s v="United States"/>
    <s v="New York City"/>
    <x v="15"/>
    <n v="10024"/>
    <x v="3"/>
    <s v="TEC-MA-10000045"/>
    <x v="2"/>
    <x v="15"/>
    <x v="1693"/>
    <x v="5338"/>
    <n v="4"/>
    <n v="0"/>
    <n v="2229.0239999999999"/>
  </r>
  <r>
    <n v="8206"/>
    <s v="CA-2012-114811"/>
    <x v="1"/>
    <x v="627"/>
    <d v="2012-11-08T00:00:00"/>
    <x v="3"/>
    <s v="KD-16495"/>
    <x v="470"/>
    <x v="1"/>
    <s v="United States"/>
    <s v="New York City"/>
    <x v="15"/>
    <n v="10024"/>
    <x v="3"/>
    <s v="FUR-CH-10003746"/>
    <x v="0"/>
    <x v="1"/>
    <x v="617"/>
    <x v="5339"/>
    <n v="2"/>
    <n v="0.1"/>
    <n v="115.5528"/>
  </r>
  <r>
    <n v="8207"/>
    <s v="CA-2012-122266"/>
    <x v="1"/>
    <x v="33"/>
    <d v="2012-04-30T00:00:00"/>
    <x v="1"/>
    <s v="SA-20830"/>
    <x v="193"/>
    <x v="0"/>
    <s v="United States"/>
    <s v="Daytona Beach"/>
    <x v="2"/>
    <n v="32114"/>
    <x v="0"/>
    <s v="FUR-TA-10000577"/>
    <x v="0"/>
    <x v="3"/>
    <x v="3"/>
    <x v="5340"/>
    <n v="1"/>
    <n v="0.45"/>
    <n v="-76.606200000000001"/>
  </r>
  <r>
    <n v="8208"/>
    <s v="CA-2012-122266"/>
    <x v="1"/>
    <x v="33"/>
    <d v="2012-04-30T00:00:00"/>
    <x v="1"/>
    <s v="SA-20830"/>
    <x v="193"/>
    <x v="0"/>
    <s v="United States"/>
    <s v="Daytona Beach"/>
    <x v="2"/>
    <n v="32114"/>
    <x v="0"/>
    <s v="OFF-AR-10004757"/>
    <x v="1"/>
    <x v="6"/>
    <x v="342"/>
    <x v="370"/>
    <n v="1"/>
    <n v="0.2"/>
    <n v="0.42639999999999978"/>
  </r>
  <r>
    <n v="8209"/>
    <s v="CA-2012-141565"/>
    <x v="1"/>
    <x v="1181"/>
    <d v="2012-09-24T00:00:00"/>
    <x v="1"/>
    <s v="BG-11035"/>
    <x v="767"/>
    <x v="0"/>
    <s v="United States"/>
    <s v="Nashville"/>
    <x v="18"/>
    <n v="37211"/>
    <x v="0"/>
    <s v="OFF-BI-10000545"/>
    <x v="1"/>
    <x v="8"/>
    <x v="685"/>
    <x v="5341"/>
    <n v="6"/>
    <n v="0.7"/>
    <n v="-913.17599999999993"/>
  </r>
  <r>
    <n v="8210"/>
    <s v="CA-2012-141565"/>
    <x v="1"/>
    <x v="1181"/>
    <d v="2012-09-24T00:00:00"/>
    <x v="1"/>
    <s v="BG-11035"/>
    <x v="767"/>
    <x v="0"/>
    <s v="United States"/>
    <s v="Nashville"/>
    <x v="18"/>
    <n v="37211"/>
    <x v="0"/>
    <s v="OFF-ST-10001522"/>
    <x v="1"/>
    <x v="4"/>
    <x v="195"/>
    <x v="5342"/>
    <n v="4"/>
    <n v="0.2"/>
    <n v="-58.873600000000025"/>
  </r>
  <r>
    <n v="8211"/>
    <s v="CA-2014-128769"/>
    <x v="3"/>
    <x v="210"/>
    <d v="2014-09-13T00:00:00"/>
    <x v="1"/>
    <s v="DM-12955"/>
    <x v="678"/>
    <x v="1"/>
    <s v="United States"/>
    <s v="Nashville"/>
    <x v="18"/>
    <n v="37211"/>
    <x v="0"/>
    <s v="OFF-AP-10001271"/>
    <x v="1"/>
    <x v="9"/>
    <x v="469"/>
    <x v="2424"/>
    <n v="2"/>
    <n v="0.2"/>
    <n v="7.1372000000000035"/>
  </r>
  <r>
    <n v="8212"/>
    <s v="CA-2013-116337"/>
    <x v="0"/>
    <x v="77"/>
    <d v="2013-11-13T00:00:00"/>
    <x v="1"/>
    <s v="MC-17845"/>
    <x v="266"/>
    <x v="0"/>
    <s v="United States"/>
    <s v="Dallas"/>
    <x v="5"/>
    <n v="75220"/>
    <x v="2"/>
    <s v="FUR-FU-10002030"/>
    <x v="0"/>
    <x v="5"/>
    <x v="1813"/>
    <x v="5343"/>
    <n v="5"/>
    <n v="0.6"/>
    <n v="-17.783999999999992"/>
  </r>
  <r>
    <n v="8213"/>
    <s v="CA-2013-116337"/>
    <x v="0"/>
    <x v="77"/>
    <d v="2013-11-13T00:00:00"/>
    <x v="1"/>
    <s v="MC-17845"/>
    <x v="266"/>
    <x v="0"/>
    <s v="United States"/>
    <s v="Dallas"/>
    <x v="5"/>
    <n v="75220"/>
    <x v="2"/>
    <s v="OFF-ST-10001272"/>
    <x v="1"/>
    <x v="4"/>
    <x v="528"/>
    <x v="5344"/>
    <n v="3"/>
    <n v="0.2"/>
    <n v="19.630499999999998"/>
  </r>
  <r>
    <n v="8214"/>
    <s v="CA-2012-120845"/>
    <x v="1"/>
    <x v="12"/>
    <d v="2012-10-02T00:00:00"/>
    <x v="1"/>
    <s v="ML-17395"/>
    <x v="504"/>
    <x v="1"/>
    <s v="United States"/>
    <s v="Murfreesboro"/>
    <x v="18"/>
    <n v="37130"/>
    <x v="0"/>
    <s v="OFF-BI-10001116"/>
    <x v="1"/>
    <x v="8"/>
    <x v="1066"/>
    <x v="5345"/>
    <n v="4"/>
    <n v="0.7"/>
    <n v="-4.6463999999999981"/>
  </r>
  <r>
    <n v="8215"/>
    <s v="CA-2012-120845"/>
    <x v="1"/>
    <x v="12"/>
    <d v="2012-10-02T00:00:00"/>
    <x v="1"/>
    <s v="ML-17395"/>
    <x v="504"/>
    <x v="1"/>
    <s v="United States"/>
    <s v="Murfreesboro"/>
    <x v="18"/>
    <n v="37130"/>
    <x v="0"/>
    <s v="OFF-PA-10004665"/>
    <x v="1"/>
    <x v="10"/>
    <x v="1380"/>
    <x v="3755"/>
    <n v="1"/>
    <n v="0.2"/>
    <n v="3.7989999999999995"/>
  </r>
  <r>
    <n v="8216"/>
    <s v="CA-2012-120845"/>
    <x v="1"/>
    <x v="12"/>
    <d v="2012-10-02T00:00:00"/>
    <x v="1"/>
    <s v="ML-17395"/>
    <x v="504"/>
    <x v="1"/>
    <s v="United States"/>
    <s v="Murfreesboro"/>
    <x v="18"/>
    <n v="37130"/>
    <x v="0"/>
    <s v="OFF-BI-10004506"/>
    <x v="1"/>
    <x v="8"/>
    <x v="1238"/>
    <x v="5346"/>
    <n v="1"/>
    <n v="0.7"/>
    <n v="-1.8106"/>
  </r>
  <r>
    <n v="8217"/>
    <s v="CA-2012-120845"/>
    <x v="1"/>
    <x v="12"/>
    <d v="2012-10-02T00:00:00"/>
    <x v="1"/>
    <s v="ML-17395"/>
    <x v="504"/>
    <x v="1"/>
    <s v="United States"/>
    <s v="Murfreesboro"/>
    <x v="18"/>
    <n v="37130"/>
    <x v="0"/>
    <s v="OFF-BI-10001982"/>
    <x v="1"/>
    <x v="8"/>
    <x v="301"/>
    <x v="5347"/>
    <n v="2"/>
    <n v="0.7"/>
    <n v="-2.2847999999999997"/>
  </r>
  <r>
    <n v="8218"/>
    <s v="CA-2011-120775"/>
    <x v="2"/>
    <x v="462"/>
    <d v="2011-10-07T00:00:00"/>
    <x v="1"/>
    <s v="RD-19930"/>
    <x v="709"/>
    <x v="0"/>
    <s v="United States"/>
    <s v="Dallas"/>
    <x v="5"/>
    <n v="75217"/>
    <x v="2"/>
    <s v="OFF-FA-10002676"/>
    <x v="1"/>
    <x v="13"/>
    <x v="1069"/>
    <x v="1456"/>
    <n v="3"/>
    <n v="0.2"/>
    <n v="0.86879999999999979"/>
  </r>
  <r>
    <n v="8219"/>
    <s v="CA-2011-120775"/>
    <x v="2"/>
    <x v="462"/>
    <d v="2011-10-07T00:00:00"/>
    <x v="1"/>
    <s v="RD-19930"/>
    <x v="709"/>
    <x v="0"/>
    <s v="United States"/>
    <s v="Dallas"/>
    <x v="5"/>
    <n v="75217"/>
    <x v="2"/>
    <s v="FUR-FU-10000758"/>
    <x v="0"/>
    <x v="5"/>
    <x v="1073"/>
    <x v="5348"/>
    <n v="3"/>
    <n v="0.6"/>
    <n v="-19.065600000000007"/>
  </r>
  <r>
    <n v="8220"/>
    <s v="CA-2011-120775"/>
    <x v="2"/>
    <x v="462"/>
    <d v="2011-10-07T00:00:00"/>
    <x v="1"/>
    <s v="RD-19930"/>
    <x v="709"/>
    <x v="0"/>
    <s v="United States"/>
    <s v="Dallas"/>
    <x v="5"/>
    <n v="75217"/>
    <x v="2"/>
    <s v="OFF-LA-10002271"/>
    <x v="1"/>
    <x v="2"/>
    <x v="635"/>
    <x v="1268"/>
    <n v="2"/>
    <n v="0.2"/>
    <n v="1.7247999999999997"/>
  </r>
  <r>
    <n v="8221"/>
    <s v="CA-2011-120775"/>
    <x v="2"/>
    <x v="462"/>
    <d v="2011-10-07T00:00:00"/>
    <x v="1"/>
    <s v="RD-19930"/>
    <x v="709"/>
    <x v="0"/>
    <s v="United States"/>
    <s v="Dallas"/>
    <x v="5"/>
    <n v="75217"/>
    <x v="2"/>
    <s v="OFF-BI-10002609"/>
    <x v="1"/>
    <x v="8"/>
    <x v="98"/>
    <x v="99"/>
    <n v="3"/>
    <n v="0.8"/>
    <n v="-3.0396000000000001"/>
  </r>
  <r>
    <n v="8222"/>
    <s v="CA-2011-120775"/>
    <x v="2"/>
    <x v="462"/>
    <d v="2011-10-07T00:00:00"/>
    <x v="1"/>
    <s v="RD-19930"/>
    <x v="709"/>
    <x v="0"/>
    <s v="United States"/>
    <s v="Dallas"/>
    <x v="5"/>
    <n v="75217"/>
    <x v="2"/>
    <s v="OFF-FA-10000254"/>
    <x v="1"/>
    <x v="13"/>
    <x v="1814"/>
    <x v="5349"/>
    <n v="4"/>
    <n v="0.2"/>
    <n v="-3.7680000000000002"/>
  </r>
  <r>
    <n v="8223"/>
    <s v="CA-2011-152905"/>
    <x v="2"/>
    <x v="1087"/>
    <d v="2011-02-25T00:00:00"/>
    <x v="1"/>
    <s v="AB-10015"/>
    <x v="755"/>
    <x v="0"/>
    <s v="United States"/>
    <s v="Arlington"/>
    <x v="5"/>
    <n v="76017"/>
    <x v="2"/>
    <s v="OFF-ST-10000321"/>
    <x v="1"/>
    <x v="4"/>
    <x v="1534"/>
    <x v="1438"/>
    <n v="2"/>
    <n v="0.2"/>
    <n v="-2.5248000000000022"/>
  </r>
  <r>
    <n v="8224"/>
    <s v="CA-2013-104633"/>
    <x v="0"/>
    <x v="1"/>
    <d v="2013-06-17T00:00:00"/>
    <x v="1"/>
    <s v="EA-14035"/>
    <x v="105"/>
    <x v="1"/>
    <s v="United States"/>
    <s v="Pasadena"/>
    <x v="1"/>
    <n v="91104"/>
    <x v="1"/>
    <s v="OFF-PA-10000241"/>
    <x v="1"/>
    <x v="10"/>
    <x v="1151"/>
    <x v="790"/>
    <n v="6"/>
    <n v="0"/>
    <n v="83.645999999999987"/>
  </r>
  <r>
    <n v="8225"/>
    <s v="CA-2013-104633"/>
    <x v="0"/>
    <x v="1"/>
    <d v="2013-06-17T00:00:00"/>
    <x v="1"/>
    <s v="EA-14035"/>
    <x v="105"/>
    <x v="1"/>
    <s v="United States"/>
    <s v="Pasadena"/>
    <x v="1"/>
    <n v="91104"/>
    <x v="1"/>
    <s v="OFF-PA-10004782"/>
    <x v="1"/>
    <x v="10"/>
    <x v="1413"/>
    <x v="91"/>
    <n v="2"/>
    <n v="0"/>
    <n v="6.2208000000000006"/>
  </r>
  <r>
    <n v="8226"/>
    <s v="CA-2014-104136"/>
    <x v="3"/>
    <x v="752"/>
    <d v="2014-11-05T00:00:00"/>
    <x v="0"/>
    <s v="SF-20065"/>
    <x v="11"/>
    <x v="0"/>
    <s v="United States"/>
    <s v="Everett"/>
    <x v="31"/>
    <n v="2149"/>
    <x v="3"/>
    <s v="OFF-PA-10004243"/>
    <x v="1"/>
    <x v="10"/>
    <x v="271"/>
    <x v="2408"/>
    <n v="10"/>
    <n v="0"/>
    <n v="91.055999999999983"/>
  </r>
  <r>
    <n v="8227"/>
    <s v="CA-2014-104136"/>
    <x v="3"/>
    <x v="752"/>
    <d v="2014-11-05T00:00:00"/>
    <x v="0"/>
    <s v="SF-20065"/>
    <x v="11"/>
    <x v="0"/>
    <s v="United States"/>
    <s v="Everett"/>
    <x v="31"/>
    <n v="2149"/>
    <x v="3"/>
    <s v="OFF-PA-10001033"/>
    <x v="1"/>
    <x v="10"/>
    <x v="1500"/>
    <x v="1018"/>
    <n v="1"/>
    <n v="0"/>
    <n v="20.085100000000001"/>
  </r>
  <r>
    <n v="8228"/>
    <s v="CA-2013-123050"/>
    <x v="0"/>
    <x v="958"/>
    <d v="2013-04-09T00:00:00"/>
    <x v="0"/>
    <s v="BC-11125"/>
    <x v="604"/>
    <x v="2"/>
    <s v="United States"/>
    <s v="Troy"/>
    <x v="15"/>
    <n v="12180"/>
    <x v="3"/>
    <s v="FUR-FU-10000723"/>
    <x v="0"/>
    <x v="5"/>
    <x v="475"/>
    <x v="5350"/>
    <n v="2"/>
    <n v="0"/>
    <n v="7.4376000000000033"/>
  </r>
  <r>
    <n v="8229"/>
    <s v="CA-2013-123050"/>
    <x v="0"/>
    <x v="958"/>
    <d v="2013-04-09T00:00:00"/>
    <x v="0"/>
    <s v="BC-11125"/>
    <x v="604"/>
    <x v="2"/>
    <s v="United States"/>
    <s v="Troy"/>
    <x v="15"/>
    <n v="12180"/>
    <x v="3"/>
    <s v="OFF-ST-10003455"/>
    <x v="1"/>
    <x v="4"/>
    <x v="169"/>
    <x v="5351"/>
    <n v="2"/>
    <n v="0"/>
    <n v="8.0652000000000008"/>
  </r>
  <r>
    <n v="8230"/>
    <s v="CA-2013-123050"/>
    <x v="0"/>
    <x v="958"/>
    <d v="2013-04-09T00:00:00"/>
    <x v="0"/>
    <s v="BC-11125"/>
    <x v="604"/>
    <x v="2"/>
    <s v="United States"/>
    <s v="Troy"/>
    <x v="15"/>
    <n v="12180"/>
    <x v="3"/>
    <s v="TEC-AC-10001109"/>
    <x v="2"/>
    <x v="11"/>
    <x v="998"/>
    <x v="1324"/>
    <n v="3"/>
    <n v="0"/>
    <n v="37.787400000000005"/>
  </r>
  <r>
    <n v="8231"/>
    <s v="CA-2013-162355"/>
    <x v="0"/>
    <x v="1186"/>
    <d v="2013-07-03T00:00:00"/>
    <x v="0"/>
    <s v="PF-19165"/>
    <x v="58"/>
    <x v="0"/>
    <s v="United States"/>
    <s v="Sandy Springs"/>
    <x v="32"/>
    <n v="30328"/>
    <x v="0"/>
    <s v="OFF-AR-10004344"/>
    <x v="1"/>
    <x v="6"/>
    <x v="365"/>
    <x v="878"/>
    <n v="3"/>
    <n v="0"/>
    <n v="9.7118999999999982"/>
  </r>
  <r>
    <n v="8232"/>
    <s v="CA-2013-162355"/>
    <x v="0"/>
    <x v="1186"/>
    <d v="2013-07-03T00:00:00"/>
    <x v="0"/>
    <s v="PF-19165"/>
    <x v="58"/>
    <x v="0"/>
    <s v="United States"/>
    <s v="Sandy Springs"/>
    <x v="32"/>
    <n v="30328"/>
    <x v="0"/>
    <s v="FUR-BO-10004695"/>
    <x v="0"/>
    <x v="0"/>
    <x v="198"/>
    <x v="5352"/>
    <n v="7"/>
    <n v="0"/>
    <n v="291.37779999999987"/>
  </r>
  <r>
    <n v="8233"/>
    <s v="CA-2011-158225"/>
    <x v="2"/>
    <x v="358"/>
    <d v="2011-09-28T00:00:00"/>
    <x v="1"/>
    <s v="SE-20110"/>
    <x v="339"/>
    <x v="0"/>
    <s v="United States"/>
    <s v="San Jose"/>
    <x v="1"/>
    <n v="95123"/>
    <x v="1"/>
    <s v="OFF-ST-10000675"/>
    <x v="1"/>
    <x v="4"/>
    <x v="295"/>
    <x v="3382"/>
    <n v="5"/>
    <n v="0"/>
    <n v="42.362499999999997"/>
  </r>
  <r>
    <n v="8234"/>
    <s v="CA-2011-158225"/>
    <x v="2"/>
    <x v="358"/>
    <d v="2011-09-28T00:00:00"/>
    <x v="1"/>
    <s v="SE-20110"/>
    <x v="339"/>
    <x v="0"/>
    <s v="United States"/>
    <s v="San Jose"/>
    <x v="1"/>
    <n v="95123"/>
    <x v="1"/>
    <s v="OFF-ST-10002301"/>
    <x v="1"/>
    <x v="4"/>
    <x v="1490"/>
    <x v="1390"/>
    <n v="2"/>
    <n v="0"/>
    <n v="0.40679999999999694"/>
  </r>
  <r>
    <n v="8235"/>
    <s v="CA-2014-102204"/>
    <x v="3"/>
    <x v="927"/>
    <d v="2014-05-07T00:00:00"/>
    <x v="1"/>
    <s v="CJ-12010"/>
    <x v="170"/>
    <x v="0"/>
    <s v="United States"/>
    <s v="Jacksonville"/>
    <x v="2"/>
    <n v="32216"/>
    <x v="0"/>
    <s v="OFF-SU-10001212"/>
    <x v="1"/>
    <x v="14"/>
    <x v="1677"/>
    <x v="5353"/>
    <n v="2"/>
    <n v="0.2"/>
    <n v="0.4159999999999997"/>
  </r>
  <r>
    <n v="8236"/>
    <s v="CA-2014-102204"/>
    <x v="3"/>
    <x v="927"/>
    <d v="2014-05-07T00:00:00"/>
    <x v="1"/>
    <s v="CJ-12010"/>
    <x v="170"/>
    <x v="0"/>
    <s v="United States"/>
    <s v="Jacksonville"/>
    <x v="2"/>
    <n v="32216"/>
    <x v="0"/>
    <s v="FUR-TA-10001889"/>
    <x v="0"/>
    <x v="3"/>
    <x v="406"/>
    <x v="5354"/>
    <n v="4"/>
    <n v="0.45"/>
    <n v="-458.14679999999998"/>
  </r>
  <r>
    <n v="8237"/>
    <s v="CA-2014-102204"/>
    <x v="3"/>
    <x v="927"/>
    <d v="2014-05-07T00:00:00"/>
    <x v="1"/>
    <s v="CJ-12010"/>
    <x v="170"/>
    <x v="0"/>
    <s v="United States"/>
    <s v="Jacksonville"/>
    <x v="2"/>
    <n v="32216"/>
    <x v="0"/>
    <s v="FUR-CH-10002024"/>
    <x v="0"/>
    <x v="1"/>
    <x v="478"/>
    <x v="5355"/>
    <n v="5"/>
    <n v="0.2"/>
    <n v="0"/>
  </r>
  <r>
    <n v="8238"/>
    <s v="CA-2014-103065"/>
    <x v="3"/>
    <x v="179"/>
    <d v="2014-10-21T00:00:00"/>
    <x v="3"/>
    <s v="PT-19090"/>
    <x v="690"/>
    <x v="0"/>
    <s v="United States"/>
    <s v="Jacksonville"/>
    <x v="2"/>
    <n v="32216"/>
    <x v="0"/>
    <s v="OFF-ST-10000617"/>
    <x v="1"/>
    <x v="4"/>
    <x v="379"/>
    <x v="411"/>
    <n v="2"/>
    <n v="0.2"/>
    <n v="-0.7748000000000006"/>
  </r>
  <r>
    <n v="8239"/>
    <s v="CA-2014-103065"/>
    <x v="3"/>
    <x v="179"/>
    <d v="2014-10-21T00:00:00"/>
    <x v="3"/>
    <s v="PT-19090"/>
    <x v="690"/>
    <x v="0"/>
    <s v="United States"/>
    <s v="Jacksonville"/>
    <x v="2"/>
    <n v="32216"/>
    <x v="0"/>
    <s v="OFF-PA-10000380"/>
    <x v="1"/>
    <x v="10"/>
    <x v="1281"/>
    <x v="1407"/>
    <n v="1"/>
    <n v="0.2"/>
    <n v="2.5019999999999998"/>
  </r>
  <r>
    <n v="8240"/>
    <s v="CA-2014-103065"/>
    <x v="3"/>
    <x v="179"/>
    <d v="2014-10-21T00:00:00"/>
    <x v="3"/>
    <s v="PT-19090"/>
    <x v="690"/>
    <x v="0"/>
    <s v="United States"/>
    <s v="Jacksonville"/>
    <x v="2"/>
    <n v="32216"/>
    <x v="0"/>
    <s v="OFF-AR-10003251"/>
    <x v="1"/>
    <x v="6"/>
    <x v="1041"/>
    <x v="3079"/>
    <n v="2"/>
    <n v="0.2"/>
    <n v="1.1119999999999999"/>
  </r>
  <r>
    <n v="8241"/>
    <s v="CA-2014-103065"/>
    <x v="3"/>
    <x v="179"/>
    <d v="2014-10-21T00:00:00"/>
    <x v="3"/>
    <s v="PT-19090"/>
    <x v="690"/>
    <x v="0"/>
    <s v="United States"/>
    <s v="Jacksonville"/>
    <x v="2"/>
    <n v="32216"/>
    <x v="0"/>
    <s v="FUR-FU-10000175"/>
    <x v="0"/>
    <x v="5"/>
    <x v="1629"/>
    <x v="5356"/>
    <n v="4"/>
    <n v="0.2"/>
    <n v="6.0411999999999964"/>
  </r>
  <r>
    <n v="8242"/>
    <s v="CA-2011-109855"/>
    <x v="2"/>
    <x v="416"/>
    <d v="2011-09-05T00:00:00"/>
    <x v="1"/>
    <s v="LH-16900"/>
    <x v="23"/>
    <x v="0"/>
    <s v="United States"/>
    <s v="New York City"/>
    <x v="15"/>
    <n v="10009"/>
    <x v="3"/>
    <s v="OFF-BI-10004716"/>
    <x v="1"/>
    <x v="8"/>
    <x v="700"/>
    <x v="5357"/>
    <n v="2"/>
    <n v="0.2"/>
    <n v="8.3103999999999996"/>
  </r>
  <r>
    <n v="8243"/>
    <s v="CA-2011-109855"/>
    <x v="2"/>
    <x v="416"/>
    <d v="2011-09-05T00:00:00"/>
    <x v="1"/>
    <s v="LH-16900"/>
    <x v="23"/>
    <x v="0"/>
    <s v="United States"/>
    <s v="New York City"/>
    <x v="15"/>
    <n v="10009"/>
    <x v="3"/>
    <s v="TEC-AC-10002842"/>
    <x v="2"/>
    <x v="11"/>
    <x v="1176"/>
    <x v="5358"/>
    <n v="3"/>
    <n v="0"/>
    <n v="57.120000000000019"/>
  </r>
  <r>
    <n v="8244"/>
    <s v="CA-2011-109897"/>
    <x v="2"/>
    <x v="1132"/>
    <d v="2011-08-16T00:00:00"/>
    <x v="1"/>
    <s v="BW-11200"/>
    <x v="572"/>
    <x v="0"/>
    <s v="United States"/>
    <s v="San Francisco"/>
    <x v="1"/>
    <n v="94122"/>
    <x v="1"/>
    <s v="TEC-PH-10003691"/>
    <x v="2"/>
    <x v="7"/>
    <x v="1398"/>
    <x v="5359"/>
    <n v="8"/>
    <n v="0.2"/>
    <n v="50.396000000000015"/>
  </r>
  <r>
    <n v="8245"/>
    <s v="CA-2011-109897"/>
    <x v="2"/>
    <x v="1132"/>
    <d v="2011-08-16T00:00:00"/>
    <x v="1"/>
    <s v="BW-11200"/>
    <x v="572"/>
    <x v="0"/>
    <s v="United States"/>
    <s v="San Francisco"/>
    <x v="1"/>
    <n v="94122"/>
    <x v="1"/>
    <s v="FUR-FU-10002878"/>
    <x v="0"/>
    <x v="5"/>
    <x v="1125"/>
    <x v="5360"/>
    <n v="3"/>
    <n v="0"/>
    <n v="31.612800000000004"/>
  </r>
  <r>
    <n v="8246"/>
    <s v="US-2011-143581"/>
    <x v="2"/>
    <x v="710"/>
    <d v="2011-08-23T00:00:00"/>
    <x v="1"/>
    <s v="BS-11365"/>
    <x v="740"/>
    <x v="1"/>
    <s v="United States"/>
    <s v="Columbus"/>
    <x v="32"/>
    <n v="31907"/>
    <x v="0"/>
    <s v="OFF-ST-10000991"/>
    <x v="1"/>
    <x v="4"/>
    <x v="155"/>
    <x v="3216"/>
    <n v="3"/>
    <n v="0"/>
    <n v="10.347300000000004"/>
  </r>
  <r>
    <n v="8247"/>
    <s v="CA-2012-129217"/>
    <x v="1"/>
    <x v="1187"/>
    <d v="2012-05-10T00:00:00"/>
    <x v="3"/>
    <s v="DP-13390"/>
    <x v="503"/>
    <x v="2"/>
    <s v="United States"/>
    <s v="Aurora"/>
    <x v="10"/>
    <n v="60505"/>
    <x v="2"/>
    <s v="OFF-AP-10002439"/>
    <x v="1"/>
    <x v="9"/>
    <x v="548"/>
    <x v="5361"/>
    <n v="5"/>
    <n v="0.8"/>
    <n v="-191.619"/>
  </r>
  <r>
    <n v="8248"/>
    <s v="CA-2012-129217"/>
    <x v="1"/>
    <x v="1187"/>
    <d v="2012-05-10T00:00:00"/>
    <x v="3"/>
    <s v="DP-13390"/>
    <x v="503"/>
    <x v="2"/>
    <s v="United States"/>
    <s v="Aurora"/>
    <x v="10"/>
    <n v="60505"/>
    <x v="2"/>
    <s v="OFF-AR-10004602"/>
    <x v="1"/>
    <x v="6"/>
    <x v="1217"/>
    <x v="2862"/>
    <n v="2"/>
    <n v="0.2"/>
    <n v="3.6784000000000017"/>
  </r>
  <r>
    <n v="8249"/>
    <s v="CA-2013-133816"/>
    <x v="0"/>
    <x v="1120"/>
    <d v="2013-05-14T00:00:00"/>
    <x v="0"/>
    <s v="CS-12400"/>
    <x v="37"/>
    <x v="2"/>
    <s v="United States"/>
    <s v="Philadelphia"/>
    <x v="9"/>
    <n v="19134"/>
    <x v="3"/>
    <s v="TEC-PH-10001795"/>
    <x v="2"/>
    <x v="7"/>
    <x v="641"/>
    <x v="5362"/>
    <n v="2"/>
    <n v="0.4"/>
    <n v="-123.9980000000001"/>
  </r>
  <r>
    <n v="8250"/>
    <s v="CA-2012-140221"/>
    <x v="1"/>
    <x v="616"/>
    <d v="2012-03-09T00:00:00"/>
    <x v="0"/>
    <s v="MS-17365"/>
    <x v="333"/>
    <x v="0"/>
    <s v="United States"/>
    <s v="Chicago"/>
    <x v="10"/>
    <n v="60653"/>
    <x v="2"/>
    <s v="OFF-BI-10002854"/>
    <x v="1"/>
    <x v="8"/>
    <x v="895"/>
    <x v="5363"/>
    <n v="2"/>
    <n v="0.8"/>
    <n v="-16.818000000000005"/>
  </r>
  <r>
    <n v="8251"/>
    <s v="CA-2012-140221"/>
    <x v="1"/>
    <x v="616"/>
    <d v="2012-03-09T00:00:00"/>
    <x v="0"/>
    <s v="MS-17365"/>
    <x v="333"/>
    <x v="0"/>
    <s v="United States"/>
    <s v="Chicago"/>
    <x v="10"/>
    <n v="60653"/>
    <x v="2"/>
    <s v="FUR-FU-10000023"/>
    <x v="0"/>
    <x v="5"/>
    <x v="322"/>
    <x v="5364"/>
    <n v="2"/>
    <n v="0.6"/>
    <n v="-1.8847999999999994"/>
  </r>
  <r>
    <n v="8252"/>
    <s v="CA-2012-140221"/>
    <x v="1"/>
    <x v="616"/>
    <d v="2012-03-09T00:00:00"/>
    <x v="0"/>
    <s v="MS-17365"/>
    <x v="333"/>
    <x v="0"/>
    <s v="United States"/>
    <s v="Chicago"/>
    <x v="10"/>
    <n v="60653"/>
    <x v="2"/>
    <s v="OFF-AP-10000828"/>
    <x v="1"/>
    <x v="9"/>
    <x v="1087"/>
    <x v="5365"/>
    <n v="5"/>
    <n v="0.8"/>
    <n v="-470.548"/>
  </r>
  <r>
    <n v="8253"/>
    <s v="CA-2012-140221"/>
    <x v="1"/>
    <x v="616"/>
    <d v="2012-03-09T00:00:00"/>
    <x v="0"/>
    <s v="MS-17365"/>
    <x v="333"/>
    <x v="0"/>
    <s v="United States"/>
    <s v="Chicago"/>
    <x v="10"/>
    <n v="60653"/>
    <x v="2"/>
    <s v="OFF-ST-10000777"/>
    <x v="1"/>
    <x v="4"/>
    <x v="117"/>
    <x v="1556"/>
    <n v="2"/>
    <n v="0.2"/>
    <n v="6.0416000000000025"/>
  </r>
  <r>
    <n v="8254"/>
    <s v="CA-2014-152310"/>
    <x v="3"/>
    <x v="801"/>
    <d v="2014-08-20T00:00:00"/>
    <x v="1"/>
    <s v="DK-12895"/>
    <x v="729"/>
    <x v="0"/>
    <s v="United States"/>
    <s v="Seattle"/>
    <x v="4"/>
    <n v="98103"/>
    <x v="1"/>
    <s v="TEC-CO-10000971"/>
    <x v="2"/>
    <x v="16"/>
    <x v="1304"/>
    <x v="5366"/>
    <n v="1"/>
    <n v="0"/>
    <n v="89.996999999999986"/>
  </r>
  <r>
    <n v="8255"/>
    <s v="CA-2014-152310"/>
    <x v="3"/>
    <x v="801"/>
    <d v="2014-08-20T00:00:00"/>
    <x v="1"/>
    <s v="DK-12895"/>
    <x v="729"/>
    <x v="0"/>
    <s v="United States"/>
    <s v="Seattle"/>
    <x v="4"/>
    <n v="98103"/>
    <x v="1"/>
    <s v="OFF-PA-10003134"/>
    <x v="1"/>
    <x v="10"/>
    <x v="1663"/>
    <x v="2250"/>
    <n v="4"/>
    <n v="0"/>
    <n v="92.236799999999988"/>
  </r>
  <r>
    <n v="8256"/>
    <s v="CA-2014-152310"/>
    <x v="3"/>
    <x v="801"/>
    <d v="2014-08-20T00:00:00"/>
    <x v="1"/>
    <s v="DK-12895"/>
    <x v="729"/>
    <x v="0"/>
    <s v="United States"/>
    <s v="Seattle"/>
    <x v="4"/>
    <n v="98103"/>
    <x v="1"/>
    <s v="TEC-PH-10002538"/>
    <x v="2"/>
    <x v="7"/>
    <x v="524"/>
    <x v="5367"/>
    <n v="8"/>
    <n v="0.2"/>
    <n v="27.295199999999973"/>
  </r>
  <r>
    <n v="8257"/>
    <s v="CA-2014-152310"/>
    <x v="3"/>
    <x v="801"/>
    <d v="2014-08-20T00:00:00"/>
    <x v="1"/>
    <s v="DK-12895"/>
    <x v="729"/>
    <x v="0"/>
    <s v="United States"/>
    <s v="Seattle"/>
    <x v="4"/>
    <n v="98103"/>
    <x v="1"/>
    <s v="OFF-ST-10001228"/>
    <x v="1"/>
    <x v="4"/>
    <x v="445"/>
    <x v="485"/>
    <n v="3"/>
    <n v="0"/>
    <n v="11.684999999999999"/>
  </r>
  <r>
    <n v="8258"/>
    <s v="CA-2014-152310"/>
    <x v="3"/>
    <x v="801"/>
    <d v="2014-08-20T00:00:00"/>
    <x v="1"/>
    <s v="DK-12895"/>
    <x v="729"/>
    <x v="0"/>
    <s v="United States"/>
    <s v="Seattle"/>
    <x v="4"/>
    <n v="98103"/>
    <x v="1"/>
    <s v="TEC-AC-10000397"/>
    <x v="2"/>
    <x v="11"/>
    <x v="1459"/>
    <x v="5368"/>
    <n v="5"/>
    <n v="0"/>
    <n v="12.246500000000005"/>
  </r>
  <r>
    <n v="8259"/>
    <s v="CA-2014-152310"/>
    <x v="3"/>
    <x v="801"/>
    <d v="2014-08-20T00:00:00"/>
    <x v="1"/>
    <s v="DK-12895"/>
    <x v="729"/>
    <x v="0"/>
    <s v="United States"/>
    <s v="Seattle"/>
    <x v="4"/>
    <n v="98103"/>
    <x v="1"/>
    <s v="OFF-BI-10004308"/>
    <x v="1"/>
    <x v="8"/>
    <x v="1767"/>
    <x v="997"/>
    <n v="6"/>
    <n v="0.2"/>
    <n v="37.763999999999996"/>
  </r>
  <r>
    <n v="8260"/>
    <s v="CA-2013-118101"/>
    <x v="0"/>
    <x v="190"/>
    <d v="2013-06-27T00:00:00"/>
    <x v="3"/>
    <s v="SN-20560"/>
    <x v="381"/>
    <x v="2"/>
    <s v="United States"/>
    <s v="Roseville"/>
    <x v="12"/>
    <n v="48066"/>
    <x v="2"/>
    <s v="OFF-PA-10000357"/>
    <x v="1"/>
    <x v="10"/>
    <x v="442"/>
    <x v="1542"/>
    <n v="9"/>
    <n v="0"/>
    <n v="180.76590000000002"/>
  </r>
  <r>
    <n v="8261"/>
    <s v="CA-2013-118101"/>
    <x v="0"/>
    <x v="190"/>
    <d v="2013-06-27T00:00:00"/>
    <x v="3"/>
    <s v="SN-20560"/>
    <x v="381"/>
    <x v="2"/>
    <s v="United States"/>
    <s v="Roseville"/>
    <x v="12"/>
    <n v="48066"/>
    <x v="2"/>
    <s v="OFF-BI-10000773"/>
    <x v="1"/>
    <x v="8"/>
    <x v="381"/>
    <x v="5369"/>
    <n v="1"/>
    <n v="0"/>
    <n v="3.7693999999999992"/>
  </r>
  <r>
    <n v="8262"/>
    <s v="CA-2013-118101"/>
    <x v="0"/>
    <x v="190"/>
    <d v="2013-06-27T00:00:00"/>
    <x v="3"/>
    <s v="SN-20560"/>
    <x v="381"/>
    <x v="2"/>
    <s v="United States"/>
    <s v="Roseville"/>
    <x v="12"/>
    <n v="48066"/>
    <x v="2"/>
    <s v="OFF-ST-10001837"/>
    <x v="1"/>
    <x v="4"/>
    <x v="1331"/>
    <x v="5370"/>
    <n v="4"/>
    <n v="0"/>
    <n v="44.470399999999998"/>
  </r>
  <r>
    <n v="8263"/>
    <s v="CA-2013-100307"/>
    <x v="0"/>
    <x v="272"/>
    <d v="2013-12-20T00:00:00"/>
    <x v="1"/>
    <s v="TC-21475"/>
    <x v="679"/>
    <x v="2"/>
    <s v="United States"/>
    <s v="Fayetteville"/>
    <x v="36"/>
    <n v="72701"/>
    <x v="0"/>
    <s v="OFF-PA-10002552"/>
    <x v="1"/>
    <x v="10"/>
    <x v="349"/>
    <x v="541"/>
    <n v="3"/>
    <n v="0"/>
    <n v="9.3312000000000008"/>
  </r>
  <r>
    <n v="8264"/>
    <s v="CA-2012-138457"/>
    <x v="1"/>
    <x v="1023"/>
    <d v="2012-09-17T00:00:00"/>
    <x v="1"/>
    <s v="AM-10705"/>
    <x v="562"/>
    <x v="0"/>
    <s v="United States"/>
    <s v="Jacksonville"/>
    <x v="3"/>
    <n v="28540"/>
    <x v="0"/>
    <s v="OFF-BI-10000014"/>
    <x v="1"/>
    <x v="8"/>
    <x v="628"/>
    <x v="3702"/>
    <n v="4"/>
    <n v="0.7"/>
    <n v="-10.037199999999999"/>
  </r>
  <r>
    <n v="8265"/>
    <s v="CA-2011-131800"/>
    <x v="2"/>
    <x v="125"/>
    <d v="2012-01-04T00:00:00"/>
    <x v="1"/>
    <s v="AJ-10960"/>
    <x v="195"/>
    <x v="0"/>
    <s v="United States"/>
    <s v="New York City"/>
    <x v="15"/>
    <n v="10035"/>
    <x v="3"/>
    <s v="OFF-AP-10004136"/>
    <x v="1"/>
    <x v="9"/>
    <x v="1815"/>
    <x v="1546"/>
    <n v="3"/>
    <n v="0"/>
    <n v="30.734999999999992"/>
  </r>
  <r>
    <n v="8266"/>
    <s v="CA-2011-131800"/>
    <x v="2"/>
    <x v="125"/>
    <d v="2012-01-04T00:00:00"/>
    <x v="1"/>
    <s v="AJ-10960"/>
    <x v="195"/>
    <x v="0"/>
    <s v="United States"/>
    <s v="New York City"/>
    <x v="15"/>
    <n v="10035"/>
    <x v="3"/>
    <s v="OFF-BI-10003429"/>
    <x v="1"/>
    <x v="8"/>
    <x v="844"/>
    <x v="5371"/>
    <n v="7"/>
    <n v="0.2"/>
    <n v="12.8499"/>
  </r>
  <r>
    <n v="8267"/>
    <s v="CA-2011-118304"/>
    <x v="2"/>
    <x v="333"/>
    <d v="2011-05-04T00:00:00"/>
    <x v="1"/>
    <s v="KH-16360"/>
    <x v="347"/>
    <x v="0"/>
    <s v="United States"/>
    <s v="Dover"/>
    <x v="13"/>
    <n v="19901"/>
    <x v="3"/>
    <s v="TEC-PH-10000376"/>
    <x v="2"/>
    <x v="7"/>
    <x v="428"/>
    <x v="1024"/>
    <n v="2"/>
    <n v="0"/>
    <n v="5.1948000000000008"/>
  </r>
  <r>
    <n v="8268"/>
    <s v="CA-2014-121790"/>
    <x v="3"/>
    <x v="289"/>
    <d v="2014-02-07T00:00:00"/>
    <x v="1"/>
    <s v="LP-17095"/>
    <x v="431"/>
    <x v="0"/>
    <s v="United States"/>
    <s v="Aurora"/>
    <x v="10"/>
    <n v="60505"/>
    <x v="2"/>
    <s v="FUR-TA-10003469"/>
    <x v="0"/>
    <x v="3"/>
    <x v="1564"/>
    <x v="5372"/>
    <n v="1"/>
    <n v="0.5"/>
    <n v="-47.174999999999997"/>
  </r>
  <r>
    <n v="8269"/>
    <s v="CA-2014-121790"/>
    <x v="3"/>
    <x v="289"/>
    <d v="2014-02-07T00:00:00"/>
    <x v="1"/>
    <s v="LP-17095"/>
    <x v="431"/>
    <x v="0"/>
    <s v="United States"/>
    <s v="Aurora"/>
    <x v="10"/>
    <n v="60505"/>
    <x v="2"/>
    <s v="OFF-SU-10004231"/>
    <x v="1"/>
    <x v="14"/>
    <x v="552"/>
    <x v="2511"/>
    <n v="4"/>
    <n v="0.2"/>
    <n v="2.7719999999999994"/>
  </r>
  <r>
    <n v="8270"/>
    <s v="CA-2014-121790"/>
    <x v="3"/>
    <x v="289"/>
    <d v="2014-02-07T00:00:00"/>
    <x v="1"/>
    <s v="LP-17095"/>
    <x v="431"/>
    <x v="0"/>
    <s v="United States"/>
    <s v="Aurora"/>
    <x v="10"/>
    <n v="60505"/>
    <x v="2"/>
    <s v="TEC-PH-10002584"/>
    <x v="2"/>
    <x v="7"/>
    <x v="1696"/>
    <x v="5373"/>
    <n v="4"/>
    <n v="0.2"/>
    <n v="250.39599999999984"/>
  </r>
  <r>
    <n v="8271"/>
    <s v="CA-2014-121790"/>
    <x v="3"/>
    <x v="289"/>
    <d v="2014-02-07T00:00:00"/>
    <x v="1"/>
    <s v="LP-17095"/>
    <x v="431"/>
    <x v="0"/>
    <s v="United States"/>
    <s v="Aurora"/>
    <x v="10"/>
    <n v="60505"/>
    <x v="2"/>
    <s v="OFF-AR-10003602"/>
    <x v="1"/>
    <x v="6"/>
    <x v="239"/>
    <x v="564"/>
    <n v="2"/>
    <n v="0.2"/>
    <n v="3.1535999999999995"/>
  </r>
  <r>
    <n v="8272"/>
    <s v="CA-2013-169670"/>
    <x v="0"/>
    <x v="591"/>
    <d v="2014-01-01T00:00:00"/>
    <x v="1"/>
    <s v="JE-15715"/>
    <x v="555"/>
    <x v="0"/>
    <s v="United States"/>
    <s v="New York City"/>
    <x v="15"/>
    <n v="10009"/>
    <x v="3"/>
    <s v="FUR-CH-10002331"/>
    <x v="0"/>
    <x v="1"/>
    <x v="402"/>
    <x v="5374"/>
    <n v="8"/>
    <n v="0.1"/>
    <n v="313.26239999999967"/>
  </r>
  <r>
    <n v="8273"/>
    <s v="CA-2013-139549"/>
    <x v="0"/>
    <x v="201"/>
    <d v="2013-10-26T00:00:00"/>
    <x v="1"/>
    <s v="MY-18295"/>
    <x v="501"/>
    <x v="1"/>
    <s v="United States"/>
    <s v="El Cajon"/>
    <x v="1"/>
    <n v="92020"/>
    <x v="1"/>
    <s v="FUR-CH-10001802"/>
    <x v="0"/>
    <x v="1"/>
    <x v="1688"/>
    <x v="2388"/>
    <n v="4"/>
    <n v="0.2"/>
    <n v="4.8391999999999911"/>
  </r>
  <r>
    <n v="8274"/>
    <s v="CA-2012-104059"/>
    <x v="1"/>
    <x v="385"/>
    <d v="2012-06-15T00:00:00"/>
    <x v="0"/>
    <s v="FC-14245"/>
    <x v="763"/>
    <x v="2"/>
    <s v="United States"/>
    <s v="Springfield"/>
    <x v="24"/>
    <n v="45503"/>
    <x v="3"/>
    <s v="OFF-AR-10000634"/>
    <x v="1"/>
    <x v="6"/>
    <x v="988"/>
    <x v="1321"/>
    <n v="1"/>
    <n v="0.2"/>
    <n v="0.29960000000000009"/>
  </r>
  <r>
    <n v="8275"/>
    <s v="CA-2014-164112"/>
    <x v="3"/>
    <x v="160"/>
    <d v="2014-07-05T00:00:00"/>
    <x v="1"/>
    <s v="ND-18460"/>
    <x v="540"/>
    <x v="1"/>
    <s v="United States"/>
    <s v="Mount Vernon"/>
    <x v="15"/>
    <n v="10550"/>
    <x v="3"/>
    <s v="OFF-ST-10002615"/>
    <x v="1"/>
    <x v="4"/>
    <x v="1427"/>
    <x v="2969"/>
    <n v="7"/>
    <n v="0"/>
    <n v="282.20920000000001"/>
  </r>
  <r>
    <n v="8276"/>
    <s v="CA-2012-143882"/>
    <x v="1"/>
    <x v="153"/>
    <d v="2012-06-30T00:00:00"/>
    <x v="1"/>
    <s v="DB-13360"/>
    <x v="748"/>
    <x v="2"/>
    <s v="United States"/>
    <s v="Lakewood"/>
    <x v="24"/>
    <n v="44107"/>
    <x v="3"/>
    <s v="OFF-PA-10004040"/>
    <x v="1"/>
    <x v="10"/>
    <x v="99"/>
    <x v="5375"/>
    <n v="9"/>
    <n v="0.2"/>
    <n v="15.607799999999999"/>
  </r>
  <r>
    <n v="8277"/>
    <s v="US-2013-139262"/>
    <x v="0"/>
    <x v="823"/>
    <d v="2013-02-25T00:00:00"/>
    <x v="1"/>
    <s v="LC-16960"/>
    <x v="784"/>
    <x v="2"/>
    <s v="United States"/>
    <s v="Tampa"/>
    <x v="2"/>
    <n v="33614"/>
    <x v="0"/>
    <s v="OFF-BI-10003727"/>
    <x v="1"/>
    <x v="8"/>
    <x v="797"/>
    <x v="5233"/>
    <n v="3"/>
    <n v="0.7"/>
    <n v="-2.758799999999999"/>
  </r>
  <r>
    <n v="8278"/>
    <s v="US-2013-139262"/>
    <x v="0"/>
    <x v="823"/>
    <d v="2013-02-25T00:00:00"/>
    <x v="1"/>
    <s v="LC-16960"/>
    <x v="784"/>
    <x v="2"/>
    <s v="United States"/>
    <s v="Tampa"/>
    <x v="2"/>
    <n v="33614"/>
    <x v="0"/>
    <s v="OFF-BI-10002026"/>
    <x v="1"/>
    <x v="8"/>
    <x v="903"/>
    <x v="5376"/>
    <n v="2"/>
    <n v="0.7"/>
    <n v="-26.726000000000006"/>
  </r>
  <r>
    <n v="8279"/>
    <s v="US-2013-139262"/>
    <x v="0"/>
    <x v="823"/>
    <d v="2013-02-25T00:00:00"/>
    <x v="1"/>
    <s v="LC-16960"/>
    <x v="784"/>
    <x v="2"/>
    <s v="United States"/>
    <s v="Tampa"/>
    <x v="2"/>
    <n v="33614"/>
    <x v="0"/>
    <s v="OFF-ST-10001496"/>
    <x v="1"/>
    <x v="4"/>
    <x v="726"/>
    <x v="5377"/>
    <n v="3"/>
    <n v="0.2"/>
    <n v="32.434200000000004"/>
  </r>
  <r>
    <n v="8280"/>
    <s v="CA-2014-146192"/>
    <x v="3"/>
    <x v="300"/>
    <d v="2014-04-27T00:00:00"/>
    <x v="1"/>
    <s v="BD-11725"/>
    <x v="232"/>
    <x v="0"/>
    <s v="United States"/>
    <s v="Columbus"/>
    <x v="32"/>
    <n v="31907"/>
    <x v="0"/>
    <s v="OFF-ST-10003716"/>
    <x v="1"/>
    <x v="4"/>
    <x v="889"/>
    <x v="5378"/>
    <n v="3"/>
    <n v="0"/>
    <n v="87.757800000000003"/>
  </r>
  <r>
    <n v="8281"/>
    <s v="CA-2014-134810"/>
    <x v="3"/>
    <x v="1188"/>
    <d v="2014-05-11T00:00:00"/>
    <x v="2"/>
    <s v="MC-17605"/>
    <x v="204"/>
    <x v="1"/>
    <s v="United States"/>
    <s v="Jacksonville"/>
    <x v="3"/>
    <n v="28540"/>
    <x v="0"/>
    <s v="OFF-EN-10002504"/>
    <x v="1"/>
    <x v="12"/>
    <x v="113"/>
    <x v="5379"/>
    <n v="3"/>
    <n v="0.2"/>
    <n v="22.015799999999999"/>
  </r>
  <r>
    <n v="8282"/>
    <s v="CA-2014-134810"/>
    <x v="3"/>
    <x v="1188"/>
    <d v="2014-05-11T00:00:00"/>
    <x v="2"/>
    <s v="MC-17605"/>
    <x v="204"/>
    <x v="1"/>
    <s v="United States"/>
    <s v="Jacksonville"/>
    <x v="3"/>
    <n v="28540"/>
    <x v="0"/>
    <s v="FUR-CH-10001270"/>
    <x v="0"/>
    <x v="1"/>
    <x v="851"/>
    <x v="724"/>
    <n v="3"/>
    <n v="0.2"/>
    <n v="25.874999999999972"/>
  </r>
  <r>
    <n v="8283"/>
    <s v="CA-2012-154284"/>
    <x v="1"/>
    <x v="379"/>
    <d v="2012-12-26T00:00:00"/>
    <x v="0"/>
    <s v="SZ-20035"/>
    <x v="449"/>
    <x v="2"/>
    <s v="United States"/>
    <s v="Saint Charles"/>
    <x v="10"/>
    <n v="60174"/>
    <x v="2"/>
    <s v="TEC-MA-10004241"/>
    <x v="2"/>
    <x v="15"/>
    <x v="832"/>
    <x v="5380"/>
    <n v="2"/>
    <n v="0.3"/>
    <n v="137.26399999999995"/>
  </r>
  <r>
    <n v="8284"/>
    <s v="CA-2012-154284"/>
    <x v="1"/>
    <x v="379"/>
    <d v="2012-12-26T00:00:00"/>
    <x v="0"/>
    <s v="SZ-20035"/>
    <x v="449"/>
    <x v="2"/>
    <s v="United States"/>
    <s v="Saint Charles"/>
    <x v="10"/>
    <n v="60174"/>
    <x v="2"/>
    <s v="OFF-AR-10001468"/>
    <x v="1"/>
    <x v="6"/>
    <x v="718"/>
    <x v="3497"/>
    <n v="2"/>
    <n v="0.2"/>
    <n v="14.227200000000003"/>
  </r>
  <r>
    <n v="8285"/>
    <s v="CA-2012-154284"/>
    <x v="1"/>
    <x v="379"/>
    <d v="2012-12-26T00:00:00"/>
    <x v="0"/>
    <s v="SZ-20035"/>
    <x v="449"/>
    <x v="2"/>
    <s v="United States"/>
    <s v="Saint Charles"/>
    <x v="10"/>
    <n v="60174"/>
    <x v="2"/>
    <s v="TEC-AC-10003198"/>
    <x v="2"/>
    <x v="11"/>
    <x v="761"/>
    <x v="5381"/>
    <n v="8"/>
    <n v="0.2"/>
    <n v="135.45599999999996"/>
  </r>
  <r>
    <n v="8286"/>
    <s v="CA-2012-154284"/>
    <x v="1"/>
    <x v="379"/>
    <d v="2012-12-26T00:00:00"/>
    <x v="0"/>
    <s v="SZ-20035"/>
    <x v="449"/>
    <x v="2"/>
    <s v="United States"/>
    <s v="Saint Charles"/>
    <x v="10"/>
    <n v="60174"/>
    <x v="2"/>
    <s v="FUR-FU-10003039"/>
    <x v="0"/>
    <x v="5"/>
    <x v="479"/>
    <x v="5382"/>
    <n v="3"/>
    <n v="0.6"/>
    <n v="-33.641399999999997"/>
  </r>
  <r>
    <n v="8287"/>
    <s v="CA-2011-156244"/>
    <x v="2"/>
    <x v="1132"/>
    <d v="2011-08-16T00:00:00"/>
    <x v="1"/>
    <s v="DH-13675"/>
    <x v="723"/>
    <x v="2"/>
    <s v="United States"/>
    <s v="Miami"/>
    <x v="2"/>
    <n v="33180"/>
    <x v="0"/>
    <s v="OFF-PA-10000295"/>
    <x v="1"/>
    <x v="10"/>
    <x v="1779"/>
    <x v="277"/>
    <n v="6"/>
    <n v="0.2"/>
    <n v="10.8864"/>
  </r>
  <r>
    <n v="8288"/>
    <s v="CA-2011-156244"/>
    <x v="2"/>
    <x v="1132"/>
    <d v="2011-08-16T00:00:00"/>
    <x v="1"/>
    <s v="DH-13675"/>
    <x v="723"/>
    <x v="2"/>
    <s v="United States"/>
    <s v="Miami"/>
    <x v="2"/>
    <n v="33180"/>
    <x v="0"/>
    <s v="OFF-AR-10004344"/>
    <x v="1"/>
    <x v="6"/>
    <x v="365"/>
    <x v="1914"/>
    <n v="5"/>
    <n v="0.2"/>
    <n v="4.196499999999995"/>
  </r>
  <r>
    <n v="8289"/>
    <s v="CA-2011-156244"/>
    <x v="2"/>
    <x v="1132"/>
    <d v="2011-08-16T00:00:00"/>
    <x v="1"/>
    <s v="DH-13675"/>
    <x v="723"/>
    <x v="2"/>
    <s v="United States"/>
    <s v="Miami"/>
    <x v="2"/>
    <n v="33180"/>
    <x v="0"/>
    <s v="TEC-AC-10002473"/>
    <x v="2"/>
    <x v="11"/>
    <x v="713"/>
    <x v="2030"/>
    <n v="7"/>
    <n v="0.2"/>
    <n v="41.718599999999995"/>
  </r>
  <r>
    <n v="8290"/>
    <s v="CA-2011-156244"/>
    <x v="2"/>
    <x v="1132"/>
    <d v="2011-08-16T00:00:00"/>
    <x v="1"/>
    <s v="DH-13675"/>
    <x v="723"/>
    <x v="2"/>
    <s v="United States"/>
    <s v="Miami"/>
    <x v="2"/>
    <n v="33180"/>
    <x v="0"/>
    <s v="OFF-AP-10002403"/>
    <x v="1"/>
    <x v="9"/>
    <x v="1302"/>
    <x v="5383"/>
    <n v="6"/>
    <n v="0.2"/>
    <n v="15.843599999999995"/>
  </r>
  <r>
    <n v="8291"/>
    <s v="CA-2011-156244"/>
    <x v="2"/>
    <x v="1132"/>
    <d v="2011-08-16T00:00:00"/>
    <x v="1"/>
    <s v="DH-13675"/>
    <x v="723"/>
    <x v="2"/>
    <s v="United States"/>
    <s v="Miami"/>
    <x v="2"/>
    <n v="33180"/>
    <x v="0"/>
    <s v="OFF-SU-10000432"/>
    <x v="1"/>
    <x v="14"/>
    <x v="1549"/>
    <x v="4839"/>
    <n v="2"/>
    <n v="0.2"/>
    <n v="-1.0410000000000006"/>
  </r>
  <r>
    <n v="8292"/>
    <s v="CA-2011-156244"/>
    <x v="2"/>
    <x v="1132"/>
    <d v="2011-08-16T00:00:00"/>
    <x v="1"/>
    <s v="DH-13675"/>
    <x v="723"/>
    <x v="2"/>
    <s v="United States"/>
    <s v="Miami"/>
    <x v="2"/>
    <n v="33180"/>
    <x v="0"/>
    <s v="OFF-LA-10000443"/>
    <x v="1"/>
    <x v="2"/>
    <x v="1118"/>
    <x v="5384"/>
    <n v="1"/>
    <n v="0.2"/>
    <n v="0.99629999999999996"/>
  </r>
  <r>
    <n v="8293"/>
    <s v="CA-2012-106362"/>
    <x v="1"/>
    <x v="555"/>
    <d v="2012-12-15T00:00:00"/>
    <x v="1"/>
    <s v="LC-16885"/>
    <x v="62"/>
    <x v="0"/>
    <s v="United States"/>
    <s v="Troy"/>
    <x v="24"/>
    <n v="45373"/>
    <x v="3"/>
    <s v="OFF-BI-10003166"/>
    <x v="1"/>
    <x v="8"/>
    <x v="1405"/>
    <x v="2293"/>
    <n v="3"/>
    <n v="0.7"/>
    <n v="-7.5767999999999986"/>
  </r>
  <r>
    <n v="8294"/>
    <s v="US-2014-168802"/>
    <x v="3"/>
    <x v="132"/>
    <d v="2014-11-08T00:00:00"/>
    <x v="1"/>
    <s v="JO-15145"/>
    <x v="705"/>
    <x v="1"/>
    <s v="United States"/>
    <s v="Seattle"/>
    <x v="4"/>
    <n v="98103"/>
    <x v="1"/>
    <s v="OFF-BI-10002393"/>
    <x v="1"/>
    <x v="8"/>
    <x v="1188"/>
    <x v="5385"/>
    <n v="4"/>
    <n v="0.2"/>
    <n v="5.9695999999999998"/>
  </r>
  <r>
    <n v="8295"/>
    <s v="US-2014-146906"/>
    <x v="3"/>
    <x v="677"/>
    <d v="2014-03-18T00:00:00"/>
    <x v="1"/>
    <s v="MT-17815"/>
    <x v="363"/>
    <x v="0"/>
    <s v="United States"/>
    <s v="New York City"/>
    <x v="15"/>
    <n v="10011"/>
    <x v="3"/>
    <s v="TEC-PH-10001809"/>
    <x v="2"/>
    <x v="7"/>
    <x v="1164"/>
    <x v="1657"/>
    <n v="2"/>
    <n v="0"/>
    <n v="74.974999999999994"/>
  </r>
  <r>
    <n v="8296"/>
    <s v="CA-2013-166380"/>
    <x v="0"/>
    <x v="198"/>
    <d v="2013-06-04T00:00:00"/>
    <x v="1"/>
    <s v="EB-13750"/>
    <x v="494"/>
    <x v="1"/>
    <s v="United States"/>
    <s v="Arlington"/>
    <x v="17"/>
    <n v="22204"/>
    <x v="0"/>
    <s v="OFF-EN-10002600"/>
    <x v="1"/>
    <x v="12"/>
    <x v="111"/>
    <x v="5386"/>
    <n v="9"/>
    <n v="0"/>
    <n v="12.744"/>
  </r>
  <r>
    <n v="8297"/>
    <s v="CA-2013-166380"/>
    <x v="0"/>
    <x v="198"/>
    <d v="2013-06-04T00:00:00"/>
    <x v="1"/>
    <s v="EB-13750"/>
    <x v="494"/>
    <x v="1"/>
    <s v="United States"/>
    <s v="Arlington"/>
    <x v="17"/>
    <n v="22204"/>
    <x v="0"/>
    <s v="TEC-AC-10000109"/>
    <x v="2"/>
    <x v="11"/>
    <x v="200"/>
    <x v="5387"/>
    <n v="2"/>
    <n v="0"/>
    <n v="26.875200000000007"/>
  </r>
  <r>
    <n v="8298"/>
    <s v="US-2012-158911"/>
    <x v="1"/>
    <x v="761"/>
    <d v="2012-07-11T00:00:00"/>
    <x v="1"/>
    <s v="RS-19765"/>
    <x v="276"/>
    <x v="1"/>
    <s v="United States"/>
    <s v="Charlotte"/>
    <x v="3"/>
    <n v="28205"/>
    <x v="0"/>
    <s v="FUR-FU-10003829"/>
    <x v="0"/>
    <x v="5"/>
    <x v="1369"/>
    <x v="1268"/>
    <n v="2"/>
    <n v="0.2"/>
    <n v="0.73919999999999941"/>
  </r>
  <r>
    <n v="8299"/>
    <s v="US-2012-158911"/>
    <x v="1"/>
    <x v="761"/>
    <d v="2012-07-11T00:00:00"/>
    <x v="1"/>
    <s v="RS-19765"/>
    <x v="276"/>
    <x v="1"/>
    <s v="United States"/>
    <s v="Charlotte"/>
    <x v="3"/>
    <n v="28205"/>
    <x v="0"/>
    <s v="OFF-LA-10003223"/>
    <x v="1"/>
    <x v="2"/>
    <x v="602"/>
    <x v="696"/>
    <n v="3"/>
    <n v="0.2"/>
    <n v="4.2716999999999992"/>
  </r>
  <r>
    <n v="8300"/>
    <s v="US-2011-103338"/>
    <x v="2"/>
    <x v="518"/>
    <d v="2011-03-15T00:00:00"/>
    <x v="1"/>
    <s v="RB-19435"/>
    <x v="579"/>
    <x v="0"/>
    <s v="United States"/>
    <s v="Roseville"/>
    <x v="1"/>
    <n v="95661"/>
    <x v="1"/>
    <s v="OFF-AR-10001770"/>
    <x v="1"/>
    <x v="6"/>
    <x v="1579"/>
    <x v="3373"/>
    <n v="3"/>
    <n v="0"/>
    <n v="2.0747999999999998"/>
  </r>
  <r>
    <n v="8301"/>
    <s v="CA-2012-109169"/>
    <x v="1"/>
    <x v="704"/>
    <d v="2012-04-24T00:00:00"/>
    <x v="1"/>
    <s v="OT-18730"/>
    <x v="220"/>
    <x v="0"/>
    <s v="United States"/>
    <s v="Detroit"/>
    <x v="12"/>
    <n v="48234"/>
    <x v="2"/>
    <s v="OFF-EN-10003296"/>
    <x v="1"/>
    <x v="12"/>
    <x v="229"/>
    <x v="2171"/>
    <n v="2"/>
    <n v="0"/>
    <n v="81.432000000000002"/>
  </r>
  <r>
    <n v="8302"/>
    <s v="US-2014-167318"/>
    <x v="3"/>
    <x v="1189"/>
    <d v="2014-08-02T00:00:00"/>
    <x v="1"/>
    <s v="GZ-14545"/>
    <x v="433"/>
    <x v="1"/>
    <s v="United States"/>
    <s v="Los Angeles"/>
    <x v="1"/>
    <n v="90036"/>
    <x v="1"/>
    <s v="TEC-AC-10003870"/>
    <x v="2"/>
    <x v="11"/>
    <x v="1718"/>
    <x v="3939"/>
    <n v="5"/>
    <n v="0"/>
    <n v="659.98"/>
  </r>
  <r>
    <n v="8303"/>
    <s v="US-2014-167318"/>
    <x v="3"/>
    <x v="1189"/>
    <d v="2014-08-02T00:00:00"/>
    <x v="1"/>
    <s v="GZ-14545"/>
    <x v="433"/>
    <x v="1"/>
    <s v="United States"/>
    <s v="Los Angeles"/>
    <x v="1"/>
    <n v="90036"/>
    <x v="1"/>
    <s v="FUR-CH-10000665"/>
    <x v="0"/>
    <x v="1"/>
    <x v="656"/>
    <x v="1599"/>
    <n v="3"/>
    <n v="0.2"/>
    <n v="45.293999999999954"/>
  </r>
  <r>
    <n v="8304"/>
    <s v="US-2011-120313"/>
    <x v="2"/>
    <x v="656"/>
    <d v="2011-11-02T00:00:00"/>
    <x v="0"/>
    <s v="NL-18310"/>
    <x v="644"/>
    <x v="2"/>
    <s v="United States"/>
    <s v="San Francisco"/>
    <x v="1"/>
    <n v="94110"/>
    <x v="1"/>
    <s v="TEC-PH-10003092"/>
    <x v="2"/>
    <x v="7"/>
    <x v="516"/>
    <x v="89"/>
    <n v="2"/>
    <n v="0.2"/>
    <n v="8.2781999999999982"/>
  </r>
  <r>
    <n v="8305"/>
    <s v="CA-2014-135419"/>
    <x v="3"/>
    <x v="132"/>
    <d v="2014-11-10T00:00:00"/>
    <x v="1"/>
    <s v="BG-11740"/>
    <x v="696"/>
    <x v="0"/>
    <s v="United States"/>
    <s v="Bakersfield"/>
    <x v="1"/>
    <n v="93309"/>
    <x v="1"/>
    <s v="FUR-TA-10001086"/>
    <x v="0"/>
    <x v="3"/>
    <x v="1727"/>
    <x v="5388"/>
    <n v="4"/>
    <n v="0.2"/>
    <n v="36.477600000000024"/>
  </r>
  <r>
    <n v="8306"/>
    <s v="CA-2013-128671"/>
    <x v="0"/>
    <x v="1190"/>
    <d v="2013-08-17T00:00:00"/>
    <x v="1"/>
    <s v="MT-18070"/>
    <x v="192"/>
    <x v="2"/>
    <s v="United States"/>
    <s v="Tulsa"/>
    <x v="26"/>
    <n v="74133"/>
    <x v="2"/>
    <s v="OFF-PA-10001870"/>
    <x v="1"/>
    <x v="10"/>
    <x v="674"/>
    <x v="56"/>
    <n v="5"/>
    <n v="0"/>
    <n v="15.552000000000001"/>
  </r>
  <r>
    <n v="8307"/>
    <s v="CA-2013-128671"/>
    <x v="0"/>
    <x v="1190"/>
    <d v="2013-08-17T00:00:00"/>
    <x v="1"/>
    <s v="MT-18070"/>
    <x v="192"/>
    <x v="2"/>
    <s v="United States"/>
    <s v="Tulsa"/>
    <x v="26"/>
    <n v="74133"/>
    <x v="2"/>
    <s v="OFF-BI-10003305"/>
    <x v="1"/>
    <x v="8"/>
    <x v="565"/>
    <x v="1085"/>
    <n v="7"/>
    <n v="0"/>
    <n v="19.255600000000001"/>
  </r>
  <r>
    <n v="8308"/>
    <s v="CA-2013-128671"/>
    <x v="0"/>
    <x v="1190"/>
    <d v="2013-08-17T00:00:00"/>
    <x v="1"/>
    <s v="MT-18070"/>
    <x v="192"/>
    <x v="2"/>
    <s v="United States"/>
    <s v="Tulsa"/>
    <x v="26"/>
    <n v="74133"/>
    <x v="2"/>
    <s v="OFF-BI-10003007"/>
    <x v="1"/>
    <x v="8"/>
    <x v="1542"/>
    <x v="4231"/>
    <n v="2"/>
    <n v="0"/>
    <n v="35.677599999999998"/>
  </r>
  <r>
    <n v="8309"/>
    <s v="CA-2013-149335"/>
    <x v="0"/>
    <x v="197"/>
    <d v="2013-07-26T00:00:00"/>
    <x v="3"/>
    <s v="BC-11125"/>
    <x v="604"/>
    <x v="2"/>
    <s v="United States"/>
    <s v="San Francisco"/>
    <x v="1"/>
    <n v="94122"/>
    <x v="1"/>
    <s v="OFF-AR-10001419"/>
    <x v="1"/>
    <x v="6"/>
    <x v="1006"/>
    <x v="5389"/>
    <n v="9"/>
    <n v="0"/>
    <n v="11.151"/>
  </r>
  <r>
    <n v="8310"/>
    <s v="CA-2011-168312"/>
    <x v="2"/>
    <x v="72"/>
    <d v="2011-03-07T00:00:00"/>
    <x v="1"/>
    <s v="GW-14605"/>
    <x v="543"/>
    <x v="0"/>
    <s v="United States"/>
    <s v="Houston"/>
    <x v="5"/>
    <n v="77036"/>
    <x v="2"/>
    <s v="OFF-ST-10003692"/>
    <x v="1"/>
    <x v="4"/>
    <x v="1253"/>
    <x v="5390"/>
    <n v="3"/>
    <n v="0.2"/>
    <n v="8.5844999999999914"/>
  </r>
  <r>
    <n v="8311"/>
    <s v="CA-2011-168312"/>
    <x v="2"/>
    <x v="72"/>
    <d v="2011-03-07T00:00:00"/>
    <x v="1"/>
    <s v="GW-14605"/>
    <x v="543"/>
    <x v="0"/>
    <s v="United States"/>
    <s v="Houston"/>
    <x v="5"/>
    <n v="77036"/>
    <x v="2"/>
    <s v="FUR-TA-10001866"/>
    <x v="0"/>
    <x v="3"/>
    <x v="1271"/>
    <x v="5391"/>
    <n v="3"/>
    <n v="0.3"/>
    <n v="-43.029600000000045"/>
  </r>
  <r>
    <n v="8312"/>
    <s v="US-2014-105935"/>
    <x v="3"/>
    <x v="795"/>
    <d v="2014-02-01T00:00:00"/>
    <x v="1"/>
    <s v="BD-11500"/>
    <x v="214"/>
    <x v="0"/>
    <s v="United States"/>
    <s v="Columbus"/>
    <x v="32"/>
    <n v="31907"/>
    <x v="0"/>
    <s v="FUR-FU-10002157"/>
    <x v="0"/>
    <x v="5"/>
    <x v="116"/>
    <x v="5392"/>
    <n v="4"/>
    <n v="0"/>
    <n v="24.460799999999999"/>
  </r>
  <r>
    <n v="8313"/>
    <s v="US-2014-105935"/>
    <x v="3"/>
    <x v="795"/>
    <d v="2014-02-01T00:00:00"/>
    <x v="1"/>
    <s v="BD-11500"/>
    <x v="214"/>
    <x v="0"/>
    <s v="United States"/>
    <s v="Columbus"/>
    <x v="32"/>
    <n v="31907"/>
    <x v="0"/>
    <s v="TEC-PH-10001459"/>
    <x v="2"/>
    <x v="7"/>
    <x v="1438"/>
    <x v="5393"/>
    <n v="7"/>
    <n v="0"/>
    <n v="764.38180000000011"/>
  </r>
  <r>
    <n v="8314"/>
    <s v="CA-2011-161508"/>
    <x v="2"/>
    <x v="136"/>
    <d v="2011-07-16T00:00:00"/>
    <x v="1"/>
    <s v="PV-18985"/>
    <x v="391"/>
    <x v="2"/>
    <s v="United States"/>
    <s v="League City"/>
    <x v="5"/>
    <n v="77573"/>
    <x v="2"/>
    <s v="FUR-CH-10002126"/>
    <x v="0"/>
    <x v="1"/>
    <x v="841"/>
    <x v="5394"/>
    <n v="3"/>
    <n v="0.3"/>
    <n v="-14.638799999999947"/>
  </r>
  <r>
    <n v="8315"/>
    <s v="CA-2011-161508"/>
    <x v="2"/>
    <x v="136"/>
    <d v="2011-07-16T00:00:00"/>
    <x v="1"/>
    <s v="PV-18985"/>
    <x v="391"/>
    <x v="2"/>
    <s v="United States"/>
    <s v="League City"/>
    <x v="5"/>
    <n v="77573"/>
    <x v="2"/>
    <s v="OFF-FA-10001561"/>
    <x v="1"/>
    <x v="13"/>
    <x v="831"/>
    <x v="4273"/>
    <n v="2"/>
    <n v="0.2"/>
    <n v="0.56679999999999997"/>
  </r>
  <r>
    <n v="8316"/>
    <s v="CA-2011-161508"/>
    <x v="2"/>
    <x v="136"/>
    <d v="2011-07-16T00:00:00"/>
    <x v="1"/>
    <s v="PV-18985"/>
    <x v="391"/>
    <x v="2"/>
    <s v="United States"/>
    <s v="League City"/>
    <x v="5"/>
    <n v="77573"/>
    <x v="2"/>
    <s v="OFF-AR-10003158"/>
    <x v="1"/>
    <x v="6"/>
    <x v="696"/>
    <x v="2715"/>
    <n v="7"/>
    <n v="0.2"/>
    <n v="3.9003999999999985"/>
  </r>
  <r>
    <n v="8317"/>
    <s v="CA-2011-161508"/>
    <x v="2"/>
    <x v="136"/>
    <d v="2011-07-16T00:00:00"/>
    <x v="1"/>
    <s v="PV-18985"/>
    <x v="391"/>
    <x v="2"/>
    <s v="United States"/>
    <s v="League City"/>
    <x v="5"/>
    <n v="77573"/>
    <x v="2"/>
    <s v="OFF-PA-10001804"/>
    <x v="1"/>
    <x v="10"/>
    <x v="128"/>
    <x v="2975"/>
    <n v="3"/>
    <n v="0.2"/>
    <n v="5.6111999999999993"/>
  </r>
  <r>
    <n v="8318"/>
    <s v="CA-2014-130904"/>
    <x v="3"/>
    <x v="645"/>
    <d v="2014-04-17T00:00:00"/>
    <x v="1"/>
    <s v="HM-14980"/>
    <x v="31"/>
    <x v="0"/>
    <s v="United States"/>
    <s v="Burlington"/>
    <x v="3"/>
    <n v="27217"/>
    <x v="0"/>
    <s v="OFF-AR-10000422"/>
    <x v="1"/>
    <x v="6"/>
    <x v="892"/>
    <x v="5395"/>
    <n v="1"/>
    <n v="0.2"/>
    <n v="0.15329999999999994"/>
  </r>
  <r>
    <n v="8319"/>
    <s v="CA-2014-130904"/>
    <x v="3"/>
    <x v="645"/>
    <d v="2014-04-17T00:00:00"/>
    <x v="1"/>
    <s v="HM-14980"/>
    <x v="31"/>
    <x v="0"/>
    <s v="United States"/>
    <s v="Burlington"/>
    <x v="3"/>
    <n v="27217"/>
    <x v="0"/>
    <s v="OFF-AR-10000127"/>
    <x v="1"/>
    <x v="6"/>
    <x v="1186"/>
    <x v="5396"/>
    <n v="8"/>
    <n v="0.2"/>
    <n v="2.3615999999999966"/>
  </r>
  <r>
    <n v="8320"/>
    <s v="CA-2014-133620"/>
    <x v="3"/>
    <x v="38"/>
    <d v="2014-11-19T00:00:00"/>
    <x v="1"/>
    <s v="EM-14065"/>
    <x v="191"/>
    <x v="0"/>
    <s v="United States"/>
    <s v="New York City"/>
    <x v="15"/>
    <n v="10009"/>
    <x v="3"/>
    <s v="OFF-ST-10004634"/>
    <x v="1"/>
    <x v="4"/>
    <x v="597"/>
    <x v="1082"/>
    <n v="1"/>
    <n v="0"/>
    <n v="3.3629999999999995"/>
  </r>
  <r>
    <n v="8321"/>
    <s v="CA-2012-142937"/>
    <x v="1"/>
    <x v="901"/>
    <d v="2012-12-06T00:00:00"/>
    <x v="2"/>
    <s v="SF-20065"/>
    <x v="11"/>
    <x v="0"/>
    <s v="United States"/>
    <s v="Dallas"/>
    <x v="5"/>
    <n v="75220"/>
    <x v="2"/>
    <s v="OFF-AR-10003582"/>
    <x v="1"/>
    <x v="6"/>
    <x v="1451"/>
    <x v="3816"/>
    <n v="2"/>
    <n v="0.2"/>
    <n v="4.5040000000000031"/>
  </r>
  <r>
    <n v="8322"/>
    <s v="US-2013-149790"/>
    <x v="0"/>
    <x v="182"/>
    <d v="2013-10-02T00:00:00"/>
    <x v="1"/>
    <s v="SC-20380"/>
    <x v="618"/>
    <x v="0"/>
    <s v="United States"/>
    <s v="Houston"/>
    <x v="5"/>
    <n v="77095"/>
    <x v="2"/>
    <s v="OFF-BI-10002026"/>
    <x v="1"/>
    <x v="8"/>
    <x v="1749"/>
    <x v="5397"/>
    <n v="2"/>
    <n v="0.8"/>
    <n v="-24.998400000000011"/>
  </r>
  <r>
    <n v="8323"/>
    <s v="CA-2013-130778"/>
    <x v="0"/>
    <x v="258"/>
    <d v="2013-11-26T00:00:00"/>
    <x v="1"/>
    <s v="ND-18370"/>
    <x v="444"/>
    <x v="0"/>
    <s v="United States"/>
    <s v="Long Beach"/>
    <x v="15"/>
    <n v="11561"/>
    <x v="3"/>
    <s v="OFF-AP-10000595"/>
    <x v="1"/>
    <x v="9"/>
    <x v="1496"/>
    <x v="4622"/>
    <n v="2"/>
    <n v="0"/>
    <n v="2.2724000000000002"/>
  </r>
  <r>
    <n v="8324"/>
    <s v="CA-2013-130778"/>
    <x v="0"/>
    <x v="258"/>
    <d v="2013-11-26T00:00:00"/>
    <x v="1"/>
    <s v="ND-18370"/>
    <x v="444"/>
    <x v="0"/>
    <s v="United States"/>
    <s v="Long Beach"/>
    <x v="15"/>
    <n v="11561"/>
    <x v="3"/>
    <s v="OFF-PA-10001509"/>
    <x v="1"/>
    <x v="10"/>
    <x v="417"/>
    <x v="915"/>
    <n v="5"/>
    <n v="0"/>
    <n v="20.584999999999994"/>
  </r>
  <r>
    <n v="8325"/>
    <s v="CA-2014-144456"/>
    <x v="3"/>
    <x v="565"/>
    <d v="2014-09-10T00:00:00"/>
    <x v="2"/>
    <s v="FC-14245"/>
    <x v="763"/>
    <x v="2"/>
    <s v="United States"/>
    <s v="Hialeah"/>
    <x v="2"/>
    <n v="33012"/>
    <x v="0"/>
    <s v="OFF-ST-10001321"/>
    <x v="1"/>
    <x v="4"/>
    <x v="416"/>
    <x v="3058"/>
    <n v="5"/>
    <n v="0.2"/>
    <n v="5.3970000000000073"/>
  </r>
  <r>
    <n v="8326"/>
    <s v="CA-2014-144456"/>
    <x v="3"/>
    <x v="565"/>
    <d v="2014-09-10T00:00:00"/>
    <x v="2"/>
    <s v="FC-14245"/>
    <x v="763"/>
    <x v="2"/>
    <s v="United States"/>
    <s v="Hialeah"/>
    <x v="2"/>
    <n v="33012"/>
    <x v="0"/>
    <s v="TEC-PH-10001750"/>
    <x v="2"/>
    <x v="7"/>
    <x v="968"/>
    <x v="3180"/>
    <n v="3"/>
    <n v="0.2"/>
    <n v="13.857900000000008"/>
  </r>
  <r>
    <n v="8327"/>
    <s v="CA-2014-103478"/>
    <x v="3"/>
    <x v="246"/>
    <d v="2014-07-25T00:00:00"/>
    <x v="0"/>
    <s v="KL-16555"/>
    <x v="126"/>
    <x v="1"/>
    <s v="United States"/>
    <s v="Aurora"/>
    <x v="10"/>
    <n v="60505"/>
    <x v="2"/>
    <s v="OFF-BI-10001890"/>
    <x v="1"/>
    <x v="8"/>
    <x v="174"/>
    <x v="5398"/>
    <n v="4"/>
    <n v="0.8"/>
    <n v="-4.5824000000000016"/>
  </r>
  <r>
    <n v="8328"/>
    <s v="CA-2014-103478"/>
    <x v="3"/>
    <x v="246"/>
    <d v="2014-07-25T00:00:00"/>
    <x v="0"/>
    <s v="KL-16555"/>
    <x v="126"/>
    <x v="1"/>
    <s v="United States"/>
    <s v="Aurora"/>
    <x v="10"/>
    <n v="60505"/>
    <x v="2"/>
    <s v="OFF-BI-10004224"/>
    <x v="1"/>
    <x v="8"/>
    <x v="1061"/>
    <x v="5399"/>
    <n v="7"/>
    <n v="0.8"/>
    <n v="-164.83600000000007"/>
  </r>
  <r>
    <n v="8329"/>
    <s v="CA-2014-118577"/>
    <x v="3"/>
    <x v="833"/>
    <d v="2014-10-12T00:00:00"/>
    <x v="1"/>
    <s v="XP-21865"/>
    <x v="190"/>
    <x v="0"/>
    <s v="United States"/>
    <s v="Belleville"/>
    <x v="30"/>
    <n v="7109"/>
    <x v="3"/>
    <s v="OFF-PA-10001357"/>
    <x v="1"/>
    <x v="10"/>
    <x v="1032"/>
    <x v="140"/>
    <n v="3"/>
    <n v="0"/>
    <n v="68.975999999999999"/>
  </r>
  <r>
    <n v="8330"/>
    <s v="CA-2014-118577"/>
    <x v="3"/>
    <x v="833"/>
    <d v="2014-10-12T00:00:00"/>
    <x v="1"/>
    <s v="XP-21865"/>
    <x v="190"/>
    <x v="0"/>
    <s v="United States"/>
    <s v="Belleville"/>
    <x v="30"/>
    <n v="7109"/>
    <x v="3"/>
    <s v="OFF-PA-10004888"/>
    <x v="1"/>
    <x v="10"/>
    <x v="959"/>
    <x v="90"/>
    <n v="1"/>
    <n v="0"/>
    <n v="3.1104000000000003"/>
  </r>
  <r>
    <n v="8331"/>
    <s v="CA-2014-113572"/>
    <x v="3"/>
    <x v="659"/>
    <d v="2014-11-12T00:00:00"/>
    <x v="1"/>
    <s v="FP-14320"/>
    <x v="224"/>
    <x v="0"/>
    <s v="United States"/>
    <s v="New York City"/>
    <x v="15"/>
    <n v="10024"/>
    <x v="3"/>
    <s v="TEC-AC-10002370"/>
    <x v="2"/>
    <x v="11"/>
    <x v="1816"/>
    <x v="2317"/>
    <n v="4"/>
    <n v="0"/>
    <n v="2.5215999999999994"/>
  </r>
  <r>
    <n v="8332"/>
    <s v="CA-2013-153269"/>
    <x v="0"/>
    <x v="1185"/>
    <d v="2013-03-13T00:00:00"/>
    <x v="2"/>
    <s v="PS-18760"/>
    <x v="519"/>
    <x v="0"/>
    <s v="United States"/>
    <s v="Andover"/>
    <x v="31"/>
    <n v="1810"/>
    <x v="3"/>
    <s v="OFF-ST-10004634"/>
    <x v="1"/>
    <x v="4"/>
    <x v="597"/>
    <x v="1082"/>
    <n v="1"/>
    <n v="0"/>
    <n v="3.3629999999999995"/>
  </r>
  <r>
    <n v="8333"/>
    <s v="CA-2013-153269"/>
    <x v="0"/>
    <x v="1185"/>
    <d v="2013-03-13T00:00:00"/>
    <x v="2"/>
    <s v="PS-18760"/>
    <x v="519"/>
    <x v="0"/>
    <s v="United States"/>
    <s v="Andover"/>
    <x v="31"/>
    <n v="1810"/>
    <x v="3"/>
    <s v="FUR-CH-10002647"/>
    <x v="0"/>
    <x v="1"/>
    <x v="470"/>
    <x v="1383"/>
    <n v="5"/>
    <n v="0"/>
    <n v="88.725000000000023"/>
  </r>
  <r>
    <n v="8334"/>
    <s v="CA-2013-153269"/>
    <x v="0"/>
    <x v="1185"/>
    <d v="2013-03-13T00:00:00"/>
    <x v="2"/>
    <s v="PS-18760"/>
    <x v="519"/>
    <x v="0"/>
    <s v="United States"/>
    <s v="Andover"/>
    <x v="31"/>
    <n v="1810"/>
    <x v="3"/>
    <s v="OFF-PA-10001801"/>
    <x v="1"/>
    <x v="10"/>
    <x v="1757"/>
    <x v="1465"/>
    <n v="3"/>
    <n v="0"/>
    <n v="8.7906000000000013"/>
  </r>
  <r>
    <n v="8335"/>
    <s v="CA-2013-153269"/>
    <x v="0"/>
    <x v="1185"/>
    <d v="2013-03-13T00:00:00"/>
    <x v="2"/>
    <s v="PS-18760"/>
    <x v="519"/>
    <x v="0"/>
    <s v="United States"/>
    <s v="Andover"/>
    <x v="31"/>
    <n v="1810"/>
    <x v="3"/>
    <s v="OFF-BI-10004632"/>
    <x v="1"/>
    <x v="8"/>
    <x v="910"/>
    <x v="5400"/>
    <n v="4"/>
    <n v="0"/>
    <n v="23.309999999999995"/>
  </r>
  <r>
    <n v="8336"/>
    <s v="CA-2014-161655"/>
    <x v="3"/>
    <x v="726"/>
    <d v="2014-05-19T00:00:00"/>
    <x v="0"/>
    <s v="CW-11905"/>
    <x v="194"/>
    <x v="2"/>
    <s v="United States"/>
    <s v="Newark"/>
    <x v="13"/>
    <n v="19711"/>
    <x v="3"/>
    <s v="OFF-BI-10002082"/>
    <x v="1"/>
    <x v="8"/>
    <x v="1173"/>
    <x v="5401"/>
    <n v="9"/>
    <n v="0"/>
    <n v="149.76"/>
  </r>
  <r>
    <n v="8337"/>
    <s v="CA-2013-101469"/>
    <x v="0"/>
    <x v="415"/>
    <d v="2013-07-09T00:00:00"/>
    <x v="1"/>
    <s v="KH-16360"/>
    <x v="347"/>
    <x v="0"/>
    <s v="United States"/>
    <s v="Arlington"/>
    <x v="17"/>
    <n v="22204"/>
    <x v="0"/>
    <s v="OFF-AR-10003986"/>
    <x v="1"/>
    <x v="6"/>
    <x v="1817"/>
    <x v="5402"/>
    <n v="2"/>
    <n v="0"/>
    <n v="3.157"/>
  </r>
  <r>
    <n v="8338"/>
    <s v="CA-2011-153087"/>
    <x v="2"/>
    <x v="422"/>
    <d v="2012-01-03T00:00:00"/>
    <x v="1"/>
    <s v="TC-20980"/>
    <x v="568"/>
    <x v="1"/>
    <s v="United States"/>
    <s v="Decatur"/>
    <x v="19"/>
    <n v="35601"/>
    <x v="0"/>
    <s v="OFF-PA-10001243"/>
    <x v="1"/>
    <x v="10"/>
    <x v="1794"/>
    <x v="100"/>
    <n v="4"/>
    <n v="0"/>
    <n v="11.720800000000001"/>
  </r>
  <r>
    <n v="8339"/>
    <s v="CA-2011-153087"/>
    <x v="2"/>
    <x v="422"/>
    <d v="2012-01-03T00:00:00"/>
    <x v="1"/>
    <s v="TC-20980"/>
    <x v="568"/>
    <x v="1"/>
    <s v="United States"/>
    <s v="Decatur"/>
    <x v="19"/>
    <n v="35601"/>
    <x v="0"/>
    <s v="TEC-AC-10003198"/>
    <x v="2"/>
    <x v="11"/>
    <x v="761"/>
    <x v="5403"/>
    <n v="5"/>
    <n v="0"/>
    <n v="184.26"/>
  </r>
  <r>
    <n v="8340"/>
    <s v="CA-2014-135076"/>
    <x v="3"/>
    <x v="669"/>
    <d v="2014-04-18T00:00:00"/>
    <x v="1"/>
    <s v="YS-21880"/>
    <x v="453"/>
    <x v="1"/>
    <s v="United States"/>
    <s v="Hesperia"/>
    <x v="1"/>
    <n v="92345"/>
    <x v="1"/>
    <s v="FUR-CH-10003774"/>
    <x v="0"/>
    <x v="1"/>
    <x v="1185"/>
    <x v="5404"/>
    <n v="6"/>
    <n v="0.2"/>
    <n v="-38.211600000000033"/>
  </r>
  <r>
    <n v="8341"/>
    <s v="CA-2011-161634"/>
    <x v="2"/>
    <x v="687"/>
    <d v="2011-11-20T00:00:00"/>
    <x v="1"/>
    <s v="CC-12220"/>
    <x v="417"/>
    <x v="0"/>
    <s v="United States"/>
    <s v="Chesapeake"/>
    <x v="17"/>
    <n v="23320"/>
    <x v="0"/>
    <s v="OFF-PA-10002262"/>
    <x v="1"/>
    <x v="10"/>
    <x v="992"/>
    <x v="56"/>
    <n v="5"/>
    <n v="0"/>
    <n v="15.552000000000001"/>
  </r>
  <r>
    <n v="8342"/>
    <s v="CA-2014-141481"/>
    <x v="3"/>
    <x v="532"/>
    <d v="2014-06-15T00:00:00"/>
    <x v="2"/>
    <s v="ZD-21925"/>
    <x v="9"/>
    <x v="0"/>
    <s v="United States"/>
    <s v="Los Angeles"/>
    <x v="1"/>
    <n v="90036"/>
    <x v="1"/>
    <s v="OFF-AP-10004532"/>
    <x v="1"/>
    <x v="9"/>
    <x v="559"/>
    <x v="639"/>
    <n v="3"/>
    <n v="0"/>
    <n v="16.588799999999999"/>
  </r>
  <r>
    <n v="8343"/>
    <s v="CA-2013-132549"/>
    <x v="0"/>
    <x v="881"/>
    <d v="2013-12-01T00:00:00"/>
    <x v="1"/>
    <s v="JK-15370"/>
    <x v="271"/>
    <x v="0"/>
    <s v="United States"/>
    <s v="Huntsville"/>
    <x v="19"/>
    <n v="35810"/>
    <x v="0"/>
    <s v="OFF-ST-10001325"/>
    <x v="1"/>
    <x v="4"/>
    <x v="466"/>
    <x v="5405"/>
    <n v="7"/>
    <n v="0"/>
    <n v="19.807200000000002"/>
  </r>
  <r>
    <n v="8344"/>
    <s v="US-2011-155544"/>
    <x v="2"/>
    <x v="90"/>
    <d v="2011-03-25T00:00:00"/>
    <x v="1"/>
    <s v="GM-14440"/>
    <x v="306"/>
    <x v="0"/>
    <s v="United States"/>
    <s v="Knoxville"/>
    <x v="18"/>
    <n v="37918"/>
    <x v="0"/>
    <s v="OFF-LA-10004544"/>
    <x v="1"/>
    <x v="2"/>
    <x v="197"/>
    <x v="5406"/>
    <n v="5"/>
    <n v="0.2"/>
    <n v="22.199999999999996"/>
  </r>
  <r>
    <n v="8345"/>
    <s v="US-2011-155544"/>
    <x v="2"/>
    <x v="90"/>
    <d v="2011-03-25T00:00:00"/>
    <x v="1"/>
    <s v="GM-14440"/>
    <x v="306"/>
    <x v="0"/>
    <s v="United States"/>
    <s v="Knoxville"/>
    <x v="18"/>
    <n v="37918"/>
    <x v="0"/>
    <s v="FUR-FU-10001473"/>
    <x v="0"/>
    <x v="5"/>
    <x v="984"/>
    <x v="2427"/>
    <n v="3"/>
    <n v="0.2"/>
    <n v="6.5903999999999989"/>
  </r>
  <r>
    <n v="8346"/>
    <s v="US-2011-155544"/>
    <x v="2"/>
    <x v="90"/>
    <d v="2011-03-25T00:00:00"/>
    <x v="1"/>
    <s v="GM-14440"/>
    <x v="306"/>
    <x v="0"/>
    <s v="United States"/>
    <s v="Knoxville"/>
    <x v="18"/>
    <n v="37918"/>
    <x v="0"/>
    <s v="FUR-CH-10000422"/>
    <x v="0"/>
    <x v="1"/>
    <x v="1432"/>
    <x v="5407"/>
    <n v="3"/>
    <n v="0.2"/>
    <n v="-10.918799999999983"/>
  </r>
  <r>
    <n v="8347"/>
    <s v="US-2012-115238"/>
    <x v="1"/>
    <x v="28"/>
    <d v="2012-05-04T00:00:00"/>
    <x v="1"/>
    <s v="JW-15220"/>
    <x v="478"/>
    <x v="1"/>
    <s v="United States"/>
    <s v="Lawrence"/>
    <x v="31"/>
    <n v="1841"/>
    <x v="3"/>
    <s v="FUR-FU-10002960"/>
    <x v="0"/>
    <x v="5"/>
    <x v="190"/>
    <x v="815"/>
    <n v="5"/>
    <n v="0"/>
    <n v="13.188000000000002"/>
  </r>
  <r>
    <n v="8348"/>
    <s v="US-2012-115238"/>
    <x v="1"/>
    <x v="28"/>
    <d v="2012-05-04T00:00:00"/>
    <x v="1"/>
    <s v="JW-15220"/>
    <x v="478"/>
    <x v="1"/>
    <s v="United States"/>
    <s v="Lawrence"/>
    <x v="31"/>
    <n v="1841"/>
    <x v="3"/>
    <s v="FUR-FU-10002445"/>
    <x v="0"/>
    <x v="5"/>
    <x v="1439"/>
    <x v="5408"/>
    <n v="1"/>
    <n v="0"/>
    <n v="3.7920000000000007"/>
  </r>
  <r>
    <n v="8349"/>
    <s v="US-2012-115238"/>
    <x v="1"/>
    <x v="28"/>
    <d v="2012-05-04T00:00:00"/>
    <x v="1"/>
    <s v="JW-15220"/>
    <x v="478"/>
    <x v="1"/>
    <s v="United States"/>
    <s v="Lawrence"/>
    <x v="31"/>
    <n v="1841"/>
    <x v="3"/>
    <s v="TEC-PH-10001300"/>
    <x v="2"/>
    <x v="7"/>
    <x v="1002"/>
    <x v="5409"/>
    <n v="10"/>
    <n v="0"/>
    <n v="58.66"/>
  </r>
  <r>
    <n v="8350"/>
    <s v="US-2012-115238"/>
    <x v="1"/>
    <x v="28"/>
    <d v="2012-05-04T00:00:00"/>
    <x v="1"/>
    <s v="JW-15220"/>
    <x v="478"/>
    <x v="1"/>
    <s v="United States"/>
    <s v="Lawrence"/>
    <x v="31"/>
    <n v="1841"/>
    <x v="3"/>
    <s v="FUR-FU-10001025"/>
    <x v="0"/>
    <x v="5"/>
    <x v="1699"/>
    <x v="5410"/>
    <n v="5"/>
    <n v="0"/>
    <n v="10.449000000000002"/>
  </r>
  <r>
    <n v="8351"/>
    <s v="US-2012-115238"/>
    <x v="1"/>
    <x v="28"/>
    <d v="2012-05-04T00:00:00"/>
    <x v="1"/>
    <s v="JW-15220"/>
    <x v="478"/>
    <x v="1"/>
    <s v="United States"/>
    <s v="Lawrence"/>
    <x v="31"/>
    <n v="1841"/>
    <x v="3"/>
    <s v="OFF-PA-10002689"/>
    <x v="1"/>
    <x v="10"/>
    <x v="1057"/>
    <x v="90"/>
    <n v="1"/>
    <n v="0"/>
    <n v="3.1104000000000003"/>
  </r>
  <r>
    <n v="8352"/>
    <s v="CA-2014-132199"/>
    <x v="3"/>
    <x v="898"/>
    <d v="2014-05-09T00:00:00"/>
    <x v="1"/>
    <s v="BO-11350"/>
    <x v="635"/>
    <x v="1"/>
    <s v="United States"/>
    <s v="Philadelphia"/>
    <x v="9"/>
    <n v="19134"/>
    <x v="3"/>
    <s v="FUR-FU-10004245"/>
    <x v="0"/>
    <x v="5"/>
    <x v="1738"/>
    <x v="5411"/>
    <n v="2"/>
    <n v="0.2"/>
    <n v="7.3008000000000006"/>
  </r>
  <r>
    <n v="8353"/>
    <s v="CA-2014-132199"/>
    <x v="3"/>
    <x v="898"/>
    <d v="2014-05-09T00:00:00"/>
    <x v="1"/>
    <s v="BO-11350"/>
    <x v="635"/>
    <x v="1"/>
    <s v="United States"/>
    <s v="Philadelphia"/>
    <x v="9"/>
    <n v="19134"/>
    <x v="3"/>
    <s v="OFF-BI-10003684"/>
    <x v="1"/>
    <x v="8"/>
    <x v="707"/>
    <x v="5412"/>
    <n v="4"/>
    <n v="0.7"/>
    <n v="-17.591999999999992"/>
  </r>
  <r>
    <n v="8354"/>
    <s v="CA-2014-132199"/>
    <x v="3"/>
    <x v="898"/>
    <d v="2014-05-09T00:00:00"/>
    <x v="1"/>
    <s v="BO-11350"/>
    <x v="635"/>
    <x v="1"/>
    <s v="United States"/>
    <s v="Philadelphia"/>
    <x v="9"/>
    <n v="19134"/>
    <x v="3"/>
    <s v="FUR-TA-10003748"/>
    <x v="0"/>
    <x v="3"/>
    <x v="208"/>
    <x v="5413"/>
    <n v="5"/>
    <n v="0.4"/>
    <n v="-112.041"/>
  </r>
  <r>
    <n v="8355"/>
    <s v="CA-2014-132199"/>
    <x v="3"/>
    <x v="898"/>
    <d v="2014-05-09T00:00:00"/>
    <x v="1"/>
    <s v="BO-11350"/>
    <x v="635"/>
    <x v="1"/>
    <s v="United States"/>
    <s v="Philadelphia"/>
    <x v="9"/>
    <n v="19134"/>
    <x v="3"/>
    <s v="OFF-BI-10002133"/>
    <x v="1"/>
    <x v="8"/>
    <x v="1138"/>
    <x v="4159"/>
    <n v="5"/>
    <n v="0.7"/>
    <n v="-44.94"/>
  </r>
  <r>
    <n v="8356"/>
    <s v="CA-2014-132199"/>
    <x v="3"/>
    <x v="898"/>
    <d v="2014-05-09T00:00:00"/>
    <x v="1"/>
    <s v="BO-11350"/>
    <x v="635"/>
    <x v="1"/>
    <s v="United States"/>
    <s v="Philadelphia"/>
    <x v="9"/>
    <n v="19134"/>
    <x v="3"/>
    <s v="OFF-FA-10002280"/>
    <x v="1"/>
    <x v="13"/>
    <x v="653"/>
    <x v="3905"/>
    <n v="2"/>
    <n v="0.2"/>
    <n v="2.8"/>
  </r>
  <r>
    <n v="8357"/>
    <s v="CA-2013-163174"/>
    <x v="0"/>
    <x v="370"/>
    <d v="2013-08-31T00:00:00"/>
    <x v="1"/>
    <s v="XP-21865"/>
    <x v="190"/>
    <x v="0"/>
    <s v="United States"/>
    <s v="Athens"/>
    <x v="32"/>
    <n v="30605"/>
    <x v="0"/>
    <s v="FUR-FU-10000308"/>
    <x v="0"/>
    <x v="5"/>
    <x v="1269"/>
    <x v="4702"/>
    <n v="3"/>
    <n v="0"/>
    <n v="41.038800000000002"/>
  </r>
  <r>
    <n v="8358"/>
    <s v="CA-2011-110555"/>
    <x v="2"/>
    <x v="909"/>
    <d v="2011-04-18T00:00:00"/>
    <x v="1"/>
    <s v="MM-18055"/>
    <x v="514"/>
    <x v="0"/>
    <s v="United States"/>
    <s v="Great Falls"/>
    <x v="37"/>
    <n v="59405"/>
    <x v="1"/>
    <s v="OFF-ST-10000876"/>
    <x v="1"/>
    <x v="4"/>
    <x v="251"/>
    <x v="5414"/>
    <n v="7"/>
    <n v="0"/>
    <n v="24.382400000000001"/>
  </r>
  <r>
    <n v="8359"/>
    <s v="CA-2011-110555"/>
    <x v="2"/>
    <x v="909"/>
    <d v="2011-04-18T00:00:00"/>
    <x v="1"/>
    <s v="MM-18055"/>
    <x v="514"/>
    <x v="0"/>
    <s v="United States"/>
    <s v="Great Falls"/>
    <x v="37"/>
    <n v="59405"/>
    <x v="1"/>
    <s v="TEC-PH-10000586"/>
    <x v="2"/>
    <x v="7"/>
    <x v="501"/>
    <x v="554"/>
    <n v="2"/>
    <n v="0.2"/>
    <n v="9.2386000000000053"/>
  </r>
  <r>
    <n v="8360"/>
    <s v="CA-2011-110555"/>
    <x v="2"/>
    <x v="909"/>
    <d v="2011-04-18T00:00:00"/>
    <x v="1"/>
    <s v="MM-18055"/>
    <x v="514"/>
    <x v="0"/>
    <s v="United States"/>
    <s v="Great Falls"/>
    <x v="37"/>
    <n v="59405"/>
    <x v="1"/>
    <s v="TEC-AC-10003399"/>
    <x v="2"/>
    <x v="11"/>
    <x v="1497"/>
    <x v="5415"/>
    <n v="6"/>
    <n v="0"/>
    <n v="91.32480000000001"/>
  </r>
  <r>
    <n v="8361"/>
    <s v="CA-2014-147207"/>
    <x v="3"/>
    <x v="460"/>
    <d v="2014-01-05T00:00:00"/>
    <x v="0"/>
    <s v="TS-21655"/>
    <x v="772"/>
    <x v="0"/>
    <s v="United States"/>
    <s v="El Paso"/>
    <x v="5"/>
    <n v="79907"/>
    <x v="2"/>
    <s v="OFF-AR-10001955"/>
    <x v="1"/>
    <x v="6"/>
    <x v="1021"/>
    <x v="4142"/>
    <n v="2"/>
    <n v="0.2"/>
    <n v="3.9679999999999964"/>
  </r>
  <r>
    <n v="8362"/>
    <s v="CA-2014-147207"/>
    <x v="3"/>
    <x v="460"/>
    <d v="2014-01-05T00:00:00"/>
    <x v="0"/>
    <s v="TS-21655"/>
    <x v="772"/>
    <x v="0"/>
    <s v="United States"/>
    <s v="El Paso"/>
    <x v="5"/>
    <n v="79907"/>
    <x v="2"/>
    <s v="OFF-AP-10000027"/>
    <x v="1"/>
    <x v="9"/>
    <x v="1804"/>
    <x v="5416"/>
    <n v="2"/>
    <n v="0.8"/>
    <n v="-13.580000000000002"/>
  </r>
  <r>
    <n v="8363"/>
    <s v="CA-2014-147207"/>
    <x v="3"/>
    <x v="460"/>
    <d v="2014-01-05T00:00:00"/>
    <x v="0"/>
    <s v="TS-21655"/>
    <x v="772"/>
    <x v="0"/>
    <s v="United States"/>
    <s v="El Paso"/>
    <x v="5"/>
    <n v="79907"/>
    <x v="2"/>
    <s v="FUR-TA-10002958"/>
    <x v="0"/>
    <x v="3"/>
    <x v="956"/>
    <x v="3341"/>
    <n v="5"/>
    <n v="0.3"/>
    <n v="-169.63700000000009"/>
  </r>
  <r>
    <n v="8364"/>
    <s v="CA-2014-147207"/>
    <x v="3"/>
    <x v="460"/>
    <d v="2014-01-05T00:00:00"/>
    <x v="0"/>
    <s v="TS-21655"/>
    <x v="772"/>
    <x v="0"/>
    <s v="United States"/>
    <s v="El Paso"/>
    <x v="5"/>
    <n v="79907"/>
    <x v="2"/>
    <s v="OFF-ST-10002615"/>
    <x v="1"/>
    <x v="4"/>
    <x v="1427"/>
    <x v="5417"/>
    <n v="3"/>
    <n v="0.2"/>
    <n v="27.910800000000009"/>
  </r>
  <r>
    <n v="8365"/>
    <s v="CA-2014-137631"/>
    <x v="3"/>
    <x v="1045"/>
    <d v="2014-05-03T00:00:00"/>
    <x v="1"/>
    <s v="JL-15235"/>
    <x v="538"/>
    <x v="0"/>
    <s v="United States"/>
    <s v="Kissimmee"/>
    <x v="2"/>
    <n v="34741"/>
    <x v="0"/>
    <s v="TEC-PH-10002624"/>
    <x v="2"/>
    <x v="7"/>
    <x v="1126"/>
    <x v="5418"/>
    <n v="2"/>
    <n v="0.2"/>
    <n v="84.598199999999878"/>
  </r>
  <r>
    <n v="8366"/>
    <s v="CA-2014-157273"/>
    <x v="3"/>
    <x v="289"/>
    <d v="2014-02-03T00:00:00"/>
    <x v="2"/>
    <s v="SZ-20035"/>
    <x v="449"/>
    <x v="2"/>
    <s v="United States"/>
    <s v="Seattle"/>
    <x v="4"/>
    <n v="98105"/>
    <x v="1"/>
    <s v="TEC-PH-10002275"/>
    <x v="2"/>
    <x v="7"/>
    <x v="7"/>
    <x v="5419"/>
    <n v="4"/>
    <n v="0.2"/>
    <n v="60.476800000000026"/>
  </r>
  <r>
    <n v="8367"/>
    <s v="CA-2011-109918"/>
    <x v="2"/>
    <x v="557"/>
    <d v="2011-09-12T00:00:00"/>
    <x v="0"/>
    <s v="LR-17035"/>
    <x v="756"/>
    <x v="1"/>
    <s v="United States"/>
    <s v="Santa Clara"/>
    <x v="1"/>
    <n v="95051"/>
    <x v="1"/>
    <s v="OFF-SU-10004290"/>
    <x v="1"/>
    <x v="14"/>
    <x v="1818"/>
    <x v="4083"/>
    <n v="4"/>
    <n v="0"/>
    <n v="7.3872"/>
  </r>
  <r>
    <n v="8368"/>
    <s v="CA-2011-109918"/>
    <x v="2"/>
    <x v="557"/>
    <d v="2011-09-12T00:00:00"/>
    <x v="0"/>
    <s v="LR-17035"/>
    <x v="756"/>
    <x v="1"/>
    <s v="United States"/>
    <s v="Santa Clara"/>
    <x v="1"/>
    <n v="95051"/>
    <x v="1"/>
    <s v="OFF-PA-10000174"/>
    <x v="1"/>
    <x v="10"/>
    <x v="1515"/>
    <x v="5420"/>
    <n v="2"/>
    <n v="0"/>
    <n v="9.663199999999998"/>
  </r>
  <r>
    <n v="8369"/>
    <s v="CA-2011-109918"/>
    <x v="2"/>
    <x v="557"/>
    <d v="2011-09-12T00:00:00"/>
    <x v="0"/>
    <s v="LR-17035"/>
    <x v="756"/>
    <x v="1"/>
    <s v="United States"/>
    <s v="Santa Clara"/>
    <x v="1"/>
    <n v="95051"/>
    <x v="1"/>
    <s v="OFF-BI-10004308"/>
    <x v="1"/>
    <x v="8"/>
    <x v="1767"/>
    <x v="2067"/>
    <n v="5"/>
    <n v="0.2"/>
    <n v="31.47"/>
  </r>
  <r>
    <n v="8370"/>
    <s v="CA-2013-118745"/>
    <x v="0"/>
    <x v="725"/>
    <d v="2013-06-17T00:00:00"/>
    <x v="1"/>
    <s v="SV-20365"/>
    <x v="277"/>
    <x v="0"/>
    <s v="United States"/>
    <s v="Los Angeles"/>
    <x v="1"/>
    <n v="90049"/>
    <x v="1"/>
    <s v="FUR-TA-10003473"/>
    <x v="0"/>
    <x v="3"/>
    <x v="214"/>
    <x v="3458"/>
    <n v="3"/>
    <n v="0.2"/>
    <n v="33.851700000000051"/>
  </r>
  <r>
    <n v="8371"/>
    <s v="CA-2013-163972"/>
    <x v="0"/>
    <x v="508"/>
    <d v="2013-10-22T00:00:00"/>
    <x v="1"/>
    <s v="MG-17890"/>
    <x v="450"/>
    <x v="2"/>
    <s v="United States"/>
    <s v="Fresno"/>
    <x v="1"/>
    <n v="93727"/>
    <x v="1"/>
    <s v="FUR-BO-10003894"/>
    <x v="0"/>
    <x v="0"/>
    <x v="1619"/>
    <x v="2497"/>
    <n v="2"/>
    <n v="0.15"/>
    <n v="21.293999999999993"/>
  </r>
  <r>
    <n v="8372"/>
    <s v="CA-2011-165393"/>
    <x v="2"/>
    <x v="422"/>
    <d v="2011-12-30T00:00:00"/>
    <x v="2"/>
    <s v="NC-18415"/>
    <x v="720"/>
    <x v="0"/>
    <s v="United States"/>
    <s v="Fort Worth"/>
    <x v="5"/>
    <n v="76106"/>
    <x v="2"/>
    <s v="OFF-BI-10001658"/>
    <x v="1"/>
    <x v="8"/>
    <x v="439"/>
    <x v="5421"/>
    <n v="1"/>
    <n v="0.8"/>
    <n v="-8.472800000000003"/>
  </r>
  <r>
    <n v="8373"/>
    <s v="CA-2013-113726"/>
    <x v="0"/>
    <x v="390"/>
    <d v="2013-12-02T00:00:00"/>
    <x v="1"/>
    <s v="SC-20680"/>
    <x v="649"/>
    <x v="2"/>
    <s v="United States"/>
    <s v="Seattle"/>
    <x v="4"/>
    <n v="98105"/>
    <x v="1"/>
    <s v="FUR-FU-10003535"/>
    <x v="0"/>
    <x v="5"/>
    <x v="888"/>
    <x v="4465"/>
    <n v="3"/>
    <n v="0"/>
    <n v="33.726600000000005"/>
  </r>
  <r>
    <n v="8374"/>
    <s v="CA-2013-152940"/>
    <x v="0"/>
    <x v="338"/>
    <d v="2013-11-14T00:00:00"/>
    <x v="2"/>
    <s v="RO-19780"/>
    <x v="197"/>
    <x v="0"/>
    <s v="United States"/>
    <s v="San Francisco"/>
    <x v="1"/>
    <n v="94110"/>
    <x v="1"/>
    <s v="OFF-ST-10000352"/>
    <x v="1"/>
    <x v="4"/>
    <x v="1049"/>
    <x v="5422"/>
    <n v="1"/>
    <n v="0"/>
    <n v="4.4610000000000021"/>
  </r>
  <r>
    <n v="8375"/>
    <s v="CA-2012-158701"/>
    <x v="1"/>
    <x v="956"/>
    <d v="2012-01-10T00:00:00"/>
    <x v="1"/>
    <s v="JL-15175"/>
    <x v="311"/>
    <x v="2"/>
    <s v="United States"/>
    <s v="San Francisco"/>
    <x v="1"/>
    <n v="94110"/>
    <x v="1"/>
    <s v="OFF-AP-10004859"/>
    <x v="1"/>
    <x v="9"/>
    <x v="921"/>
    <x v="5423"/>
    <n v="6"/>
    <n v="0"/>
    <n v="23.587200000000003"/>
  </r>
  <r>
    <n v="8376"/>
    <s v="CA-2012-158701"/>
    <x v="1"/>
    <x v="956"/>
    <d v="2012-01-10T00:00:00"/>
    <x v="1"/>
    <s v="JL-15175"/>
    <x v="311"/>
    <x v="2"/>
    <s v="United States"/>
    <s v="San Francisco"/>
    <x v="1"/>
    <n v="94110"/>
    <x v="1"/>
    <s v="OFF-BI-10001294"/>
    <x v="1"/>
    <x v="8"/>
    <x v="667"/>
    <x v="5424"/>
    <n v="6"/>
    <n v="0.2"/>
    <n v="17.549999999999994"/>
  </r>
  <r>
    <n v="8377"/>
    <s v="CA-2014-156272"/>
    <x v="3"/>
    <x v="708"/>
    <d v="2014-03-28T00:00:00"/>
    <x v="1"/>
    <s v="PW-19030"/>
    <x v="463"/>
    <x v="1"/>
    <s v="United States"/>
    <s v="Pompano Beach"/>
    <x v="2"/>
    <n v="33068"/>
    <x v="0"/>
    <s v="OFF-AP-10001242"/>
    <x v="1"/>
    <x v="9"/>
    <x v="1408"/>
    <x v="5425"/>
    <n v="1"/>
    <n v="0.2"/>
    <n v="8.0479999999999983"/>
  </r>
  <r>
    <n v="8378"/>
    <s v="CA-2012-162964"/>
    <x v="1"/>
    <x v="768"/>
    <d v="2012-11-18T00:00:00"/>
    <x v="1"/>
    <s v="MF-18250"/>
    <x v="751"/>
    <x v="1"/>
    <s v="United States"/>
    <s v="Houston"/>
    <x v="5"/>
    <n v="77095"/>
    <x v="2"/>
    <s v="OFF-ST-10002344"/>
    <x v="1"/>
    <x v="4"/>
    <x v="856"/>
    <x v="1466"/>
    <n v="1"/>
    <n v="0.2"/>
    <n v="-14.576399999999996"/>
  </r>
  <r>
    <n v="8379"/>
    <s v="CA-2012-162964"/>
    <x v="1"/>
    <x v="768"/>
    <d v="2012-11-18T00:00:00"/>
    <x v="1"/>
    <s v="MF-18250"/>
    <x v="751"/>
    <x v="1"/>
    <s v="United States"/>
    <s v="Houston"/>
    <x v="5"/>
    <n v="77095"/>
    <x v="2"/>
    <s v="OFF-PA-10003349"/>
    <x v="1"/>
    <x v="10"/>
    <x v="218"/>
    <x v="12"/>
    <n v="3"/>
    <n v="0.2"/>
    <n v="5.6375999999999999"/>
  </r>
  <r>
    <n v="8380"/>
    <s v="CA-2012-162964"/>
    <x v="1"/>
    <x v="768"/>
    <d v="2012-11-18T00:00:00"/>
    <x v="1"/>
    <s v="MF-18250"/>
    <x v="751"/>
    <x v="1"/>
    <s v="United States"/>
    <s v="Houston"/>
    <x v="5"/>
    <n v="77095"/>
    <x v="2"/>
    <s v="OFF-EN-10003055"/>
    <x v="1"/>
    <x v="12"/>
    <x v="873"/>
    <x v="5426"/>
    <n v="7"/>
    <n v="0.2"/>
    <n v="69.964999999999975"/>
  </r>
  <r>
    <n v="8381"/>
    <s v="CA-2011-103527"/>
    <x v="2"/>
    <x v="340"/>
    <d v="2011-09-14T00:00:00"/>
    <x v="0"/>
    <s v="CC-12220"/>
    <x v="417"/>
    <x v="0"/>
    <s v="United States"/>
    <s v="Chicago"/>
    <x v="10"/>
    <n v="60653"/>
    <x v="2"/>
    <s v="OFF-PA-10001622"/>
    <x v="1"/>
    <x v="10"/>
    <x v="695"/>
    <x v="3023"/>
    <n v="3"/>
    <n v="0.2"/>
    <n v="3.4049999999999994"/>
  </r>
  <r>
    <n v="8382"/>
    <s v="CA-2013-134544"/>
    <x v="0"/>
    <x v="716"/>
    <d v="2013-03-20T00:00:00"/>
    <x v="0"/>
    <s v="AC-10660"/>
    <x v="663"/>
    <x v="0"/>
    <s v="United States"/>
    <s v="San Francisco"/>
    <x v="1"/>
    <n v="94109"/>
    <x v="1"/>
    <s v="TEC-PH-10003800"/>
    <x v="2"/>
    <x v="7"/>
    <x v="504"/>
    <x v="560"/>
    <n v="2"/>
    <n v="0.2"/>
    <n v="-20.136200000000006"/>
  </r>
  <r>
    <n v="8383"/>
    <s v="CA-2013-163048"/>
    <x v="0"/>
    <x v="597"/>
    <d v="2013-02-15T00:00:00"/>
    <x v="1"/>
    <s v="MH-17440"/>
    <x v="775"/>
    <x v="1"/>
    <s v="United States"/>
    <s v="Houston"/>
    <x v="5"/>
    <n v="77036"/>
    <x v="2"/>
    <s v="FUR-CH-10001270"/>
    <x v="0"/>
    <x v="1"/>
    <x v="851"/>
    <x v="5427"/>
    <n v="4"/>
    <n v="0.3"/>
    <n v="0"/>
  </r>
  <r>
    <n v="8384"/>
    <s v="CA-2013-145135"/>
    <x v="0"/>
    <x v="491"/>
    <d v="2013-11-29T00:00:00"/>
    <x v="2"/>
    <s v="CD-12790"/>
    <x v="522"/>
    <x v="2"/>
    <s v="United States"/>
    <s v="Shelton"/>
    <x v="29"/>
    <n v="6484"/>
    <x v="3"/>
    <s v="TEC-AC-10003447"/>
    <x v="2"/>
    <x v="11"/>
    <x v="798"/>
    <x v="1543"/>
    <n v="3"/>
    <n v="0"/>
    <n v="14.992499999999996"/>
  </r>
  <r>
    <n v="8385"/>
    <s v="CA-2013-145135"/>
    <x v="0"/>
    <x v="491"/>
    <d v="2013-11-29T00:00:00"/>
    <x v="2"/>
    <s v="CD-12790"/>
    <x v="522"/>
    <x v="2"/>
    <s v="United States"/>
    <s v="Shelton"/>
    <x v="29"/>
    <n v="6484"/>
    <x v="3"/>
    <s v="OFF-PA-10004285"/>
    <x v="1"/>
    <x v="10"/>
    <x v="1259"/>
    <x v="522"/>
    <n v="2"/>
    <n v="0"/>
    <n v="6.4127999999999998"/>
  </r>
  <r>
    <n v="8386"/>
    <s v="CA-2014-137582"/>
    <x v="3"/>
    <x v="507"/>
    <d v="2014-09-09T00:00:00"/>
    <x v="1"/>
    <s v="CV-12805"/>
    <x v="51"/>
    <x v="1"/>
    <s v="United States"/>
    <s v="Oakland"/>
    <x v="1"/>
    <n v="94601"/>
    <x v="1"/>
    <s v="OFF-BI-10001757"/>
    <x v="1"/>
    <x v="8"/>
    <x v="1158"/>
    <x v="929"/>
    <n v="3"/>
    <n v="0.2"/>
    <n v="4.1327999999999996"/>
  </r>
  <r>
    <n v="8387"/>
    <s v="CA-2012-149601"/>
    <x v="1"/>
    <x v="71"/>
    <d v="2012-06-03T00:00:00"/>
    <x v="1"/>
    <s v="TB-21625"/>
    <x v="577"/>
    <x v="0"/>
    <s v="United States"/>
    <s v="Manchester"/>
    <x v="29"/>
    <n v="6040"/>
    <x v="3"/>
    <s v="OFF-ST-10001558"/>
    <x v="1"/>
    <x v="4"/>
    <x v="712"/>
    <x v="5428"/>
    <n v="1"/>
    <n v="0"/>
    <n v="2.4359999999999999"/>
  </r>
  <r>
    <n v="8388"/>
    <s v="CA-2012-149601"/>
    <x v="1"/>
    <x v="71"/>
    <d v="2012-06-03T00:00:00"/>
    <x v="1"/>
    <s v="TB-21625"/>
    <x v="577"/>
    <x v="0"/>
    <s v="United States"/>
    <s v="Manchester"/>
    <x v="29"/>
    <n v="6040"/>
    <x v="3"/>
    <s v="OFF-ST-10001328"/>
    <x v="1"/>
    <x v="4"/>
    <x v="176"/>
    <x v="3477"/>
    <n v="5"/>
    <n v="0"/>
    <n v="21.714000000000002"/>
  </r>
  <r>
    <n v="8389"/>
    <s v="CA-2011-139423"/>
    <x v="2"/>
    <x v="301"/>
    <d v="2011-11-05T00:00:00"/>
    <x v="1"/>
    <s v="DG-13300"/>
    <x v="375"/>
    <x v="1"/>
    <s v="United States"/>
    <s v="Orange"/>
    <x v="30"/>
    <n v="7050"/>
    <x v="3"/>
    <s v="OFF-AP-10004708"/>
    <x v="1"/>
    <x v="9"/>
    <x v="508"/>
    <x v="566"/>
    <n v="2"/>
    <n v="0"/>
    <n v="22.074799999999996"/>
  </r>
  <r>
    <n v="8390"/>
    <s v="CA-2013-102596"/>
    <x v="0"/>
    <x v="797"/>
    <d v="2013-12-31T00:00:00"/>
    <x v="2"/>
    <s v="RD-19810"/>
    <x v="279"/>
    <x v="2"/>
    <s v="United States"/>
    <s v="Akron"/>
    <x v="24"/>
    <n v="44312"/>
    <x v="3"/>
    <s v="OFF-FA-10000621"/>
    <x v="1"/>
    <x v="13"/>
    <x v="110"/>
    <x v="5429"/>
    <n v="6"/>
    <n v="0.2"/>
    <n v="6.2291999999999996"/>
  </r>
  <r>
    <n v="8391"/>
    <s v="CA-2014-153227"/>
    <x v="3"/>
    <x v="769"/>
    <d v="2014-12-07T00:00:00"/>
    <x v="2"/>
    <s v="CS-12250"/>
    <x v="294"/>
    <x v="1"/>
    <s v="United States"/>
    <s v="Los Angeles"/>
    <x v="1"/>
    <n v="90032"/>
    <x v="1"/>
    <s v="OFF-PA-10001838"/>
    <x v="1"/>
    <x v="10"/>
    <x v="999"/>
    <x v="2722"/>
    <n v="2"/>
    <n v="0"/>
    <n v="5.7623999999999995"/>
  </r>
  <r>
    <n v="8392"/>
    <s v="CA-2014-110625"/>
    <x v="3"/>
    <x v="331"/>
    <d v="2014-12-31T00:00:00"/>
    <x v="1"/>
    <s v="JB-16045"/>
    <x v="674"/>
    <x v="2"/>
    <s v="United States"/>
    <s v="Danbury"/>
    <x v="29"/>
    <n v="6810"/>
    <x v="3"/>
    <s v="FUR-FU-10001473"/>
    <x v="0"/>
    <x v="5"/>
    <x v="984"/>
    <x v="1302"/>
    <n v="2"/>
    <n v="0"/>
    <n v="9.8856000000000002"/>
  </r>
  <r>
    <n v="8393"/>
    <s v="CA-2013-142594"/>
    <x v="0"/>
    <x v="49"/>
    <d v="2013-12-07T00:00:00"/>
    <x v="0"/>
    <s v="EJ-14155"/>
    <x v="412"/>
    <x v="0"/>
    <s v="United States"/>
    <s v="Franklin"/>
    <x v="31"/>
    <n v="2038"/>
    <x v="3"/>
    <s v="TEC-PH-10000193"/>
    <x v="2"/>
    <x v="7"/>
    <x v="1655"/>
    <x v="4856"/>
    <n v="3"/>
    <n v="0"/>
    <n v="35.864399999999996"/>
  </r>
  <r>
    <n v="8394"/>
    <s v="CA-2013-142594"/>
    <x v="0"/>
    <x v="49"/>
    <d v="2013-12-07T00:00:00"/>
    <x v="0"/>
    <s v="EJ-14155"/>
    <x v="412"/>
    <x v="0"/>
    <s v="United States"/>
    <s v="Franklin"/>
    <x v="31"/>
    <n v="2038"/>
    <x v="3"/>
    <s v="FUR-FU-10002045"/>
    <x v="0"/>
    <x v="5"/>
    <x v="1356"/>
    <x v="4818"/>
    <n v="5"/>
    <n v="0"/>
    <n v="48.906000000000006"/>
  </r>
  <r>
    <n v="8395"/>
    <s v="CA-2013-142594"/>
    <x v="0"/>
    <x v="49"/>
    <d v="2013-12-07T00:00:00"/>
    <x v="0"/>
    <s v="EJ-14155"/>
    <x v="412"/>
    <x v="0"/>
    <s v="United States"/>
    <s v="Franklin"/>
    <x v="31"/>
    <n v="2038"/>
    <x v="3"/>
    <s v="OFF-AP-10002945"/>
    <x v="1"/>
    <x v="9"/>
    <x v="225"/>
    <x v="3352"/>
    <n v="3"/>
    <n v="0"/>
    <n v="297.64349999999996"/>
  </r>
  <r>
    <n v="8396"/>
    <s v="CA-2013-142594"/>
    <x v="0"/>
    <x v="49"/>
    <d v="2013-12-07T00:00:00"/>
    <x v="0"/>
    <s v="EJ-14155"/>
    <x v="412"/>
    <x v="0"/>
    <s v="United States"/>
    <s v="Franklin"/>
    <x v="31"/>
    <n v="2038"/>
    <x v="3"/>
    <s v="FUR-TA-10001095"/>
    <x v="0"/>
    <x v="3"/>
    <x v="611"/>
    <x v="5430"/>
    <n v="3"/>
    <n v="0.3"/>
    <n v="-47.058300000000003"/>
  </r>
  <r>
    <n v="8397"/>
    <s v="CA-2011-152254"/>
    <x v="2"/>
    <x v="479"/>
    <d v="2011-06-30T00:00:00"/>
    <x v="3"/>
    <s v="BD-11620"/>
    <x v="379"/>
    <x v="0"/>
    <s v="United States"/>
    <s v="Wilmington"/>
    <x v="3"/>
    <n v="28403"/>
    <x v="0"/>
    <s v="OFF-PA-10001144"/>
    <x v="1"/>
    <x v="10"/>
    <x v="161"/>
    <x v="5431"/>
    <n v="7"/>
    <n v="0.2"/>
    <n v="108.74079999999998"/>
  </r>
  <r>
    <n v="8398"/>
    <s v="US-2011-120236"/>
    <x v="2"/>
    <x v="1010"/>
    <d v="2011-09-04T00:00:00"/>
    <x v="2"/>
    <s v="MR-17545"/>
    <x v="280"/>
    <x v="2"/>
    <s v="United States"/>
    <s v="Houston"/>
    <x v="5"/>
    <n v="77095"/>
    <x v="2"/>
    <s v="OFF-BI-10004099"/>
    <x v="1"/>
    <x v="8"/>
    <x v="1716"/>
    <x v="5432"/>
    <n v="5"/>
    <n v="0.8"/>
    <n v="-11.52"/>
  </r>
  <r>
    <n v="8399"/>
    <s v="CA-2014-120061"/>
    <x v="3"/>
    <x v="808"/>
    <d v="2014-11-08T00:00:00"/>
    <x v="0"/>
    <s v="SR-20425"/>
    <x v="676"/>
    <x v="2"/>
    <s v="United States"/>
    <s v="Springfield"/>
    <x v="24"/>
    <n v="45503"/>
    <x v="3"/>
    <s v="FUR-CH-10001973"/>
    <x v="0"/>
    <x v="1"/>
    <x v="896"/>
    <x v="1177"/>
    <n v="2"/>
    <n v="0.3"/>
    <n v="-35.513599999999997"/>
  </r>
  <r>
    <n v="8400"/>
    <s v="CA-2012-133837"/>
    <x v="1"/>
    <x v="657"/>
    <d v="2012-04-18T00:00:00"/>
    <x v="1"/>
    <s v="TH-21100"/>
    <x v="513"/>
    <x v="0"/>
    <s v="United States"/>
    <s v="Glendale"/>
    <x v="16"/>
    <n v="85301"/>
    <x v="1"/>
    <s v="OFF-ST-10000344"/>
    <x v="1"/>
    <x v="4"/>
    <x v="1013"/>
    <x v="1356"/>
    <n v="1"/>
    <n v="0.2"/>
    <n v="0.80579999999999963"/>
  </r>
  <r>
    <n v="8401"/>
    <s v="CA-2012-110814"/>
    <x v="1"/>
    <x v="901"/>
    <d v="2012-12-09T00:00:00"/>
    <x v="0"/>
    <s v="BD-11635"/>
    <x v="631"/>
    <x v="0"/>
    <s v="United States"/>
    <s v="New York City"/>
    <x v="15"/>
    <n v="10009"/>
    <x v="3"/>
    <s v="OFF-BI-10002026"/>
    <x v="1"/>
    <x v="8"/>
    <x v="903"/>
    <x v="2656"/>
    <n v="5"/>
    <n v="0.2"/>
    <n v="78.434999999999988"/>
  </r>
  <r>
    <n v="8402"/>
    <s v="CA-2012-110814"/>
    <x v="1"/>
    <x v="901"/>
    <d v="2012-12-09T00:00:00"/>
    <x v="0"/>
    <s v="BD-11635"/>
    <x v="631"/>
    <x v="0"/>
    <s v="United States"/>
    <s v="New York City"/>
    <x v="15"/>
    <n v="10009"/>
    <x v="3"/>
    <s v="FUR-CH-10003535"/>
    <x v="0"/>
    <x v="1"/>
    <x v="1513"/>
    <x v="5433"/>
    <n v="3"/>
    <n v="0.1"/>
    <n v="12.805799999999994"/>
  </r>
  <r>
    <n v="8403"/>
    <s v="CA-2012-110814"/>
    <x v="1"/>
    <x v="901"/>
    <d v="2012-12-09T00:00:00"/>
    <x v="0"/>
    <s v="BD-11635"/>
    <x v="631"/>
    <x v="0"/>
    <s v="United States"/>
    <s v="New York City"/>
    <x v="15"/>
    <n v="10009"/>
    <x v="3"/>
    <s v="OFF-PA-10004156"/>
    <x v="1"/>
    <x v="10"/>
    <x v="743"/>
    <x v="5434"/>
    <n v="2"/>
    <n v="0"/>
    <n v="11.113199999999999"/>
  </r>
  <r>
    <n v="8404"/>
    <s v="CA-2013-154067"/>
    <x v="0"/>
    <x v="854"/>
    <d v="2013-02-07T00:00:00"/>
    <x v="1"/>
    <s v="SM-20950"/>
    <x v="416"/>
    <x v="1"/>
    <s v="United States"/>
    <s v="Los Angeles"/>
    <x v="1"/>
    <n v="90036"/>
    <x v="1"/>
    <s v="OFF-PA-10002254"/>
    <x v="1"/>
    <x v="10"/>
    <x v="145"/>
    <x v="151"/>
    <n v="4"/>
    <n v="0"/>
    <n v="48.539199999999994"/>
  </r>
  <r>
    <n v="8405"/>
    <s v="CA-2014-140480"/>
    <x v="3"/>
    <x v="141"/>
    <d v="2014-07-13T00:00:00"/>
    <x v="1"/>
    <s v="HE-14800"/>
    <x v="785"/>
    <x v="1"/>
    <s v="United States"/>
    <s v="Newark"/>
    <x v="13"/>
    <n v="19711"/>
    <x v="3"/>
    <s v="FUR-FU-10003247"/>
    <x v="0"/>
    <x v="5"/>
    <x v="1456"/>
    <x v="202"/>
    <n v="4"/>
    <n v="0"/>
    <n v="5.8743999999999943"/>
  </r>
  <r>
    <n v="8406"/>
    <s v="CA-2014-140480"/>
    <x v="3"/>
    <x v="141"/>
    <d v="2014-07-13T00:00:00"/>
    <x v="1"/>
    <s v="HE-14800"/>
    <x v="785"/>
    <x v="1"/>
    <s v="United States"/>
    <s v="Newark"/>
    <x v="13"/>
    <n v="19711"/>
    <x v="3"/>
    <s v="TEC-AC-10002473"/>
    <x v="2"/>
    <x v="11"/>
    <x v="713"/>
    <x v="5435"/>
    <n v="5"/>
    <n v="0"/>
    <n v="58.179000000000002"/>
  </r>
  <r>
    <n v="8407"/>
    <s v="CA-2014-140480"/>
    <x v="3"/>
    <x v="141"/>
    <d v="2014-07-13T00:00:00"/>
    <x v="1"/>
    <s v="HE-14800"/>
    <x v="785"/>
    <x v="1"/>
    <s v="United States"/>
    <s v="Newark"/>
    <x v="13"/>
    <n v="19711"/>
    <x v="3"/>
    <s v="FUR-FU-10001057"/>
    <x v="0"/>
    <x v="5"/>
    <x v="1782"/>
    <x v="372"/>
    <n v="2"/>
    <n v="0"/>
    <n v="9.1953999999999994"/>
  </r>
  <r>
    <n v="8408"/>
    <s v="CA-2014-140480"/>
    <x v="3"/>
    <x v="141"/>
    <d v="2014-07-13T00:00:00"/>
    <x v="1"/>
    <s v="HE-14800"/>
    <x v="785"/>
    <x v="1"/>
    <s v="United States"/>
    <s v="Newark"/>
    <x v="13"/>
    <n v="19711"/>
    <x v="3"/>
    <s v="OFF-AR-10001419"/>
    <x v="1"/>
    <x v="6"/>
    <x v="1006"/>
    <x v="1316"/>
    <n v="7"/>
    <n v="0"/>
    <n v="8.6729999999999983"/>
  </r>
  <r>
    <n v="8409"/>
    <s v="CA-2014-140480"/>
    <x v="3"/>
    <x v="141"/>
    <d v="2014-07-13T00:00:00"/>
    <x v="1"/>
    <s v="HE-14800"/>
    <x v="785"/>
    <x v="1"/>
    <s v="United States"/>
    <s v="Newark"/>
    <x v="13"/>
    <n v="19711"/>
    <x v="3"/>
    <s v="OFF-AR-10004010"/>
    <x v="1"/>
    <x v="6"/>
    <x v="1734"/>
    <x v="5368"/>
    <n v="5"/>
    <n v="0"/>
    <n v="45.487000000000002"/>
  </r>
  <r>
    <n v="8410"/>
    <s v="CA-2012-134082"/>
    <x v="1"/>
    <x v="555"/>
    <d v="2012-12-17T00:00:00"/>
    <x v="1"/>
    <s v="JK-15640"/>
    <x v="82"/>
    <x v="2"/>
    <s v="United States"/>
    <s v="San Bernardino"/>
    <x v="1"/>
    <n v="92404"/>
    <x v="1"/>
    <s v="OFF-BI-10004230"/>
    <x v="1"/>
    <x v="8"/>
    <x v="649"/>
    <x v="5436"/>
    <n v="4"/>
    <n v="0.2"/>
    <n v="38.684799999999996"/>
  </r>
  <r>
    <n v="8411"/>
    <s v="CA-2013-130820"/>
    <x v="0"/>
    <x v="625"/>
    <d v="2013-11-16T00:00:00"/>
    <x v="3"/>
    <s v="ON-18715"/>
    <x v="21"/>
    <x v="1"/>
    <s v="United States"/>
    <s v="Burlington"/>
    <x v="3"/>
    <n v="27217"/>
    <x v="0"/>
    <s v="FUR-TA-10001768"/>
    <x v="0"/>
    <x v="3"/>
    <x v="114"/>
    <x v="5437"/>
    <n v="4"/>
    <n v="0.4"/>
    <n v="-199.50760000000008"/>
  </r>
  <r>
    <n v="8412"/>
    <s v="CA-2013-159765"/>
    <x v="0"/>
    <x v="195"/>
    <d v="2013-05-13T00:00:00"/>
    <x v="0"/>
    <s v="TH-21100"/>
    <x v="513"/>
    <x v="0"/>
    <s v="United States"/>
    <s v="Salem"/>
    <x v="17"/>
    <n v="24153"/>
    <x v="0"/>
    <s v="OFF-AR-10003514"/>
    <x v="1"/>
    <x v="6"/>
    <x v="180"/>
    <x v="5438"/>
    <n v="7"/>
    <n v="0"/>
    <n v="9.1937999999999978"/>
  </r>
  <r>
    <n v="8413"/>
    <s v="CA-2014-132290"/>
    <x v="3"/>
    <x v="434"/>
    <d v="2014-03-15T00:00:00"/>
    <x v="1"/>
    <s v="MD-17350"/>
    <x v="198"/>
    <x v="0"/>
    <s v="United States"/>
    <s v="Dallas"/>
    <x v="5"/>
    <n v="75217"/>
    <x v="2"/>
    <s v="FUR-TA-10002228"/>
    <x v="0"/>
    <x v="3"/>
    <x v="596"/>
    <x v="5439"/>
    <n v="4"/>
    <n v="0.3"/>
    <n v="-173.34719999999999"/>
  </r>
  <r>
    <n v="8414"/>
    <s v="CA-2013-147109"/>
    <x v="0"/>
    <x v="907"/>
    <d v="2013-12-22T00:00:00"/>
    <x v="1"/>
    <s v="AH-10075"/>
    <x v="340"/>
    <x v="1"/>
    <s v="United States"/>
    <s v="Arlington"/>
    <x v="5"/>
    <n v="76017"/>
    <x v="2"/>
    <s v="OFF-PA-10001972"/>
    <x v="1"/>
    <x v="10"/>
    <x v="1169"/>
    <x v="5440"/>
    <n v="10"/>
    <n v="0.2"/>
    <n v="18.143999999999998"/>
  </r>
  <r>
    <n v="8415"/>
    <s v="CA-2013-147109"/>
    <x v="0"/>
    <x v="907"/>
    <d v="2013-12-22T00:00:00"/>
    <x v="1"/>
    <s v="AH-10075"/>
    <x v="340"/>
    <x v="1"/>
    <s v="United States"/>
    <s v="Arlington"/>
    <x v="5"/>
    <n v="76017"/>
    <x v="2"/>
    <s v="TEC-AC-10002942"/>
    <x v="2"/>
    <x v="11"/>
    <x v="1597"/>
    <x v="5441"/>
    <n v="3"/>
    <n v="0.2"/>
    <n v="-6.2100000000000151"/>
  </r>
  <r>
    <n v="8416"/>
    <s v="CA-2014-107265"/>
    <x v="3"/>
    <x v="1191"/>
    <d v="2014-04-13T00:00:00"/>
    <x v="1"/>
    <s v="ML-17755"/>
    <x v="529"/>
    <x v="2"/>
    <s v="United States"/>
    <s v="Marion"/>
    <x v="23"/>
    <n v="52302"/>
    <x v="2"/>
    <s v="OFF-PA-10000474"/>
    <x v="1"/>
    <x v="10"/>
    <x v="33"/>
    <x v="1938"/>
    <n v="3"/>
    <n v="0"/>
    <n v="49.970399999999991"/>
  </r>
  <r>
    <n v="8417"/>
    <s v="CA-2014-118199"/>
    <x v="3"/>
    <x v="1188"/>
    <d v="2014-05-12T00:00:00"/>
    <x v="2"/>
    <s v="LB-16795"/>
    <x v="697"/>
    <x v="2"/>
    <s v="United States"/>
    <s v="Seattle"/>
    <x v="4"/>
    <n v="98105"/>
    <x v="1"/>
    <s v="OFF-BI-10004330"/>
    <x v="1"/>
    <x v="8"/>
    <x v="795"/>
    <x v="5442"/>
    <n v="5"/>
    <n v="0.2"/>
    <n v="46.224999999999987"/>
  </r>
  <r>
    <n v="8418"/>
    <s v="CA-2014-118199"/>
    <x v="3"/>
    <x v="1188"/>
    <d v="2014-05-12T00:00:00"/>
    <x v="2"/>
    <s v="LB-16795"/>
    <x v="697"/>
    <x v="2"/>
    <s v="United States"/>
    <s v="Seattle"/>
    <x v="4"/>
    <n v="98105"/>
    <x v="1"/>
    <s v="OFF-ST-10000604"/>
    <x v="1"/>
    <x v="4"/>
    <x v="54"/>
    <x v="1464"/>
    <n v="3"/>
    <n v="0"/>
    <n v="26.069999999999993"/>
  </r>
  <r>
    <n v="8419"/>
    <s v="CA-2014-118199"/>
    <x v="3"/>
    <x v="1188"/>
    <d v="2014-05-12T00:00:00"/>
    <x v="2"/>
    <s v="LB-16795"/>
    <x v="697"/>
    <x v="2"/>
    <s v="United States"/>
    <s v="Seattle"/>
    <x v="4"/>
    <n v="98105"/>
    <x v="1"/>
    <s v="FUR-TA-10004154"/>
    <x v="0"/>
    <x v="3"/>
    <x v="730"/>
    <x v="5443"/>
    <n v="1"/>
    <n v="0"/>
    <n v="63.106999999999999"/>
  </r>
  <r>
    <n v="8420"/>
    <s v="CA-2014-118199"/>
    <x v="3"/>
    <x v="1188"/>
    <d v="2014-05-12T00:00:00"/>
    <x v="2"/>
    <s v="LB-16795"/>
    <x v="697"/>
    <x v="2"/>
    <s v="United States"/>
    <s v="Seattle"/>
    <x v="4"/>
    <n v="98105"/>
    <x v="1"/>
    <s v="OFF-ST-10000636"/>
    <x v="1"/>
    <x v="4"/>
    <x v="1744"/>
    <x v="5224"/>
    <n v="4"/>
    <n v="0"/>
    <n v="2.6783999999999963"/>
  </r>
  <r>
    <n v="8421"/>
    <s v="CA-2014-118199"/>
    <x v="3"/>
    <x v="1188"/>
    <d v="2014-05-12T00:00:00"/>
    <x v="2"/>
    <s v="LB-16795"/>
    <x v="697"/>
    <x v="2"/>
    <s v="United States"/>
    <s v="Seattle"/>
    <x v="4"/>
    <n v="98105"/>
    <x v="1"/>
    <s v="TEC-AC-10004171"/>
    <x v="2"/>
    <x v="11"/>
    <x v="1312"/>
    <x v="1664"/>
    <n v="2"/>
    <n v="0"/>
    <n v="87.991200000000006"/>
  </r>
  <r>
    <n v="8422"/>
    <s v="CA-2014-150091"/>
    <x v="3"/>
    <x v="386"/>
    <d v="2014-10-17T00:00:00"/>
    <x v="1"/>
    <s v="NP-18670"/>
    <x v="73"/>
    <x v="0"/>
    <s v="United States"/>
    <s v="Lakewood"/>
    <x v="30"/>
    <n v="8701"/>
    <x v="3"/>
    <s v="TEC-AC-10002167"/>
    <x v="2"/>
    <x v="11"/>
    <x v="46"/>
    <x v="47"/>
    <n v="3"/>
    <n v="0"/>
    <n v="4.9500000000000011"/>
  </r>
  <r>
    <n v="8423"/>
    <s v="CA-2014-150091"/>
    <x v="3"/>
    <x v="386"/>
    <d v="2014-10-17T00:00:00"/>
    <x v="1"/>
    <s v="NP-18670"/>
    <x v="73"/>
    <x v="0"/>
    <s v="United States"/>
    <s v="Lakewood"/>
    <x v="30"/>
    <n v="8701"/>
    <x v="3"/>
    <s v="OFF-FA-10000621"/>
    <x v="1"/>
    <x v="13"/>
    <x v="110"/>
    <x v="1511"/>
    <n v="5"/>
    <n v="0"/>
    <n v="8.7710000000000008"/>
  </r>
  <r>
    <n v="8424"/>
    <s v="CA-2014-150091"/>
    <x v="3"/>
    <x v="386"/>
    <d v="2014-10-17T00:00:00"/>
    <x v="1"/>
    <s v="NP-18670"/>
    <x v="73"/>
    <x v="0"/>
    <s v="United States"/>
    <s v="Lakewood"/>
    <x v="30"/>
    <n v="8701"/>
    <x v="3"/>
    <s v="FUR-FU-10004053"/>
    <x v="0"/>
    <x v="5"/>
    <x v="1633"/>
    <x v="586"/>
    <n v="2"/>
    <n v="0"/>
    <n v="17.406400000000001"/>
  </r>
  <r>
    <n v="8425"/>
    <s v="CA-2014-150091"/>
    <x v="3"/>
    <x v="386"/>
    <d v="2014-10-17T00:00:00"/>
    <x v="1"/>
    <s v="NP-18670"/>
    <x v="73"/>
    <x v="0"/>
    <s v="United States"/>
    <s v="Lakewood"/>
    <x v="30"/>
    <n v="8701"/>
    <x v="3"/>
    <s v="FUR-BO-10003404"/>
    <x v="0"/>
    <x v="0"/>
    <x v="1376"/>
    <x v="5444"/>
    <n v="5"/>
    <n v="0"/>
    <n v="129.29399999999987"/>
  </r>
  <r>
    <n v="8426"/>
    <s v="CA-2013-137652"/>
    <x v="0"/>
    <x v="770"/>
    <d v="2013-08-31T00:00:00"/>
    <x v="2"/>
    <s v="EB-13750"/>
    <x v="494"/>
    <x v="1"/>
    <s v="United States"/>
    <s v="Cincinnati"/>
    <x v="24"/>
    <n v="45231"/>
    <x v="3"/>
    <s v="OFF-BI-10004099"/>
    <x v="1"/>
    <x v="8"/>
    <x v="1716"/>
    <x v="5445"/>
    <n v="8"/>
    <n v="0.7"/>
    <n v="-12.287999999999997"/>
  </r>
  <r>
    <n v="8427"/>
    <s v="CA-2012-128356"/>
    <x v="1"/>
    <x v="653"/>
    <d v="2012-10-07T00:00:00"/>
    <x v="1"/>
    <s v="RP-19390"/>
    <x v="261"/>
    <x v="0"/>
    <s v="United States"/>
    <s v="Thornton"/>
    <x v="22"/>
    <n v="80229"/>
    <x v="1"/>
    <s v="OFF-SU-10004290"/>
    <x v="1"/>
    <x v="14"/>
    <x v="1818"/>
    <x v="5446"/>
    <n v="2"/>
    <n v="0.2"/>
    <n v="0.95759999999999978"/>
  </r>
  <r>
    <n v="8428"/>
    <s v="CA-2014-167017"/>
    <x v="3"/>
    <x v="51"/>
    <d v="2014-11-26T00:00:00"/>
    <x v="2"/>
    <s v="DC-12850"/>
    <x v="419"/>
    <x v="0"/>
    <s v="United States"/>
    <s v="Roseville"/>
    <x v="12"/>
    <n v="48066"/>
    <x v="2"/>
    <s v="OFF-SU-10001935"/>
    <x v="1"/>
    <x v="14"/>
    <x v="33"/>
    <x v="1009"/>
    <n v="2"/>
    <n v="0"/>
    <n v="0.17439999999999944"/>
  </r>
  <r>
    <n v="8429"/>
    <s v="US-2014-132220"/>
    <x v="3"/>
    <x v="105"/>
    <d v="2014-11-17T00:00:00"/>
    <x v="1"/>
    <s v="DJ-13510"/>
    <x v="137"/>
    <x v="1"/>
    <s v="United States"/>
    <s v="Tempe"/>
    <x v="16"/>
    <n v="85281"/>
    <x v="1"/>
    <s v="TEC-AC-10004227"/>
    <x v="2"/>
    <x v="11"/>
    <x v="1400"/>
    <x v="5447"/>
    <n v="6"/>
    <n v="0.2"/>
    <n v="-10.911600000000007"/>
  </r>
  <r>
    <n v="8430"/>
    <s v="CA-2013-118129"/>
    <x v="0"/>
    <x v="1054"/>
    <d v="2013-12-22T00:00:00"/>
    <x v="0"/>
    <s v="CL-12565"/>
    <x v="52"/>
    <x v="0"/>
    <s v="United States"/>
    <s v="Reading"/>
    <x v="9"/>
    <n v="19601"/>
    <x v="3"/>
    <s v="FUR-FU-10004904"/>
    <x v="0"/>
    <x v="5"/>
    <x v="1580"/>
    <x v="5448"/>
    <n v="5"/>
    <n v="0.2"/>
    <n v="-30.392000000000024"/>
  </r>
  <r>
    <n v="8431"/>
    <s v="US-2011-113124"/>
    <x v="2"/>
    <x v="809"/>
    <d v="2011-04-05T00:00:00"/>
    <x v="1"/>
    <s v="NC-18340"/>
    <x v="396"/>
    <x v="0"/>
    <s v="United States"/>
    <s v="Apple Valley"/>
    <x v="11"/>
    <n v="55124"/>
    <x v="2"/>
    <s v="OFF-ST-10001511"/>
    <x v="1"/>
    <x v="4"/>
    <x v="551"/>
    <x v="2396"/>
    <n v="2"/>
    <n v="0"/>
    <n v="6.4649999999999892"/>
  </r>
  <r>
    <n v="8432"/>
    <s v="CA-2014-155621"/>
    <x v="3"/>
    <x v="1183"/>
    <d v="2014-11-14T00:00:00"/>
    <x v="1"/>
    <s v="KN-16450"/>
    <x v="634"/>
    <x v="1"/>
    <s v="United States"/>
    <s v="Baltimore"/>
    <x v="39"/>
    <n v="21215"/>
    <x v="3"/>
    <s v="FUR-FU-10003535"/>
    <x v="0"/>
    <x v="5"/>
    <x v="888"/>
    <x v="5449"/>
    <n v="10"/>
    <n v="0"/>
    <n v="112.422"/>
  </r>
  <r>
    <n v="8433"/>
    <s v="US-2011-127635"/>
    <x v="2"/>
    <x v="80"/>
    <d v="2011-09-18T00:00:00"/>
    <x v="0"/>
    <s v="SC-20260"/>
    <x v="609"/>
    <x v="1"/>
    <s v="United States"/>
    <s v="Corpus Christi"/>
    <x v="5"/>
    <n v="78415"/>
    <x v="2"/>
    <s v="OFF-FA-10000053"/>
    <x v="1"/>
    <x v="13"/>
    <x v="953"/>
    <x v="192"/>
    <n v="4"/>
    <n v="0.2"/>
    <n v="-1.3607999999999998"/>
  </r>
  <r>
    <n v="8434"/>
    <s v="US-2011-127635"/>
    <x v="2"/>
    <x v="80"/>
    <d v="2011-09-18T00:00:00"/>
    <x v="0"/>
    <s v="SC-20260"/>
    <x v="609"/>
    <x v="1"/>
    <s v="United States"/>
    <s v="Corpus Christi"/>
    <x v="5"/>
    <n v="78415"/>
    <x v="2"/>
    <s v="OFF-PA-10004610"/>
    <x v="1"/>
    <x v="10"/>
    <x v="1511"/>
    <x v="1312"/>
    <n v="2"/>
    <n v="0.2"/>
    <n v="2.1399999999999992"/>
  </r>
  <r>
    <n v="8435"/>
    <s v="US-2011-127635"/>
    <x v="2"/>
    <x v="80"/>
    <d v="2011-09-18T00:00:00"/>
    <x v="0"/>
    <s v="SC-20260"/>
    <x v="609"/>
    <x v="1"/>
    <s v="United States"/>
    <s v="Corpus Christi"/>
    <x v="5"/>
    <n v="78415"/>
    <x v="2"/>
    <s v="FUR-FU-10000550"/>
    <x v="0"/>
    <x v="5"/>
    <x v="1445"/>
    <x v="745"/>
    <n v="5"/>
    <n v="0.6"/>
    <n v="-6.7230000000000008"/>
  </r>
  <r>
    <n v="8436"/>
    <s v="US-2011-127635"/>
    <x v="2"/>
    <x v="80"/>
    <d v="2011-09-18T00:00:00"/>
    <x v="0"/>
    <s v="SC-20260"/>
    <x v="609"/>
    <x v="1"/>
    <s v="United States"/>
    <s v="Corpus Christi"/>
    <x v="5"/>
    <n v="78415"/>
    <x v="2"/>
    <s v="OFF-BI-10001721"/>
    <x v="1"/>
    <x v="8"/>
    <x v="94"/>
    <x v="5450"/>
    <n v="2"/>
    <n v="0.8"/>
    <n v="-13.683199999999999"/>
  </r>
  <r>
    <n v="8437"/>
    <s v="CA-2012-151470"/>
    <x v="1"/>
    <x v="1181"/>
    <d v="2012-09-26T00:00:00"/>
    <x v="1"/>
    <s v="AM-10705"/>
    <x v="562"/>
    <x v="0"/>
    <s v="United States"/>
    <s v="Las Vegas"/>
    <x v="33"/>
    <n v="89115"/>
    <x v="1"/>
    <s v="OFF-BI-10004040"/>
    <x v="1"/>
    <x v="8"/>
    <x v="1478"/>
    <x v="682"/>
    <n v="11"/>
    <n v="0.2"/>
    <n v="16.524199999999997"/>
  </r>
  <r>
    <n v="8438"/>
    <s v="CA-2012-112823"/>
    <x v="1"/>
    <x v="895"/>
    <d v="2012-12-16T00:00:00"/>
    <x v="1"/>
    <s v="RA-19945"/>
    <x v="362"/>
    <x v="0"/>
    <s v="United States"/>
    <s v="Cleveland"/>
    <x v="24"/>
    <n v="44105"/>
    <x v="3"/>
    <s v="TEC-AC-10002550"/>
    <x v="2"/>
    <x v="11"/>
    <x v="1342"/>
    <x v="2116"/>
    <n v="2"/>
    <n v="0.2"/>
    <n v="4.4603999999999999"/>
  </r>
  <r>
    <n v="8439"/>
    <s v="CA-2011-108861"/>
    <x v="2"/>
    <x v="1061"/>
    <d v="2011-06-01T00:00:00"/>
    <x v="1"/>
    <s v="MM-17260"/>
    <x v="570"/>
    <x v="0"/>
    <s v="United States"/>
    <s v="Seattle"/>
    <x v="4"/>
    <n v="98105"/>
    <x v="1"/>
    <s v="OFF-BI-10003876"/>
    <x v="1"/>
    <x v="8"/>
    <x v="1617"/>
    <x v="5451"/>
    <n v="4"/>
    <n v="0.2"/>
    <n v="51.359999999999992"/>
  </r>
  <r>
    <n v="8440"/>
    <s v="CA-2014-114370"/>
    <x v="3"/>
    <x v="1192"/>
    <d v="2014-03-18T00:00:00"/>
    <x v="0"/>
    <s v="BN-11470"/>
    <x v="272"/>
    <x v="1"/>
    <s v="United States"/>
    <s v="Chicago"/>
    <x v="10"/>
    <n v="60623"/>
    <x v="2"/>
    <s v="TEC-PH-10000213"/>
    <x v="2"/>
    <x v="7"/>
    <x v="1649"/>
    <x v="5021"/>
    <n v="2"/>
    <n v="0.2"/>
    <n v="4.9615999999999989"/>
  </r>
  <r>
    <n v="8441"/>
    <s v="CA-2013-158302"/>
    <x v="0"/>
    <x v="16"/>
    <d v="2013-12-13T00:00:00"/>
    <x v="0"/>
    <s v="JB-16045"/>
    <x v="674"/>
    <x v="2"/>
    <s v="United States"/>
    <s v="Columbus"/>
    <x v="24"/>
    <n v="43229"/>
    <x v="3"/>
    <s v="OFF-PA-10002615"/>
    <x v="1"/>
    <x v="10"/>
    <x v="247"/>
    <x v="5452"/>
    <n v="3"/>
    <n v="0.2"/>
    <n v="3.4397999999999995"/>
  </r>
  <r>
    <n v="8442"/>
    <s v="CA-2014-145779"/>
    <x v="3"/>
    <x v="636"/>
    <d v="2014-05-11T00:00:00"/>
    <x v="1"/>
    <s v="DB-13615"/>
    <x v="140"/>
    <x v="0"/>
    <s v="United States"/>
    <s v="Tucson"/>
    <x v="16"/>
    <n v="85705"/>
    <x v="1"/>
    <s v="OFF-PA-10002254"/>
    <x v="1"/>
    <x v="10"/>
    <x v="145"/>
    <x v="5453"/>
    <n v="4"/>
    <n v="0.2"/>
    <n v="27.435199999999995"/>
  </r>
  <r>
    <n v="8443"/>
    <s v="US-2013-155173"/>
    <x v="0"/>
    <x v="1193"/>
    <d v="2013-03-11T00:00:00"/>
    <x v="1"/>
    <s v="JB-16045"/>
    <x v="674"/>
    <x v="2"/>
    <s v="United States"/>
    <s v="Philadelphia"/>
    <x v="9"/>
    <n v="19120"/>
    <x v="3"/>
    <s v="TEC-PH-10004586"/>
    <x v="2"/>
    <x v="7"/>
    <x v="890"/>
    <x v="5454"/>
    <n v="2"/>
    <n v="0.4"/>
    <n v="-71.990000000000009"/>
  </r>
  <r>
    <n v="8444"/>
    <s v="US-2013-155173"/>
    <x v="0"/>
    <x v="1193"/>
    <d v="2013-03-11T00:00:00"/>
    <x v="1"/>
    <s v="JB-16045"/>
    <x v="674"/>
    <x v="2"/>
    <s v="United States"/>
    <s v="Philadelphia"/>
    <x v="9"/>
    <n v="19120"/>
    <x v="3"/>
    <s v="OFF-BI-10002982"/>
    <x v="1"/>
    <x v="8"/>
    <x v="1258"/>
    <x v="5455"/>
    <n v="1"/>
    <n v="0.7"/>
    <n v="-1.4981999999999998"/>
  </r>
  <r>
    <n v="8445"/>
    <s v="US-2013-155173"/>
    <x v="0"/>
    <x v="1193"/>
    <d v="2013-03-11T00:00:00"/>
    <x v="1"/>
    <s v="JB-16045"/>
    <x v="674"/>
    <x v="2"/>
    <s v="United States"/>
    <s v="Philadelphia"/>
    <x v="9"/>
    <n v="19120"/>
    <x v="3"/>
    <s v="TEC-PH-10002538"/>
    <x v="2"/>
    <x v="7"/>
    <x v="524"/>
    <x v="5456"/>
    <n v="3"/>
    <n v="0.4"/>
    <n v="-12.510300000000008"/>
  </r>
  <r>
    <n v="8446"/>
    <s v="CA-2014-125451"/>
    <x v="3"/>
    <x v="436"/>
    <d v="2014-10-25T00:00:00"/>
    <x v="2"/>
    <s v="AH-10075"/>
    <x v="340"/>
    <x v="1"/>
    <s v="United States"/>
    <s v="Cranston"/>
    <x v="34"/>
    <n v="2920"/>
    <x v="3"/>
    <s v="FUR-TA-10001039"/>
    <x v="0"/>
    <x v="3"/>
    <x v="824"/>
    <x v="5457"/>
    <n v="4"/>
    <n v="0.3"/>
    <n v="-13.756799999999984"/>
  </r>
  <r>
    <n v="8447"/>
    <s v="CA-2014-125451"/>
    <x v="3"/>
    <x v="436"/>
    <d v="2014-10-25T00:00:00"/>
    <x v="2"/>
    <s v="AH-10075"/>
    <x v="340"/>
    <x v="1"/>
    <s v="United States"/>
    <s v="Cranston"/>
    <x v="34"/>
    <n v="2920"/>
    <x v="3"/>
    <s v="FUR-FU-10004963"/>
    <x v="0"/>
    <x v="5"/>
    <x v="1434"/>
    <x v="768"/>
    <n v="4"/>
    <n v="0"/>
    <n v="14.700000000000003"/>
  </r>
  <r>
    <n v="8448"/>
    <s v="CA-2014-125451"/>
    <x v="3"/>
    <x v="436"/>
    <d v="2014-10-25T00:00:00"/>
    <x v="2"/>
    <s v="AH-10075"/>
    <x v="340"/>
    <x v="1"/>
    <s v="United States"/>
    <s v="Cranston"/>
    <x v="34"/>
    <n v="2920"/>
    <x v="3"/>
    <s v="FUR-FU-10000277"/>
    <x v="0"/>
    <x v="5"/>
    <x v="1786"/>
    <x v="5258"/>
    <n v="2"/>
    <n v="0"/>
    <n v="50.563199999999995"/>
  </r>
  <r>
    <n v="8449"/>
    <s v="CA-2014-125451"/>
    <x v="3"/>
    <x v="436"/>
    <d v="2014-10-25T00:00:00"/>
    <x v="2"/>
    <s v="AH-10075"/>
    <x v="340"/>
    <x v="1"/>
    <s v="United States"/>
    <s v="Cranston"/>
    <x v="34"/>
    <n v="2920"/>
    <x v="3"/>
    <s v="FUR-TA-10004915"/>
    <x v="0"/>
    <x v="3"/>
    <x v="331"/>
    <x v="3109"/>
    <n v="3"/>
    <n v="0.3"/>
    <n v="-127.57919999999996"/>
  </r>
  <r>
    <n v="8450"/>
    <s v="CA-2014-125451"/>
    <x v="3"/>
    <x v="436"/>
    <d v="2014-10-25T00:00:00"/>
    <x v="2"/>
    <s v="AH-10075"/>
    <x v="340"/>
    <x v="1"/>
    <s v="United States"/>
    <s v="Cranston"/>
    <x v="34"/>
    <n v="2920"/>
    <x v="3"/>
    <s v="OFF-PA-10003724"/>
    <x v="1"/>
    <x v="10"/>
    <x v="357"/>
    <x v="5458"/>
    <n v="8"/>
    <n v="0"/>
    <n v="21.285599999999999"/>
  </r>
  <r>
    <n v="8451"/>
    <s v="CA-2014-125451"/>
    <x v="3"/>
    <x v="436"/>
    <d v="2014-10-25T00:00:00"/>
    <x v="2"/>
    <s v="AH-10075"/>
    <x v="340"/>
    <x v="1"/>
    <s v="United States"/>
    <s v="Cranston"/>
    <x v="34"/>
    <n v="2920"/>
    <x v="3"/>
    <s v="OFF-AP-10002906"/>
    <x v="1"/>
    <x v="9"/>
    <x v="1088"/>
    <x v="5459"/>
    <n v="1"/>
    <n v="0"/>
    <n v="0.66599999999999993"/>
  </r>
  <r>
    <n v="8452"/>
    <s v="CA-2011-131387"/>
    <x v="2"/>
    <x v="582"/>
    <d v="2011-04-30T00:00:00"/>
    <x v="2"/>
    <s v="AI-10855"/>
    <x v="482"/>
    <x v="0"/>
    <s v="United States"/>
    <s v="San Francisco"/>
    <x v="1"/>
    <n v="94122"/>
    <x v="1"/>
    <s v="TEC-PH-10001459"/>
    <x v="2"/>
    <x v="7"/>
    <x v="1438"/>
    <x v="5460"/>
    <n v="5"/>
    <n v="0.2"/>
    <n v="125.99700000000007"/>
  </r>
  <r>
    <n v="8453"/>
    <s v="CA-2013-125087"/>
    <x v="0"/>
    <x v="724"/>
    <d v="2013-04-24T00:00:00"/>
    <x v="1"/>
    <s v="TH-21115"/>
    <x v="764"/>
    <x v="1"/>
    <s v="United States"/>
    <s v="Houston"/>
    <x v="5"/>
    <n v="77070"/>
    <x v="2"/>
    <s v="FUR-CH-10002880"/>
    <x v="0"/>
    <x v="1"/>
    <x v="801"/>
    <x v="5209"/>
    <n v="4"/>
    <n v="0.3"/>
    <n v="-93.472400000000022"/>
  </r>
  <r>
    <n v="8454"/>
    <s v="CA-2013-125087"/>
    <x v="0"/>
    <x v="724"/>
    <d v="2013-04-24T00:00:00"/>
    <x v="1"/>
    <s v="TH-21115"/>
    <x v="764"/>
    <x v="1"/>
    <s v="United States"/>
    <s v="Houston"/>
    <x v="5"/>
    <n v="77070"/>
    <x v="2"/>
    <s v="OFF-ST-10001780"/>
    <x v="1"/>
    <x v="4"/>
    <x v="481"/>
    <x v="5461"/>
    <n v="3"/>
    <n v="0.2"/>
    <n v="77.746800000000007"/>
  </r>
  <r>
    <n v="8455"/>
    <s v="CA-2013-125087"/>
    <x v="0"/>
    <x v="724"/>
    <d v="2013-04-24T00:00:00"/>
    <x v="1"/>
    <s v="TH-21115"/>
    <x v="764"/>
    <x v="1"/>
    <s v="United States"/>
    <s v="Houston"/>
    <x v="5"/>
    <n v="77070"/>
    <x v="2"/>
    <s v="FUR-FU-10004748"/>
    <x v="0"/>
    <x v="5"/>
    <x v="1243"/>
    <x v="1984"/>
    <n v="5"/>
    <n v="0.6"/>
    <n v="-67.137"/>
  </r>
  <r>
    <n v="8456"/>
    <s v="CA-2013-154081"/>
    <x v="0"/>
    <x v="730"/>
    <d v="2013-05-30T00:00:00"/>
    <x v="1"/>
    <s v="JE-15610"/>
    <x v="531"/>
    <x v="1"/>
    <s v="United States"/>
    <s v="Los Angeles"/>
    <x v="1"/>
    <n v="90049"/>
    <x v="1"/>
    <s v="TEC-PH-10001918"/>
    <x v="2"/>
    <x v="7"/>
    <x v="191"/>
    <x v="2705"/>
    <n v="2"/>
    <n v="0.2"/>
    <n v="22.238400000000013"/>
  </r>
  <r>
    <n v="8457"/>
    <s v="US-2014-118556"/>
    <x v="3"/>
    <x v="39"/>
    <d v="2014-06-03T00:00:00"/>
    <x v="0"/>
    <s v="TH-21235"/>
    <x v="260"/>
    <x v="1"/>
    <s v="United States"/>
    <s v="Chicago"/>
    <x v="10"/>
    <n v="60653"/>
    <x v="2"/>
    <s v="FUR-CH-10001146"/>
    <x v="0"/>
    <x v="1"/>
    <x v="124"/>
    <x v="5462"/>
    <n v="3"/>
    <n v="0.3"/>
    <n v="-29.007299999999994"/>
  </r>
  <r>
    <n v="8458"/>
    <s v="US-2014-118556"/>
    <x v="3"/>
    <x v="39"/>
    <d v="2014-06-03T00:00:00"/>
    <x v="0"/>
    <s v="TH-21235"/>
    <x v="260"/>
    <x v="1"/>
    <s v="United States"/>
    <s v="Chicago"/>
    <x v="10"/>
    <n v="60653"/>
    <x v="2"/>
    <s v="OFF-BI-10004364"/>
    <x v="1"/>
    <x v="8"/>
    <x v="302"/>
    <x v="3019"/>
    <n v="3"/>
    <n v="0.8"/>
    <n v="-6.2370000000000019"/>
  </r>
  <r>
    <n v="8459"/>
    <s v="CA-2011-126200"/>
    <x v="2"/>
    <x v="55"/>
    <d v="2011-08-29T00:00:00"/>
    <x v="1"/>
    <s v="JE-15715"/>
    <x v="555"/>
    <x v="0"/>
    <s v="United States"/>
    <s v="Houston"/>
    <x v="5"/>
    <n v="77070"/>
    <x v="2"/>
    <s v="OFF-BI-10002133"/>
    <x v="1"/>
    <x v="8"/>
    <x v="1138"/>
    <x v="5463"/>
    <n v="3"/>
    <n v="0.8"/>
    <n v="-39.804000000000002"/>
  </r>
  <r>
    <n v="8460"/>
    <s v="CA-2011-126200"/>
    <x v="2"/>
    <x v="55"/>
    <d v="2011-08-29T00:00:00"/>
    <x v="1"/>
    <s v="JE-15715"/>
    <x v="555"/>
    <x v="0"/>
    <s v="United States"/>
    <s v="Houston"/>
    <x v="5"/>
    <n v="77070"/>
    <x v="2"/>
    <s v="OFF-BI-10002225"/>
    <x v="1"/>
    <x v="8"/>
    <x v="336"/>
    <x v="5464"/>
    <n v="3"/>
    <n v="0.8"/>
    <n v="-19.814400000000003"/>
  </r>
  <r>
    <n v="8461"/>
    <s v="CA-2011-146500"/>
    <x v="2"/>
    <x v="1194"/>
    <d v="2011-09-04T00:00:00"/>
    <x v="1"/>
    <s v="AT-10735"/>
    <x v="247"/>
    <x v="0"/>
    <s v="United States"/>
    <s v="Bristol"/>
    <x v="29"/>
    <n v="6010"/>
    <x v="3"/>
    <s v="OFF-BI-10002432"/>
    <x v="1"/>
    <x v="8"/>
    <x v="866"/>
    <x v="3276"/>
    <n v="5"/>
    <n v="0"/>
    <n v="11.890999999999998"/>
  </r>
  <r>
    <n v="8462"/>
    <s v="CA-2011-146500"/>
    <x v="2"/>
    <x v="1194"/>
    <d v="2011-09-04T00:00:00"/>
    <x v="1"/>
    <s v="AT-10735"/>
    <x v="247"/>
    <x v="0"/>
    <s v="United States"/>
    <s v="Bristol"/>
    <x v="29"/>
    <n v="6010"/>
    <x v="3"/>
    <s v="OFF-ST-10000563"/>
    <x v="1"/>
    <x v="4"/>
    <x v="894"/>
    <x v="1449"/>
    <n v="3"/>
    <n v="0"/>
    <n v="9.5940000000000012"/>
  </r>
  <r>
    <n v="8463"/>
    <s v="CA-2012-169537"/>
    <x v="1"/>
    <x v="37"/>
    <d v="2012-09-07T00:00:00"/>
    <x v="0"/>
    <s v="JH-15820"/>
    <x v="581"/>
    <x v="0"/>
    <s v="United States"/>
    <s v="Holland"/>
    <x v="12"/>
    <n v="49423"/>
    <x v="2"/>
    <s v="OFF-LA-10001982"/>
    <x v="1"/>
    <x v="2"/>
    <x v="1529"/>
    <x v="5465"/>
    <n v="2"/>
    <n v="0"/>
    <n v="3.5999999999999996"/>
  </r>
  <r>
    <n v="8464"/>
    <s v="CA-2011-100881"/>
    <x v="2"/>
    <x v="1176"/>
    <d v="2011-04-01T00:00:00"/>
    <x v="1"/>
    <s v="DR-12940"/>
    <x v="660"/>
    <x v="2"/>
    <s v="United States"/>
    <s v="Albuquerque"/>
    <x v="27"/>
    <n v="87105"/>
    <x v="1"/>
    <s v="TEC-PH-10003273"/>
    <x v="2"/>
    <x v="7"/>
    <x v="171"/>
    <x v="214"/>
    <n v="3"/>
    <n v="0.2"/>
    <n v="22.678200000000018"/>
  </r>
  <r>
    <n v="8465"/>
    <s v="CA-2012-144043"/>
    <x v="1"/>
    <x v="1187"/>
    <d v="2012-05-15T00:00:00"/>
    <x v="1"/>
    <s v="AB-10165"/>
    <x v="269"/>
    <x v="0"/>
    <s v="United States"/>
    <s v="Louisville"/>
    <x v="22"/>
    <n v="80027"/>
    <x v="1"/>
    <s v="TEC-AC-10002718"/>
    <x v="2"/>
    <x v="11"/>
    <x v="1183"/>
    <x v="3854"/>
    <n v="4"/>
    <n v="0.2"/>
    <n v="-2.9180000000000028"/>
  </r>
  <r>
    <n v="8466"/>
    <s v="CA-2012-116512"/>
    <x v="1"/>
    <x v="265"/>
    <d v="2012-04-14T00:00:00"/>
    <x v="1"/>
    <s v="MC-18100"/>
    <x v="498"/>
    <x v="0"/>
    <s v="United States"/>
    <s v="New York City"/>
    <x v="15"/>
    <n v="10024"/>
    <x v="3"/>
    <s v="OFF-ST-10001505"/>
    <x v="1"/>
    <x v="4"/>
    <x v="1174"/>
    <x v="1465"/>
    <n v="3"/>
    <n v="0"/>
    <n v="3.0497999999999985"/>
  </r>
  <r>
    <n v="8467"/>
    <s v="CA-2012-101000"/>
    <x v="1"/>
    <x v="265"/>
    <d v="2012-04-14T00:00:00"/>
    <x v="1"/>
    <s v="IG-15085"/>
    <x v="490"/>
    <x v="0"/>
    <s v="United States"/>
    <s v="Norwich"/>
    <x v="29"/>
    <n v="6360"/>
    <x v="3"/>
    <s v="OFF-AP-10000179"/>
    <x v="1"/>
    <x v="9"/>
    <x v="527"/>
    <x v="5466"/>
    <n v="3"/>
    <n v="0"/>
    <n v="144.3546"/>
  </r>
  <r>
    <n v="8468"/>
    <s v="CA-2013-168557"/>
    <x v="0"/>
    <x v="251"/>
    <d v="2013-09-24T00:00:00"/>
    <x v="1"/>
    <s v="FH-14275"/>
    <x v="395"/>
    <x v="1"/>
    <s v="United States"/>
    <s v="San Francisco"/>
    <x v="1"/>
    <n v="94122"/>
    <x v="1"/>
    <s v="OFF-BI-10002309"/>
    <x v="1"/>
    <x v="8"/>
    <x v="78"/>
    <x v="436"/>
    <n v="2"/>
    <n v="0.2"/>
    <n v="3.1247999999999996"/>
  </r>
  <r>
    <n v="8469"/>
    <s v="US-2013-164196"/>
    <x v="0"/>
    <x v="583"/>
    <d v="2013-11-18T00:00:00"/>
    <x v="1"/>
    <s v="AS-10285"/>
    <x v="155"/>
    <x v="1"/>
    <s v="United States"/>
    <s v="Noblesville"/>
    <x v="14"/>
    <n v="46060"/>
    <x v="2"/>
    <s v="FUR-TA-10001950"/>
    <x v="0"/>
    <x v="3"/>
    <x v="1275"/>
    <x v="5467"/>
    <n v="6"/>
    <n v="0"/>
    <n v="241.1046"/>
  </r>
  <r>
    <n v="8470"/>
    <s v="US-2014-132031"/>
    <x v="3"/>
    <x v="756"/>
    <d v="2014-04-28T00:00:00"/>
    <x v="1"/>
    <s v="PN-18775"/>
    <x v="43"/>
    <x v="2"/>
    <s v="United States"/>
    <s v="Clarksville"/>
    <x v="18"/>
    <n v="37042"/>
    <x v="0"/>
    <s v="FUR-BO-10001972"/>
    <x v="0"/>
    <x v="0"/>
    <x v="362"/>
    <x v="2388"/>
    <n v="4"/>
    <n v="0.2"/>
    <n v="-14.51760000000003"/>
  </r>
  <r>
    <n v="8471"/>
    <s v="US-2014-132031"/>
    <x v="3"/>
    <x v="756"/>
    <d v="2014-04-28T00:00:00"/>
    <x v="1"/>
    <s v="PN-18775"/>
    <x v="43"/>
    <x v="2"/>
    <s v="United States"/>
    <s v="Clarksville"/>
    <x v="18"/>
    <n v="37042"/>
    <x v="0"/>
    <s v="TEC-AC-10002473"/>
    <x v="2"/>
    <x v="11"/>
    <x v="713"/>
    <x v="5468"/>
    <n v="2"/>
    <n v="0.2"/>
    <n v="11.919599999999999"/>
  </r>
  <r>
    <n v="8472"/>
    <s v="US-2014-132031"/>
    <x v="3"/>
    <x v="756"/>
    <d v="2014-04-28T00:00:00"/>
    <x v="1"/>
    <s v="PN-18775"/>
    <x v="43"/>
    <x v="2"/>
    <s v="United States"/>
    <s v="Clarksville"/>
    <x v="18"/>
    <n v="37042"/>
    <x v="0"/>
    <s v="FUR-FU-10000193"/>
    <x v="0"/>
    <x v="5"/>
    <x v="1503"/>
    <x v="2540"/>
    <n v="3"/>
    <n v="0.2"/>
    <n v="-11.692800000000005"/>
  </r>
  <r>
    <n v="8473"/>
    <s v="US-2014-132031"/>
    <x v="3"/>
    <x v="756"/>
    <d v="2014-04-28T00:00:00"/>
    <x v="1"/>
    <s v="PN-18775"/>
    <x v="43"/>
    <x v="2"/>
    <s v="United States"/>
    <s v="Clarksville"/>
    <x v="18"/>
    <n v="37042"/>
    <x v="0"/>
    <s v="OFF-LA-10000081"/>
    <x v="1"/>
    <x v="2"/>
    <x v="1321"/>
    <x v="3500"/>
    <n v="1"/>
    <n v="0.2"/>
    <n v="1.0499999999999998"/>
  </r>
  <r>
    <n v="8474"/>
    <s v="CA-2012-169733"/>
    <x v="1"/>
    <x v="420"/>
    <d v="2012-10-26T00:00:00"/>
    <x v="0"/>
    <s v="GM-14500"/>
    <x v="421"/>
    <x v="0"/>
    <s v="United States"/>
    <s v="Hollywood"/>
    <x v="2"/>
    <n v="33021"/>
    <x v="0"/>
    <s v="OFF-ST-10000876"/>
    <x v="1"/>
    <x v="4"/>
    <x v="251"/>
    <x v="5469"/>
    <n v="1"/>
    <n v="0.2"/>
    <n v="0.99520000000000008"/>
  </r>
  <r>
    <n v="8475"/>
    <s v="CA-2014-169404"/>
    <x v="3"/>
    <x v="359"/>
    <d v="2014-04-15T00:00:00"/>
    <x v="1"/>
    <s v="NC-18625"/>
    <x v="544"/>
    <x v="1"/>
    <s v="United States"/>
    <s v="York"/>
    <x v="9"/>
    <n v="17403"/>
    <x v="3"/>
    <s v="OFF-BI-10004492"/>
    <x v="1"/>
    <x v="8"/>
    <x v="347"/>
    <x v="5470"/>
    <n v="4"/>
    <n v="0.7"/>
    <n v="-29.053600000000003"/>
  </r>
  <r>
    <n v="8476"/>
    <s v="CA-2014-169404"/>
    <x v="3"/>
    <x v="359"/>
    <d v="2014-04-15T00:00:00"/>
    <x v="1"/>
    <s v="NC-18625"/>
    <x v="544"/>
    <x v="1"/>
    <s v="United States"/>
    <s v="York"/>
    <x v="9"/>
    <n v="17403"/>
    <x v="3"/>
    <s v="OFF-PA-10001033"/>
    <x v="1"/>
    <x v="10"/>
    <x v="1500"/>
    <x v="4975"/>
    <n v="2"/>
    <n v="0.2"/>
    <n v="23.7742"/>
  </r>
  <r>
    <n v="8477"/>
    <s v="CA-2014-134880"/>
    <x v="3"/>
    <x v="855"/>
    <d v="2014-11-02T00:00:00"/>
    <x v="1"/>
    <s v="TW-21025"/>
    <x v="69"/>
    <x v="2"/>
    <s v="United States"/>
    <s v="Mesa"/>
    <x v="16"/>
    <n v="85204"/>
    <x v="1"/>
    <s v="OFF-PA-10004039"/>
    <x v="1"/>
    <x v="10"/>
    <x v="1538"/>
    <x v="2542"/>
    <n v="1"/>
    <n v="0.2"/>
    <n v="16.234200000000001"/>
  </r>
  <r>
    <n v="8478"/>
    <s v="CA-2012-145758"/>
    <x v="1"/>
    <x v="628"/>
    <d v="2012-10-30T00:00:00"/>
    <x v="3"/>
    <s v="BF-11020"/>
    <x v="292"/>
    <x v="1"/>
    <s v="United States"/>
    <s v="New York City"/>
    <x v="15"/>
    <n v="10024"/>
    <x v="3"/>
    <s v="TEC-MA-10004552"/>
    <x v="2"/>
    <x v="15"/>
    <x v="1819"/>
    <x v="5471"/>
    <n v="4"/>
    <n v="0"/>
    <n v="269.30799999999999"/>
  </r>
  <r>
    <n v="8479"/>
    <s v="CA-2014-158736"/>
    <x v="3"/>
    <x v="404"/>
    <d v="2014-12-25T00:00:00"/>
    <x v="1"/>
    <s v="TT-21460"/>
    <x v="499"/>
    <x v="2"/>
    <s v="United States"/>
    <s v="San Francisco"/>
    <x v="1"/>
    <n v="94110"/>
    <x v="1"/>
    <s v="OFF-AR-10002578"/>
    <x v="1"/>
    <x v="6"/>
    <x v="665"/>
    <x v="1784"/>
    <n v="2"/>
    <n v="0"/>
    <n v="1.6703999999999999"/>
  </r>
  <r>
    <n v="8480"/>
    <s v="US-2013-119270"/>
    <x v="0"/>
    <x v="299"/>
    <d v="2013-03-17T00:00:00"/>
    <x v="1"/>
    <s v="SW-20245"/>
    <x v="573"/>
    <x v="0"/>
    <s v="United States"/>
    <s v="Los Angeles"/>
    <x v="1"/>
    <n v="90036"/>
    <x v="1"/>
    <s v="OFF-PA-10004022"/>
    <x v="1"/>
    <x v="10"/>
    <x v="1614"/>
    <x v="1024"/>
    <n v="2"/>
    <n v="0"/>
    <n v="8.9909999999999997"/>
  </r>
  <r>
    <n v="8481"/>
    <s v="CA-2011-109890"/>
    <x v="2"/>
    <x v="609"/>
    <d v="2011-07-27T00:00:00"/>
    <x v="1"/>
    <s v="PG-18820"/>
    <x v="310"/>
    <x v="0"/>
    <s v="United States"/>
    <s v="Omaha"/>
    <x v="8"/>
    <n v="68104"/>
    <x v="2"/>
    <s v="TEC-PH-10004100"/>
    <x v="2"/>
    <x v="7"/>
    <x v="1743"/>
    <x v="5472"/>
    <n v="2"/>
    <n v="0"/>
    <n v="10.074400000000001"/>
  </r>
  <r>
    <n v="8482"/>
    <s v="CA-2013-138583"/>
    <x v="0"/>
    <x v="1012"/>
    <d v="2013-05-29T00:00:00"/>
    <x v="1"/>
    <s v="DP-13390"/>
    <x v="503"/>
    <x v="2"/>
    <s v="United States"/>
    <s v="Philadelphia"/>
    <x v="9"/>
    <n v="19120"/>
    <x v="3"/>
    <s v="OFF-AR-10001860"/>
    <x v="1"/>
    <x v="6"/>
    <x v="907"/>
    <x v="4008"/>
    <n v="3"/>
    <n v="0.2"/>
    <n v="3.3311999999999999"/>
  </r>
  <r>
    <n v="8483"/>
    <s v="US-2014-118535"/>
    <x v="3"/>
    <x v="512"/>
    <d v="2014-02-16T00:00:00"/>
    <x v="1"/>
    <s v="DJ-13510"/>
    <x v="137"/>
    <x v="1"/>
    <s v="United States"/>
    <s v="New York City"/>
    <x v="15"/>
    <n v="10024"/>
    <x v="3"/>
    <s v="OFF-LA-10001297"/>
    <x v="1"/>
    <x v="2"/>
    <x v="483"/>
    <x v="346"/>
    <n v="2"/>
    <n v="0"/>
    <n v="9.9359999999999999"/>
  </r>
  <r>
    <n v="8484"/>
    <s v="CA-2013-126284"/>
    <x v="0"/>
    <x v="873"/>
    <d v="2013-09-25T00:00:00"/>
    <x v="1"/>
    <s v="EN-13780"/>
    <x v="633"/>
    <x v="0"/>
    <s v="United States"/>
    <s v="Grand Rapids"/>
    <x v="12"/>
    <n v="49505"/>
    <x v="2"/>
    <s v="OFF-BI-10004828"/>
    <x v="1"/>
    <x v="8"/>
    <x v="1578"/>
    <x v="4162"/>
    <n v="5"/>
    <n v="0"/>
    <n v="41.012999999999991"/>
  </r>
  <r>
    <n v="8485"/>
    <s v="CA-2014-142391"/>
    <x v="3"/>
    <x v="241"/>
    <d v="2014-09-25T00:00:00"/>
    <x v="3"/>
    <s v="PB-19150"/>
    <x v="171"/>
    <x v="0"/>
    <s v="United States"/>
    <s v="Seattle"/>
    <x v="4"/>
    <n v="98115"/>
    <x v="1"/>
    <s v="FUR-FU-10002759"/>
    <x v="0"/>
    <x v="5"/>
    <x v="555"/>
    <x v="5473"/>
    <n v="10"/>
    <n v="0"/>
    <n v="71.927999999999997"/>
  </r>
  <r>
    <n v="8486"/>
    <s v="CA-2014-124716"/>
    <x v="3"/>
    <x v="996"/>
    <d v="2014-04-01T00:00:00"/>
    <x v="1"/>
    <s v="BD-11560"/>
    <x v="786"/>
    <x v="2"/>
    <s v="United States"/>
    <s v="Fresno"/>
    <x v="1"/>
    <n v="93727"/>
    <x v="1"/>
    <s v="OFF-PA-10000740"/>
    <x v="1"/>
    <x v="10"/>
    <x v="1239"/>
    <x v="1846"/>
    <n v="2"/>
    <n v="0"/>
    <n v="21.012799999999999"/>
  </r>
  <r>
    <n v="8487"/>
    <s v="CA-2014-124716"/>
    <x v="3"/>
    <x v="996"/>
    <d v="2014-04-01T00:00:00"/>
    <x v="1"/>
    <s v="BD-11560"/>
    <x v="786"/>
    <x v="2"/>
    <s v="United States"/>
    <s v="Fresno"/>
    <x v="1"/>
    <n v="93727"/>
    <x v="1"/>
    <s v="OFF-PA-10001144"/>
    <x v="1"/>
    <x v="10"/>
    <x v="161"/>
    <x v="168"/>
    <n v="2"/>
    <n v="0"/>
    <n v="53.260799999999996"/>
  </r>
  <r>
    <n v="8488"/>
    <s v="CA-2014-124716"/>
    <x v="3"/>
    <x v="996"/>
    <d v="2014-04-01T00:00:00"/>
    <x v="1"/>
    <s v="BD-11560"/>
    <x v="786"/>
    <x v="2"/>
    <s v="United States"/>
    <s v="Fresno"/>
    <x v="1"/>
    <n v="93727"/>
    <x v="1"/>
    <s v="OFF-PA-10000859"/>
    <x v="1"/>
    <x v="10"/>
    <x v="1721"/>
    <x v="5474"/>
    <n v="3"/>
    <n v="0"/>
    <n v="5.97"/>
  </r>
  <r>
    <n v="8489"/>
    <s v="CA-2013-158841"/>
    <x v="0"/>
    <x v="1056"/>
    <d v="2013-02-04T00:00:00"/>
    <x v="0"/>
    <s v="SE-20110"/>
    <x v="339"/>
    <x v="0"/>
    <s v="United States"/>
    <s v="Arlington"/>
    <x v="17"/>
    <n v="22204"/>
    <x v="0"/>
    <s v="TEC-MA-10001127"/>
    <x v="2"/>
    <x v="15"/>
    <x v="1610"/>
    <x v="5475"/>
    <n v="5"/>
    <n v="0"/>
    <n v="2799.9839999999995"/>
  </r>
  <r>
    <n v="8490"/>
    <s v="CA-2013-158841"/>
    <x v="0"/>
    <x v="1056"/>
    <d v="2013-02-04T00:00:00"/>
    <x v="0"/>
    <s v="SE-20110"/>
    <x v="339"/>
    <x v="0"/>
    <s v="United States"/>
    <s v="Arlington"/>
    <x v="17"/>
    <n v="22204"/>
    <x v="0"/>
    <s v="OFF-BI-10002557"/>
    <x v="1"/>
    <x v="8"/>
    <x v="246"/>
    <x v="3441"/>
    <n v="8"/>
    <n v="0"/>
    <n v="18.2"/>
  </r>
  <r>
    <n v="8491"/>
    <s v="CA-2013-158841"/>
    <x v="0"/>
    <x v="1056"/>
    <d v="2013-02-04T00:00:00"/>
    <x v="0"/>
    <s v="SE-20110"/>
    <x v="339"/>
    <x v="0"/>
    <s v="United States"/>
    <s v="Arlington"/>
    <x v="17"/>
    <n v="22204"/>
    <x v="0"/>
    <s v="FUR-FU-10001731"/>
    <x v="0"/>
    <x v="5"/>
    <x v="1547"/>
    <x v="5476"/>
    <n v="7"/>
    <n v="0"/>
    <n v="7.1021999999999998"/>
  </r>
  <r>
    <n v="8492"/>
    <s v="CA-2014-106824"/>
    <x v="3"/>
    <x v="437"/>
    <d v="2014-07-12T00:00:00"/>
    <x v="1"/>
    <s v="AT-10735"/>
    <x v="247"/>
    <x v="0"/>
    <s v="United States"/>
    <s v="Los Angeles"/>
    <x v="1"/>
    <n v="90049"/>
    <x v="1"/>
    <s v="OFF-FA-10001135"/>
    <x v="1"/>
    <x v="13"/>
    <x v="1060"/>
    <x v="4095"/>
    <n v="3"/>
    <n v="0"/>
    <n v="0.11880000000000024"/>
  </r>
  <r>
    <n v="8493"/>
    <s v="CA-2012-109190"/>
    <x v="1"/>
    <x v="924"/>
    <d v="2012-10-28T00:00:00"/>
    <x v="1"/>
    <s v="CC-12685"/>
    <x v="530"/>
    <x v="0"/>
    <s v="United States"/>
    <s v="Lubbock"/>
    <x v="5"/>
    <n v="79424"/>
    <x v="2"/>
    <s v="OFF-PA-10000069"/>
    <x v="1"/>
    <x v="10"/>
    <x v="1569"/>
    <x v="5477"/>
    <n v="8"/>
    <n v="0.2"/>
    <n v="20.4984"/>
  </r>
  <r>
    <n v="8494"/>
    <s v="CA-2012-109190"/>
    <x v="1"/>
    <x v="924"/>
    <d v="2012-10-28T00:00:00"/>
    <x v="1"/>
    <s v="CC-12685"/>
    <x v="530"/>
    <x v="0"/>
    <s v="United States"/>
    <s v="Lubbock"/>
    <x v="5"/>
    <n v="79424"/>
    <x v="2"/>
    <s v="TEC-CO-10001943"/>
    <x v="2"/>
    <x v="16"/>
    <x v="1666"/>
    <x v="5478"/>
    <n v="3"/>
    <n v="0.2"/>
    <n v="161.99189999999999"/>
  </r>
  <r>
    <n v="8495"/>
    <s v="CA-2012-109190"/>
    <x v="1"/>
    <x v="924"/>
    <d v="2012-10-28T00:00:00"/>
    <x v="1"/>
    <s v="CC-12685"/>
    <x v="530"/>
    <x v="0"/>
    <s v="United States"/>
    <s v="Lubbock"/>
    <x v="5"/>
    <n v="79424"/>
    <x v="2"/>
    <s v="OFF-BI-10000977"/>
    <x v="1"/>
    <x v="8"/>
    <x v="982"/>
    <x v="5479"/>
    <n v="1"/>
    <n v="0.8"/>
    <n v="-10.336000000000002"/>
  </r>
  <r>
    <n v="8496"/>
    <s v="CA-2013-143154"/>
    <x v="0"/>
    <x v="499"/>
    <d v="2013-12-09T00:00:00"/>
    <x v="1"/>
    <s v="AS-10225"/>
    <x v="127"/>
    <x v="1"/>
    <s v="United States"/>
    <s v="Longmont"/>
    <x v="22"/>
    <n v="80501"/>
    <x v="1"/>
    <s v="TEC-AC-10002942"/>
    <x v="2"/>
    <x v="11"/>
    <x v="1597"/>
    <x v="5441"/>
    <n v="3"/>
    <n v="0.2"/>
    <n v="-6.2100000000000151"/>
  </r>
  <r>
    <n v="8497"/>
    <s v="CA-2011-169061"/>
    <x v="2"/>
    <x v="1195"/>
    <d v="2011-03-08T00:00:00"/>
    <x v="0"/>
    <s v="AB-10150"/>
    <x v="492"/>
    <x v="0"/>
    <s v="United States"/>
    <s v="Yonkers"/>
    <x v="15"/>
    <n v="10701"/>
    <x v="3"/>
    <s v="OFF-AR-10000588"/>
    <x v="1"/>
    <x v="6"/>
    <x v="393"/>
    <x v="426"/>
    <n v="3"/>
    <n v="0"/>
    <n v="15.475200000000001"/>
  </r>
  <r>
    <n v="8498"/>
    <s v="CA-2011-169061"/>
    <x v="2"/>
    <x v="1195"/>
    <d v="2011-03-08T00:00:00"/>
    <x v="0"/>
    <s v="AB-10150"/>
    <x v="492"/>
    <x v="0"/>
    <s v="United States"/>
    <s v="Yonkers"/>
    <x v="15"/>
    <n v="10701"/>
    <x v="3"/>
    <s v="TEC-AC-10002001"/>
    <x v="2"/>
    <x v="11"/>
    <x v="262"/>
    <x v="651"/>
    <n v="3"/>
    <n v="0"/>
    <n v="177.58890000000002"/>
  </r>
  <r>
    <n v="8499"/>
    <s v="CA-2011-169061"/>
    <x v="2"/>
    <x v="1195"/>
    <d v="2011-03-08T00:00:00"/>
    <x v="0"/>
    <s v="AB-10150"/>
    <x v="492"/>
    <x v="0"/>
    <s v="United States"/>
    <s v="Yonkers"/>
    <x v="15"/>
    <n v="10701"/>
    <x v="3"/>
    <s v="OFF-SU-10000381"/>
    <x v="1"/>
    <x v="14"/>
    <x v="654"/>
    <x v="5480"/>
    <n v="2"/>
    <n v="0"/>
    <n v="5.399799999999999"/>
  </r>
  <r>
    <n v="8500"/>
    <s v="CA-2011-169061"/>
    <x v="2"/>
    <x v="1195"/>
    <d v="2011-03-08T00:00:00"/>
    <x v="0"/>
    <s v="AB-10150"/>
    <x v="492"/>
    <x v="0"/>
    <s v="United States"/>
    <s v="Yonkers"/>
    <x v="15"/>
    <n v="10701"/>
    <x v="3"/>
    <s v="OFF-BI-10001617"/>
    <x v="1"/>
    <x v="8"/>
    <x v="1315"/>
    <x v="1612"/>
    <n v="6"/>
    <n v="0.2"/>
    <n v="16.750799999999998"/>
  </r>
  <r>
    <n v="8501"/>
    <s v="CA-2011-169061"/>
    <x v="2"/>
    <x v="1195"/>
    <d v="2011-03-08T00:00:00"/>
    <x v="0"/>
    <s v="AB-10150"/>
    <x v="492"/>
    <x v="0"/>
    <s v="United States"/>
    <s v="Yonkers"/>
    <x v="15"/>
    <n v="10701"/>
    <x v="3"/>
    <s v="OFF-PA-10001878"/>
    <x v="1"/>
    <x v="10"/>
    <x v="1161"/>
    <x v="619"/>
    <n v="2"/>
    <n v="0"/>
    <n v="45.975399999999993"/>
  </r>
  <r>
    <n v="8502"/>
    <s v="CA-2012-102316"/>
    <x v="1"/>
    <x v="879"/>
    <d v="2012-03-03T00:00:00"/>
    <x v="0"/>
    <s v="DH-13075"/>
    <x v="704"/>
    <x v="1"/>
    <s v="United States"/>
    <s v="Los Angeles"/>
    <x v="1"/>
    <n v="90045"/>
    <x v="1"/>
    <s v="TEC-PH-10000376"/>
    <x v="2"/>
    <x v="7"/>
    <x v="428"/>
    <x v="2992"/>
    <n v="2"/>
    <n v="0.2"/>
    <n v="1.1988000000000003"/>
  </r>
  <r>
    <n v="8503"/>
    <s v="CA-2012-102316"/>
    <x v="1"/>
    <x v="879"/>
    <d v="2012-03-03T00:00:00"/>
    <x v="0"/>
    <s v="DH-13075"/>
    <x v="704"/>
    <x v="1"/>
    <s v="United States"/>
    <s v="Los Angeles"/>
    <x v="1"/>
    <n v="90045"/>
    <x v="1"/>
    <s v="FUR-CH-10003396"/>
    <x v="0"/>
    <x v="1"/>
    <x v="385"/>
    <x v="4236"/>
    <n v="3"/>
    <n v="0.2"/>
    <n v="-20.784600000000012"/>
  </r>
  <r>
    <n v="8504"/>
    <s v="CA-2011-164903"/>
    <x v="2"/>
    <x v="980"/>
    <d v="2011-02-25T00:00:00"/>
    <x v="1"/>
    <s v="SR-20740"/>
    <x v="256"/>
    <x v="2"/>
    <s v="United States"/>
    <s v="Los Angeles"/>
    <x v="1"/>
    <n v="90049"/>
    <x v="1"/>
    <s v="OFF-PA-10003363"/>
    <x v="1"/>
    <x v="10"/>
    <x v="1520"/>
    <x v="91"/>
    <n v="2"/>
    <n v="0"/>
    <n v="6.2208000000000006"/>
  </r>
  <r>
    <n v="8505"/>
    <s v="CA-2013-109400"/>
    <x v="0"/>
    <x v="440"/>
    <d v="2013-05-07T00:00:00"/>
    <x v="1"/>
    <s v="NR-18550"/>
    <x v="749"/>
    <x v="0"/>
    <s v="United States"/>
    <s v="Amarillo"/>
    <x v="5"/>
    <n v="79109"/>
    <x v="2"/>
    <s v="FUR-CH-10003298"/>
    <x v="0"/>
    <x v="1"/>
    <x v="1567"/>
    <x v="4752"/>
    <n v="4"/>
    <n v="0.3"/>
    <n v="-110.02320000000003"/>
  </r>
  <r>
    <n v="8506"/>
    <s v="CA-2013-130400"/>
    <x v="0"/>
    <x v="387"/>
    <d v="2013-03-13T00:00:00"/>
    <x v="1"/>
    <s v="SJ-20125"/>
    <x v="319"/>
    <x v="2"/>
    <s v="United States"/>
    <s v="Dallas"/>
    <x v="5"/>
    <n v="75217"/>
    <x v="2"/>
    <s v="OFF-BI-10001757"/>
    <x v="1"/>
    <x v="8"/>
    <x v="1158"/>
    <x v="5481"/>
    <n v="9"/>
    <n v="0.8"/>
    <n v="-14.169600000000003"/>
  </r>
  <r>
    <n v="8507"/>
    <s v="CA-2013-130400"/>
    <x v="0"/>
    <x v="387"/>
    <d v="2013-03-13T00:00:00"/>
    <x v="1"/>
    <s v="SJ-20125"/>
    <x v="319"/>
    <x v="2"/>
    <s v="United States"/>
    <s v="Dallas"/>
    <x v="5"/>
    <n v="75217"/>
    <x v="2"/>
    <s v="TEC-AC-10004633"/>
    <x v="2"/>
    <x v="11"/>
    <x v="60"/>
    <x v="5482"/>
    <n v="5"/>
    <n v="0.2"/>
    <n v="8.3880000000000035"/>
  </r>
  <r>
    <n v="8508"/>
    <s v="CA-2013-130400"/>
    <x v="0"/>
    <x v="387"/>
    <d v="2013-03-13T00:00:00"/>
    <x v="1"/>
    <s v="SJ-20125"/>
    <x v="319"/>
    <x v="2"/>
    <s v="United States"/>
    <s v="Dallas"/>
    <x v="5"/>
    <n v="75217"/>
    <x v="2"/>
    <s v="OFF-EN-10001453"/>
    <x v="1"/>
    <x v="12"/>
    <x v="1676"/>
    <x v="1770"/>
    <n v="3"/>
    <n v="0.2"/>
    <n v="49.393799999999992"/>
  </r>
  <r>
    <n v="8509"/>
    <s v="CA-2012-135853"/>
    <x v="1"/>
    <x v="555"/>
    <d v="2012-12-14T00:00:00"/>
    <x v="2"/>
    <s v="CA-12775"/>
    <x v="222"/>
    <x v="0"/>
    <s v="United States"/>
    <s v="Detroit"/>
    <x v="12"/>
    <n v="48205"/>
    <x v="2"/>
    <s v="TEC-AC-10004761"/>
    <x v="2"/>
    <x v="11"/>
    <x v="778"/>
    <x v="5483"/>
    <n v="11"/>
    <n v="0"/>
    <n v="61.330500000000001"/>
  </r>
  <r>
    <n v="8510"/>
    <s v="CA-2012-135853"/>
    <x v="1"/>
    <x v="555"/>
    <d v="2012-12-14T00:00:00"/>
    <x v="2"/>
    <s v="CA-12775"/>
    <x v="222"/>
    <x v="0"/>
    <s v="United States"/>
    <s v="Detroit"/>
    <x v="12"/>
    <n v="48205"/>
    <x v="2"/>
    <s v="TEC-PH-10003691"/>
    <x v="2"/>
    <x v="7"/>
    <x v="1398"/>
    <x v="4874"/>
    <n v="1"/>
    <n v="0"/>
    <n v="31.497500000000002"/>
  </r>
  <r>
    <n v="8511"/>
    <s v="CA-2012-135853"/>
    <x v="1"/>
    <x v="555"/>
    <d v="2012-12-14T00:00:00"/>
    <x v="2"/>
    <s v="CA-12775"/>
    <x v="222"/>
    <x v="0"/>
    <s v="United States"/>
    <s v="Detroit"/>
    <x v="12"/>
    <n v="48205"/>
    <x v="2"/>
    <s v="OFF-BI-10004965"/>
    <x v="1"/>
    <x v="8"/>
    <x v="1005"/>
    <x v="5484"/>
    <n v="2"/>
    <n v="0"/>
    <n v="10.35"/>
  </r>
  <r>
    <n v="8512"/>
    <s v="CA-2013-103359"/>
    <x v="0"/>
    <x v="596"/>
    <d v="2013-12-27T00:00:00"/>
    <x v="1"/>
    <s v="LC-16885"/>
    <x v="62"/>
    <x v="0"/>
    <s v="United States"/>
    <s v="New York City"/>
    <x v="15"/>
    <n v="10035"/>
    <x v="3"/>
    <s v="OFF-BI-10004233"/>
    <x v="1"/>
    <x v="8"/>
    <x v="1377"/>
    <x v="2212"/>
    <n v="2"/>
    <n v="0.2"/>
    <n v="8.9543999999999997"/>
  </r>
  <r>
    <n v="8513"/>
    <s v="CA-2013-144645"/>
    <x v="0"/>
    <x v="1056"/>
    <d v="2013-02-08T00:00:00"/>
    <x v="1"/>
    <s v="NS-18640"/>
    <x v="374"/>
    <x v="1"/>
    <s v="United States"/>
    <s v="Houston"/>
    <x v="5"/>
    <n v="77041"/>
    <x v="2"/>
    <s v="FUR-FU-10003601"/>
    <x v="0"/>
    <x v="5"/>
    <x v="729"/>
    <x v="5485"/>
    <n v="2"/>
    <n v="0.6"/>
    <n v="-77.473200000000006"/>
  </r>
  <r>
    <n v="8514"/>
    <s v="CA-2014-141614"/>
    <x v="3"/>
    <x v="929"/>
    <d v="2014-06-10T00:00:00"/>
    <x v="1"/>
    <s v="NS-18640"/>
    <x v="374"/>
    <x v="1"/>
    <s v="United States"/>
    <s v="Orlando"/>
    <x v="2"/>
    <n v="32839"/>
    <x v="0"/>
    <s v="OFF-PA-10002787"/>
    <x v="1"/>
    <x v="10"/>
    <x v="1267"/>
    <x v="561"/>
    <n v="4"/>
    <n v="0.2"/>
    <n v="7.2576000000000001"/>
  </r>
  <r>
    <n v="8515"/>
    <s v="CA-2012-122168"/>
    <x v="1"/>
    <x v="291"/>
    <d v="2012-08-26T00:00:00"/>
    <x v="1"/>
    <s v="HG-14965"/>
    <x v="428"/>
    <x v="1"/>
    <s v="United States"/>
    <s v="Florence"/>
    <x v="0"/>
    <n v="41042"/>
    <x v="0"/>
    <s v="OFF-AR-10003602"/>
    <x v="1"/>
    <x v="6"/>
    <x v="239"/>
    <x v="255"/>
    <n v="3"/>
    <n v="0"/>
    <n v="8.2343999999999991"/>
  </r>
  <r>
    <n v="8516"/>
    <s v="CA-2012-122168"/>
    <x v="1"/>
    <x v="291"/>
    <d v="2012-08-26T00:00:00"/>
    <x v="1"/>
    <s v="HG-14965"/>
    <x v="428"/>
    <x v="1"/>
    <s v="United States"/>
    <s v="Florence"/>
    <x v="0"/>
    <n v="41042"/>
    <x v="0"/>
    <s v="OFF-AR-10002053"/>
    <x v="1"/>
    <x v="6"/>
    <x v="79"/>
    <x v="5486"/>
    <n v="12"/>
    <n v="0"/>
    <n v="10.0128"/>
  </r>
  <r>
    <n v="8517"/>
    <s v="CA-2013-132899"/>
    <x v="0"/>
    <x v="281"/>
    <d v="2013-04-12T00:00:00"/>
    <x v="1"/>
    <s v="SF-20200"/>
    <x v="227"/>
    <x v="0"/>
    <s v="United States"/>
    <s v="New York City"/>
    <x v="15"/>
    <n v="10009"/>
    <x v="3"/>
    <s v="OFF-AR-10002833"/>
    <x v="1"/>
    <x v="6"/>
    <x v="6"/>
    <x v="1034"/>
    <n v="2"/>
    <n v="0"/>
    <n v="0.98280000000000012"/>
  </r>
  <r>
    <n v="8518"/>
    <s v="CA-2014-149720"/>
    <x v="3"/>
    <x v="400"/>
    <d v="2014-06-08T00:00:00"/>
    <x v="0"/>
    <s v="EM-14065"/>
    <x v="191"/>
    <x v="0"/>
    <s v="United States"/>
    <s v="Frisco"/>
    <x v="5"/>
    <n v="75034"/>
    <x v="2"/>
    <s v="FUR-FU-10002501"/>
    <x v="0"/>
    <x v="5"/>
    <x v="1284"/>
    <x v="5487"/>
    <n v="6"/>
    <n v="0.6"/>
    <n v="-17.443199999999997"/>
  </r>
  <r>
    <n v="8519"/>
    <s v="CA-2014-118003"/>
    <x v="3"/>
    <x v="769"/>
    <d v="2014-12-11T00:00:00"/>
    <x v="1"/>
    <s v="DO-13645"/>
    <x v="770"/>
    <x v="0"/>
    <s v="United States"/>
    <s v="Paterson"/>
    <x v="30"/>
    <n v="7501"/>
    <x v="3"/>
    <s v="FUR-FU-10002506"/>
    <x v="0"/>
    <x v="5"/>
    <x v="1802"/>
    <x v="2441"/>
    <n v="1"/>
    <n v="0"/>
    <n v="1.5587999999999997"/>
  </r>
  <r>
    <n v="8520"/>
    <s v="CA-2014-118003"/>
    <x v="3"/>
    <x v="769"/>
    <d v="2014-12-11T00:00:00"/>
    <x v="1"/>
    <s v="DO-13645"/>
    <x v="770"/>
    <x v="0"/>
    <s v="United States"/>
    <s v="Paterson"/>
    <x v="30"/>
    <n v="7501"/>
    <x v="3"/>
    <s v="FUR-CH-10003817"/>
    <x v="0"/>
    <x v="1"/>
    <x v="162"/>
    <x v="5488"/>
    <n v="3"/>
    <n v="0"/>
    <n v="45.555000000000007"/>
  </r>
  <r>
    <n v="8521"/>
    <s v="CA-2014-118003"/>
    <x v="3"/>
    <x v="769"/>
    <d v="2014-12-11T00:00:00"/>
    <x v="1"/>
    <s v="DO-13645"/>
    <x v="770"/>
    <x v="0"/>
    <s v="United States"/>
    <s v="Paterson"/>
    <x v="30"/>
    <n v="7501"/>
    <x v="3"/>
    <s v="FUR-CH-10004860"/>
    <x v="0"/>
    <x v="1"/>
    <x v="210"/>
    <x v="3367"/>
    <n v="3"/>
    <n v="0"/>
    <n v="18.176399999999973"/>
  </r>
  <r>
    <n v="8522"/>
    <s v="CA-2013-141887"/>
    <x v="0"/>
    <x v="383"/>
    <d v="2013-01-15T00:00:00"/>
    <x v="1"/>
    <s v="MP-17470"/>
    <x v="88"/>
    <x v="2"/>
    <s v="United States"/>
    <s v="Columbus"/>
    <x v="24"/>
    <n v="43229"/>
    <x v="3"/>
    <s v="FUR-FU-10002268"/>
    <x v="0"/>
    <x v="5"/>
    <x v="860"/>
    <x v="5489"/>
    <n v="14"/>
    <n v="0.2"/>
    <n v="8.9361999999999959"/>
  </r>
  <r>
    <n v="8523"/>
    <s v="US-2013-160206"/>
    <x v="0"/>
    <x v="178"/>
    <d v="2013-04-08T00:00:00"/>
    <x v="1"/>
    <s v="MY-18295"/>
    <x v="501"/>
    <x v="1"/>
    <s v="United States"/>
    <s v="Milwaukee"/>
    <x v="6"/>
    <n v="53209"/>
    <x v="2"/>
    <s v="TEC-PH-10000148"/>
    <x v="2"/>
    <x v="7"/>
    <x v="771"/>
    <x v="2441"/>
    <n v="1"/>
    <n v="0"/>
    <n v="0.25980000000000025"/>
  </r>
  <r>
    <n v="8524"/>
    <s v="CA-2014-133074"/>
    <x v="3"/>
    <x v="296"/>
    <d v="2014-09-26T00:00:00"/>
    <x v="1"/>
    <s v="DB-13615"/>
    <x v="140"/>
    <x v="0"/>
    <s v="United States"/>
    <s v="San Francisco"/>
    <x v="1"/>
    <n v="94109"/>
    <x v="1"/>
    <s v="OFF-PA-10004082"/>
    <x v="1"/>
    <x v="10"/>
    <x v="224"/>
    <x v="5490"/>
    <n v="7"/>
    <n v="0"/>
    <n v="27.93"/>
  </r>
  <r>
    <n v="8525"/>
    <s v="CA-2014-161172"/>
    <x v="3"/>
    <x v="633"/>
    <d v="2014-03-17T00:00:00"/>
    <x v="3"/>
    <s v="SP-20920"/>
    <x v="727"/>
    <x v="0"/>
    <s v="United States"/>
    <s v="Columbus"/>
    <x v="24"/>
    <n v="43229"/>
    <x v="3"/>
    <s v="TEC-PH-10004348"/>
    <x v="2"/>
    <x v="7"/>
    <x v="978"/>
    <x v="5491"/>
    <n v="2"/>
    <n v="0.4"/>
    <n v="-7.3960000000000043"/>
  </r>
  <r>
    <n v="8526"/>
    <s v="CA-2014-161172"/>
    <x v="3"/>
    <x v="633"/>
    <d v="2014-03-17T00:00:00"/>
    <x v="3"/>
    <s v="SP-20920"/>
    <x v="727"/>
    <x v="0"/>
    <s v="United States"/>
    <s v="Columbus"/>
    <x v="24"/>
    <n v="43229"/>
    <x v="3"/>
    <s v="FUR-FU-10003424"/>
    <x v="0"/>
    <x v="5"/>
    <x v="1659"/>
    <x v="5492"/>
    <n v="6"/>
    <n v="0.2"/>
    <n v="7.6895999999999933"/>
  </r>
  <r>
    <n v="8527"/>
    <s v="CA-2014-161172"/>
    <x v="3"/>
    <x v="633"/>
    <d v="2014-03-17T00:00:00"/>
    <x v="3"/>
    <s v="SP-20920"/>
    <x v="727"/>
    <x v="0"/>
    <s v="United States"/>
    <s v="Columbus"/>
    <x v="24"/>
    <n v="43229"/>
    <x v="3"/>
    <s v="OFF-BI-10004654"/>
    <x v="1"/>
    <x v="8"/>
    <x v="68"/>
    <x v="5493"/>
    <n v="3"/>
    <n v="0.7"/>
    <n v="-3.4619999999999997"/>
  </r>
  <r>
    <n v="8528"/>
    <s v="CA-2014-161172"/>
    <x v="3"/>
    <x v="633"/>
    <d v="2014-03-17T00:00:00"/>
    <x v="3"/>
    <s v="SP-20920"/>
    <x v="727"/>
    <x v="0"/>
    <s v="United States"/>
    <s v="Columbus"/>
    <x v="24"/>
    <n v="43229"/>
    <x v="3"/>
    <s v="TEC-AC-10004571"/>
    <x v="2"/>
    <x v="11"/>
    <x v="404"/>
    <x v="1305"/>
    <n v="2"/>
    <n v="0.2"/>
    <n v="43.995600000000003"/>
  </r>
  <r>
    <n v="8529"/>
    <s v="CA-2014-161172"/>
    <x v="3"/>
    <x v="633"/>
    <d v="2014-03-17T00:00:00"/>
    <x v="3"/>
    <s v="SP-20920"/>
    <x v="727"/>
    <x v="0"/>
    <s v="United States"/>
    <s v="Columbus"/>
    <x v="24"/>
    <n v="43229"/>
    <x v="3"/>
    <s v="OFF-ST-10000675"/>
    <x v="1"/>
    <x v="4"/>
    <x v="295"/>
    <x v="316"/>
    <n v="2"/>
    <n v="0.2"/>
    <n v="3.3889999999999993"/>
  </r>
  <r>
    <n v="8530"/>
    <s v="CA-2014-137624"/>
    <x v="3"/>
    <x v="468"/>
    <d v="2014-11-18T00:00:00"/>
    <x v="1"/>
    <s v="ME-17320"/>
    <x v="467"/>
    <x v="2"/>
    <s v="United States"/>
    <s v="Los Angeles"/>
    <x v="1"/>
    <n v="90008"/>
    <x v="1"/>
    <s v="FUR-CH-10001714"/>
    <x v="0"/>
    <x v="1"/>
    <x v="1295"/>
    <x v="5494"/>
    <n v="2"/>
    <n v="0.2"/>
    <n v="-36.213599999999985"/>
  </r>
  <r>
    <n v="8531"/>
    <s v="CA-2013-156748"/>
    <x v="0"/>
    <x v="885"/>
    <d v="2013-12-07T00:00:00"/>
    <x v="1"/>
    <s v="BS-11755"/>
    <x v="94"/>
    <x v="0"/>
    <s v="United States"/>
    <s v="Detroit"/>
    <x v="12"/>
    <n v="48227"/>
    <x v="2"/>
    <s v="OFF-PA-10000380"/>
    <x v="1"/>
    <x v="10"/>
    <x v="1281"/>
    <x v="1735"/>
    <n v="4"/>
    <n v="0"/>
    <n v="16.68"/>
  </r>
  <r>
    <n v="8532"/>
    <s v="CA-2013-156748"/>
    <x v="0"/>
    <x v="885"/>
    <d v="2013-12-07T00:00:00"/>
    <x v="1"/>
    <s v="BS-11755"/>
    <x v="94"/>
    <x v="0"/>
    <s v="United States"/>
    <s v="Detroit"/>
    <x v="12"/>
    <n v="48227"/>
    <x v="2"/>
    <s v="OFF-PA-10002713"/>
    <x v="1"/>
    <x v="10"/>
    <x v="317"/>
    <x v="1288"/>
    <n v="2"/>
    <n v="0"/>
    <n v="6.3295999999999992"/>
  </r>
  <r>
    <n v="8533"/>
    <s v="CA-2013-156748"/>
    <x v="0"/>
    <x v="885"/>
    <d v="2013-12-07T00:00:00"/>
    <x v="1"/>
    <s v="BS-11755"/>
    <x v="94"/>
    <x v="0"/>
    <s v="United States"/>
    <s v="Detroit"/>
    <x v="12"/>
    <n v="48227"/>
    <x v="2"/>
    <s v="OFF-ST-10001370"/>
    <x v="1"/>
    <x v="4"/>
    <x v="1023"/>
    <x v="5495"/>
    <n v="7"/>
    <n v="0"/>
    <n v="24.842999999999947"/>
  </r>
  <r>
    <n v="8534"/>
    <s v="CA-2013-156748"/>
    <x v="0"/>
    <x v="885"/>
    <d v="2013-12-07T00:00:00"/>
    <x v="1"/>
    <s v="BS-11755"/>
    <x v="94"/>
    <x v="0"/>
    <s v="United States"/>
    <s v="Detroit"/>
    <x v="12"/>
    <n v="48227"/>
    <x v="2"/>
    <s v="FUR-CH-10000513"/>
    <x v="0"/>
    <x v="1"/>
    <x v="70"/>
    <x v="1948"/>
    <n v="3"/>
    <n v="0"/>
    <n v="35.097300000000004"/>
  </r>
  <r>
    <n v="8535"/>
    <s v="CA-2012-169677"/>
    <x v="1"/>
    <x v="1004"/>
    <d v="2012-01-15T00:00:00"/>
    <x v="0"/>
    <s v="KS-16300"/>
    <x v="754"/>
    <x v="1"/>
    <s v="United States"/>
    <s v="Columbus"/>
    <x v="32"/>
    <n v="31907"/>
    <x v="0"/>
    <s v="OFF-LA-10003223"/>
    <x v="1"/>
    <x v="2"/>
    <x v="602"/>
    <x v="765"/>
    <n v="2"/>
    <n v="0"/>
    <n v="4.8117999999999999"/>
  </r>
  <r>
    <n v="8536"/>
    <s v="US-2011-163146"/>
    <x v="2"/>
    <x v="1174"/>
    <d v="2011-05-20T00:00:00"/>
    <x v="1"/>
    <s v="CC-12475"/>
    <x v="693"/>
    <x v="0"/>
    <s v="United States"/>
    <s v="San Francisco"/>
    <x v="1"/>
    <n v="94122"/>
    <x v="1"/>
    <s v="TEC-AC-10002217"/>
    <x v="2"/>
    <x v="11"/>
    <x v="1178"/>
    <x v="5496"/>
    <n v="3"/>
    <n v="0"/>
    <n v="3.3840000000000003"/>
  </r>
  <r>
    <n v="8537"/>
    <s v="CA-2012-157343"/>
    <x v="1"/>
    <x v="722"/>
    <d v="2012-06-11T00:00:00"/>
    <x v="1"/>
    <s v="HD-14785"/>
    <x v="787"/>
    <x v="2"/>
    <s v="United States"/>
    <s v="Philadelphia"/>
    <x v="9"/>
    <n v="19143"/>
    <x v="3"/>
    <s v="OFF-BI-10003707"/>
    <x v="1"/>
    <x v="8"/>
    <x v="776"/>
    <x v="4654"/>
    <n v="4"/>
    <n v="0.7"/>
    <n v="-12.207999999999995"/>
  </r>
  <r>
    <n v="8538"/>
    <s v="CA-2012-157343"/>
    <x v="1"/>
    <x v="722"/>
    <d v="2012-06-11T00:00:00"/>
    <x v="1"/>
    <s v="HD-14785"/>
    <x v="787"/>
    <x v="2"/>
    <s v="United States"/>
    <s v="Philadelphia"/>
    <x v="9"/>
    <n v="19143"/>
    <x v="3"/>
    <s v="OFF-PA-10000552"/>
    <x v="1"/>
    <x v="10"/>
    <x v="1532"/>
    <x v="233"/>
    <n v="5"/>
    <n v="0.2"/>
    <n v="9.0719999999999992"/>
  </r>
  <r>
    <n v="8539"/>
    <s v="CA-2012-157343"/>
    <x v="1"/>
    <x v="722"/>
    <d v="2012-06-11T00:00:00"/>
    <x v="1"/>
    <s v="HD-14785"/>
    <x v="787"/>
    <x v="2"/>
    <s v="United States"/>
    <s v="Philadelphia"/>
    <x v="9"/>
    <n v="19143"/>
    <x v="3"/>
    <s v="OFF-AR-10003183"/>
    <x v="1"/>
    <x v="6"/>
    <x v="1390"/>
    <x v="2245"/>
    <n v="3"/>
    <n v="0.2"/>
    <n v="1.0019999999999993"/>
  </r>
  <r>
    <n v="8540"/>
    <s v="CA-2014-147354"/>
    <x v="3"/>
    <x v="631"/>
    <d v="2014-03-14T00:00:00"/>
    <x v="1"/>
    <s v="KB-16315"/>
    <x v="41"/>
    <x v="0"/>
    <s v="United States"/>
    <s v="Los Angeles"/>
    <x v="1"/>
    <n v="90008"/>
    <x v="1"/>
    <s v="TEC-CO-10000971"/>
    <x v="2"/>
    <x v="16"/>
    <x v="1304"/>
    <x v="2006"/>
    <n v="2"/>
    <n v="0.2"/>
    <n v="59.997999999999962"/>
  </r>
  <r>
    <n v="8541"/>
    <s v="CA-2014-147354"/>
    <x v="3"/>
    <x v="631"/>
    <d v="2014-03-14T00:00:00"/>
    <x v="1"/>
    <s v="KB-16315"/>
    <x v="41"/>
    <x v="0"/>
    <s v="United States"/>
    <s v="Los Angeles"/>
    <x v="1"/>
    <n v="90008"/>
    <x v="1"/>
    <s v="OFF-BI-10003910"/>
    <x v="1"/>
    <x v="8"/>
    <x v="8"/>
    <x v="117"/>
    <n v="5"/>
    <n v="0.2"/>
    <n v="9.6374999999999993"/>
  </r>
  <r>
    <n v="8542"/>
    <s v="CA-2012-157287"/>
    <x v="1"/>
    <x v="937"/>
    <d v="2012-12-23T00:00:00"/>
    <x v="2"/>
    <s v="HR-14830"/>
    <x v="403"/>
    <x v="1"/>
    <s v="United States"/>
    <s v="Philadelphia"/>
    <x v="9"/>
    <n v="19140"/>
    <x v="3"/>
    <s v="OFF-ST-10001172"/>
    <x v="1"/>
    <x v="4"/>
    <x v="1197"/>
    <x v="3295"/>
    <n v="2"/>
    <n v="0.2"/>
    <n v="1.6783999999999981"/>
  </r>
  <r>
    <n v="8543"/>
    <s v="CA-2012-157287"/>
    <x v="1"/>
    <x v="937"/>
    <d v="2012-12-23T00:00:00"/>
    <x v="2"/>
    <s v="HR-14830"/>
    <x v="403"/>
    <x v="1"/>
    <s v="United States"/>
    <s v="Philadelphia"/>
    <x v="9"/>
    <n v="19140"/>
    <x v="3"/>
    <s v="FUR-CH-10001270"/>
    <x v="0"/>
    <x v="1"/>
    <x v="851"/>
    <x v="5497"/>
    <n v="7"/>
    <n v="0.3"/>
    <n v="0"/>
  </r>
  <r>
    <n v="8544"/>
    <s v="CA-2011-137575"/>
    <x v="2"/>
    <x v="908"/>
    <d v="2011-08-11T00:00:00"/>
    <x v="1"/>
    <s v="TB-21625"/>
    <x v="577"/>
    <x v="0"/>
    <s v="United States"/>
    <s v="New York City"/>
    <x v="15"/>
    <n v="10035"/>
    <x v="3"/>
    <s v="TEC-AC-10004571"/>
    <x v="2"/>
    <x v="11"/>
    <x v="404"/>
    <x v="1664"/>
    <n v="2"/>
    <n v="0"/>
    <n v="83.991600000000005"/>
  </r>
  <r>
    <n v="8545"/>
    <s v="CA-2013-119074"/>
    <x v="0"/>
    <x v="1196"/>
    <d v="2013-04-01T00:00:00"/>
    <x v="1"/>
    <s v="DS-13180"/>
    <x v="103"/>
    <x v="1"/>
    <s v="United States"/>
    <s v="Columbus"/>
    <x v="32"/>
    <n v="31907"/>
    <x v="0"/>
    <s v="FUR-FU-10004053"/>
    <x v="0"/>
    <x v="5"/>
    <x v="1633"/>
    <x v="4895"/>
    <n v="1"/>
    <n v="0"/>
    <n v="8.7032000000000007"/>
  </r>
  <r>
    <n v="8546"/>
    <s v="CA-2013-119074"/>
    <x v="0"/>
    <x v="1196"/>
    <d v="2013-04-01T00:00:00"/>
    <x v="1"/>
    <s v="DS-13180"/>
    <x v="103"/>
    <x v="1"/>
    <s v="United States"/>
    <s v="Columbus"/>
    <x v="32"/>
    <n v="31907"/>
    <x v="0"/>
    <s v="FUR-FU-10003731"/>
    <x v="0"/>
    <x v="5"/>
    <x v="1593"/>
    <x v="3089"/>
    <n v="4"/>
    <n v="0"/>
    <n v="11.177600000000002"/>
  </r>
  <r>
    <n v="8547"/>
    <s v="CA-2013-119074"/>
    <x v="0"/>
    <x v="1196"/>
    <d v="2013-04-01T00:00:00"/>
    <x v="1"/>
    <s v="DS-13180"/>
    <x v="103"/>
    <x v="1"/>
    <s v="United States"/>
    <s v="Columbus"/>
    <x v="32"/>
    <n v="31907"/>
    <x v="0"/>
    <s v="OFF-BI-10000962"/>
    <x v="1"/>
    <x v="8"/>
    <x v="1504"/>
    <x v="2942"/>
    <n v="2"/>
    <n v="0"/>
    <n v="15.944599999999998"/>
  </r>
  <r>
    <n v="8548"/>
    <s v="CA-2012-149566"/>
    <x v="1"/>
    <x v="901"/>
    <d v="2012-12-10T00:00:00"/>
    <x v="1"/>
    <s v="GB-14530"/>
    <x v="334"/>
    <x v="1"/>
    <s v="United States"/>
    <s v="Los Angeles"/>
    <x v="1"/>
    <n v="90049"/>
    <x v="1"/>
    <s v="TEC-AC-10001266"/>
    <x v="2"/>
    <x v="11"/>
    <x v="196"/>
    <x v="3926"/>
    <n v="3"/>
    <n v="0"/>
    <n v="17.549999999999997"/>
  </r>
  <r>
    <n v="8549"/>
    <s v="CA-2012-149566"/>
    <x v="1"/>
    <x v="901"/>
    <d v="2012-12-10T00:00:00"/>
    <x v="1"/>
    <s v="GB-14530"/>
    <x v="334"/>
    <x v="1"/>
    <s v="United States"/>
    <s v="Los Angeles"/>
    <x v="1"/>
    <n v="90049"/>
    <x v="1"/>
    <s v="OFF-LA-10000452"/>
    <x v="1"/>
    <x v="2"/>
    <x v="804"/>
    <x v="2380"/>
    <n v="4"/>
    <n v="0"/>
    <n v="6.048"/>
  </r>
  <r>
    <n v="8550"/>
    <s v="CA-2012-126186"/>
    <x v="1"/>
    <x v="861"/>
    <d v="2012-09-12T00:00:00"/>
    <x v="2"/>
    <s v="GB-14530"/>
    <x v="334"/>
    <x v="1"/>
    <s v="United States"/>
    <s v="Aurora"/>
    <x v="22"/>
    <n v="80013"/>
    <x v="1"/>
    <s v="FUR-FU-10000073"/>
    <x v="0"/>
    <x v="5"/>
    <x v="437"/>
    <x v="4443"/>
    <n v="4"/>
    <n v="0.2"/>
    <n v="4.0039999999999978"/>
  </r>
  <r>
    <n v="8551"/>
    <s v="CA-2012-121132"/>
    <x v="1"/>
    <x v="789"/>
    <d v="2012-07-24T00:00:00"/>
    <x v="1"/>
    <s v="VB-21745"/>
    <x v="146"/>
    <x v="1"/>
    <s v="United States"/>
    <s v="Houston"/>
    <x v="5"/>
    <n v="77041"/>
    <x v="2"/>
    <s v="OFF-LA-10002368"/>
    <x v="1"/>
    <x v="2"/>
    <x v="1777"/>
    <x v="303"/>
    <n v="3"/>
    <n v="0.2"/>
    <n v="2.0358000000000001"/>
  </r>
  <r>
    <n v="8552"/>
    <s v="CA-2012-121132"/>
    <x v="1"/>
    <x v="789"/>
    <d v="2012-07-24T00:00:00"/>
    <x v="1"/>
    <s v="VB-21745"/>
    <x v="146"/>
    <x v="1"/>
    <s v="United States"/>
    <s v="Houston"/>
    <x v="5"/>
    <n v="77041"/>
    <x v="2"/>
    <s v="OFF-FA-10004248"/>
    <x v="1"/>
    <x v="13"/>
    <x v="480"/>
    <x v="5498"/>
    <n v="4"/>
    <n v="0.2"/>
    <n v="3.4276000000000004"/>
  </r>
  <r>
    <n v="8553"/>
    <s v="CA-2011-140473"/>
    <x v="2"/>
    <x v="992"/>
    <d v="2011-06-03T00:00:00"/>
    <x v="1"/>
    <s v="MC-17425"/>
    <x v="466"/>
    <x v="1"/>
    <s v="United States"/>
    <s v="Chicago"/>
    <x v="10"/>
    <n v="60623"/>
    <x v="2"/>
    <s v="TEC-CO-10004202"/>
    <x v="2"/>
    <x v="16"/>
    <x v="836"/>
    <x v="5499"/>
    <n v="3"/>
    <n v="0.2"/>
    <n v="134.99549999999999"/>
  </r>
  <r>
    <n v="8554"/>
    <s v="US-2014-102904"/>
    <x v="3"/>
    <x v="38"/>
    <d v="2014-11-21T00:00:00"/>
    <x v="1"/>
    <s v="CB-12025"/>
    <x v="90"/>
    <x v="0"/>
    <s v="United States"/>
    <s v="Decatur"/>
    <x v="19"/>
    <n v="35601"/>
    <x v="0"/>
    <s v="TEC-AC-10000927"/>
    <x v="2"/>
    <x v="11"/>
    <x v="694"/>
    <x v="5500"/>
    <n v="8"/>
    <n v="0"/>
    <n v="23.99199999999999"/>
  </r>
  <r>
    <n v="8555"/>
    <s v="CA-2013-102092"/>
    <x v="0"/>
    <x v="10"/>
    <d v="2013-12-12T00:00:00"/>
    <x v="2"/>
    <s v="PM-18940"/>
    <x v="400"/>
    <x v="0"/>
    <s v="United States"/>
    <s v="Springfield"/>
    <x v="17"/>
    <n v="22153"/>
    <x v="0"/>
    <s v="FUR-TA-10002530"/>
    <x v="0"/>
    <x v="3"/>
    <x v="983"/>
    <x v="2993"/>
    <n v="7"/>
    <n v="0"/>
    <n v="158.52899999999994"/>
  </r>
  <r>
    <n v="8556"/>
    <s v="CA-2012-117884"/>
    <x v="1"/>
    <x v="204"/>
    <d v="2012-03-22T00:00:00"/>
    <x v="3"/>
    <s v="DC-13285"/>
    <x v="290"/>
    <x v="0"/>
    <s v="United States"/>
    <s v="Plantation"/>
    <x v="2"/>
    <n v="33317"/>
    <x v="0"/>
    <s v="TEC-AC-10002567"/>
    <x v="2"/>
    <x v="11"/>
    <x v="423"/>
    <x v="3020"/>
    <n v="7"/>
    <n v="0.2"/>
    <n v="89.588799999999992"/>
  </r>
  <r>
    <n v="8557"/>
    <s v="CA-2012-117884"/>
    <x v="1"/>
    <x v="204"/>
    <d v="2012-03-22T00:00:00"/>
    <x v="3"/>
    <s v="DC-13285"/>
    <x v="290"/>
    <x v="0"/>
    <s v="United States"/>
    <s v="Plantation"/>
    <x v="2"/>
    <n v="33317"/>
    <x v="0"/>
    <s v="OFF-ST-10002182"/>
    <x v="1"/>
    <x v="4"/>
    <x v="1732"/>
    <x v="5501"/>
    <n v="9"/>
    <n v="0.2"/>
    <n v="-33.841799999999999"/>
  </r>
  <r>
    <n v="8558"/>
    <s v="CA-2013-132829"/>
    <x v="0"/>
    <x v="443"/>
    <d v="2013-12-27T00:00:00"/>
    <x v="0"/>
    <s v="LA-16780"/>
    <x v="156"/>
    <x v="1"/>
    <s v="United States"/>
    <s v="Houston"/>
    <x v="5"/>
    <n v="77041"/>
    <x v="2"/>
    <s v="TEC-PH-10004539"/>
    <x v="2"/>
    <x v="7"/>
    <x v="852"/>
    <x v="1384"/>
    <n v="3"/>
    <n v="0.2"/>
    <n v="39.687899999999985"/>
  </r>
  <r>
    <n v="8559"/>
    <s v="CA-2013-132829"/>
    <x v="0"/>
    <x v="443"/>
    <d v="2013-12-27T00:00:00"/>
    <x v="0"/>
    <s v="LA-16780"/>
    <x v="156"/>
    <x v="1"/>
    <s v="United States"/>
    <s v="Houston"/>
    <x v="5"/>
    <n v="77041"/>
    <x v="2"/>
    <s v="OFF-LA-10002945"/>
    <x v="1"/>
    <x v="2"/>
    <x v="1603"/>
    <x v="1568"/>
    <n v="9"/>
    <n v="0.2"/>
    <n v="14.741999999999997"/>
  </r>
  <r>
    <n v="8560"/>
    <s v="CA-2013-132829"/>
    <x v="0"/>
    <x v="443"/>
    <d v="2013-12-27T00:00:00"/>
    <x v="0"/>
    <s v="LA-16780"/>
    <x v="156"/>
    <x v="1"/>
    <s v="United States"/>
    <s v="Houston"/>
    <x v="5"/>
    <n v="77041"/>
    <x v="2"/>
    <s v="TEC-PH-10004345"/>
    <x v="2"/>
    <x v="7"/>
    <x v="1167"/>
    <x v="4246"/>
    <n v="3"/>
    <n v="0.2"/>
    <n v="35.984999999999999"/>
  </r>
  <r>
    <n v="8561"/>
    <s v="CA-2013-132829"/>
    <x v="0"/>
    <x v="443"/>
    <d v="2013-12-27T00:00:00"/>
    <x v="0"/>
    <s v="LA-16780"/>
    <x v="156"/>
    <x v="1"/>
    <s v="United States"/>
    <s v="Houston"/>
    <x v="5"/>
    <n v="77041"/>
    <x v="2"/>
    <s v="TEC-PH-10004912"/>
    <x v="2"/>
    <x v="7"/>
    <x v="1492"/>
    <x v="5502"/>
    <n v="3"/>
    <n v="0.2"/>
    <n v="14.836499999999987"/>
  </r>
  <r>
    <n v="8562"/>
    <s v="CA-2013-132829"/>
    <x v="0"/>
    <x v="443"/>
    <d v="2013-12-27T00:00:00"/>
    <x v="0"/>
    <s v="LA-16780"/>
    <x v="156"/>
    <x v="1"/>
    <s v="United States"/>
    <s v="Houston"/>
    <x v="5"/>
    <n v="77041"/>
    <x v="2"/>
    <s v="FUR-FU-10000206"/>
    <x v="0"/>
    <x v="5"/>
    <x v="392"/>
    <x v="998"/>
    <n v="2"/>
    <n v="0.6"/>
    <n v="-0.75660000000000016"/>
  </r>
  <r>
    <n v="8563"/>
    <s v="CA-2013-123540"/>
    <x v="0"/>
    <x v="1197"/>
    <d v="2013-04-07T00:00:00"/>
    <x v="0"/>
    <s v="DJ-13420"/>
    <x v="249"/>
    <x v="1"/>
    <s v="United States"/>
    <s v="Milwaukee"/>
    <x v="6"/>
    <n v="53209"/>
    <x v="2"/>
    <s v="FUR-CH-10000847"/>
    <x v="0"/>
    <x v="1"/>
    <x v="986"/>
    <x v="5503"/>
    <n v="5"/>
    <n v="0"/>
    <n v="378.274"/>
  </r>
  <r>
    <n v="8564"/>
    <s v="US-2014-108315"/>
    <x v="3"/>
    <x v="504"/>
    <d v="2014-05-05T00:00:00"/>
    <x v="1"/>
    <s v="MH-18115"/>
    <x v="414"/>
    <x v="2"/>
    <s v="United States"/>
    <s v="Sanford"/>
    <x v="2"/>
    <n v="32771"/>
    <x v="0"/>
    <s v="OFF-BI-10000822"/>
    <x v="1"/>
    <x v="8"/>
    <x v="958"/>
    <x v="5155"/>
    <n v="3"/>
    <n v="0.7"/>
    <n v="-3.5507999999999988"/>
  </r>
  <r>
    <n v="8565"/>
    <s v="US-2014-108315"/>
    <x v="3"/>
    <x v="504"/>
    <d v="2014-05-05T00:00:00"/>
    <x v="1"/>
    <s v="MH-18115"/>
    <x v="414"/>
    <x v="2"/>
    <s v="United States"/>
    <s v="Sanford"/>
    <x v="2"/>
    <n v="32771"/>
    <x v="0"/>
    <s v="FUR-FU-10000747"/>
    <x v="0"/>
    <x v="5"/>
    <x v="1742"/>
    <x v="5504"/>
    <n v="6"/>
    <n v="0.2"/>
    <n v="-8.2764000000000379"/>
  </r>
  <r>
    <n v="8566"/>
    <s v="CA-2013-134110"/>
    <x v="0"/>
    <x v="1019"/>
    <d v="2013-11-19T00:00:00"/>
    <x v="2"/>
    <s v="BG-11035"/>
    <x v="767"/>
    <x v="0"/>
    <s v="United States"/>
    <s v="The Colony"/>
    <x v="5"/>
    <n v="75056"/>
    <x v="2"/>
    <s v="TEC-PH-10002350"/>
    <x v="2"/>
    <x v="7"/>
    <x v="1458"/>
    <x v="5505"/>
    <n v="3"/>
    <n v="0.2"/>
    <n v="6.7175999999999974"/>
  </r>
  <r>
    <n v="8567"/>
    <s v="CA-2013-134110"/>
    <x v="0"/>
    <x v="1019"/>
    <d v="2013-11-19T00:00:00"/>
    <x v="2"/>
    <s v="BG-11035"/>
    <x v="767"/>
    <x v="0"/>
    <s v="United States"/>
    <s v="The Colony"/>
    <x v="5"/>
    <n v="75056"/>
    <x v="2"/>
    <s v="OFF-PA-10000697"/>
    <x v="1"/>
    <x v="10"/>
    <x v="1370"/>
    <x v="302"/>
    <n v="4"/>
    <n v="0.2"/>
    <n v="5.5215999999999994"/>
  </r>
  <r>
    <n v="8568"/>
    <s v="US-2013-136581"/>
    <x v="0"/>
    <x v="338"/>
    <d v="2013-11-13T00:00:00"/>
    <x v="2"/>
    <s v="SV-20365"/>
    <x v="277"/>
    <x v="0"/>
    <s v="United States"/>
    <s v="Troy"/>
    <x v="24"/>
    <n v="45373"/>
    <x v="3"/>
    <s v="OFF-PA-10002787"/>
    <x v="1"/>
    <x v="10"/>
    <x v="1267"/>
    <x v="277"/>
    <n v="6"/>
    <n v="0.2"/>
    <n v="10.8864"/>
  </r>
  <r>
    <n v="8569"/>
    <s v="CA-2013-162390"/>
    <x v="0"/>
    <x v="409"/>
    <d v="2013-12-13T00:00:00"/>
    <x v="1"/>
    <s v="DP-13105"/>
    <x v="317"/>
    <x v="1"/>
    <s v="United States"/>
    <s v="Hempstead"/>
    <x v="15"/>
    <n v="11550"/>
    <x v="3"/>
    <s v="OFF-BI-10004318"/>
    <x v="1"/>
    <x v="8"/>
    <x v="1574"/>
    <x v="5506"/>
    <n v="7"/>
    <n v="0.2"/>
    <n v="314.84180000000003"/>
  </r>
  <r>
    <n v="8570"/>
    <s v="CA-2013-162390"/>
    <x v="0"/>
    <x v="409"/>
    <d v="2013-12-13T00:00:00"/>
    <x v="1"/>
    <s v="DP-13105"/>
    <x v="317"/>
    <x v="1"/>
    <s v="United States"/>
    <s v="Hempstead"/>
    <x v="15"/>
    <n v="11550"/>
    <x v="3"/>
    <s v="OFF-BI-10001721"/>
    <x v="1"/>
    <x v="8"/>
    <x v="94"/>
    <x v="5507"/>
    <n v="13"/>
    <n v="0.2"/>
    <n v="77.823200000000014"/>
  </r>
  <r>
    <n v="8571"/>
    <s v="CA-2013-162390"/>
    <x v="0"/>
    <x v="409"/>
    <d v="2013-12-13T00:00:00"/>
    <x v="1"/>
    <s v="DP-13105"/>
    <x v="317"/>
    <x v="1"/>
    <s v="United States"/>
    <s v="Hempstead"/>
    <x v="15"/>
    <n v="11550"/>
    <x v="3"/>
    <s v="TEC-CO-10004202"/>
    <x v="2"/>
    <x v="16"/>
    <x v="836"/>
    <x v="2006"/>
    <n v="2"/>
    <n v="0.2"/>
    <n v="89.996999999999986"/>
  </r>
  <r>
    <n v="8572"/>
    <s v="CA-2013-162222"/>
    <x v="0"/>
    <x v="1015"/>
    <d v="2013-04-04T00:00:00"/>
    <x v="3"/>
    <s v="SR-20740"/>
    <x v="256"/>
    <x v="2"/>
    <s v="United States"/>
    <s v="Dallas"/>
    <x v="5"/>
    <n v="75081"/>
    <x v="2"/>
    <s v="OFF-PA-10003893"/>
    <x v="1"/>
    <x v="10"/>
    <x v="1096"/>
    <x v="1518"/>
    <n v="3"/>
    <n v="0.2"/>
    <n v="3.2099999999999982"/>
  </r>
  <r>
    <n v="8573"/>
    <s v="CA-2011-121629"/>
    <x v="2"/>
    <x v="683"/>
    <d v="2011-12-02T00:00:00"/>
    <x v="1"/>
    <s v="BT-11680"/>
    <x v="537"/>
    <x v="0"/>
    <s v="United States"/>
    <s v="Houston"/>
    <x v="5"/>
    <n v="77041"/>
    <x v="2"/>
    <s v="TEC-MA-10004679"/>
    <x v="2"/>
    <x v="15"/>
    <x v="1074"/>
    <x v="5508"/>
    <n v="5"/>
    <n v="0.4"/>
    <n v="-199.7700000000001"/>
  </r>
  <r>
    <n v="8574"/>
    <s v="CA-2012-164623"/>
    <x v="1"/>
    <x v="1182"/>
    <d v="2012-10-22T00:00:00"/>
    <x v="2"/>
    <s v="MS-17770"/>
    <x v="474"/>
    <x v="0"/>
    <s v="United States"/>
    <s v="New York City"/>
    <x v="15"/>
    <n v="10035"/>
    <x v="3"/>
    <s v="OFF-PA-10000249"/>
    <x v="1"/>
    <x v="10"/>
    <x v="33"/>
    <x v="335"/>
    <n v="2"/>
    <n v="0"/>
    <n v="11.543199999999999"/>
  </r>
  <r>
    <n v="8575"/>
    <s v="CA-2011-159849"/>
    <x v="2"/>
    <x v="111"/>
    <d v="2011-09-19T00:00:00"/>
    <x v="3"/>
    <s v="JK-15640"/>
    <x v="82"/>
    <x v="2"/>
    <s v="United States"/>
    <s v="San Francisco"/>
    <x v="1"/>
    <n v="94110"/>
    <x v="1"/>
    <s v="OFF-FA-10000053"/>
    <x v="1"/>
    <x v="13"/>
    <x v="953"/>
    <x v="1995"/>
    <n v="3"/>
    <n v="0"/>
    <n v="0.11340000000000017"/>
  </r>
  <r>
    <n v="8576"/>
    <s v="CA-2014-101273"/>
    <x v="3"/>
    <x v="151"/>
    <d v="2014-08-31T00:00:00"/>
    <x v="0"/>
    <s v="ST-20530"/>
    <x v="461"/>
    <x v="0"/>
    <s v="United States"/>
    <s v="Port Saint Lucie"/>
    <x v="2"/>
    <n v="34952"/>
    <x v="0"/>
    <s v="OFF-AP-10000804"/>
    <x v="1"/>
    <x v="9"/>
    <x v="561"/>
    <x v="5509"/>
    <n v="4"/>
    <n v="0.2"/>
    <n v="0.89599999999999991"/>
  </r>
  <r>
    <n v="8577"/>
    <s v="CA-2014-106747"/>
    <x v="3"/>
    <x v="445"/>
    <d v="2014-07-05T00:00:00"/>
    <x v="2"/>
    <s v="TS-21505"/>
    <x v="700"/>
    <x v="0"/>
    <s v="United States"/>
    <s v="Concord"/>
    <x v="38"/>
    <n v="3301"/>
    <x v="3"/>
    <s v="FUR-FU-10004188"/>
    <x v="0"/>
    <x v="5"/>
    <x v="734"/>
    <x v="5510"/>
    <n v="1"/>
    <n v="0"/>
    <n v="26.597999999999999"/>
  </r>
  <r>
    <n v="8578"/>
    <s v="CA-2014-146164"/>
    <x v="3"/>
    <x v="66"/>
    <d v="2014-12-27T00:00:00"/>
    <x v="1"/>
    <s v="CM-12190"/>
    <x v="496"/>
    <x v="0"/>
    <s v="United States"/>
    <s v="Rochester"/>
    <x v="11"/>
    <n v="55901"/>
    <x v="2"/>
    <s v="FUR-TA-10004915"/>
    <x v="0"/>
    <x v="3"/>
    <x v="331"/>
    <x v="5511"/>
    <n v="2"/>
    <n v="0"/>
    <n v="97.203200000000038"/>
  </r>
  <r>
    <n v="8579"/>
    <s v="CA-2014-146164"/>
    <x v="3"/>
    <x v="66"/>
    <d v="2014-12-27T00:00:00"/>
    <x v="1"/>
    <s v="CM-12190"/>
    <x v="496"/>
    <x v="0"/>
    <s v="United States"/>
    <s v="Rochester"/>
    <x v="11"/>
    <n v="55901"/>
    <x v="2"/>
    <s v="OFF-ST-10001228"/>
    <x v="1"/>
    <x v="4"/>
    <x v="445"/>
    <x v="5512"/>
    <n v="2"/>
    <n v="0"/>
    <n v="7.7899999999999991"/>
  </r>
  <r>
    <n v="8580"/>
    <s v="CA-2013-111605"/>
    <x v="0"/>
    <x v="797"/>
    <d v="2014-01-03T00:00:00"/>
    <x v="1"/>
    <s v="JW-15955"/>
    <x v="527"/>
    <x v="0"/>
    <s v="United States"/>
    <s v="Louisville"/>
    <x v="0"/>
    <n v="40214"/>
    <x v="0"/>
    <s v="OFF-LA-10002368"/>
    <x v="1"/>
    <x v="2"/>
    <x v="1777"/>
    <x v="537"/>
    <n v="1"/>
    <n v="0"/>
    <n v="1.2005999999999999"/>
  </r>
  <r>
    <n v="8581"/>
    <s v="CA-2011-130673"/>
    <x v="2"/>
    <x v="671"/>
    <d v="2011-05-22T00:00:00"/>
    <x v="0"/>
    <s v="MC-17590"/>
    <x v="565"/>
    <x v="1"/>
    <s v="United States"/>
    <s v="San Marcos"/>
    <x v="5"/>
    <n v="78666"/>
    <x v="2"/>
    <s v="FUR-FU-10003489"/>
    <x v="0"/>
    <x v="5"/>
    <x v="1762"/>
    <x v="5513"/>
    <n v="3"/>
    <n v="0.6"/>
    <n v="-5.9408999999999992"/>
  </r>
  <r>
    <n v="8582"/>
    <s v="CA-2011-130673"/>
    <x v="2"/>
    <x v="671"/>
    <d v="2011-05-22T00:00:00"/>
    <x v="0"/>
    <s v="MC-17590"/>
    <x v="565"/>
    <x v="1"/>
    <s v="United States"/>
    <s v="San Marcos"/>
    <x v="5"/>
    <n v="78666"/>
    <x v="2"/>
    <s v="OFF-PA-10000289"/>
    <x v="1"/>
    <x v="10"/>
    <x v="722"/>
    <x v="563"/>
    <n v="2"/>
    <n v="0.2"/>
    <n v="3.6288"/>
  </r>
  <r>
    <n v="8583"/>
    <s v="CA-2011-130673"/>
    <x v="2"/>
    <x v="671"/>
    <d v="2011-05-22T00:00:00"/>
    <x v="0"/>
    <s v="MC-17590"/>
    <x v="565"/>
    <x v="1"/>
    <s v="United States"/>
    <s v="San Marcos"/>
    <x v="5"/>
    <n v="78666"/>
    <x v="2"/>
    <s v="TEC-AC-10004227"/>
    <x v="2"/>
    <x v="11"/>
    <x v="1400"/>
    <x v="4383"/>
    <n v="2"/>
    <n v="0.2"/>
    <n v="-3.6372000000000027"/>
  </r>
  <r>
    <n v="8584"/>
    <s v="CA-2011-130673"/>
    <x v="2"/>
    <x v="671"/>
    <d v="2011-05-22T00:00:00"/>
    <x v="0"/>
    <s v="MC-17590"/>
    <x v="565"/>
    <x v="1"/>
    <s v="United States"/>
    <s v="San Marcos"/>
    <x v="5"/>
    <n v="78666"/>
    <x v="2"/>
    <s v="OFF-ST-10000636"/>
    <x v="1"/>
    <x v="4"/>
    <x v="1744"/>
    <x v="5224"/>
    <n v="5"/>
    <n v="0.2"/>
    <n v="-13.392000000000003"/>
  </r>
  <r>
    <n v="8585"/>
    <s v="CA-2011-104808"/>
    <x v="2"/>
    <x v="519"/>
    <d v="2011-02-09T00:00:00"/>
    <x v="0"/>
    <s v="MH-17440"/>
    <x v="775"/>
    <x v="1"/>
    <s v="United States"/>
    <s v="Escondido"/>
    <x v="1"/>
    <n v="92025"/>
    <x v="1"/>
    <s v="OFF-BI-10003676"/>
    <x v="1"/>
    <x v="8"/>
    <x v="816"/>
    <x v="3075"/>
    <n v="2"/>
    <n v="0.2"/>
    <n v="6.0367999999999986"/>
  </r>
  <r>
    <n v="8586"/>
    <s v="US-2014-132927"/>
    <x v="3"/>
    <x v="34"/>
    <d v="2014-12-16T00:00:00"/>
    <x v="1"/>
    <s v="RD-19720"/>
    <x v="742"/>
    <x v="0"/>
    <s v="United States"/>
    <s v="Philadelphia"/>
    <x v="9"/>
    <n v="19134"/>
    <x v="3"/>
    <s v="OFF-BI-10001116"/>
    <x v="1"/>
    <x v="8"/>
    <x v="1066"/>
    <x v="2227"/>
    <n v="7"/>
    <n v="0.7"/>
    <n v="-8.1311999999999998"/>
  </r>
  <r>
    <n v="8587"/>
    <s v="CA-2014-162012"/>
    <x v="3"/>
    <x v="497"/>
    <d v="2014-07-19T00:00:00"/>
    <x v="1"/>
    <s v="KB-16240"/>
    <x v="208"/>
    <x v="1"/>
    <s v="United States"/>
    <s v="Los Angeles"/>
    <x v="1"/>
    <n v="90049"/>
    <x v="1"/>
    <s v="TEC-AC-10003832"/>
    <x v="2"/>
    <x v="11"/>
    <x v="216"/>
    <x v="2694"/>
    <n v="5"/>
    <n v="0"/>
    <n v="244.61549999999988"/>
  </r>
  <r>
    <n v="8588"/>
    <s v="CA-2014-162012"/>
    <x v="3"/>
    <x v="497"/>
    <d v="2014-07-19T00:00:00"/>
    <x v="1"/>
    <s v="KB-16240"/>
    <x v="208"/>
    <x v="1"/>
    <s v="United States"/>
    <s v="Los Angeles"/>
    <x v="1"/>
    <n v="90049"/>
    <x v="1"/>
    <s v="OFF-AP-10003040"/>
    <x v="1"/>
    <x v="9"/>
    <x v="723"/>
    <x v="4660"/>
    <n v="5"/>
    <n v="0"/>
    <n v="43.705999999999996"/>
  </r>
  <r>
    <n v="8589"/>
    <s v="CA-2012-138492"/>
    <x v="1"/>
    <x v="1060"/>
    <d v="2012-05-22T00:00:00"/>
    <x v="1"/>
    <s v="FC-14335"/>
    <x v="712"/>
    <x v="1"/>
    <s v="United States"/>
    <s v="Philadelphia"/>
    <x v="9"/>
    <n v="19140"/>
    <x v="3"/>
    <s v="OFF-ST-10002583"/>
    <x v="1"/>
    <x v="4"/>
    <x v="566"/>
    <x v="3518"/>
    <n v="2"/>
    <n v="0.2"/>
    <n v="-10.393600000000001"/>
  </r>
  <r>
    <n v="8590"/>
    <s v="CA-2014-145338"/>
    <x v="3"/>
    <x v="926"/>
    <d v="2014-02-02T00:00:00"/>
    <x v="2"/>
    <s v="BD-11770"/>
    <x v="420"/>
    <x v="0"/>
    <s v="United States"/>
    <s v="Philadelphia"/>
    <x v="9"/>
    <n v="19120"/>
    <x v="3"/>
    <s v="OFF-AR-10002053"/>
    <x v="1"/>
    <x v="6"/>
    <x v="79"/>
    <x v="411"/>
    <n v="2"/>
    <n v="0.2"/>
    <n v="0.47680000000000011"/>
  </r>
  <r>
    <n v="8591"/>
    <s v="CA-2014-126676"/>
    <x v="3"/>
    <x v="365"/>
    <d v="2014-10-02T00:00:00"/>
    <x v="2"/>
    <s v="FH-14365"/>
    <x v="92"/>
    <x v="1"/>
    <s v="United States"/>
    <s v="Hempstead"/>
    <x v="15"/>
    <n v="11550"/>
    <x v="3"/>
    <s v="OFF-EN-10004846"/>
    <x v="1"/>
    <x v="12"/>
    <x v="1488"/>
    <x v="3373"/>
    <n v="3"/>
    <n v="0"/>
    <n v="3.9102000000000006"/>
  </r>
  <r>
    <n v="8592"/>
    <s v="CA-2014-101700"/>
    <x v="3"/>
    <x v="756"/>
    <d v="2014-04-27T00:00:00"/>
    <x v="2"/>
    <s v="SO-20335"/>
    <x v="2"/>
    <x v="0"/>
    <s v="United States"/>
    <s v="Greeley"/>
    <x v="22"/>
    <n v="80634"/>
    <x v="1"/>
    <s v="OFF-EN-10003134"/>
    <x v="1"/>
    <x v="12"/>
    <x v="33"/>
    <x v="4061"/>
    <n v="2"/>
    <n v="0.2"/>
    <n v="7.008"/>
  </r>
  <r>
    <n v="8593"/>
    <s v="CA-2014-101700"/>
    <x v="3"/>
    <x v="756"/>
    <d v="2014-04-27T00:00:00"/>
    <x v="2"/>
    <s v="SO-20335"/>
    <x v="2"/>
    <x v="0"/>
    <s v="United States"/>
    <s v="Greeley"/>
    <x v="22"/>
    <n v="80634"/>
    <x v="1"/>
    <s v="FUR-FU-10001025"/>
    <x v="0"/>
    <x v="5"/>
    <x v="1699"/>
    <x v="5514"/>
    <n v="3"/>
    <n v="0.2"/>
    <n v="3.3534000000000006"/>
  </r>
  <r>
    <n v="8594"/>
    <s v="CA-2014-159667"/>
    <x v="3"/>
    <x v="45"/>
    <d v="2014-11-14T00:00:00"/>
    <x v="1"/>
    <s v="PM-19135"/>
    <x v="327"/>
    <x v="2"/>
    <s v="United States"/>
    <s v="Jacksonville"/>
    <x v="2"/>
    <n v="32216"/>
    <x v="0"/>
    <s v="TEC-AC-10002567"/>
    <x v="2"/>
    <x v="11"/>
    <x v="423"/>
    <x v="1837"/>
    <n v="3"/>
    <n v="0.2"/>
    <n v="38.395199999999988"/>
  </r>
  <r>
    <n v="8595"/>
    <s v="CA-2014-159667"/>
    <x v="3"/>
    <x v="45"/>
    <d v="2014-11-14T00:00:00"/>
    <x v="1"/>
    <s v="PM-19135"/>
    <x v="327"/>
    <x v="2"/>
    <s v="United States"/>
    <s v="Jacksonville"/>
    <x v="2"/>
    <n v="32216"/>
    <x v="0"/>
    <s v="TEC-PH-10004094"/>
    <x v="2"/>
    <x v="7"/>
    <x v="1788"/>
    <x v="5515"/>
    <n v="4"/>
    <n v="0.2"/>
    <n v="31.197999999999993"/>
  </r>
  <r>
    <n v="8596"/>
    <s v="CA-2011-111934"/>
    <x v="2"/>
    <x v="952"/>
    <d v="2011-05-07T00:00:00"/>
    <x v="2"/>
    <s v="GD-14590"/>
    <x v="241"/>
    <x v="1"/>
    <s v="United States"/>
    <s v="Arlington"/>
    <x v="17"/>
    <n v="22204"/>
    <x v="0"/>
    <s v="OFF-BI-10004364"/>
    <x v="1"/>
    <x v="8"/>
    <x v="302"/>
    <x v="5516"/>
    <n v="2"/>
    <n v="0"/>
    <n v="5.3460000000000001"/>
  </r>
  <r>
    <n v="8597"/>
    <s v="CA-2011-111934"/>
    <x v="2"/>
    <x v="952"/>
    <d v="2011-05-07T00:00:00"/>
    <x v="2"/>
    <s v="GD-14590"/>
    <x v="241"/>
    <x v="1"/>
    <s v="United States"/>
    <s v="Arlington"/>
    <x v="17"/>
    <n v="22204"/>
    <x v="0"/>
    <s v="OFF-PA-10000474"/>
    <x v="1"/>
    <x v="10"/>
    <x v="33"/>
    <x v="131"/>
    <n v="1"/>
    <n v="0"/>
    <n v="16.656799999999997"/>
  </r>
  <r>
    <n v="8598"/>
    <s v="US-2013-117387"/>
    <x v="0"/>
    <x v="189"/>
    <d v="2013-11-01T00:00:00"/>
    <x v="1"/>
    <s v="PA-19060"/>
    <x v="50"/>
    <x v="2"/>
    <s v="United States"/>
    <s v="San Francisco"/>
    <x v="1"/>
    <n v="94122"/>
    <x v="1"/>
    <s v="OFF-BI-10004308"/>
    <x v="1"/>
    <x v="8"/>
    <x v="1767"/>
    <x v="1743"/>
    <n v="4"/>
    <n v="0.2"/>
    <n v="25.175999999999998"/>
  </r>
  <r>
    <n v="8599"/>
    <s v="CA-2011-141110"/>
    <x v="2"/>
    <x v="35"/>
    <d v="2011-12-01T00:00:00"/>
    <x v="1"/>
    <s v="LS-17200"/>
    <x v="624"/>
    <x v="1"/>
    <s v="United States"/>
    <s v="Fresno"/>
    <x v="1"/>
    <n v="93727"/>
    <x v="1"/>
    <s v="OFF-BI-10002012"/>
    <x v="1"/>
    <x v="8"/>
    <x v="742"/>
    <x v="5517"/>
    <n v="3"/>
    <n v="0.2"/>
    <n v="1.512"/>
  </r>
  <r>
    <n v="8600"/>
    <s v="CA-2011-141110"/>
    <x v="2"/>
    <x v="35"/>
    <d v="2011-12-01T00:00:00"/>
    <x v="1"/>
    <s v="LS-17200"/>
    <x v="624"/>
    <x v="1"/>
    <s v="United States"/>
    <s v="Fresno"/>
    <x v="1"/>
    <n v="93727"/>
    <x v="1"/>
    <s v="OFF-PA-10002586"/>
    <x v="1"/>
    <x v="10"/>
    <x v="1007"/>
    <x v="1830"/>
    <n v="3"/>
    <n v="0"/>
    <n v="7.0218000000000007"/>
  </r>
  <r>
    <n v="8601"/>
    <s v="CA-2011-141110"/>
    <x v="2"/>
    <x v="35"/>
    <d v="2011-12-01T00:00:00"/>
    <x v="1"/>
    <s v="LS-17200"/>
    <x v="624"/>
    <x v="1"/>
    <s v="United States"/>
    <s v="Fresno"/>
    <x v="1"/>
    <n v="93727"/>
    <x v="1"/>
    <s v="OFF-AP-10000692"/>
    <x v="1"/>
    <x v="9"/>
    <x v="1241"/>
    <x v="5518"/>
    <n v="2"/>
    <n v="0"/>
    <n v="11.351200000000002"/>
  </r>
  <r>
    <n v="8602"/>
    <s v="CA-2011-141110"/>
    <x v="2"/>
    <x v="35"/>
    <d v="2011-12-01T00:00:00"/>
    <x v="1"/>
    <s v="LS-17200"/>
    <x v="624"/>
    <x v="1"/>
    <s v="United States"/>
    <s v="Fresno"/>
    <x v="1"/>
    <n v="93727"/>
    <x v="1"/>
    <s v="OFF-BI-10001553"/>
    <x v="1"/>
    <x v="8"/>
    <x v="1293"/>
    <x v="1775"/>
    <n v="1"/>
    <n v="0.2"/>
    <n v="2.5591999999999997"/>
  </r>
  <r>
    <n v="8603"/>
    <s v="US-2011-133949"/>
    <x v="2"/>
    <x v="520"/>
    <d v="2011-12-31T00:00:00"/>
    <x v="3"/>
    <s v="JL-15175"/>
    <x v="311"/>
    <x v="2"/>
    <s v="United States"/>
    <s v="Reno"/>
    <x v="33"/>
    <n v="89502"/>
    <x v="1"/>
    <s v="TEC-PH-10004908"/>
    <x v="2"/>
    <x v="7"/>
    <x v="1474"/>
    <x v="5519"/>
    <n v="7"/>
    <n v="0.2"/>
    <n v="59.492999999999952"/>
  </r>
  <r>
    <n v="8604"/>
    <s v="US-2013-116365"/>
    <x v="0"/>
    <x v="835"/>
    <d v="2013-01-08T00:00:00"/>
    <x v="1"/>
    <s v="CA-12310"/>
    <x v="119"/>
    <x v="1"/>
    <s v="United States"/>
    <s v="San Antonio"/>
    <x v="5"/>
    <n v="78207"/>
    <x v="2"/>
    <s v="TEC-AC-10002217"/>
    <x v="2"/>
    <x v="11"/>
    <x v="1178"/>
    <x v="5520"/>
    <n v="2"/>
    <n v="0.2"/>
    <n v="-5.2640000000000002"/>
  </r>
  <r>
    <n v="8605"/>
    <s v="US-2013-116365"/>
    <x v="0"/>
    <x v="835"/>
    <d v="2013-01-08T00:00:00"/>
    <x v="1"/>
    <s v="CA-12310"/>
    <x v="119"/>
    <x v="1"/>
    <s v="United States"/>
    <s v="San Antonio"/>
    <x v="5"/>
    <n v="78207"/>
    <x v="2"/>
    <s v="TEC-AC-10002942"/>
    <x v="2"/>
    <x v="11"/>
    <x v="1597"/>
    <x v="5441"/>
    <n v="3"/>
    <n v="0.2"/>
    <n v="-6.2100000000000151"/>
  </r>
  <r>
    <n v="8606"/>
    <s v="US-2013-116365"/>
    <x v="0"/>
    <x v="835"/>
    <d v="2013-01-08T00:00:00"/>
    <x v="1"/>
    <s v="CA-12310"/>
    <x v="119"/>
    <x v="1"/>
    <s v="United States"/>
    <s v="San Antonio"/>
    <x v="5"/>
    <n v="78207"/>
    <x v="2"/>
    <s v="TEC-PH-10002890"/>
    <x v="2"/>
    <x v="7"/>
    <x v="1387"/>
    <x v="2171"/>
    <n v="5"/>
    <n v="0.2"/>
    <n v="13.571999999999996"/>
  </r>
  <r>
    <n v="8607"/>
    <s v="CA-2014-162936"/>
    <x v="3"/>
    <x v="238"/>
    <d v="2014-08-23T00:00:00"/>
    <x v="1"/>
    <s v="CM-12160"/>
    <x v="380"/>
    <x v="0"/>
    <s v="United States"/>
    <s v="New Bedford"/>
    <x v="31"/>
    <n v="2740"/>
    <x v="3"/>
    <s v="TEC-AC-10003614"/>
    <x v="2"/>
    <x v="11"/>
    <x v="562"/>
    <x v="5521"/>
    <n v="2"/>
    <n v="0"/>
    <n v="7.6493999999999982"/>
  </r>
  <r>
    <n v="8608"/>
    <s v="CA-2011-151946"/>
    <x v="2"/>
    <x v="611"/>
    <d v="2011-06-09T00:00:00"/>
    <x v="1"/>
    <s v="BT-11440"/>
    <x v="590"/>
    <x v="0"/>
    <s v="United States"/>
    <s v="New York City"/>
    <x v="15"/>
    <n v="10035"/>
    <x v="3"/>
    <s v="FUR-FU-10002878"/>
    <x v="0"/>
    <x v="5"/>
    <x v="1125"/>
    <x v="5522"/>
    <n v="2"/>
    <n v="0"/>
    <n v="21.075200000000002"/>
  </r>
  <r>
    <n v="8609"/>
    <s v="CA-2011-151946"/>
    <x v="2"/>
    <x v="611"/>
    <d v="2011-06-09T00:00:00"/>
    <x v="1"/>
    <s v="BT-11440"/>
    <x v="590"/>
    <x v="0"/>
    <s v="United States"/>
    <s v="New York City"/>
    <x v="15"/>
    <n v="10035"/>
    <x v="3"/>
    <s v="OFF-AP-10001626"/>
    <x v="1"/>
    <x v="9"/>
    <x v="1016"/>
    <x v="2560"/>
    <n v="4"/>
    <n v="0"/>
    <n v="4.0456000000000003"/>
  </r>
  <r>
    <n v="8610"/>
    <s v="CA-2011-151946"/>
    <x v="2"/>
    <x v="611"/>
    <d v="2011-06-09T00:00:00"/>
    <x v="1"/>
    <s v="BT-11440"/>
    <x v="590"/>
    <x v="0"/>
    <s v="United States"/>
    <s v="New York City"/>
    <x v="15"/>
    <n v="10035"/>
    <x v="3"/>
    <s v="FUR-BO-10003272"/>
    <x v="0"/>
    <x v="0"/>
    <x v="582"/>
    <x v="3832"/>
    <n v="2"/>
    <n v="0.2"/>
    <n v="-44.196000000000026"/>
  </r>
  <r>
    <n v="8611"/>
    <s v="CA-2011-151946"/>
    <x v="2"/>
    <x v="611"/>
    <d v="2011-06-09T00:00:00"/>
    <x v="1"/>
    <s v="BT-11440"/>
    <x v="590"/>
    <x v="0"/>
    <s v="United States"/>
    <s v="New York City"/>
    <x v="15"/>
    <n v="10035"/>
    <x v="3"/>
    <s v="FUR-FU-10002191"/>
    <x v="0"/>
    <x v="5"/>
    <x v="762"/>
    <x v="544"/>
    <n v="2"/>
    <n v="0"/>
    <n v="6.7008000000000001"/>
  </r>
  <r>
    <n v="8612"/>
    <s v="CA-2014-123624"/>
    <x v="3"/>
    <x v="38"/>
    <d v="2014-11-18T00:00:00"/>
    <x v="0"/>
    <s v="SE-20110"/>
    <x v="339"/>
    <x v="0"/>
    <s v="United States"/>
    <s v="Oxnard"/>
    <x v="1"/>
    <n v="93030"/>
    <x v="1"/>
    <s v="TEC-AC-10000682"/>
    <x v="2"/>
    <x v="11"/>
    <x v="1327"/>
    <x v="2076"/>
    <n v="5"/>
    <n v="0"/>
    <n v="29.032499999999999"/>
  </r>
  <r>
    <n v="8613"/>
    <s v="CA-2013-146437"/>
    <x v="0"/>
    <x v="1198"/>
    <d v="2013-02-01T00:00:00"/>
    <x v="0"/>
    <s v="HG-14965"/>
    <x v="428"/>
    <x v="1"/>
    <s v="United States"/>
    <s v="Los Angeles"/>
    <x v="1"/>
    <n v="90036"/>
    <x v="1"/>
    <s v="OFF-AR-10000588"/>
    <x v="1"/>
    <x v="6"/>
    <x v="393"/>
    <x v="2010"/>
    <n v="2"/>
    <n v="0"/>
    <n v="10.316800000000001"/>
  </r>
  <r>
    <n v="8614"/>
    <s v="CA-2013-138233"/>
    <x v="0"/>
    <x v="1199"/>
    <d v="2013-11-15T00:00:00"/>
    <x v="1"/>
    <s v="PF-19165"/>
    <x v="58"/>
    <x v="0"/>
    <s v="United States"/>
    <s v="Oakland"/>
    <x v="1"/>
    <n v="94601"/>
    <x v="1"/>
    <s v="TEC-AC-10002001"/>
    <x v="2"/>
    <x v="11"/>
    <x v="262"/>
    <x v="651"/>
    <n v="3"/>
    <n v="0"/>
    <n v="177.58890000000002"/>
  </r>
  <r>
    <n v="8615"/>
    <s v="CA-2013-165918"/>
    <x v="0"/>
    <x v="545"/>
    <d v="2013-09-15T00:00:00"/>
    <x v="1"/>
    <s v="BD-11770"/>
    <x v="420"/>
    <x v="0"/>
    <s v="United States"/>
    <s v="Edmonds"/>
    <x v="4"/>
    <n v="98026"/>
    <x v="1"/>
    <s v="OFF-LA-10003720"/>
    <x v="1"/>
    <x v="2"/>
    <x v="1627"/>
    <x v="1576"/>
    <n v="2"/>
    <n v="0"/>
    <n v="3.4685999999999999"/>
  </r>
  <r>
    <n v="8616"/>
    <s v="CA-2013-165918"/>
    <x v="0"/>
    <x v="545"/>
    <d v="2013-09-15T00:00:00"/>
    <x v="1"/>
    <s v="BD-11770"/>
    <x v="420"/>
    <x v="0"/>
    <s v="United States"/>
    <s v="Edmonds"/>
    <x v="4"/>
    <n v="98026"/>
    <x v="1"/>
    <s v="OFF-BI-10004364"/>
    <x v="1"/>
    <x v="8"/>
    <x v="302"/>
    <x v="5523"/>
    <n v="3"/>
    <n v="0.2"/>
    <n v="4.4550000000000001"/>
  </r>
  <r>
    <n v="8617"/>
    <s v="CA-2013-165918"/>
    <x v="0"/>
    <x v="545"/>
    <d v="2013-09-15T00:00:00"/>
    <x v="1"/>
    <s v="BD-11770"/>
    <x v="420"/>
    <x v="0"/>
    <s v="United States"/>
    <s v="Edmonds"/>
    <x v="4"/>
    <n v="98026"/>
    <x v="1"/>
    <s v="OFF-PA-10000100"/>
    <x v="1"/>
    <x v="10"/>
    <x v="825"/>
    <x v="2658"/>
    <n v="2"/>
    <n v="0"/>
    <n v="40.170200000000001"/>
  </r>
  <r>
    <n v="8618"/>
    <s v="CA-2013-165918"/>
    <x v="0"/>
    <x v="545"/>
    <d v="2013-09-15T00:00:00"/>
    <x v="1"/>
    <s v="BD-11770"/>
    <x v="420"/>
    <x v="0"/>
    <s v="United States"/>
    <s v="Edmonds"/>
    <x v="4"/>
    <n v="98026"/>
    <x v="1"/>
    <s v="OFF-BI-10004826"/>
    <x v="1"/>
    <x v="8"/>
    <x v="721"/>
    <x v="5524"/>
    <n v="3"/>
    <n v="0.2"/>
    <n v="13.868400000000001"/>
  </r>
  <r>
    <n v="8619"/>
    <s v="CA-2014-117513"/>
    <x v="3"/>
    <x v="448"/>
    <d v="2014-03-09T00:00:00"/>
    <x v="1"/>
    <s v="BT-11395"/>
    <x v="387"/>
    <x v="1"/>
    <s v="United States"/>
    <s v="Los Angeles"/>
    <x v="1"/>
    <n v="90004"/>
    <x v="1"/>
    <s v="FUR-TA-10001520"/>
    <x v="0"/>
    <x v="3"/>
    <x v="711"/>
    <x v="3860"/>
    <n v="7"/>
    <n v="0.2"/>
    <n v="-14.987700000000061"/>
  </r>
  <r>
    <n v="8620"/>
    <s v="CA-2014-132437"/>
    <x v="3"/>
    <x v="565"/>
    <d v="2014-09-14T00:00:00"/>
    <x v="0"/>
    <s v="EM-14095"/>
    <x v="313"/>
    <x v="1"/>
    <s v="United States"/>
    <s v="New York City"/>
    <x v="15"/>
    <n v="10024"/>
    <x v="3"/>
    <s v="OFF-ST-10001031"/>
    <x v="1"/>
    <x v="4"/>
    <x v="1551"/>
    <x v="5525"/>
    <n v="4"/>
    <n v="0"/>
    <n v="16.931200000000004"/>
  </r>
  <r>
    <n v="8621"/>
    <s v="US-2014-119319"/>
    <x v="3"/>
    <x v="44"/>
    <d v="2014-11-10T00:00:00"/>
    <x v="0"/>
    <s v="LC-17050"/>
    <x v="702"/>
    <x v="0"/>
    <s v="United States"/>
    <s v="Dallas"/>
    <x v="5"/>
    <n v="75217"/>
    <x v="2"/>
    <s v="FUR-FU-10003878"/>
    <x v="0"/>
    <x v="5"/>
    <x v="671"/>
    <x v="5526"/>
    <n v="5"/>
    <n v="0.6"/>
    <n v="-19.863999999999997"/>
  </r>
  <r>
    <n v="8622"/>
    <s v="CA-2014-104318"/>
    <x v="3"/>
    <x v="726"/>
    <d v="2014-05-19T00:00:00"/>
    <x v="1"/>
    <s v="FH-14275"/>
    <x v="395"/>
    <x v="1"/>
    <s v="United States"/>
    <s v="Franklin"/>
    <x v="18"/>
    <n v="37064"/>
    <x v="0"/>
    <s v="OFF-AP-10000358"/>
    <x v="1"/>
    <x v="9"/>
    <x v="95"/>
    <x v="5527"/>
    <n v="2"/>
    <n v="0.2"/>
    <n v="2.3363999999999976"/>
  </r>
  <r>
    <n v="8623"/>
    <s v="US-2013-114230"/>
    <x v="0"/>
    <x v="581"/>
    <d v="2013-12-02T00:00:00"/>
    <x v="1"/>
    <s v="CM-12235"/>
    <x v="632"/>
    <x v="0"/>
    <s v="United States"/>
    <s v="Phoenix"/>
    <x v="16"/>
    <n v="85023"/>
    <x v="1"/>
    <s v="OFF-ST-10000876"/>
    <x v="1"/>
    <x v="4"/>
    <x v="251"/>
    <x v="5528"/>
    <n v="4"/>
    <n v="0.2"/>
    <n v="3.9808000000000003"/>
  </r>
  <r>
    <n v="8624"/>
    <s v="CA-2012-136147"/>
    <x v="1"/>
    <x v="50"/>
    <d v="2012-11-18T00:00:00"/>
    <x v="1"/>
    <s v="FM-14380"/>
    <x v="248"/>
    <x v="0"/>
    <s v="United States"/>
    <s v="Miami"/>
    <x v="2"/>
    <n v="33178"/>
    <x v="0"/>
    <s v="OFF-BI-10004224"/>
    <x v="1"/>
    <x v="8"/>
    <x v="1061"/>
    <x v="1444"/>
    <n v="6"/>
    <n v="0.7"/>
    <n v="-100.91999999999999"/>
  </r>
  <r>
    <n v="8625"/>
    <s v="CA-2012-136147"/>
    <x v="1"/>
    <x v="50"/>
    <d v="2012-11-18T00:00:00"/>
    <x v="1"/>
    <s v="FM-14380"/>
    <x v="248"/>
    <x v="0"/>
    <s v="United States"/>
    <s v="Miami"/>
    <x v="2"/>
    <n v="33178"/>
    <x v="0"/>
    <s v="TEC-AC-10004568"/>
    <x v="2"/>
    <x v="11"/>
    <x v="1109"/>
    <x v="1375"/>
    <n v="5"/>
    <n v="0.2"/>
    <n v="-1.3995000000000104"/>
  </r>
  <r>
    <n v="8626"/>
    <s v="CA-2012-156118"/>
    <x v="1"/>
    <x v="575"/>
    <d v="2012-12-12T00:00:00"/>
    <x v="1"/>
    <s v="HG-14965"/>
    <x v="428"/>
    <x v="1"/>
    <s v="United States"/>
    <s v="Colorado Springs"/>
    <x v="22"/>
    <n v="80906"/>
    <x v="1"/>
    <s v="OFF-PA-10000533"/>
    <x v="1"/>
    <x v="10"/>
    <x v="1196"/>
    <x v="937"/>
    <n v="3"/>
    <n v="0.2"/>
    <n v="5.1011999999999995"/>
  </r>
  <r>
    <n v="8627"/>
    <s v="CA-2012-164084"/>
    <x v="1"/>
    <x v="67"/>
    <d v="2012-09-12T00:00:00"/>
    <x v="1"/>
    <s v="AG-10525"/>
    <x v="132"/>
    <x v="1"/>
    <s v="United States"/>
    <s v="New York City"/>
    <x v="15"/>
    <n v="10011"/>
    <x v="3"/>
    <s v="OFF-ST-10003638"/>
    <x v="1"/>
    <x v="4"/>
    <x v="1222"/>
    <x v="3824"/>
    <n v="3"/>
    <n v="0"/>
    <n v="18.970199999999998"/>
  </r>
  <r>
    <n v="8628"/>
    <s v="CA-2012-164084"/>
    <x v="1"/>
    <x v="67"/>
    <d v="2012-09-12T00:00:00"/>
    <x v="1"/>
    <s v="AG-10525"/>
    <x v="132"/>
    <x v="1"/>
    <s v="United States"/>
    <s v="New York City"/>
    <x v="15"/>
    <n v="10011"/>
    <x v="3"/>
    <s v="TEC-AC-10002305"/>
    <x v="2"/>
    <x v="11"/>
    <x v="1521"/>
    <x v="2597"/>
    <n v="5"/>
    <n v="0"/>
    <n v="16.199999999999992"/>
  </r>
  <r>
    <n v="8629"/>
    <s v="CA-2012-164084"/>
    <x v="1"/>
    <x v="67"/>
    <d v="2012-09-12T00:00:00"/>
    <x v="1"/>
    <s v="AG-10525"/>
    <x v="132"/>
    <x v="1"/>
    <s v="United States"/>
    <s v="New York City"/>
    <x v="15"/>
    <n v="10011"/>
    <x v="3"/>
    <s v="OFF-BI-10000605"/>
    <x v="1"/>
    <x v="8"/>
    <x v="531"/>
    <x v="861"/>
    <n v="2"/>
    <n v="0.2"/>
    <n v="2.0573999999999995"/>
  </r>
  <r>
    <n v="8630"/>
    <s v="CA-2012-164084"/>
    <x v="1"/>
    <x v="67"/>
    <d v="2012-09-12T00:00:00"/>
    <x v="1"/>
    <s v="AG-10525"/>
    <x v="132"/>
    <x v="1"/>
    <s v="United States"/>
    <s v="New York City"/>
    <x v="15"/>
    <n v="10011"/>
    <x v="3"/>
    <s v="FUR-TA-10003569"/>
    <x v="0"/>
    <x v="3"/>
    <x v="1358"/>
    <x v="5529"/>
    <n v="2"/>
    <n v="0.4"/>
    <n v="-120.29400000000004"/>
  </r>
  <r>
    <n v="8631"/>
    <s v="CA-2012-164084"/>
    <x v="1"/>
    <x v="67"/>
    <d v="2012-09-12T00:00:00"/>
    <x v="1"/>
    <s v="AG-10525"/>
    <x v="132"/>
    <x v="1"/>
    <s v="United States"/>
    <s v="New York City"/>
    <x v="15"/>
    <n v="10011"/>
    <x v="3"/>
    <s v="OFF-FA-10003059"/>
    <x v="1"/>
    <x v="13"/>
    <x v="794"/>
    <x v="5530"/>
    <n v="4"/>
    <n v="0"/>
    <n v="2.3891999999999998"/>
  </r>
  <r>
    <n v="8632"/>
    <s v="CA-2013-107783"/>
    <x v="0"/>
    <x v="1062"/>
    <d v="2013-07-30T00:00:00"/>
    <x v="2"/>
    <s v="OT-18730"/>
    <x v="220"/>
    <x v="0"/>
    <s v="United States"/>
    <s v="Bethlehem"/>
    <x v="9"/>
    <n v="18018"/>
    <x v="3"/>
    <s v="FUR-BO-10004409"/>
    <x v="0"/>
    <x v="0"/>
    <x v="625"/>
    <x v="5531"/>
    <n v="5"/>
    <n v="0.5"/>
    <n v="-78.078000000000003"/>
  </r>
  <r>
    <n v="8633"/>
    <s v="CA-2013-107783"/>
    <x v="0"/>
    <x v="1062"/>
    <d v="2013-07-30T00:00:00"/>
    <x v="2"/>
    <s v="OT-18730"/>
    <x v="220"/>
    <x v="0"/>
    <s v="United States"/>
    <s v="Bethlehem"/>
    <x v="9"/>
    <n v="18018"/>
    <x v="3"/>
    <s v="OFF-BI-10000545"/>
    <x v="1"/>
    <x v="8"/>
    <x v="685"/>
    <x v="5341"/>
    <n v="6"/>
    <n v="0.7"/>
    <n v="-913.17599999999993"/>
  </r>
  <r>
    <n v="8634"/>
    <s v="CA-2013-107783"/>
    <x v="0"/>
    <x v="1062"/>
    <d v="2013-07-30T00:00:00"/>
    <x v="2"/>
    <s v="OT-18730"/>
    <x v="220"/>
    <x v="0"/>
    <s v="United States"/>
    <s v="Bethlehem"/>
    <x v="9"/>
    <n v="18018"/>
    <x v="3"/>
    <s v="OFF-AP-10004052"/>
    <x v="1"/>
    <x v="9"/>
    <x v="1662"/>
    <x v="5408"/>
    <n v="3"/>
    <n v="0.2"/>
    <n v="0.7110000000000003"/>
  </r>
  <r>
    <n v="8635"/>
    <s v="CA-2014-159793"/>
    <x v="3"/>
    <x v="326"/>
    <d v="2014-08-30T00:00:00"/>
    <x v="1"/>
    <s v="SV-20365"/>
    <x v="277"/>
    <x v="0"/>
    <s v="United States"/>
    <s v="Philadelphia"/>
    <x v="9"/>
    <n v="19140"/>
    <x v="3"/>
    <s v="FUR-BO-10001798"/>
    <x v="0"/>
    <x v="0"/>
    <x v="0"/>
    <x v="5532"/>
    <n v="2"/>
    <n v="0.5"/>
    <n v="-89.066399999999987"/>
  </r>
  <r>
    <n v="8636"/>
    <s v="CA-2011-160094"/>
    <x v="2"/>
    <x v="1013"/>
    <d v="2011-05-02T00:00:00"/>
    <x v="2"/>
    <s v="JM-16195"/>
    <x v="594"/>
    <x v="0"/>
    <s v="United States"/>
    <s v="Louisville"/>
    <x v="0"/>
    <n v="40214"/>
    <x v="0"/>
    <s v="OFF-AR-10004010"/>
    <x v="1"/>
    <x v="6"/>
    <x v="1734"/>
    <x v="5368"/>
    <n v="5"/>
    <n v="0"/>
    <n v="45.487000000000002"/>
  </r>
  <r>
    <n v="8637"/>
    <s v="CA-2011-160094"/>
    <x v="2"/>
    <x v="1013"/>
    <d v="2011-05-02T00:00:00"/>
    <x v="2"/>
    <s v="JM-16195"/>
    <x v="594"/>
    <x v="0"/>
    <s v="United States"/>
    <s v="Louisville"/>
    <x v="0"/>
    <n v="40214"/>
    <x v="0"/>
    <s v="OFF-ST-10000585"/>
    <x v="1"/>
    <x v="4"/>
    <x v="541"/>
    <x v="5533"/>
    <n v="5"/>
    <n v="0"/>
    <n v="214.76"/>
  </r>
  <r>
    <n v="8638"/>
    <s v="CA-2014-151281"/>
    <x v="3"/>
    <x v="842"/>
    <d v="2014-05-03T00:00:00"/>
    <x v="1"/>
    <s v="HM-14980"/>
    <x v="31"/>
    <x v="0"/>
    <s v="United States"/>
    <s v="Seattle"/>
    <x v="4"/>
    <n v="98105"/>
    <x v="1"/>
    <s v="FUR-FU-10000397"/>
    <x v="0"/>
    <x v="5"/>
    <x v="63"/>
    <x v="5534"/>
    <n v="7"/>
    <n v="0"/>
    <n v="39.082400000000007"/>
  </r>
  <r>
    <n v="8639"/>
    <s v="CA-2014-118346"/>
    <x v="3"/>
    <x v="283"/>
    <d v="2014-07-25T00:00:00"/>
    <x v="2"/>
    <s v="PO-19180"/>
    <x v="178"/>
    <x v="2"/>
    <s v="United States"/>
    <s v="Kenosha"/>
    <x v="6"/>
    <n v="53142"/>
    <x v="2"/>
    <s v="TEC-AC-10000736"/>
    <x v="2"/>
    <x v="11"/>
    <x v="1085"/>
    <x v="4516"/>
    <n v="5"/>
    <n v="0"/>
    <n v="143.982"/>
  </r>
  <r>
    <n v="8640"/>
    <s v="CA-2011-129819"/>
    <x v="2"/>
    <x v="736"/>
    <d v="2011-12-15T00:00:00"/>
    <x v="0"/>
    <s v="KC-16675"/>
    <x v="169"/>
    <x v="1"/>
    <s v="United States"/>
    <s v="Henderson"/>
    <x v="0"/>
    <n v="42420"/>
    <x v="0"/>
    <s v="OFF-BI-10004970"/>
    <x v="1"/>
    <x v="8"/>
    <x v="908"/>
    <x v="714"/>
    <n v="3"/>
    <n v="0"/>
    <n v="5.8232999999999997"/>
  </r>
  <r>
    <n v="8641"/>
    <s v="US-2014-148551"/>
    <x v="3"/>
    <x v="602"/>
    <d v="2014-01-17T00:00:00"/>
    <x v="1"/>
    <s v="DB-13120"/>
    <x v="106"/>
    <x v="1"/>
    <s v="United States"/>
    <s v="Dallas"/>
    <x v="5"/>
    <n v="75217"/>
    <x v="2"/>
    <s v="OFF-BI-10000545"/>
    <x v="1"/>
    <x v="8"/>
    <x v="685"/>
    <x v="5535"/>
    <n v="5"/>
    <n v="0.8"/>
    <n v="-1141.47"/>
  </r>
  <r>
    <n v="8642"/>
    <s v="CA-2014-147767"/>
    <x v="3"/>
    <x v="574"/>
    <d v="2014-12-03T00:00:00"/>
    <x v="3"/>
    <s v="SV-20935"/>
    <x v="603"/>
    <x v="0"/>
    <s v="United States"/>
    <s v="Peoria"/>
    <x v="16"/>
    <n v="85345"/>
    <x v="1"/>
    <s v="OFF-BI-10001670"/>
    <x v="1"/>
    <x v="8"/>
    <x v="438"/>
    <x v="5536"/>
    <n v="6"/>
    <n v="0.7"/>
    <n v="-45.239999999999995"/>
  </r>
  <r>
    <n v="8643"/>
    <s v="CA-2012-108259"/>
    <x v="1"/>
    <x v="627"/>
    <d v="2012-11-15T00:00:00"/>
    <x v="1"/>
    <s v="NS-18640"/>
    <x v="374"/>
    <x v="1"/>
    <s v="United States"/>
    <s v="Jacksonville"/>
    <x v="3"/>
    <n v="28540"/>
    <x v="0"/>
    <s v="OFF-FA-10000624"/>
    <x v="1"/>
    <x v="13"/>
    <x v="291"/>
    <x v="5305"/>
    <n v="11"/>
    <n v="0.2"/>
    <n v="11.814"/>
  </r>
  <r>
    <n v="8644"/>
    <s v="CA-2012-108259"/>
    <x v="1"/>
    <x v="627"/>
    <d v="2012-11-15T00:00:00"/>
    <x v="1"/>
    <s v="NS-18640"/>
    <x v="374"/>
    <x v="1"/>
    <s v="United States"/>
    <s v="Jacksonville"/>
    <x v="3"/>
    <n v="28540"/>
    <x v="0"/>
    <s v="OFF-LA-10002945"/>
    <x v="1"/>
    <x v="2"/>
    <x v="1603"/>
    <x v="1325"/>
    <n v="1"/>
    <n v="0.2"/>
    <n v="1.6379999999999997"/>
  </r>
  <r>
    <n v="8645"/>
    <s v="CA-2012-108259"/>
    <x v="1"/>
    <x v="627"/>
    <d v="2012-11-15T00:00:00"/>
    <x v="1"/>
    <s v="NS-18640"/>
    <x v="374"/>
    <x v="1"/>
    <s v="United States"/>
    <s v="Jacksonville"/>
    <x v="3"/>
    <n v="28540"/>
    <x v="0"/>
    <s v="OFF-BI-10000315"/>
    <x v="1"/>
    <x v="8"/>
    <x v="407"/>
    <x v="5537"/>
    <n v="7"/>
    <n v="0.7"/>
    <n v="-29.244599999999991"/>
  </r>
  <r>
    <n v="8646"/>
    <s v="CA-2012-108259"/>
    <x v="1"/>
    <x v="627"/>
    <d v="2012-11-15T00:00:00"/>
    <x v="1"/>
    <s v="NS-18640"/>
    <x v="374"/>
    <x v="1"/>
    <s v="United States"/>
    <s v="Jacksonville"/>
    <x v="3"/>
    <n v="28540"/>
    <x v="0"/>
    <s v="FUR-FU-10000023"/>
    <x v="0"/>
    <x v="5"/>
    <x v="322"/>
    <x v="5364"/>
    <n v="1"/>
    <n v="0.2"/>
    <n v="1.4136000000000002"/>
  </r>
  <r>
    <n v="8647"/>
    <s v="CA-2013-113341"/>
    <x v="0"/>
    <x v="881"/>
    <d v="2013-11-30T00:00:00"/>
    <x v="1"/>
    <s v="MH-17455"/>
    <x v="708"/>
    <x v="0"/>
    <s v="United States"/>
    <s v="Los Angeles"/>
    <x v="1"/>
    <n v="90032"/>
    <x v="1"/>
    <s v="FUR-CH-10004698"/>
    <x v="0"/>
    <x v="1"/>
    <x v="166"/>
    <x v="4934"/>
    <n v="3"/>
    <n v="0.2"/>
    <n v="19.435200000000009"/>
  </r>
  <r>
    <n v="8648"/>
    <s v="US-2012-131842"/>
    <x v="1"/>
    <x v="901"/>
    <d v="2012-12-08T00:00:00"/>
    <x v="2"/>
    <s v="RR-19525"/>
    <x v="645"/>
    <x v="1"/>
    <s v="United States"/>
    <s v="Nashville"/>
    <x v="18"/>
    <n v="37211"/>
    <x v="0"/>
    <s v="FUR-CH-10004477"/>
    <x v="0"/>
    <x v="1"/>
    <x v="211"/>
    <x v="5538"/>
    <n v="2"/>
    <n v="0.2"/>
    <n v="10.960199999999993"/>
  </r>
  <r>
    <n v="8649"/>
    <s v="CA-2013-164574"/>
    <x v="0"/>
    <x v="875"/>
    <d v="2013-08-04T00:00:00"/>
    <x v="1"/>
    <s v="RH-19555"/>
    <x v="653"/>
    <x v="0"/>
    <s v="United States"/>
    <s v="Charlotte"/>
    <x v="3"/>
    <n v="28205"/>
    <x v="0"/>
    <s v="OFF-ST-10003816"/>
    <x v="1"/>
    <x v="4"/>
    <x v="710"/>
    <x v="3327"/>
    <n v="5"/>
    <n v="0.2"/>
    <n v="26.428499999999957"/>
  </r>
  <r>
    <n v="8650"/>
    <s v="CA-2013-164574"/>
    <x v="0"/>
    <x v="875"/>
    <d v="2013-08-04T00:00:00"/>
    <x v="1"/>
    <s v="RH-19555"/>
    <x v="653"/>
    <x v="0"/>
    <s v="United States"/>
    <s v="Charlotte"/>
    <x v="3"/>
    <n v="28205"/>
    <x v="0"/>
    <s v="OFF-BI-10002429"/>
    <x v="1"/>
    <x v="8"/>
    <x v="467"/>
    <x v="5539"/>
    <n v="3"/>
    <n v="0.7"/>
    <n v="-20.090399999999995"/>
  </r>
  <r>
    <n v="8651"/>
    <s v="CA-2011-142769"/>
    <x v="2"/>
    <x v="103"/>
    <d v="2011-09-13T00:00:00"/>
    <x v="3"/>
    <s v="RP-19390"/>
    <x v="261"/>
    <x v="0"/>
    <s v="United States"/>
    <s v="Seattle"/>
    <x v="4"/>
    <n v="98103"/>
    <x v="1"/>
    <s v="OFF-FA-10000840"/>
    <x v="1"/>
    <x v="13"/>
    <x v="1685"/>
    <x v="5540"/>
    <n v="5"/>
    <n v="0"/>
    <n v="2.6789999999999998"/>
  </r>
  <r>
    <n v="8652"/>
    <s v="CA-2011-142769"/>
    <x v="2"/>
    <x v="103"/>
    <d v="2011-09-13T00:00:00"/>
    <x v="3"/>
    <s v="RP-19390"/>
    <x v="261"/>
    <x v="0"/>
    <s v="United States"/>
    <s v="Seattle"/>
    <x v="4"/>
    <n v="98103"/>
    <x v="1"/>
    <s v="FUR-FU-10001918"/>
    <x v="0"/>
    <x v="5"/>
    <x v="280"/>
    <x v="5541"/>
    <n v="3"/>
    <n v="0"/>
    <n v="5.5341000000000014"/>
  </r>
  <r>
    <n v="8653"/>
    <s v="CA-2011-142769"/>
    <x v="2"/>
    <x v="103"/>
    <d v="2011-09-13T00:00:00"/>
    <x v="3"/>
    <s v="RP-19390"/>
    <x v="261"/>
    <x v="0"/>
    <s v="United States"/>
    <s v="Seattle"/>
    <x v="4"/>
    <n v="98103"/>
    <x v="1"/>
    <s v="OFF-SU-10001574"/>
    <x v="1"/>
    <x v="14"/>
    <x v="498"/>
    <x v="549"/>
    <n v="2"/>
    <n v="0"/>
    <n v="2.1899999999999995"/>
  </r>
  <r>
    <n v="8654"/>
    <s v="CA-2011-142769"/>
    <x v="2"/>
    <x v="103"/>
    <d v="2011-09-13T00:00:00"/>
    <x v="3"/>
    <s v="RP-19390"/>
    <x v="261"/>
    <x v="0"/>
    <s v="United States"/>
    <s v="Seattle"/>
    <x v="4"/>
    <n v="98103"/>
    <x v="1"/>
    <s v="TEC-AC-10001606"/>
    <x v="2"/>
    <x v="11"/>
    <x v="585"/>
    <x v="1664"/>
    <n v="2"/>
    <n v="0"/>
    <n v="75.992400000000004"/>
  </r>
  <r>
    <n v="8655"/>
    <s v="CA-2011-142769"/>
    <x v="2"/>
    <x v="103"/>
    <d v="2011-09-13T00:00:00"/>
    <x v="3"/>
    <s v="RP-19390"/>
    <x v="261"/>
    <x v="0"/>
    <s v="United States"/>
    <s v="Seattle"/>
    <x v="4"/>
    <n v="98103"/>
    <x v="1"/>
    <s v="TEC-AC-10003399"/>
    <x v="2"/>
    <x v="11"/>
    <x v="1497"/>
    <x v="5542"/>
    <n v="4"/>
    <n v="0"/>
    <n v="60.883200000000002"/>
  </r>
  <r>
    <n v="8656"/>
    <s v="CA-2011-142769"/>
    <x v="2"/>
    <x v="103"/>
    <d v="2011-09-13T00:00:00"/>
    <x v="3"/>
    <s v="RP-19390"/>
    <x v="261"/>
    <x v="0"/>
    <s v="United States"/>
    <s v="Seattle"/>
    <x v="4"/>
    <n v="98103"/>
    <x v="1"/>
    <s v="TEC-AC-10000865"/>
    <x v="2"/>
    <x v="11"/>
    <x v="996"/>
    <x v="5543"/>
    <n v="2"/>
    <n v="0"/>
    <n v="20.059999999999988"/>
  </r>
  <r>
    <n v="8657"/>
    <s v="CA-2011-142769"/>
    <x v="2"/>
    <x v="103"/>
    <d v="2011-09-13T00:00:00"/>
    <x v="3"/>
    <s v="RP-19390"/>
    <x v="261"/>
    <x v="0"/>
    <s v="United States"/>
    <s v="Seattle"/>
    <x v="4"/>
    <n v="98103"/>
    <x v="1"/>
    <s v="OFF-PA-10002923"/>
    <x v="1"/>
    <x v="10"/>
    <x v="1417"/>
    <x v="1553"/>
    <n v="1"/>
    <n v="0"/>
    <n v="24.47"/>
  </r>
  <r>
    <n v="8658"/>
    <s v="CA-2011-142769"/>
    <x v="2"/>
    <x v="103"/>
    <d v="2011-09-13T00:00:00"/>
    <x v="3"/>
    <s v="RP-19390"/>
    <x v="261"/>
    <x v="0"/>
    <s v="United States"/>
    <s v="Seattle"/>
    <x v="4"/>
    <n v="98103"/>
    <x v="1"/>
    <s v="OFF-AP-10004785"/>
    <x v="1"/>
    <x v="9"/>
    <x v="1177"/>
    <x v="5544"/>
    <n v="2"/>
    <n v="0"/>
    <n v="9.743800000000002"/>
  </r>
  <r>
    <n v="8659"/>
    <s v="CA-2013-168361"/>
    <x v="0"/>
    <x v="1028"/>
    <d v="2013-06-26T00:00:00"/>
    <x v="1"/>
    <s v="KB-16600"/>
    <x v="33"/>
    <x v="1"/>
    <s v="United States"/>
    <s v="Chicago"/>
    <x v="10"/>
    <n v="60623"/>
    <x v="2"/>
    <s v="OFF-BI-10003727"/>
    <x v="1"/>
    <x v="8"/>
    <x v="797"/>
    <x v="5545"/>
    <n v="1"/>
    <n v="0.8"/>
    <n v="-1.3376000000000001"/>
  </r>
  <r>
    <n v="8660"/>
    <s v="CA-2013-153185"/>
    <x v="0"/>
    <x v="323"/>
    <d v="2013-09-09T00:00:00"/>
    <x v="1"/>
    <s v="MH-17620"/>
    <x v="588"/>
    <x v="1"/>
    <s v="United States"/>
    <s v="Cincinnati"/>
    <x v="24"/>
    <n v="45231"/>
    <x v="3"/>
    <s v="OFF-PA-10002246"/>
    <x v="1"/>
    <x v="10"/>
    <x v="1386"/>
    <x v="2733"/>
    <n v="6"/>
    <n v="0.2"/>
    <n v="11.223000000000001"/>
  </r>
  <r>
    <n v="8661"/>
    <s v="CA-2014-124765"/>
    <x v="3"/>
    <x v="920"/>
    <d v="2014-12-01T00:00:00"/>
    <x v="1"/>
    <s v="HZ-14950"/>
    <x v="521"/>
    <x v="0"/>
    <s v="United States"/>
    <s v="Fort Lauderdale"/>
    <x v="2"/>
    <n v="33311"/>
    <x v="0"/>
    <s v="FUR-BO-10003965"/>
    <x v="0"/>
    <x v="0"/>
    <x v="1083"/>
    <x v="1937"/>
    <n v="5"/>
    <n v="0.2"/>
    <n v="-81.440999999999946"/>
  </r>
  <r>
    <n v="8662"/>
    <s v="CA-2012-131856"/>
    <x v="1"/>
    <x v="793"/>
    <d v="2012-05-17T00:00:00"/>
    <x v="1"/>
    <s v="JG-15160"/>
    <x v="506"/>
    <x v="0"/>
    <s v="United States"/>
    <s v="Houston"/>
    <x v="5"/>
    <n v="77041"/>
    <x v="2"/>
    <s v="FUR-FU-10000175"/>
    <x v="0"/>
    <x v="5"/>
    <x v="1629"/>
    <x v="5546"/>
    <n v="4"/>
    <n v="0.6"/>
    <n v="-15.9268"/>
  </r>
  <r>
    <n v="8663"/>
    <s v="CA-2012-131856"/>
    <x v="1"/>
    <x v="793"/>
    <d v="2012-05-17T00:00:00"/>
    <x v="1"/>
    <s v="JG-15160"/>
    <x v="506"/>
    <x v="0"/>
    <s v="United States"/>
    <s v="Houston"/>
    <x v="5"/>
    <n v="77041"/>
    <x v="2"/>
    <s v="TEC-PH-10001336"/>
    <x v="2"/>
    <x v="7"/>
    <x v="941"/>
    <x v="5547"/>
    <n v="6"/>
    <n v="0.2"/>
    <n v="69.654599999999988"/>
  </r>
  <r>
    <n v="8664"/>
    <s v="CA-2012-131856"/>
    <x v="1"/>
    <x v="793"/>
    <d v="2012-05-17T00:00:00"/>
    <x v="1"/>
    <s v="JG-15160"/>
    <x v="506"/>
    <x v="0"/>
    <s v="United States"/>
    <s v="Houston"/>
    <x v="5"/>
    <n v="77041"/>
    <x v="2"/>
    <s v="OFF-PA-10001954"/>
    <x v="1"/>
    <x v="10"/>
    <x v="595"/>
    <x v="5548"/>
    <n v="7"/>
    <n v="0.2"/>
    <n v="41.568799999999996"/>
  </r>
  <r>
    <n v="8665"/>
    <s v="CA-2014-126634"/>
    <x v="3"/>
    <x v="983"/>
    <d v="2014-04-02T00:00:00"/>
    <x v="0"/>
    <s v="AB-10165"/>
    <x v="269"/>
    <x v="0"/>
    <s v="United States"/>
    <s v="Lakewood"/>
    <x v="1"/>
    <n v="90712"/>
    <x v="1"/>
    <s v="FUR-FU-10004973"/>
    <x v="0"/>
    <x v="5"/>
    <x v="1134"/>
    <x v="5549"/>
    <n v="5"/>
    <n v="0"/>
    <n v="39.564000000000007"/>
  </r>
  <r>
    <n v="8666"/>
    <s v="CA-2013-118500"/>
    <x v="0"/>
    <x v="1019"/>
    <d v="2013-11-19T00:00:00"/>
    <x v="2"/>
    <s v="HJ-14875"/>
    <x v="707"/>
    <x v="2"/>
    <s v="United States"/>
    <s v="San Francisco"/>
    <x v="1"/>
    <n v="94122"/>
    <x v="1"/>
    <s v="OFF-SU-10004231"/>
    <x v="1"/>
    <x v="14"/>
    <x v="552"/>
    <x v="5550"/>
    <n v="5"/>
    <n v="0"/>
    <n v="13.365"/>
  </r>
  <r>
    <n v="8667"/>
    <s v="CA-2013-163951"/>
    <x v="0"/>
    <x v="945"/>
    <d v="2014-01-03T00:00:00"/>
    <x v="2"/>
    <s v="CJ-11875"/>
    <x v="788"/>
    <x v="1"/>
    <s v="United States"/>
    <s v="Philadelphia"/>
    <x v="9"/>
    <n v="19140"/>
    <x v="3"/>
    <s v="OFF-AR-10004269"/>
    <x v="1"/>
    <x v="6"/>
    <x v="1541"/>
    <x v="1053"/>
    <n v="5"/>
    <n v="0.2"/>
    <n v="1.6519999999999992"/>
  </r>
  <r>
    <n v="8668"/>
    <s v="CA-2013-149916"/>
    <x v="0"/>
    <x v="596"/>
    <d v="2013-12-25T00:00:00"/>
    <x v="0"/>
    <s v="ED-13885"/>
    <x v="525"/>
    <x v="2"/>
    <s v="United States"/>
    <s v="Seattle"/>
    <x v="4"/>
    <n v="98115"/>
    <x v="1"/>
    <s v="OFF-BI-10004002"/>
    <x v="1"/>
    <x v="8"/>
    <x v="152"/>
    <x v="2444"/>
    <n v="4"/>
    <n v="0.2"/>
    <n v="19.375999999999998"/>
  </r>
  <r>
    <n v="8669"/>
    <s v="CA-2013-149916"/>
    <x v="0"/>
    <x v="596"/>
    <d v="2013-12-25T00:00:00"/>
    <x v="0"/>
    <s v="ED-13885"/>
    <x v="525"/>
    <x v="2"/>
    <s v="United States"/>
    <s v="Seattle"/>
    <x v="4"/>
    <n v="98115"/>
    <x v="1"/>
    <s v="TEC-MA-10000752"/>
    <x v="2"/>
    <x v="15"/>
    <x v="1683"/>
    <x v="1057"/>
    <n v="1"/>
    <n v="0.2"/>
    <n v="3.7569999999999992"/>
  </r>
  <r>
    <n v="8670"/>
    <s v="CA-2012-158918"/>
    <x v="1"/>
    <x v="139"/>
    <d v="2012-12-25T00:00:00"/>
    <x v="0"/>
    <s v="AI-10855"/>
    <x v="482"/>
    <x v="0"/>
    <s v="United States"/>
    <s v="Los Angeles"/>
    <x v="1"/>
    <n v="90036"/>
    <x v="1"/>
    <s v="OFF-PA-10004947"/>
    <x v="1"/>
    <x v="10"/>
    <x v="33"/>
    <x v="860"/>
    <n v="4"/>
    <n v="0"/>
    <n v="7.7039999999999988"/>
  </r>
  <r>
    <n v="8671"/>
    <s v="US-2011-159611"/>
    <x v="2"/>
    <x v="422"/>
    <d v="2012-01-01T00:00:00"/>
    <x v="0"/>
    <s v="KB-16315"/>
    <x v="41"/>
    <x v="0"/>
    <s v="United States"/>
    <s v="Cleveland"/>
    <x v="24"/>
    <n v="44105"/>
    <x v="3"/>
    <s v="FUR-FU-10004904"/>
    <x v="0"/>
    <x v="5"/>
    <x v="1580"/>
    <x v="5551"/>
    <n v="3"/>
    <n v="0.2"/>
    <n v="-18.23520000000002"/>
  </r>
  <r>
    <n v="8672"/>
    <s v="US-2011-159611"/>
    <x v="2"/>
    <x v="422"/>
    <d v="2012-01-01T00:00:00"/>
    <x v="0"/>
    <s v="KB-16315"/>
    <x v="41"/>
    <x v="0"/>
    <s v="United States"/>
    <s v="Cleveland"/>
    <x v="24"/>
    <n v="44105"/>
    <x v="3"/>
    <s v="OFF-ST-10002790"/>
    <x v="1"/>
    <x v="4"/>
    <x v="233"/>
    <x v="5092"/>
    <n v="2"/>
    <n v="0.2"/>
    <n v="-25.108999999999988"/>
  </r>
  <r>
    <n v="8673"/>
    <s v="CA-2014-163265"/>
    <x v="3"/>
    <x v="911"/>
    <d v="2014-02-22T00:00:00"/>
    <x v="1"/>
    <s v="JS-16030"/>
    <x v="559"/>
    <x v="0"/>
    <s v="United States"/>
    <s v="Decatur"/>
    <x v="10"/>
    <n v="62521"/>
    <x v="2"/>
    <s v="OFF-FA-10004854"/>
    <x v="1"/>
    <x v="13"/>
    <x v="268"/>
    <x v="5385"/>
    <n v="2"/>
    <n v="0.2"/>
    <n v="6.1991999999999994"/>
  </r>
  <r>
    <n v="8674"/>
    <s v="CA-2014-163265"/>
    <x v="3"/>
    <x v="911"/>
    <d v="2014-02-22T00:00:00"/>
    <x v="1"/>
    <s v="JS-16030"/>
    <x v="559"/>
    <x v="0"/>
    <s v="United States"/>
    <s v="Decatur"/>
    <x v="10"/>
    <n v="62521"/>
    <x v="2"/>
    <s v="FUR-CH-10004063"/>
    <x v="0"/>
    <x v="1"/>
    <x v="120"/>
    <x v="121"/>
    <n v="3"/>
    <n v="0.3"/>
    <n v="-8.5794000000000779"/>
  </r>
  <r>
    <n v="8675"/>
    <s v="CA-2014-163265"/>
    <x v="3"/>
    <x v="911"/>
    <d v="2014-02-22T00:00:00"/>
    <x v="1"/>
    <s v="JS-16030"/>
    <x v="559"/>
    <x v="0"/>
    <s v="United States"/>
    <s v="Decatur"/>
    <x v="10"/>
    <n v="62521"/>
    <x v="2"/>
    <s v="OFF-ST-10000642"/>
    <x v="1"/>
    <x v="4"/>
    <x v="192"/>
    <x v="4503"/>
    <n v="3"/>
    <n v="0.2"/>
    <n v="-8.1822000000000052"/>
  </r>
  <r>
    <n v="8676"/>
    <s v="CA-2014-163265"/>
    <x v="3"/>
    <x v="911"/>
    <d v="2014-02-22T00:00:00"/>
    <x v="1"/>
    <s v="JS-16030"/>
    <x v="559"/>
    <x v="0"/>
    <s v="United States"/>
    <s v="Decatur"/>
    <x v="10"/>
    <n v="62521"/>
    <x v="2"/>
    <s v="OFF-AR-10004078"/>
    <x v="1"/>
    <x v="6"/>
    <x v="507"/>
    <x v="5552"/>
    <n v="6"/>
    <n v="0.2"/>
    <n v="3.5039999999999996"/>
  </r>
  <r>
    <n v="8677"/>
    <s v="CA-2014-163265"/>
    <x v="3"/>
    <x v="911"/>
    <d v="2014-02-22T00:00:00"/>
    <x v="1"/>
    <s v="JS-16030"/>
    <x v="559"/>
    <x v="0"/>
    <s v="United States"/>
    <s v="Decatur"/>
    <x v="10"/>
    <n v="62521"/>
    <x v="2"/>
    <s v="FUR-FU-10004270"/>
    <x v="0"/>
    <x v="5"/>
    <x v="1372"/>
    <x v="5553"/>
    <n v="1"/>
    <n v="0.6"/>
    <n v="-3.6536999999999988"/>
  </r>
  <r>
    <n v="8678"/>
    <s v="CA-2014-141705"/>
    <x v="3"/>
    <x v="1200"/>
    <d v="2014-10-27T00:00:00"/>
    <x v="2"/>
    <s v="PO-18850"/>
    <x v="138"/>
    <x v="0"/>
    <s v="United States"/>
    <s v="Mansfield"/>
    <x v="5"/>
    <n v="76063"/>
    <x v="2"/>
    <s v="FUR-TA-10004607"/>
    <x v="0"/>
    <x v="3"/>
    <x v="1095"/>
    <x v="5554"/>
    <n v="5"/>
    <n v="0.3"/>
    <n v="-81.306500000000028"/>
  </r>
  <r>
    <n v="8679"/>
    <s v="CA-2013-112739"/>
    <x v="0"/>
    <x v="476"/>
    <d v="2013-09-08T00:00:00"/>
    <x v="0"/>
    <s v="RD-19810"/>
    <x v="279"/>
    <x v="2"/>
    <s v="United States"/>
    <s v="Houston"/>
    <x v="5"/>
    <n v="77070"/>
    <x v="2"/>
    <s v="OFF-BI-10001132"/>
    <x v="1"/>
    <x v="8"/>
    <x v="630"/>
    <x v="5555"/>
    <n v="8"/>
    <n v="0.8"/>
    <n v="-13.342400000000001"/>
  </r>
  <r>
    <n v="8680"/>
    <s v="CA-2013-112739"/>
    <x v="0"/>
    <x v="476"/>
    <d v="2013-09-08T00:00:00"/>
    <x v="0"/>
    <s v="RD-19810"/>
    <x v="279"/>
    <x v="2"/>
    <s v="United States"/>
    <s v="Houston"/>
    <x v="5"/>
    <n v="77070"/>
    <x v="2"/>
    <s v="TEC-AC-10001714"/>
    <x v="2"/>
    <x v="11"/>
    <x v="678"/>
    <x v="4703"/>
    <n v="5"/>
    <n v="0.2"/>
    <n v="33.906499999999994"/>
  </r>
  <r>
    <n v="8681"/>
    <s v="CA-2013-143805"/>
    <x v="0"/>
    <x v="49"/>
    <d v="2013-12-04T00:00:00"/>
    <x v="0"/>
    <s v="JD-15895"/>
    <x v="63"/>
    <x v="1"/>
    <s v="United States"/>
    <s v="Richmond"/>
    <x v="17"/>
    <n v="23223"/>
    <x v="0"/>
    <s v="OFF-AP-10002945"/>
    <x v="1"/>
    <x v="9"/>
    <x v="225"/>
    <x v="5556"/>
    <n v="7"/>
    <n v="0"/>
    <n v="694.50149999999985"/>
  </r>
  <r>
    <n v="8682"/>
    <s v="CA-2013-143805"/>
    <x v="0"/>
    <x v="49"/>
    <d v="2013-12-04T00:00:00"/>
    <x v="0"/>
    <s v="JD-15895"/>
    <x v="63"/>
    <x v="1"/>
    <s v="United States"/>
    <s v="Richmond"/>
    <x v="17"/>
    <n v="23223"/>
    <x v="0"/>
    <s v="OFF-SU-10004664"/>
    <x v="1"/>
    <x v="14"/>
    <x v="592"/>
    <x v="5557"/>
    <n v="5"/>
    <n v="0"/>
    <n v="11.802999999999999"/>
  </r>
  <r>
    <n v="8683"/>
    <s v="CA-2011-133634"/>
    <x v="2"/>
    <x v="1127"/>
    <d v="2011-11-10T00:00:00"/>
    <x v="1"/>
    <s v="SR-20740"/>
    <x v="256"/>
    <x v="2"/>
    <s v="United States"/>
    <s v="Arlington"/>
    <x v="17"/>
    <n v="22204"/>
    <x v="0"/>
    <s v="TEC-AC-10002550"/>
    <x v="2"/>
    <x v="11"/>
    <x v="1342"/>
    <x v="3706"/>
    <n v="3"/>
    <n v="0"/>
    <n v="16.2486"/>
  </r>
  <r>
    <n v="8684"/>
    <s v="CA-2014-101665"/>
    <x v="3"/>
    <x v="920"/>
    <d v="2014-12-02T00:00:00"/>
    <x v="1"/>
    <s v="TZ-21580"/>
    <x v="356"/>
    <x v="0"/>
    <s v="United States"/>
    <s v="San Francisco"/>
    <x v="1"/>
    <n v="94122"/>
    <x v="1"/>
    <s v="OFF-AR-10002335"/>
    <x v="1"/>
    <x v="6"/>
    <x v="673"/>
    <x v="788"/>
    <n v="2"/>
    <n v="0"/>
    <n v="1.3416000000000001"/>
  </r>
  <r>
    <n v="8685"/>
    <s v="CA-2013-155446"/>
    <x v="0"/>
    <x v="186"/>
    <d v="2013-12-24T00:00:00"/>
    <x v="1"/>
    <s v="TN-21040"/>
    <x v="184"/>
    <x v="2"/>
    <s v="United States"/>
    <s v="San Diego"/>
    <x v="1"/>
    <n v="92024"/>
    <x v="1"/>
    <s v="TEC-AC-10001445"/>
    <x v="2"/>
    <x v="11"/>
    <x v="422"/>
    <x v="5558"/>
    <n v="7"/>
    <n v="0"/>
    <n v="4.4540999999999986"/>
  </r>
  <r>
    <n v="8686"/>
    <s v="CA-2014-137323"/>
    <x v="3"/>
    <x v="237"/>
    <d v="2014-11-19T00:00:00"/>
    <x v="0"/>
    <s v="PW-19030"/>
    <x v="463"/>
    <x v="1"/>
    <s v="United States"/>
    <s v="Watertown"/>
    <x v="15"/>
    <n v="13601"/>
    <x v="3"/>
    <s v="OFF-ST-10003996"/>
    <x v="1"/>
    <x v="4"/>
    <x v="1203"/>
    <x v="5559"/>
    <n v="6"/>
    <n v="0"/>
    <n v="25.053599999999996"/>
  </r>
  <r>
    <n v="8687"/>
    <s v="CA-2013-144015"/>
    <x v="0"/>
    <x v="190"/>
    <d v="2013-06-27T00:00:00"/>
    <x v="3"/>
    <s v="AH-10075"/>
    <x v="340"/>
    <x v="1"/>
    <s v="United States"/>
    <s v="Los Angeles"/>
    <x v="1"/>
    <n v="90036"/>
    <x v="1"/>
    <s v="OFF-SU-10003505"/>
    <x v="1"/>
    <x v="14"/>
    <x v="408"/>
    <x v="4540"/>
    <n v="2"/>
    <n v="0"/>
    <n v="11.585999999999984"/>
  </r>
  <r>
    <n v="8688"/>
    <s v="CA-2013-144015"/>
    <x v="0"/>
    <x v="190"/>
    <d v="2013-06-27T00:00:00"/>
    <x v="3"/>
    <s v="AH-10075"/>
    <x v="340"/>
    <x v="1"/>
    <s v="United States"/>
    <s v="Los Angeles"/>
    <x v="1"/>
    <n v="90036"/>
    <x v="1"/>
    <s v="OFF-FA-10000624"/>
    <x v="1"/>
    <x v="13"/>
    <x v="291"/>
    <x v="1511"/>
    <n v="5"/>
    <n v="0"/>
    <n v="8.9499999999999993"/>
  </r>
  <r>
    <n v="8689"/>
    <s v="CA-2013-144015"/>
    <x v="0"/>
    <x v="190"/>
    <d v="2013-06-27T00:00:00"/>
    <x v="3"/>
    <s v="AH-10075"/>
    <x v="340"/>
    <x v="1"/>
    <s v="United States"/>
    <s v="Los Angeles"/>
    <x v="1"/>
    <n v="90036"/>
    <x v="1"/>
    <s v="OFF-PA-10002870"/>
    <x v="1"/>
    <x v="10"/>
    <x v="893"/>
    <x v="1140"/>
    <n v="2"/>
    <n v="0"/>
    <n v="5.6159999999999997"/>
  </r>
  <r>
    <n v="8690"/>
    <s v="CA-2011-101427"/>
    <x v="2"/>
    <x v="58"/>
    <d v="2011-12-30T00:00:00"/>
    <x v="1"/>
    <s v="AY-10555"/>
    <x v="672"/>
    <x v="1"/>
    <s v="United States"/>
    <s v="Philadelphia"/>
    <x v="9"/>
    <n v="19140"/>
    <x v="3"/>
    <s v="OFF-AR-10002257"/>
    <x v="1"/>
    <x v="6"/>
    <x v="1191"/>
    <x v="2245"/>
    <n v="3"/>
    <n v="0.2"/>
    <n v="1.102199999999999"/>
  </r>
  <r>
    <n v="8691"/>
    <s v="CA-2013-136770"/>
    <x v="0"/>
    <x v="1041"/>
    <d v="2013-08-19T00:00:00"/>
    <x v="1"/>
    <s v="SP-20650"/>
    <x v="70"/>
    <x v="1"/>
    <s v="United States"/>
    <s v="Akron"/>
    <x v="24"/>
    <n v="44312"/>
    <x v="3"/>
    <s v="TEC-PH-10003580"/>
    <x v="2"/>
    <x v="7"/>
    <x v="997"/>
    <x v="4688"/>
    <n v="2"/>
    <n v="0.4"/>
    <n v="-56.310799999999972"/>
  </r>
  <r>
    <n v="8692"/>
    <s v="CA-2013-136770"/>
    <x v="0"/>
    <x v="1041"/>
    <d v="2013-08-19T00:00:00"/>
    <x v="1"/>
    <s v="SP-20650"/>
    <x v="70"/>
    <x v="1"/>
    <s v="United States"/>
    <s v="Akron"/>
    <x v="24"/>
    <n v="44312"/>
    <x v="3"/>
    <s v="TEC-PH-10001530"/>
    <x v="2"/>
    <x v="7"/>
    <x v="752"/>
    <x v="5560"/>
    <n v="2"/>
    <n v="0.4"/>
    <n v="-49.437600000000032"/>
  </r>
  <r>
    <n v="8693"/>
    <s v="CA-2013-136770"/>
    <x v="0"/>
    <x v="1041"/>
    <d v="2013-08-19T00:00:00"/>
    <x v="1"/>
    <s v="SP-20650"/>
    <x v="70"/>
    <x v="1"/>
    <s v="United States"/>
    <s v="Akron"/>
    <x v="24"/>
    <n v="44312"/>
    <x v="3"/>
    <s v="TEC-AC-10000420"/>
    <x v="2"/>
    <x v="11"/>
    <x v="1487"/>
    <x v="463"/>
    <n v="5"/>
    <n v="0.2"/>
    <n v="48.992999999999995"/>
  </r>
  <r>
    <n v="8694"/>
    <s v="CA-2013-118311"/>
    <x v="0"/>
    <x v="1057"/>
    <d v="2013-10-29T00:00:00"/>
    <x v="1"/>
    <s v="ED-13885"/>
    <x v="525"/>
    <x v="2"/>
    <s v="United States"/>
    <s v="San Francisco"/>
    <x v="1"/>
    <n v="94110"/>
    <x v="1"/>
    <s v="TEC-AC-10000892"/>
    <x v="2"/>
    <x v="11"/>
    <x v="290"/>
    <x v="5561"/>
    <n v="5"/>
    <n v="0"/>
    <n v="162"/>
  </r>
  <r>
    <n v="8695"/>
    <s v="US-2011-112795"/>
    <x v="2"/>
    <x v="709"/>
    <d v="2011-08-28T00:00:00"/>
    <x v="0"/>
    <s v="CR-12625"/>
    <x v="128"/>
    <x v="2"/>
    <s v="United States"/>
    <s v="Grand Rapids"/>
    <x v="12"/>
    <n v="49505"/>
    <x v="2"/>
    <s v="OFF-PA-10001934"/>
    <x v="1"/>
    <x v="10"/>
    <x v="543"/>
    <x v="541"/>
    <n v="3"/>
    <n v="0"/>
    <n v="9.5256000000000007"/>
  </r>
  <r>
    <n v="8696"/>
    <s v="CA-2014-127096"/>
    <x v="3"/>
    <x v="175"/>
    <d v="2014-09-18T00:00:00"/>
    <x v="0"/>
    <s v="CS-12400"/>
    <x v="37"/>
    <x v="2"/>
    <s v="United States"/>
    <s v="San Francisco"/>
    <x v="1"/>
    <n v="94109"/>
    <x v="1"/>
    <s v="FUR-TA-10003473"/>
    <x v="0"/>
    <x v="3"/>
    <x v="214"/>
    <x v="1216"/>
    <n v="1"/>
    <n v="0.2"/>
    <n v="11.283900000000017"/>
  </r>
  <r>
    <n v="8697"/>
    <s v="CA-2014-119284"/>
    <x v="3"/>
    <x v="140"/>
    <d v="2014-06-21T00:00:00"/>
    <x v="1"/>
    <s v="TS-21205"/>
    <x v="131"/>
    <x v="1"/>
    <s v="United States"/>
    <s v="Nashville"/>
    <x v="18"/>
    <n v="37211"/>
    <x v="0"/>
    <s v="TEC-PH-10001051"/>
    <x v="2"/>
    <x v="7"/>
    <x v="1254"/>
    <x v="1977"/>
    <n v="3"/>
    <n v="0.2"/>
    <n v="26.997299999999967"/>
  </r>
  <r>
    <n v="8698"/>
    <s v="CA-2014-119284"/>
    <x v="3"/>
    <x v="140"/>
    <d v="2014-06-21T00:00:00"/>
    <x v="1"/>
    <s v="TS-21205"/>
    <x v="131"/>
    <x v="1"/>
    <s v="United States"/>
    <s v="Nashville"/>
    <x v="18"/>
    <n v="37211"/>
    <x v="0"/>
    <s v="FUR-FU-10004351"/>
    <x v="0"/>
    <x v="5"/>
    <x v="33"/>
    <x v="5562"/>
    <n v="4"/>
    <n v="0.2"/>
    <n v="9.3504000000000005"/>
  </r>
  <r>
    <n v="8699"/>
    <s v="CA-2014-119284"/>
    <x v="3"/>
    <x v="140"/>
    <d v="2014-06-21T00:00:00"/>
    <x v="1"/>
    <s v="TS-21205"/>
    <x v="131"/>
    <x v="1"/>
    <s v="United States"/>
    <s v="Nashville"/>
    <x v="18"/>
    <n v="37211"/>
    <x v="0"/>
    <s v="FUR-TA-10004152"/>
    <x v="0"/>
    <x v="3"/>
    <x v="1507"/>
    <x v="5563"/>
    <n v="2"/>
    <n v="0.4"/>
    <n v="-28.224000000000004"/>
  </r>
  <r>
    <n v="8700"/>
    <s v="CA-2014-119284"/>
    <x v="3"/>
    <x v="140"/>
    <d v="2014-06-21T00:00:00"/>
    <x v="1"/>
    <s v="TS-21205"/>
    <x v="131"/>
    <x v="1"/>
    <s v="United States"/>
    <s v="Nashville"/>
    <x v="18"/>
    <n v="37211"/>
    <x v="0"/>
    <s v="TEC-PH-10000560"/>
    <x v="2"/>
    <x v="7"/>
    <x v="745"/>
    <x v="5564"/>
    <n v="8"/>
    <n v="0.2"/>
    <n v="223.99360000000013"/>
  </r>
  <r>
    <n v="8701"/>
    <s v="CA-2014-119284"/>
    <x v="3"/>
    <x v="140"/>
    <d v="2014-06-21T00:00:00"/>
    <x v="1"/>
    <s v="TS-21205"/>
    <x v="131"/>
    <x v="1"/>
    <s v="United States"/>
    <s v="Nashville"/>
    <x v="18"/>
    <n v="37211"/>
    <x v="0"/>
    <s v="OFF-AP-10004249"/>
    <x v="1"/>
    <x v="9"/>
    <x v="33"/>
    <x v="5565"/>
    <n v="8"/>
    <n v="0.2"/>
    <n v="6.7031999999999954"/>
  </r>
  <r>
    <n v="8702"/>
    <s v="CA-2014-119284"/>
    <x v="3"/>
    <x v="140"/>
    <d v="2014-06-21T00:00:00"/>
    <x v="1"/>
    <s v="TS-21205"/>
    <x v="131"/>
    <x v="1"/>
    <s v="United States"/>
    <s v="Nashville"/>
    <x v="18"/>
    <n v="37211"/>
    <x v="0"/>
    <s v="OFF-ST-10001490"/>
    <x v="1"/>
    <x v="4"/>
    <x v="513"/>
    <x v="573"/>
    <n v="1"/>
    <n v="0.2"/>
    <n v="17.84699999999998"/>
  </r>
  <r>
    <n v="8703"/>
    <s v="CA-2014-119284"/>
    <x v="3"/>
    <x v="140"/>
    <d v="2014-06-21T00:00:00"/>
    <x v="1"/>
    <s v="TS-21205"/>
    <x v="131"/>
    <x v="1"/>
    <s v="United States"/>
    <s v="Nashville"/>
    <x v="18"/>
    <n v="37211"/>
    <x v="0"/>
    <s v="OFF-PA-10000312"/>
    <x v="1"/>
    <x v="10"/>
    <x v="1820"/>
    <x v="5566"/>
    <n v="5"/>
    <n v="0.2"/>
    <n v="29.691999999999993"/>
  </r>
  <r>
    <n v="8704"/>
    <s v="CA-2012-133494"/>
    <x v="1"/>
    <x v="1201"/>
    <d v="2012-03-05T00:00:00"/>
    <x v="1"/>
    <s v="RP-19390"/>
    <x v="261"/>
    <x v="0"/>
    <s v="United States"/>
    <s v="Philadelphia"/>
    <x v="9"/>
    <n v="19120"/>
    <x v="3"/>
    <s v="OFF-AP-10002906"/>
    <x v="1"/>
    <x v="9"/>
    <x v="1088"/>
    <x v="1503"/>
    <n v="2"/>
    <n v="0.2"/>
    <n v="0.44399999999999973"/>
  </r>
  <r>
    <n v="8705"/>
    <s v="CA-2013-111318"/>
    <x v="0"/>
    <x v="310"/>
    <d v="2013-07-27T00:00:00"/>
    <x v="2"/>
    <s v="IL-15100"/>
    <x v="582"/>
    <x v="0"/>
    <s v="United States"/>
    <s v="Houston"/>
    <x v="5"/>
    <n v="77041"/>
    <x v="2"/>
    <s v="TEC-PH-10004100"/>
    <x v="2"/>
    <x v="7"/>
    <x v="1743"/>
    <x v="5567"/>
    <n v="8"/>
    <n v="0.2"/>
    <n v="11.513600000000004"/>
  </r>
  <r>
    <n v="8706"/>
    <s v="US-2011-132745"/>
    <x v="2"/>
    <x v="1202"/>
    <d v="2011-10-05T00:00:00"/>
    <x v="1"/>
    <s v="NF-18475"/>
    <x v="739"/>
    <x v="2"/>
    <s v="United States"/>
    <s v="Reno"/>
    <x v="33"/>
    <n v="89502"/>
    <x v="1"/>
    <s v="OFF-FA-10000254"/>
    <x v="1"/>
    <x v="13"/>
    <x v="1814"/>
    <x v="5568"/>
    <n v="1"/>
    <n v="0"/>
    <n v="0"/>
  </r>
  <r>
    <n v="8707"/>
    <s v="CA-2011-146815"/>
    <x v="2"/>
    <x v="78"/>
    <d v="2011-09-13T00:00:00"/>
    <x v="1"/>
    <s v="PP-18955"/>
    <x v="452"/>
    <x v="2"/>
    <s v="United States"/>
    <s v="New York City"/>
    <x v="15"/>
    <n v="10009"/>
    <x v="3"/>
    <s v="FUR-CH-10004289"/>
    <x v="0"/>
    <x v="1"/>
    <x v="975"/>
    <x v="3140"/>
    <n v="2"/>
    <n v="0.1"/>
    <n v="13.437199999999986"/>
  </r>
  <r>
    <n v="8708"/>
    <s v="CA-2011-146815"/>
    <x v="2"/>
    <x v="78"/>
    <d v="2011-09-13T00:00:00"/>
    <x v="1"/>
    <s v="PP-18955"/>
    <x v="452"/>
    <x v="2"/>
    <s v="United States"/>
    <s v="New York City"/>
    <x v="15"/>
    <n v="10009"/>
    <x v="3"/>
    <s v="OFF-AR-10003469"/>
    <x v="1"/>
    <x v="6"/>
    <x v="1249"/>
    <x v="2872"/>
    <n v="2"/>
    <n v="0"/>
    <n v="1.6896"/>
  </r>
  <r>
    <n v="8709"/>
    <s v="CA-2011-119144"/>
    <x v="2"/>
    <x v="912"/>
    <d v="2011-11-18T00:00:00"/>
    <x v="2"/>
    <s v="JD-16150"/>
    <x v="251"/>
    <x v="1"/>
    <s v="United States"/>
    <s v="Los Angeles"/>
    <x v="1"/>
    <n v="90008"/>
    <x v="1"/>
    <s v="TEC-PH-10004188"/>
    <x v="2"/>
    <x v="7"/>
    <x v="763"/>
    <x v="5569"/>
    <n v="4"/>
    <n v="0.2"/>
    <n v="-17.992799999999999"/>
  </r>
  <r>
    <n v="8710"/>
    <s v="CA-2011-119144"/>
    <x v="2"/>
    <x v="912"/>
    <d v="2011-11-18T00:00:00"/>
    <x v="2"/>
    <s v="JD-16150"/>
    <x v="251"/>
    <x v="1"/>
    <s v="United States"/>
    <s v="Los Angeles"/>
    <x v="1"/>
    <n v="90008"/>
    <x v="1"/>
    <s v="FUR-BO-10004015"/>
    <x v="0"/>
    <x v="0"/>
    <x v="569"/>
    <x v="5570"/>
    <n v="3"/>
    <n v="0.15"/>
    <n v="25.197899999999969"/>
  </r>
  <r>
    <n v="8711"/>
    <s v="CA-2011-119144"/>
    <x v="2"/>
    <x v="912"/>
    <d v="2011-11-18T00:00:00"/>
    <x v="2"/>
    <s v="JD-16150"/>
    <x v="251"/>
    <x v="1"/>
    <s v="United States"/>
    <s v="Los Angeles"/>
    <x v="1"/>
    <n v="90008"/>
    <x v="1"/>
    <s v="OFF-ST-10000991"/>
    <x v="1"/>
    <x v="4"/>
    <x v="155"/>
    <x v="3216"/>
    <n v="3"/>
    <n v="0"/>
    <n v="10.347300000000004"/>
  </r>
  <r>
    <n v="8712"/>
    <s v="CA-2011-105648"/>
    <x v="2"/>
    <x v="223"/>
    <d v="2011-03-07T00:00:00"/>
    <x v="1"/>
    <s v="EJ-14155"/>
    <x v="412"/>
    <x v="0"/>
    <s v="United States"/>
    <s v="San Diego"/>
    <x v="1"/>
    <n v="92037"/>
    <x v="1"/>
    <s v="FUR-TA-10002958"/>
    <x v="0"/>
    <x v="3"/>
    <x v="956"/>
    <x v="188"/>
    <n v="3"/>
    <n v="0.2"/>
    <n v="-23.488200000000091"/>
  </r>
  <r>
    <n v="8713"/>
    <s v="US-2012-145422"/>
    <x v="1"/>
    <x v="155"/>
    <d v="2012-12-07T00:00:00"/>
    <x v="1"/>
    <s v="PW-19240"/>
    <x v="617"/>
    <x v="0"/>
    <s v="United States"/>
    <s v="San Francisco"/>
    <x v="1"/>
    <n v="94110"/>
    <x v="1"/>
    <s v="FUR-BO-10002213"/>
    <x v="0"/>
    <x v="0"/>
    <x v="1325"/>
    <x v="3754"/>
    <n v="3"/>
    <n v="0.15"/>
    <n v="-29.605799999999981"/>
  </r>
  <r>
    <n v="8714"/>
    <s v="CA-2014-136623"/>
    <x v="3"/>
    <x v="497"/>
    <d v="2014-07-17T00:00:00"/>
    <x v="1"/>
    <s v="TS-21430"/>
    <x v="747"/>
    <x v="1"/>
    <s v="United States"/>
    <s v="San Diego"/>
    <x v="1"/>
    <n v="92105"/>
    <x v="1"/>
    <s v="TEC-PH-10000004"/>
    <x v="2"/>
    <x v="7"/>
    <x v="606"/>
    <x v="5571"/>
    <n v="6"/>
    <n v="0.2"/>
    <n v="5.3963999999999963"/>
  </r>
  <r>
    <n v="8715"/>
    <s v="CA-2014-136623"/>
    <x v="3"/>
    <x v="497"/>
    <d v="2014-07-17T00:00:00"/>
    <x v="1"/>
    <s v="TS-21430"/>
    <x v="747"/>
    <x v="1"/>
    <s v="United States"/>
    <s v="San Diego"/>
    <x v="1"/>
    <n v="92105"/>
    <x v="1"/>
    <s v="OFF-BI-10003708"/>
    <x v="1"/>
    <x v="8"/>
    <x v="969"/>
    <x v="1278"/>
    <n v="5"/>
    <n v="0.2"/>
    <n v="9.3124999999999982"/>
  </r>
  <r>
    <n v="8716"/>
    <s v="CA-2014-121678"/>
    <x v="3"/>
    <x v="673"/>
    <d v="2014-11-21T00:00:00"/>
    <x v="0"/>
    <s v="BM-11650"/>
    <x v="312"/>
    <x v="1"/>
    <s v="United States"/>
    <s v="Elyria"/>
    <x v="24"/>
    <n v="44035"/>
    <x v="3"/>
    <s v="OFF-BI-10002949"/>
    <x v="1"/>
    <x v="8"/>
    <x v="520"/>
    <x v="5572"/>
    <n v="1"/>
    <n v="0.7"/>
    <n v="-1.3983999999999996"/>
  </r>
  <r>
    <n v="8717"/>
    <s v="CA-2013-120824"/>
    <x v="0"/>
    <x v="1"/>
    <d v="2013-06-17T00:00:00"/>
    <x v="0"/>
    <s v="AW-10930"/>
    <x v="585"/>
    <x v="2"/>
    <s v="United States"/>
    <s v="Houston"/>
    <x v="5"/>
    <n v="77070"/>
    <x v="2"/>
    <s v="OFF-AP-10001242"/>
    <x v="1"/>
    <x v="9"/>
    <x v="1408"/>
    <x v="5573"/>
    <n v="4"/>
    <n v="0.8"/>
    <n v="-160.96"/>
  </r>
  <r>
    <n v="8718"/>
    <s v="CA-2013-120824"/>
    <x v="0"/>
    <x v="1"/>
    <d v="2013-06-17T00:00:00"/>
    <x v="0"/>
    <s v="AW-10930"/>
    <x v="585"/>
    <x v="2"/>
    <s v="United States"/>
    <s v="Houston"/>
    <x v="5"/>
    <n v="77070"/>
    <x v="2"/>
    <s v="FUR-FU-10001424"/>
    <x v="0"/>
    <x v="5"/>
    <x v="691"/>
    <x v="1913"/>
    <n v="2"/>
    <n v="0.6"/>
    <n v="-4.5396000000000019"/>
  </r>
  <r>
    <n v="8719"/>
    <s v="CA-2013-120824"/>
    <x v="0"/>
    <x v="1"/>
    <d v="2013-06-17T00:00:00"/>
    <x v="0"/>
    <s v="AW-10930"/>
    <x v="585"/>
    <x v="2"/>
    <s v="United States"/>
    <s v="Houston"/>
    <x v="5"/>
    <n v="77070"/>
    <x v="2"/>
    <s v="OFF-AR-10003469"/>
    <x v="1"/>
    <x v="6"/>
    <x v="1249"/>
    <x v="2437"/>
    <n v="8"/>
    <n v="0.2"/>
    <n v="3.9423999999999997"/>
  </r>
  <r>
    <n v="8720"/>
    <s v="CA-2013-120824"/>
    <x v="0"/>
    <x v="1"/>
    <d v="2013-06-17T00:00:00"/>
    <x v="0"/>
    <s v="AW-10930"/>
    <x v="585"/>
    <x v="2"/>
    <s v="United States"/>
    <s v="Houston"/>
    <x v="5"/>
    <n v="77070"/>
    <x v="2"/>
    <s v="OFF-PA-10000232"/>
    <x v="1"/>
    <x v="10"/>
    <x v="1622"/>
    <x v="12"/>
    <n v="3"/>
    <n v="0.2"/>
    <n v="5.6375999999999999"/>
  </r>
  <r>
    <n v="8721"/>
    <s v="CA-2013-120824"/>
    <x v="0"/>
    <x v="1"/>
    <d v="2013-06-17T00:00:00"/>
    <x v="0"/>
    <s v="AW-10930"/>
    <x v="585"/>
    <x v="2"/>
    <s v="United States"/>
    <s v="Houston"/>
    <x v="5"/>
    <n v="77070"/>
    <x v="2"/>
    <s v="FUR-CH-10000229"/>
    <x v="0"/>
    <x v="1"/>
    <x v="1612"/>
    <x v="5574"/>
    <n v="2"/>
    <n v="0.3"/>
    <n v="-119.23120000000003"/>
  </r>
  <r>
    <n v="8722"/>
    <s v="CA-2013-120824"/>
    <x v="0"/>
    <x v="1"/>
    <d v="2013-06-17T00:00:00"/>
    <x v="0"/>
    <s v="AW-10930"/>
    <x v="585"/>
    <x v="2"/>
    <s v="United States"/>
    <s v="Houston"/>
    <x v="5"/>
    <n v="77070"/>
    <x v="2"/>
    <s v="OFF-ST-10002562"/>
    <x v="1"/>
    <x v="4"/>
    <x v="33"/>
    <x v="5575"/>
    <n v="9"/>
    <n v="0.2"/>
    <n v="6.7535999999999987"/>
  </r>
  <r>
    <n v="8723"/>
    <s v="CA-2013-120824"/>
    <x v="0"/>
    <x v="1"/>
    <d v="2013-06-17T00:00:00"/>
    <x v="0"/>
    <s v="AW-10930"/>
    <x v="585"/>
    <x v="2"/>
    <s v="United States"/>
    <s v="Houston"/>
    <x v="5"/>
    <n v="77070"/>
    <x v="2"/>
    <s v="OFF-BI-10001525"/>
    <x v="1"/>
    <x v="8"/>
    <x v="31"/>
    <x v="5576"/>
    <n v="2"/>
    <n v="0.8"/>
    <n v="-2.6670000000000007"/>
  </r>
  <r>
    <n v="8724"/>
    <s v="US-2013-135209"/>
    <x v="0"/>
    <x v="723"/>
    <d v="2014-01-01T00:00:00"/>
    <x v="0"/>
    <s v="MH-17290"/>
    <x v="762"/>
    <x v="2"/>
    <s v="United States"/>
    <s v="Miami"/>
    <x v="2"/>
    <n v="33178"/>
    <x v="0"/>
    <s v="OFF-PA-10002986"/>
    <x v="1"/>
    <x v="10"/>
    <x v="477"/>
    <x v="5577"/>
    <n v="7"/>
    <n v="0.2"/>
    <n v="13.0928"/>
  </r>
  <r>
    <n v="8725"/>
    <s v="US-2013-135209"/>
    <x v="0"/>
    <x v="723"/>
    <d v="2014-01-01T00:00:00"/>
    <x v="0"/>
    <s v="MH-17290"/>
    <x v="762"/>
    <x v="2"/>
    <s v="United States"/>
    <s v="Miami"/>
    <x v="2"/>
    <n v="33178"/>
    <x v="0"/>
    <s v="OFF-PA-10000143"/>
    <x v="1"/>
    <x v="10"/>
    <x v="1692"/>
    <x v="869"/>
    <n v="6"/>
    <n v="0.2"/>
    <n v="8.8704000000000018"/>
  </r>
  <r>
    <n v="8726"/>
    <s v="CA-2014-148145"/>
    <x v="3"/>
    <x v="257"/>
    <d v="2014-03-24T00:00:00"/>
    <x v="1"/>
    <s v="SW-20275"/>
    <x v="349"/>
    <x v="0"/>
    <s v="United States"/>
    <s v="Seattle"/>
    <x v="4"/>
    <n v="98115"/>
    <x v="1"/>
    <s v="OFF-AR-10003752"/>
    <x v="1"/>
    <x v="6"/>
    <x v="677"/>
    <x v="849"/>
    <n v="4"/>
    <n v="0"/>
    <n v="21.251999999999999"/>
  </r>
  <r>
    <n v="8727"/>
    <s v="CA-2012-103870"/>
    <x v="1"/>
    <x v="17"/>
    <d v="2012-12-31T00:00:00"/>
    <x v="1"/>
    <s v="SP-20860"/>
    <x v="133"/>
    <x v="1"/>
    <s v="United States"/>
    <s v="Murfreesboro"/>
    <x v="18"/>
    <n v="37130"/>
    <x v="0"/>
    <s v="TEC-AC-10002370"/>
    <x v="2"/>
    <x v="11"/>
    <x v="1816"/>
    <x v="5578"/>
    <n v="3"/>
    <n v="0.2"/>
    <n v="0.70919999999999961"/>
  </r>
  <r>
    <n v="8728"/>
    <s v="CA-2012-103870"/>
    <x v="1"/>
    <x v="17"/>
    <d v="2012-12-31T00:00:00"/>
    <x v="1"/>
    <s v="SP-20860"/>
    <x v="133"/>
    <x v="1"/>
    <s v="United States"/>
    <s v="Murfreesboro"/>
    <x v="18"/>
    <n v="37130"/>
    <x v="0"/>
    <s v="FUR-FU-10002030"/>
    <x v="0"/>
    <x v="5"/>
    <x v="1813"/>
    <x v="5579"/>
    <n v="3"/>
    <n v="0.2"/>
    <n v="16.005600000000005"/>
  </r>
  <r>
    <n v="8729"/>
    <s v="CA-2012-103870"/>
    <x v="1"/>
    <x v="17"/>
    <d v="2012-12-31T00:00:00"/>
    <x v="1"/>
    <s v="SP-20860"/>
    <x v="133"/>
    <x v="1"/>
    <s v="United States"/>
    <s v="Murfreesboro"/>
    <x v="18"/>
    <n v="37130"/>
    <x v="0"/>
    <s v="FUR-BO-10002853"/>
    <x v="0"/>
    <x v="0"/>
    <x v="1613"/>
    <x v="5580"/>
    <n v="2"/>
    <n v="0.2"/>
    <n v="8.1939999999999955"/>
  </r>
  <r>
    <n v="8730"/>
    <s v="CA-2012-103870"/>
    <x v="1"/>
    <x v="17"/>
    <d v="2012-12-31T00:00:00"/>
    <x v="1"/>
    <s v="SP-20860"/>
    <x v="133"/>
    <x v="1"/>
    <s v="United States"/>
    <s v="Murfreesboro"/>
    <x v="18"/>
    <n v="37130"/>
    <x v="0"/>
    <s v="OFF-ST-10002562"/>
    <x v="1"/>
    <x v="4"/>
    <x v="33"/>
    <x v="2752"/>
    <n v="3"/>
    <n v="0.2"/>
    <n v="2.2511999999999999"/>
  </r>
  <r>
    <n v="8731"/>
    <s v="CA-2012-103870"/>
    <x v="1"/>
    <x v="17"/>
    <d v="2012-12-31T00:00:00"/>
    <x v="1"/>
    <s v="SP-20860"/>
    <x v="133"/>
    <x v="1"/>
    <s v="United States"/>
    <s v="Murfreesboro"/>
    <x v="18"/>
    <n v="37130"/>
    <x v="0"/>
    <s v="TEC-AC-10004227"/>
    <x v="2"/>
    <x v="11"/>
    <x v="1400"/>
    <x v="3145"/>
    <n v="7"/>
    <n v="0.2"/>
    <n v="-12.730200000000011"/>
  </r>
  <r>
    <n v="8732"/>
    <s v="CA-2012-111017"/>
    <x v="1"/>
    <x v="374"/>
    <d v="2012-08-06T00:00:00"/>
    <x v="1"/>
    <s v="SC-20695"/>
    <x v="281"/>
    <x v="1"/>
    <s v="United States"/>
    <s v="Saint Louis"/>
    <x v="25"/>
    <n v="63116"/>
    <x v="2"/>
    <s v="OFF-SU-10002573"/>
    <x v="1"/>
    <x v="14"/>
    <x v="350"/>
    <x v="5581"/>
    <n v="3"/>
    <n v="0"/>
    <n v="15.776999999999996"/>
  </r>
  <r>
    <n v="8733"/>
    <s v="CA-2014-116988"/>
    <x v="3"/>
    <x v="818"/>
    <d v="2014-06-30T00:00:00"/>
    <x v="0"/>
    <s v="PW-19030"/>
    <x v="463"/>
    <x v="1"/>
    <s v="United States"/>
    <s v="Seattle"/>
    <x v="4"/>
    <n v="98105"/>
    <x v="1"/>
    <s v="OFF-PA-10003848"/>
    <x v="1"/>
    <x v="10"/>
    <x v="1442"/>
    <x v="541"/>
    <n v="3"/>
    <n v="0"/>
    <n v="9.3312000000000008"/>
  </r>
  <r>
    <n v="8734"/>
    <s v="CA-2014-116988"/>
    <x v="3"/>
    <x v="818"/>
    <d v="2014-06-30T00:00:00"/>
    <x v="0"/>
    <s v="PW-19030"/>
    <x v="463"/>
    <x v="1"/>
    <s v="United States"/>
    <s v="Seattle"/>
    <x v="4"/>
    <n v="98105"/>
    <x v="1"/>
    <s v="FUR-FU-10001290"/>
    <x v="0"/>
    <x v="5"/>
    <x v="447"/>
    <x v="487"/>
    <n v="3"/>
    <n v="0"/>
    <n v="40.415999999999997"/>
  </r>
  <r>
    <n v="8735"/>
    <s v="CA-2014-116988"/>
    <x v="3"/>
    <x v="818"/>
    <d v="2014-06-30T00:00:00"/>
    <x v="0"/>
    <s v="PW-19030"/>
    <x v="463"/>
    <x v="1"/>
    <s v="United States"/>
    <s v="Seattle"/>
    <x v="4"/>
    <n v="98105"/>
    <x v="1"/>
    <s v="TEC-AC-10003832"/>
    <x v="2"/>
    <x v="11"/>
    <x v="216"/>
    <x v="2694"/>
    <n v="5"/>
    <n v="0"/>
    <n v="244.61549999999988"/>
  </r>
  <r>
    <n v="8736"/>
    <s v="US-2011-169390"/>
    <x v="2"/>
    <x v="315"/>
    <d v="2011-02-11T00:00:00"/>
    <x v="0"/>
    <s v="CS-12250"/>
    <x v="294"/>
    <x v="1"/>
    <s v="United States"/>
    <s v="New York City"/>
    <x v="15"/>
    <n v="10024"/>
    <x v="3"/>
    <s v="OFF-ST-10001558"/>
    <x v="1"/>
    <x v="4"/>
    <x v="712"/>
    <x v="647"/>
    <n v="4"/>
    <n v="0"/>
    <n v="9.7439999999999998"/>
  </r>
  <r>
    <n v="8737"/>
    <s v="CA-2013-168774"/>
    <x v="0"/>
    <x v="913"/>
    <d v="2013-09-10T00:00:00"/>
    <x v="1"/>
    <s v="RP-19855"/>
    <x v="532"/>
    <x v="1"/>
    <s v="United States"/>
    <s v="Woodbury"/>
    <x v="11"/>
    <n v="55125"/>
    <x v="2"/>
    <s v="OFF-ST-10001490"/>
    <x v="1"/>
    <x v="4"/>
    <x v="513"/>
    <x v="3469"/>
    <n v="3"/>
    <n v="0"/>
    <n v="160.62299999999993"/>
  </r>
  <r>
    <n v="8738"/>
    <s v="CA-2014-161592"/>
    <x v="3"/>
    <x v="1191"/>
    <d v="2014-04-11T00:00:00"/>
    <x v="1"/>
    <s v="CS-12175"/>
    <x v="728"/>
    <x v="1"/>
    <s v="United States"/>
    <s v="Chattanooga"/>
    <x v="18"/>
    <n v="37421"/>
    <x v="0"/>
    <s v="OFF-BI-10003669"/>
    <x v="1"/>
    <x v="8"/>
    <x v="796"/>
    <x v="5582"/>
    <n v="5"/>
    <n v="0.7"/>
    <n v="-5.9399999999999977"/>
  </r>
  <r>
    <n v="8739"/>
    <s v="US-2014-131961"/>
    <x v="3"/>
    <x v="166"/>
    <d v="2014-12-12T00:00:00"/>
    <x v="2"/>
    <s v="MJ-17740"/>
    <x v="77"/>
    <x v="0"/>
    <s v="United States"/>
    <s v="Philadelphia"/>
    <x v="9"/>
    <n v="19140"/>
    <x v="3"/>
    <s v="OFF-AR-10004441"/>
    <x v="1"/>
    <x v="6"/>
    <x v="153"/>
    <x v="2153"/>
    <n v="4"/>
    <n v="0.2"/>
    <n v="3.6431999999999998"/>
  </r>
  <r>
    <n v="8740"/>
    <s v="US-2014-131961"/>
    <x v="3"/>
    <x v="166"/>
    <d v="2014-12-12T00:00:00"/>
    <x v="2"/>
    <s v="MJ-17740"/>
    <x v="77"/>
    <x v="0"/>
    <s v="United States"/>
    <s v="Philadelphia"/>
    <x v="9"/>
    <n v="19140"/>
    <x v="3"/>
    <s v="TEC-PH-10001924"/>
    <x v="2"/>
    <x v="7"/>
    <x v="426"/>
    <x v="5583"/>
    <n v="2"/>
    <n v="0.4"/>
    <n v="-20.996999999999993"/>
  </r>
  <r>
    <n v="8741"/>
    <s v="CA-2013-102498"/>
    <x v="0"/>
    <x v="1131"/>
    <d v="2013-07-26T00:00:00"/>
    <x v="2"/>
    <s v="JG-15160"/>
    <x v="506"/>
    <x v="0"/>
    <s v="United States"/>
    <s v="Lafayette"/>
    <x v="28"/>
    <n v="70506"/>
    <x v="0"/>
    <s v="OFF-AR-10004456"/>
    <x v="1"/>
    <x v="6"/>
    <x v="1044"/>
    <x v="1411"/>
    <n v="5"/>
    <n v="0"/>
    <n v="21.227999999999998"/>
  </r>
  <r>
    <n v="8742"/>
    <s v="CA-2012-113222"/>
    <x v="1"/>
    <x v="529"/>
    <d v="2012-11-09T00:00:00"/>
    <x v="3"/>
    <s v="AG-10765"/>
    <x v="326"/>
    <x v="2"/>
    <s v="United States"/>
    <s v="Lawrence"/>
    <x v="14"/>
    <n v="46226"/>
    <x v="2"/>
    <s v="OFF-BI-10001890"/>
    <x v="1"/>
    <x v="8"/>
    <x v="174"/>
    <x v="631"/>
    <n v="3"/>
    <n v="0"/>
    <n v="5.1551999999999998"/>
  </r>
  <r>
    <n v="8743"/>
    <s v="US-2012-144771"/>
    <x v="1"/>
    <x v="653"/>
    <d v="2012-10-04T00:00:00"/>
    <x v="2"/>
    <s v="CK-12205"/>
    <x v="237"/>
    <x v="0"/>
    <s v="United States"/>
    <s v="Hillsboro"/>
    <x v="21"/>
    <n v="97123"/>
    <x v="1"/>
    <s v="FUR-FU-10000629"/>
    <x v="0"/>
    <x v="5"/>
    <x v="93"/>
    <x v="5584"/>
    <n v="1"/>
    <n v="0.2"/>
    <n v="3.0338000000000003"/>
  </r>
  <r>
    <n v="8744"/>
    <s v="US-2012-144771"/>
    <x v="1"/>
    <x v="653"/>
    <d v="2012-10-04T00:00:00"/>
    <x v="2"/>
    <s v="CK-12205"/>
    <x v="237"/>
    <x v="0"/>
    <s v="United States"/>
    <s v="Hillsboro"/>
    <x v="21"/>
    <n v="97123"/>
    <x v="1"/>
    <s v="TEC-AC-10002323"/>
    <x v="2"/>
    <x v="11"/>
    <x v="175"/>
    <x v="4035"/>
    <n v="3"/>
    <n v="0.2"/>
    <n v="-4.6409999999999982"/>
  </r>
  <r>
    <n v="8745"/>
    <s v="CA-2012-162376"/>
    <x v="1"/>
    <x v="6"/>
    <d v="2012-11-25T00:00:00"/>
    <x v="0"/>
    <s v="HD-14785"/>
    <x v="787"/>
    <x v="2"/>
    <s v="United States"/>
    <s v="Cambridge"/>
    <x v="31"/>
    <n v="2138"/>
    <x v="3"/>
    <s v="OFF-AR-10003056"/>
    <x v="1"/>
    <x v="6"/>
    <x v="18"/>
    <x v="860"/>
    <n v="4"/>
    <n v="0"/>
    <n v="4.9647999999999985"/>
  </r>
  <r>
    <n v="8746"/>
    <s v="CA-2012-162376"/>
    <x v="1"/>
    <x v="6"/>
    <d v="2012-11-25T00:00:00"/>
    <x v="0"/>
    <s v="HD-14785"/>
    <x v="787"/>
    <x v="2"/>
    <s v="United States"/>
    <s v="Cambridge"/>
    <x v="31"/>
    <n v="2138"/>
    <x v="3"/>
    <s v="OFF-PA-10000300"/>
    <x v="1"/>
    <x v="10"/>
    <x v="1766"/>
    <x v="731"/>
    <n v="3"/>
    <n v="0"/>
    <n v="28.171799999999998"/>
  </r>
  <r>
    <n v="8747"/>
    <s v="CA-2014-128076"/>
    <x v="3"/>
    <x v="62"/>
    <d v="2014-02-08T00:00:00"/>
    <x v="1"/>
    <s v="BO-11350"/>
    <x v="635"/>
    <x v="1"/>
    <s v="United States"/>
    <s v="San Diego"/>
    <x v="1"/>
    <n v="92105"/>
    <x v="1"/>
    <s v="FUR-FU-10000293"/>
    <x v="0"/>
    <x v="5"/>
    <x v="783"/>
    <x v="5585"/>
    <n v="2"/>
    <n v="0"/>
    <n v="12.634799999999984"/>
  </r>
  <r>
    <n v="8748"/>
    <s v="CA-2014-128076"/>
    <x v="3"/>
    <x v="62"/>
    <d v="2014-02-08T00:00:00"/>
    <x v="1"/>
    <s v="BO-11350"/>
    <x v="635"/>
    <x v="1"/>
    <s v="United States"/>
    <s v="San Diego"/>
    <x v="1"/>
    <n v="92105"/>
    <x v="1"/>
    <s v="OFF-BI-10003638"/>
    <x v="1"/>
    <x v="8"/>
    <x v="607"/>
    <x v="5586"/>
    <n v="2"/>
    <n v="0.2"/>
    <n v="10.061999999999998"/>
  </r>
  <r>
    <n v="8749"/>
    <s v="CA-2014-128076"/>
    <x v="3"/>
    <x v="62"/>
    <d v="2014-02-08T00:00:00"/>
    <x v="1"/>
    <s v="BO-11350"/>
    <x v="635"/>
    <x v="1"/>
    <s v="United States"/>
    <s v="San Diego"/>
    <x v="1"/>
    <n v="92105"/>
    <x v="1"/>
    <s v="TEC-MA-10002109"/>
    <x v="2"/>
    <x v="15"/>
    <x v="1729"/>
    <x v="2562"/>
    <n v="2"/>
    <n v="0.2"/>
    <n v="38.997399999999971"/>
  </r>
  <r>
    <n v="8750"/>
    <s v="US-2012-163825"/>
    <x v="1"/>
    <x v="382"/>
    <d v="2012-06-19T00:00:00"/>
    <x v="2"/>
    <s v="LC-16885"/>
    <x v="62"/>
    <x v="0"/>
    <s v="United States"/>
    <s v="New York City"/>
    <x v="15"/>
    <n v="10009"/>
    <x v="3"/>
    <s v="OFF-BI-10003527"/>
    <x v="1"/>
    <x v="8"/>
    <x v="446"/>
    <x v="5587"/>
    <n v="3"/>
    <n v="0.2"/>
    <n v="1143.8910000000001"/>
  </r>
  <r>
    <n v="8751"/>
    <s v="US-2012-163825"/>
    <x v="1"/>
    <x v="382"/>
    <d v="2012-06-19T00:00:00"/>
    <x v="2"/>
    <s v="LC-16885"/>
    <x v="62"/>
    <x v="0"/>
    <s v="United States"/>
    <s v="New York City"/>
    <x v="15"/>
    <n v="10009"/>
    <x v="3"/>
    <s v="TEC-PH-10004922"/>
    <x v="2"/>
    <x v="7"/>
    <x v="1067"/>
    <x v="5588"/>
    <n v="2"/>
    <n v="0"/>
    <n v="33.495000000000005"/>
  </r>
  <r>
    <n v="8752"/>
    <s v="CA-2013-105662"/>
    <x v="0"/>
    <x v="465"/>
    <d v="2013-05-10T00:00:00"/>
    <x v="1"/>
    <s v="RB-19465"/>
    <x v="46"/>
    <x v="2"/>
    <s v="United States"/>
    <s v="Tallahassee"/>
    <x v="2"/>
    <n v="32303"/>
    <x v="0"/>
    <s v="OFF-PA-10001001"/>
    <x v="1"/>
    <x v="10"/>
    <x v="1821"/>
    <x v="5589"/>
    <n v="4"/>
    <n v="0.2"/>
    <n v="31.4712"/>
  </r>
  <r>
    <n v="8753"/>
    <s v="CA-2013-105662"/>
    <x v="0"/>
    <x v="465"/>
    <d v="2013-05-10T00:00:00"/>
    <x v="1"/>
    <s v="RB-19465"/>
    <x v="46"/>
    <x v="2"/>
    <s v="United States"/>
    <s v="Tallahassee"/>
    <x v="2"/>
    <n v="32303"/>
    <x v="0"/>
    <s v="TEC-PH-10001198"/>
    <x v="2"/>
    <x v="7"/>
    <x v="1168"/>
    <x v="1665"/>
    <n v="3"/>
    <n v="0.2"/>
    <n v="19.966499999999982"/>
  </r>
  <r>
    <n v="8754"/>
    <s v="CA-2014-152198"/>
    <x v="3"/>
    <x v="428"/>
    <d v="2014-09-11T00:00:00"/>
    <x v="2"/>
    <s v="JD-16015"/>
    <x v="557"/>
    <x v="0"/>
    <s v="United States"/>
    <s v="Toledo"/>
    <x v="24"/>
    <n v="43615"/>
    <x v="3"/>
    <s v="OFF-LA-10000443"/>
    <x v="1"/>
    <x v="2"/>
    <x v="1118"/>
    <x v="1173"/>
    <n v="6"/>
    <n v="0.2"/>
    <n v="5.9777999999999993"/>
  </r>
  <r>
    <n v="8755"/>
    <s v="CA-2014-152198"/>
    <x v="3"/>
    <x v="428"/>
    <d v="2014-09-11T00:00:00"/>
    <x v="2"/>
    <s v="JD-16015"/>
    <x v="557"/>
    <x v="0"/>
    <s v="United States"/>
    <s v="Toledo"/>
    <x v="24"/>
    <n v="43615"/>
    <x v="3"/>
    <s v="OFF-BI-10003669"/>
    <x v="1"/>
    <x v="8"/>
    <x v="796"/>
    <x v="5590"/>
    <n v="3"/>
    <n v="0.7"/>
    <n v="-3.5640000000000001"/>
  </r>
  <r>
    <n v="8756"/>
    <s v="CA-2014-152198"/>
    <x v="3"/>
    <x v="428"/>
    <d v="2014-09-11T00:00:00"/>
    <x v="2"/>
    <s v="JD-16015"/>
    <x v="557"/>
    <x v="0"/>
    <s v="United States"/>
    <s v="Toledo"/>
    <x v="24"/>
    <n v="43615"/>
    <x v="3"/>
    <s v="OFF-BI-10001628"/>
    <x v="1"/>
    <x v="8"/>
    <x v="1103"/>
    <x v="5591"/>
    <n v="2"/>
    <n v="0.7"/>
    <n v="-5.2149999999999999"/>
  </r>
  <r>
    <n v="8757"/>
    <s v="CA-2013-114307"/>
    <x v="0"/>
    <x v="405"/>
    <d v="2013-07-27T00:00:00"/>
    <x v="1"/>
    <s v="MF-17665"/>
    <x v="716"/>
    <x v="1"/>
    <s v="United States"/>
    <s v="Columbia"/>
    <x v="39"/>
    <n v="21044"/>
    <x v="3"/>
    <s v="OFF-AP-10002350"/>
    <x v="1"/>
    <x v="9"/>
    <x v="545"/>
    <x v="1023"/>
    <n v="2"/>
    <n v="0"/>
    <n v="10.5504"/>
  </r>
  <r>
    <n v="8758"/>
    <s v="CA-2013-114307"/>
    <x v="0"/>
    <x v="405"/>
    <d v="2013-07-27T00:00:00"/>
    <x v="1"/>
    <s v="MF-17665"/>
    <x v="716"/>
    <x v="1"/>
    <s v="United States"/>
    <s v="Columbia"/>
    <x v="39"/>
    <n v="21044"/>
    <x v="3"/>
    <s v="OFF-PA-10004100"/>
    <x v="1"/>
    <x v="10"/>
    <x v="257"/>
    <x v="187"/>
    <n v="8"/>
    <n v="0"/>
    <n v="24.883200000000002"/>
  </r>
  <r>
    <n v="8759"/>
    <s v="CA-2013-114307"/>
    <x v="0"/>
    <x v="405"/>
    <d v="2013-07-27T00:00:00"/>
    <x v="1"/>
    <s v="MF-17665"/>
    <x v="716"/>
    <x v="1"/>
    <s v="United States"/>
    <s v="Columbia"/>
    <x v="39"/>
    <n v="21044"/>
    <x v="3"/>
    <s v="FUR-FU-10000794"/>
    <x v="0"/>
    <x v="5"/>
    <x v="639"/>
    <x v="1877"/>
    <n v="3"/>
    <n v="0"/>
    <n v="9.3227999999999991"/>
  </r>
  <r>
    <n v="8760"/>
    <s v="CA-2013-114307"/>
    <x v="0"/>
    <x v="405"/>
    <d v="2013-07-27T00:00:00"/>
    <x v="1"/>
    <s v="MF-17665"/>
    <x v="716"/>
    <x v="1"/>
    <s v="United States"/>
    <s v="Columbia"/>
    <x v="39"/>
    <n v="21044"/>
    <x v="3"/>
    <s v="OFF-BI-10002012"/>
    <x v="1"/>
    <x v="8"/>
    <x v="742"/>
    <x v="5592"/>
    <n v="3"/>
    <n v="0"/>
    <n v="2.5920000000000001"/>
  </r>
  <r>
    <n v="8761"/>
    <s v="CA-2013-159891"/>
    <x v="0"/>
    <x v="1011"/>
    <d v="2013-02-06T00:00:00"/>
    <x v="1"/>
    <s v="BF-11170"/>
    <x v="408"/>
    <x v="2"/>
    <s v="United States"/>
    <s v="Atlanta"/>
    <x v="32"/>
    <n v="30318"/>
    <x v="0"/>
    <s v="OFF-BI-10003527"/>
    <x v="1"/>
    <x v="8"/>
    <x v="446"/>
    <x v="5593"/>
    <n v="1"/>
    <n v="0"/>
    <n v="635.495"/>
  </r>
  <r>
    <n v="8762"/>
    <s v="CA-2013-159891"/>
    <x v="0"/>
    <x v="1011"/>
    <d v="2013-02-06T00:00:00"/>
    <x v="1"/>
    <s v="BF-11170"/>
    <x v="408"/>
    <x v="2"/>
    <s v="United States"/>
    <s v="Atlanta"/>
    <x v="32"/>
    <n v="30318"/>
    <x v="0"/>
    <s v="OFF-EN-10004483"/>
    <x v="1"/>
    <x v="12"/>
    <x v="1335"/>
    <x v="5594"/>
    <n v="8"/>
    <n v="0"/>
    <n v="58.919199999999989"/>
  </r>
  <r>
    <n v="8763"/>
    <s v="CA-2013-112578"/>
    <x v="0"/>
    <x v="723"/>
    <d v="2014-01-03T00:00:00"/>
    <x v="1"/>
    <s v="FO-14305"/>
    <x v="383"/>
    <x v="0"/>
    <s v="United States"/>
    <s v="Sacramento"/>
    <x v="1"/>
    <n v="95823"/>
    <x v="1"/>
    <s v="OFF-ST-10003722"/>
    <x v="1"/>
    <x v="4"/>
    <x v="760"/>
    <x v="919"/>
    <n v="1"/>
    <n v="0"/>
    <n v="4.068699999999998"/>
  </r>
  <r>
    <n v="8764"/>
    <s v="CA-2013-112578"/>
    <x v="0"/>
    <x v="723"/>
    <d v="2014-01-03T00:00:00"/>
    <x v="1"/>
    <s v="FO-14305"/>
    <x v="383"/>
    <x v="0"/>
    <s v="United States"/>
    <s v="Sacramento"/>
    <x v="1"/>
    <n v="95823"/>
    <x v="1"/>
    <s v="OFF-SU-10002557"/>
    <x v="1"/>
    <x v="14"/>
    <x v="1329"/>
    <x v="5482"/>
    <n v="2"/>
    <n v="0"/>
    <n v="7.2696000000000005"/>
  </r>
  <r>
    <n v="8765"/>
    <s v="CA-2012-107083"/>
    <x v="1"/>
    <x v="82"/>
    <d v="2012-11-27T00:00:00"/>
    <x v="1"/>
    <s v="BB-11545"/>
    <x v="179"/>
    <x v="1"/>
    <s v="United States"/>
    <s v="Fort Worth"/>
    <x v="5"/>
    <n v="76106"/>
    <x v="2"/>
    <s v="OFF-AR-10002257"/>
    <x v="1"/>
    <x v="6"/>
    <x v="1191"/>
    <x v="758"/>
    <n v="2"/>
    <n v="0.2"/>
    <n v="0.73479999999999923"/>
  </r>
  <r>
    <n v="8766"/>
    <s v="CA-2012-107083"/>
    <x v="1"/>
    <x v="82"/>
    <d v="2012-11-27T00:00:00"/>
    <x v="1"/>
    <s v="BB-11545"/>
    <x v="179"/>
    <x v="1"/>
    <s v="United States"/>
    <s v="Fort Worth"/>
    <x v="5"/>
    <n v="76106"/>
    <x v="2"/>
    <s v="OFF-BI-10000756"/>
    <x v="1"/>
    <x v="8"/>
    <x v="15"/>
    <x v="5595"/>
    <n v="2"/>
    <n v="0.8"/>
    <n v="-2.5440000000000005"/>
  </r>
  <r>
    <n v="8767"/>
    <s v="CA-2012-107083"/>
    <x v="1"/>
    <x v="82"/>
    <d v="2012-11-27T00:00:00"/>
    <x v="1"/>
    <s v="BB-11545"/>
    <x v="179"/>
    <x v="1"/>
    <s v="United States"/>
    <s v="Fort Worth"/>
    <x v="5"/>
    <n v="76106"/>
    <x v="2"/>
    <s v="OFF-AP-10004136"/>
    <x v="1"/>
    <x v="9"/>
    <x v="1815"/>
    <x v="4396"/>
    <n v="3"/>
    <n v="0.8"/>
    <n v="-67.617000000000019"/>
  </r>
  <r>
    <n v="8768"/>
    <s v="CA-2012-107083"/>
    <x v="1"/>
    <x v="82"/>
    <d v="2012-11-27T00:00:00"/>
    <x v="1"/>
    <s v="BB-11545"/>
    <x v="179"/>
    <x v="1"/>
    <s v="United States"/>
    <s v="Fort Worth"/>
    <x v="5"/>
    <n v="76106"/>
    <x v="2"/>
    <s v="OFF-BI-10002194"/>
    <x v="1"/>
    <x v="8"/>
    <x v="411"/>
    <x v="5596"/>
    <n v="5"/>
    <n v="0.8"/>
    <n v="-13.167000000000002"/>
  </r>
  <r>
    <n v="8769"/>
    <s v="CA-2012-151722"/>
    <x v="1"/>
    <x v="348"/>
    <d v="2012-10-09T00:00:00"/>
    <x v="1"/>
    <s v="IL-15100"/>
    <x v="582"/>
    <x v="0"/>
    <s v="United States"/>
    <s v="Columbus"/>
    <x v="24"/>
    <n v="43229"/>
    <x v="3"/>
    <s v="TEC-AC-10000892"/>
    <x v="2"/>
    <x v="11"/>
    <x v="290"/>
    <x v="5597"/>
    <n v="4"/>
    <n v="0.2"/>
    <n v="57.599999999999994"/>
  </r>
  <r>
    <n v="8770"/>
    <s v="CA-2013-151148"/>
    <x v="0"/>
    <x v="126"/>
    <d v="2013-09-14T00:00:00"/>
    <x v="3"/>
    <s v="PO-19180"/>
    <x v="178"/>
    <x v="2"/>
    <s v="United States"/>
    <s v="Louisville"/>
    <x v="22"/>
    <n v="80027"/>
    <x v="1"/>
    <s v="TEC-PH-10001870"/>
    <x v="2"/>
    <x v="7"/>
    <x v="1731"/>
    <x v="5598"/>
    <n v="3"/>
    <n v="0.2"/>
    <n v="9.1844999999999928"/>
  </r>
  <r>
    <n v="8771"/>
    <s v="CA-2013-151148"/>
    <x v="0"/>
    <x v="126"/>
    <d v="2013-09-14T00:00:00"/>
    <x v="3"/>
    <s v="PO-19180"/>
    <x v="178"/>
    <x v="2"/>
    <s v="United States"/>
    <s v="Louisville"/>
    <x v="22"/>
    <n v="80027"/>
    <x v="1"/>
    <s v="FUR-CH-10002304"/>
    <x v="0"/>
    <x v="1"/>
    <x v="782"/>
    <x v="5599"/>
    <n v="4"/>
    <n v="0.2"/>
    <n v="5.1960000000000015"/>
  </r>
  <r>
    <n v="8772"/>
    <s v="CA-2014-115882"/>
    <x v="3"/>
    <x v="32"/>
    <d v="2014-09-18T00:00:00"/>
    <x v="2"/>
    <s v="DB-13555"/>
    <x v="587"/>
    <x v="1"/>
    <s v="United States"/>
    <s v="Raleigh"/>
    <x v="3"/>
    <n v="27604"/>
    <x v="0"/>
    <s v="OFF-AP-10002534"/>
    <x v="1"/>
    <x v="9"/>
    <x v="1193"/>
    <x v="5600"/>
    <n v="4"/>
    <n v="0.2"/>
    <n v="94.278400000000033"/>
  </r>
  <r>
    <n v="8773"/>
    <s v="CA-2014-115882"/>
    <x v="3"/>
    <x v="32"/>
    <d v="2014-09-18T00:00:00"/>
    <x v="2"/>
    <s v="DB-13555"/>
    <x v="587"/>
    <x v="1"/>
    <s v="United States"/>
    <s v="Raleigh"/>
    <x v="3"/>
    <n v="27604"/>
    <x v="0"/>
    <s v="OFF-PA-10001125"/>
    <x v="1"/>
    <x v="10"/>
    <x v="1012"/>
    <x v="1355"/>
    <n v="3"/>
    <n v="0.2"/>
    <n v="23.234999999999992"/>
  </r>
  <r>
    <n v="8774"/>
    <s v="CA-2012-132276"/>
    <x v="1"/>
    <x v="1203"/>
    <d v="2012-02-28T00:00:00"/>
    <x v="1"/>
    <s v="LC-16960"/>
    <x v="784"/>
    <x v="2"/>
    <s v="United States"/>
    <s v="New York City"/>
    <x v="15"/>
    <n v="10024"/>
    <x v="3"/>
    <s v="OFF-AP-10000804"/>
    <x v="1"/>
    <x v="9"/>
    <x v="561"/>
    <x v="2051"/>
    <n v="6"/>
    <n v="0"/>
    <n v="6.7200000000000006"/>
  </r>
  <r>
    <n v="8775"/>
    <s v="CA-2012-132276"/>
    <x v="1"/>
    <x v="1203"/>
    <d v="2012-02-28T00:00:00"/>
    <x v="1"/>
    <s v="LC-16960"/>
    <x v="784"/>
    <x v="2"/>
    <s v="United States"/>
    <s v="New York City"/>
    <x v="15"/>
    <n v="10024"/>
    <x v="3"/>
    <s v="OFF-BI-10002982"/>
    <x v="1"/>
    <x v="8"/>
    <x v="1258"/>
    <x v="3023"/>
    <n v="2"/>
    <n v="0.2"/>
    <n v="3.8135999999999992"/>
  </r>
  <r>
    <n v="8776"/>
    <s v="CA-2013-163636"/>
    <x v="0"/>
    <x v="5"/>
    <d v="2013-12-10T00:00:00"/>
    <x v="0"/>
    <s v="MP-18175"/>
    <x v="486"/>
    <x v="2"/>
    <s v="United States"/>
    <s v="Chicago"/>
    <x v="10"/>
    <n v="60623"/>
    <x v="2"/>
    <s v="OFF-AR-10001547"/>
    <x v="1"/>
    <x v="6"/>
    <x v="147"/>
    <x v="5601"/>
    <n v="2"/>
    <n v="0.2"/>
    <n v="0.30940000000000001"/>
  </r>
  <r>
    <n v="8777"/>
    <s v="CA-2013-102813"/>
    <x v="0"/>
    <x v="415"/>
    <d v="2013-07-04T00:00:00"/>
    <x v="2"/>
    <s v="EA-14035"/>
    <x v="105"/>
    <x v="1"/>
    <s v="United States"/>
    <s v="Huntsville"/>
    <x v="5"/>
    <n v="77340"/>
    <x v="2"/>
    <s v="FUR-CH-10000665"/>
    <x v="0"/>
    <x v="1"/>
    <x v="656"/>
    <x v="2568"/>
    <n v="5"/>
    <n v="0.3"/>
    <n v="0"/>
  </r>
  <r>
    <n v="8778"/>
    <s v="CA-2013-102813"/>
    <x v="0"/>
    <x v="415"/>
    <d v="2013-07-04T00:00:00"/>
    <x v="2"/>
    <s v="EA-14035"/>
    <x v="105"/>
    <x v="1"/>
    <s v="United States"/>
    <s v="Huntsville"/>
    <x v="5"/>
    <n v="77340"/>
    <x v="2"/>
    <s v="OFF-PA-10000520"/>
    <x v="1"/>
    <x v="10"/>
    <x v="1419"/>
    <x v="759"/>
    <n v="8"/>
    <n v="0.2"/>
    <n v="14.5152"/>
  </r>
  <r>
    <n v="8779"/>
    <s v="CA-2014-135377"/>
    <x v="3"/>
    <x v="1096"/>
    <d v="2014-12-19T00:00:00"/>
    <x v="1"/>
    <s v="BP-11095"/>
    <x v="162"/>
    <x v="1"/>
    <s v="United States"/>
    <s v="New York City"/>
    <x v="15"/>
    <n v="10024"/>
    <x v="3"/>
    <s v="FUR-BO-10004015"/>
    <x v="0"/>
    <x v="0"/>
    <x v="569"/>
    <x v="5602"/>
    <n v="3"/>
    <n v="0.2"/>
    <n v="7.1993999999999687"/>
  </r>
  <r>
    <n v="8780"/>
    <s v="CA-2012-165813"/>
    <x v="1"/>
    <x v="305"/>
    <d v="2012-03-22T00:00:00"/>
    <x v="0"/>
    <s v="BM-11785"/>
    <x v="298"/>
    <x v="0"/>
    <s v="United States"/>
    <s v="Salem"/>
    <x v="21"/>
    <n v="97301"/>
    <x v="1"/>
    <s v="OFF-ST-10004258"/>
    <x v="1"/>
    <x v="4"/>
    <x v="754"/>
    <x v="5603"/>
    <n v="3"/>
    <n v="0.2"/>
    <n v="2.5641000000000034"/>
  </r>
  <r>
    <n v="8781"/>
    <s v="CA-2012-133585"/>
    <x v="1"/>
    <x v="1201"/>
    <d v="2012-03-04T00:00:00"/>
    <x v="2"/>
    <s v="CM-12715"/>
    <x v="782"/>
    <x v="1"/>
    <s v="United States"/>
    <s v="Houston"/>
    <x v="5"/>
    <n v="77070"/>
    <x v="2"/>
    <s v="OFF-AR-10003696"/>
    <x v="1"/>
    <x v="6"/>
    <x v="1236"/>
    <x v="5604"/>
    <n v="2"/>
    <n v="0.2"/>
    <n v="6.2243999999999957"/>
  </r>
  <r>
    <n v="8782"/>
    <s v="CA-2012-133585"/>
    <x v="1"/>
    <x v="1201"/>
    <d v="2012-03-04T00:00:00"/>
    <x v="2"/>
    <s v="CM-12715"/>
    <x v="782"/>
    <x v="1"/>
    <s v="United States"/>
    <s v="Houston"/>
    <x v="5"/>
    <n v="77070"/>
    <x v="2"/>
    <s v="FUR-BO-10001811"/>
    <x v="0"/>
    <x v="0"/>
    <x v="779"/>
    <x v="5605"/>
    <n v="6"/>
    <n v="0.32"/>
    <n v="-36.117600000000152"/>
  </r>
  <r>
    <n v="8783"/>
    <s v="CA-2013-116911"/>
    <x v="0"/>
    <x v="306"/>
    <d v="2013-09-21T00:00:00"/>
    <x v="1"/>
    <s v="JD-16150"/>
    <x v="251"/>
    <x v="1"/>
    <s v="United States"/>
    <s v="Twin Falls"/>
    <x v="45"/>
    <n v="83301"/>
    <x v="1"/>
    <s v="OFF-BI-10001249"/>
    <x v="1"/>
    <x v="8"/>
    <x v="1182"/>
    <x v="5606"/>
    <n v="4"/>
    <n v="0.2"/>
    <n v="6.6351999999999984"/>
  </r>
  <r>
    <n v="8784"/>
    <s v="CA-2013-116911"/>
    <x v="0"/>
    <x v="306"/>
    <d v="2013-09-21T00:00:00"/>
    <x v="1"/>
    <s v="JD-16150"/>
    <x v="251"/>
    <x v="1"/>
    <s v="United States"/>
    <s v="Twin Falls"/>
    <x v="45"/>
    <n v="83301"/>
    <x v="1"/>
    <s v="FUR-TA-10003473"/>
    <x v="0"/>
    <x v="3"/>
    <x v="214"/>
    <x v="5607"/>
    <n v="3"/>
    <n v="0"/>
    <n v="259.52970000000005"/>
  </r>
  <r>
    <n v="8785"/>
    <s v="US-2014-129224"/>
    <x v="3"/>
    <x v="294"/>
    <d v="2014-03-24T00:00:00"/>
    <x v="1"/>
    <s v="AS-10630"/>
    <x v="357"/>
    <x v="2"/>
    <s v="United States"/>
    <s v="Knoxville"/>
    <x v="18"/>
    <n v="37918"/>
    <x v="0"/>
    <s v="OFF-LA-10003190"/>
    <x v="1"/>
    <x v="2"/>
    <x v="1163"/>
    <x v="877"/>
    <n v="2"/>
    <n v="0.2"/>
    <n v="1.6704000000000001"/>
  </r>
  <r>
    <n v="8786"/>
    <s v="CA-2014-145765"/>
    <x v="3"/>
    <x v="39"/>
    <d v="2014-06-03T00:00:00"/>
    <x v="1"/>
    <s v="CM-11815"/>
    <x v="698"/>
    <x v="1"/>
    <s v="United States"/>
    <s v="Phoenix"/>
    <x v="16"/>
    <n v="85023"/>
    <x v="1"/>
    <s v="TEC-PH-10001305"/>
    <x v="2"/>
    <x v="7"/>
    <x v="1671"/>
    <x v="4398"/>
    <n v="5"/>
    <n v="0.2"/>
    <n v="19.596000000000018"/>
  </r>
  <r>
    <n v="8787"/>
    <s v="CA-2014-145765"/>
    <x v="3"/>
    <x v="39"/>
    <d v="2014-06-03T00:00:00"/>
    <x v="1"/>
    <s v="CM-11815"/>
    <x v="698"/>
    <x v="1"/>
    <s v="United States"/>
    <s v="Phoenix"/>
    <x v="16"/>
    <n v="85023"/>
    <x v="1"/>
    <s v="OFF-PA-10001534"/>
    <x v="1"/>
    <x v="10"/>
    <x v="1461"/>
    <x v="12"/>
    <n v="3"/>
    <n v="0.2"/>
    <n v="5.4432"/>
  </r>
  <r>
    <n v="8788"/>
    <s v="CA-2014-145765"/>
    <x v="3"/>
    <x v="39"/>
    <d v="2014-06-03T00:00:00"/>
    <x v="1"/>
    <s v="CM-11815"/>
    <x v="698"/>
    <x v="1"/>
    <s v="United States"/>
    <s v="Phoenix"/>
    <x v="16"/>
    <n v="85023"/>
    <x v="1"/>
    <s v="TEC-AC-10000844"/>
    <x v="2"/>
    <x v="11"/>
    <x v="106"/>
    <x v="5608"/>
    <n v="4"/>
    <n v="0.2"/>
    <n v="54.393599999999978"/>
  </r>
  <r>
    <n v="8789"/>
    <s v="CA-2014-126914"/>
    <x v="3"/>
    <x v="140"/>
    <d v="2014-06-20T00:00:00"/>
    <x v="1"/>
    <s v="JE-15715"/>
    <x v="555"/>
    <x v="0"/>
    <s v="United States"/>
    <s v="Monroe"/>
    <x v="3"/>
    <n v="28110"/>
    <x v="0"/>
    <s v="FUR-CH-10000847"/>
    <x v="0"/>
    <x v="1"/>
    <x v="986"/>
    <x v="327"/>
    <n v="3"/>
    <n v="0.2"/>
    <n v="52.376399999999961"/>
  </r>
  <r>
    <n v="8790"/>
    <s v="CA-2014-126914"/>
    <x v="3"/>
    <x v="140"/>
    <d v="2014-06-20T00:00:00"/>
    <x v="1"/>
    <s v="JE-15715"/>
    <x v="555"/>
    <x v="0"/>
    <s v="United States"/>
    <s v="Monroe"/>
    <x v="3"/>
    <n v="28110"/>
    <x v="0"/>
    <s v="FUR-BO-10000468"/>
    <x v="0"/>
    <x v="0"/>
    <x v="1171"/>
    <x v="5609"/>
    <n v="2"/>
    <n v="0.2"/>
    <n v="-3.8863999999999947"/>
  </r>
  <r>
    <n v="8791"/>
    <s v="CA-2012-169572"/>
    <x v="1"/>
    <x v="684"/>
    <d v="2012-09-12T00:00:00"/>
    <x v="1"/>
    <s v="AG-10525"/>
    <x v="132"/>
    <x v="1"/>
    <s v="United States"/>
    <s v="Richmond"/>
    <x v="17"/>
    <n v="23223"/>
    <x v="0"/>
    <s v="OFF-BI-10002799"/>
    <x v="1"/>
    <x v="8"/>
    <x v="1450"/>
    <x v="5610"/>
    <n v="9"/>
    <n v="0"/>
    <n v="21.445199999999996"/>
  </r>
  <r>
    <n v="8792"/>
    <s v="CA-2014-162075"/>
    <x v="3"/>
    <x v="257"/>
    <d v="2014-03-25T00:00:00"/>
    <x v="1"/>
    <s v="TT-21220"/>
    <x v="627"/>
    <x v="0"/>
    <s v="United States"/>
    <s v="Houston"/>
    <x v="5"/>
    <n v="77041"/>
    <x v="2"/>
    <s v="TEC-PH-10001557"/>
    <x v="2"/>
    <x v="7"/>
    <x v="658"/>
    <x v="3431"/>
    <n v="7"/>
    <n v="0.2"/>
    <n v="47.035099999999971"/>
  </r>
  <r>
    <n v="8793"/>
    <s v="CA-2011-162992"/>
    <x v="2"/>
    <x v="174"/>
    <d v="2011-12-21T00:00:00"/>
    <x v="2"/>
    <s v="BP-11095"/>
    <x v="162"/>
    <x v="1"/>
    <s v="United States"/>
    <s v="Los Angeles"/>
    <x v="1"/>
    <n v="90008"/>
    <x v="1"/>
    <s v="OFF-LA-10001934"/>
    <x v="1"/>
    <x v="2"/>
    <x v="568"/>
    <x v="2"/>
    <n v="2"/>
    <n v="0"/>
    <n v="6.8713999999999995"/>
  </r>
  <r>
    <n v="8794"/>
    <s v="CA-2011-162992"/>
    <x v="2"/>
    <x v="174"/>
    <d v="2011-12-21T00:00:00"/>
    <x v="2"/>
    <s v="BP-11095"/>
    <x v="162"/>
    <x v="1"/>
    <s v="United States"/>
    <s v="Los Angeles"/>
    <x v="1"/>
    <n v="90008"/>
    <x v="1"/>
    <s v="OFF-FA-10004248"/>
    <x v="1"/>
    <x v="13"/>
    <x v="480"/>
    <x v="5611"/>
    <n v="5"/>
    <n v="0"/>
    <n v="8.7945000000000011"/>
  </r>
  <r>
    <n v="8795"/>
    <s v="CA-2011-162992"/>
    <x v="2"/>
    <x v="174"/>
    <d v="2011-12-21T00:00:00"/>
    <x v="2"/>
    <s v="BP-11095"/>
    <x v="162"/>
    <x v="1"/>
    <s v="United States"/>
    <s v="Los Angeles"/>
    <x v="1"/>
    <n v="90008"/>
    <x v="1"/>
    <s v="TEC-PH-10001944"/>
    <x v="2"/>
    <x v="7"/>
    <x v="1262"/>
    <x v="5612"/>
    <n v="5"/>
    <n v="0.2"/>
    <n v="72.974999999999909"/>
  </r>
  <r>
    <n v="8796"/>
    <s v="CA-2011-162992"/>
    <x v="2"/>
    <x v="174"/>
    <d v="2011-12-21T00:00:00"/>
    <x v="2"/>
    <s v="BP-11095"/>
    <x v="162"/>
    <x v="1"/>
    <s v="United States"/>
    <s v="Los Angeles"/>
    <x v="1"/>
    <n v="90008"/>
    <x v="1"/>
    <s v="TEC-PH-10002085"/>
    <x v="2"/>
    <x v="7"/>
    <x v="659"/>
    <x v="2005"/>
    <n v="4"/>
    <n v="0.2"/>
    <n v="15.837600000000009"/>
  </r>
  <r>
    <n v="8797"/>
    <s v="CA-2013-106397"/>
    <x v="0"/>
    <x v="274"/>
    <d v="2013-07-14T00:00:00"/>
    <x v="1"/>
    <s v="MJ-17740"/>
    <x v="77"/>
    <x v="0"/>
    <s v="United States"/>
    <s v="Orem"/>
    <x v="7"/>
    <n v="84057"/>
    <x v="1"/>
    <s v="OFF-PA-10003441"/>
    <x v="1"/>
    <x v="10"/>
    <x v="485"/>
    <x v="91"/>
    <n v="2"/>
    <n v="0"/>
    <n v="6.2208000000000006"/>
  </r>
  <r>
    <n v="8798"/>
    <s v="CA-2013-106397"/>
    <x v="0"/>
    <x v="274"/>
    <d v="2013-07-14T00:00:00"/>
    <x v="1"/>
    <s v="MJ-17740"/>
    <x v="77"/>
    <x v="0"/>
    <s v="United States"/>
    <s v="Orem"/>
    <x v="7"/>
    <n v="84057"/>
    <x v="1"/>
    <s v="OFF-AR-10004602"/>
    <x v="1"/>
    <x v="6"/>
    <x v="1217"/>
    <x v="44"/>
    <n v="2"/>
    <n v="0"/>
    <n v="12.874400000000001"/>
  </r>
  <r>
    <n v="8799"/>
    <s v="US-2013-150140"/>
    <x v="0"/>
    <x v="1204"/>
    <d v="2013-04-11T00:00:00"/>
    <x v="1"/>
    <s v="VM-21685"/>
    <x v="91"/>
    <x v="2"/>
    <s v="United States"/>
    <s v="Burlington"/>
    <x v="42"/>
    <s v="05408"/>
    <x v="3"/>
    <s v="TEC-PH-10002555"/>
    <x v="2"/>
    <x v="7"/>
    <x v="1343"/>
    <x v="5613"/>
    <n v="5"/>
    <n v="0"/>
    <n v="336.63499999999999"/>
  </r>
  <r>
    <n v="8800"/>
    <s v="CA-2011-116666"/>
    <x v="2"/>
    <x v="1205"/>
    <d v="2011-05-10T00:00:00"/>
    <x v="2"/>
    <s v="KT-16480"/>
    <x v="409"/>
    <x v="0"/>
    <s v="United States"/>
    <s v="Philadelphia"/>
    <x v="9"/>
    <n v="19134"/>
    <x v="3"/>
    <s v="TEC-CO-10001449"/>
    <x v="2"/>
    <x v="16"/>
    <x v="303"/>
    <x v="5614"/>
    <n v="5"/>
    <n v="0.4"/>
    <n v="239.99600000000009"/>
  </r>
  <r>
    <n v="8801"/>
    <s v="CA-2014-148992"/>
    <x v="3"/>
    <x v="51"/>
    <d v="2014-11-28T00:00:00"/>
    <x v="1"/>
    <s v="CS-12250"/>
    <x v="294"/>
    <x v="1"/>
    <s v="United States"/>
    <s v="Chicago"/>
    <x v="10"/>
    <n v="60623"/>
    <x v="2"/>
    <s v="OFF-PA-10004285"/>
    <x v="1"/>
    <x v="10"/>
    <x v="1259"/>
    <x v="1432"/>
    <n v="2"/>
    <n v="0.2"/>
    <n v="3.7407999999999997"/>
  </r>
  <r>
    <n v="8802"/>
    <s v="CA-2013-140935"/>
    <x v="0"/>
    <x v="338"/>
    <d v="2013-11-13T00:00:00"/>
    <x v="2"/>
    <s v="AB-10015"/>
    <x v="755"/>
    <x v="0"/>
    <s v="United States"/>
    <s v="Oklahoma City"/>
    <x v="26"/>
    <n v="73120"/>
    <x v="2"/>
    <s v="TEC-PH-10000562"/>
    <x v="2"/>
    <x v="7"/>
    <x v="1698"/>
    <x v="5615"/>
    <n v="2"/>
    <n v="0"/>
    <n v="62.15440000000001"/>
  </r>
  <r>
    <n v="8803"/>
    <s v="CA-2013-140935"/>
    <x v="0"/>
    <x v="338"/>
    <d v="2013-11-13T00:00:00"/>
    <x v="2"/>
    <s v="AB-10015"/>
    <x v="755"/>
    <x v="0"/>
    <s v="United States"/>
    <s v="Oklahoma City"/>
    <x v="26"/>
    <n v="73120"/>
    <x v="2"/>
    <s v="FUR-BO-10003966"/>
    <x v="0"/>
    <x v="0"/>
    <x v="1086"/>
    <x v="2661"/>
    <n v="2"/>
    <n v="0"/>
    <n v="54.713599999999985"/>
  </r>
  <r>
    <n v="8804"/>
    <s v="CA-2011-157644"/>
    <x v="2"/>
    <x v="520"/>
    <d v="2012-01-01T00:00:00"/>
    <x v="2"/>
    <s v="AH-10030"/>
    <x v="692"/>
    <x v="1"/>
    <s v="United States"/>
    <s v="New York City"/>
    <x v="15"/>
    <n v="10035"/>
    <x v="3"/>
    <s v="TEC-AC-10003614"/>
    <x v="2"/>
    <x v="11"/>
    <x v="562"/>
    <x v="5616"/>
    <n v="3"/>
    <n v="0"/>
    <n v="11.474099999999996"/>
  </r>
  <r>
    <n v="8805"/>
    <s v="CA-2011-157644"/>
    <x v="2"/>
    <x v="520"/>
    <d v="2012-01-01T00:00:00"/>
    <x v="2"/>
    <s v="AH-10030"/>
    <x v="692"/>
    <x v="1"/>
    <s v="United States"/>
    <s v="New York City"/>
    <x v="15"/>
    <n v="10035"/>
    <x v="3"/>
    <s v="OFF-LA-10003148"/>
    <x v="1"/>
    <x v="2"/>
    <x v="164"/>
    <x v="1381"/>
    <n v="3"/>
    <n v="0"/>
    <n v="8.6939999999999991"/>
  </r>
  <r>
    <n v="8806"/>
    <s v="US-2014-100398"/>
    <x v="3"/>
    <x v="971"/>
    <d v="2014-08-24T00:00:00"/>
    <x v="1"/>
    <s v="DO-13435"/>
    <x v="157"/>
    <x v="0"/>
    <s v="United States"/>
    <s v="Salt Lake City"/>
    <x v="7"/>
    <n v="84106"/>
    <x v="1"/>
    <s v="OFF-BI-10002133"/>
    <x v="1"/>
    <x v="8"/>
    <x v="1138"/>
    <x v="5617"/>
    <n v="3"/>
    <n v="0.2"/>
    <n v="37.235999999999997"/>
  </r>
  <r>
    <n v="8807"/>
    <s v="CA-2013-113082"/>
    <x v="0"/>
    <x v="126"/>
    <d v="2013-09-17T00:00:00"/>
    <x v="1"/>
    <s v="MC-17590"/>
    <x v="565"/>
    <x v="1"/>
    <s v="United States"/>
    <s v="Utica"/>
    <x v="15"/>
    <n v="13501"/>
    <x v="3"/>
    <s v="FUR-FU-10002813"/>
    <x v="0"/>
    <x v="5"/>
    <x v="1682"/>
    <x v="586"/>
    <n v="2"/>
    <n v="0"/>
    <n v="14.572799999999997"/>
  </r>
  <r>
    <n v="8808"/>
    <s v="US-2014-110646"/>
    <x v="3"/>
    <x v="40"/>
    <d v="2014-11-01T00:00:00"/>
    <x v="1"/>
    <s v="JF-15190"/>
    <x v="440"/>
    <x v="0"/>
    <s v="United States"/>
    <s v="Philadelphia"/>
    <x v="9"/>
    <n v="19134"/>
    <x v="3"/>
    <s v="OFF-BI-10004330"/>
    <x v="1"/>
    <x v="8"/>
    <x v="795"/>
    <x v="5618"/>
    <n v="3"/>
    <n v="0.7"/>
    <n v="-27.734999999999992"/>
  </r>
  <r>
    <n v="8809"/>
    <s v="US-2014-110646"/>
    <x v="3"/>
    <x v="40"/>
    <d v="2014-11-01T00:00:00"/>
    <x v="1"/>
    <s v="JF-15190"/>
    <x v="440"/>
    <x v="0"/>
    <s v="United States"/>
    <s v="Philadelphia"/>
    <x v="9"/>
    <n v="19134"/>
    <x v="3"/>
    <s v="TEC-PH-10002807"/>
    <x v="2"/>
    <x v="7"/>
    <x v="1230"/>
    <x v="5619"/>
    <n v="5"/>
    <n v="0.4"/>
    <n v="19.775000000000006"/>
  </r>
  <r>
    <n v="8810"/>
    <s v="US-2014-110646"/>
    <x v="3"/>
    <x v="40"/>
    <d v="2014-11-01T00:00:00"/>
    <x v="1"/>
    <s v="JF-15190"/>
    <x v="440"/>
    <x v="0"/>
    <s v="United States"/>
    <s v="Philadelphia"/>
    <x v="9"/>
    <n v="19134"/>
    <x v="3"/>
    <s v="OFF-LA-10001404"/>
    <x v="1"/>
    <x v="2"/>
    <x v="916"/>
    <x v="1816"/>
    <n v="5"/>
    <n v="0.2"/>
    <n v="4.9815000000000005"/>
  </r>
  <r>
    <n v="8811"/>
    <s v="CA-2014-120614"/>
    <x v="3"/>
    <x v="1109"/>
    <d v="2014-06-05T00:00:00"/>
    <x v="1"/>
    <s v="SM-20950"/>
    <x v="416"/>
    <x v="1"/>
    <s v="United States"/>
    <s v="Los Angeles"/>
    <x v="1"/>
    <n v="90004"/>
    <x v="1"/>
    <s v="OFF-PA-10004911"/>
    <x v="1"/>
    <x v="10"/>
    <x v="929"/>
    <x v="5620"/>
    <n v="4"/>
    <n v="0"/>
    <n v="18.009600000000002"/>
  </r>
  <r>
    <n v="8812"/>
    <s v="US-2013-140172"/>
    <x v="0"/>
    <x v="387"/>
    <d v="2013-03-14T00:00:00"/>
    <x v="1"/>
    <s v="SP-20650"/>
    <x v="70"/>
    <x v="1"/>
    <s v="United States"/>
    <s v="Jackson"/>
    <x v="12"/>
    <n v="49201"/>
    <x v="2"/>
    <s v="OFF-AP-10004233"/>
    <x v="1"/>
    <x v="9"/>
    <x v="1122"/>
    <x v="5621"/>
    <n v="3"/>
    <n v="0.1"/>
    <n v="48.333599999999976"/>
  </r>
  <r>
    <n v="8813"/>
    <s v="US-2013-140172"/>
    <x v="0"/>
    <x v="387"/>
    <d v="2013-03-14T00:00:00"/>
    <x v="1"/>
    <s v="SP-20650"/>
    <x v="70"/>
    <x v="1"/>
    <s v="United States"/>
    <s v="Jackson"/>
    <x v="12"/>
    <n v="49201"/>
    <x v="2"/>
    <s v="OFF-AR-10002766"/>
    <x v="1"/>
    <x v="6"/>
    <x v="1041"/>
    <x v="2255"/>
    <n v="5"/>
    <n v="0"/>
    <n v="3.7529999999999997"/>
  </r>
  <r>
    <n v="8814"/>
    <s v="CA-2012-127754"/>
    <x v="1"/>
    <x v="353"/>
    <d v="2012-07-31T00:00:00"/>
    <x v="1"/>
    <s v="CK-12760"/>
    <x v="316"/>
    <x v="1"/>
    <s v="United States"/>
    <s v="Glendale"/>
    <x v="16"/>
    <n v="85301"/>
    <x v="1"/>
    <s v="FUR-CH-10003199"/>
    <x v="0"/>
    <x v="1"/>
    <x v="631"/>
    <x v="4602"/>
    <n v="3"/>
    <n v="0.2"/>
    <n v="13.317599999999985"/>
  </r>
  <r>
    <n v="8815"/>
    <s v="CA-2012-144274"/>
    <x v="1"/>
    <x v="521"/>
    <d v="2012-11-25T00:00:00"/>
    <x v="0"/>
    <s v="PW-19240"/>
    <x v="617"/>
    <x v="0"/>
    <s v="United States"/>
    <s v="Wilmington"/>
    <x v="13"/>
    <n v="19805"/>
    <x v="3"/>
    <s v="TEC-PH-10003012"/>
    <x v="2"/>
    <x v="7"/>
    <x v="344"/>
    <x v="673"/>
    <n v="2"/>
    <n v="0"/>
    <n v="89.314199999999971"/>
  </r>
  <r>
    <n v="8816"/>
    <s v="CA-2012-144274"/>
    <x v="1"/>
    <x v="521"/>
    <d v="2012-11-25T00:00:00"/>
    <x v="0"/>
    <s v="PW-19240"/>
    <x v="617"/>
    <x v="0"/>
    <s v="United States"/>
    <s v="Wilmington"/>
    <x v="13"/>
    <n v="19805"/>
    <x v="3"/>
    <s v="OFF-PA-10001583"/>
    <x v="1"/>
    <x v="10"/>
    <x v="1822"/>
    <x v="5622"/>
    <n v="6"/>
    <n v="0"/>
    <n v="20.726999999999997"/>
  </r>
  <r>
    <n v="8817"/>
    <s v="CA-2012-144274"/>
    <x v="1"/>
    <x v="521"/>
    <d v="2012-11-25T00:00:00"/>
    <x v="0"/>
    <s v="PW-19240"/>
    <x v="617"/>
    <x v="0"/>
    <s v="United States"/>
    <s v="Wilmington"/>
    <x v="13"/>
    <n v="19805"/>
    <x v="3"/>
    <s v="OFF-AR-10001940"/>
    <x v="1"/>
    <x v="6"/>
    <x v="168"/>
    <x v="2805"/>
    <n v="4"/>
    <n v="0"/>
    <n v="5.6416000000000004"/>
  </r>
  <r>
    <n v="8818"/>
    <s v="CA-2012-144274"/>
    <x v="1"/>
    <x v="521"/>
    <d v="2012-11-25T00:00:00"/>
    <x v="0"/>
    <s v="PW-19240"/>
    <x v="617"/>
    <x v="0"/>
    <s v="United States"/>
    <s v="Wilmington"/>
    <x v="13"/>
    <n v="19805"/>
    <x v="3"/>
    <s v="OFF-EN-10003286"/>
    <x v="1"/>
    <x v="12"/>
    <x v="33"/>
    <x v="3416"/>
    <n v="2"/>
    <n v="0"/>
    <n v="7.783199999999999"/>
  </r>
  <r>
    <n v="8819"/>
    <s v="CA-2012-144274"/>
    <x v="1"/>
    <x v="521"/>
    <d v="2012-11-25T00:00:00"/>
    <x v="0"/>
    <s v="PW-19240"/>
    <x v="617"/>
    <x v="0"/>
    <s v="United States"/>
    <s v="Wilmington"/>
    <x v="13"/>
    <n v="19805"/>
    <x v="3"/>
    <s v="OFF-PA-10003441"/>
    <x v="1"/>
    <x v="10"/>
    <x v="485"/>
    <x v="789"/>
    <n v="6"/>
    <n v="0"/>
    <n v="18.662400000000002"/>
  </r>
  <r>
    <n v="8820"/>
    <s v="CA-2012-142930"/>
    <x v="1"/>
    <x v="109"/>
    <d v="2012-12-02T00:00:00"/>
    <x v="1"/>
    <s v="EB-14170"/>
    <x v="432"/>
    <x v="0"/>
    <s v="United States"/>
    <s v="Austin"/>
    <x v="5"/>
    <n v="78745"/>
    <x v="2"/>
    <s v="OFF-PA-10003395"/>
    <x v="1"/>
    <x v="10"/>
    <x v="650"/>
    <x v="763"/>
    <n v="4"/>
    <n v="0.2"/>
    <n v="117.43199999999999"/>
  </r>
  <r>
    <n v="8821"/>
    <s v="CA-2014-100622"/>
    <x v="3"/>
    <x v="132"/>
    <d v="2014-11-08T00:00:00"/>
    <x v="1"/>
    <s v="DK-13090"/>
    <x v="54"/>
    <x v="0"/>
    <s v="United States"/>
    <s v="Orlando"/>
    <x v="2"/>
    <n v="32839"/>
    <x v="0"/>
    <s v="TEC-CO-10003236"/>
    <x v="2"/>
    <x v="16"/>
    <x v="451"/>
    <x v="324"/>
    <n v="2"/>
    <n v="0.2"/>
    <n v="311.99479999999994"/>
  </r>
  <r>
    <n v="8822"/>
    <s v="CA-2014-100622"/>
    <x v="3"/>
    <x v="132"/>
    <d v="2014-11-08T00:00:00"/>
    <x v="1"/>
    <s v="DK-13090"/>
    <x v="54"/>
    <x v="0"/>
    <s v="United States"/>
    <s v="Orlando"/>
    <x v="2"/>
    <n v="32839"/>
    <x v="0"/>
    <s v="OFF-BI-10002982"/>
    <x v="1"/>
    <x v="8"/>
    <x v="1258"/>
    <x v="5623"/>
    <n v="2"/>
    <n v="0.7"/>
    <n v="-2.9963999999999995"/>
  </r>
  <r>
    <n v="8823"/>
    <s v="CA-2014-100622"/>
    <x v="3"/>
    <x v="132"/>
    <d v="2014-11-08T00:00:00"/>
    <x v="1"/>
    <s v="DK-13090"/>
    <x v="54"/>
    <x v="0"/>
    <s v="United States"/>
    <s v="Orlando"/>
    <x v="2"/>
    <n v="32839"/>
    <x v="0"/>
    <s v="OFF-AR-10004010"/>
    <x v="1"/>
    <x v="6"/>
    <x v="1734"/>
    <x v="4029"/>
    <n v="2"/>
    <n v="0.2"/>
    <n v="4.1987999999999985"/>
  </r>
  <r>
    <n v="8824"/>
    <s v="CA-2014-100622"/>
    <x v="3"/>
    <x v="132"/>
    <d v="2014-11-08T00:00:00"/>
    <x v="1"/>
    <s v="DK-13090"/>
    <x v="54"/>
    <x v="0"/>
    <s v="United States"/>
    <s v="Orlando"/>
    <x v="2"/>
    <n v="32839"/>
    <x v="0"/>
    <s v="OFF-PA-10002947"/>
    <x v="1"/>
    <x v="10"/>
    <x v="703"/>
    <x v="1432"/>
    <n v="2"/>
    <n v="0.2"/>
    <n v="3.7407999999999997"/>
  </r>
  <r>
    <n v="8825"/>
    <s v="CA-2014-117156"/>
    <x v="3"/>
    <x v="708"/>
    <d v="2014-03-24T00:00:00"/>
    <x v="0"/>
    <s v="TB-21055"/>
    <x v="26"/>
    <x v="0"/>
    <s v="United States"/>
    <s v="Reading"/>
    <x v="9"/>
    <n v="19601"/>
    <x v="3"/>
    <s v="OFF-EN-10003845"/>
    <x v="1"/>
    <x v="12"/>
    <x v="431"/>
    <x v="3179"/>
    <n v="3"/>
    <n v="0.2"/>
    <n v="2.8781999999999992"/>
  </r>
  <r>
    <n v="8826"/>
    <s v="CA-2012-115399"/>
    <x v="1"/>
    <x v="546"/>
    <d v="2012-12-22T00:00:00"/>
    <x v="2"/>
    <s v="AG-10900"/>
    <x v="151"/>
    <x v="0"/>
    <s v="United States"/>
    <s v="Philadelphia"/>
    <x v="9"/>
    <n v="19134"/>
    <x v="3"/>
    <s v="OFF-LA-10003190"/>
    <x v="1"/>
    <x v="2"/>
    <x v="1163"/>
    <x v="2789"/>
    <n v="3"/>
    <n v="0.2"/>
    <n v="2.5056000000000003"/>
  </r>
  <r>
    <n v="8827"/>
    <s v="US-2011-157847"/>
    <x v="2"/>
    <x v="1063"/>
    <d v="2011-04-06T00:00:00"/>
    <x v="0"/>
    <s v="SC-20020"/>
    <x v="710"/>
    <x v="0"/>
    <s v="United States"/>
    <s v="Houston"/>
    <x v="5"/>
    <n v="77095"/>
    <x v="2"/>
    <s v="OFF-PA-10002986"/>
    <x v="1"/>
    <x v="10"/>
    <x v="477"/>
    <x v="3059"/>
    <n v="5"/>
    <n v="0.2"/>
    <n v="9.3520000000000003"/>
  </r>
  <r>
    <n v="8828"/>
    <s v="US-2011-157847"/>
    <x v="2"/>
    <x v="1063"/>
    <d v="2011-04-06T00:00:00"/>
    <x v="0"/>
    <s v="SC-20020"/>
    <x v="710"/>
    <x v="0"/>
    <s v="United States"/>
    <s v="Houston"/>
    <x v="5"/>
    <n v="77095"/>
    <x v="2"/>
    <s v="OFF-PA-10001593"/>
    <x v="1"/>
    <x v="10"/>
    <x v="1755"/>
    <x v="1399"/>
    <n v="7"/>
    <n v="0.2"/>
    <n v="10.464999999999998"/>
  </r>
  <r>
    <n v="8829"/>
    <s v="CA-2012-115168"/>
    <x v="1"/>
    <x v="1117"/>
    <d v="2012-06-09T00:00:00"/>
    <x v="1"/>
    <s v="BB-11545"/>
    <x v="179"/>
    <x v="1"/>
    <s v="United States"/>
    <s v="Saint Charles"/>
    <x v="25"/>
    <n v="63301"/>
    <x v="2"/>
    <s v="OFF-PA-10000528"/>
    <x v="1"/>
    <x v="10"/>
    <x v="1136"/>
    <x v="232"/>
    <n v="2"/>
    <n v="0"/>
    <n v="4.7519999999999998"/>
  </r>
  <r>
    <n v="8830"/>
    <s v="CA-2011-109680"/>
    <x v="2"/>
    <x v="191"/>
    <d v="2011-10-09T00:00:00"/>
    <x v="2"/>
    <s v="VP-21760"/>
    <x v="778"/>
    <x v="1"/>
    <s v="United States"/>
    <s v="Indianapolis"/>
    <x v="14"/>
    <n v="46203"/>
    <x v="2"/>
    <s v="OFF-ST-10001932"/>
    <x v="1"/>
    <x v="4"/>
    <x v="1641"/>
    <x v="5624"/>
    <n v="2"/>
    <n v="0"/>
    <n v="54.087600000000009"/>
  </r>
  <r>
    <n v="8831"/>
    <s v="CA-2013-167983"/>
    <x v="0"/>
    <x v="1036"/>
    <d v="2013-08-25T00:00:00"/>
    <x v="0"/>
    <s v="RP-19270"/>
    <x v="345"/>
    <x v="1"/>
    <s v="United States"/>
    <s v="Seattle"/>
    <x v="4"/>
    <n v="98115"/>
    <x v="1"/>
    <s v="OFF-BI-10003727"/>
    <x v="1"/>
    <x v="8"/>
    <x v="797"/>
    <x v="5625"/>
    <n v="10"/>
    <n v="0.2"/>
    <n v="11.703999999999997"/>
  </r>
  <r>
    <n v="8832"/>
    <s v="CA-2012-145324"/>
    <x v="1"/>
    <x v="219"/>
    <d v="2012-11-19T00:00:00"/>
    <x v="1"/>
    <s v="DH-13675"/>
    <x v="723"/>
    <x v="2"/>
    <s v="United States"/>
    <s v="Harrisonburg"/>
    <x v="17"/>
    <n v="22801"/>
    <x v="0"/>
    <s v="FUR-FU-10002759"/>
    <x v="0"/>
    <x v="5"/>
    <x v="555"/>
    <x v="792"/>
    <n v="2"/>
    <n v="0"/>
    <n v="14.3856"/>
  </r>
  <r>
    <n v="8833"/>
    <s v="CA-2012-153423"/>
    <x v="1"/>
    <x v="137"/>
    <d v="2012-06-27T00:00:00"/>
    <x v="1"/>
    <s v="SW-20455"/>
    <x v="517"/>
    <x v="0"/>
    <s v="United States"/>
    <s v="Rochester"/>
    <x v="15"/>
    <n v="14609"/>
    <x v="3"/>
    <s v="OFF-BI-10000545"/>
    <x v="1"/>
    <x v="8"/>
    <x v="685"/>
    <x v="1396"/>
    <n v="2"/>
    <n v="0.2"/>
    <n v="456.58800000000002"/>
  </r>
  <r>
    <n v="8834"/>
    <s v="US-2014-132675"/>
    <x v="3"/>
    <x v="241"/>
    <d v="2014-09-29T00:00:00"/>
    <x v="1"/>
    <s v="KF-16285"/>
    <x v="580"/>
    <x v="2"/>
    <s v="United States"/>
    <s v="Sandy Springs"/>
    <x v="32"/>
    <n v="30328"/>
    <x v="0"/>
    <s v="OFF-ST-10004950"/>
    <x v="1"/>
    <x v="4"/>
    <x v="1510"/>
    <x v="4729"/>
    <n v="1"/>
    <n v="0"/>
    <n v="3.8774999999999995"/>
  </r>
  <r>
    <n v="8835"/>
    <s v="US-2014-132675"/>
    <x v="3"/>
    <x v="241"/>
    <d v="2014-09-29T00:00:00"/>
    <x v="1"/>
    <s v="KF-16285"/>
    <x v="580"/>
    <x v="2"/>
    <s v="United States"/>
    <s v="Sandy Springs"/>
    <x v="32"/>
    <n v="30328"/>
    <x v="0"/>
    <s v="TEC-PH-10003171"/>
    <x v="2"/>
    <x v="7"/>
    <x v="1495"/>
    <x v="5626"/>
    <n v="2"/>
    <n v="0"/>
    <n v="25.171999999999997"/>
  </r>
  <r>
    <n v="8836"/>
    <s v="US-2014-132675"/>
    <x v="3"/>
    <x v="241"/>
    <d v="2014-09-29T00:00:00"/>
    <x v="1"/>
    <s v="KF-16285"/>
    <x v="580"/>
    <x v="2"/>
    <s v="United States"/>
    <s v="Sandy Springs"/>
    <x v="32"/>
    <n v="30328"/>
    <x v="0"/>
    <s v="OFF-AR-10000614"/>
    <x v="1"/>
    <x v="6"/>
    <x v="1722"/>
    <x v="293"/>
    <n v="4"/>
    <n v="0"/>
    <n v="3.7127999999999997"/>
  </r>
  <r>
    <n v="8837"/>
    <s v="US-2014-132675"/>
    <x v="3"/>
    <x v="241"/>
    <d v="2014-09-29T00:00:00"/>
    <x v="1"/>
    <s v="KF-16285"/>
    <x v="580"/>
    <x v="2"/>
    <s v="United States"/>
    <s v="Sandy Springs"/>
    <x v="32"/>
    <n v="30328"/>
    <x v="0"/>
    <s v="OFF-AR-10000034"/>
    <x v="1"/>
    <x v="6"/>
    <x v="744"/>
    <x v="1936"/>
    <n v="3"/>
    <n v="0"/>
    <n v="4.9607999999999999"/>
  </r>
  <r>
    <n v="8838"/>
    <s v="US-2014-132675"/>
    <x v="3"/>
    <x v="241"/>
    <d v="2014-09-29T00:00:00"/>
    <x v="1"/>
    <s v="KF-16285"/>
    <x v="580"/>
    <x v="2"/>
    <s v="United States"/>
    <s v="Sandy Springs"/>
    <x v="32"/>
    <n v="30328"/>
    <x v="0"/>
    <s v="OFF-LA-10003766"/>
    <x v="1"/>
    <x v="2"/>
    <x v="360"/>
    <x v="2143"/>
    <n v="5"/>
    <n v="0"/>
    <n v="7.5600000000000005"/>
  </r>
  <r>
    <n v="8839"/>
    <s v="CA-2011-153808"/>
    <x v="2"/>
    <x v="322"/>
    <d v="2011-04-10T00:00:00"/>
    <x v="0"/>
    <s v="FH-14275"/>
    <x v="395"/>
    <x v="1"/>
    <s v="United States"/>
    <s v="Los Angeles"/>
    <x v="1"/>
    <n v="90004"/>
    <x v="1"/>
    <s v="OFF-AR-10001725"/>
    <x v="1"/>
    <x v="6"/>
    <x v="1540"/>
    <x v="421"/>
    <n v="3"/>
    <n v="0"/>
    <n v="18.447000000000003"/>
  </r>
  <r>
    <n v="8840"/>
    <s v="CA-2011-153808"/>
    <x v="2"/>
    <x v="322"/>
    <d v="2011-04-10T00:00:00"/>
    <x v="0"/>
    <s v="FH-14275"/>
    <x v="395"/>
    <x v="1"/>
    <s v="United States"/>
    <s v="Los Angeles"/>
    <x v="1"/>
    <n v="90004"/>
    <x v="1"/>
    <s v="OFF-BI-10002794"/>
    <x v="1"/>
    <x v="8"/>
    <x v="102"/>
    <x v="959"/>
    <n v="2"/>
    <n v="0.2"/>
    <n v="23.768399999999996"/>
  </r>
  <r>
    <n v="8841"/>
    <s v="CA-2011-153808"/>
    <x v="2"/>
    <x v="322"/>
    <d v="2011-04-10T00:00:00"/>
    <x v="0"/>
    <s v="FH-14275"/>
    <x v="395"/>
    <x v="1"/>
    <s v="United States"/>
    <s v="Los Angeles"/>
    <x v="1"/>
    <n v="90004"/>
    <x v="1"/>
    <s v="TEC-AC-10004171"/>
    <x v="2"/>
    <x v="11"/>
    <x v="1312"/>
    <x v="674"/>
    <n v="3"/>
    <n v="0"/>
    <n v="131.98680000000002"/>
  </r>
  <r>
    <n v="8842"/>
    <s v="US-2013-112396"/>
    <x v="0"/>
    <x v="1206"/>
    <d v="2013-02-13T00:00:00"/>
    <x v="1"/>
    <s v="JR-16210"/>
    <x v="335"/>
    <x v="1"/>
    <s v="United States"/>
    <s v="San Francisco"/>
    <x v="1"/>
    <n v="94110"/>
    <x v="1"/>
    <s v="TEC-AC-10003628"/>
    <x v="2"/>
    <x v="11"/>
    <x v="244"/>
    <x v="1324"/>
    <n v="3"/>
    <n v="0"/>
    <n v="39.586800000000011"/>
  </r>
  <r>
    <n v="8843"/>
    <s v="US-2013-112396"/>
    <x v="0"/>
    <x v="1206"/>
    <d v="2013-02-13T00:00:00"/>
    <x v="1"/>
    <s v="JR-16210"/>
    <x v="335"/>
    <x v="1"/>
    <s v="United States"/>
    <s v="San Francisco"/>
    <x v="1"/>
    <n v="94110"/>
    <x v="1"/>
    <s v="TEC-AC-10004761"/>
    <x v="2"/>
    <x v="11"/>
    <x v="778"/>
    <x v="945"/>
    <n v="2"/>
    <n v="0"/>
    <n v="11.151"/>
  </r>
  <r>
    <n v="8844"/>
    <s v="CA-2011-141173"/>
    <x v="2"/>
    <x v="728"/>
    <d v="2011-11-20T00:00:00"/>
    <x v="0"/>
    <s v="JC-16105"/>
    <x v="36"/>
    <x v="1"/>
    <s v="United States"/>
    <s v="Minneapolis"/>
    <x v="11"/>
    <n v="55407"/>
    <x v="2"/>
    <s v="OFF-ST-10000885"/>
    <x v="1"/>
    <x v="4"/>
    <x v="1657"/>
    <x v="5335"/>
    <n v="5"/>
    <n v="0"/>
    <n v="16.787500000000001"/>
  </r>
  <r>
    <n v="8845"/>
    <s v="CA-2014-156664"/>
    <x v="3"/>
    <x v="404"/>
    <d v="2014-12-24T00:00:00"/>
    <x v="1"/>
    <s v="BP-11290"/>
    <x v="443"/>
    <x v="0"/>
    <s v="United States"/>
    <s v="Columbus"/>
    <x v="24"/>
    <n v="43229"/>
    <x v="3"/>
    <s v="OFF-BI-10004209"/>
    <x v="1"/>
    <x v="8"/>
    <x v="1206"/>
    <x v="5627"/>
    <n v="3"/>
    <n v="0.7"/>
    <n v="-6.0299999999999976"/>
  </r>
  <r>
    <n v="8846"/>
    <s v="CA-2014-156664"/>
    <x v="3"/>
    <x v="404"/>
    <d v="2014-12-24T00:00:00"/>
    <x v="1"/>
    <s v="BP-11290"/>
    <x v="443"/>
    <x v="0"/>
    <s v="United States"/>
    <s v="Columbus"/>
    <x v="24"/>
    <n v="43229"/>
    <x v="3"/>
    <s v="OFF-FA-10002988"/>
    <x v="1"/>
    <x v="13"/>
    <x v="131"/>
    <x v="5628"/>
    <n v="3"/>
    <n v="0.2"/>
    <n v="1.7486999999999999"/>
  </r>
  <r>
    <n v="8847"/>
    <s v="CA-2014-156664"/>
    <x v="3"/>
    <x v="404"/>
    <d v="2014-12-24T00:00:00"/>
    <x v="1"/>
    <s v="BP-11290"/>
    <x v="443"/>
    <x v="0"/>
    <s v="United States"/>
    <s v="Columbus"/>
    <x v="24"/>
    <n v="43229"/>
    <x v="3"/>
    <s v="OFF-PA-10002222"/>
    <x v="1"/>
    <x v="10"/>
    <x v="389"/>
    <x v="5566"/>
    <n v="5"/>
    <n v="0.2"/>
    <n v="29.691999999999993"/>
  </r>
  <r>
    <n v="8848"/>
    <s v="CA-2014-156664"/>
    <x v="3"/>
    <x v="404"/>
    <d v="2014-12-24T00:00:00"/>
    <x v="1"/>
    <s v="BP-11290"/>
    <x v="443"/>
    <x v="0"/>
    <s v="United States"/>
    <s v="Columbus"/>
    <x v="24"/>
    <n v="43229"/>
    <x v="3"/>
    <s v="OFF-AP-10004487"/>
    <x v="1"/>
    <x v="9"/>
    <x v="715"/>
    <x v="5629"/>
    <n v="2"/>
    <n v="0.2"/>
    <n v="13.011199999999995"/>
  </r>
  <r>
    <n v="8849"/>
    <s v="CA-2012-140718"/>
    <x v="1"/>
    <x v="740"/>
    <d v="2012-07-04T00:00:00"/>
    <x v="2"/>
    <s v="FA-14230"/>
    <x v="135"/>
    <x v="1"/>
    <s v="United States"/>
    <s v="Raleigh"/>
    <x v="3"/>
    <n v="27604"/>
    <x v="0"/>
    <s v="TEC-PH-10003505"/>
    <x v="2"/>
    <x v="7"/>
    <x v="901"/>
    <x v="5630"/>
    <n v="1"/>
    <n v="0.2"/>
    <n v="8.3519999999999932"/>
  </r>
  <r>
    <n v="8850"/>
    <s v="CA-2012-140718"/>
    <x v="1"/>
    <x v="740"/>
    <d v="2012-07-04T00:00:00"/>
    <x v="2"/>
    <s v="FA-14230"/>
    <x v="135"/>
    <x v="1"/>
    <s v="United States"/>
    <s v="Raleigh"/>
    <x v="3"/>
    <n v="27604"/>
    <x v="0"/>
    <s v="FUR-FU-10000076"/>
    <x v="0"/>
    <x v="5"/>
    <x v="875"/>
    <x v="5631"/>
    <n v="10"/>
    <n v="0.2"/>
    <n v="45.954000000000008"/>
  </r>
  <r>
    <n v="8851"/>
    <s v="CA-2012-140718"/>
    <x v="1"/>
    <x v="740"/>
    <d v="2012-07-04T00:00:00"/>
    <x v="2"/>
    <s v="FA-14230"/>
    <x v="135"/>
    <x v="1"/>
    <s v="United States"/>
    <s v="Raleigh"/>
    <x v="3"/>
    <n v="27604"/>
    <x v="0"/>
    <s v="OFF-BI-10004728"/>
    <x v="1"/>
    <x v="8"/>
    <x v="539"/>
    <x v="5632"/>
    <n v="2"/>
    <n v="0.7"/>
    <n v="-2.3136000000000001"/>
  </r>
  <r>
    <n v="8852"/>
    <s v="CA-2012-140718"/>
    <x v="1"/>
    <x v="740"/>
    <d v="2012-07-04T00:00:00"/>
    <x v="2"/>
    <s v="FA-14230"/>
    <x v="135"/>
    <x v="1"/>
    <s v="United States"/>
    <s v="Raleigh"/>
    <x v="3"/>
    <n v="27604"/>
    <x v="0"/>
    <s v="OFF-PA-10002250"/>
    <x v="1"/>
    <x v="10"/>
    <x v="699"/>
    <x v="1746"/>
    <n v="2"/>
    <n v="0.2"/>
    <n v="3.2871999999999999"/>
  </r>
  <r>
    <n v="8853"/>
    <s v="CA-2011-119977"/>
    <x v="2"/>
    <x v="1169"/>
    <d v="2011-10-13T00:00:00"/>
    <x v="0"/>
    <s v="DN-13690"/>
    <x v="35"/>
    <x v="0"/>
    <s v="United States"/>
    <s v="New York City"/>
    <x v="15"/>
    <n v="10011"/>
    <x v="3"/>
    <s v="OFF-PA-10003823"/>
    <x v="1"/>
    <x v="10"/>
    <x v="1001"/>
    <x v="1862"/>
    <n v="4"/>
    <n v="0"/>
    <n v="55.763999999999996"/>
  </r>
  <r>
    <n v="8854"/>
    <s v="US-2012-115343"/>
    <x v="1"/>
    <x v="357"/>
    <d v="2012-09-25T00:00:00"/>
    <x v="2"/>
    <s v="FO-14305"/>
    <x v="383"/>
    <x v="0"/>
    <s v="United States"/>
    <s v="Philadelphia"/>
    <x v="9"/>
    <n v="19143"/>
    <x v="3"/>
    <s v="OFF-SU-10000898"/>
    <x v="1"/>
    <x v="14"/>
    <x v="1181"/>
    <x v="5633"/>
    <n v="5"/>
    <n v="0.2"/>
    <n v="6.2549999999999919"/>
  </r>
  <r>
    <n v="8855"/>
    <s v="US-2012-115343"/>
    <x v="1"/>
    <x v="357"/>
    <d v="2012-09-25T00:00:00"/>
    <x v="2"/>
    <s v="FO-14305"/>
    <x v="383"/>
    <x v="0"/>
    <s v="United States"/>
    <s v="Philadelphia"/>
    <x v="9"/>
    <n v="19143"/>
    <x v="3"/>
    <s v="TEC-AC-10003832"/>
    <x v="2"/>
    <x v="11"/>
    <x v="216"/>
    <x v="231"/>
    <n v="3"/>
    <n v="0.2"/>
    <n v="-7.724700000000098"/>
  </r>
  <r>
    <n v="8856"/>
    <s v="CA-2014-163671"/>
    <x v="3"/>
    <x v="165"/>
    <d v="2014-12-31T00:00:00"/>
    <x v="1"/>
    <s v="DP-13105"/>
    <x v="317"/>
    <x v="1"/>
    <s v="United States"/>
    <s v="Meridian"/>
    <x v="45"/>
    <n v="83642"/>
    <x v="1"/>
    <s v="OFF-BI-10001679"/>
    <x v="1"/>
    <x v="8"/>
    <x v="212"/>
    <x v="3406"/>
    <n v="3"/>
    <n v="0.2"/>
    <n v="7.9919999999999991"/>
  </r>
  <r>
    <n v="8857"/>
    <s v="CA-2014-135909"/>
    <x v="3"/>
    <x v="119"/>
    <d v="2014-10-21T00:00:00"/>
    <x v="1"/>
    <s v="JW-15220"/>
    <x v="478"/>
    <x v="1"/>
    <s v="United States"/>
    <s v="Sacramento"/>
    <x v="1"/>
    <n v="95823"/>
    <x v="1"/>
    <s v="TEC-AC-10002335"/>
    <x v="2"/>
    <x v="11"/>
    <x v="339"/>
    <x v="4552"/>
    <n v="6"/>
    <n v="0"/>
    <n v="39.888599999999997"/>
  </r>
  <r>
    <n v="8858"/>
    <s v="CA-2014-135909"/>
    <x v="3"/>
    <x v="119"/>
    <d v="2014-10-21T00:00:00"/>
    <x v="1"/>
    <s v="JW-15220"/>
    <x v="478"/>
    <x v="1"/>
    <s v="United States"/>
    <s v="Sacramento"/>
    <x v="1"/>
    <n v="95823"/>
    <x v="1"/>
    <s v="TEC-PH-10003187"/>
    <x v="2"/>
    <x v="7"/>
    <x v="1410"/>
    <x v="236"/>
    <n v="2"/>
    <n v="0.2"/>
    <n v="-7.9959999999999996"/>
  </r>
  <r>
    <n v="8859"/>
    <s v="CA-2014-135909"/>
    <x v="3"/>
    <x v="119"/>
    <d v="2014-10-21T00:00:00"/>
    <x v="1"/>
    <s v="JW-15220"/>
    <x v="478"/>
    <x v="1"/>
    <s v="United States"/>
    <s v="Sacramento"/>
    <x v="1"/>
    <n v="95823"/>
    <x v="1"/>
    <s v="OFF-BI-10003527"/>
    <x v="1"/>
    <x v="8"/>
    <x v="446"/>
    <x v="5634"/>
    <n v="5"/>
    <n v="0.2"/>
    <n v="1906.4849999999999"/>
  </r>
  <r>
    <n v="8860"/>
    <s v="US-2014-114356"/>
    <x v="3"/>
    <x v="648"/>
    <d v="2014-08-27T00:00:00"/>
    <x v="1"/>
    <s v="TT-21460"/>
    <x v="499"/>
    <x v="2"/>
    <s v="United States"/>
    <s v="Charlotte"/>
    <x v="3"/>
    <n v="28205"/>
    <x v="0"/>
    <s v="TEC-PH-10003171"/>
    <x v="2"/>
    <x v="7"/>
    <x v="1495"/>
    <x v="3651"/>
    <n v="1"/>
    <n v="0.2"/>
    <n v="3.5959999999999983"/>
  </r>
  <r>
    <n v="8861"/>
    <s v="CA-2012-125934"/>
    <x v="1"/>
    <x v="861"/>
    <d v="2012-09-18T00:00:00"/>
    <x v="1"/>
    <s v="SN-20560"/>
    <x v="381"/>
    <x v="2"/>
    <s v="United States"/>
    <s v="Paterson"/>
    <x v="30"/>
    <n v="7501"/>
    <x v="3"/>
    <s v="OFF-LA-10000414"/>
    <x v="1"/>
    <x v="2"/>
    <x v="1634"/>
    <x v="2551"/>
    <n v="3"/>
    <n v="0"/>
    <n v="14.904"/>
  </r>
  <r>
    <n v="8862"/>
    <s v="CA-2012-125934"/>
    <x v="1"/>
    <x v="861"/>
    <d v="2012-09-18T00:00:00"/>
    <x v="1"/>
    <s v="SN-20560"/>
    <x v="381"/>
    <x v="2"/>
    <s v="United States"/>
    <s v="Paterson"/>
    <x v="30"/>
    <n v="7501"/>
    <x v="3"/>
    <s v="FUR-FU-10002107"/>
    <x v="0"/>
    <x v="5"/>
    <x v="1324"/>
    <x v="4206"/>
    <n v="4"/>
    <n v="0"/>
    <n v="3.9248000000000003"/>
  </r>
  <r>
    <n v="8863"/>
    <s v="CA-2012-125934"/>
    <x v="1"/>
    <x v="861"/>
    <d v="2012-09-18T00:00:00"/>
    <x v="1"/>
    <s v="SN-20560"/>
    <x v="381"/>
    <x v="2"/>
    <s v="United States"/>
    <s v="Paterson"/>
    <x v="30"/>
    <n v="7501"/>
    <x v="3"/>
    <s v="OFF-BI-10004593"/>
    <x v="1"/>
    <x v="8"/>
    <x v="267"/>
    <x v="5635"/>
    <n v="4"/>
    <n v="0"/>
    <n v="96.415999999999997"/>
  </r>
  <r>
    <n v="8864"/>
    <s v="CA-2012-125934"/>
    <x v="1"/>
    <x v="861"/>
    <d v="2012-09-18T00:00:00"/>
    <x v="1"/>
    <s v="SN-20560"/>
    <x v="381"/>
    <x v="2"/>
    <s v="United States"/>
    <s v="Paterson"/>
    <x v="30"/>
    <n v="7501"/>
    <x v="3"/>
    <s v="OFF-AP-10003860"/>
    <x v="1"/>
    <x v="9"/>
    <x v="1089"/>
    <x v="5636"/>
    <n v="4"/>
    <n v="0"/>
    <n v="29.980800000000002"/>
  </r>
  <r>
    <n v="8865"/>
    <s v="CA-2012-125934"/>
    <x v="1"/>
    <x v="861"/>
    <d v="2012-09-18T00:00:00"/>
    <x v="1"/>
    <s v="SN-20560"/>
    <x v="381"/>
    <x v="2"/>
    <s v="United States"/>
    <s v="Paterson"/>
    <x v="30"/>
    <n v="7501"/>
    <x v="3"/>
    <s v="OFF-PA-10000556"/>
    <x v="1"/>
    <x v="10"/>
    <x v="1630"/>
    <x v="789"/>
    <n v="6"/>
    <n v="0"/>
    <n v="18.662400000000002"/>
  </r>
  <r>
    <n v="8866"/>
    <s v="CA-2012-158148"/>
    <x v="1"/>
    <x v="139"/>
    <d v="2012-12-26T00:00:00"/>
    <x v="1"/>
    <s v="JM-15865"/>
    <x v="622"/>
    <x v="0"/>
    <s v="United States"/>
    <s v="Arlington"/>
    <x v="17"/>
    <n v="22204"/>
    <x v="0"/>
    <s v="OFF-AP-10003281"/>
    <x v="1"/>
    <x v="9"/>
    <x v="1180"/>
    <x v="2311"/>
    <n v="3"/>
    <n v="0"/>
    <n v="10.880999999999997"/>
  </r>
  <r>
    <n v="8867"/>
    <s v="CA-2011-120411"/>
    <x v="2"/>
    <x v="59"/>
    <d v="2011-09-23T00:00:00"/>
    <x v="2"/>
    <s v="SB-20185"/>
    <x v="766"/>
    <x v="0"/>
    <s v="United States"/>
    <s v="Chicago"/>
    <x v="10"/>
    <n v="60653"/>
    <x v="2"/>
    <s v="FUR-BO-10004218"/>
    <x v="0"/>
    <x v="0"/>
    <x v="1584"/>
    <x v="5637"/>
    <n v="5"/>
    <n v="0.3"/>
    <n v="-70.489999999999981"/>
  </r>
  <r>
    <n v="8868"/>
    <s v="CA-2011-120411"/>
    <x v="2"/>
    <x v="59"/>
    <d v="2011-09-23T00:00:00"/>
    <x v="2"/>
    <s v="SB-20185"/>
    <x v="766"/>
    <x v="0"/>
    <s v="United States"/>
    <s v="Chicago"/>
    <x v="10"/>
    <n v="60653"/>
    <x v="2"/>
    <s v="TEC-PH-10002185"/>
    <x v="2"/>
    <x v="7"/>
    <x v="1072"/>
    <x v="3988"/>
    <n v="2"/>
    <n v="0.2"/>
    <n v="3.4749999999999996"/>
  </r>
  <r>
    <n v="8869"/>
    <s v="CA-2013-158260"/>
    <x v="0"/>
    <x v="254"/>
    <d v="2013-11-09T00:00:00"/>
    <x v="1"/>
    <s v="CC-12475"/>
    <x v="693"/>
    <x v="0"/>
    <s v="United States"/>
    <s v="San Diego"/>
    <x v="1"/>
    <n v="92037"/>
    <x v="1"/>
    <s v="TEC-MA-10003176"/>
    <x v="2"/>
    <x v="15"/>
    <x v="1752"/>
    <x v="5638"/>
    <n v="2"/>
    <n v="0.2"/>
    <n v="77.219999999999914"/>
  </r>
  <r>
    <n v="8870"/>
    <s v="CA-2014-101805"/>
    <x v="3"/>
    <x v="96"/>
    <d v="2014-12-07T00:00:00"/>
    <x v="1"/>
    <s v="SH-19975"/>
    <x v="64"/>
    <x v="1"/>
    <s v="United States"/>
    <s v="Seattle"/>
    <x v="4"/>
    <n v="98105"/>
    <x v="1"/>
    <s v="OFF-BI-10002003"/>
    <x v="1"/>
    <x v="8"/>
    <x v="1384"/>
    <x v="482"/>
    <n v="5"/>
    <n v="0.2"/>
    <n v="5.3729999999999993"/>
  </r>
  <r>
    <n v="8871"/>
    <s v="CA-2014-101805"/>
    <x v="3"/>
    <x v="96"/>
    <d v="2014-12-07T00:00:00"/>
    <x v="1"/>
    <s v="SH-19975"/>
    <x v="64"/>
    <x v="1"/>
    <s v="United States"/>
    <s v="Seattle"/>
    <x v="4"/>
    <n v="98105"/>
    <x v="1"/>
    <s v="FUR-FU-10000023"/>
    <x v="0"/>
    <x v="5"/>
    <x v="322"/>
    <x v="5639"/>
    <n v="12"/>
    <n v="0"/>
    <n v="31.099200000000003"/>
  </r>
  <r>
    <n v="8872"/>
    <s v="CA-2014-101805"/>
    <x v="3"/>
    <x v="96"/>
    <d v="2014-12-07T00:00:00"/>
    <x v="1"/>
    <s v="SH-19975"/>
    <x v="64"/>
    <x v="1"/>
    <s v="United States"/>
    <s v="Seattle"/>
    <x v="4"/>
    <n v="98105"/>
    <x v="1"/>
    <s v="OFF-ST-10002756"/>
    <x v="1"/>
    <x v="4"/>
    <x v="270"/>
    <x v="5248"/>
    <n v="4"/>
    <n v="0"/>
    <n v="5.4124000000000478"/>
  </r>
  <r>
    <n v="8873"/>
    <s v="US-2011-105137"/>
    <x v="2"/>
    <x v="982"/>
    <d v="2011-10-10T00:00:00"/>
    <x v="3"/>
    <s v="RB-19435"/>
    <x v="579"/>
    <x v="0"/>
    <s v="United States"/>
    <s v="Columbus"/>
    <x v="24"/>
    <n v="43229"/>
    <x v="3"/>
    <s v="TEC-MA-10002694"/>
    <x v="2"/>
    <x v="15"/>
    <x v="1823"/>
    <x v="5640"/>
    <n v="2"/>
    <n v="0.7"/>
    <n v="-71.39579999999998"/>
  </r>
  <r>
    <n v="8874"/>
    <s v="US-2011-105137"/>
    <x v="2"/>
    <x v="982"/>
    <d v="2011-10-10T00:00:00"/>
    <x v="3"/>
    <s v="RB-19435"/>
    <x v="579"/>
    <x v="0"/>
    <s v="United States"/>
    <s v="Columbus"/>
    <x v="24"/>
    <n v="43229"/>
    <x v="3"/>
    <s v="OFF-BI-10002429"/>
    <x v="1"/>
    <x v="8"/>
    <x v="467"/>
    <x v="3594"/>
    <n v="2"/>
    <n v="0.7"/>
    <n v="-13.393599999999999"/>
  </r>
  <r>
    <n v="8875"/>
    <s v="CA-2014-142489"/>
    <x v="3"/>
    <x v="237"/>
    <d v="2014-11-17T00:00:00"/>
    <x v="0"/>
    <s v="TC-21295"/>
    <x v="646"/>
    <x v="0"/>
    <s v="United States"/>
    <s v="Houston"/>
    <x v="5"/>
    <n v="77095"/>
    <x v="2"/>
    <s v="OFF-BI-10003684"/>
    <x v="1"/>
    <x v="8"/>
    <x v="707"/>
    <x v="5641"/>
    <n v="5"/>
    <n v="0.8"/>
    <n v="-32.984999999999999"/>
  </r>
  <r>
    <n v="8876"/>
    <s v="US-2013-141264"/>
    <x v="0"/>
    <x v="572"/>
    <d v="2013-08-20T00:00:00"/>
    <x v="1"/>
    <s v="CT-11995"/>
    <x v="564"/>
    <x v="0"/>
    <s v="United States"/>
    <s v="Irving"/>
    <x v="5"/>
    <n v="75061"/>
    <x v="2"/>
    <s v="OFF-SU-10003505"/>
    <x v="1"/>
    <x v="14"/>
    <x v="408"/>
    <x v="442"/>
    <n v="2"/>
    <n v="0.2"/>
    <n v="-34.758000000000017"/>
  </r>
  <r>
    <n v="8877"/>
    <s v="US-2013-141264"/>
    <x v="0"/>
    <x v="572"/>
    <d v="2013-08-20T00:00:00"/>
    <x v="1"/>
    <s v="CT-11995"/>
    <x v="564"/>
    <x v="0"/>
    <s v="United States"/>
    <s v="Irving"/>
    <x v="5"/>
    <n v="75061"/>
    <x v="2"/>
    <s v="OFF-AP-10002534"/>
    <x v="1"/>
    <x v="9"/>
    <x v="1193"/>
    <x v="5642"/>
    <n v="1"/>
    <n v="0.8"/>
    <n v="-153.20240000000001"/>
  </r>
  <r>
    <n v="8878"/>
    <s v="CA-2014-126928"/>
    <x v="3"/>
    <x v="697"/>
    <d v="2014-09-24T00:00:00"/>
    <x v="1"/>
    <s v="GZ-14470"/>
    <x v="47"/>
    <x v="0"/>
    <s v="United States"/>
    <s v="Morristown"/>
    <x v="30"/>
    <n v="7960"/>
    <x v="3"/>
    <s v="TEC-MA-10004626"/>
    <x v="2"/>
    <x v="15"/>
    <x v="1824"/>
    <x v="5643"/>
    <n v="4"/>
    <n v="0"/>
    <n v="225.6"/>
  </r>
  <r>
    <n v="8879"/>
    <s v="CA-2014-126928"/>
    <x v="3"/>
    <x v="697"/>
    <d v="2014-09-24T00:00:00"/>
    <x v="1"/>
    <s v="GZ-14470"/>
    <x v="47"/>
    <x v="0"/>
    <s v="United States"/>
    <s v="Morristown"/>
    <x v="30"/>
    <n v="7960"/>
    <x v="3"/>
    <s v="OFF-ST-10000615"/>
    <x v="1"/>
    <x v="4"/>
    <x v="75"/>
    <x v="4024"/>
    <n v="3"/>
    <n v="0"/>
    <n v="9.5340000000000025"/>
  </r>
  <r>
    <n v="8880"/>
    <s v="US-2012-107944"/>
    <x v="1"/>
    <x v="391"/>
    <d v="2012-03-25T00:00:00"/>
    <x v="2"/>
    <s v="AM-10360"/>
    <x v="87"/>
    <x v="1"/>
    <s v="United States"/>
    <s v="Los Angeles"/>
    <x v="1"/>
    <n v="90008"/>
    <x v="1"/>
    <s v="OFF-PA-10000659"/>
    <x v="1"/>
    <x v="10"/>
    <x v="1286"/>
    <x v="5644"/>
    <n v="11"/>
    <n v="0"/>
    <n v="92.505599999999987"/>
  </r>
  <r>
    <n v="8881"/>
    <s v="US-2012-107944"/>
    <x v="1"/>
    <x v="391"/>
    <d v="2012-03-25T00:00:00"/>
    <x v="2"/>
    <s v="AM-10360"/>
    <x v="87"/>
    <x v="1"/>
    <s v="United States"/>
    <s v="Los Angeles"/>
    <x v="1"/>
    <n v="90008"/>
    <x v="1"/>
    <s v="TEC-AC-10000736"/>
    <x v="2"/>
    <x v="11"/>
    <x v="1085"/>
    <x v="764"/>
    <n v="3"/>
    <n v="0"/>
    <n v="86.389199999999988"/>
  </r>
  <r>
    <n v="8882"/>
    <s v="CA-2013-135594"/>
    <x v="0"/>
    <x v="1186"/>
    <d v="2013-07-04T00:00:00"/>
    <x v="0"/>
    <s v="AH-10120"/>
    <x v="571"/>
    <x v="2"/>
    <s v="United States"/>
    <s v="Aurora"/>
    <x v="10"/>
    <n v="60505"/>
    <x v="2"/>
    <s v="TEC-AC-10003038"/>
    <x v="2"/>
    <x v="11"/>
    <x v="1024"/>
    <x v="2298"/>
    <n v="7"/>
    <n v="0.2"/>
    <n v="-0.62650000000000716"/>
  </r>
  <r>
    <n v="8883"/>
    <s v="US-2014-115252"/>
    <x v="3"/>
    <x v="179"/>
    <d v="2014-10-26T00:00:00"/>
    <x v="1"/>
    <s v="MY-18295"/>
    <x v="501"/>
    <x v="1"/>
    <s v="United States"/>
    <s v="Durham"/>
    <x v="3"/>
    <n v="27707"/>
    <x v="0"/>
    <s v="TEC-PH-10004071"/>
    <x v="2"/>
    <x v="7"/>
    <x v="1537"/>
    <x v="2992"/>
    <n v="2"/>
    <n v="0.2"/>
    <n v="1.3986000000000001"/>
  </r>
  <r>
    <n v="8884"/>
    <s v="US-2014-115252"/>
    <x v="3"/>
    <x v="179"/>
    <d v="2014-10-26T00:00:00"/>
    <x v="1"/>
    <s v="MY-18295"/>
    <x v="501"/>
    <x v="1"/>
    <s v="United States"/>
    <s v="Durham"/>
    <x v="3"/>
    <n v="27707"/>
    <x v="0"/>
    <s v="OFF-PA-10001667"/>
    <x v="1"/>
    <x v="10"/>
    <x v="453"/>
    <x v="646"/>
    <n v="3"/>
    <n v="0.2"/>
    <n v="4.4849999999999994"/>
  </r>
  <r>
    <n v="8885"/>
    <s v="CA-2011-107398"/>
    <x v="2"/>
    <x v="55"/>
    <d v="2011-08-30T00:00:00"/>
    <x v="1"/>
    <s v="BS-11590"/>
    <x v="29"/>
    <x v="1"/>
    <s v="United States"/>
    <s v="Columbus"/>
    <x v="24"/>
    <n v="43229"/>
    <x v="3"/>
    <s v="OFF-BI-10001982"/>
    <x v="1"/>
    <x v="8"/>
    <x v="301"/>
    <x v="5645"/>
    <n v="4"/>
    <n v="0.7"/>
    <n v="-4.5695999999999994"/>
  </r>
  <r>
    <n v="8886"/>
    <s v="CA-2011-107398"/>
    <x v="2"/>
    <x v="55"/>
    <d v="2011-08-30T00:00:00"/>
    <x v="1"/>
    <s v="BS-11590"/>
    <x v="29"/>
    <x v="1"/>
    <s v="United States"/>
    <s v="Columbus"/>
    <x v="24"/>
    <n v="43229"/>
    <x v="3"/>
    <s v="OFF-BI-10004141"/>
    <x v="1"/>
    <x v="8"/>
    <x v="1287"/>
    <x v="5646"/>
    <n v="3"/>
    <n v="0.7"/>
    <n v="-2.2896000000000001"/>
  </r>
  <r>
    <n v="8887"/>
    <s v="CA-2011-107398"/>
    <x v="2"/>
    <x v="55"/>
    <d v="2011-08-30T00:00:00"/>
    <x v="1"/>
    <s v="BS-11590"/>
    <x v="29"/>
    <x v="1"/>
    <s v="United States"/>
    <s v="Columbus"/>
    <x v="24"/>
    <n v="43229"/>
    <x v="3"/>
    <s v="OFF-BI-10002103"/>
    <x v="1"/>
    <x v="8"/>
    <x v="525"/>
    <x v="5647"/>
    <n v="8"/>
    <n v="0.7"/>
    <n v="-16.684799999999996"/>
  </r>
  <r>
    <n v="8888"/>
    <s v="CA-2011-169642"/>
    <x v="2"/>
    <x v="923"/>
    <d v="2011-07-30T00:00:00"/>
    <x v="0"/>
    <s v="BB-10990"/>
    <x v="121"/>
    <x v="1"/>
    <s v="United States"/>
    <s v="Los Angeles"/>
    <x v="1"/>
    <n v="90036"/>
    <x v="1"/>
    <s v="OFF-ST-10002574"/>
    <x v="1"/>
    <x v="4"/>
    <x v="926"/>
    <x v="5648"/>
    <n v="2"/>
    <n v="0"/>
    <n v="0"/>
  </r>
  <r>
    <n v="8889"/>
    <s v="CA-2014-103968"/>
    <x v="3"/>
    <x v="96"/>
    <d v="2014-12-08T00:00:00"/>
    <x v="1"/>
    <s v="ML-17755"/>
    <x v="529"/>
    <x v="2"/>
    <s v="United States"/>
    <s v="Stockton"/>
    <x v="1"/>
    <n v="95207"/>
    <x v="1"/>
    <s v="FUR-FU-10003394"/>
    <x v="0"/>
    <x v="5"/>
    <x v="578"/>
    <x v="5649"/>
    <n v="9"/>
    <n v="0"/>
    <n v="107.03879999999994"/>
  </r>
  <r>
    <n v="8890"/>
    <s v="CA-2013-147256"/>
    <x v="0"/>
    <x v="508"/>
    <d v="2013-10-22T00:00:00"/>
    <x v="0"/>
    <s v="FC-14245"/>
    <x v="763"/>
    <x v="2"/>
    <s v="United States"/>
    <s v="Columbia"/>
    <x v="25"/>
    <n v="65203"/>
    <x v="2"/>
    <s v="TEC-PH-10003072"/>
    <x v="2"/>
    <x v="7"/>
    <x v="1310"/>
    <x v="5650"/>
    <n v="3"/>
    <n v="0"/>
    <n v="220.48530000000002"/>
  </r>
  <r>
    <n v="8891"/>
    <s v="CA-2013-147256"/>
    <x v="0"/>
    <x v="508"/>
    <d v="2013-10-22T00:00:00"/>
    <x v="0"/>
    <s v="FC-14245"/>
    <x v="763"/>
    <x v="2"/>
    <s v="United States"/>
    <s v="Columbia"/>
    <x v="25"/>
    <n v="65203"/>
    <x v="2"/>
    <s v="OFF-AP-10003057"/>
    <x v="1"/>
    <x v="9"/>
    <x v="1317"/>
    <x v="5651"/>
    <n v="7"/>
    <n v="0"/>
    <n v="751.76010000000008"/>
  </r>
  <r>
    <n v="8892"/>
    <s v="CA-2013-162159"/>
    <x v="0"/>
    <x v="1142"/>
    <d v="2013-09-19T00:00:00"/>
    <x v="2"/>
    <s v="CR-12625"/>
    <x v="128"/>
    <x v="2"/>
    <s v="United States"/>
    <s v="Columbus"/>
    <x v="32"/>
    <n v="31907"/>
    <x v="0"/>
    <s v="FUR-CH-10001146"/>
    <x v="0"/>
    <x v="1"/>
    <x v="64"/>
    <x v="5652"/>
    <n v="2"/>
    <n v="0"/>
    <n v="30.444999999999993"/>
  </r>
  <r>
    <n v="8893"/>
    <s v="CA-2012-111038"/>
    <x v="1"/>
    <x v="494"/>
    <d v="2012-12-06T00:00:00"/>
    <x v="1"/>
    <s v="LC-16960"/>
    <x v="784"/>
    <x v="2"/>
    <s v="United States"/>
    <s v="San Diego"/>
    <x v="1"/>
    <n v="92037"/>
    <x v="1"/>
    <s v="FUR-CH-10003973"/>
    <x v="0"/>
    <x v="1"/>
    <x v="858"/>
    <x v="5653"/>
    <n v="9"/>
    <n v="0.2"/>
    <n v="267.66720000000009"/>
  </r>
  <r>
    <n v="8894"/>
    <s v="CA-2011-124723"/>
    <x v="2"/>
    <x v="79"/>
    <d v="2011-08-12T00:00:00"/>
    <x v="1"/>
    <s v="GZ-14470"/>
    <x v="47"/>
    <x v="0"/>
    <s v="United States"/>
    <s v="Texas City"/>
    <x v="5"/>
    <n v="77590"/>
    <x v="2"/>
    <s v="FUR-TA-10001307"/>
    <x v="0"/>
    <x v="3"/>
    <x v="1090"/>
    <x v="5654"/>
    <n v="2"/>
    <n v="0.3"/>
    <n v="41.933999999999997"/>
  </r>
  <r>
    <n v="8895"/>
    <s v="CA-2013-167241"/>
    <x v="0"/>
    <x v="243"/>
    <d v="2013-08-23T00:00:00"/>
    <x v="1"/>
    <s v="BD-11320"/>
    <x v="217"/>
    <x v="0"/>
    <s v="United States"/>
    <s v="Los Angeles"/>
    <x v="1"/>
    <n v="90004"/>
    <x v="1"/>
    <s v="FUR-FU-10004071"/>
    <x v="0"/>
    <x v="5"/>
    <x v="570"/>
    <x v="5655"/>
    <n v="3"/>
    <n v="0"/>
    <n v="43.684200000000018"/>
  </r>
  <r>
    <n v="8896"/>
    <s v="CA-2013-167241"/>
    <x v="0"/>
    <x v="243"/>
    <d v="2013-08-23T00:00:00"/>
    <x v="1"/>
    <s v="BD-11320"/>
    <x v="217"/>
    <x v="0"/>
    <s v="United States"/>
    <s v="Los Angeles"/>
    <x v="1"/>
    <n v="90004"/>
    <x v="1"/>
    <s v="OFF-ST-10001505"/>
    <x v="1"/>
    <x v="4"/>
    <x v="1174"/>
    <x v="1465"/>
    <n v="3"/>
    <n v="0"/>
    <n v="3.0497999999999985"/>
  </r>
  <r>
    <n v="8897"/>
    <s v="CA-2013-167241"/>
    <x v="0"/>
    <x v="243"/>
    <d v="2013-08-23T00:00:00"/>
    <x v="1"/>
    <s v="BD-11320"/>
    <x v="217"/>
    <x v="0"/>
    <s v="United States"/>
    <s v="Los Angeles"/>
    <x v="1"/>
    <n v="90004"/>
    <x v="1"/>
    <s v="TEC-PH-10004614"/>
    <x v="2"/>
    <x v="7"/>
    <x v="299"/>
    <x v="5441"/>
    <n v="3"/>
    <n v="0.2"/>
    <n v="10.349999999999994"/>
  </r>
  <r>
    <n v="8898"/>
    <s v="CA-2013-167241"/>
    <x v="0"/>
    <x v="243"/>
    <d v="2013-08-23T00:00:00"/>
    <x v="1"/>
    <s v="BD-11320"/>
    <x v="217"/>
    <x v="0"/>
    <s v="United States"/>
    <s v="Los Angeles"/>
    <x v="1"/>
    <n v="90004"/>
    <x v="1"/>
    <s v="OFF-PA-10004911"/>
    <x v="1"/>
    <x v="10"/>
    <x v="929"/>
    <x v="5620"/>
    <n v="4"/>
    <n v="0"/>
    <n v="18.009600000000002"/>
  </r>
  <r>
    <n v="8899"/>
    <s v="CA-2012-163237"/>
    <x v="1"/>
    <x v="976"/>
    <d v="2012-08-09T00:00:00"/>
    <x v="0"/>
    <s v="EM-14095"/>
    <x v="313"/>
    <x v="1"/>
    <s v="United States"/>
    <s v="Springfield"/>
    <x v="17"/>
    <n v="22153"/>
    <x v="0"/>
    <s v="TEC-PH-10003601"/>
    <x v="2"/>
    <x v="7"/>
    <x v="1383"/>
    <x v="4678"/>
    <n v="3"/>
    <n v="0"/>
    <n v="148.49099999999996"/>
  </r>
  <r>
    <n v="8900"/>
    <s v="CA-2012-163237"/>
    <x v="1"/>
    <x v="976"/>
    <d v="2012-08-09T00:00:00"/>
    <x v="0"/>
    <s v="EM-14095"/>
    <x v="313"/>
    <x v="1"/>
    <s v="United States"/>
    <s v="Springfield"/>
    <x v="17"/>
    <n v="22153"/>
    <x v="0"/>
    <s v="OFF-LA-10004545"/>
    <x v="1"/>
    <x v="2"/>
    <x v="1328"/>
    <x v="2989"/>
    <n v="2"/>
    <n v="0"/>
    <n v="11.778199999999998"/>
  </r>
  <r>
    <n v="8901"/>
    <s v="CA-2013-150483"/>
    <x v="0"/>
    <x v="1207"/>
    <d v="2013-06-05T00:00:00"/>
    <x v="1"/>
    <s v="BP-11290"/>
    <x v="443"/>
    <x v="0"/>
    <s v="United States"/>
    <s v="Decatur"/>
    <x v="10"/>
    <n v="62521"/>
    <x v="2"/>
    <s v="FUR-FU-10001379"/>
    <x v="0"/>
    <x v="5"/>
    <x v="1810"/>
    <x v="164"/>
    <n v="3"/>
    <n v="0.6"/>
    <n v="-12.825599999999994"/>
  </r>
  <r>
    <n v="8902"/>
    <s v="CA-2013-150483"/>
    <x v="0"/>
    <x v="1207"/>
    <d v="2013-06-05T00:00:00"/>
    <x v="1"/>
    <s v="BP-11290"/>
    <x v="443"/>
    <x v="0"/>
    <s v="United States"/>
    <s v="Decatur"/>
    <x v="10"/>
    <n v="62521"/>
    <x v="2"/>
    <s v="OFF-PA-10001846"/>
    <x v="1"/>
    <x v="10"/>
    <x v="1807"/>
    <x v="282"/>
    <n v="4"/>
    <n v="0.2"/>
    <n v="6.7048000000000005"/>
  </r>
  <r>
    <n v="8903"/>
    <s v="CA-2013-150483"/>
    <x v="0"/>
    <x v="1207"/>
    <d v="2013-06-05T00:00:00"/>
    <x v="1"/>
    <s v="BP-11290"/>
    <x v="443"/>
    <x v="0"/>
    <s v="United States"/>
    <s v="Decatur"/>
    <x v="10"/>
    <n v="62521"/>
    <x v="2"/>
    <s v="FUR-CH-10000422"/>
    <x v="0"/>
    <x v="1"/>
    <x v="1432"/>
    <x v="5656"/>
    <n v="3"/>
    <n v="0.3"/>
    <n v="-38.215799999999973"/>
  </r>
  <r>
    <n v="8904"/>
    <s v="CA-2013-150483"/>
    <x v="0"/>
    <x v="1207"/>
    <d v="2013-06-05T00:00:00"/>
    <x v="1"/>
    <s v="BP-11290"/>
    <x v="443"/>
    <x v="0"/>
    <s v="United States"/>
    <s v="Decatur"/>
    <x v="10"/>
    <n v="62521"/>
    <x v="2"/>
    <s v="OFF-PA-10004621"/>
    <x v="1"/>
    <x v="10"/>
    <x v="738"/>
    <x v="563"/>
    <n v="2"/>
    <n v="0.2"/>
    <n v="3.6288"/>
  </r>
  <r>
    <n v="8905"/>
    <s v="US-2013-126431"/>
    <x v="0"/>
    <x v="949"/>
    <d v="2013-07-02T00:00:00"/>
    <x v="3"/>
    <s v="SU-20665"/>
    <x v="711"/>
    <x v="2"/>
    <s v="United States"/>
    <s v="New York City"/>
    <x v="15"/>
    <n v="10009"/>
    <x v="3"/>
    <s v="OFF-LA-10001474"/>
    <x v="1"/>
    <x v="2"/>
    <x v="917"/>
    <x v="5657"/>
    <n v="1"/>
    <n v="0"/>
    <n v="14.043800000000001"/>
  </r>
  <r>
    <n v="8906"/>
    <s v="US-2013-126431"/>
    <x v="0"/>
    <x v="949"/>
    <d v="2013-07-02T00:00:00"/>
    <x v="3"/>
    <s v="SU-20665"/>
    <x v="711"/>
    <x v="2"/>
    <s v="United States"/>
    <s v="New York City"/>
    <x v="15"/>
    <n v="10009"/>
    <x v="3"/>
    <s v="TEC-AC-10001635"/>
    <x v="2"/>
    <x v="11"/>
    <x v="1363"/>
    <x v="5658"/>
    <n v="3"/>
    <n v="0"/>
    <n v="6.1679999999999975"/>
  </r>
  <r>
    <n v="8907"/>
    <s v="US-2013-126431"/>
    <x v="0"/>
    <x v="949"/>
    <d v="2013-07-02T00:00:00"/>
    <x v="3"/>
    <s v="SU-20665"/>
    <x v="711"/>
    <x v="2"/>
    <s v="United States"/>
    <s v="New York City"/>
    <x v="15"/>
    <n v="10009"/>
    <x v="3"/>
    <s v="OFF-PA-10001950"/>
    <x v="1"/>
    <x v="10"/>
    <x v="144"/>
    <x v="5659"/>
    <n v="9"/>
    <n v="0"/>
    <n v="33.776999999999994"/>
  </r>
  <r>
    <n v="8908"/>
    <s v="CA-2013-139934"/>
    <x v="0"/>
    <x v="122"/>
    <d v="2013-12-21T00:00:00"/>
    <x v="2"/>
    <s v="AY-10555"/>
    <x v="672"/>
    <x v="1"/>
    <s v="United States"/>
    <s v="San Francisco"/>
    <x v="1"/>
    <n v="94110"/>
    <x v="1"/>
    <s v="TEC-PH-10001552"/>
    <x v="2"/>
    <x v="7"/>
    <x v="178"/>
    <x v="5660"/>
    <n v="7"/>
    <n v="0.2"/>
    <n v="6.6976000000000013"/>
  </r>
  <r>
    <n v="8909"/>
    <s v="CA-2012-109603"/>
    <x v="1"/>
    <x v="1208"/>
    <d v="2012-02-01T00:00:00"/>
    <x v="1"/>
    <s v="EM-13825"/>
    <x v="605"/>
    <x v="1"/>
    <s v="United States"/>
    <s v="Moreno Valley"/>
    <x v="1"/>
    <n v="92553"/>
    <x v="1"/>
    <s v="OFF-PA-10003790"/>
    <x v="1"/>
    <x v="10"/>
    <x v="1250"/>
    <x v="685"/>
    <n v="8"/>
    <n v="0"/>
    <n v="84.051199999999994"/>
  </r>
  <r>
    <n v="8910"/>
    <s v="CA-2014-160661"/>
    <x v="3"/>
    <x v="960"/>
    <d v="2014-11-02T00:00:00"/>
    <x v="1"/>
    <s v="SA-20830"/>
    <x v="193"/>
    <x v="0"/>
    <s v="United States"/>
    <s v="Everett"/>
    <x v="31"/>
    <n v="2149"/>
    <x v="3"/>
    <s v="OFF-LA-10002475"/>
    <x v="1"/>
    <x v="2"/>
    <x v="148"/>
    <x v="2521"/>
    <n v="3"/>
    <n v="0"/>
    <n v="10.307099999999998"/>
  </r>
  <r>
    <n v="8911"/>
    <s v="CA-2014-102610"/>
    <x v="3"/>
    <x v="259"/>
    <d v="2014-11-09T00:00:00"/>
    <x v="1"/>
    <s v="CA-12265"/>
    <x v="244"/>
    <x v="0"/>
    <s v="United States"/>
    <s v="Chattanooga"/>
    <x v="18"/>
    <n v="37421"/>
    <x v="0"/>
    <s v="TEC-AC-10000303"/>
    <x v="2"/>
    <x v="11"/>
    <x v="429"/>
    <x v="98"/>
    <n v="3"/>
    <n v="0.2"/>
    <n v="15.596099999999996"/>
  </r>
  <r>
    <n v="8912"/>
    <s v="CA-2014-102610"/>
    <x v="3"/>
    <x v="259"/>
    <d v="2014-11-09T00:00:00"/>
    <x v="1"/>
    <s v="CA-12265"/>
    <x v="244"/>
    <x v="0"/>
    <s v="United States"/>
    <s v="Chattanooga"/>
    <x v="18"/>
    <n v="37421"/>
    <x v="0"/>
    <s v="TEC-PH-10000127"/>
    <x v="2"/>
    <x v="7"/>
    <x v="1758"/>
    <x v="5661"/>
    <n v="9"/>
    <n v="0.2"/>
    <n v="-32.383800000000008"/>
  </r>
  <r>
    <n v="8913"/>
    <s v="CA-2014-102610"/>
    <x v="3"/>
    <x v="259"/>
    <d v="2014-11-09T00:00:00"/>
    <x v="1"/>
    <s v="CA-12265"/>
    <x v="244"/>
    <x v="0"/>
    <s v="United States"/>
    <s v="Chattanooga"/>
    <x v="18"/>
    <n v="37421"/>
    <x v="0"/>
    <s v="OFF-BI-10004364"/>
    <x v="1"/>
    <x v="8"/>
    <x v="302"/>
    <x v="5662"/>
    <n v="2"/>
    <n v="0.7"/>
    <n v="-2.9700000000000006"/>
  </r>
  <r>
    <n v="8914"/>
    <s v="CA-2014-102610"/>
    <x v="3"/>
    <x v="259"/>
    <d v="2014-11-09T00:00:00"/>
    <x v="1"/>
    <s v="CA-12265"/>
    <x v="244"/>
    <x v="0"/>
    <s v="United States"/>
    <s v="Chattanooga"/>
    <x v="18"/>
    <n v="37421"/>
    <x v="0"/>
    <s v="OFF-LA-10002195"/>
    <x v="1"/>
    <x v="2"/>
    <x v="1019"/>
    <x v="1268"/>
    <n v="2"/>
    <n v="0.2"/>
    <n v="1.7247999999999997"/>
  </r>
  <r>
    <n v="8915"/>
    <s v="US-2013-144057"/>
    <x v="0"/>
    <x v="195"/>
    <d v="2013-05-14T00:00:00"/>
    <x v="1"/>
    <s v="CV-12805"/>
    <x v="51"/>
    <x v="1"/>
    <s v="United States"/>
    <s v="Austin"/>
    <x v="5"/>
    <n v="78745"/>
    <x v="2"/>
    <s v="OFF-ST-10001490"/>
    <x v="1"/>
    <x v="4"/>
    <x v="513"/>
    <x v="5663"/>
    <n v="6"/>
    <n v="0.2"/>
    <n v="107.08199999999985"/>
  </r>
  <r>
    <n v="8916"/>
    <s v="US-2013-144057"/>
    <x v="0"/>
    <x v="195"/>
    <d v="2013-05-14T00:00:00"/>
    <x v="1"/>
    <s v="CV-12805"/>
    <x v="51"/>
    <x v="1"/>
    <s v="United States"/>
    <s v="Austin"/>
    <x v="5"/>
    <n v="78745"/>
    <x v="2"/>
    <s v="OFF-BI-10002852"/>
    <x v="1"/>
    <x v="8"/>
    <x v="91"/>
    <x v="5664"/>
    <n v="4"/>
    <n v="0.8"/>
    <n v="-20.435200000000002"/>
  </r>
  <r>
    <n v="8917"/>
    <s v="US-2013-144057"/>
    <x v="0"/>
    <x v="195"/>
    <d v="2013-05-14T00:00:00"/>
    <x v="1"/>
    <s v="CV-12805"/>
    <x v="51"/>
    <x v="1"/>
    <s v="United States"/>
    <s v="Austin"/>
    <x v="5"/>
    <n v="78745"/>
    <x v="2"/>
    <s v="OFF-AP-10000390"/>
    <x v="1"/>
    <x v="9"/>
    <x v="1691"/>
    <x v="5665"/>
    <n v="4"/>
    <n v="0.8"/>
    <n v="-131.71680000000001"/>
  </r>
  <r>
    <n v="8918"/>
    <s v="US-2013-144057"/>
    <x v="0"/>
    <x v="195"/>
    <d v="2013-05-14T00:00:00"/>
    <x v="1"/>
    <s v="CV-12805"/>
    <x v="51"/>
    <x v="1"/>
    <s v="United States"/>
    <s v="Austin"/>
    <x v="5"/>
    <n v="78745"/>
    <x v="2"/>
    <s v="OFF-PA-10004327"/>
    <x v="1"/>
    <x v="10"/>
    <x v="136"/>
    <x v="5201"/>
    <n v="2"/>
    <n v="0.2"/>
    <n v="26.823999999999995"/>
  </r>
  <r>
    <n v="8919"/>
    <s v="US-2013-144057"/>
    <x v="0"/>
    <x v="195"/>
    <d v="2013-05-14T00:00:00"/>
    <x v="1"/>
    <s v="CV-12805"/>
    <x v="51"/>
    <x v="1"/>
    <s v="United States"/>
    <s v="Austin"/>
    <x v="5"/>
    <n v="78745"/>
    <x v="2"/>
    <s v="OFF-BI-10002353"/>
    <x v="1"/>
    <x v="8"/>
    <x v="1068"/>
    <x v="5666"/>
    <n v="6"/>
    <n v="0.8"/>
    <n v="-27.791999999999994"/>
  </r>
  <r>
    <n v="8920"/>
    <s v="CA-2011-160276"/>
    <x v="2"/>
    <x v="1063"/>
    <d v="2011-04-08T00:00:00"/>
    <x v="1"/>
    <s v="AH-10690"/>
    <x v="706"/>
    <x v="1"/>
    <s v="United States"/>
    <s v="Virginia Beach"/>
    <x v="17"/>
    <n v="23464"/>
    <x v="0"/>
    <s v="FUR-FU-10003192"/>
    <x v="0"/>
    <x v="5"/>
    <x v="1720"/>
    <x v="5667"/>
    <n v="2"/>
    <n v="0"/>
    <n v="46.196799999999996"/>
  </r>
  <r>
    <n v="8921"/>
    <s v="CA-2011-132983"/>
    <x v="2"/>
    <x v="582"/>
    <d v="2011-05-03T00:00:00"/>
    <x v="1"/>
    <s v="DS-13180"/>
    <x v="103"/>
    <x v="1"/>
    <s v="United States"/>
    <s v="Jamestown"/>
    <x v="15"/>
    <n v="14701"/>
    <x v="3"/>
    <s v="TEC-AC-10000736"/>
    <x v="2"/>
    <x v="11"/>
    <x v="1085"/>
    <x v="460"/>
    <n v="2"/>
    <n v="0"/>
    <n v="57.592799999999997"/>
  </r>
  <r>
    <n v="8922"/>
    <s v="CA-2013-145709"/>
    <x v="0"/>
    <x v="964"/>
    <d v="2013-10-09T00:00:00"/>
    <x v="1"/>
    <s v="AH-10690"/>
    <x v="706"/>
    <x v="1"/>
    <s v="United States"/>
    <s v="Coral Gables"/>
    <x v="2"/>
    <n v="33134"/>
    <x v="0"/>
    <s v="TEC-PH-10003095"/>
    <x v="2"/>
    <x v="7"/>
    <x v="1491"/>
    <x v="2672"/>
    <n v="3"/>
    <n v="0.2"/>
    <n v="19.754999999999999"/>
  </r>
  <r>
    <n v="8923"/>
    <s v="CA-2013-145709"/>
    <x v="0"/>
    <x v="964"/>
    <d v="2013-10-09T00:00:00"/>
    <x v="1"/>
    <s v="AH-10690"/>
    <x v="706"/>
    <x v="1"/>
    <s v="United States"/>
    <s v="Coral Gables"/>
    <x v="2"/>
    <n v="33134"/>
    <x v="0"/>
    <s v="FUR-FU-10002885"/>
    <x v="0"/>
    <x v="5"/>
    <x v="755"/>
    <x v="5668"/>
    <n v="3"/>
    <n v="0.2"/>
    <n v="2.6028000000000011"/>
  </r>
  <r>
    <n v="8924"/>
    <s v="CA-2014-133928"/>
    <x v="3"/>
    <x v="532"/>
    <d v="2014-06-18T00:00:00"/>
    <x v="1"/>
    <s v="ZC-21910"/>
    <x v="233"/>
    <x v="0"/>
    <s v="United States"/>
    <s v="Hickory"/>
    <x v="3"/>
    <n v="28601"/>
    <x v="0"/>
    <s v="OFF-BI-10001525"/>
    <x v="1"/>
    <x v="8"/>
    <x v="31"/>
    <x v="5669"/>
    <n v="4"/>
    <n v="0.7"/>
    <n v="-3.8100000000000005"/>
  </r>
  <r>
    <n v="8925"/>
    <s v="CA-2013-168032"/>
    <x v="0"/>
    <x v="806"/>
    <d v="2013-02-03T00:00:00"/>
    <x v="1"/>
    <s v="DF-13135"/>
    <x v="650"/>
    <x v="0"/>
    <s v="United States"/>
    <s v="Rockford"/>
    <x v="10"/>
    <n v="61107"/>
    <x v="2"/>
    <s v="TEC-PH-10004241"/>
    <x v="2"/>
    <x v="7"/>
    <x v="1825"/>
    <x v="4345"/>
    <n v="4"/>
    <n v="0.2"/>
    <n v="143.99680000000006"/>
  </r>
  <r>
    <n v="8926"/>
    <s v="CA-2013-168032"/>
    <x v="0"/>
    <x v="806"/>
    <d v="2013-02-03T00:00:00"/>
    <x v="1"/>
    <s v="DF-13135"/>
    <x v="650"/>
    <x v="0"/>
    <s v="United States"/>
    <s v="Rockford"/>
    <x v="10"/>
    <n v="61107"/>
    <x v="2"/>
    <s v="OFF-BI-10000546"/>
    <x v="1"/>
    <x v="8"/>
    <x v="609"/>
    <x v="5670"/>
    <n v="3"/>
    <n v="0.8"/>
    <n v="-2.678399999999999"/>
  </r>
  <r>
    <n v="8927"/>
    <s v="CA-2013-168032"/>
    <x v="0"/>
    <x v="806"/>
    <d v="2013-02-03T00:00:00"/>
    <x v="1"/>
    <s v="DF-13135"/>
    <x v="650"/>
    <x v="0"/>
    <s v="United States"/>
    <s v="Rockford"/>
    <x v="10"/>
    <n v="61107"/>
    <x v="2"/>
    <s v="FUR-TA-10004256"/>
    <x v="0"/>
    <x v="3"/>
    <x v="484"/>
    <x v="5671"/>
    <n v="3"/>
    <n v="0.5"/>
    <n v="-538.44600000000003"/>
  </r>
  <r>
    <n v="8928"/>
    <s v="CA-2012-143616"/>
    <x v="1"/>
    <x v="874"/>
    <d v="2012-09-29T00:00:00"/>
    <x v="0"/>
    <s v="SS-20140"/>
    <x v="164"/>
    <x v="1"/>
    <s v="United States"/>
    <s v="Seattle"/>
    <x v="4"/>
    <n v="98103"/>
    <x v="1"/>
    <s v="OFF-AR-10002067"/>
    <x v="1"/>
    <x v="6"/>
    <x v="1145"/>
    <x v="1618"/>
    <n v="5"/>
    <n v="0"/>
    <n v="25.792000000000002"/>
  </r>
  <r>
    <n v="8929"/>
    <s v="US-2012-168704"/>
    <x v="1"/>
    <x v="657"/>
    <d v="2012-04-17T00:00:00"/>
    <x v="1"/>
    <s v="FP-14320"/>
    <x v="224"/>
    <x v="0"/>
    <s v="United States"/>
    <s v="Huntsville"/>
    <x v="5"/>
    <n v="77340"/>
    <x v="2"/>
    <s v="FUR-TA-10000688"/>
    <x v="0"/>
    <x v="3"/>
    <x v="556"/>
    <x v="5672"/>
    <n v="4"/>
    <n v="0.3"/>
    <n v="-113.28200000000004"/>
  </r>
  <r>
    <n v="8930"/>
    <s v="US-2012-168704"/>
    <x v="1"/>
    <x v="657"/>
    <d v="2012-04-17T00:00:00"/>
    <x v="1"/>
    <s v="FP-14320"/>
    <x v="224"/>
    <x v="0"/>
    <s v="United States"/>
    <s v="Huntsville"/>
    <x v="5"/>
    <n v="77340"/>
    <x v="2"/>
    <s v="FUR-TA-10002530"/>
    <x v="0"/>
    <x v="3"/>
    <x v="983"/>
    <x v="5673"/>
    <n v="2"/>
    <n v="0.3"/>
    <n v="-45.294000000000011"/>
  </r>
  <r>
    <n v="8931"/>
    <s v="US-2012-168704"/>
    <x v="1"/>
    <x v="657"/>
    <d v="2012-04-17T00:00:00"/>
    <x v="1"/>
    <s v="FP-14320"/>
    <x v="224"/>
    <x v="0"/>
    <s v="United States"/>
    <s v="Huntsville"/>
    <x v="5"/>
    <n v="77340"/>
    <x v="2"/>
    <s v="TEC-PH-10001061"/>
    <x v="2"/>
    <x v="7"/>
    <x v="822"/>
    <x v="1977"/>
    <n v="3"/>
    <n v="0.2"/>
    <n v="17.998199999999997"/>
  </r>
  <r>
    <n v="8932"/>
    <s v="CA-2014-143252"/>
    <x v="3"/>
    <x v="404"/>
    <d v="2014-12-25T00:00:00"/>
    <x v="1"/>
    <s v="HE-14800"/>
    <x v="785"/>
    <x v="1"/>
    <s v="United States"/>
    <s v="Milwaukee"/>
    <x v="6"/>
    <n v="53209"/>
    <x v="2"/>
    <s v="FUR-FU-10001057"/>
    <x v="0"/>
    <x v="5"/>
    <x v="1782"/>
    <x v="5674"/>
    <n v="5"/>
    <n v="0"/>
    <n v="22.988499999999998"/>
  </r>
  <r>
    <n v="8933"/>
    <s v="CA-2014-143252"/>
    <x v="3"/>
    <x v="404"/>
    <d v="2014-12-25T00:00:00"/>
    <x v="1"/>
    <s v="HE-14800"/>
    <x v="785"/>
    <x v="1"/>
    <s v="United States"/>
    <s v="Milwaukee"/>
    <x v="6"/>
    <n v="53209"/>
    <x v="2"/>
    <s v="TEC-AC-10002331"/>
    <x v="2"/>
    <x v="11"/>
    <x v="1582"/>
    <x v="1624"/>
    <n v="3"/>
    <n v="0"/>
    <n v="10.855799999999999"/>
  </r>
  <r>
    <n v="8934"/>
    <s v="CA-2013-102134"/>
    <x v="0"/>
    <x v="560"/>
    <d v="2013-03-20T00:00:00"/>
    <x v="1"/>
    <s v="SP-20545"/>
    <x v="259"/>
    <x v="1"/>
    <s v="United States"/>
    <s v="Green Bay"/>
    <x v="6"/>
    <n v="54302"/>
    <x v="2"/>
    <s v="FUR-FU-10003724"/>
    <x v="0"/>
    <x v="5"/>
    <x v="887"/>
    <x v="2499"/>
    <n v="2"/>
    <n v="0"/>
    <n v="4.3523999999999994"/>
  </r>
  <r>
    <n v="8935"/>
    <s v="CA-2014-130036"/>
    <x v="3"/>
    <x v="151"/>
    <d v="2014-08-28T00:00:00"/>
    <x v="3"/>
    <s v="BP-11185"/>
    <x v="130"/>
    <x v="1"/>
    <s v="United States"/>
    <s v="Philadelphia"/>
    <x v="9"/>
    <n v="19120"/>
    <x v="3"/>
    <s v="OFF-PA-10000528"/>
    <x v="1"/>
    <x v="10"/>
    <x v="1136"/>
    <x v="2538"/>
    <n v="3"/>
    <n v="0.2"/>
    <n v="3.96"/>
  </r>
  <r>
    <n v="8936"/>
    <s v="CA-2014-130036"/>
    <x v="3"/>
    <x v="151"/>
    <d v="2014-08-28T00:00:00"/>
    <x v="3"/>
    <s v="BP-11185"/>
    <x v="130"/>
    <x v="1"/>
    <s v="United States"/>
    <s v="Philadelphia"/>
    <x v="9"/>
    <n v="19120"/>
    <x v="3"/>
    <s v="TEC-AC-10001908"/>
    <x v="2"/>
    <x v="11"/>
    <x v="292"/>
    <x v="5675"/>
    <n v="14"/>
    <n v="0.2"/>
    <n v="209.97899999999993"/>
  </r>
  <r>
    <n v="8937"/>
    <s v="CA-2012-134117"/>
    <x v="1"/>
    <x v="997"/>
    <d v="2012-12-19T00:00:00"/>
    <x v="0"/>
    <s v="PG-18895"/>
    <x v="38"/>
    <x v="0"/>
    <s v="United States"/>
    <s v="Los Angeles"/>
    <x v="1"/>
    <n v="90008"/>
    <x v="1"/>
    <s v="OFF-AR-10003903"/>
    <x v="1"/>
    <x v="6"/>
    <x v="878"/>
    <x v="3135"/>
    <n v="5"/>
    <n v="0"/>
    <n v="53.261000000000003"/>
  </r>
  <r>
    <n v="8938"/>
    <s v="CA-2012-134117"/>
    <x v="1"/>
    <x v="997"/>
    <d v="2012-12-19T00:00:00"/>
    <x v="0"/>
    <s v="PG-18895"/>
    <x v="38"/>
    <x v="0"/>
    <s v="United States"/>
    <s v="Los Angeles"/>
    <x v="1"/>
    <n v="90008"/>
    <x v="1"/>
    <s v="TEC-PH-10004908"/>
    <x v="2"/>
    <x v="7"/>
    <x v="1474"/>
    <x v="5676"/>
    <n v="2"/>
    <n v="0.2"/>
    <n v="16.997999999999983"/>
  </r>
  <r>
    <n v="8939"/>
    <s v="CA-2012-134117"/>
    <x v="1"/>
    <x v="997"/>
    <d v="2012-12-19T00:00:00"/>
    <x v="0"/>
    <s v="PG-18895"/>
    <x v="38"/>
    <x v="0"/>
    <s v="United States"/>
    <s v="Los Angeles"/>
    <x v="1"/>
    <n v="90008"/>
    <x v="1"/>
    <s v="OFF-AR-10001940"/>
    <x v="1"/>
    <x v="6"/>
    <x v="168"/>
    <x v="1235"/>
    <n v="5"/>
    <n v="0"/>
    <n v="7.0520000000000005"/>
  </r>
  <r>
    <n v="8940"/>
    <s v="CA-2012-134117"/>
    <x v="1"/>
    <x v="997"/>
    <d v="2012-12-19T00:00:00"/>
    <x v="0"/>
    <s v="PG-18895"/>
    <x v="38"/>
    <x v="0"/>
    <s v="United States"/>
    <s v="Los Angeles"/>
    <x v="1"/>
    <n v="90008"/>
    <x v="1"/>
    <s v="OFF-BI-10002026"/>
    <x v="1"/>
    <x v="8"/>
    <x v="903"/>
    <x v="5677"/>
    <n v="2"/>
    <n v="0.2"/>
    <n v="31.373999999999995"/>
  </r>
  <r>
    <n v="8941"/>
    <s v="CA-2011-130918"/>
    <x v="2"/>
    <x v="963"/>
    <d v="2011-08-24T00:00:00"/>
    <x v="0"/>
    <s v="JP-15520"/>
    <x v="187"/>
    <x v="0"/>
    <s v="United States"/>
    <s v="North Miami"/>
    <x v="2"/>
    <n v="33161"/>
    <x v="0"/>
    <s v="OFF-SU-10003936"/>
    <x v="1"/>
    <x v="14"/>
    <x v="1826"/>
    <x v="5678"/>
    <n v="3"/>
    <n v="0.2"/>
    <n v="-1.8126000000000002"/>
  </r>
  <r>
    <n v="8942"/>
    <s v="CA-2013-159023"/>
    <x v="0"/>
    <x v="54"/>
    <d v="2013-11-06T00:00:00"/>
    <x v="2"/>
    <s v="NW-18400"/>
    <x v="508"/>
    <x v="0"/>
    <s v="United States"/>
    <s v="Portland"/>
    <x v="21"/>
    <n v="97206"/>
    <x v="1"/>
    <s v="OFF-BI-10002813"/>
    <x v="1"/>
    <x v="8"/>
    <x v="905"/>
    <x v="4909"/>
    <n v="7"/>
    <n v="0.7"/>
    <n v="-3.4649999999999999"/>
  </r>
  <r>
    <n v="8943"/>
    <s v="CA-2013-159023"/>
    <x v="0"/>
    <x v="54"/>
    <d v="2013-11-06T00:00:00"/>
    <x v="2"/>
    <s v="NW-18400"/>
    <x v="508"/>
    <x v="0"/>
    <s v="United States"/>
    <s v="Portland"/>
    <x v="21"/>
    <n v="97206"/>
    <x v="1"/>
    <s v="TEC-MA-10003337"/>
    <x v="2"/>
    <x v="15"/>
    <x v="1827"/>
    <x v="5679"/>
    <n v="3"/>
    <n v="0.7"/>
    <n v="-251.98739999999992"/>
  </r>
  <r>
    <n v="8944"/>
    <s v="CA-2014-111717"/>
    <x v="3"/>
    <x v="1209"/>
    <d v="2014-10-17T00:00:00"/>
    <x v="1"/>
    <s v="SW-20245"/>
    <x v="573"/>
    <x v="0"/>
    <s v="United States"/>
    <s v="Aurora"/>
    <x v="10"/>
    <n v="60505"/>
    <x v="2"/>
    <s v="FUR-CH-10001545"/>
    <x v="0"/>
    <x v="1"/>
    <x v="1737"/>
    <x v="5680"/>
    <n v="3"/>
    <n v="0.3"/>
    <n v="-47.871600000000001"/>
  </r>
  <r>
    <n v="8945"/>
    <s v="CA-2011-154592"/>
    <x v="2"/>
    <x v="1035"/>
    <d v="2011-12-08T00:00:00"/>
    <x v="2"/>
    <s v="EH-14005"/>
    <x v="382"/>
    <x v="2"/>
    <s v="United States"/>
    <s v="San Francisco"/>
    <x v="1"/>
    <n v="94109"/>
    <x v="1"/>
    <s v="OFF-PA-10000062"/>
    <x v="1"/>
    <x v="10"/>
    <x v="1375"/>
    <x v="2210"/>
    <n v="3"/>
    <n v="0"/>
    <n v="80.791200000000003"/>
  </r>
  <r>
    <n v="8946"/>
    <s v="CA-2011-128622"/>
    <x v="2"/>
    <x v="647"/>
    <d v="2011-11-17T00:00:00"/>
    <x v="0"/>
    <s v="SC-20260"/>
    <x v="609"/>
    <x v="1"/>
    <s v="United States"/>
    <s v="San Francisco"/>
    <x v="1"/>
    <n v="94110"/>
    <x v="1"/>
    <s v="OFF-SU-10001574"/>
    <x v="1"/>
    <x v="14"/>
    <x v="498"/>
    <x v="1031"/>
    <n v="3"/>
    <n v="0"/>
    <n v="3.2849999999999993"/>
  </r>
  <r>
    <n v="8947"/>
    <s v="CA-2014-148355"/>
    <x v="3"/>
    <x v="165"/>
    <d v="2014-12-29T00:00:00"/>
    <x v="1"/>
    <s v="NC-18535"/>
    <x v="714"/>
    <x v="1"/>
    <s v="United States"/>
    <s v="New Bedford"/>
    <x v="31"/>
    <n v="2740"/>
    <x v="3"/>
    <s v="OFF-PA-10001972"/>
    <x v="1"/>
    <x v="10"/>
    <x v="1169"/>
    <x v="541"/>
    <n v="3"/>
    <n v="0"/>
    <n v="9.3312000000000008"/>
  </r>
  <r>
    <n v="8948"/>
    <s v="CA-2014-148355"/>
    <x v="3"/>
    <x v="165"/>
    <d v="2014-12-29T00:00:00"/>
    <x v="1"/>
    <s v="NC-18535"/>
    <x v="714"/>
    <x v="1"/>
    <s v="United States"/>
    <s v="New Bedford"/>
    <x v="31"/>
    <n v="2740"/>
    <x v="3"/>
    <s v="OFF-BI-10000201"/>
    <x v="1"/>
    <x v="8"/>
    <x v="1678"/>
    <x v="5681"/>
    <n v="5"/>
    <n v="0"/>
    <n v="6.15"/>
  </r>
  <r>
    <n v="8949"/>
    <s v="CA-2011-132913"/>
    <x v="2"/>
    <x v="163"/>
    <d v="2011-12-26T00:00:00"/>
    <x v="2"/>
    <s v="AS-10090"/>
    <x v="548"/>
    <x v="0"/>
    <s v="United States"/>
    <s v="San Diego"/>
    <x v="1"/>
    <n v="92037"/>
    <x v="1"/>
    <s v="OFF-AP-10003278"/>
    <x v="1"/>
    <x v="9"/>
    <x v="1784"/>
    <x v="5682"/>
    <n v="1"/>
    <n v="0"/>
    <n v="3.632200000000001"/>
  </r>
  <r>
    <n v="8950"/>
    <s v="CA-2014-150910"/>
    <x v="3"/>
    <x v="66"/>
    <d v="2014-12-29T00:00:00"/>
    <x v="1"/>
    <s v="JL-15130"/>
    <x v="691"/>
    <x v="0"/>
    <s v="United States"/>
    <s v="Jackson"/>
    <x v="18"/>
    <n v="38301"/>
    <x v="0"/>
    <s v="FUR-TA-10002903"/>
    <x v="0"/>
    <x v="3"/>
    <x v="255"/>
    <x v="5683"/>
    <n v="6"/>
    <n v="0.4"/>
    <n v="-249.32159999999999"/>
  </r>
  <r>
    <n v="8951"/>
    <s v="CA-2014-150910"/>
    <x v="3"/>
    <x v="66"/>
    <d v="2014-12-29T00:00:00"/>
    <x v="1"/>
    <s v="JL-15130"/>
    <x v="691"/>
    <x v="0"/>
    <s v="United States"/>
    <s v="Jackson"/>
    <x v="18"/>
    <n v="38301"/>
    <x v="0"/>
    <s v="TEC-AC-10001013"/>
    <x v="2"/>
    <x v="11"/>
    <x v="813"/>
    <x v="1525"/>
    <n v="2"/>
    <n v="0.2"/>
    <n v="7.615399999999994"/>
  </r>
  <r>
    <n v="8952"/>
    <s v="CA-2014-150910"/>
    <x v="3"/>
    <x v="66"/>
    <d v="2014-12-29T00:00:00"/>
    <x v="1"/>
    <s v="JL-15130"/>
    <x v="691"/>
    <x v="0"/>
    <s v="United States"/>
    <s v="Jackson"/>
    <x v="18"/>
    <n v="38301"/>
    <x v="0"/>
    <s v="OFF-ST-10000918"/>
    <x v="1"/>
    <x v="4"/>
    <x v="372"/>
    <x v="4322"/>
    <n v="3"/>
    <n v="0.2"/>
    <n v="1.961999999999998"/>
  </r>
  <r>
    <n v="8953"/>
    <s v="CA-2014-150910"/>
    <x v="3"/>
    <x v="66"/>
    <d v="2014-12-29T00:00:00"/>
    <x v="1"/>
    <s v="JL-15130"/>
    <x v="691"/>
    <x v="0"/>
    <s v="United States"/>
    <s v="Jackson"/>
    <x v="18"/>
    <n v="38301"/>
    <x v="0"/>
    <s v="OFF-AR-10001419"/>
    <x v="1"/>
    <x v="6"/>
    <x v="1006"/>
    <x v="5684"/>
    <n v="7"/>
    <n v="0.2"/>
    <n v="2.8909999999999982"/>
  </r>
  <r>
    <n v="8954"/>
    <s v="CA-2014-150910"/>
    <x v="3"/>
    <x v="66"/>
    <d v="2014-12-29T00:00:00"/>
    <x v="1"/>
    <s v="JL-15130"/>
    <x v="691"/>
    <x v="0"/>
    <s v="United States"/>
    <s v="Jackson"/>
    <x v="18"/>
    <n v="38301"/>
    <x v="0"/>
    <s v="OFF-AP-10003266"/>
    <x v="1"/>
    <x v="9"/>
    <x v="661"/>
    <x v="5685"/>
    <n v="5"/>
    <n v="0.2"/>
    <n v="16.290999999999997"/>
  </r>
  <r>
    <n v="8955"/>
    <s v="CA-2011-156790"/>
    <x v="2"/>
    <x v="233"/>
    <d v="2011-08-10T00:00:00"/>
    <x v="0"/>
    <s v="VG-21790"/>
    <x v="364"/>
    <x v="0"/>
    <s v="United States"/>
    <s v="Jacksonville"/>
    <x v="2"/>
    <n v="32216"/>
    <x v="0"/>
    <s v="FUR-BO-10000468"/>
    <x v="0"/>
    <x v="0"/>
    <x v="1171"/>
    <x v="5686"/>
    <n v="4"/>
    <n v="0.2"/>
    <n v="-7.7727999999999895"/>
  </r>
  <r>
    <n v="8956"/>
    <s v="CA-2011-126480"/>
    <x v="2"/>
    <x v="59"/>
    <d v="2011-09-24T00:00:00"/>
    <x v="1"/>
    <s v="HG-14965"/>
    <x v="428"/>
    <x v="1"/>
    <s v="United States"/>
    <s v="San Diego"/>
    <x v="1"/>
    <n v="92024"/>
    <x v="1"/>
    <s v="OFF-PA-10004610"/>
    <x v="1"/>
    <x v="10"/>
    <x v="1511"/>
    <x v="18"/>
    <n v="2"/>
    <n v="0"/>
    <n v="3.8519999999999994"/>
  </r>
  <r>
    <n v="8957"/>
    <s v="CA-2014-105620"/>
    <x v="3"/>
    <x v="53"/>
    <d v="2014-12-29T00:00:00"/>
    <x v="2"/>
    <s v="JH-15430"/>
    <x v="371"/>
    <x v="0"/>
    <s v="United States"/>
    <s v="Hialeah"/>
    <x v="2"/>
    <n v="33012"/>
    <x v="0"/>
    <s v="FUR-FU-10004963"/>
    <x v="0"/>
    <x v="5"/>
    <x v="1434"/>
    <x v="5687"/>
    <n v="3"/>
    <n v="0.2"/>
    <n v="5.7750000000000021"/>
  </r>
  <r>
    <n v="8958"/>
    <s v="CA-2014-105620"/>
    <x v="3"/>
    <x v="53"/>
    <d v="2014-12-29T00:00:00"/>
    <x v="2"/>
    <s v="JH-15430"/>
    <x v="371"/>
    <x v="0"/>
    <s v="United States"/>
    <s v="Hialeah"/>
    <x v="2"/>
    <n v="33012"/>
    <x v="0"/>
    <s v="TEC-MA-10004626"/>
    <x v="2"/>
    <x v="15"/>
    <x v="1824"/>
    <x v="5253"/>
    <n v="2"/>
    <n v="0.5"/>
    <n v="-7.2000000000000028"/>
  </r>
  <r>
    <n v="8959"/>
    <s v="CA-2014-150266"/>
    <x v="3"/>
    <x v="920"/>
    <d v="2014-12-01T00:00:00"/>
    <x v="1"/>
    <s v="RO-19780"/>
    <x v="197"/>
    <x v="0"/>
    <s v="United States"/>
    <s v="Houston"/>
    <x v="5"/>
    <n v="77070"/>
    <x v="2"/>
    <s v="TEC-PH-10003437"/>
    <x v="2"/>
    <x v="7"/>
    <x v="913"/>
    <x v="5688"/>
    <n v="5"/>
    <n v="0.2"/>
    <n v="37.494999999999962"/>
  </r>
  <r>
    <n v="8960"/>
    <s v="CA-2014-150266"/>
    <x v="3"/>
    <x v="920"/>
    <d v="2014-12-01T00:00:00"/>
    <x v="1"/>
    <s v="RO-19780"/>
    <x v="197"/>
    <x v="0"/>
    <s v="United States"/>
    <s v="Houston"/>
    <x v="5"/>
    <n v="77070"/>
    <x v="2"/>
    <s v="OFF-AP-10002867"/>
    <x v="1"/>
    <x v="9"/>
    <x v="1505"/>
    <x v="5689"/>
    <n v="5"/>
    <n v="0.8"/>
    <n v="-179.77600000000001"/>
  </r>
  <r>
    <n v="8961"/>
    <s v="CA-2014-150266"/>
    <x v="3"/>
    <x v="920"/>
    <d v="2014-12-01T00:00:00"/>
    <x v="1"/>
    <s v="RO-19780"/>
    <x v="197"/>
    <x v="0"/>
    <s v="United States"/>
    <s v="Houston"/>
    <x v="5"/>
    <n v="77070"/>
    <x v="2"/>
    <s v="FUR-CH-10002126"/>
    <x v="0"/>
    <x v="1"/>
    <x v="841"/>
    <x v="3122"/>
    <n v="5"/>
    <n v="0.3"/>
    <n v="-24.397999999999911"/>
  </r>
  <r>
    <n v="8962"/>
    <s v="CA-2014-150266"/>
    <x v="3"/>
    <x v="920"/>
    <d v="2014-12-01T00:00:00"/>
    <x v="1"/>
    <s v="RO-19780"/>
    <x v="197"/>
    <x v="0"/>
    <s v="United States"/>
    <s v="Houston"/>
    <x v="5"/>
    <n v="77070"/>
    <x v="2"/>
    <s v="OFF-AR-10001761"/>
    <x v="1"/>
    <x v="6"/>
    <x v="1642"/>
    <x v="4061"/>
    <n v="4"/>
    <n v="0.2"/>
    <n v="3.7375999999999996"/>
  </r>
  <r>
    <n v="8963"/>
    <s v="CA-2013-157280"/>
    <x v="0"/>
    <x v="732"/>
    <d v="2013-11-08T00:00:00"/>
    <x v="2"/>
    <s v="LW-17125"/>
    <x v="752"/>
    <x v="0"/>
    <s v="United States"/>
    <s v="Virginia Beach"/>
    <x v="17"/>
    <n v="23464"/>
    <x v="0"/>
    <s v="FUR-FU-10004665"/>
    <x v="0"/>
    <x v="5"/>
    <x v="1345"/>
    <x v="2963"/>
    <n v="2"/>
    <n v="0"/>
    <n v="71.229600000000005"/>
  </r>
  <r>
    <n v="8964"/>
    <s v="CA-2013-157280"/>
    <x v="0"/>
    <x v="732"/>
    <d v="2013-11-08T00:00:00"/>
    <x v="2"/>
    <s v="LW-17125"/>
    <x v="752"/>
    <x v="0"/>
    <s v="United States"/>
    <s v="Virginia Beach"/>
    <x v="17"/>
    <n v="23464"/>
    <x v="0"/>
    <s v="TEC-AC-10000057"/>
    <x v="2"/>
    <x v="11"/>
    <x v="626"/>
    <x v="1324"/>
    <n v="3"/>
    <n v="0"/>
    <n v="18.893699999999995"/>
  </r>
  <r>
    <n v="8965"/>
    <s v="CA-2013-157280"/>
    <x v="0"/>
    <x v="732"/>
    <d v="2013-11-08T00:00:00"/>
    <x v="2"/>
    <s v="LW-17125"/>
    <x v="752"/>
    <x v="0"/>
    <s v="United States"/>
    <s v="Virginia Beach"/>
    <x v="17"/>
    <n v="23464"/>
    <x v="0"/>
    <s v="FUR-FU-10003806"/>
    <x v="0"/>
    <x v="5"/>
    <x v="1795"/>
    <x v="4850"/>
    <n v="5"/>
    <n v="0"/>
    <n v="75.679999999999978"/>
  </r>
  <r>
    <n v="8966"/>
    <s v="CA-2014-106691"/>
    <x v="3"/>
    <x v="44"/>
    <d v="2014-11-13T00:00:00"/>
    <x v="1"/>
    <s v="CC-12370"/>
    <x v="666"/>
    <x v="0"/>
    <s v="United States"/>
    <s v="Houston"/>
    <x v="5"/>
    <n v="77070"/>
    <x v="2"/>
    <s v="OFF-BI-10000145"/>
    <x v="1"/>
    <x v="8"/>
    <x v="735"/>
    <x v="75"/>
    <n v="2"/>
    <n v="0.8"/>
    <n v="-1.934400000000001"/>
  </r>
  <r>
    <n v="8967"/>
    <s v="CA-2013-134180"/>
    <x v="0"/>
    <x v="54"/>
    <d v="2013-11-08T00:00:00"/>
    <x v="1"/>
    <s v="JP-16135"/>
    <x v="655"/>
    <x v="2"/>
    <s v="United States"/>
    <s v="Philadelphia"/>
    <x v="9"/>
    <n v="19120"/>
    <x v="3"/>
    <s v="TEC-AC-10000892"/>
    <x v="2"/>
    <x v="11"/>
    <x v="290"/>
    <x v="2775"/>
    <n v="1"/>
    <n v="0.2"/>
    <n v="14.399999999999999"/>
  </r>
  <r>
    <n v="8968"/>
    <s v="CA-2013-134180"/>
    <x v="0"/>
    <x v="54"/>
    <d v="2013-11-08T00:00:00"/>
    <x v="1"/>
    <s v="JP-16135"/>
    <x v="655"/>
    <x v="2"/>
    <s v="United States"/>
    <s v="Philadelphia"/>
    <x v="9"/>
    <n v="19120"/>
    <x v="3"/>
    <s v="FUR-CH-10004886"/>
    <x v="0"/>
    <x v="1"/>
    <x v="366"/>
    <x v="5690"/>
    <n v="7"/>
    <n v="0.3"/>
    <n v="-13.432999999999993"/>
  </r>
  <r>
    <n v="8969"/>
    <s v="CA-2011-166730"/>
    <x v="2"/>
    <x v="125"/>
    <d v="2012-01-01T00:00:00"/>
    <x v="2"/>
    <s v="DD-13570"/>
    <x v="732"/>
    <x v="0"/>
    <s v="United States"/>
    <s v="Memphis"/>
    <x v="18"/>
    <n v="38109"/>
    <x v="0"/>
    <s v="OFF-ST-10002554"/>
    <x v="1"/>
    <x v="4"/>
    <x v="1144"/>
    <x v="5691"/>
    <n v="1"/>
    <n v="0.2"/>
    <n v="-8.803799999999999"/>
  </r>
  <r>
    <n v="8970"/>
    <s v="CA-2014-157469"/>
    <x v="3"/>
    <x v="574"/>
    <d v="2014-12-08T00:00:00"/>
    <x v="1"/>
    <s v="ES-14080"/>
    <x v="20"/>
    <x v="1"/>
    <s v="United States"/>
    <s v="Lakewood"/>
    <x v="24"/>
    <n v="44107"/>
    <x v="3"/>
    <s v="OFF-AR-10001662"/>
    <x v="1"/>
    <x v="6"/>
    <x v="443"/>
    <x v="5692"/>
    <n v="9"/>
    <n v="0.2"/>
    <n v="1.7262000000000022"/>
  </r>
  <r>
    <n v="8971"/>
    <s v="CA-2014-157469"/>
    <x v="3"/>
    <x v="574"/>
    <d v="2014-12-08T00:00:00"/>
    <x v="1"/>
    <s v="ES-14080"/>
    <x v="20"/>
    <x v="1"/>
    <s v="United States"/>
    <s v="Lakewood"/>
    <x v="24"/>
    <n v="44107"/>
    <x v="3"/>
    <s v="TEC-PH-10004531"/>
    <x v="2"/>
    <x v="7"/>
    <x v="1395"/>
    <x v="5693"/>
    <n v="2"/>
    <n v="0.4"/>
    <n v="-25.198000000000008"/>
  </r>
  <r>
    <n v="8972"/>
    <s v="CA-2014-122308"/>
    <x v="3"/>
    <x v="668"/>
    <d v="2014-03-29T00:00:00"/>
    <x v="1"/>
    <s v="MV-17485"/>
    <x v="597"/>
    <x v="0"/>
    <s v="United States"/>
    <s v="New York City"/>
    <x v="15"/>
    <n v="10011"/>
    <x v="3"/>
    <s v="FUR-CH-10000665"/>
    <x v="0"/>
    <x v="1"/>
    <x v="656"/>
    <x v="2659"/>
    <n v="2"/>
    <n v="0.1"/>
    <n v="60.391999999999967"/>
  </r>
  <r>
    <n v="8973"/>
    <s v="US-2011-149034"/>
    <x v="2"/>
    <x v="84"/>
    <d v="2011-11-21T00:00:00"/>
    <x v="2"/>
    <s v="RD-19900"/>
    <x v="76"/>
    <x v="0"/>
    <s v="United States"/>
    <s v="Philadelphia"/>
    <x v="9"/>
    <n v="19120"/>
    <x v="3"/>
    <s v="TEC-AC-10003023"/>
    <x v="2"/>
    <x v="11"/>
    <x v="1070"/>
    <x v="5694"/>
    <n v="1"/>
    <n v="0.2"/>
    <n v="-1.187400000000002"/>
  </r>
  <r>
    <n v="8974"/>
    <s v="CA-2014-159226"/>
    <x v="3"/>
    <x v="1016"/>
    <d v="2014-04-28T00:00:00"/>
    <x v="0"/>
    <s v="RL-19615"/>
    <x v="210"/>
    <x v="0"/>
    <s v="United States"/>
    <s v="Los Angeles"/>
    <x v="1"/>
    <n v="90008"/>
    <x v="1"/>
    <s v="FUR-BO-10004709"/>
    <x v="0"/>
    <x v="0"/>
    <x v="263"/>
    <x v="5695"/>
    <n v="7"/>
    <n v="0.15"/>
    <n v="28.410200000000017"/>
  </r>
  <r>
    <n v="8975"/>
    <s v="CA-2014-156622"/>
    <x v="3"/>
    <x v="51"/>
    <d v="2014-11-27T00:00:00"/>
    <x v="2"/>
    <s v="JP-15460"/>
    <x v="687"/>
    <x v="1"/>
    <s v="United States"/>
    <s v="Dallas"/>
    <x v="5"/>
    <n v="75220"/>
    <x v="2"/>
    <s v="OFF-PA-10000477"/>
    <x v="1"/>
    <x v="10"/>
    <x v="1261"/>
    <x v="1590"/>
    <n v="7"/>
    <n v="0.2"/>
    <n v="12.700800000000001"/>
  </r>
  <r>
    <n v="8976"/>
    <s v="CA-2014-156622"/>
    <x v="3"/>
    <x v="51"/>
    <d v="2014-11-27T00:00:00"/>
    <x v="2"/>
    <s v="JP-15460"/>
    <x v="687"/>
    <x v="1"/>
    <s v="United States"/>
    <s v="Dallas"/>
    <x v="5"/>
    <n v="75220"/>
    <x v="2"/>
    <s v="OFF-PA-10002923"/>
    <x v="1"/>
    <x v="10"/>
    <x v="1417"/>
    <x v="128"/>
    <n v="2"/>
    <n v="0.2"/>
    <n v="29.363999999999997"/>
  </r>
  <r>
    <n v="8977"/>
    <s v="CA-2014-156622"/>
    <x v="3"/>
    <x v="51"/>
    <d v="2014-11-27T00:00:00"/>
    <x v="2"/>
    <s v="JP-15460"/>
    <x v="687"/>
    <x v="1"/>
    <s v="United States"/>
    <s v="Dallas"/>
    <x v="5"/>
    <n v="75220"/>
    <x v="2"/>
    <s v="FUR-TA-10003008"/>
    <x v="0"/>
    <x v="3"/>
    <x v="946"/>
    <x v="5696"/>
    <n v="1"/>
    <n v="0.3"/>
    <n v="-31.033499999999989"/>
  </r>
  <r>
    <n v="8978"/>
    <s v="CA-2014-156622"/>
    <x v="3"/>
    <x v="51"/>
    <d v="2014-11-27T00:00:00"/>
    <x v="2"/>
    <s v="JP-15460"/>
    <x v="687"/>
    <x v="1"/>
    <s v="United States"/>
    <s v="Dallas"/>
    <x v="5"/>
    <n v="75220"/>
    <x v="2"/>
    <s v="OFF-BI-10003707"/>
    <x v="1"/>
    <x v="8"/>
    <x v="776"/>
    <x v="5697"/>
    <n v="2"/>
    <n v="0.8"/>
    <n v="-9.1560000000000006"/>
  </r>
  <r>
    <n v="8979"/>
    <s v="CA-2011-119529"/>
    <x v="2"/>
    <x v="935"/>
    <d v="2011-11-05T00:00:00"/>
    <x v="0"/>
    <s v="DM-13345"/>
    <x v="664"/>
    <x v="1"/>
    <s v="United States"/>
    <s v="Orange"/>
    <x v="30"/>
    <n v="7050"/>
    <x v="3"/>
    <s v="OFF-BI-10000546"/>
    <x v="1"/>
    <x v="8"/>
    <x v="609"/>
    <x v="1784"/>
    <n v="2"/>
    <n v="0"/>
    <n v="2.8224"/>
  </r>
  <r>
    <n v="8980"/>
    <s v="CA-2012-150413"/>
    <x v="1"/>
    <x v="324"/>
    <d v="2012-10-24T00:00:00"/>
    <x v="0"/>
    <s v="CS-11860"/>
    <x v="750"/>
    <x v="0"/>
    <s v="United States"/>
    <s v="Dallas"/>
    <x v="5"/>
    <n v="75220"/>
    <x v="2"/>
    <s v="OFF-BI-10000404"/>
    <x v="1"/>
    <x v="8"/>
    <x v="476"/>
    <x v="5698"/>
    <n v="1"/>
    <n v="0.8"/>
    <n v="-2.8380000000000001"/>
  </r>
  <r>
    <n v="8981"/>
    <s v="CA-2011-108182"/>
    <x v="2"/>
    <x v="644"/>
    <d v="2011-02-11T00:00:00"/>
    <x v="0"/>
    <s v="DL-13315"/>
    <x v="111"/>
    <x v="0"/>
    <s v="United States"/>
    <s v="Romeoville"/>
    <x v="10"/>
    <n v="60441"/>
    <x v="2"/>
    <s v="OFF-BI-10001196"/>
    <x v="1"/>
    <x v="8"/>
    <x v="1381"/>
    <x v="5699"/>
    <n v="2"/>
    <n v="0.8"/>
    <n v="-14.770800000000001"/>
  </r>
  <r>
    <n v="8982"/>
    <s v="CA-2013-110898"/>
    <x v="0"/>
    <x v="1193"/>
    <d v="2013-03-13T00:00:00"/>
    <x v="1"/>
    <s v="LC-16870"/>
    <x v="48"/>
    <x v="0"/>
    <s v="United States"/>
    <s v="Chicago"/>
    <x v="10"/>
    <n v="60623"/>
    <x v="2"/>
    <s v="OFF-AP-10001626"/>
    <x v="1"/>
    <x v="9"/>
    <x v="1016"/>
    <x v="5700"/>
    <n v="3"/>
    <n v="0.8"/>
    <n v="-6.3018000000000001"/>
  </r>
  <r>
    <n v="8983"/>
    <s v="CA-2013-110898"/>
    <x v="0"/>
    <x v="1193"/>
    <d v="2013-03-13T00:00:00"/>
    <x v="1"/>
    <s v="LC-16870"/>
    <x v="48"/>
    <x v="0"/>
    <s v="United States"/>
    <s v="Chicago"/>
    <x v="10"/>
    <n v="60623"/>
    <x v="2"/>
    <s v="OFF-BI-10004656"/>
    <x v="1"/>
    <x v="8"/>
    <x v="855"/>
    <x v="5701"/>
    <n v="4"/>
    <n v="0.8"/>
    <n v="-2.764800000000001"/>
  </r>
  <r>
    <n v="8984"/>
    <s v="CA-2013-110898"/>
    <x v="0"/>
    <x v="1193"/>
    <d v="2013-03-13T00:00:00"/>
    <x v="1"/>
    <s v="LC-16870"/>
    <x v="48"/>
    <x v="0"/>
    <s v="United States"/>
    <s v="Chicago"/>
    <x v="10"/>
    <n v="60623"/>
    <x v="2"/>
    <s v="FUR-FU-10003773"/>
    <x v="0"/>
    <x v="5"/>
    <x v="125"/>
    <x v="5702"/>
    <n v="5"/>
    <n v="0.6"/>
    <n v="-194.82400000000001"/>
  </r>
  <r>
    <n v="8985"/>
    <s v="CA-2013-110898"/>
    <x v="0"/>
    <x v="1193"/>
    <d v="2013-03-13T00:00:00"/>
    <x v="1"/>
    <s v="LC-16870"/>
    <x v="48"/>
    <x v="0"/>
    <s v="United States"/>
    <s v="Chicago"/>
    <x v="10"/>
    <n v="60623"/>
    <x v="2"/>
    <s v="FUR-TA-10000849"/>
    <x v="0"/>
    <x v="3"/>
    <x v="1318"/>
    <x v="2044"/>
    <n v="2"/>
    <n v="0.5"/>
    <n v="-99.266399999999976"/>
  </r>
  <r>
    <n v="8986"/>
    <s v="CA-2012-123092"/>
    <x v="1"/>
    <x v="155"/>
    <d v="2012-12-07T00:00:00"/>
    <x v="1"/>
    <s v="JG-15115"/>
    <x v="161"/>
    <x v="0"/>
    <s v="United States"/>
    <s v="Jacksonville"/>
    <x v="3"/>
    <n v="28540"/>
    <x v="0"/>
    <s v="FUR-FU-10000222"/>
    <x v="0"/>
    <x v="5"/>
    <x v="591"/>
    <x v="2540"/>
    <n v="3"/>
    <n v="0.2"/>
    <n v="12.667199999999994"/>
  </r>
  <r>
    <n v="8987"/>
    <s v="CA-2012-123092"/>
    <x v="1"/>
    <x v="155"/>
    <d v="2012-12-07T00:00:00"/>
    <x v="1"/>
    <s v="JG-15115"/>
    <x v="161"/>
    <x v="0"/>
    <s v="United States"/>
    <s v="Jacksonville"/>
    <x v="3"/>
    <n v="28540"/>
    <x v="0"/>
    <s v="OFF-BI-10001718"/>
    <x v="1"/>
    <x v="8"/>
    <x v="1216"/>
    <x v="5703"/>
    <n v="5"/>
    <n v="0.7"/>
    <n v="-73.57699999999997"/>
  </r>
  <r>
    <n v="8988"/>
    <s v="CA-2012-123092"/>
    <x v="1"/>
    <x v="155"/>
    <d v="2012-12-07T00:00:00"/>
    <x v="1"/>
    <s v="JG-15115"/>
    <x v="161"/>
    <x v="0"/>
    <s v="United States"/>
    <s v="Jacksonville"/>
    <x v="3"/>
    <n v="28540"/>
    <x v="0"/>
    <s v="TEC-PH-10001700"/>
    <x v="2"/>
    <x v="7"/>
    <x v="193"/>
    <x v="554"/>
    <n v="2"/>
    <n v="0.2"/>
    <n v="9.2386000000000053"/>
  </r>
  <r>
    <n v="8989"/>
    <s v="CA-2012-123092"/>
    <x v="1"/>
    <x v="155"/>
    <d v="2012-12-07T00:00:00"/>
    <x v="1"/>
    <s v="JG-15115"/>
    <x v="161"/>
    <x v="0"/>
    <s v="United States"/>
    <s v="Jacksonville"/>
    <x v="3"/>
    <n v="28540"/>
    <x v="0"/>
    <s v="OFF-AR-10004078"/>
    <x v="1"/>
    <x v="6"/>
    <x v="507"/>
    <x v="564"/>
    <n v="2"/>
    <n v="0.2"/>
    <n v="1.1679999999999997"/>
  </r>
  <r>
    <n v="8990"/>
    <s v="US-2012-128587"/>
    <x v="1"/>
    <x v="100"/>
    <d v="2012-12-30T00:00:00"/>
    <x v="1"/>
    <s v="HM-14860"/>
    <x v="447"/>
    <x v="1"/>
    <s v="United States"/>
    <s v="Springfield"/>
    <x v="25"/>
    <n v="65807"/>
    <x v="2"/>
    <s v="FUR-FU-10003026"/>
    <x v="0"/>
    <x v="5"/>
    <x v="1555"/>
    <x v="390"/>
    <n v="2"/>
    <n v="0"/>
    <n v="3.7751999999999999"/>
  </r>
  <r>
    <n v="8991"/>
    <s v="US-2012-128587"/>
    <x v="1"/>
    <x v="100"/>
    <d v="2012-12-30T00:00:00"/>
    <x v="1"/>
    <s v="HM-14860"/>
    <x v="447"/>
    <x v="1"/>
    <s v="United States"/>
    <s v="Springfield"/>
    <x v="25"/>
    <n v="65807"/>
    <x v="2"/>
    <s v="TEC-CO-10003763"/>
    <x v="2"/>
    <x v="16"/>
    <x v="1270"/>
    <x v="980"/>
    <n v="7"/>
    <n v="0"/>
    <n v="2302.9670999999998"/>
  </r>
  <r>
    <n v="8992"/>
    <s v="US-2014-139577"/>
    <x v="3"/>
    <x v="172"/>
    <d v="2014-10-07T00:00:00"/>
    <x v="1"/>
    <s v="TN-21040"/>
    <x v="184"/>
    <x v="2"/>
    <s v="United States"/>
    <s v="San Francisco"/>
    <x v="1"/>
    <n v="94110"/>
    <x v="1"/>
    <s v="TEC-AC-10004708"/>
    <x v="2"/>
    <x v="11"/>
    <x v="337"/>
    <x v="5704"/>
    <n v="5"/>
    <n v="0"/>
    <n v="21.997499999999999"/>
  </r>
  <r>
    <n v="8993"/>
    <s v="CA-2014-159100"/>
    <x v="3"/>
    <x v="524"/>
    <d v="2014-10-22T00:00:00"/>
    <x v="1"/>
    <s v="VP-21760"/>
    <x v="778"/>
    <x v="1"/>
    <s v="United States"/>
    <s v="Columbia"/>
    <x v="18"/>
    <n v="38401"/>
    <x v="0"/>
    <s v="TEC-AC-10003499"/>
    <x v="2"/>
    <x v="11"/>
    <x v="103"/>
    <x v="5183"/>
    <n v="2"/>
    <n v="0.2"/>
    <n v="4.4004000000000003"/>
  </r>
  <r>
    <n v="8994"/>
    <s v="CA-2014-159100"/>
    <x v="3"/>
    <x v="524"/>
    <d v="2014-10-22T00:00:00"/>
    <x v="1"/>
    <s v="VP-21760"/>
    <x v="778"/>
    <x v="1"/>
    <s v="United States"/>
    <s v="Columbia"/>
    <x v="18"/>
    <n v="38401"/>
    <x v="0"/>
    <s v="FUR-TA-10001950"/>
    <x v="0"/>
    <x v="3"/>
    <x v="1275"/>
    <x v="5705"/>
    <n v="7"/>
    <n v="0.4"/>
    <n v="-968.88329999999996"/>
  </r>
  <r>
    <n v="8995"/>
    <s v="CA-2011-109043"/>
    <x v="2"/>
    <x v="860"/>
    <d v="2011-08-17T00:00:00"/>
    <x v="2"/>
    <s v="CS-12355"/>
    <x v="394"/>
    <x v="0"/>
    <s v="United States"/>
    <s v="Hollywood"/>
    <x v="2"/>
    <n v="33021"/>
    <x v="0"/>
    <s v="OFF-PA-10000312"/>
    <x v="1"/>
    <x v="10"/>
    <x v="1820"/>
    <x v="5566"/>
    <n v="5"/>
    <n v="0.2"/>
    <n v="29.691999999999993"/>
  </r>
  <r>
    <n v="8996"/>
    <s v="CA-2011-109043"/>
    <x v="2"/>
    <x v="860"/>
    <d v="2011-08-17T00:00:00"/>
    <x v="2"/>
    <s v="CS-12355"/>
    <x v="394"/>
    <x v="0"/>
    <s v="United States"/>
    <s v="Hollywood"/>
    <x v="2"/>
    <n v="33021"/>
    <x v="0"/>
    <s v="OFF-AP-10004708"/>
    <x v="1"/>
    <x v="9"/>
    <x v="508"/>
    <x v="5706"/>
    <n v="5"/>
    <n v="0.2"/>
    <n v="17.126999999999988"/>
  </r>
  <r>
    <n v="8997"/>
    <s v="US-2014-116491"/>
    <x v="3"/>
    <x v="343"/>
    <d v="2014-11-14T00:00:00"/>
    <x v="2"/>
    <s v="PG-18820"/>
    <x v="310"/>
    <x v="0"/>
    <s v="United States"/>
    <s v="Dallas"/>
    <x v="5"/>
    <n v="75081"/>
    <x v="2"/>
    <s v="TEC-PH-10004531"/>
    <x v="2"/>
    <x v="7"/>
    <x v="714"/>
    <x v="5707"/>
    <n v="2"/>
    <n v="0.2"/>
    <n v="12.314399999999999"/>
  </r>
  <r>
    <n v="8998"/>
    <s v="CA-2014-122763"/>
    <x v="3"/>
    <x v="177"/>
    <d v="2014-03-21T00:00:00"/>
    <x v="3"/>
    <s v="HG-14845"/>
    <x v="668"/>
    <x v="0"/>
    <s v="United States"/>
    <s v="Houston"/>
    <x v="5"/>
    <n v="77041"/>
    <x v="2"/>
    <s v="OFF-PA-10000474"/>
    <x v="1"/>
    <x v="10"/>
    <x v="33"/>
    <x v="3987"/>
    <n v="2"/>
    <n v="0.2"/>
    <n v="19.137599999999992"/>
  </r>
  <r>
    <n v="8999"/>
    <s v="CA-2014-122763"/>
    <x v="3"/>
    <x v="177"/>
    <d v="2014-03-21T00:00:00"/>
    <x v="3"/>
    <s v="HG-14845"/>
    <x v="668"/>
    <x v="0"/>
    <s v="United States"/>
    <s v="Houston"/>
    <x v="5"/>
    <n v="77041"/>
    <x v="2"/>
    <s v="OFF-PA-10002377"/>
    <x v="1"/>
    <x v="10"/>
    <x v="127"/>
    <x v="5708"/>
    <n v="7"/>
    <n v="0.2"/>
    <n v="102.77399999999999"/>
  </r>
  <r>
    <n v="9000"/>
    <s v="CA-2014-137785"/>
    <x v="3"/>
    <x v="726"/>
    <d v="2014-05-18T00:00:00"/>
    <x v="1"/>
    <s v="MH-18115"/>
    <x v="414"/>
    <x v="2"/>
    <s v="United States"/>
    <s v="Philadelphia"/>
    <x v="9"/>
    <n v="19140"/>
    <x v="3"/>
    <s v="FUR-CH-10001482"/>
    <x v="0"/>
    <x v="1"/>
    <x v="536"/>
    <x v="4237"/>
    <n v="5"/>
    <n v="0.3"/>
    <n v="-124.431"/>
  </r>
  <r>
    <n v="9001"/>
    <s v="CA-2011-133389"/>
    <x v="2"/>
    <x v="169"/>
    <d v="2011-06-22T00:00:00"/>
    <x v="3"/>
    <s v="TB-21280"/>
    <x v="509"/>
    <x v="0"/>
    <s v="United States"/>
    <s v="Phoenix"/>
    <x v="16"/>
    <n v="85023"/>
    <x v="1"/>
    <s v="OFF-BI-10001553"/>
    <x v="1"/>
    <x v="8"/>
    <x v="1293"/>
    <x v="2281"/>
    <n v="3"/>
    <n v="0.7"/>
    <n v="-6.0323999999999991"/>
  </r>
  <r>
    <n v="9002"/>
    <s v="CA-2011-103807"/>
    <x v="2"/>
    <x v="266"/>
    <d v="2011-12-09T00:00:00"/>
    <x v="1"/>
    <s v="EM-13825"/>
    <x v="605"/>
    <x v="1"/>
    <s v="United States"/>
    <s v="Sandy Springs"/>
    <x v="32"/>
    <n v="30328"/>
    <x v="0"/>
    <s v="TEC-AC-10000199"/>
    <x v="2"/>
    <x v="11"/>
    <x v="1609"/>
    <x v="5709"/>
    <n v="1"/>
    <n v="0"/>
    <n v="0.83300000000000018"/>
  </r>
  <r>
    <n v="9003"/>
    <s v="CA-2011-103807"/>
    <x v="2"/>
    <x v="266"/>
    <d v="2011-12-09T00:00:00"/>
    <x v="1"/>
    <s v="EM-13825"/>
    <x v="605"/>
    <x v="1"/>
    <s v="United States"/>
    <s v="Sandy Springs"/>
    <x v="32"/>
    <n v="30328"/>
    <x v="0"/>
    <s v="OFF-PA-10002195"/>
    <x v="1"/>
    <x v="10"/>
    <x v="719"/>
    <x v="597"/>
    <n v="3"/>
    <n v="0"/>
    <n v="7.1627999999999998"/>
  </r>
  <r>
    <n v="9004"/>
    <s v="CA-2012-102855"/>
    <x v="1"/>
    <x v="57"/>
    <d v="2012-04-06T00:00:00"/>
    <x v="3"/>
    <s v="JF-15415"/>
    <x v="226"/>
    <x v="0"/>
    <s v="United States"/>
    <s v="Spokane"/>
    <x v="4"/>
    <n v="99207"/>
    <x v="1"/>
    <s v="TEC-AC-10001767"/>
    <x v="2"/>
    <x v="11"/>
    <x v="97"/>
    <x v="5710"/>
    <n v="6"/>
    <n v="0"/>
    <n v="26.393399999999986"/>
  </r>
  <r>
    <n v="9005"/>
    <s v="CA-2012-102855"/>
    <x v="1"/>
    <x v="57"/>
    <d v="2012-04-06T00:00:00"/>
    <x v="3"/>
    <s v="JF-15415"/>
    <x v="226"/>
    <x v="0"/>
    <s v="United States"/>
    <s v="Spokane"/>
    <x v="4"/>
    <n v="99207"/>
    <x v="1"/>
    <s v="OFF-AR-10002467"/>
    <x v="1"/>
    <x v="6"/>
    <x v="1681"/>
    <x v="5711"/>
    <n v="8"/>
    <n v="0"/>
    <n v="6.4368000000000016"/>
  </r>
  <r>
    <n v="9006"/>
    <s v="CA-2014-107825"/>
    <x v="3"/>
    <x v="551"/>
    <d v="2014-11-19T00:00:00"/>
    <x v="3"/>
    <s v="NB-18655"/>
    <x v="240"/>
    <x v="1"/>
    <s v="United States"/>
    <s v="Milwaukee"/>
    <x v="6"/>
    <n v="53209"/>
    <x v="2"/>
    <s v="OFF-ST-10001321"/>
    <x v="1"/>
    <x v="4"/>
    <x v="416"/>
    <x v="451"/>
    <n v="6"/>
    <n v="0"/>
    <n v="24.980400000000007"/>
  </r>
  <r>
    <n v="9007"/>
    <s v="CA-2014-107825"/>
    <x v="3"/>
    <x v="551"/>
    <d v="2014-11-19T00:00:00"/>
    <x v="3"/>
    <s v="NB-18655"/>
    <x v="240"/>
    <x v="1"/>
    <s v="United States"/>
    <s v="Milwaukee"/>
    <x v="6"/>
    <n v="53209"/>
    <x v="2"/>
    <s v="OFF-ST-10000777"/>
    <x v="1"/>
    <x v="4"/>
    <x v="117"/>
    <x v="5712"/>
    <n v="1"/>
    <n v="0"/>
    <n v="10.572800000000001"/>
  </r>
  <r>
    <n v="9008"/>
    <s v="CA-2014-107825"/>
    <x v="3"/>
    <x v="551"/>
    <d v="2014-11-19T00:00:00"/>
    <x v="3"/>
    <s v="NB-18655"/>
    <x v="240"/>
    <x v="1"/>
    <s v="United States"/>
    <s v="Milwaukee"/>
    <x v="6"/>
    <n v="53209"/>
    <x v="2"/>
    <s v="OFF-LA-10003720"/>
    <x v="1"/>
    <x v="2"/>
    <x v="1627"/>
    <x v="1576"/>
    <n v="2"/>
    <n v="0"/>
    <n v="3.4685999999999999"/>
  </r>
  <r>
    <n v="9009"/>
    <s v="CA-2014-107825"/>
    <x v="3"/>
    <x v="551"/>
    <d v="2014-11-19T00:00:00"/>
    <x v="3"/>
    <s v="NB-18655"/>
    <x v="240"/>
    <x v="1"/>
    <s v="United States"/>
    <s v="Milwaukee"/>
    <x v="6"/>
    <n v="53209"/>
    <x v="2"/>
    <s v="FUR-FU-10000206"/>
    <x v="0"/>
    <x v="5"/>
    <x v="392"/>
    <x v="5713"/>
    <n v="2"/>
    <n v="0"/>
    <n v="2.7353999999999998"/>
  </r>
  <r>
    <n v="9010"/>
    <s v="CA-2014-106047"/>
    <x v="3"/>
    <x v="1210"/>
    <d v="2014-07-19T00:00:00"/>
    <x v="1"/>
    <s v="CS-11860"/>
    <x v="750"/>
    <x v="0"/>
    <s v="United States"/>
    <s v="Fairfield"/>
    <x v="24"/>
    <n v="45014"/>
    <x v="3"/>
    <s v="OFF-PA-10000791"/>
    <x v="1"/>
    <x v="10"/>
    <x v="1424"/>
    <x v="5714"/>
    <n v="1"/>
    <n v="0.2"/>
    <n v="1.1924999999999997"/>
  </r>
  <r>
    <n v="9011"/>
    <s v="CA-2014-127803"/>
    <x v="3"/>
    <x v="240"/>
    <d v="2014-05-24T00:00:00"/>
    <x v="1"/>
    <s v="ND-18460"/>
    <x v="540"/>
    <x v="1"/>
    <s v="United States"/>
    <s v="Huntsville"/>
    <x v="19"/>
    <n v="35810"/>
    <x v="0"/>
    <s v="OFF-BI-10001787"/>
    <x v="1"/>
    <x v="8"/>
    <x v="1482"/>
    <x v="5715"/>
    <n v="4"/>
    <n v="0"/>
    <n v="12.8184"/>
  </r>
  <r>
    <n v="9012"/>
    <s v="CA-2012-137071"/>
    <x v="1"/>
    <x v="139"/>
    <d v="2012-12-21T00:00:00"/>
    <x v="2"/>
    <s v="ED-13885"/>
    <x v="525"/>
    <x v="2"/>
    <s v="United States"/>
    <s v="Houston"/>
    <x v="5"/>
    <n v="77036"/>
    <x v="2"/>
    <s v="TEC-AC-10004353"/>
    <x v="2"/>
    <x v="11"/>
    <x v="717"/>
    <x v="4649"/>
    <n v="2"/>
    <n v="0.2"/>
    <n v="21.42"/>
  </r>
  <r>
    <n v="9013"/>
    <s v="CA-2013-121447"/>
    <x v="0"/>
    <x v="823"/>
    <d v="2013-02-22T00:00:00"/>
    <x v="2"/>
    <s v="EA-14035"/>
    <x v="105"/>
    <x v="1"/>
    <s v="United States"/>
    <s v="New York City"/>
    <x v="15"/>
    <n v="10011"/>
    <x v="3"/>
    <s v="FUR-FU-10001861"/>
    <x v="0"/>
    <x v="5"/>
    <x v="272"/>
    <x v="5716"/>
    <n v="7"/>
    <n v="0"/>
    <n v="66.541999999999987"/>
  </r>
  <r>
    <n v="9014"/>
    <s v="CA-2014-143084"/>
    <x v="3"/>
    <x v="257"/>
    <d v="2014-03-23T00:00:00"/>
    <x v="1"/>
    <s v="BP-11050"/>
    <x v="771"/>
    <x v="1"/>
    <s v="United States"/>
    <s v="Los Angeles"/>
    <x v="1"/>
    <n v="90008"/>
    <x v="1"/>
    <s v="OFF-AR-10002766"/>
    <x v="1"/>
    <x v="6"/>
    <x v="1041"/>
    <x v="2255"/>
    <n v="5"/>
    <n v="0"/>
    <n v="3.7529999999999997"/>
  </r>
  <r>
    <n v="9015"/>
    <s v="CA-2014-143084"/>
    <x v="3"/>
    <x v="257"/>
    <d v="2014-03-23T00:00:00"/>
    <x v="1"/>
    <s v="BP-11050"/>
    <x v="771"/>
    <x v="1"/>
    <s v="United States"/>
    <s v="Los Angeles"/>
    <x v="1"/>
    <n v="90008"/>
    <x v="1"/>
    <s v="OFF-EN-10003072"/>
    <x v="1"/>
    <x v="12"/>
    <x v="767"/>
    <x v="5717"/>
    <n v="5"/>
    <n v="0"/>
    <n v="9.3120000000000012"/>
  </r>
  <r>
    <n v="9016"/>
    <s v="CA-2013-131639"/>
    <x v="0"/>
    <x v="907"/>
    <d v="2013-12-24T00:00:00"/>
    <x v="1"/>
    <s v="NS-18640"/>
    <x v="374"/>
    <x v="1"/>
    <s v="United States"/>
    <s v="Carlsbad"/>
    <x v="27"/>
    <n v="88220"/>
    <x v="1"/>
    <s v="OFF-BI-10001636"/>
    <x v="1"/>
    <x v="8"/>
    <x v="668"/>
    <x v="5718"/>
    <n v="2"/>
    <n v="0.2"/>
    <n v="4.3835999999999995"/>
  </r>
  <r>
    <n v="9017"/>
    <s v="CA-2013-131639"/>
    <x v="0"/>
    <x v="907"/>
    <d v="2013-12-24T00:00:00"/>
    <x v="1"/>
    <s v="NS-18640"/>
    <x v="374"/>
    <x v="1"/>
    <s v="United States"/>
    <s v="Carlsbad"/>
    <x v="27"/>
    <n v="88220"/>
    <x v="1"/>
    <s v="OFF-BI-10000948"/>
    <x v="1"/>
    <x v="8"/>
    <x v="1373"/>
    <x v="5719"/>
    <n v="1"/>
    <n v="0.2"/>
    <n v="3.8528999999999991"/>
  </r>
  <r>
    <n v="9018"/>
    <s v="CA-2013-161361"/>
    <x v="0"/>
    <x v="253"/>
    <d v="2013-03-29T00:00:00"/>
    <x v="0"/>
    <s v="MV-17485"/>
    <x v="597"/>
    <x v="0"/>
    <s v="United States"/>
    <s v="Pocatello"/>
    <x v="45"/>
    <n v="83201"/>
    <x v="1"/>
    <s v="OFF-PA-10001838"/>
    <x v="1"/>
    <x v="10"/>
    <x v="999"/>
    <x v="4634"/>
    <n v="3"/>
    <n v="0"/>
    <n v="8.6435999999999993"/>
  </r>
  <r>
    <n v="9019"/>
    <s v="CA-2013-161361"/>
    <x v="0"/>
    <x v="253"/>
    <d v="2013-03-29T00:00:00"/>
    <x v="0"/>
    <s v="MV-17485"/>
    <x v="597"/>
    <x v="0"/>
    <s v="United States"/>
    <s v="Pocatello"/>
    <x v="45"/>
    <n v="83201"/>
    <x v="1"/>
    <s v="OFF-BI-10002215"/>
    <x v="1"/>
    <x v="8"/>
    <x v="20"/>
    <x v="342"/>
    <n v="3"/>
    <n v="0.2"/>
    <n v="5.5379999999999985"/>
  </r>
  <r>
    <n v="9020"/>
    <s v="CA-2011-100706"/>
    <x v="2"/>
    <x v="757"/>
    <d v="2011-12-18T00:00:00"/>
    <x v="0"/>
    <s v="LE-16810"/>
    <x v="97"/>
    <x v="0"/>
    <s v="United States"/>
    <s v="Springfield"/>
    <x v="17"/>
    <n v="22153"/>
    <x v="0"/>
    <s v="TEC-AC-10001314"/>
    <x v="2"/>
    <x v="11"/>
    <x v="943"/>
    <x v="2622"/>
    <n v="2"/>
    <n v="0"/>
    <n v="7.9983999999999895"/>
  </r>
  <r>
    <n v="9021"/>
    <s v="CA-2011-100706"/>
    <x v="2"/>
    <x v="757"/>
    <d v="2011-12-18T00:00:00"/>
    <x v="0"/>
    <s v="LE-16810"/>
    <x v="97"/>
    <x v="0"/>
    <s v="United States"/>
    <s v="Springfield"/>
    <x v="17"/>
    <n v="22153"/>
    <x v="0"/>
    <s v="FUR-FU-10002268"/>
    <x v="0"/>
    <x v="5"/>
    <x v="860"/>
    <x v="2111"/>
    <n v="6"/>
    <n v="0"/>
    <n v="9.7217999999999982"/>
  </r>
  <r>
    <n v="9022"/>
    <s v="CA-2012-129525"/>
    <x v="1"/>
    <x v="219"/>
    <d v="2012-11-20T00:00:00"/>
    <x v="1"/>
    <s v="VP-21760"/>
    <x v="778"/>
    <x v="1"/>
    <s v="United States"/>
    <s v="Toledo"/>
    <x v="24"/>
    <n v="43615"/>
    <x v="3"/>
    <s v="OFF-BI-10002133"/>
    <x v="1"/>
    <x v="8"/>
    <x v="1138"/>
    <x v="5720"/>
    <n v="13"/>
    <n v="0.7"/>
    <n v="-116.84399999999999"/>
  </r>
  <r>
    <n v="9023"/>
    <s v="US-2013-141880"/>
    <x v="0"/>
    <x v="250"/>
    <d v="2013-08-24T00:00:00"/>
    <x v="2"/>
    <s v="TC-21475"/>
    <x v="679"/>
    <x v="2"/>
    <s v="United States"/>
    <s v="Fort Collins"/>
    <x v="22"/>
    <n v="80525"/>
    <x v="1"/>
    <s v="FUR-FU-10001979"/>
    <x v="0"/>
    <x v="5"/>
    <x v="509"/>
    <x v="5721"/>
    <n v="3"/>
    <n v="0.2"/>
    <n v="9.832800000000006"/>
  </r>
  <r>
    <n v="9024"/>
    <s v="CA-2012-165799"/>
    <x v="1"/>
    <x v="685"/>
    <d v="2012-07-02T00:00:00"/>
    <x v="2"/>
    <s v="SG-20470"/>
    <x v="495"/>
    <x v="0"/>
    <s v="United States"/>
    <s v="New York City"/>
    <x v="15"/>
    <n v="10024"/>
    <x v="3"/>
    <s v="FUR-CH-10001482"/>
    <x v="0"/>
    <x v="1"/>
    <x v="536"/>
    <x v="5722"/>
    <n v="1"/>
    <n v="0.1"/>
    <n v="1.3097999999999956"/>
  </r>
  <r>
    <n v="9025"/>
    <s v="CA-2013-102127"/>
    <x v="0"/>
    <x v="190"/>
    <d v="2013-07-03T00:00:00"/>
    <x v="1"/>
    <s v="VP-21760"/>
    <x v="778"/>
    <x v="1"/>
    <s v="United States"/>
    <s v="New York City"/>
    <x v="15"/>
    <n v="10035"/>
    <x v="3"/>
    <s v="TEC-AC-10002018"/>
    <x v="2"/>
    <x v="11"/>
    <x v="1674"/>
    <x v="5723"/>
    <n v="3"/>
    <n v="0"/>
    <n v="9.017100000000001"/>
  </r>
  <r>
    <n v="9026"/>
    <s v="CA-2013-102127"/>
    <x v="0"/>
    <x v="190"/>
    <d v="2013-07-03T00:00:00"/>
    <x v="1"/>
    <s v="VP-21760"/>
    <x v="778"/>
    <x v="1"/>
    <s v="United States"/>
    <s v="New York City"/>
    <x v="15"/>
    <n v="10035"/>
    <x v="3"/>
    <s v="TEC-AC-10000397"/>
    <x v="2"/>
    <x v="11"/>
    <x v="1459"/>
    <x v="5724"/>
    <n v="4"/>
    <n v="0"/>
    <n v="9.7972000000000037"/>
  </r>
  <r>
    <n v="9027"/>
    <s v="CA-2013-102127"/>
    <x v="0"/>
    <x v="190"/>
    <d v="2013-07-03T00:00:00"/>
    <x v="1"/>
    <s v="VP-21760"/>
    <x v="778"/>
    <x v="1"/>
    <s v="United States"/>
    <s v="New York City"/>
    <x v="15"/>
    <n v="10035"/>
    <x v="3"/>
    <s v="FUR-FU-10003976"/>
    <x v="0"/>
    <x v="5"/>
    <x v="964"/>
    <x v="1265"/>
    <n v="3"/>
    <n v="0"/>
    <n v="12.831599999999996"/>
  </r>
  <r>
    <n v="9028"/>
    <s v="US-2013-152415"/>
    <x v="0"/>
    <x v="42"/>
    <d v="2013-09-23T00:00:00"/>
    <x v="1"/>
    <s v="PO-18865"/>
    <x v="22"/>
    <x v="0"/>
    <s v="United States"/>
    <s v="Marlborough"/>
    <x v="31"/>
    <n v="1752"/>
    <x v="3"/>
    <s v="FUR-FU-10002597"/>
    <x v="0"/>
    <x v="5"/>
    <x v="621"/>
    <x v="1471"/>
    <n v="3"/>
    <n v="0"/>
    <n v="6.224400000000001"/>
  </r>
  <r>
    <n v="9029"/>
    <s v="US-2013-152415"/>
    <x v="0"/>
    <x v="42"/>
    <d v="2013-09-23T00:00:00"/>
    <x v="1"/>
    <s v="PO-18865"/>
    <x v="22"/>
    <x v="0"/>
    <s v="United States"/>
    <s v="Marlborough"/>
    <x v="31"/>
    <n v="1752"/>
    <x v="3"/>
    <s v="FUR-FU-10004864"/>
    <x v="0"/>
    <x v="5"/>
    <x v="436"/>
    <x v="1868"/>
    <n v="3"/>
    <n v="0"/>
    <n v="61.382399999999997"/>
  </r>
  <r>
    <n v="9030"/>
    <s v="CA-2011-138198"/>
    <x v="2"/>
    <x v="667"/>
    <d v="2011-07-23T00:00:00"/>
    <x v="1"/>
    <s v="JL-15130"/>
    <x v="691"/>
    <x v="0"/>
    <s v="United States"/>
    <s v="New Rochelle"/>
    <x v="15"/>
    <n v="10801"/>
    <x v="3"/>
    <s v="OFF-BI-10002103"/>
    <x v="1"/>
    <x v="8"/>
    <x v="525"/>
    <x v="1162"/>
    <n v="2"/>
    <n v="0.2"/>
    <n v="4.5187999999999997"/>
  </r>
  <r>
    <n v="9031"/>
    <s v="CA-2014-128041"/>
    <x v="3"/>
    <x v="853"/>
    <d v="2014-09-02T00:00:00"/>
    <x v="3"/>
    <s v="RW-19540"/>
    <x v="459"/>
    <x v="1"/>
    <s v="United States"/>
    <s v="Seattle"/>
    <x v="4"/>
    <n v="98103"/>
    <x v="1"/>
    <s v="OFF-AP-10001005"/>
    <x v="1"/>
    <x v="9"/>
    <x v="1131"/>
    <x v="5725"/>
    <n v="4"/>
    <n v="0"/>
    <n v="103.81799999999998"/>
  </r>
  <r>
    <n v="9032"/>
    <s v="CA-2014-128041"/>
    <x v="3"/>
    <x v="853"/>
    <d v="2014-09-02T00:00:00"/>
    <x v="3"/>
    <s v="RW-19540"/>
    <x v="459"/>
    <x v="1"/>
    <s v="United States"/>
    <s v="Seattle"/>
    <x v="4"/>
    <n v="98103"/>
    <x v="1"/>
    <s v="FUR-TA-10002607"/>
    <x v="0"/>
    <x v="3"/>
    <x v="221"/>
    <x v="5726"/>
    <n v="4"/>
    <n v="0"/>
    <n v="45.36960000000002"/>
  </r>
  <r>
    <n v="9033"/>
    <s v="CA-2014-105823"/>
    <x v="3"/>
    <x v="738"/>
    <d v="2014-06-27T00:00:00"/>
    <x v="1"/>
    <s v="RB-19465"/>
    <x v="46"/>
    <x v="2"/>
    <s v="United States"/>
    <s v="Detroit"/>
    <x v="12"/>
    <n v="48227"/>
    <x v="2"/>
    <s v="FUR-CH-10000454"/>
    <x v="0"/>
    <x v="1"/>
    <x v="1"/>
    <x v="5727"/>
    <n v="2"/>
    <n v="0"/>
    <n v="146.38799999999998"/>
  </r>
  <r>
    <n v="9034"/>
    <s v="CA-2011-152268"/>
    <x v="2"/>
    <x v="814"/>
    <d v="2011-09-07T00:00:00"/>
    <x v="1"/>
    <s v="SC-20095"/>
    <x v="183"/>
    <x v="0"/>
    <s v="United States"/>
    <s v="Fayetteville"/>
    <x v="36"/>
    <n v="72701"/>
    <x v="0"/>
    <s v="OFF-BI-10001359"/>
    <x v="1"/>
    <x v="8"/>
    <x v="1153"/>
    <x v="1639"/>
    <n v="2"/>
    <n v="0"/>
    <n v="843.17059999999992"/>
  </r>
  <r>
    <n v="9035"/>
    <s v="CA-2012-148873"/>
    <x v="1"/>
    <x v="486"/>
    <d v="2012-10-05T00:00:00"/>
    <x v="1"/>
    <s v="EM-13960"/>
    <x v="75"/>
    <x v="0"/>
    <s v="United States"/>
    <s v="Quincy"/>
    <x v="10"/>
    <n v="62301"/>
    <x v="2"/>
    <s v="OFF-BI-10003196"/>
    <x v="1"/>
    <x v="8"/>
    <x v="1367"/>
    <x v="5728"/>
    <n v="4"/>
    <n v="0.8"/>
    <n v="-4.4880000000000013"/>
  </r>
  <r>
    <n v="9036"/>
    <s v="CA-2012-148873"/>
    <x v="1"/>
    <x v="486"/>
    <d v="2012-10-05T00:00:00"/>
    <x v="1"/>
    <s v="EM-13960"/>
    <x v="75"/>
    <x v="0"/>
    <s v="United States"/>
    <s v="Quincy"/>
    <x v="10"/>
    <n v="62301"/>
    <x v="2"/>
    <s v="TEC-AC-10003657"/>
    <x v="2"/>
    <x v="11"/>
    <x v="151"/>
    <x v="5729"/>
    <n v="4"/>
    <n v="0.2"/>
    <n v="2.7191999999999901"/>
  </r>
  <r>
    <n v="9037"/>
    <s v="CA-2012-166492"/>
    <x v="1"/>
    <x v="1003"/>
    <d v="2012-04-10T00:00:00"/>
    <x v="2"/>
    <s v="RP-19390"/>
    <x v="261"/>
    <x v="0"/>
    <s v="United States"/>
    <s v="New York City"/>
    <x v="15"/>
    <n v="10035"/>
    <x v="3"/>
    <s v="OFF-PA-10002262"/>
    <x v="1"/>
    <x v="10"/>
    <x v="992"/>
    <x v="243"/>
    <n v="4"/>
    <n v="0"/>
    <n v="12.441600000000001"/>
  </r>
  <r>
    <n v="9038"/>
    <s v="CA-2012-166492"/>
    <x v="1"/>
    <x v="1003"/>
    <d v="2012-04-10T00:00:00"/>
    <x v="2"/>
    <s v="RP-19390"/>
    <x v="261"/>
    <x v="0"/>
    <s v="United States"/>
    <s v="New York City"/>
    <x v="15"/>
    <n v="10035"/>
    <x v="3"/>
    <s v="OFF-ST-10002214"/>
    <x v="1"/>
    <x v="4"/>
    <x v="994"/>
    <x v="2433"/>
    <n v="2"/>
    <n v="0"/>
    <n v="5.8707999999999991"/>
  </r>
  <r>
    <n v="9039"/>
    <s v="CA-2014-157420"/>
    <x v="3"/>
    <x v="610"/>
    <d v="2014-11-22T00:00:00"/>
    <x v="3"/>
    <s v="HZ-14950"/>
    <x v="521"/>
    <x v="0"/>
    <s v="United States"/>
    <s v="Houston"/>
    <x v="5"/>
    <n v="77095"/>
    <x v="2"/>
    <s v="TEC-PH-10003555"/>
    <x v="2"/>
    <x v="7"/>
    <x v="457"/>
    <x v="498"/>
    <n v="3"/>
    <n v="0.2"/>
    <n v="-12.414599999999997"/>
  </r>
  <r>
    <n v="9040"/>
    <s v="CA-2013-117121"/>
    <x v="0"/>
    <x v="907"/>
    <d v="2013-12-22T00:00:00"/>
    <x v="1"/>
    <s v="AB-10105"/>
    <x v="455"/>
    <x v="0"/>
    <s v="United States"/>
    <s v="Detroit"/>
    <x v="12"/>
    <n v="48205"/>
    <x v="2"/>
    <s v="OFF-BI-10000545"/>
    <x v="1"/>
    <x v="8"/>
    <x v="685"/>
    <x v="5730"/>
    <n v="13"/>
    <n v="0"/>
    <n v="4946.37"/>
  </r>
  <r>
    <n v="9041"/>
    <s v="CA-2011-138177"/>
    <x v="2"/>
    <x v="111"/>
    <d v="2011-09-24T00:00:00"/>
    <x v="1"/>
    <s v="ND-18460"/>
    <x v="540"/>
    <x v="1"/>
    <s v="United States"/>
    <s v="Chandler"/>
    <x v="16"/>
    <n v="85224"/>
    <x v="1"/>
    <s v="FUR-TA-10004607"/>
    <x v="0"/>
    <x v="3"/>
    <x v="1095"/>
    <x v="5731"/>
    <n v="1"/>
    <n v="0.5"/>
    <n v="-45.827300000000008"/>
  </r>
  <r>
    <n v="9042"/>
    <s v="CA-2011-114335"/>
    <x v="2"/>
    <x v="450"/>
    <d v="2011-10-03T00:00:00"/>
    <x v="1"/>
    <s v="XP-21865"/>
    <x v="190"/>
    <x v="0"/>
    <s v="United States"/>
    <s v="Hollywood"/>
    <x v="2"/>
    <n v="33021"/>
    <x v="0"/>
    <s v="FUR-FU-10000277"/>
    <x v="0"/>
    <x v="5"/>
    <x v="1786"/>
    <x v="5732"/>
    <n v="4"/>
    <n v="0.2"/>
    <n v="16.854399999999984"/>
  </r>
  <r>
    <n v="9043"/>
    <s v="CA-2012-168760"/>
    <x v="1"/>
    <x v="357"/>
    <d v="2012-09-26T00:00:00"/>
    <x v="0"/>
    <s v="MM-18280"/>
    <x v="152"/>
    <x v="1"/>
    <s v="United States"/>
    <s v="Los Angeles"/>
    <x v="1"/>
    <n v="90049"/>
    <x v="1"/>
    <s v="OFF-AP-10004532"/>
    <x v="1"/>
    <x v="9"/>
    <x v="559"/>
    <x v="639"/>
    <n v="3"/>
    <n v="0"/>
    <n v="16.588799999999999"/>
  </r>
  <r>
    <n v="9044"/>
    <s v="CA-2013-168830"/>
    <x v="0"/>
    <x v="77"/>
    <d v="2013-11-14T00:00:00"/>
    <x v="1"/>
    <s v="ML-17395"/>
    <x v="504"/>
    <x v="1"/>
    <s v="United States"/>
    <s v="San Francisco"/>
    <x v="1"/>
    <n v="94122"/>
    <x v="1"/>
    <s v="TEC-AC-10003911"/>
    <x v="2"/>
    <x v="11"/>
    <x v="327"/>
    <x v="651"/>
    <n v="3"/>
    <n v="0"/>
    <n v="163.18979999999999"/>
  </r>
  <r>
    <n v="9045"/>
    <s v="CA-2014-137463"/>
    <x v="3"/>
    <x v="819"/>
    <d v="2014-12-21T00:00:00"/>
    <x v="0"/>
    <s v="KM-16225"/>
    <x v="366"/>
    <x v="1"/>
    <s v="United States"/>
    <s v="Sunnyvale"/>
    <x v="1"/>
    <n v="94086"/>
    <x v="1"/>
    <s v="OFF-BI-10003196"/>
    <x v="1"/>
    <x v="8"/>
    <x v="1367"/>
    <x v="4452"/>
    <n v="2"/>
    <n v="0.2"/>
    <n v="2.2439999999999998"/>
  </r>
  <r>
    <n v="9046"/>
    <s v="CA-2014-137463"/>
    <x v="3"/>
    <x v="819"/>
    <d v="2014-12-21T00:00:00"/>
    <x v="0"/>
    <s v="KM-16225"/>
    <x v="366"/>
    <x v="1"/>
    <s v="United States"/>
    <s v="Sunnyvale"/>
    <x v="1"/>
    <n v="94086"/>
    <x v="1"/>
    <s v="TEC-AC-10000358"/>
    <x v="2"/>
    <x v="11"/>
    <x v="1278"/>
    <x v="5733"/>
    <n v="5"/>
    <n v="0"/>
    <n v="45.587999999999994"/>
  </r>
  <r>
    <n v="9047"/>
    <s v="CA-2014-137463"/>
    <x v="3"/>
    <x v="819"/>
    <d v="2014-12-21T00:00:00"/>
    <x v="0"/>
    <s v="KM-16225"/>
    <x v="366"/>
    <x v="1"/>
    <s v="United States"/>
    <s v="Sunnyvale"/>
    <x v="1"/>
    <n v="94086"/>
    <x v="1"/>
    <s v="TEC-AC-10000057"/>
    <x v="2"/>
    <x v="11"/>
    <x v="626"/>
    <x v="179"/>
    <n v="5"/>
    <n v="0"/>
    <n v="31.489499999999992"/>
  </r>
  <r>
    <n v="9048"/>
    <s v="CA-2014-137463"/>
    <x v="3"/>
    <x v="819"/>
    <d v="2014-12-21T00:00:00"/>
    <x v="0"/>
    <s v="KM-16225"/>
    <x v="366"/>
    <x v="1"/>
    <s v="United States"/>
    <s v="Sunnyvale"/>
    <x v="1"/>
    <n v="94086"/>
    <x v="1"/>
    <s v="OFF-AR-10001988"/>
    <x v="1"/>
    <x v="6"/>
    <x v="749"/>
    <x v="5734"/>
    <n v="5"/>
    <n v="0"/>
    <n v="8.6854999999999993"/>
  </r>
  <r>
    <n v="9049"/>
    <s v="CA-2014-137463"/>
    <x v="3"/>
    <x v="819"/>
    <d v="2014-12-21T00:00:00"/>
    <x v="0"/>
    <s v="KM-16225"/>
    <x v="366"/>
    <x v="1"/>
    <s v="United States"/>
    <s v="Sunnyvale"/>
    <x v="1"/>
    <n v="94086"/>
    <x v="1"/>
    <s v="OFF-LA-10003498"/>
    <x v="1"/>
    <x v="2"/>
    <x v="1740"/>
    <x v="1851"/>
    <n v="3"/>
    <n v="0"/>
    <n v="22.200000000000003"/>
  </r>
  <r>
    <n v="9050"/>
    <s v="CA-2011-124513"/>
    <x v="2"/>
    <x v="158"/>
    <d v="2011-09-25T00:00:00"/>
    <x v="1"/>
    <s v="SL-20155"/>
    <x v="359"/>
    <x v="2"/>
    <s v="United States"/>
    <s v="New York City"/>
    <x v="15"/>
    <n v="10011"/>
    <x v="3"/>
    <s v="OFF-AR-10002956"/>
    <x v="1"/>
    <x v="6"/>
    <x v="660"/>
    <x v="5735"/>
    <n v="3"/>
    <n v="0"/>
    <n v="17.1678"/>
  </r>
  <r>
    <n v="9051"/>
    <s v="CA-2012-165554"/>
    <x v="1"/>
    <x v="1211"/>
    <d v="2012-05-22T00:00:00"/>
    <x v="1"/>
    <s v="AJ-10780"/>
    <x v="321"/>
    <x v="1"/>
    <s v="United States"/>
    <s v="Los Angeles"/>
    <x v="1"/>
    <n v="90004"/>
    <x v="1"/>
    <s v="OFF-PA-10003724"/>
    <x v="1"/>
    <x v="10"/>
    <x v="357"/>
    <x v="139"/>
    <n v="2"/>
    <n v="0"/>
    <n v="5.3213999999999997"/>
  </r>
  <r>
    <n v="9052"/>
    <s v="CA-2011-141838"/>
    <x v="2"/>
    <x v="959"/>
    <d v="2011-03-31T00:00:00"/>
    <x v="0"/>
    <s v="DK-12835"/>
    <x v="460"/>
    <x v="1"/>
    <s v="United States"/>
    <s v="San Francisco"/>
    <x v="1"/>
    <n v="94122"/>
    <x v="1"/>
    <s v="OFF-AR-10004272"/>
    <x v="1"/>
    <x v="6"/>
    <x v="1220"/>
    <x v="3636"/>
    <n v="2"/>
    <n v="0"/>
    <n v="0.83999999999999986"/>
  </r>
  <r>
    <n v="9053"/>
    <s v="CA-2011-141838"/>
    <x v="2"/>
    <x v="959"/>
    <d v="2011-03-31T00:00:00"/>
    <x v="0"/>
    <s v="DK-12835"/>
    <x v="460"/>
    <x v="1"/>
    <s v="United States"/>
    <s v="San Francisco"/>
    <x v="1"/>
    <n v="94122"/>
    <x v="1"/>
    <s v="OFF-BI-10003291"/>
    <x v="1"/>
    <x v="8"/>
    <x v="44"/>
    <x v="692"/>
    <n v="4"/>
    <n v="0.2"/>
    <n v="9.4283999999999963"/>
  </r>
  <r>
    <n v="9054"/>
    <s v="CA-2011-141838"/>
    <x v="2"/>
    <x v="959"/>
    <d v="2011-03-31T00:00:00"/>
    <x v="0"/>
    <s v="DK-12835"/>
    <x v="460"/>
    <x v="1"/>
    <s v="United States"/>
    <s v="San Francisco"/>
    <x v="1"/>
    <n v="94122"/>
    <x v="1"/>
    <s v="TEC-PH-10004100"/>
    <x v="2"/>
    <x v="7"/>
    <x v="1743"/>
    <x v="5736"/>
    <n v="2"/>
    <n v="0.2"/>
    <n v="2.878400000000001"/>
  </r>
  <r>
    <n v="9055"/>
    <s v="CA-2014-117009"/>
    <x v="3"/>
    <x v="585"/>
    <d v="2014-09-29T00:00:00"/>
    <x v="1"/>
    <s v="BK-11260"/>
    <x v="318"/>
    <x v="0"/>
    <s v="United States"/>
    <s v="Santa Ana"/>
    <x v="1"/>
    <n v="92704"/>
    <x v="1"/>
    <s v="OFF-SU-10001218"/>
    <x v="1"/>
    <x v="14"/>
    <x v="133"/>
    <x v="2138"/>
    <n v="2"/>
    <n v="0"/>
    <n v="6.1488000000000014"/>
  </r>
  <r>
    <n v="9056"/>
    <s v="CA-2012-128993"/>
    <x v="1"/>
    <x v="811"/>
    <d v="2012-09-17T00:00:00"/>
    <x v="0"/>
    <s v="CC-12670"/>
    <x v="113"/>
    <x v="0"/>
    <s v="United States"/>
    <s v="Seattle"/>
    <x v="4"/>
    <n v="98103"/>
    <x v="1"/>
    <s v="TEC-AC-10004209"/>
    <x v="2"/>
    <x v="11"/>
    <x v="899"/>
    <x v="223"/>
    <n v="2"/>
    <n v="0"/>
    <n v="8.5722000000000005"/>
  </r>
  <r>
    <n v="9057"/>
    <s v="CA-2012-160227"/>
    <x v="1"/>
    <x v="121"/>
    <d v="2012-11-04T00:00:00"/>
    <x v="2"/>
    <s v="ED-13885"/>
    <x v="525"/>
    <x v="2"/>
    <s v="United States"/>
    <s v="New York City"/>
    <x v="15"/>
    <n v="10011"/>
    <x v="3"/>
    <s v="FUR-CH-10002073"/>
    <x v="0"/>
    <x v="1"/>
    <x v="1783"/>
    <x v="5737"/>
    <n v="11"/>
    <n v="0.1"/>
    <n v="553.39019999999982"/>
  </r>
  <r>
    <n v="9058"/>
    <s v="CA-2012-149097"/>
    <x v="1"/>
    <x v="1182"/>
    <d v="2012-10-24T00:00:00"/>
    <x v="1"/>
    <s v="SV-20785"/>
    <x v="647"/>
    <x v="0"/>
    <s v="United States"/>
    <s v="Los Angeles"/>
    <x v="1"/>
    <n v="90045"/>
    <x v="1"/>
    <s v="FUR-FU-10003424"/>
    <x v="0"/>
    <x v="5"/>
    <x v="1659"/>
    <x v="5738"/>
    <n v="7"/>
    <n v="0"/>
    <n v="23.923199999999994"/>
  </r>
  <r>
    <n v="9059"/>
    <s v="CA-2012-149097"/>
    <x v="1"/>
    <x v="1182"/>
    <d v="2012-10-24T00:00:00"/>
    <x v="1"/>
    <s v="SV-20785"/>
    <x v="647"/>
    <x v="0"/>
    <s v="United States"/>
    <s v="Los Angeles"/>
    <x v="1"/>
    <n v="90045"/>
    <x v="1"/>
    <s v="FUR-TA-10001086"/>
    <x v="0"/>
    <x v="3"/>
    <x v="1727"/>
    <x v="5739"/>
    <n v="3"/>
    <n v="0.2"/>
    <n v="27.358200000000011"/>
  </r>
  <r>
    <n v="9060"/>
    <s v="CA-2013-132304"/>
    <x v="0"/>
    <x v="403"/>
    <d v="2013-06-19T00:00:00"/>
    <x v="1"/>
    <s v="AR-10825"/>
    <x v="255"/>
    <x v="1"/>
    <s v="United States"/>
    <s v="Seattle"/>
    <x v="4"/>
    <n v="98103"/>
    <x v="1"/>
    <s v="FUR-TA-10004619"/>
    <x v="0"/>
    <x v="3"/>
    <x v="882"/>
    <x v="5740"/>
    <n v="7"/>
    <n v="0"/>
    <n v="334.55099999999993"/>
  </r>
  <r>
    <n v="9061"/>
    <s v="CA-2012-136420"/>
    <x v="1"/>
    <x v="312"/>
    <d v="2012-11-21T00:00:00"/>
    <x v="2"/>
    <s v="CS-12250"/>
    <x v="294"/>
    <x v="1"/>
    <s v="United States"/>
    <s v="San Diego"/>
    <x v="1"/>
    <n v="92024"/>
    <x v="1"/>
    <s v="OFF-BI-10002854"/>
    <x v="1"/>
    <x v="8"/>
    <x v="895"/>
    <x v="5741"/>
    <n v="4"/>
    <n v="0.2"/>
    <n v="33.635999999999996"/>
  </r>
  <r>
    <n v="9062"/>
    <s v="CA-2012-136420"/>
    <x v="1"/>
    <x v="312"/>
    <d v="2012-11-21T00:00:00"/>
    <x v="2"/>
    <s v="CS-12250"/>
    <x v="294"/>
    <x v="1"/>
    <s v="United States"/>
    <s v="San Diego"/>
    <x v="1"/>
    <n v="92024"/>
    <x v="1"/>
    <s v="OFF-LA-10002762"/>
    <x v="1"/>
    <x v="2"/>
    <x v="49"/>
    <x v="5742"/>
    <n v="4"/>
    <n v="0"/>
    <n v="23.556399999999996"/>
  </r>
  <r>
    <n v="9063"/>
    <s v="CA-2013-101623"/>
    <x v="0"/>
    <x v="1212"/>
    <d v="2013-03-07T00:00:00"/>
    <x v="1"/>
    <s v="RR-19525"/>
    <x v="645"/>
    <x v="1"/>
    <s v="United States"/>
    <s v="New York City"/>
    <x v="15"/>
    <n v="10035"/>
    <x v="3"/>
    <s v="OFF-FA-10003495"/>
    <x v="1"/>
    <x v="13"/>
    <x v="33"/>
    <x v="5743"/>
    <n v="6"/>
    <n v="0"/>
    <n v="18.240000000000002"/>
  </r>
  <r>
    <n v="9064"/>
    <s v="US-2011-151015"/>
    <x v="2"/>
    <x v="1005"/>
    <d v="2011-10-20T00:00:00"/>
    <x v="1"/>
    <s v="BD-11500"/>
    <x v="214"/>
    <x v="0"/>
    <s v="United States"/>
    <s v="Chicago"/>
    <x v="10"/>
    <n v="60653"/>
    <x v="2"/>
    <s v="OFF-PA-10002581"/>
    <x v="1"/>
    <x v="10"/>
    <x v="1300"/>
    <x v="5744"/>
    <n v="13"/>
    <n v="0.2"/>
    <n v="100.68499999999997"/>
  </r>
  <r>
    <n v="9065"/>
    <s v="US-2011-151015"/>
    <x v="2"/>
    <x v="1005"/>
    <d v="2011-10-20T00:00:00"/>
    <x v="1"/>
    <s v="BD-11500"/>
    <x v="214"/>
    <x v="0"/>
    <s v="United States"/>
    <s v="Chicago"/>
    <x v="10"/>
    <n v="60653"/>
    <x v="2"/>
    <s v="OFF-BI-10000343"/>
    <x v="1"/>
    <x v="8"/>
    <x v="184"/>
    <x v="5745"/>
    <n v="3"/>
    <n v="0.8"/>
    <n v="-4.8609000000000009"/>
  </r>
  <r>
    <n v="9066"/>
    <s v="US-2011-151015"/>
    <x v="2"/>
    <x v="1005"/>
    <d v="2011-10-20T00:00:00"/>
    <x v="1"/>
    <s v="BD-11500"/>
    <x v="214"/>
    <x v="0"/>
    <s v="United States"/>
    <s v="Chicago"/>
    <x v="10"/>
    <n v="60653"/>
    <x v="2"/>
    <s v="OFF-PA-10001184"/>
    <x v="1"/>
    <x v="10"/>
    <x v="1307"/>
    <x v="4501"/>
    <n v="4"/>
    <n v="0.2"/>
    <n v="6.9367999999999999"/>
  </r>
  <r>
    <n v="9067"/>
    <s v="CA-2014-152968"/>
    <x v="3"/>
    <x v="1143"/>
    <d v="2014-05-31T00:00:00"/>
    <x v="1"/>
    <s v="BM-11785"/>
    <x v="298"/>
    <x v="0"/>
    <s v="United States"/>
    <s v="Harrisonburg"/>
    <x v="17"/>
    <n v="22801"/>
    <x v="0"/>
    <s v="TEC-AC-10000521"/>
    <x v="2"/>
    <x v="11"/>
    <x v="1557"/>
    <x v="5746"/>
    <n v="2"/>
    <n v="0"/>
    <n v="6.9239999999999995"/>
  </r>
  <r>
    <n v="9068"/>
    <s v="CA-2013-150077"/>
    <x v="0"/>
    <x v="1084"/>
    <d v="2013-02-10T00:00:00"/>
    <x v="1"/>
    <s v="MS-17365"/>
    <x v="333"/>
    <x v="0"/>
    <s v="United States"/>
    <s v="Rockville"/>
    <x v="39"/>
    <n v="20852"/>
    <x v="3"/>
    <s v="TEC-PH-10002890"/>
    <x v="2"/>
    <x v="7"/>
    <x v="1387"/>
    <x v="3658"/>
    <n v="2"/>
    <n v="0"/>
    <n v="23.524799999999999"/>
  </r>
  <r>
    <n v="9069"/>
    <s v="CA-2013-106278"/>
    <x v="0"/>
    <x v="476"/>
    <d v="2013-09-06T00:00:00"/>
    <x v="0"/>
    <s v="BM-11140"/>
    <x v="78"/>
    <x v="0"/>
    <s v="United States"/>
    <s v="Des Moines"/>
    <x v="4"/>
    <n v="98198"/>
    <x v="1"/>
    <s v="FUR-CH-10003061"/>
    <x v="0"/>
    <x v="1"/>
    <x v="51"/>
    <x v="1804"/>
    <n v="3"/>
    <n v="0.2"/>
    <n v="-2.6997000000000355"/>
  </r>
  <r>
    <n v="9070"/>
    <s v="CA-2013-106278"/>
    <x v="0"/>
    <x v="476"/>
    <d v="2013-09-06T00:00:00"/>
    <x v="0"/>
    <s v="BM-11140"/>
    <x v="78"/>
    <x v="0"/>
    <s v="United States"/>
    <s v="Des Moines"/>
    <x v="4"/>
    <n v="98198"/>
    <x v="1"/>
    <s v="OFF-EN-10003567"/>
    <x v="1"/>
    <x v="12"/>
    <x v="1643"/>
    <x v="4353"/>
    <n v="3"/>
    <n v="0"/>
    <n v="30.991800000000001"/>
  </r>
  <r>
    <n v="9071"/>
    <s v="CA-2014-147550"/>
    <x v="3"/>
    <x v="769"/>
    <d v="2014-12-06T00:00:00"/>
    <x v="2"/>
    <s v="KE-16420"/>
    <x v="722"/>
    <x v="1"/>
    <s v="United States"/>
    <s v="Philadelphia"/>
    <x v="9"/>
    <n v="19134"/>
    <x v="3"/>
    <s v="FUR-FU-10001918"/>
    <x v="0"/>
    <x v="5"/>
    <x v="280"/>
    <x v="1382"/>
    <n v="3"/>
    <n v="0.2"/>
    <n v="2.6961000000000008"/>
  </r>
  <r>
    <n v="9072"/>
    <s v="CA-2012-136105"/>
    <x v="1"/>
    <x v="821"/>
    <d v="2012-06-16T00:00:00"/>
    <x v="1"/>
    <s v="SZ-20035"/>
    <x v="449"/>
    <x v="2"/>
    <s v="United States"/>
    <s v="Columbus"/>
    <x v="14"/>
    <n v="47201"/>
    <x v="2"/>
    <s v="OFF-ST-10002444"/>
    <x v="1"/>
    <x v="4"/>
    <x v="571"/>
    <x v="335"/>
    <n v="2"/>
    <n v="0"/>
    <n v="6.8767999999999994"/>
  </r>
  <r>
    <n v="9073"/>
    <s v="CA-2013-142524"/>
    <x v="0"/>
    <x v="913"/>
    <d v="2013-09-09T00:00:00"/>
    <x v="1"/>
    <s v="MB-18085"/>
    <x v="469"/>
    <x v="0"/>
    <s v="United States"/>
    <s v="Springfield"/>
    <x v="25"/>
    <n v="65807"/>
    <x v="2"/>
    <s v="OFF-EN-10003286"/>
    <x v="1"/>
    <x v="12"/>
    <x v="33"/>
    <x v="3416"/>
    <n v="2"/>
    <n v="0"/>
    <n v="7.783199999999999"/>
  </r>
  <r>
    <n v="9074"/>
    <s v="CA-2013-142524"/>
    <x v="0"/>
    <x v="913"/>
    <d v="2013-09-09T00:00:00"/>
    <x v="1"/>
    <s v="MB-18085"/>
    <x v="469"/>
    <x v="0"/>
    <s v="United States"/>
    <s v="Springfield"/>
    <x v="25"/>
    <n v="65807"/>
    <x v="2"/>
    <s v="TEC-AC-10000109"/>
    <x v="2"/>
    <x v="11"/>
    <x v="200"/>
    <x v="5747"/>
    <n v="5"/>
    <n v="0"/>
    <n v="67.188000000000017"/>
  </r>
  <r>
    <n v="9075"/>
    <s v="CA-2011-136336"/>
    <x v="2"/>
    <x v="419"/>
    <d v="2011-04-26T00:00:00"/>
    <x v="1"/>
    <s v="DB-13555"/>
    <x v="587"/>
    <x v="1"/>
    <s v="United States"/>
    <s v="Henderson"/>
    <x v="0"/>
    <n v="42420"/>
    <x v="0"/>
    <s v="OFF-ST-10002574"/>
    <x v="1"/>
    <x v="4"/>
    <x v="926"/>
    <x v="5748"/>
    <n v="6"/>
    <n v="0"/>
    <n v="0"/>
  </r>
  <r>
    <n v="9076"/>
    <s v="US-2012-136259"/>
    <x v="1"/>
    <x v="599"/>
    <d v="2012-11-08T00:00:00"/>
    <x v="2"/>
    <s v="CB-12415"/>
    <x v="558"/>
    <x v="0"/>
    <s v="United States"/>
    <s v="Lakewood"/>
    <x v="24"/>
    <n v="44107"/>
    <x v="3"/>
    <s v="OFF-BI-10000773"/>
    <x v="1"/>
    <x v="8"/>
    <x v="381"/>
    <x v="574"/>
    <n v="3"/>
    <n v="0.7"/>
    <n v="-5.5338000000000012"/>
  </r>
  <r>
    <n v="9077"/>
    <s v="US-2012-136259"/>
    <x v="1"/>
    <x v="599"/>
    <d v="2012-11-08T00:00:00"/>
    <x v="2"/>
    <s v="CB-12415"/>
    <x v="558"/>
    <x v="0"/>
    <s v="United States"/>
    <s v="Lakewood"/>
    <x v="24"/>
    <n v="44107"/>
    <x v="3"/>
    <s v="OFF-SU-10004661"/>
    <x v="1"/>
    <x v="14"/>
    <x v="1748"/>
    <x v="5749"/>
    <n v="4"/>
    <n v="0.2"/>
    <n v="2.0399999999999991"/>
  </r>
  <r>
    <n v="9078"/>
    <s v="US-2011-124625"/>
    <x v="2"/>
    <x v="935"/>
    <d v="2011-11-07T00:00:00"/>
    <x v="1"/>
    <s v="SP-20650"/>
    <x v="70"/>
    <x v="1"/>
    <s v="United States"/>
    <s v="Omaha"/>
    <x v="8"/>
    <n v="68104"/>
    <x v="2"/>
    <s v="TEC-AC-10003280"/>
    <x v="2"/>
    <x v="11"/>
    <x v="1028"/>
    <x v="1324"/>
    <n v="3"/>
    <n v="0"/>
    <n v="18.893699999999995"/>
  </r>
  <r>
    <n v="9079"/>
    <s v="CA-2013-108105"/>
    <x v="0"/>
    <x v="595"/>
    <d v="2013-02-23T00:00:00"/>
    <x v="1"/>
    <s v="GW-14605"/>
    <x v="543"/>
    <x v="0"/>
    <s v="United States"/>
    <s v="Henderson"/>
    <x v="0"/>
    <n v="42420"/>
    <x v="0"/>
    <s v="FUR-FU-10003773"/>
    <x v="0"/>
    <x v="5"/>
    <x v="125"/>
    <x v="5750"/>
    <n v="4"/>
    <n v="0"/>
    <n v="34.988799999999969"/>
  </r>
  <r>
    <n v="9080"/>
    <s v="CA-2013-108105"/>
    <x v="0"/>
    <x v="595"/>
    <d v="2013-02-23T00:00:00"/>
    <x v="1"/>
    <s v="GW-14605"/>
    <x v="543"/>
    <x v="0"/>
    <s v="United States"/>
    <s v="Henderson"/>
    <x v="0"/>
    <n v="42420"/>
    <x v="0"/>
    <s v="OFF-BI-10002412"/>
    <x v="1"/>
    <x v="8"/>
    <x v="323"/>
    <x v="5751"/>
    <n v="1"/>
    <n v="0"/>
    <n v="2.61"/>
  </r>
  <r>
    <n v="9081"/>
    <s v="CA-2014-166898"/>
    <x v="3"/>
    <x v="220"/>
    <d v="2014-09-14T00:00:00"/>
    <x v="0"/>
    <s v="KH-16630"/>
    <x v="175"/>
    <x v="1"/>
    <s v="United States"/>
    <s v="Santa Ana"/>
    <x v="1"/>
    <n v="92704"/>
    <x v="1"/>
    <s v="TEC-PH-10002564"/>
    <x v="2"/>
    <x v="7"/>
    <x v="976"/>
    <x v="2130"/>
    <n v="6"/>
    <n v="0.2"/>
    <n v="17.993999999999978"/>
  </r>
  <r>
    <n v="9082"/>
    <s v="CA-2014-166898"/>
    <x v="3"/>
    <x v="220"/>
    <d v="2014-09-14T00:00:00"/>
    <x v="0"/>
    <s v="KH-16630"/>
    <x v="175"/>
    <x v="1"/>
    <s v="United States"/>
    <s v="Santa Ana"/>
    <x v="1"/>
    <n v="92704"/>
    <x v="1"/>
    <s v="OFF-PA-10002262"/>
    <x v="1"/>
    <x v="10"/>
    <x v="992"/>
    <x v="541"/>
    <n v="3"/>
    <n v="0"/>
    <n v="9.3312000000000008"/>
  </r>
  <r>
    <n v="9083"/>
    <s v="CA-2014-169005"/>
    <x v="3"/>
    <x v="808"/>
    <d v="2014-11-07T00:00:00"/>
    <x v="1"/>
    <s v="BG-11035"/>
    <x v="767"/>
    <x v="0"/>
    <s v="United States"/>
    <s v="Springfield"/>
    <x v="17"/>
    <n v="22153"/>
    <x v="0"/>
    <s v="OFF-AR-10000246"/>
    <x v="1"/>
    <x v="6"/>
    <x v="21"/>
    <x v="348"/>
    <n v="2"/>
    <n v="0"/>
    <n v="1.4455999999999998"/>
  </r>
  <r>
    <n v="9084"/>
    <s v="CA-2012-104038"/>
    <x v="1"/>
    <x v="525"/>
    <d v="2012-02-08T00:00:00"/>
    <x v="2"/>
    <s v="LO-17170"/>
    <x v="628"/>
    <x v="1"/>
    <s v="United States"/>
    <s v="Suffolk"/>
    <x v="17"/>
    <n v="23434"/>
    <x v="0"/>
    <s v="OFF-ST-10002554"/>
    <x v="1"/>
    <x v="4"/>
    <x v="1144"/>
    <x v="64"/>
    <n v="3"/>
    <n v="0"/>
    <n v="2.9346000000000032"/>
  </r>
  <r>
    <n v="9085"/>
    <s v="CA-2012-104038"/>
    <x v="1"/>
    <x v="525"/>
    <d v="2012-02-08T00:00:00"/>
    <x v="2"/>
    <s v="LO-17170"/>
    <x v="628"/>
    <x v="1"/>
    <s v="United States"/>
    <s v="Suffolk"/>
    <x v="17"/>
    <n v="23434"/>
    <x v="0"/>
    <s v="OFF-PA-10002751"/>
    <x v="1"/>
    <x v="10"/>
    <x v="150"/>
    <x v="2744"/>
    <n v="5"/>
    <n v="0"/>
    <n v="13.454999999999998"/>
  </r>
  <r>
    <n v="9086"/>
    <s v="CA-2013-126102"/>
    <x v="0"/>
    <x v="545"/>
    <d v="2013-09-13T00:00:00"/>
    <x v="0"/>
    <s v="DV-13465"/>
    <x v="231"/>
    <x v="0"/>
    <s v="United States"/>
    <s v="Los Angeles"/>
    <x v="1"/>
    <n v="90049"/>
    <x v="1"/>
    <s v="OFF-BI-10004318"/>
    <x v="1"/>
    <x v="8"/>
    <x v="1574"/>
    <x v="4795"/>
    <n v="2"/>
    <n v="0.2"/>
    <n v="89.954799999999992"/>
  </r>
  <r>
    <n v="9087"/>
    <s v="CA-2013-143406"/>
    <x v="0"/>
    <x v="182"/>
    <d v="2013-10-01T00:00:00"/>
    <x v="1"/>
    <s v="LR-17035"/>
    <x v="756"/>
    <x v="1"/>
    <s v="United States"/>
    <s v="Houston"/>
    <x v="5"/>
    <n v="77041"/>
    <x v="2"/>
    <s v="OFF-AP-10001564"/>
    <x v="1"/>
    <x v="9"/>
    <x v="1759"/>
    <x v="5752"/>
    <n v="2"/>
    <n v="0.8"/>
    <n v="-251.18640000000005"/>
  </r>
  <r>
    <n v="9088"/>
    <s v="CA-2013-143406"/>
    <x v="0"/>
    <x v="182"/>
    <d v="2013-10-01T00:00:00"/>
    <x v="1"/>
    <s v="LR-17035"/>
    <x v="756"/>
    <x v="1"/>
    <s v="United States"/>
    <s v="Houston"/>
    <x v="5"/>
    <n v="77041"/>
    <x v="2"/>
    <s v="FUR-CH-10000513"/>
    <x v="0"/>
    <x v="1"/>
    <x v="70"/>
    <x v="5753"/>
    <n v="5"/>
    <n v="0.3"/>
    <n v="-136.48950000000002"/>
  </r>
  <r>
    <n v="9089"/>
    <s v="CA-2012-150308"/>
    <x v="1"/>
    <x v="83"/>
    <d v="2012-12-20T00:00:00"/>
    <x v="1"/>
    <s v="RR-19525"/>
    <x v="645"/>
    <x v="1"/>
    <s v="United States"/>
    <s v="Cary"/>
    <x v="3"/>
    <n v="27511"/>
    <x v="0"/>
    <s v="TEC-PH-10001433"/>
    <x v="2"/>
    <x v="7"/>
    <x v="237"/>
    <x v="2166"/>
    <n v="3"/>
    <n v="0.2"/>
    <n v="21.539699999999996"/>
  </r>
  <r>
    <n v="9090"/>
    <s v="CA-2013-131093"/>
    <x v="0"/>
    <x v="42"/>
    <d v="2013-09-21T00:00:00"/>
    <x v="0"/>
    <s v="TS-21610"/>
    <x v="59"/>
    <x v="0"/>
    <s v="United States"/>
    <s v="Springfield"/>
    <x v="24"/>
    <n v="45503"/>
    <x v="3"/>
    <s v="OFF-ST-10002790"/>
    <x v="1"/>
    <x v="4"/>
    <x v="233"/>
    <x v="5754"/>
    <n v="5"/>
    <n v="0.2"/>
    <n v="-62.772499999999965"/>
  </r>
  <r>
    <n v="9091"/>
    <s v="US-2014-148831"/>
    <x v="3"/>
    <x v="119"/>
    <d v="2014-10-16T00:00:00"/>
    <x v="2"/>
    <s v="AH-10210"/>
    <x v="117"/>
    <x v="0"/>
    <s v="United States"/>
    <s v="Louisville"/>
    <x v="0"/>
    <n v="40214"/>
    <x v="0"/>
    <s v="OFF-ST-10002974"/>
    <x v="1"/>
    <x v="4"/>
    <x v="123"/>
    <x v="5755"/>
    <n v="8"/>
    <n v="0"/>
    <n v="104.56799999999998"/>
  </r>
  <r>
    <n v="9092"/>
    <s v="CA-2012-162950"/>
    <x v="1"/>
    <x v="1141"/>
    <d v="2012-07-03T00:00:00"/>
    <x v="0"/>
    <s v="DW-13585"/>
    <x v="61"/>
    <x v="1"/>
    <s v="United States"/>
    <s v="Troy"/>
    <x v="24"/>
    <n v="45373"/>
    <x v="3"/>
    <s v="OFF-PA-10003177"/>
    <x v="1"/>
    <x v="10"/>
    <x v="89"/>
    <x v="12"/>
    <n v="3"/>
    <n v="0.2"/>
    <n v="5.4432"/>
  </r>
  <r>
    <n v="9093"/>
    <s v="CA-2012-162950"/>
    <x v="1"/>
    <x v="1141"/>
    <d v="2012-07-03T00:00:00"/>
    <x v="0"/>
    <s v="DW-13585"/>
    <x v="61"/>
    <x v="1"/>
    <s v="United States"/>
    <s v="Troy"/>
    <x v="24"/>
    <n v="45373"/>
    <x v="3"/>
    <s v="FUR-BO-10001918"/>
    <x v="0"/>
    <x v="0"/>
    <x v="1140"/>
    <x v="5756"/>
    <n v="6"/>
    <n v="0.5"/>
    <n v="-376.69319999999999"/>
  </r>
  <r>
    <n v="9094"/>
    <s v="US-2012-132836"/>
    <x v="1"/>
    <x v="932"/>
    <d v="2012-06-05T00:00:00"/>
    <x v="1"/>
    <s v="AJ-10945"/>
    <x v="219"/>
    <x v="0"/>
    <s v="United States"/>
    <s v="Detroit"/>
    <x v="12"/>
    <n v="48227"/>
    <x v="2"/>
    <s v="TEC-PH-10001299"/>
    <x v="2"/>
    <x v="7"/>
    <x v="1480"/>
    <x v="3749"/>
    <n v="2"/>
    <n v="0"/>
    <n v="83.994400000000013"/>
  </r>
  <r>
    <n v="9095"/>
    <s v="US-2012-132836"/>
    <x v="1"/>
    <x v="932"/>
    <d v="2012-06-05T00:00:00"/>
    <x v="1"/>
    <s v="AJ-10945"/>
    <x v="219"/>
    <x v="0"/>
    <s v="United States"/>
    <s v="Detroit"/>
    <x v="12"/>
    <n v="48227"/>
    <x v="2"/>
    <s v="OFF-BI-10004224"/>
    <x v="1"/>
    <x v="8"/>
    <x v="1061"/>
    <x v="5757"/>
    <n v="6"/>
    <n v="0"/>
    <n v="181.65599999999998"/>
  </r>
  <r>
    <n v="9096"/>
    <s v="US-2012-132836"/>
    <x v="1"/>
    <x v="932"/>
    <d v="2012-06-05T00:00:00"/>
    <x v="1"/>
    <s v="AJ-10945"/>
    <x v="219"/>
    <x v="0"/>
    <s v="United States"/>
    <s v="Detroit"/>
    <x v="12"/>
    <n v="48227"/>
    <x v="2"/>
    <s v="TEC-PH-10001300"/>
    <x v="2"/>
    <x v="7"/>
    <x v="1002"/>
    <x v="365"/>
    <n v="2"/>
    <n v="0"/>
    <n v="11.731999999999999"/>
  </r>
  <r>
    <n v="9097"/>
    <s v="US-2012-132836"/>
    <x v="1"/>
    <x v="932"/>
    <d v="2012-06-05T00:00:00"/>
    <x v="1"/>
    <s v="AJ-10945"/>
    <x v="219"/>
    <x v="0"/>
    <s v="United States"/>
    <s v="Detroit"/>
    <x v="12"/>
    <n v="48227"/>
    <x v="2"/>
    <s v="OFF-LA-10004178"/>
    <x v="1"/>
    <x v="2"/>
    <x v="1700"/>
    <x v="1316"/>
    <n v="7"/>
    <n v="0"/>
    <n v="13.2986"/>
  </r>
  <r>
    <n v="9098"/>
    <s v="US-2011-158365"/>
    <x v="2"/>
    <x v="791"/>
    <d v="2011-04-17T00:00:00"/>
    <x v="1"/>
    <s v="SV-20785"/>
    <x v="647"/>
    <x v="0"/>
    <s v="United States"/>
    <s v="Bloomington"/>
    <x v="14"/>
    <n v="47401"/>
    <x v="2"/>
    <s v="OFF-PA-10000289"/>
    <x v="1"/>
    <x v="10"/>
    <x v="722"/>
    <x v="56"/>
    <n v="5"/>
    <n v="0"/>
    <n v="15.552000000000001"/>
  </r>
  <r>
    <n v="9099"/>
    <s v="CA-2014-152933"/>
    <x v="3"/>
    <x v="386"/>
    <d v="2014-10-17T00:00:00"/>
    <x v="1"/>
    <s v="MG-17650"/>
    <x v="377"/>
    <x v="2"/>
    <s v="United States"/>
    <s v="Dallas"/>
    <x v="5"/>
    <n v="75081"/>
    <x v="2"/>
    <s v="TEC-PH-10002085"/>
    <x v="2"/>
    <x v="7"/>
    <x v="659"/>
    <x v="4235"/>
    <n v="7"/>
    <n v="0.2"/>
    <n v="27.71580000000003"/>
  </r>
  <r>
    <n v="9100"/>
    <s v="CA-2014-152933"/>
    <x v="3"/>
    <x v="386"/>
    <d v="2014-10-17T00:00:00"/>
    <x v="1"/>
    <s v="MG-17650"/>
    <x v="377"/>
    <x v="2"/>
    <s v="United States"/>
    <s v="Dallas"/>
    <x v="5"/>
    <n v="75081"/>
    <x v="2"/>
    <s v="OFF-PA-10001934"/>
    <x v="1"/>
    <x v="10"/>
    <x v="543"/>
    <x v="563"/>
    <n v="2"/>
    <n v="0.2"/>
    <n v="3.7584"/>
  </r>
  <r>
    <n v="9101"/>
    <s v="CA-2014-152933"/>
    <x v="3"/>
    <x v="386"/>
    <d v="2014-10-17T00:00:00"/>
    <x v="1"/>
    <s v="MG-17650"/>
    <x v="377"/>
    <x v="2"/>
    <s v="United States"/>
    <s v="Dallas"/>
    <x v="5"/>
    <n v="75081"/>
    <x v="2"/>
    <s v="TEC-AC-10003033"/>
    <x v="2"/>
    <x v="11"/>
    <x v="756"/>
    <x v="5758"/>
    <n v="3"/>
    <n v="0.2"/>
    <n v="128.68049999999994"/>
  </r>
  <r>
    <n v="9102"/>
    <s v="CA-2012-163181"/>
    <x v="1"/>
    <x v="209"/>
    <d v="2012-11-12T00:00:00"/>
    <x v="1"/>
    <s v="AB-10105"/>
    <x v="455"/>
    <x v="0"/>
    <s v="United States"/>
    <s v="Houston"/>
    <x v="5"/>
    <n v="77041"/>
    <x v="2"/>
    <s v="OFF-AR-10001683"/>
    <x v="1"/>
    <x v="6"/>
    <x v="32"/>
    <x v="5759"/>
    <n v="3"/>
    <n v="0.2"/>
    <n v="5.3190000000000008"/>
  </r>
  <r>
    <n v="9103"/>
    <s v="CA-2012-163181"/>
    <x v="1"/>
    <x v="209"/>
    <d v="2012-11-12T00:00:00"/>
    <x v="1"/>
    <s v="AB-10105"/>
    <x v="455"/>
    <x v="0"/>
    <s v="United States"/>
    <s v="Houston"/>
    <x v="5"/>
    <n v="77041"/>
    <x v="2"/>
    <s v="OFF-ST-10001713"/>
    <x v="1"/>
    <x v="4"/>
    <x v="45"/>
    <x v="560"/>
    <n v="2"/>
    <n v="0.2"/>
    <n v="-16.956800000000005"/>
  </r>
  <r>
    <n v="9104"/>
    <s v="CA-2012-163181"/>
    <x v="1"/>
    <x v="209"/>
    <d v="2012-11-12T00:00:00"/>
    <x v="1"/>
    <s v="AB-10105"/>
    <x v="455"/>
    <x v="0"/>
    <s v="United States"/>
    <s v="Houston"/>
    <x v="5"/>
    <n v="77041"/>
    <x v="2"/>
    <s v="FUR-FU-10000193"/>
    <x v="0"/>
    <x v="5"/>
    <x v="1503"/>
    <x v="647"/>
    <n v="5"/>
    <n v="0.6"/>
    <n v="-84.447999999999993"/>
  </r>
  <r>
    <n v="9105"/>
    <s v="CA-2012-163181"/>
    <x v="1"/>
    <x v="209"/>
    <d v="2012-11-12T00:00:00"/>
    <x v="1"/>
    <s v="AB-10105"/>
    <x v="455"/>
    <x v="0"/>
    <s v="United States"/>
    <s v="Houston"/>
    <x v="5"/>
    <n v="77041"/>
    <x v="2"/>
    <s v="OFF-BI-10000474"/>
    <x v="1"/>
    <x v="8"/>
    <x v="27"/>
    <x v="5760"/>
    <n v="10"/>
    <n v="0.8"/>
    <n v="-51.296000000000006"/>
  </r>
  <r>
    <n v="9106"/>
    <s v="CA-2012-163181"/>
    <x v="1"/>
    <x v="209"/>
    <d v="2012-11-12T00:00:00"/>
    <x v="1"/>
    <s v="AB-10105"/>
    <x v="455"/>
    <x v="0"/>
    <s v="United States"/>
    <s v="Houston"/>
    <x v="5"/>
    <n v="77041"/>
    <x v="2"/>
    <s v="OFF-ST-10000129"/>
    <x v="1"/>
    <x v="4"/>
    <x v="1646"/>
    <x v="5761"/>
    <n v="2"/>
    <n v="0.2"/>
    <n v="-28.867800000000017"/>
  </r>
  <r>
    <n v="9107"/>
    <s v="CA-2012-163181"/>
    <x v="1"/>
    <x v="209"/>
    <d v="2012-11-12T00:00:00"/>
    <x v="1"/>
    <s v="AB-10105"/>
    <x v="455"/>
    <x v="0"/>
    <s v="United States"/>
    <s v="Houston"/>
    <x v="5"/>
    <n v="77041"/>
    <x v="2"/>
    <s v="TEC-MA-10001016"/>
    <x v="2"/>
    <x v="15"/>
    <x v="1598"/>
    <x v="3110"/>
    <n v="3"/>
    <n v="0.4"/>
    <n v="33.589499999999987"/>
  </r>
  <r>
    <n v="9108"/>
    <s v="CA-2012-132941"/>
    <x v="1"/>
    <x v="442"/>
    <d v="2012-05-28T00:00:00"/>
    <x v="2"/>
    <s v="MM-18280"/>
    <x v="152"/>
    <x v="1"/>
    <s v="United States"/>
    <s v="Haltom City"/>
    <x v="5"/>
    <n v="76117"/>
    <x v="2"/>
    <s v="OFF-SU-10002557"/>
    <x v="1"/>
    <x v="14"/>
    <x v="1329"/>
    <x v="4"/>
    <n v="2"/>
    <n v="0.2"/>
    <n v="1.6776"/>
  </r>
  <r>
    <n v="9109"/>
    <s v="CA-2012-132941"/>
    <x v="1"/>
    <x v="442"/>
    <d v="2012-05-28T00:00:00"/>
    <x v="2"/>
    <s v="MM-18280"/>
    <x v="152"/>
    <x v="1"/>
    <s v="United States"/>
    <s v="Haltom City"/>
    <x v="5"/>
    <n v="76117"/>
    <x v="2"/>
    <s v="OFF-PA-10002160"/>
    <x v="1"/>
    <x v="10"/>
    <x v="1190"/>
    <x v="5762"/>
    <n v="7"/>
    <n v="0.2"/>
    <n v="11.733400000000001"/>
  </r>
  <r>
    <n v="9110"/>
    <s v="CA-2012-132941"/>
    <x v="1"/>
    <x v="442"/>
    <d v="2012-05-28T00:00:00"/>
    <x v="2"/>
    <s v="MM-18280"/>
    <x v="152"/>
    <x v="1"/>
    <s v="United States"/>
    <s v="Haltom City"/>
    <x v="5"/>
    <n v="76117"/>
    <x v="2"/>
    <s v="TEC-AC-10003095"/>
    <x v="2"/>
    <x v="11"/>
    <x v="1277"/>
    <x v="3683"/>
    <n v="2"/>
    <n v="0.2"/>
    <n v="36.397199999999998"/>
  </r>
  <r>
    <n v="9111"/>
    <s v="CA-2011-132010"/>
    <x v="2"/>
    <x v="303"/>
    <d v="2011-10-15T00:00:00"/>
    <x v="2"/>
    <s v="MA-17995"/>
    <x v="671"/>
    <x v="2"/>
    <s v="United States"/>
    <s v="Richmond"/>
    <x v="17"/>
    <n v="23223"/>
    <x v="0"/>
    <s v="OFF-EN-10003160"/>
    <x v="1"/>
    <x v="12"/>
    <x v="1027"/>
    <x v="3441"/>
    <n v="5"/>
    <n v="0"/>
    <n v="17.472000000000001"/>
  </r>
  <r>
    <n v="9112"/>
    <s v="CA-2011-132010"/>
    <x v="2"/>
    <x v="303"/>
    <d v="2011-10-15T00:00:00"/>
    <x v="2"/>
    <s v="MA-17995"/>
    <x v="671"/>
    <x v="2"/>
    <s v="United States"/>
    <s v="Richmond"/>
    <x v="17"/>
    <n v="23223"/>
    <x v="0"/>
    <s v="TEC-AC-10001542"/>
    <x v="2"/>
    <x v="11"/>
    <x v="1669"/>
    <x v="1113"/>
    <n v="2"/>
    <n v="0"/>
    <n v="4.3623999999999974"/>
  </r>
  <r>
    <n v="9113"/>
    <s v="CA-2011-132010"/>
    <x v="2"/>
    <x v="303"/>
    <d v="2011-10-15T00:00:00"/>
    <x v="2"/>
    <s v="MA-17995"/>
    <x v="671"/>
    <x v="2"/>
    <s v="United States"/>
    <s v="Richmond"/>
    <x v="17"/>
    <n v="23223"/>
    <x v="0"/>
    <s v="OFF-ST-10003641"/>
    <x v="1"/>
    <x v="4"/>
    <x v="1799"/>
    <x v="5763"/>
    <n v="4"/>
    <n v="0"/>
    <n v="6.3040000000000305"/>
  </r>
  <r>
    <n v="9114"/>
    <s v="CA-2011-132010"/>
    <x v="2"/>
    <x v="303"/>
    <d v="2011-10-15T00:00:00"/>
    <x v="2"/>
    <s v="MA-17995"/>
    <x v="671"/>
    <x v="2"/>
    <s v="United States"/>
    <s v="Richmond"/>
    <x v="17"/>
    <n v="23223"/>
    <x v="0"/>
    <s v="OFF-BI-10002432"/>
    <x v="1"/>
    <x v="8"/>
    <x v="866"/>
    <x v="5764"/>
    <n v="3"/>
    <n v="0"/>
    <n v="7.1345999999999989"/>
  </r>
  <r>
    <n v="9115"/>
    <s v="CA-2013-135461"/>
    <x v="0"/>
    <x v="569"/>
    <d v="2013-02-10T00:00:00"/>
    <x v="0"/>
    <s v="EB-13975"/>
    <x v="424"/>
    <x v="1"/>
    <s v="United States"/>
    <s v="Los Angeles"/>
    <x v="1"/>
    <n v="90049"/>
    <x v="1"/>
    <s v="TEC-PH-10004094"/>
    <x v="2"/>
    <x v="7"/>
    <x v="1788"/>
    <x v="4723"/>
    <n v="5"/>
    <n v="0.2"/>
    <n v="38.997500000000002"/>
  </r>
  <r>
    <n v="9116"/>
    <s v="CA-2014-153045"/>
    <x v="3"/>
    <x v="617"/>
    <d v="2014-01-25T00:00:00"/>
    <x v="0"/>
    <s v="NS-18505"/>
    <x v="515"/>
    <x v="0"/>
    <s v="United States"/>
    <s v="Philadelphia"/>
    <x v="9"/>
    <n v="19140"/>
    <x v="3"/>
    <s v="TEC-PH-10001817"/>
    <x v="2"/>
    <x v="7"/>
    <x v="1097"/>
    <x v="5765"/>
    <n v="2"/>
    <n v="0.4"/>
    <n v="-93.079999999999984"/>
  </r>
  <r>
    <n v="9117"/>
    <s v="CA-2014-153045"/>
    <x v="3"/>
    <x v="617"/>
    <d v="2014-01-25T00:00:00"/>
    <x v="0"/>
    <s v="NS-18505"/>
    <x v="515"/>
    <x v="0"/>
    <s v="United States"/>
    <s v="Philadelphia"/>
    <x v="9"/>
    <n v="19140"/>
    <x v="3"/>
    <s v="FUR-FU-10002759"/>
    <x v="0"/>
    <x v="5"/>
    <x v="555"/>
    <x v="1318"/>
    <n v="2"/>
    <n v="0.2"/>
    <n v="6.3935999999999993"/>
  </r>
  <r>
    <n v="9118"/>
    <s v="CA-2014-153045"/>
    <x v="3"/>
    <x v="617"/>
    <d v="2014-01-25T00:00:00"/>
    <x v="0"/>
    <s v="NS-18505"/>
    <x v="515"/>
    <x v="0"/>
    <s v="United States"/>
    <s v="Philadelphia"/>
    <x v="9"/>
    <n v="19140"/>
    <x v="3"/>
    <s v="FUR-CH-10000309"/>
    <x v="0"/>
    <x v="1"/>
    <x v="765"/>
    <x v="5052"/>
    <n v="3"/>
    <n v="0.3"/>
    <n v="-63.376499999999965"/>
  </r>
  <r>
    <n v="9119"/>
    <s v="CA-2014-153045"/>
    <x v="3"/>
    <x v="617"/>
    <d v="2014-01-25T00:00:00"/>
    <x v="0"/>
    <s v="NS-18505"/>
    <x v="515"/>
    <x v="0"/>
    <s v="United States"/>
    <s v="Philadelphia"/>
    <x v="9"/>
    <n v="19140"/>
    <x v="3"/>
    <s v="OFF-PA-10003673"/>
    <x v="1"/>
    <x v="10"/>
    <x v="971"/>
    <x v="5766"/>
    <n v="4"/>
    <n v="0.2"/>
    <n v="7.0511999999999988"/>
  </r>
  <r>
    <n v="9120"/>
    <s v="US-2013-155971"/>
    <x v="0"/>
    <x v="112"/>
    <d v="2013-06-13T00:00:00"/>
    <x v="1"/>
    <s v="RB-19795"/>
    <x v="176"/>
    <x v="2"/>
    <s v="United States"/>
    <s v="Los Angeles"/>
    <x v="1"/>
    <n v="90036"/>
    <x v="1"/>
    <s v="OFF-LA-10000452"/>
    <x v="1"/>
    <x v="2"/>
    <x v="804"/>
    <x v="424"/>
    <n v="7"/>
    <n v="0"/>
    <n v="10.584"/>
  </r>
  <r>
    <n v="9121"/>
    <s v="US-2013-155971"/>
    <x v="0"/>
    <x v="112"/>
    <d v="2013-06-13T00:00:00"/>
    <x v="1"/>
    <s v="RB-19795"/>
    <x v="176"/>
    <x v="2"/>
    <s v="United States"/>
    <s v="Los Angeles"/>
    <x v="1"/>
    <n v="90036"/>
    <x v="1"/>
    <s v="OFF-PA-10000210"/>
    <x v="1"/>
    <x v="10"/>
    <x v="1828"/>
    <x v="3421"/>
    <n v="5"/>
    <n v="0"/>
    <n v="46.952999999999996"/>
  </r>
  <r>
    <n v="9122"/>
    <s v="CA-2014-122007"/>
    <x v="3"/>
    <x v="257"/>
    <d v="2014-03-21T00:00:00"/>
    <x v="0"/>
    <s v="JK-15325"/>
    <x v="759"/>
    <x v="1"/>
    <s v="United States"/>
    <s v="Los Angeles"/>
    <x v="1"/>
    <n v="90032"/>
    <x v="1"/>
    <s v="OFF-AP-10000358"/>
    <x v="1"/>
    <x v="9"/>
    <x v="95"/>
    <x v="1779"/>
    <n v="7"/>
    <n v="0"/>
    <n v="26.349399999999992"/>
  </r>
  <r>
    <n v="9123"/>
    <s v="CA-2014-162250"/>
    <x v="3"/>
    <x v="221"/>
    <d v="2014-11-25T00:00:00"/>
    <x v="3"/>
    <s v="PR-18880"/>
    <x v="701"/>
    <x v="0"/>
    <s v="United States"/>
    <s v="San Francisco"/>
    <x v="1"/>
    <n v="94109"/>
    <x v="1"/>
    <s v="OFF-PA-10002137"/>
    <x v="1"/>
    <x v="10"/>
    <x v="560"/>
    <x v="4034"/>
    <n v="1"/>
    <n v="0"/>
    <n v="3.5009999999999994"/>
  </r>
  <r>
    <n v="9124"/>
    <s v="US-2013-158288"/>
    <x v="0"/>
    <x v="491"/>
    <d v="2013-11-29T00:00:00"/>
    <x v="0"/>
    <s v="EH-13945"/>
    <x v="13"/>
    <x v="0"/>
    <s v="United States"/>
    <s v="Philadelphia"/>
    <x v="9"/>
    <n v="19120"/>
    <x v="3"/>
    <s v="OFF-BI-10003364"/>
    <x v="1"/>
    <x v="8"/>
    <x v="698"/>
    <x v="5767"/>
    <n v="9"/>
    <n v="0.7"/>
    <n v="-57.75660000000002"/>
  </r>
  <r>
    <n v="9125"/>
    <s v="CA-2013-128916"/>
    <x v="0"/>
    <x v="298"/>
    <d v="2013-08-21T00:00:00"/>
    <x v="0"/>
    <s v="MA-17560"/>
    <x v="15"/>
    <x v="2"/>
    <s v="United States"/>
    <s v="Houston"/>
    <x v="5"/>
    <n v="77070"/>
    <x v="2"/>
    <s v="FUR-FU-10001940"/>
    <x v="0"/>
    <x v="5"/>
    <x v="33"/>
    <x v="1250"/>
    <n v="3"/>
    <n v="0.6"/>
    <n v="-3.8207999999999984"/>
  </r>
  <r>
    <n v="9126"/>
    <s v="CA-2013-128916"/>
    <x v="0"/>
    <x v="298"/>
    <d v="2013-08-21T00:00:00"/>
    <x v="0"/>
    <s v="MA-17560"/>
    <x v="15"/>
    <x v="2"/>
    <s v="United States"/>
    <s v="Houston"/>
    <x v="5"/>
    <n v="77070"/>
    <x v="2"/>
    <s v="FUR-FU-10000320"/>
    <x v="0"/>
    <x v="5"/>
    <x v="1512"/>
    <x v="758"/>
    <n v="4"/>
    <n v="0.6"/>
    <n v="-2.1375999999999991"/>
  </r>
  <r>
    <n v="9127"/>
    <s v="CA-2012-157028"/>
    <x v="1"/>
    <x v="109"/>
    <d v="2012-12-03T00:00:00"/>
    <x v="1"/>
    <s v="MA-17995"/>
    <x v="671"/>
    <x v="2"/>
    <s v="United States"/>
    <s v="Las Cruces"/>
    <x v="27"/>
    <n v="88001"/>
    <x v="1"/>
    <s v="OFF-AR-10004441"/>
    <x v="1"/>
    <x v="6"/>
    <x v="153"/>
    <x v="5768"/>
    <n v="2"/>
    <n v="0"/>
    <n v="3.4775999999999998"/>
  </r>
  <r>
    <n v="9128"/>
    <s v="CA-2014-112473"/>
    <x v="3"/>
    <x v="1126"/>
    <d v="2014-06-02T00:00:00"/>
    <x v="1"/>
    <s v="JL-15505"/>
    <x v="145"/>
    <x v="0"/>
    <s v="United States"/>
    <s v="Houston"/>
    <x v="5"/>
    <n v="77070"/>
    <x v="2"/>
    <s v="OFF-ST-10002182"/>
    <x v="1"/>
    <x v="4"/>
    <x v="1732"/>
    <x v="5769"/>
    <n v="3"/>
    <n v="0.2"/>
    <n v="-11.2806"/>
  </r>
  <r>
    <n v="9129"/>
    <s v="US-2014-147655"/>
    <x v="3"/>
    <x v="507"/>
    <d v="2014-09-06T00:00:00"/>
    <x v="2"/>
    <s v="AS-10045"/>
    <x v="442"/>
    <x v="1"/>
    <s v="United States"/>
    <s v="Redmond"/>
    <x v="21"/>
    <n v="97756"/>
    <x v="1"/>
    <s v="OFF-BI-10002931"/>
    <x v="1"/>
    <x v="8"/>
    <x v="727"/>
    <x v="5770"/>
    <n v="7"/>
    <n v="0.7"/>
    <n v="-58.71599999999998"/>
  </r>
  <r>
    <n v="9130"/>
    <s v="CA-2013-130911"/>
    <x v="0"/>
    <x v="830"/>
    <d v="2013-03-27T00:00:00"/>
    <x v="0"/>
    <s v="DC-12850"/>
    <x v="419"/>
    <x v="0"/>
    <s v="United States"/>
    <s v="Cleveland"/>
    <x v="24"/>
    <n v="44105"/>
    <x v="3"/>
    <s v="FUR-BO-10004357"/>
    <x v="0"/>
    <x v="0"/>
    <x v="1349"/>
    <x v="5771"/>
    <n v="3"/>
    <n v="0.5"/>
    <n v="-241.17600000000002"/>
  </r>
  <r>
    <n v="9131"/>
    <s v="CA-2013-130911"/>
    <x v="0"/>
    <x v="830"/>
    <d v="2013-03-27T00:00:00"/>
    <x v="0"/>
    <s v="DC-12850"/>
    <x v="419"/>
    <x v="0"/>
    <s v="United States"/>
    <s v="Cleveland"/>
    <x v="24"/>
    <n v="44105"/>
    <x v="3"/>
    <s v="OFF-AR-10000475"/>
    <x v="1"/>
    <x v="6"/>
    <x v="1111"/>
    <x v="4067"/>
    <n v="2"/>
    <n v="0.2"/>
    <n v="1.6324000000000014"/>
  </r>
  <r>
    <n v="9132"/>
    <s v="CA-2014-100055"/>
    <x v="3"/>
    <x v="39"/>
    <d v="2014-06-02T00:00:00"/>
    <x v="1"/>
    <s v="MD-17860"/>
    <x v="550"/>
    <x v="1"/>
    <s v="United States"/>
    <s v="Laurel"/>
    <x v="39"/>
    <n v="20707"/>
    <x v="3"/>
    <s v="FUR-FU-10001473"/>
    <x v="0"/>
    <x v="5"/>
    <x v="984"/>
    <x v="1302"/>
    <n v="2"/>
    <n v="0"/>
    <n v="9.8856000000000002"/>
  </r>
  <r>
    <n v="9133"/>
    <s v="CA-2014-100055"/>
    <x v="3"/>
    <x v="39"/>
    <d v="2014-06-02T00:00:00"/>
    <x v="1"/>
    <s v="MD-17860"/>
    <x v="550"/>
    <x v="1"/>
    <s v="United States"/>
    <s v="Laurel"/>
    <x v="39"/>
    <n v="20707"/>
    <x v="3"/>
    <s v="OFF-AP-10001469"/>
    <x v="1"/>
    <x v="9"/>
    <x v="581"/>
    <x v="5772"/>
    <n v="3"/>
    <n v="0"/>
    <n v="36.287699999999987"/>
  </r>
  <r>
    <n v="9134"/>
    <s v="CA-2012-157805"/>
    <x v="1"/>
    <x v="284"/>
    <d v="2012-09-04T00:00:00"/>
    <x v="1"/>
    <s v="RH-19510"/>
    <x v="563"/>
    <x v="2"/>
    <s v="United States"/>
    <s v="San Diego"/>
    <x v="1"/>
    <n v="92037"/>
    <x v="1"/>
    <s v="TEC-PH-10004447"/>
    <x v="2"/>
    <x v="7"/>
    <x v="857"/>
    <x v="5773"/>
    <n v="5"/>
    <n v="0.2"/>
    <n v="41.697000000000003"/>
  </r>
  <r>
    <n v="9135"/>
    <s v="CA-2013-124254"/>
    <x v="0"/>
    <x v="408"/>
    <d v="2013-04-18T00:00:00"/>
    <x v="1"/>
    <s v="TB-21175"/>
    <x v="533"/>
    <x v="1"/>
    <s v="United States"/>
    <s v="Wilson"/>
    <x v="3"/>
    <n v="27893"/>
    <x v="0"/>
    <s v="OFF-ST-10001469"/>
    <x v="1"/>
    <x v="4"/>
    <x v="394"/>
    <x v="5222"/>
    <n v="3"/>
    <n v="0.2"/>
    <n v="-22.671600000000005"/>
  </r>
  <r>
    <n v="9136"/>
    <s v="CA-2013-124254"/>
    <x v="0"/>
    <x v="408"/>
    <d v="2013-04-18T00:00:00"/>
    <x v="1"/>
    <s v="TB-21175"/>
    <x v="533"/>
    <x v="1"/>
    <s v="United States"/>
    <s v="Wilson"/>
    <x v="3"/>
    <n v="27893"/>
    <x v="0"/>
    <s v="OFF-ST-10000060"/>
    <x v="1"/>
    <x v="4"/>
    <x v="387"/>
    <x v="5774"/>
    <n v="1"/>
    <n v="0.2"/>
    <n v="-5.1983999999999995"/>
  </r>
  <r>
    <n v="9137"/>
    <s v="CA-2013-124254"/>
    <x v="0"/>
    <x v="408"/>
    <d v="2013-04-18T00:00:00"/>
    <x v="1"/>
    <s v="TB-21175"/>
    <x v="533"/>
    <x v="1"/>
    <s v="United States"/>
    <s v="Wilson"/>
    <x v="3"/>
    <n v="27893"/>
    <x v="0"/>
    <s v="OFF-PA-10000807"/>
    <x v="1"/>
    <x v="10"/>
    <x v="1650"/>
    <x v="1518"/>
    <n v="3"/>
    <n v="0.2"/>
    <n v="3.4668000000000001"/>
  </r>
  <r>
    <n v="9138"/>
    <s v="CA-2011-123400"/>
    <x v="2"/>
    <x v="563"/>
    <d v="2011-02-10T00:00:00"/>
    <x v="1"/>
    <s v="EB-13930"/>
    <x v="518"/>
    <x v="0"/>
    <s v="United States"/>
    <s v="Saint Petersburg"/>
    <x v="2"/>
    <n v="33710"/>
    <x v="0"/>
    <s v="OFF-BI-10000666"/>
    <x v="1"/>
    <x v="8"/>
    <x v="980"/>
    <x v="5775"/>
    <n v="2"/>
    <n v="0.7"/>
    <n v="-12.224"/>
  </r>
  <r>
    <n v="9139"/>
    <s v="CA-2011-123400"/>
    <x v="2"/>
    <x v="563"/>
    <d v="2011-02-10T00:00:00"/>
    <x v="1"/>
    <s v="EB-13930"/>
    <x v="518"/>
    <x v="0"/>
    <s v="United States"/>
    <s v="Saint Petersburg"/>
    <x v="2"/>
    <n v="33710"/>
    <x v="0"/>
    <s v="TEC-PH-10002890"/>
    <x v="2"/>
    <x v="7"/>
    <x v="1387"/>
    <x v="2171"/>
    <n v="5"/>
    <n v="0.2"/>
    <n v="13.571999999999996"/>
  </r>
  <r>
    <n v="9140"/>
    <s v="CA-2011-106971"/>
    <x v="2"/>
    <x v="814"/>
    <d v="2011-09-08T00:00:00"/>
    <x v="1"/>
    <s v="BM-11785"/>
    <x v="298"/>
    <x v="0"/>
    <s v="United States"/>
    <s v="Buffalo Grove"/>
    <x v="10"/>
    <n v="60089"/>
    <x v="2"/>
    <s v="TEC-AC-10000844"/>
    <x v="2"/>
    <x v="11"/>
    <x v="106"/>
    <x v="5519"/>
    <n v="7"/>
    <n v="0.2"/>
    <n v="95.188799999999972"/>
  </r>
  <r>
    <n v="9141"/>
    <s v="CA-2014-123029"/>
    <x v="3"/>
    <x v="1033"/>
    <d v="2014-10-03T00:00:00"/>
    <x v="0"/>
    <s v="BT-11530"/>
    <x v="404"/>
    <x v="2"/>
    <s v="United States"/>
    <s v="Los Angeles"/>
    <x v="1"/>
    <n v="90049"/>
    <x v="1"/>
    <s v="TEC-AC-10002402"/>
    <x v="2"/>
    <x v="11"/>
    <x v="651"/>
    <x v="460"/>
    <n v="2"/>
    <n v="0"/>
    <n v="47.993999999999986"/>
  </r>
  <r>
    <n v="9142"/>
    <s v="CA-2013-139409"/>
    <x v="0"/>
    <x v="64"/>
    <d v="2013-09-08T00:00:00"/>
    <x v="2"/>
    <s v="FW-14395"/>
    <x v="783"/>
    <x v="1"/>
    <s v="United States"/>
    <s v="New York City"/>
    <x v="15"/>
    <n v="10011"/>
    <x v="3"/>
    <s v="TEC-PH-10003988"/>
    <x v="2"/>
    <x v="7"/>
    <x v="47"/>
    <x v="3582"/>
    <n v="4"/>
    <n v="0"/>
    <n v="12.208000000000002"/>
  </r>
  <r>
    <n v="9143"/>
    <s v="US-2014-166688"/>
    <x v="3"/>
    <x v="968"/>
    <d v="2014-05-27T00:00:00"/>
    <x v="1"/>
    <s v="RD-19480"/>
    <x v="502"/>
    <x v="0"/>
    <s v="United States"/>
    <s v="Las Vegas"/>
    <x v="33"/>
    <n v="89115"/>
    <x v="1"/>
    <s v="OFF-BI-10004040"/>
    <x v="1"/>
    <x v="8"/>
    <x v="1478"/>
    <x v="1838"/>
    <n v="2"/>
    <n v="0.2"/>
    <n v="3.0043999999999995"/>
  </r>
  <r>
    <n v="9144"/>
    <s v="US-2014-166688"/>
    <x v="3"/>
    <x v="968"/>
    <d v="2014-05-27T00:00:00"/>
    <x v="1"/>
    <s v="RD-19480"/>
    <x v="502"/>
    <x v="0"/>
    <s v="United States"/>
    <s v="Las Vegas"/>
    <x v="33"/>
    <n v="89115"/>
    <x v="1"/>
    <s v="TEC-PH-10004094"/>
    <x v="2"/>
    <x v="7"/>
    <x v="1788"/>
    <x v="5776"/>
    <n v="9"/>
    <n v="0.2"/>
    <n v="70.195499999999981"/>
  </r>
  <r>
    <n v="9145"/>
    <s v="US-2014-166688"/>
    <x v="3"/>
    <x v="968"/>
    <d v="2014-05-27T00:00:00"/>
    <x v="1"/>
    <s v="RD-19480"/>
    <x v="502"/>
    <x v="0"/>
    <s v="United States"/>
    <s v="Las Vegas"/>
    <x v="33"/>
    <n v="89115"/>
    <x v="1"/>
    <s v="OFF-AP-10000358"/>
    <x v="1"/>
    <x v="9"/>
    <x v="95"/>
    <x v="5777"/>
    <n v="5"/>
    <n v="0"/>
    <n v="18.820999999999994"/>
  </r>
  <r>
    <n v="9146"/>
    <s v="CA-2012-126970"/>
    <x v="1"/>
    <x v="1181"/>
    <d v="2012-09-24T00:00:00"/>
    <x v="1"/>
    <s v="TP-21130"/>
    <x v="236"/>
    <x v="0"/>
    <s v="United States"/>
    <s v="Naperville"/>
    <x v="10"/>
    <n v="60540"/>
    <x v="2"/>
    <s v="OFF-BI-10000138"/>
    <x v="1"/>
    <x v="8"/>
    <x v="600"/>
    <x v="5778"/>
    <n v="3"/>
    <n v="0.8"/>
    <n v="-4.492799999999999"/>
  </r>
  <r>
    <n v="9147"/>
    <s v="US-2013-165505"/>
    <x v="0"/>
    <x v="1156"/>
    <d v="2013-01-27T00:00:00"/>
    <x v="1"/>
    <s v="CB-12535"/>
    <x v="118"/>
    <x v="1"/>
    <s v="United States"/>
    <s v="Burlington"/>
    <x v="42"/>
    <s v="05408"/>
    <x v="3"/>
    <s v="TEC-AC-10002926"/>
    <x v="2"/>
    <x v="11"/>
    <x v="1114"/>
    <x v="2622"/>
    <n v="2"/>
    <n v="0"/>
    <n v="42.991400000000006"/>
  </r>
  <r>
    <n v="9148"/>
    <s v="US-2013-165505"/>
    <x v="0"/>
    <x v="1156"/>
    <d v="2013-01-27T00:00:00"/>
    <x v="1"/>
    <s v="CB-12535"/>
    <x v="118"/>
    <x v="1"/>
    <s v="United States"/>
    <s v="Burlington"/>
    <x v="42"/>
    <s v="05408"/>
    <x v="3"/>
    <s v="OFF-AR-10003477"/>
    <x v="1"/>
    <x v="6"/>
    <x v="1829"/>
    <x v="5779"/>
    <n v="6"/>
    <n v="0"/>
    <n v="2.7336"/>
  </r>
  <r>
    <n v="9149"/>
    <s v="US-2013-165505"/>
    <x v="0"/>
    <x v="1156"/>
    <d v="2013-01-27T00:00:00"/>
    <x v="1"/>
    <s v="CB-12535"/>
    <x v="118"/>
    <x v="1"/>
    <s v="United States"/>
    <s v="Burlington"/>
    <x v="42"/>
    <s v="05408"/>
    <x v="3"/>
    <s v="OFF-ST-10001526"/>
    <x v="1"/>
    <x v="4"/>
    <x v="764"/>
    <x v="5780"/>
    <n v="13"/>
    <n v="0"/>
    <n v="406.71539999999993"/>
  </r>
  <r>
    <n v="9150"/>
    <s v="US-2011-157070"/>
    <x v="2"/>
    <x v="106"/>
    <d v="2011-06-06T00:00:00"/>
    <x v="1"/>
    <s v="QJ-19255"/>
    <x v="425"/>
    <x v="1"/>
    <s v="United States"/>
    <s v="Detroit"/>
    <x v="12"/>
    <n v="48234"/>
    <x v="2"/>
    <s v="OFF-BI-10001765"/>
    <x v="1"/>
    <x v="8"/>
    <x v="985"/>
    <x v="5781"/>
    <n v="4"/>
    <n v="0"/>
    <n v="66.508799999999994"/>
  </r>
  <r>
    <n v="9151"/>
    <s v="US-2011-157070"/>
    <x v="2"/>
    <x v="106"/>
    <d v="2011-06-06T00:00:00"/>
    <x v="1"/>
    <s v="QJ-19255"/>
    <x v="425"/>
    <x v="1"/>
    <s v="United States"/>
    <s v="Detroit"/>
    <x v="12"/>
    <n v="48234"/>
    <x v="2"/>
    <s v="OFF-AP-10004859"/>
    <x v="1"/>
    <x v="9"/>
    <x v="921"/>
    <x v="5782"/>
    <n v="5"/>
    <n v="0.1"/>
    <n v="12.376000000000001"/>
  </r>
  <r>
    <n v="9152"/>
    <s v="US-2012-106873"/>
    <x v="1"/>
    <x v="496"/>
    <d v="2012-09-29T00:00:00"/>
    <x v="0"/>
    <s v="KM-16720"/>
    <x v="27"/>
    <x v="0"/>
    <s v="United States"/>
    <s v="Avondale"/>
    <x v="16"/>
    <n v="85323"/>
    <x v="1"/>
    <s v="OFF-AR-10003179"/>
    <x v="1"/>
    <x v="6"/>
    <x v="1565"/>
    <x v="4769"/>
    <n v="2"/>
    <n v="0.2"/>
    <n v="2.3685999999999989"/>
  </r>
  <r>
    <n v="9153"/>
    <s v="US-2012-106873"/>
    <x v="1"/>
    <x v="496"/>
    <d v="2012-09-29T00:00:00"/>
    <x v="0"/>
    <s v="KM-16720"/>
    <x v="27"/>
    <x v="0"/>
    <s v="United States"/>
    <s v="Avondale"/>
    <x v="16"/>
    <n v="85323"/>
    <x v="1"/>
    <s v="TEC-AC-10002345"/>
    <x v="2"/>
    <x v="11"/>
    <x v="173"/>
    <x v="5783"/>
    <n v="2"/>
    <n v="0.2"/>
    <n v="1.4499999999999993"/>
  </r>
  <r>
    <n v="9154"/>
    <s v="US-2012-106873"/>
    <x v="1"/>
    <x v="496"/>
    <d v="2012-09-29T00:00:00"/>
    <x v="0"/>
    <s v="KM-16720"/>
    <x v="27"/>
    <x v="0"/>
    <s v="United States"/>
    <s v="Avondale"/>
    <x v="16"/>
    <n v="85323"/>
    <x v="1"/>
    <s v="OFF-AR-10001246"/>
    <x v="1"/>
    <x v="6"/>
    <x v="450"/>
    <x v="2309"/>
    <n v="7"/>
    <n v="0.2"/>
    <n v="1.852199999999999"/>
  </r>
  <r>
    <n v="9155"/>
    <s v="CA-2013-132990"/>
    <x v="0"/>
    <x v="1147"/>
    <d v="2013-08-04T00:00:00"/>
    <x v="0"/>
    <s v="KM-16660"/>
    <x v="730"/>
    <x v="0"/>
    <s v="United States"/>
    <s v="Philadelphia"/>
    <x v="9"/>
    <n v="19140"/>
    <x v="3"/>
    <s v="FUR-FU-10004864"/>
    <x v="0"/>
    <x v="5"/>
    <x v="1710"/>
    <x v="5784"/>
    <n v="2"/>
    <n v="0.2"/>
    <n v="3.1382000000000003"/>
  </r>
  <r>
    <n v="9156"/>
    <s v="CA-2011-102645"/>
    <x v="2"/>
    <x v="1213"/>
    <d v="2011-01-29T00:00:00"/>
    <x v="1"/>
    <s v="IM-15055"/>
    <x v="780"/>
    <x v="0"/>
    <s v="United States"/>
    <s v="Las Vegas"/>
    <x v="33"/>
    <n v="89115"/>
    <x v="1"/>
    <s v="OFF-PA-10001804"/>
    <x v="1"/>
    <x v="10"/>
    <x v="128"/>
    <x v="1598"/>
    <n v="6"/>
    <n v="0"/>
    <n v="19.238399999999999"/>
  </r>
  <r>
    <n v="9157"/>
    <s v="CA-2011-134215"/>
    <x v="2"/>
    <x v="472"/>
    <d v="2011-08-08T00:00:00"/>
    <x v="1"/>
    <s v="ML-17395"/>
    <x v="504"/>
    <x v="1"/>
    <s v="United States"/>
    <s v="Bangor"/>
    <x v="43"/>
    <n v="4401"/>
    <x v="3"/>
    <s v="OFF-AP-10001271"/>
    <x v="1"/>
    <x v="9"/>
    <x v="469"/>
    <x v="5785"/>
    <n v="2"/>
    <n v="0"/>
    <n v="27.529200000000003"/>
  </r>
  <r>
    <n v="9158"/>
    <s v="CA-2011-134215"/>
    <x v="2"/>
    <x v="472"/>
    <d v="2011-08-08T00:00:00"/>
    <x v="1"/>
    <s v="ML-17395"/>
    <x v="504"/>
    <x v="1"/>
    <s v="United States"/>
    <s v="Bangor"/>
    <x v="43"/>
    <n v="4401"/>
    <x v="3"/>
    <s v="OFF-PA-10004353"/>
    <x v="1"/>
    <x v="10"/>
    <x v="1652"/>
    <x v="5786"/>
    <n v="13"/>
    <n v="0"/>
    <n v="124.6752"/>
  </r>
  <r>
    <n v="9159"/>
    <s v="CA-2011-134215"/>
    <x v="2"/>
    <x v="472"/>
    <d v="2011-08-08T00:00:00"/>
    <x v="1"/>
    <s v="ML-17395"/>
    <x v="504"/>
    <x v="1"/>
    <s v="United States"/>
    <s v="Bangor"/>
    <x v="43"/>
    <n v="4401"/>
    <x v="3"/>
    <s v="TEC-AC-10002473"/>
    <x v="2"/>
    <x v="11"/>
    <x v="713"/>
    <x v="5787"/>
    <n v="9"/>
    <n v="0"/>
    <n v="104.7222"/>
  </r>
  <r>
    <n v="9160"/>
    <s v="CA-2013-118934"/>
    <x v="0"/>
    <x v="888"/>
    <d v="2013-08-15T00:00:00"/>
    <x v="1"/>
    <s v="GH-14410"/>
    <x v="689"/>
    <x v="2"/>
    <s v="United States"/>
    <s v="Hendersonville"/>
    <x v="18"/>
    <n v="37075"/>
    <x v="0"/>
    <s v="OFF-BI-10003314"/>
    <x v="1"/>
    <x v="8"/>
    <x v="305"/>
    <x v="5788"/>
    <n v="3"/>
    <n v="0.7"/>
    <n v="-3.0366"/>
  </r>
  <r>
    <n v="9161"/>
    <s v="CA-2013-118934"/>
    <x v="0"/>
    <x v="888"/>
    <d v="2013-08-15T00:00:00"/>
    <x v="1"/>
    <s v="GH-14410"/>
    <x v="689"/>
    <x v="2"/>
    <s v="United States"/>
    <s v="Hendersonville"/>
    <x v="18"/>
    <n v="37075"/>
    <x v="0"/>
    <s v="OFF-BI-10004465"/>
    <x v="1"/>
    <x v="8"/>
    <x v="732"/>
    <x v="5789"/>
    <n v="5"/>
    <n v="0.7"/>
    <n v="-7.9199999999999982"/>
  </r>
  <r>
    <n v="9162"/>
    <s v="CA-2013-160108"/>
    <x v="0"/>
    <x v="16"/>
    <d v="2013-12-13T00:00:00"/>
    <x v="1"/>
    <s v="AG-10900"/>
    <x v="151"/>
    <x v="0"/>
    <s v="United States"/>
    <s v="Eau Claire"/>
    <x v="6"/>
    <n v="54703"/>
    <x v="2"/>
    <s v="FUR-BO-10003450"/>
    <x v="0"/>
    <x v="0"/>
    <x v="1344"/>
    <x v="5790"/>
    <n v="7"/>
    <n v="0"/>
    <n v="32.46879999999998"/>
  </r>
  <r>
    <n v="9163"/>
    <s v="CA-2013-160108"/>
    <x v="0"/>
    <x v="16"/>
    <d v="2013-12-13T00:00:00"/>
    <x v="1"/>
    <s v="AG-10900"/>
    <x v="151"/>
    <x v="0"/>
    <s v="United States"/>
    <s v="Eau Claire"/>
    <x v="6"/>
    <n v="54703"/>
    <x v="2"/>
    <s v="FUR-CH-10002335"/>
    <x v="0"/>
    <x v="1"/>
    <x v="623"/>
    <x v="5791"/>
    <n v="3"/>
    <n v="0"/>
    <n v="176.80260000000001"/>
  </r>
  <r>
    <n v="9164"/>
    <s v="CA-2012-164007"/>
    <x v="1"/>
    <x v="1214"/>
    <d v="2012-06-12T00:00:00"/>
    <x v="1"/>
    <s v="MG-17695"/>
    <x v="726"/>
    <x v="0"/>
    <s v="United States"/>
    <s v="Chicago"/>
    <x v="10"/>
    <n v="60610"/>
    <x v="2"/>
    <s v="TEC-AC-10003433"/>
    <x v="2"/>
    <x v="11"/>
    <x v="1409"/>
    <x v="480"/>
    <n v="3"/>
    <n v="0.2"/>
    <n v="0.74249999999999994"/>
  </r>
  <r>
    <n v="9165"/>
    <s v="CA-2012-164007"/>
    <x v="1"/>
    <x v="1214"/>
    <d v="2012-06-12T00:00:00"/>
    <x v="1"/>
    <s v="MG-17695"/>
    <x v="726"/>
    <x v="0"/>
    <s v="United States"/>
    <s v="Chicago"/>
    <x v="10"/>
    <n v="60610"/>
    <x v="2"/>
    <s v="OFF-AP-10003849"/>
    <x v="1"/>
    <x v="9"/>
    <x v="833"/>
    <x v="5792"/>
    <n v="2"/>
    <n v="0.8"/>
    <n v="-393.60200000000009"/>
  </r>
  <r>
    <n v="9166"/>
    <s v="CA-2013-100300"/>
    <x v="0"/>
    <x v="890"/>
    <d v="2013-06-27T00:00:00"/>
    <x v="0"/>
    <s v="MJ-17740"/>
    <x v="77"/>
    <x v="0"/>
    <s v="United States"/>
    <s v="San Diego"/>
    <x v="1"/>
    <n v="92037"/>
    <x v="1"/>
    <s v="TEC-MA-10000984"/>
    <x v="2"/>
    <x v="15"/>
    <x v="1811"/>
    <x v="5793"/>
    <n v="4"/>
    <n v="0.2"/>
    <n v="503.63999999999965"/>
  </r>
  <r>
    <n v="9167"/>
    <s v="CA-2013-100300"/>
    <x v="0"/>
    <x v="890"/>
    <d v="2013-06-27T00:00:00"/>
    <x v="0"/>
    <s v="MJ-17740"/>
    <x v="77"/>
    <x v="0"/>
    <s v="United States"/>
    <s v="San Diego"/>
    <x v="1"/>
    <n v="92037"/>
    <x v="1"/>
    <s v="OFF-PA-10000418"/>
    <x v="1"/>
    <x v="10"/>
    <x v="961"/>
    <x v="2840"/>
    <n v="1"/>
    <n v="0"/>
    <n v="50.327999999999996"/>
  </r>
  <r>
    <n v="9168"/>
    <s v="CA-2013-100300"/>
    <x v="0"/>
    <x v="890"/>
    <d v="2013-06-27T00:00:00"/>
    <x v="0"/>
    <s v="MJ-17740"/>
    <x v="77"/>
    <x v="0"/>
    <s v="United States"/>
    <s v="San Diego"/>
    <x v="1"/>
    <n v="92037"/>
    <x v="1"/>
    <s v="OFF-AP-10001242"/>
    <x v="1"/>
    <x v="9"/>
    <x v="1408"/>
    <x v="2624"/>
    <n v="3"/>
    <n v="0"/>
    <n v="72.431999999999988"/>
  </r>
  <r>
    <n v="9169"/>
    <s v="CA-2013-140571"/>
    <x v="0"/>
    <x v="543"/>
    <d v="2013-03-20T00:00:00"/>
    <x v="1"/>
    <s v="SJ-20125"/>
    <x v="319"/>
    <x v="2"/>
    <s v="United States"/>
    <s v="Jackson"/>
    <x v="35"/>
    <n v="39212"/>
    <x v="0"/>
    <s v="OFF-PA-10001954"/>
    <x v="1"/>
    <x v="10"/>
    <x v="595"/>
    <x v="5794"/>
    <n v="14"/>
    <n v="0"/>
    <n v="147.08959999999999"/>
  </r>
  <r>
    <n v="9170"/>
    <s v="CA-2013-140571"/>
    <x v="0"/>
    <x v="543"/>
    <d v="2013-03-20T00:00:00"/>
    <x v="1"/>
    <s v="SJ-20125"/>
    <x v="319"/>
    <x v="2"/>
    <s v="United States"/>
    <s v="Jackson"/>
    <x v="35"/>
    <n v="39212"/>
    <x v="0"/>
    <s v="OFF-PA-10001954"/>
    <x v="1"/>
    <x v="10"/>
    <x v="595"/>
    <x v="1846"/>
    <n v="2"/>
    <n v="0"/>
    <n v="21.012799999999999"/>
  </r>
  <r>
    <n v="9171"/>
    <s v="US-2013-155768"/>
    <x v="0"/>
    <x v="49"/>
    <d v="2013-12-02T00:00:00"/>
    <x v="3"/>
    <s v="LB-16795"/>
    <x v="697"/>
    <x v="2"/>
    <s v="United States"/>
    <s v="Oxnard"/>
    <x v="1"/>
    <n v="93030"/>
    <x v="1"/>
    <s v="FUR-FU-10000448"/>
    <x v="0"/>
    <x v="5"/>
    <x v="464"/>
    <x v="5795"/>
    <n v="2"/>
    <n v="0"/>
    <n v="1.597999999999999"/>
  </r>
  <r>
    <n v="9172"/>
    <s v="US-2013-155768"/>
    <x v="0"/>
    <x v="49"/>
    <d v="2013-12-02T00:00:00"/>
    <x v="3"/>
    <s v="LB-16795"/>
    <x v="697"/>
    <x v="2"/>
    <s v="United States"/>
    <s v="Oxnard"/>
    <x v="1"/>
    <n v="93030"/>
    <x v="1"/>
    <s v="OFF-PA-10001357"/>
    <x v="1"/>
    <x v="10"/>
    <x v="1032"/>
    <x v="3642"/>
    <n v="1"/>
    <n v="0"/>
    <n v="22.991999999999997"/>
  </r>
  <r>
    <n v="9173"/>
    <s v="US-2013-155768"/>
    <x v="0"/>
    <x v="49"/>
    <d v="2013-12-02T00:00:00"/>
    <x v="3"/>
    <s v="LB-16795"/>
    <x v="697"/>
    <x v="2"/>
    <s v="United States"/>
    <s v="Oxnard"/>
    <x v="1"/>
    <n v="93030"/>
    <x v="1"/>
    <s v="OFF-ST-10002292"/>
    <x v="1"/>
    <x v="4"/>
    <x v="863"/>
    <x v="5796"/>
    <n v="3"/>
    <n v="0"/>
    <n v="222.58799999999991"/>
  </r>
  <r>
    <n v="9174"/>
    <s v="US-2013-155768"/>
    <x v="0"/>
    <x v="49"/>
    <d v="2013-12-02T00:00:00"/>
    <x v="3"/>
    <s v="LB-16795"/>
    <x v="697"/>
    <x v="2"/>
    <s v="United States"/>
    <s v="Oxnard"/>
    <x v="1"/>
    <n v="93030"/>
    <x v="1"/>
    <s v="OFF-EN-10001219"/>
    <x v="1"/>
    <x v="12"/>
    <x v="583"/>
    <x v="996"/>
    <n v="3"/>
    <n v="0"/>
    <n v="11.230799999999999"/>
  </r>
  <r>
    <n v="9175"/>
    <s v="CA-2014-119424"/>
    <x v="3"/>
    <x v="492"/>
    <d v="2014-06-15T00:00:00"/>
    <x v="0"/>
    <s v="SB-20185"/>
    <x v="766"/>
    <x v="0"/>
    <s v="United States"/>
    <s v="Kent"/>
    <x v="4"/>
    <n v="98031"/>
    <x v="1"/>
    <s v="TEC-PH-10002564"/>
    <x v="2"/>
    <x v="7"/>
    <x v="976"/>
    <x v="981"/>
    <n v="3"/>
    <n v="0.2"/>
    <n v="8.9969999999999892"/>
  </r>
  <r>
    <n v="9176"/>
    <s v="CA-2014-119424"/>
    <x v="3"/>
    <x v="492"/>
    <d v="2014-06-15T00:00:00"/>
    <x v="0"/>
    <s v="SB-20185"/>
    <x v="766"/>
    <x v="0"/>
    <s v="United States"/>
    <s v="Kent"/>
    <x v="4"/>
    <n v="98031"/>
    <x v="1"/>
    <s v="OFF-PA-10001639"/>
    <x v="1"/>
    <x v="10"/>
    <x v="972"/>
    <x v="541"/>
    <n v="3"/>
    <n v="0"/>
    <n v="9.3312000000000008"/>
  </r>
  <r>
    <n v="9177"/>
    <s v="CA-2013-118178"/>
    <x v="0"/>
    <x v="690"/>
    <d v="2013-03-25T00:00:00"/>
    <x v="1"/>
    <s v="CC-12610"/>
    <x v="566"/>
    <x v="1"/>
    <s v="United States"/>
    <s v="Nashville"/>
    <x v="18"/>
    <n v="37211"/>
    <x v="0"/>
    <s v="OFF-BI-10001153"/>
    <x v="1"/>
    <x v="8"/>
    <x v="300"/>
    <x v="762"/>
    <n v="3"/>
    <n v="0.7"/>
    <n v="-20.72399999999999"/>
  </r>
  <r>
    <n v="9178"/>
    <s v="CA-2013-166618"/>
    <x v="0"/>
    <x v="696"/>
    <d v="2013-11-19T00:00:00"/>
    <x v="1"/>
    <s v="DP-13000"/>
    <x v="24"/>
    <x v="0"/>
    <s v="United States"/>
    <s v="New York City"/>
    <x v="15"/>
    <n v="10035"/>
    <x v="3"/>
    <s v="TEC-PH-10003356"/>
    <x v="2"/>
    <x v="7"/>
    <x v="1689"/>
    <x v="62"/>
    <n v="2"/>
    <n v="0"/>
    <n v="3.9144000000000005"/>
  </r>
  <r>
    <n v="9179"/>
    <s v="CA-2013-166618"/>
    <x v="0"/>
    <x v="696"/>
    <d v="2013-11-19T00:00:00"/>
    <x v="1"/>
    <s v="DP-13000"/>
    <x v="24"/>
    <x v="0"/>
    <s v="United States"/>
    <s v="New York City"/>
    <x v="15"/>
    <n v="10035"/>
    <x v="3"/>
    <s v="OFF-AR-10001725"/>
    <x v="1"/>
    <x v="6"/>
    <x v="1540"/>
    <x v="5797"/>
    <n v="1"/>
    <n v="0"/>
    <n v="6.1490000000000009"/>
  </r>
  <r>
    <n v="9180"/>
    <s v="CA-2014-156776"/>
    <x v="3"/>
    <x v="783"/>
    <d v="2014-08-12T00:00:00"/>
    <x v="1"/>
    <s v="JL-15505"/>
    <x v="145"/>
    <x v="0"/>
    <s v="United States"/>
    <s v="Westminster"/>
    <x v="1"/>
    <n v="92683"/>
    <x v="1"/>
    <s v="TEC-PH-10002415"/>
    <x v="2"/>
    <x v="7"/>
    <x v="1517"/>
    <x v="5798"/>
    <n v="3"/>
    <n v="0.2"/>
    <n v="44.242500000000035"/>
  </r>
  <r>
    <n v="9181"/>
    <s v="CA-2014-156776"/>
    <x v="3"/>
    <x v="783"/>
    <d v="2014-08-12T00:00:00"/>
    <x v="1"/>
    <s v="JL-15505"/>
    <x v="145"/>
    <x v="0"/>
    <s v="United States"/>
    <s v="Westminster"/>
    <x v="1"/>
    <n v="92683"/>
    <x v="1"/>
    <s v="OFF-BI-10003355"/>
    <x v="1"/>
    <x v="8"/>
    <x v="586"/>
    <x v="1655"/>
    <n v="3"/>
    <n v="0.2"/>
    <n v="4.1832000000000003"/>
  </r>
  <r>
    <n v="9182"/>
    <s v="CA-2014-156776"/>
    <x v="3"/>
    <x v="783"/>
    <d v="2014-08-12T00:00:00"/>
    <x v="1"/>
    <s v="JL-15505"/>
    <x v="145"/>
    <x v="0"/>
    <s v="United States"/>
    <s v="Westminster"/>
    <x v="1"/>
    <n v="92683"/>
    <x v="1"/>
    <s v="OFF-BI-10000216"/>
    <x v="1"/>
    <x v="8"/>
    <x v="1625"/>
    <x v="5799"/>
    <n v="3"/>
    <n v="0.2"/>
    <n v="11.673000000000002"/>
  </r>
  <r>
    <n v="9183"/>
    <s v="CA-2014-156776"/>
    <x v="3"/>
    <x v="783"/>
    <d v="2014-08-12T00:00:00"/>
    <x v="1"/>
    <s v="JL-15505"/>
    <x v="145"/>
    <x v="0"/>
    <s v="United States"/>
    <s v="Westminster"/>
    <x v="1"/>
    <n v="92683"/>
    <x v="1"/>
    <s v="TEC-AC-10004803"/>
    <x v="2"/>
    <x v="11"/>
    <x v="1756"/>
    <x v="5800"/>
    <n v="4"/>
    <n v="0"/>
    <n v="7.8064000000000036"/>
  </r>
  <r>
    <n v="9184"/>
    <s v="CA-2014-156776"/>
    <x v="3"/>
    <x v="783"/>
    <d v="2014-08-12T00:00:00"/>
    <x v="1"/>
    <s v="JL-15505"/>
    <x v="145"/>
    <x v="0"/>
    <s v="United States"/>
    <s v="Westminster"/>
    <x v="1"/>
    <n v="92683"/>
    <x v="1"/>
    <s v="OFF-PA-10001970"/>
    <x v="1"/>
    <x v="10"/>
    <x v="311"/>
    <x v="335"/>
    <n v="2"/>
    <n v="0"/>
    <n v="11.543199999999999"/>
  </r>
  <r>
    <n v="9185"/>
    <s v="CA-2014-156776"/>
    <x v="3"/>
    <x v="783"/>
    <d v="2014-08-12T00:00:00"/>
    <x v="1"/>
    <s v="JL-15505"/>
    <x v="145"/>
    <x v="0"/>
    <s v="United States"/>
    <s v="Westminster"/>
    <x v="1"/>
    <n v="92683"/>
    <x v="1"/>
    <s v="FUR-FU-10004848"/>
    <x v="0"/>
    <x v="5"/>
    <x v="28"/>
    <x v="2678"/>
    <n v="1"/>
    <n v="0"/>
    <n v="15.524999999999999"/>
  </r>
  <r>
    <n v="9186"/>
    <s v="CA-2014-156776"/>
    <x v="3"/>
    <x v="783"/>
    <d v="2014-08-12T00:00:00"/>
    <x v="1"/>
    <s v="JL-15505"/>
    <x v="145"/>
    <x v="0"/>
    <s v="United States"/>
    <s v="Westminster"/>
    <x v="1"/>
    <n v="92683"/>
    <x v="1"/>
    <s v="FUR-CH-10002317"/>
    <x v="0"/>
    <x v="1"/>
    <x v="1830"/>
    <x v="5801"/>
    <n v="1"/>
    <n v="0.2"/>
    <n v="25.897999999999982"/>
  </r>
  <r>
    <n v="9187"/>
    <s v="CA-2014-156776"/>
    <x v="3"/>
    <x v="783"/>
    <d v="2014-08-12T00:00:00"/>
    <x v="1"/>
    <s v="JL-15505"/>
    <x v="145"/>
    <x v="0"/>
    <s v="United States"/>
    <s v="Westminster"/>
    <x v="1"/>
    <n v="92683"/>
    <x v="1"/>
    <s v="OFF-AP-10002534"/>
    <x v="1"/>
    <x v="9"/>
    <x v="1193"/>
    <x v="5802"/>
    <n v="5"/>
    <n v="0"/>
    <n v="412.46800000000007"/>
  </r>
  <r>
    <n v="9188"/>
    <s v="US-2012-130512"/>
    <x v="1"/>
    <x v="291"/>
    <d v="2012-08-25T00:00:00"/>
    <x v="1"/>
    <s v="SM-20320"/>
    <x v="598"/>
    <x v="2"/>
    <s v="United States"/>
    <s v="Allentown"/>
    <x v="9"/>
    <n v="18103"/>
    <x v="3"/>
    <s v="OFF-SU-10001935"/>
    <x v="1"/>
    <x v="14"/>
    <x v="33"/>
    <x v="4273"/>
    <n v="2"/>
    <n v="0.2"/>
    <n v="-0.69760000000000066"/>
  </r>
  <r>
    <n v="9189"/>
    <s v="US-2012-130512"/>
    <x v="1"/>
    <x v="291"/>
    <d v="2012-08-25T00:00:00"/>
    <x v="1"/>
    <s v="SM-20320"/>
    <x v="598"/>
    <x v="2"/>
    <s v="United States"/>
    <s v="Allentown"/>
    <x v="9"/>
    <n v="18103"/>
    <x v="3"/>
    <s v="TEC-AC-10000290"/>
    <x v="2"/>
    <x v="11"/>
    <x v="232"/>
    <x v="5018"/>
    <n v="4"/>
    <n v="0.2"/>
    <n v="3.8024000000000004"/>
  </r>
  <r>
    <n v="9190"/>
    <s v="US-2012-130512"/>
    <x v="1"/>
    <x v="291"/>
    <d v="2012-08-25T00:00:00"/>
    <x v="1"/>
    <s v="SM-20320"/>
    <x v="598"/>
    <x v="2"/>
    <s v="United States"/>
    <s v="Allentown"/>
    <x v="9"/>
    <n v="18103"/>
    <x v="3"/>
    <s v="OFF-ST-10002574"/>
    <x v="1"/>
    <x v="4"/>
    <x v="926"/>
    <x v="5803"/>
    <n v="6"/>
    <n v="0.2"/>
    <n v="-165.768"/>
  </r>
  <r>
    <n v="9191"/>
    <s v="US-2012-130512"/>
    <x v="1"/>
    <x v="291"/>
    <d v="2012-08-25T00:00:00"/>
    <x v="1"/>
    <s v="SM-20320"/>
    <x v="598"/>
    <x v="2"/>
    <s v="United States"/>
    <s v="Allentown"/>
    <x v="9"/>
    <n v="18103"/>
    <x v="3"/>
    <s v="OFF-BI-10004519"/>
    <x v="1"/>
    <x v="8"/>
    <x v="880"/>
    <x v="5804"/>
    <n v="2"/>
    <n v="0.7"/>
    <n v="-82.989999999999981"/>
  </r>
  <r>
    <n v="9192"/>
    <s v="US-2012-130512"/>
    <x v="1"/>
    <x v="291"/>
    <d v="2012-08-25T00:00:00"/>
    <x v="1"/>
    <s v="SM-20320"/>
    <x v="598"/>
    <x v="2"/>
    <s v="United States"/>
    <s v="Allentown"/>
    <x v="9"/>
    <n v="18103"/>
    <x v="3"/>
    <s v="OFF-PA-10003625"/>
    <x v="1"/>
    <x v="10"/>
    <x v="750"/>
    <x v="2000"/>
    <n v="2"/>
    <n v="0.2"/>
    <n v="15.489999999999997"/>
  </r>
  <r>
    <n v="9193"/>
    <s v="CA-2012-141810"/>
    <x v="1"/>
    <x v="121"/>
    <d v="2012-11-07T00:00:00"/>
    <x v="1"/>
    <s v="BB-10990"/>
    <x v="121"/>
    <x v="1"/>
    <s v="United States"/>
    <s v="San Antonio"/>
    <x v="5"/>
    <n v="78207"/>
    <x v="2"/>
    <s v="OFF-BI-10001524"/>
    <x v="1"/>
    <x v="8"/>
    <x v="298"/>
    <x v="5805"/>
    <n v="7"/>
    <n v="0.8"/>
    <n v="-46.995200000000025"/>
  </r>
  <r>
    <n v="9194"/>
    <s v="CA-2012-141810"/>
    <x v="1"/>
    <x v="121"/>
    <d v="2012-11-07T00:00:00"/>
    <x v="1"/>
    <s v="BB-10990"/>
    <x v="121"/>
    <x v="1"/>
    <s v="United States"/>
    <s v="San Antonio"/>
    <x v="5"/>
    <n v="78207"/>
    <x v="2"/>
    <s v="TEC-PH-10002200"/>
    <x v="2"/>
    <x v="7"/>
    <x v="1471"/>
    <x v="3532"/>
    <n v="2"/>
    <n v="0.2"/>
    <n v="38.779199999999989"/>
  </r>
  <r>
    <n v="9195"/>
    <s v="CA-2011-146843"/>
    <x v="2"/>
    <x v="953"/>
    <d v="2011-12-06T00:00:00"/>
    <x v="1"/>
    <s v="PB-19150"/>
    <x v="171"/>
    <x v="0"/>
    <s v="United States"/>
    <s v="Avondale"/>
    <x v="16"/>
    <n v="85323"/>
    <x v="1"/>
    <s v="OFF-SU-10001664"/>
    <x v="1"/>
    <x v="14"/>
    <x v="1232"/>
    <x v="2758"/>
    <n v="7"/>
    <n v="0.2"/>
    <n v="3.5993999999999993"/>
  </r>
  <r>
    <n v="9196"/>
    <s v="CA-2011-146843"/>
    <x v="2"/>
    <x v="953"/>
    <d v="2011-12-06T00:00:00"/>
    <x v="1"/>
    <s v="PB-19150"/>
    <x v="171"/>
    <x v="0"/>
    <s v="United States"/>
    <s v="Avondale"/>
    <x v="16"/>
    <n v="85323"/>
    <x v="1"/>
    <s v="TEC-AC-10002550"/>
    <x v="2"/>
    <x v="11"/>
    <x v="1539"/>
    <x v="5806"/>
    <n v="4"/>
    <n v="0.2"/>
    <n v="-16.614000000000004"/>
  </r>
  <r>
    <n v="9197"/>
    <s v="CA-2011-103310"/>
    <x v="2"/>
    <x v="1025"/>
    <d v="2011-05-15T00:00:00"/>
    <x v="1"/>
    <s v="GM-14680"/>
    <x v="411"/>
    <x v="0"/>
    <s v="United States"/>
    <s v="San Jose"/>
    <x v="1"/>
    <n v="95123"/>
    <x v="1"/>
    <s v="OFF-PA-10004353"/>
    <x v="1"/>
    <x v="10"/>
    <x v="1652"/>
    <x v="792"/>
    <n v="2"/>
    <n v="0"/>
    <n v="19.180800000000001"/>
  </r>
  <r>
    <n v="9198"/>
    <s v="CA-2011-103310"/>
    <x v="2"/>
    <x v="1025"/>
    <d v="2011-05-15T00:00:00"/>
    <x v="1"/>
    <s v="GM-14680"/>
    <x v="411"/>
    <x v="0"/>
    <s v="United States"/>
    <s v="San Jose"/>
    <x v="1"/>
    <n v="95123"/>
    <x v="1"/>
    <s v="TEC-PH-10001817"/>
    <x v="2"/>
    <x v="7"/>
    <x v="1097"/>
    <x v="5807"/>
    <n v="5"/>
    <n v="0.2"/>
    <n v="125.30000000000007"/>
  </r>
  <r>
    <n v="9199"/>
    <s v="CA-2011-103310"/>
    <x v="2"/>
    <x v="1025"/>
    <d v="2011-05-15T00:00:00"/>
    <x v="1"/>
    <s v="GM-14680"/>
    <x v="411"/>
    <x v="0"/>
    <s v="United States"/>
    <s v="San Jose"/>
    <x v="1"/>
    <n v="95123"/>
    <x v="1"/>
    <s v="OFF-SU-10004737"/>
    <x v="1"/>
    <x v="14"/>
    <x v="1704"/>
    <x v="5808"/>
    <n v="6"/>
    <n v="0"/>
    <n v="11.0808"/>
  </r>
  <r>
    <n v="9200"/>
    <s v="CA-2011-103310"/>
    <x v="2"/>
    <x v="1025"/>
    <d v="2011-05-15T00:00:00"/>
    <x v="1"/>
    <s v="GM-14680"/>
    <x v="411"/>
    <x v="0"/>
    <s v="United States"/>
    <s v="San Jose"/>
    <x v="1"/>
    <n v="95123"/>
    <x v="1"/>
    <s v="FUR-CH-10002320"/>
    <x v="0"/>
    <x v="1"/>
    <x v="1454"/>
    <x v="5809"/>
    <n v="1"/>
    <n v="0.2"/>
    <n v="32.097999999999971"/>
  </r>
  <r>
    <n v="9201"/>
    <s v="CA-2013-152688"/>
    <x v="0"/>
    <x v="508"/>
    <d v="2013-10-21T00:00:00"/>
    <x v="2"/>
    <s v="NR-18550"/>
    <x v="749"/>
    <x v="0"/>
    <s v="United States"/>
    <s v="Perth Amboy"/>
    <x v="30"/>
    <n v="8861"/>
    <x v="3"/>
    <s v="FUR-BO-10001337"/>
    <x v="0"/>
    <x v="0"/>
    <x v="425"/>
    <x v="5810"/>
    <n v="1"/>
    <n v="0"/>
    <n v="12.097999999999999"/>
  </r>
  <r>
    <n v="9202"/>
    <s v="CA-2013-152688"/>
    <x v="0"/>
    <x v="508"/>
    <d v="2013-10-21T00:00:00"/>
    <x v="2"/>
    <s v="NR-18550"/>
    <x v="749"/>
    <x v="0"/>
    <s v="United States"/>
    <s v="Perth Amboy"/>
    <x v="30"/>
    <n v="8861"/>
    <x v="3"/>
    <s v="OFF-BI-10004584"/>
    <x v="1"/>
    <x v="8"/>
    <x v="378"/>
    <x v="5811"/>
    <n v="1"/>
    <n v="0"/>
    <n v="148.51060000000001"/>
  </r>
  <r>
    <n v="9203"/>
    <s v="CA-2013-153836"/>
    <x v="0"/>
    <x v="859"/>
    <d v="2013-11-04T00:00:00"/>
    <x v="1"/>
    <s v="EH-13765"/>
    <x v="553"/>
    <x v="1"/>
    <s v="United States"/>
    <s v="New York City"/>
    <x v="15"/>
    <n v="10011"/>
    <x v="3"/>
    <s v="OFF-BI-10004817"/>
    <x v="1"/>
    <x v="8"/>
    <x v="1199"/>
    <x v="1528"/>
    <n v="3"/>
    <n v="0.2"/>
    <n v="10.0632"/>
  </r>
  <r>
    <n v="9204"/>
    <s v="CA-2013-153836"/>
    <x v="0"/>
    <x v="859"/>
    <d v="2013-11-04T00:00:00"/>
    <x v="1"/>
    <s v="EH-13765"/>
    <x v="553"/>
    <x v="1"/>
    <s v="United States"/>
    <s v="New York City"/>
    <x v="15"/>
    <n v="10011"/>
    <x v="3"/>
    <s v="OFF-AR-10004602"/>
    <x v="1"/>
    <x v="6"/>
    <x v="1217"/>
    <x v="1164"/>
    <n v="5"/>
    <n v="0"/>
    <n v="32.186000000000007"/>
  </r>
  <r>
    <n v="9205"/>
    <s v="CA-2013-104689"/>
    <x v="0"/>
    <x v="49"/>
    <d v="2013-12-06T00:00:00"/>
    <x v="1"/>
    <s v="FH-14365"/>
    <x v="92"/>
    <x v="1"/>
    <s v="United States"/>
    <s v="Los Angeles"/>
    <x v="1"/>
    <n v="90004"/>
    <x v="1"/>
    <s v="OFF-AR-10001149"/>
    <x v="1"/>
    <x v="6"/>
    <x v="130"/>
    <x v="4173"/>
    <n v="8"/>
    <n v="0"/>
    <n v="6.911999999999999"/>
  </r>
  <r>
    <n v="9206"/>
    <s v="CA-2013-146423"/>
    <x v="0"/>
    <x v="438"/>
    <d v="2013-04-22T00:00:00"/>
    <x v="3"/>
    <s v="BT-11680"/>
    <x v="537"/>
    <x v="0"/>
    <s v="United States"/>
    <s v="Milford"/>
    <x v="29"/>
    <n v="6460"/>
    <x v="3"/>
    <s v="OFF-AR-10004817"/>
    <x v="1"/>
    <x v="6"/>
    <x v="906"/>
    <x v="1154"/>
    <n v="3"/>
    <n v="0"/>
    <n v="4.4891999999999985"/>
  </r>
  <r>
    <n v="9207"/>
    <s v="CA-2013-146423"/>
    <x v="0"/>
    <x v="438"/>
    <d v="2013-04-22T00:00:00"/>
    <x v="3"/>
    <s v="BT-11680"/>
    <x v="537"/>
    <x v="0"/>
    <s v="United States"/>
    <s v="Milford"/>
    <x v="29"/>
    <n v="6460"/>
    <x v="3"/>
    <s v="OFF-PA-10003797"/>
    <x v="1"/>
    <x v="10"/>
    <x v="1701"/>
    <x v="187"/>
    <n v="8"/>
    <n v="0"/>
    <n v="24.883200000000002"/>
  </r>
  <r>
    <n v="9208"/>
    <s v="CA-2014-140781"/>
    <x v="3"/>
    <x v="646"/>
    <d v="2014-08-08T00:00:00"/>
    <x v="1"/>
    <s v="AB-10105"/>
    <x v="455"/>
    <x v="0"/>
    <s v="United States"/>
    <s v="Bloomington"/>
    <x v="10"/>
    <n v="61701"/>
    <x v="2"/>
    <s v="TEC-AC-10000682"/>
    <x v="2"/>
    <x v="11"/>
    <x v="1327"/>
    <x v="5812"/>
    <n v="3"/>
    <n v="0.2"/>
    <n v="7.4654999999999987"/>
  </r>
  <r>
    <n v="9209"/>
    <s v="CA-2014-141747"/>
    <x v="3"/>
    <x v="646"/>
    <d v="2014-08-09T00:00:00"/>
    <x v="0"/>
    <s v="SC-20230"/>
    <x v="554"/>
    <x v="1"/>
    <s v="United States"/>
    <s v="Seattle"/>
    <x v="4"/>
    <n v="98105"/>
    <x v="1"/>
    <s v="OFF-ST-10003996"/>
    <x v="1"/>
    <x v="4"/>
    <x v="1203"/>
    <x v="5813"/>
    <n v="1"/>
    <n v="0"/>
    <n v="4.1755999999999993"/>
  </r>
  <r>
    <n v="9210"/>
    <s v="CA-2014-142776"/>
    <x v="3"/>
    <x v="157"/>
    <d v="2014-12-15T00:00:00"/>
    <x v="0"/>
    <s v="RS-19870"/>
    <x v="789"/>
    <x v="2"/>
    <s v="United States"/>
    <s v="Burlington"/>
    <x v="23"/>
    <n v="52601"/>
    <x v="2"/>
    <s v="OFF-EN-10003160"/>
    <x v="1"/>
    <x v="12"/>
    <x v="1027"/>
    <x v="6"/>
    <n v="1"/>
    <n v="0"/>
    <n v="3.4944000000000002"/>
  </r>
  <r>
    <n v="9211"/>
    <s v="CA-2014-142776"/>
    <x v="3"/>
    <x v="157"/>
    <d v="2014-12-15T00:00:00"/>
    <x v="0"/>
    <s v="RS-19870"/>
    <x v="789"/>
    <x v="2"/>
    <s v="United States"/>
    <s v="Burlington"/>
    <x v="23"/>
    <n v="52601"/>
    <x v="2"/>
    <s v="OFF-BI-10002012"/>
    <x v="1"/>
    <x v="8"/>
    <x v="742"/>
    <x v="5592"/>
    <n v="3"/>
    <n v="0"/>
    <n v="2.5920000000000001"/>
  </r>
  <r>
    <n v="9212"/>
    <s v="CA-2012-167479"/>
    <x v="1"/>
    <x v="948"/>
    <d v="2012-03-19T00:00:00"/>
    <x v="1"/>
    <s v="AI-10855"/>
    <x v="482"/>
    <x v="0"/>
    <s v="United States"/>
    <s v="Roseville"/>
    <x v="1"/>
    <n v="95661"/>
    <x v="1"/>
    <s v="OFF-PA-10002105"/>
    <x v="1"/>
    <x v="10"/>
    <x v="269"/>
    <x v="541"/>
    <n v="3"/>
    <n v="0"/>
    <n v="9.3312000000000008"/>
  </r>
  <r>
    <n v="9213"/>
    <s v="CA-2011-144071"/>
    <x v="2"/>
    <x v="589"/>
    <d v="2011-12-15T00:00:00"/>
    <x v="1"/>
    <s v="DJ-13420"/>
    <x v="249"/>
    <x v="1"/>
    <s v="United States"/>
    <s v="San Francisco"/>
    <x v="1"/>
    <n v="94110"/>
    <x v="1"/>
    <s v="FUR-FU-10000397"/>
    <x v="0"/>
    <x v="5"/>
    <x v="63"/>
    <x v="1155"/>
    <n v="2"/>
    <n v="0"/>
    <n v="11.166400000000003"/>
  </r>
  <r>
    <n v="9214"/>
    <s v="CA-2011-144071"/>
    <x v="2"/>
    <x v="589"/>
    <d v="2011-12-15T00:00:00"/>
    <x v="1"/>
    <s v="DJ-13420"/>
    <x v="249"/>
    <x v="1"/>
    <s v="United States"/>
    <s v="San Francisco"/>
    <x v="1"/>
    <n v="94110"/>
    <x v="1"/>
    <s v="FUR-FU-10000758"/>
    <x v="0"/>
    <x v="5"/>
    <x v="1073"/>
    <x v="4092"/>
    <n v="3"/>
    <n v="0"/>
    <n v="28.598399999999994"/>
  </r>
  <r>
    <n v="9215"/>
    <s v="US-2014-120908"/>
    <x v="3"/>
    <x v="1033"/>
    <d v="2014-10-03T00:00:00"/>
    <x v="2"/>
    <s v="BF-10975"/>
    <x v="541"/>
    <x v="1"/>
    <s v="United States"/>
    <s v="Philadelphia"/>
    <x v="9"/>
    <n v="19120"/>
    <x v="3"/>
    <s v="OFF-LA-10004677"/>
    <x v="1"/>
    <x v="2"/>
    <x v="1831"/>
    <x v="5814"/>
    <n v="7"/>
    <n v="0.2"/>
    <n v="6.9741"/>
  </r>
  <r>
    <n v="9216"/>
    <s v="CA-2013-152646"/>
    <x v="0"/>
    <x v="831"/>
    <d v="2013-11-27T00:00:00"/>
    <x v="1"/>
    <s v="TH-21235"/>
    <x v="260"/>
    <x v="1"/>
    <s v="United States"/>
    <s v="Los Angeles"/>
    <x v="1"/>
    <n v="90049"/>
    <x v="1"/>
    <s v="OFF-PA-10004451"/>
    <x v="1"/>
    <x v="10"/>
    <x v="493"/>
    <x v="56"/>
    <n v="5"/>
    <n v="0"/>
    <n v="15.552000000000001"/>
  </r>
  <r>
    <n v="9217"/>
    <s v="CA-2014-103765"/>
    <x v="3"/>
    <x v="221"/>
    <d v="2014-12-01T00:00:00"/>
    <x v="1"/>
    <s v="JG-15310"/>
    <x v="684"/>
    <x v="1"/>
    <s v="United States"/>
    <s v="Odessa"/>
    <x v="5"/>
    <n v="79762"/>
    <x v="2"/>
    <s v="OFF-AP-10002311"/>
    <x v="1"/>
    <x v="9"/>
    <x v="14"/>
    <x v="5815"/>
    <n v="1"/>
    <n v="0.8"/>
    <n v="-24.771599999999999"/>
  </r>
  <r>
    <n v="9218"/>
    <s v="US-2014-118157"/>
    <x v="3"/>
    <x v="237"/>
    <d v="2014-11-18T00:00:00"/>
    <x v="2"/>
    <s v="AW-10930"/>
    <x v="585"/>
    <x v="2"/>
    <s v="United States"/>
    <s v="Minneapolis"/>
    <x v="11"/>
    <n v="55407"/>
    <x v="2"/>
    <s v="OFF-EN-10004459"/>
    <x v="1"/>
    <x v="12"/>
    <x v="655"/>
    <x v="770"/>
    <n v="2"/>
    <n v="0"/>
    <n v="7.4871999999999996"/>
  </r>
  <r>
    <n v="9219"/>
    <s v="US-2012-164238"/>
    <x v="1"/>
    <x v="748"/>
    <d v="2012-08-20T00:00:00"/>
    <x v="1"/>
    <s v="JW-15955"/>
    <x v="527"/>
    <x v="0"/>
    <s v="United States"/>
    <s v="Philadelphia"/>
    <x v="9"/>
    <n v="19120"/>
    <x v="3"/>
    <s v="OFF-ST-10002352"/>
    <x v="1"/>
    <x v="4"/>
    <x v="847"/>
    <x v="5219"/>
    <n v="7"/>
    <n v="0.2"/>
    <n v="3.3515999999999977"/>
  </r>
  <r>
    <n v="9220"/>
    <s v="US-2012-164238"/>
    <x v="1"/>
    <x v="748"/>
    <d v="2012-08-20T00:00:00"/>
    <x v="1"/>
    <s v="JW-15955"/>
    <x v="527"/>
    <x v="0"/>
    <s v="United States"/>
    <s v="Philadelphia"/>
    <x v="9"/>
    <n v="19120"/>
    <x v="3"/>
    <s v="FUR-BO-10000780"/>
    <x v="0"/>
    <x v="0"/>
    <x v="1309"/>
    <x v="5771"/>
    <n v="3"/>
    <n v="0.5"/>
    <n v="-204.99959999999996"/>
  </r>
  <r>
    <n v="9221"/>
    <s v="CA-2014-103212"/>
    <x v="3"/>
    <x v="119"/>
    <d v="2014-10-15T00:00:00"/>
    <x v="2"/>
    <s v="MH-18025"/>
    <x v="659"/>
    <x v="0"/>
    <s v="United States"/>
    <s v="Lafayette"/>
    <x v="28"/>
    <n v="70506"/>
    <x v="0"/>
    <s v="OFF-LA-10000248"/>
    <x v="1"/>
    <x v="2"/>
    <x v="1212"/>
    <x v="469"/>
    <n v="3"/>
    <n v="0"/>
    <n v="5.2028999999999996"/>
  </r>
  <r>
    <n v="9222"/>
    <s v="CA-2014-103212"/>
    <x v="3"/>
    <x v="119"/>
    <d v="2014-10-15T00:00:00"/>
    <x v="2"/>
    <s v="MH-18025"/>
    <x v="659"/>
    <x v="0"/>
    <s v="United States"/>
    <s v="Lafayette"/>
    <x v="28"/>
    <n v="70506"/>
    <x v="0"/>
    <s v="FUR-TA-10003473"/>
    <x v="0"/>
    <x v="3"/>
    <x v="214"/>
    <x v="5816"/>
    <n v="4"/>
    <n v="0"/>
    <n v="346.03960000000006"/>
  </r>
  <r>
    <n v="9223"/>
    <s v="CA-2014-103212"/>
    <x v="3"/>
    <x v="119"/>
    <d v="2014-10-15T00:00:00"/>
    <x v="2"/>
    <s v="MH-18025"/>
    <x v="659"/>
    <x v="0"/>
    <s v="United States"/>
    <s v="Lafayette"/>
    <x v="28"/>
    <n v="70506"/>
    <x v="0"/>
    <s v="OFF-PA-10004355"/>
    <x v="1"/>
    <x v="10"/>
    <x v="1094"/>
    <x v="243"/>
    <n v="4"/>
    <n v="0"/>
    <n v="12.441600000000001"/>
  </r>
  <r>
    <n v="9224"/>
    <s v="CA-2014-121160"/>
    <x v="3"/>
    <x v="259"/>
    <d v="2014-11-05T00:00:00"/>
    <x v="3"/>
    <s v="FM-14290"/>
    <x v="86"/>
    <x v="2"/>
    <s v="United States"/>
    <s v="Bryan"/>
    <x v="5"/>
    <n v="77803"/>
    <x v="2"/>
    <s v="OFF-BI-10001308"/>
    <x v="1"/>
    <x v="8"/>
    <x v="1351"/>
    <x v="5817"/>
    <n v="6"/>
    <n v="0.8"/>
    <n v="-13.188000000000009"/>
  </r>
  <r>
    <n v="9225"/>
    <s v="CA-2014-121160"/>
    <x v="3"/>
    <x v="259"/>
    <d v="2014-11-05T00:00:00"/>
    <x v="3"/>
    <s v="FM-14290"/>
    <x v="86"/>
    <x v="2"/>
    <s v="United States"/>
    <s v="Bryan"/>
    <x v="5"/>
    <n v="77803"/>
    <x v="2"/>
    <s v="OFF-BI-10003094"/>
    <x v="1"/>
    <x v="8"/>
    <x v="647"/>
    <x v="5818"/>
    <n v="2"/>
    <n v="0.8"/>
    <n v="-2.3232000000000008"/>
  </r>
  <r>
    <n v="9226"/>
    <s v="CA-2014-121160"/>
    <x v="3"/>
    <x v="259"/>
    <d v="2014-11-05T00:00:00"/>
    <x v="3"/>
    <s v="FM-14290"/>
    <x v="86"/>
    <x v="2"/>
    <s v="United States"/>
    <s v="Bryan"/>
    <x v="5"/>
    <n v="77803"/>
    <x v="2"/>
    <s v="OFF-BI-10004040"/>
    <x v="1"/>
    <x v="8"/>
    <x v="1478"/>
    <x v="5819"/>
    <n v="4"/>
    <n v="0.8"/>
    <n v="-6.4232000000000014"/>
  </r>
  <r>
    <n v="9227"/>
    <s v="CA-2014-121160"/>
    <x v="3"/>
    <x v="259"/>
    <d v="2014-11-05T00:00:00"/>
    <x v="3"/>
    <s v="FM-14290"/>
    <x v="86"/>
    <x v="2"/>
    <s v="United States"/>
    <s v="Bryan"/>
    <x v="5"/>
    <n v="77803"/>
    <x v="2"/>
    <s v="OFF-ST-10002485"/>
    <x v="1"/>
    <x v="4"/>
    <x v="209"/>
    <x v="5820"/>
    <n v="3"/>
    <n v="0.2"/>
    <n v="-12.528600000000001"/>
  </r>
  <r>
    <n v="9228"/>
    <s v="CA-2014-140515"/>
    <x v="3"/>
    <x v="498"/>
    <d v="2014-03-25T00:00:00"/>
    <x v="1"/>
    <s v="GZ-14545"/>
    <x v="433"/>
    <x v="1"/>
    <s v="United States"/>
    <s v="Los Angeles"/>
    <x v="1"/>
    <n v="90008"/>
    <x v="1"/>
    <s v="OFF-AP-10001205"/>
    <x v="1"/>
    <x v="9"/>
    <x v="1285"/>
    <x v="5821"/>
    <n v="7"/>
    <n v="0"/>
    <n v="106.78080000000003"/>
  </r>
  <r>
    <n v="9229"/>
    <s v="CA-2011-153619"/>
    <x v="2"/>
    <x v="935"/>
    <d v="2011-11-03T00:00:00"/>
    <x v="3"/>
    <s v="TC-21535"/>
    <x v="426"/>
    <x v="2"/>
    <s v="United States"/>
    <s v="Los Angeles"/>
    <x v="1"/>
    <n v="90049"/>
    <x v="1"/>
    <s v="OFF-AR-10001868"/>
    <x v="1"/>
    <x v="6"/>
    <x v="59"/>
    <x v="1336"/>
    <n v="4"/>
    <n v="0"/>
    <n v="3.36"/>
  </r>
  <r>
    <n v="9230"/>
    <s v="CA-2014-133718"/>
    <x v="3"/>
    <x v="283"/>
    <d v="2014-07-27T00:00:00"/>
    <x v="2"/>
    <s v="TB-21520"/>
    <x v="14"/>
    <x v="0"/>
    <s v="United States"/>
    <s v="Los Angeles"/>
    <x v="1"/>
    <n v="90045"/>
    <x v="1"/>
    <s v="OFF-BI-10003429"/>
    <x v="1"/>
    <x v="8"/>
    <x v="844"/>
    <x v="5822"/>
    <n v="3"/>
    <n v="0.2"/>
    <n v="5.5070999999999994"/>
  </r>
  <r>
    <n v="9231"/>
    <s v="CA-2014-133718"/>
    <x v="3"/>
    <x v="283"/>
    <d v="2014-07-27T00:00:00"/>
    <x v="2"/>
    <s v="TB-21520"/>
    <x v="14"/>
    <x v="0"/>
    <s v="United States"/>
    <s v="Los Angeles"/>
    <x v="1"/>
    <n v="90045"/>
    <x v="1"/>
    <s v="OFF-PA-10002689"/>
    <x v="1"/>
    <x v="10"/>
    <x v="1057"/>
    <x v="713"/>
    <n v="9"/>
    <n v="0"/>
    <n v="27.993600000000001"/>
  </r>
  <r>
    <n v="9232"/>
    <s v="CA-2011-148383"/>
    <x v="2"/>
    <x v="422"/>
    <d v="2011-12-31T00:00:00"/>
    <x v="1"/>
    <s v="RP-19390"/>
    <x v="261"/>
    <x v="0"/>
    <s v="United States"/>
    <s v="Phoenix"/>
    <x v="16"/>
    <n v="85023"/>
    <x v="1"/>
    <s v="OFF-BI-10003650"/>
    <x v="1"/>
    <x v="8"/>
    <x v="115"/>
    <x v="5823"/>
    <n v="6"/>
    <n v="0.7"/>
    <n v="-694.29359999999997"/>
  </r>
  <r>
    <n v="9233"/>
    <s v="CA-2013-126732"/>
    <x v="0"/>
    <x v="476"/>
    <d v="2013-09-07T00:00:00"/>
    <x v="1"/>
    <s v="LR-16915"/>
    <x v="235"/>
    <x v="0"/>
    <s v="United States"/>
    <s v="Los Angeles"/>
    <x v="1"/>
    <n v="90036"/>
    <x v="1"/>
    <s v="FUR-FU-10001889"/>
    <x v="0"/>
    <x v="5"/>
    <x v="1149"/>
    <x v="5824"/>
    <n v="9"/>
    <n v="0"/>
    <n v="31.244399999999995"/>
  </r>
  <r>
    <n v="9234"/>
    <s v="CA-2013-126732"/>
    <x v="0"/>
    <x v="476"/>
    <d v="2013-09-07T00:00:00"/>
    <x v="1"/>
    <s v="LR-16915"/>
    <x v="235"/>
    <x v="0"/>
    <s v="United States"/>
    <s v="Los Angeles"/>
    <x v="1"/>
    <n v="90036"/>
    <x v="1"/>
    <s v="OFF-ST-10000321"/>
    <x v="1"/>
    <x v="4"/>
    <x v="1534"/>
    <x v="5825"/>
    <n v="3"/>
    <n v="0"/>
    <n v="0.94679999999999698"/>
  </r>
  <r>
    <n v="9235"/>
    <s v="CA-2013-126732"/>
    <x v="0"/>
    <x v="476"/>
    <d v="2013-09-07T00:00:00"/>
    <x v="1"/>
    <s v="LR-16915"/>
    <x v="235"/>
    <x v="0"/>
    <s v="United States"/>
    <s v="Los Angeles"/>
    <x v="1"/>
    <n v="90036"/>
    <x v="1"/>
    <s v="TEC-PH-10001530"/>
    <x v="2"/>
    <x v="7"/>
    <x v="632"/>
    <x v="2707"/>
    <n v="4"/>
    <n v="0.2"/>
    <n v="68.197999999999979"/>
  </r>
  <r>
    <n v="9236"/>
    <s v="CA-2013-126732"/>
    <x v="0"/>
    <x v="476"/>
    <d v="2013-09-07T00:00:00"/>
    <x v="1"/>
    <s v="LR-16915"/>
    <x v="235"/>
    <x v="0"/>
    <s v="United States"/>
    <s v="Los Angeles"/>
    <x v="1"/>
    <n v="90036"/>
    <x v="1"/>
    <s v="OFF-AR-10004752"/>
    <x v="1"/>
    <x v="6"/>
    <x v="1105"/>
    <x v="5476"/>
    <n v="7"/>
    <n v="0"/>
    <n v="5.2332000000000001"/>
  </r>
  <r>
    <n v="9237"/>
    <s v="CA-2013-126732"/>
    <x v="0"/>
    <x v="476"/>
    <d v="2013-09-07T00:00:00"/>
    <x v="1"/>
    <s v="LR-16915"/>
    <x v="235"/>
    <x v="0"/>
    <s v="United States"/>
    <s v="Los Angeles"/>
    <x v="1"/>
    <n v="90036"/>
    <x v="1"/>
    <s v="FUR-TA-10001539"/>
    <x v="0"/>
    <x v="3"/>
    <x v="10"/>
    <x v="2675"/>
    <n v="3"/>
    <n v="0.2"/>
    <n v="28.436399999999935"/>
  </r>
  <r>
    <n v="9238"/>
    <s v="CA-2013-126732"/>
    <x v="0"/>
    <x v="476"/>
    <d v="2013-09-07T00:00:00"/>
    <x v="1"/>
    <s v="LR-16915"/>
    <x v="235"/>
    <x v="0"/>
    <s v="United States"/>
    <s v="Los Angeles"/>
    <x v="1"/>
    <n v="90036"/>
    <x v="1"/>
    <s v="OFF-BI-10001553"/>
    <x v="1"/>
    <x v="8"/>
    <x v="1293"/>
    <x v="1775"/>
    <n v="1"/>
    <n v="0.2"/>
    <n v="2.5591999999999997"/>
  </r>
  <r>
    <n v="9239"/>
    <s v="CA-2014-138156"/>
    <x v="3"/>
    <x v="512"/>
    <d v="2014-02-15T00:00:00"/>
    <x v="2"/>
    <s v="MM-17260"/>
    <x v="570"/>
    <x v="0"/>
    <s v="United States"/>
    <s v="Columbus"/>
    <x v="24"/>
    <n v="43229"/>
    <x v="3"/>
    <s v="FUR-FU-10003601"/>
    <x v="0"/>
    <x v="5"/>
    <x v="729"/>
    <x v="5826"/>
    <n v="2"/>
    <n v="0.2"/>
    <n v="-3.6892000000000067"/>
  </r>
  <r>
    <n v="9240"/>
    <s v="CA-2014-110310"/>
    <x v="3"/>
    <x v="855"/>
    <d v="2014-11-03T00:00:00"/>
    <x v="1"/>
    <s v="NB-18655"/>
    <x v="240"/>
    <x v="1"/>
    <s v="United States"/>
    <s v="Tallahassee"/>
    <x v="2"/>
    <n v="32303"/>
    <x v="0"/>
    <s v="OFF-PA-10001685"/>
    <x v="1"/>
    <x v="10"/>
    <x v="33"/>
    <x v="5827"/>
    <n v="7"/>
    <n v="0.2"/>
    <n v="20.584200000000003"/>
  </r>
  <r>
    <n v="9241"/>
    <s v="CA-2014-110310"/>
    <x v="3"/>
    <x v="855"/>
    <d v="2014-11-03T00:00:00"/>
    <x v="1"/>
    <s v="NB-18655"/>
    <x v="240"/>
    <x v="1"/>
    <s v="United States"/>
    <s v="Tallahassee"/>
    <x v="2"/>
    <n v="32303"/>
    <x v="0"/>
    <s v="OFF-BI-10001097"/>
    <x v="1"/>
    <x v="8"/>
    <x v="789"/>
    <x v="1564"/>
    <n v="3"/>
    <n v="0.7"/>
    <n v="-3.9248999999999974"/>
  </r>
  <r>
    <n v="9242"/>
    <s v="CA-2014-110310"/>
    <x v="3"/>
    <x v="855"/>
    <d v="2014-11-03T00:00:00"/>
    <x v="1"/>
    <s v="NB-18655"/>
    <x v="240"/>
    <x v="1"/>
    <s v="United States"/>
    <s v="Tallahassee"/>
    <x v="2"/>
    <n v="32303"/>
    <x v="0"/>
    <s v="OFF-AR-10001662"/>
    <x v="1"/>
    <x v="6"/>
    <x v="443"/>
    <x v="5828"/>
    <n v="3"/>
    <n v="0.2"/>
    <n v="0.57540000000000058"/>
  </r>
  <r>
    <n v="9243"/>
    <s v="CA-2011-113271"/>
    <x v="2"/>
    <x v="868"/>
    <d v="2011-07-14T00:00:00"/>
    <x v="1"/>
    <s v="DS-13030"/>
    <x v="284"/>
    <x v="2"/>
    <s v="United States"/>
    <s v="San Francisco"/>
    <x v="1"/>
    <n v="94122"/>
    <x v="1"/>
    <s v="OFF-BI-10002609"/>
    <x v="1"/>
    <x v="8"/>
    <x v="98"/>
    <x v="1494"/>
    <n v="6"/>
    <n v="0.2"/>
    <n v="4.6487999999999987"/>
  </r>
  <r>
    <n v="9244"/>
    <s v="CA-2011-113271"/>
    <x v="2"/>
    <x v="868"/>
    <d v="2011-07-14T00:00:00"/>
    <x v="1"/>
    <s v="DS-13030"/>
    <x v="284"/>
    <x v="2"/>
    <s v="United States"/>
    <s v="San Francisco"/>
    <x v="1"/>
    <n v="94122"/>
    <x v="1"/>
    <s v="FUR-BO-10004218"/>
    <x v="0"/>
    <x v="0"/>
    <x v="1584"/>
    <x v="1005"/>
    <n v="1"/>
    <n v="0.15"/>
    <n v="7.0489999999999995"/>
  </r>
  <r>
    <n v="9245"/>
    <s v="CA-2011-113271"/>
    <x v="2"/>
    <x v="868"/>
    <d v="2011-07-14T00:00:00"/>
    <x v="1"/>
    <s v="DS-13030"/>
    <x v="284"/>
    <x v="2"/>
    <s v="United States"/>
    <s v="San Francisco"/>
    <x v="1"/>
    <n v="94122"/>
    <x v="1"/>
    <s v="OFF-AR-10003251"/>
    <x v="1"/>
    <x v="6"/>
    <x v="1041"/>
    <x v="348"/>
    <n v="2"/>
    <n v="0"/>
    <n v="2.2239999999999998"/>
  </r>
  <r>
    <n v="9246"/>
    <s v="CA-2011-113271"/>
    <x v="2"/>
    <x v="868"/>
    <d v="2011-07-14T00:00:00"/>
    <x v="1"/>
    <s v="DS-13030"/>
    <x v="284"/>
    <x v="2"/>
    <s v="United States"/>
    <s v="San Francisco"/>
    <x v="1"/>
    <n v="94122"/>
    <x v="1"/>
    <s v="OFF-PA-10002365"/>
    <x v="1"/>
    <x v="10"/>
    <x v="12"/>
    <x v="56"/>
    <n v="5"/>
    <n v="0"/>
    <n v="15.552000000000001"/>
  </r>
  <r>
    <n v="9247"/>
    <s v="CA-2014-130106"/>
    <x v="3"/>
    <x v="1053"/>
    <d v="2014-05-27T00:00:00"/>
    <x v="1"/>
    <s v="VF-21715"/>
    <x v="665"/>
    <x v="2"/>
    <s v="United States"/>
    <s v="San Francisco"/>
    <x v="1"/>
    <n v="94109"/>
    <x v="1"/>
    <s v="OFF-AR-10003651"/>
    <x v="1"/>
    <x v="6"/>
    <x v="276"/>
    <x v="296"/>
    <n v="3"/>
    <n v="0"/>
    <n v="2.8535999999999988"/>
  </r>
  <r>
    <n v="9248"/>
    <s v="CA-2014-130106"/>
    <x v="3"/>
    <x v="1053"/>
    <d v="2014-05-27T00:00:00"/>
    <x v="1"/>
    <s v="VF-21715"/>
    <x v="665"/>
    <x v="2"/>
    <s v="United States"/>
    <s v="San Francisco"/>
    <x v="1"/>
    <n v="94109"/>
    <x v="1"/>
    <s v="OFF-AR-10003732"/>
    <x v="1"/>
    <x v="6"/>
    <x v="321"/>
    <x v="1104"/>
    <n v="1"/>
    <n v="0"/>
    <n v="0.72279999999999989"/>
  </r>
  <r>
    <n v="9249"/>
    <s v="CA-2013-127761"/>
    <x v="0"/>
    <x v="338"/>
    <d v="2013-11-15T00:00:00"/>
    <x v="1"/>
    <s v="SW-20275"/>
    <x v="349"/>
    <x v="0"/>
    <s v="United States"/>
    <s v="New York City"/>
    <x v="15"/>
    <n v="10009"/>
    <x v="3"/>
    <s v="OFF-BI-10002557"/>
    <x v="1"/>
    <x v="8"/>
    <x v="246"/>
    <x v="1034"/>
    <n v="1"/>
    <n v="0.2"/>
    <n v="1.3649999999999998"/>
  </r>
  <r>
    <n v="9250"/>
    <s v="CA-2013-127761"/>
    <x v="0"/>
    <x v="338"/>
    <d v="2013-11-15T00:00:00"/>
    <x v="1"/>
    <s v="SW-20275"/>
    <x v="349"/>
    <x v="0"/>
    <s v="United States"/>
    <s v="New York City"/>
    <x v="15"/>
    <n v="10009"/>
    <x v="3"/>
    <s v="TEC-PH-10003691"/>
    <x v="2"/>
    <x v="7"/>
    <x v="1398"/>
    <x v="1867"/>
    <n v="7"/>
    <n v="0"/>
    <n v="220.48250000000002"/>
  </r>
  <r>
    <n v="9251"/>
    <s v="CA-2013-105354"/>
    <x v="0"/>
    <x v="499"/>
    <d v="2013-12-07T00:00:00"/>
    <x v="1"/>
    <s v="PW-19030"/>
    <x v="463"/>
    <x v="1"/>
    <s v="United States"/>
    <s v="Marion"/>
    <x v="23"/>
    <n v="52302"/>
    <x v="2"/>
    <s v="OFF-BI-10001107"/>
    <x v="1"/>
    <x v="8"/>
    <x v="492"/>
    <x v="5829"/>
    <n v="8"/>
    <n v="0"/>
    <n v="54.444800000000001"/>
  </r>
  <r>
    <n v="9252"/>
    <s v="CA-2014-155712"/>
    <x v="3"/>
    <x v="580"/>
    <d v="2014-03-09T00:00:00"/>
    <x v="1"/>
    <s v="KD-16615"/>
    <x v="629"/>
    <x v="1"/>
    <s v="United States"/>
    <s v="Los Angeles"/>
    <x v="1"/>
    <n v="90008"/>
    <x v="1"/>
    <s v="OFF-BI-10004224"/>
    <x v="1"/>
    <x v="8"/>
    <x v="1061"/>
    <x v="3850"/>
    <n v="2"/>
    <n v="0.2"/>
    <n v="33.639999999999986"/>
  </r>
  <r>
    <n v="9253"/>
    <s v="CA-2014-102309"/>
    <x v="3"/>
    <x v="397"/>
    <d v="2014-09-26T00:00:00"/>
    <x v="0"/>
    <s v="DO-13645"/>
    <x v="770"/>
    <x v="0"/>
    <s v="United States"/>
    <s v="Pine Bluff"/>
    <x v="36"/>
    <n v="71603"/>
    <x v="0"/>
    <s v="TEC-AC-10001114"/>
    <x v="2"/>
    <x v="11"/>
    <x v="1202"/>
    <x v="1723"/>
    <n v="5"/>
    <n v="0"/>
    <n v="63.983999999999988"/>
  </r>
  <r>
    <n v="9254"/>
    <s v="CA-2014-102309"/>
    <x v="3"/>
    <x v="397"/>
    <d v="2014-09-26T00:00:00"/>
    <x v="0"/>
    <s v="DO-13645"/>
    <x v="770"/>
    <x v="0"/>
    <s v="United States"/>
    <s v="Pine Bluff"/>
    <x v="36"/>
    <n v="71603"/>
    <x v="0"/>
    <s v="OFF-PA-10002005"/>
    <x v="1"/>
    <x v="10"/>
    <x v="505"/>
    <x v="91"/>
    <n v="2"/>
    <n v="0"/>
    <n v="6.2208000000000006"/>
  </r>
  <r>
    <n v="9255"/>
    <s v="CA-2011-168368"/>
    <x v="2"/>
    <x v="1058"/>
    <d v="2011-02-16T00:00:00"/>
    <x v="0"/>
    <s v="GA-14725"/>
    <x v="315"/>
    <x v="0"/>
    <s v="United States"/>
    <s v="Columbia"/>
    <x v="25"/>
    <n v="65203"/>
    <x v="2"/>
    <s v="FUR-CH-10001146"/>
    <x v="0"/>
    <x v="1"/>
    <x v="64"/>
    <x v="5830"/>
    <n v="1"/>
    <n v="0"/>
    <n v="15.222499999999997"/>
  </r>
  <r>
    <n v="9256"/>
    <s v="CA-2011-168368"/>
    <x v="2"/>
    <x v="1058"/>
    <d v="2011-02-16T00:00:00"/>
    <x v="0"/>
    <s v="GA-14725"/>
    <x v="315"/>
    <x v="0"/>
    <s v="United States"/>
    <s v="Columbia"/>
    <x v="25"/>
    <n v="65203"/>
    <x v="2"/>
    <s v="OFF-LA-10004853"/>
    <x v="1"/>
    <x v="2"/>
    <x v="683"/>
    <x v="1830"/>
    <n v="3"/>
    <n v="0"/>
    <n v="6.8723999999999998"/>
  </r>
  <r>
    <n v="9257"/>
    <s v="CA-2011-168368"/>
    <x v="2"/>
    <x v="1058"/>
    <d v="2011-02-16T00:00:00"/>
    <x v="0"/>
    <s v="GA-14725"/>
    <x v="315"/>
    <x v="0"/>
    <s v="United States"/>
    <s v="Columbia"/>
    <x v="25"/>
    <n v="65203"/>
    <x v="2"/>
    <s v="OFF-BI-10004728"/>
    <x v="1"/>
    <x v="8"/>
    <x v="539"/>
    <x v="1328"/>
    <n v="2"/>
    <n v="0"/>
    <n v="4.4344000000000001"/>
  </r>
  <r>
    <n v="9258"/>
    <s v="CA-2011-168368"/>
    <x v="2"/>
    <x v="1058"/>
    <d v="2011-02-16T00:00:00"/>
    <x v="0"/>
    <s v="GA-14725"/>
    <x v="315"/>
    <x v="0"/>
    <s v="United States"/>
    <s v="Columbia"/>
    <x v="25"/>
    <n v="65203"/>
    <x v="2"/>
    <s v="FUR-FU-10002298"/>
    <x v="0"/>
    <x v="5"/>
    <x v="1296"/>
    <x v="743"/>
    <n v="3"/>
    <n v="0"/>
    <n v="53.270399999999995"/>
  </r>
  <r>
    <n v="9259"/>
    <s v="CA-2011-168368"/>
    <x v="2"/>
    <x v="1058"/>
    <d v="2011-02-16T00:00:00"/>
    <x v="0"/>
    <s v="GA-14725"/>
    <x v="315"/>
    <x v="0"/>
    <s v="United States"/>
    <s v="Columbia"/>
    <x v="25"/>
    <n v="65203"/>
    <x v="2"/>
    <s v="OFF-BI-10004654"/>
    <x v="1"/>
    <x v="8"/>
    <x v="1444"/>
    <x v="5831"/>
    <n v="3"/>
    <n v="0"/>
    <n v="24.393000000000001"/>
  </r>
  <r>
    <n v="9260"/>
    <s v="CA-2011-168368"/>
    <x v="2"/>
    <x v="1058"/>
    <d v="2011-02-16T00:00:00"/>
    <x v="0"/>
    <s v="GA-14725"/>
    <x v="315"/>
    <x v="0"/>
    <s v="United States"/>
    <s v="Columbia"/>
    <x v="25"/>
    <n v="65203"/>
    <x v="2"/>
    <s v="OFF-ST-10002583"/>
    <x v="1"/>
    <x v="4"/>
    <x v="566"/>
    <x v="647"/>
    <n v="2"/>
    <n v="0"/>
    <n v="2.598399999999998"/>
  </r>
  <r>
    <n v="9261"/>
    <s v="CA-2014-167976"/>
    <x v="3"/>
    <x v="343"/>
    <d v="2014-11-15T00:00:00"/>
    <x v="0"/>
    <s v="JL-15505"/>
    <x v="145"/>
    <x v="0"/>
    <s v="United States"/>
    <s v="Aberdeen"/>
    <x v="44"/>
    <n v="57401"/>
    <x v="2"/>
    <s v="OFF-SU-10004661"/>
    <x v="1"/>
    <x v="14"/>
    <x v="1748"/>
    <x v="4198"/>
    <n v="3"/>
    <n v="0"/>
    <n v="6.63"/>
  </r>
  <r>
    <n v="9262"/>
    <s v="CA-2014-111388"/>
    <x v="3"/>
    <x v="264"/>
    <d v="2014-09-03T00:00:00"/>
    <x v="3"/>
    <s v="SU-20665"/>
    <x v="711"/>
    <x v="2"/>
    <s v="United States"/>
    <s v="Seattle"/>
    <x v="4"/>
    <n v="98103"/>
    <x v="1"/>
    <s v="FUR-CH-10003061"/>
    <x v="0"/>
    <x v="1"/>
    <x v="51"/>
    <x v="1804"/>
    <n v="3"/>
    <n v="0.2"/>
    <n v="-2.6997000000000355"/>
  </r>
  <r>
    <n v="9263"/>
    <s v="CA-2012-124499"/>
    <x v="1"/>
    <x v="330"/>
    <d v="2012-10-13T00:00:00"/>
    <x v="1"/>
    <s v="FM-14380"/>
    <x v="248"/>
    <x v="0"/>
    <s v="United States"/>
    <s v="Detroit"/>
    <x v="12"/>
    <n v="48227"/>
    <x v="2"/>
    <s v="FUR-CH-10000513"/>
    <x v="0"/>
    <x v="1"/>
    <x v="70"/>
    <x v="1948"/>
    <n v="3"/>
    <n v="0"/>
    <n v="35.097300000000004"/>
  </r>
  <r>
    <n v="9264"/>
    <s v="CA-2012-124499"/>
    <x v="1"/>
    <x v="330"/>
    <d v="2012-10-13T00:00:00"/>
    <x v="1"/>
    <s v="FM-14380"/>
    <x v="248"/>
    <x v="0"/>
    <s v="United States"/>
    <s v="Detroit"/>
    <x v="12"/>
    <n v="48227"/>
    <x v="2"/>
    <s v="OFF-AP-10002191"/>
    <x v="1"/>
    <x v="9"/>
    <x v="800"/>
    <x v="5832"/>
    <n v="5"/>
    <n v="0.1"/>
    <n v="53.982000000000006"/>
  </r>
  <r>
    <n v="9265"/>
    <s v="US-2014-128118"/>
    <x v="3"/>
    <x v="221"/>
    <d v="2014-12-02T00:00:00"/>
    <x v="1"/>
    <s v="MY-17380"/>
    <x v="199"/>
    <x v="1"/>
    <s v="United States"/>
    <s v="Memphis"/>
    <x v="18"/>
    <n v="38109"/>
    <x v="0"/>
    <s v="OFF-BI-10000216"/>
    <x v="1"/>
    <x v="8"/>
    <x v="1625"/>
    <x v="3266"/>
    <n v="3"/>
    <n v="0.7"/>
    <n v="-7.782"/>
  </r>
  <r>
    <n v="9266"/>
    <s v="US-2014-128118"/>
    <x v="3"/>
    <x v="221"/>
    <d v="2014-12-02T00:00:00"/>
    <x v="1"/>
    <s v="MY-17380"/>
    <x v="199"/>
    <x v="1"/>
    <s v="United States"/>
    <s v="Memphis"/>
    <x v="18"/>
    <n v="38109"/>
    <x v="0"/>
    <s v="OFF-EN-10003448"/>
    <x v="1"/>
    <x v="12"/>
    <x v="1702"/>
    <x v="5833"/>
    <n v="7"/>
    <n v="0.2"/>
    <n v="24.317999999999998"/>
  </r>
  <r>
    <n v="9267"/>
    <s v="CA-2011-125759"/>
    <x v="2"/>
    <x v="1215"/>
    <d v="2011-02-10T00:00:00"/>
    <x v="2"/>
    <s v="NM-18445"/>
    <x v="134"/>
    <x v="2"/>
    <s v="United States"/>
    <s v="North Las Vegas"/>
    <x v="33"/>
    <n v="89031"/>
    <x v="1"/>
    <s v="FUR-FU-10002111"/>
    <x v="0"/>
    <x v="5"/>
    <x v="1656"/>
    <x v="58"/>
    <n v="2"/>
    <n v="0"/>
    <n v="5.5327999999999999"/>
  </r>
  <r>
    <n v="9268"/>
    <s v="CA-2012-151869"/>
    <x v="1"/>
    <x v="12"/>
    <d v="2012-09-25T00:00:00"/>
    <x v="3"/>
    <s v="CS-11950"/>
    <x v="229"/>
    <x v="0"/>
    <s v="United States"/>
    <s v="Freeport"/>
    <x v="15"/>
    <n v="11520"/>
    <x v="3"/>
    <s v="FUR-CH-10001545"/>
    <x v="0"/>
    <x v="1"/>
    <x v="1737"/>
    <x v="5834"/>
    <n v="1"/>
    <n v="0.1"/>
    <n v="6.8388000000000009"/>
  </r>
  <r>
    <n v="9269"/>
    <s v="CA-2012-151869"/>
    <x v="1"/>
    <x v="12"/>
    <d v="2012-09-25T00:00:00"/>
    <x v="3"/>
    <s v="CS-11950"/>
    <x v="229"/>
    <x v="0"/>
    <s v="United States"/>
    <s v="Freeport"/>
    <x v="15"/>
    <n v="11520"/>
    <x v="3"/>
    <s v="OFF-PA-10002947"/>
    <x v="1"/>
    <x v="10"/>
    <x v="703"/>
    <x v="130"/>
    <n v="3"/>
    <n v="0"/>
    <n v="9.6191999999999993"/>
  </r>
  <r>
    <n v="9270"/>
    <s v="US-2014-102183"/>
    <x v="3"/>
    <x v="170"/>
    <d v="2014-08-29T00:00:00"/>
    <x v="1"/>
    <s v="PK-19075"/>
    <x v="7"/>
    <x v="0"/>
    <s v="United States"/>
    <s v="New York City"/>
    <x v="15"/>
    <n v="10035"/>
    <x v="3"/>
    <s v="OFF-BI-10003476"/>
    <x v="1"/>
    <x v="8"/>
    <x v="1526"/>
    <x v="5835"/>
    <n v="7"/>
    <n v="0.2"/>
    <n v="11.2308"/>
  </r>
  <r>
    <n v="9271"/>
    <s v="US-2014-102183"/>
    <x v="3"/>
    <x v="170"/>
    <d v="2014-08-29T00:00:00"/>
    <x v="1"/>
    <s v="PK-19075"/>
    <x v="7"/>
    <x v="0"/>
    <s v="United States"/>
    <s v="New York City"/>
    <x v="15"/>
    <n v="10035"/>
    <x v="3"/>
    <s v="OFF-BI-10001359"/>
    <x v="1"/>
    <x v="8"/>
    <x v="1153"/>
    <x v="5836"/>
    <n v="6"/>
    <n v="0.2"/>
    <n v="1453.1237999999996"/>
  </r>
  <r>
    <n v="9272"/>
    <s v="CA-2013-100510"/>
    <x v="0"/>
    <x v="536"/>
    <d v="2013-05-18T00:00:00"/>
    <x v="1"/>
    <s v="HM-14860"/>
    <x v="447"/>
    <x v="1"/>
    <s v="United States"/>
    <s v="New York City"/>
    <x v="15"/>
    <n v="10024"/>
    <x v="3"/>
    <s v="FUR-FU-10000320"/>
    <x v="0"/>
    <x v="5"/>
    <x v="1512"/>
    <x v="4807"/>
    <n v="3"/>
    <n v="0"/>
    <n v="4.4088000000000012"/>
  </r>
  <r>
    <n v="9273"/>
    <s v="CA-2013-100510"/>
    <x v="0"/>
    <x v="536"/>
    <d v="2013-05-18T00:00:00"/>
    <x v="1"/>
    <s v="HM-14860"/>
    <x v="447"/>
    <x v="1"/>
    <s v="United States"/>
    <s v="New York City"/>
    <x v="15"/>
    <n v="10024"/>
    <x v="3"/>
    <s v="TEC-PH-10001835"/>
    <x v="2"/>
    <x v="7"/>
    <x v="1333"/>
    <x v="2087"/>
    <n v="4"/>
    <n v="0"/>
    <n v="303.3408"/>
  </r>
  <r>
    <n v="9274"/>
    <s v="CA-2014-146983"/>
    <x v="3"/>
    <x v="264"/>
    <d v="2014-09-07T00:00:00"/>
    <x v="1"/>
    <s v="AH-10210"/>
    <x v="117"/>
    <x v="0"/>
    <s v="United States"/>
    <s v="Henderson"/>
    <x v="0"/>
    <n v="42420"/>
    <x v="0"/>
    <s v="OFF-BI-10003650"/>
    <x v="1"/>
    <x v="8"/>
    <x v="115"/>
    <x v="2829"/>
    <n v="3"/>
    <n v="0"/>
    <n v="757.41120000000001"/>
  </r>
  <r>
    <n v="9275"/>
    <s v="US-2011-134054"/>
    <x v="2"/>
    <x v="982"/>
    <d v="2011-10-10T00:00:00"/>
    <x v="3"/>
    <s v="FC-14335"/>
    <x v="712"/>
    <x v="1"/>
    <s v="United States"/>
    <s v="Albuquerque"/>
    <x v="27"/>
    <n v="87105"/>
    <x v="1"/>
    <s v="OFF-AR-10000937"/>
    <x v="1"/>
    <x v="6"/>
    <x v="1812"/>
    <x v="5837"/>
    <n v="7"/>
    <n v="0"/>
    <n v="112.57400000000001"/>
  </r>
  <r>
    <n v="9276"/>
    <s v="CA-2013-113236"/>
    <x v="0"/>
    <x v="439"/>
    <d v="2013-05-30T00:00:00"/>
    <x v="0"/>
    <s v="CP-12085"/>
    <x v="434"/>
    <x v="1"/>
    <s v="United States"/>
    <s v="Delray Beach"/>
    <x v="2"/>
    <n v="33445"/>
    <x v="0"/>
    <s v="OFF-ST-10000532"/>
    <x v="1"/>
    <x v="4"/>
    <x v="1403"/>
    <x v="5838"/>
    <n v="6"/>
    <n v="0.2"/>
    <n v="13.852799999999995"/>
  </r>
  <r>
    <n v="9277"/>
    <s v="CA-2013-113236"/>
    <x v="0"/>
    <x v="439"/>
    <d v="2013-05-30T00:00:00"/>
    <x v="0"/>
    <s v="CP-12085"/>
    <x v="434"/>
    <x v="1"/>
    <s v="United States"/>
    <s v="Delray Beach"/>
    <x v="2"/>
    <n v="33445"/>
    <x v="0"/>
    <s v="TEC-AC-10001267"/>
    <x v="2"/>
    <x v="11"/>
    <x v="533"/>
    <x v="5839"/>
    <n v="2"/>
    <n v="0.2"/>
    <n v="11.98"/>
  </r>
  <r>
    <n v="9278"/>
    <s v="CA-2014-122539"/>
    <x v="3"/>
    <x v="96"/>
    <d v="2014-12-06T00:00:00"/>
    <x v="1"/>
    <s v="SC-20305"/>
    <x v="253"/>
    <x v="0"/>
    <s v="United States"/>
    <s v="Philadelphia"/>
    <x v="9"/>
    <n v="19140"/>
    <x v="3"/>
    <s v="OFF-LA-10004853"/>
    <x v="1"/>
    <x v="2"/>
    <x v="683"/>
    <x v="801"/>
    <n v="4"/>
    <n v="0.2"/>
    <n v="5.1791999999999998"/>
  </r>
  <r>
    <n v="9279"/>
    <s v="CA-2014-122539"/>
    <x v="3"/>
    <x v="96"/>
    <d v="2014-12-06T00:00:00"/>
    <x v="1"/>
    <s v="SC-20305"/>
    <x v="253"/>
    <x v="0"/>
    <s v="United States"/>
    <s v="Philadelphia"/>
    <x v="9"/>
    <n v="19140"/>
    <x v="3"/>
    <s v="OFF-BI-10001759"/>
    <x v="1"/>
    <x v="8"/>
    <x v="725"/>
    <x v="5840"/>
    <n v="7"/>
    <n v="0.7"/>
    <n v="-5.6006999999999962"/>
  </r>
  <r>
    <n v="9280"/>
    <s v="CA-2014-122539"/>
    <x v="3"/>
    <x v="96"/>
    <d v="2014-12-06T00:00:00"/>
    <x v="1"/>
    <s v="SC-20305"/>
    <x v="253"/>
    <x v="0"/>
    <s v="United States"/>
    <s v="Philadelphia"/>
    <x v="9"/>
    <n v="19140"/>
    <x v="3"/>
    <s v="FUR-CH-10003379"/>
    <x v="0"/>
    <x v="1"/>
    <x v="459"/>
    <x v="5841"/>
    <n v="2"/>
    <n v="0.3"/>
    <n v="-28.49799999999999"/>
  </r>
  <r>
    <n v="9281"/>
    <s v="CA-2013-166772"/>
    <x v="0"/>
    <x v="873"/>
    <d v="2013-09-25T00:00:00"/>
    <x v="1"/>
    <s v="HJ-14875"/>
    <x v="707"/>
    <x v="2"/>
    <s v="United States"/>
    <s v="Seattle"/>
    <x v="4"/>
    <n v="98105"/>
    <x v="1"/>
    <s v="FUR-BO-10002853"/>
    <x v="0"/>
    <x v="0"/>
    <x v="1613"/>
    <x v="3514"/>
    <n v="2"/>
    <n v="0"/>
    <n v="40.97"/>
  </r>
  <r>
    <n v="9282"/>
    <s v="US-2014-152898"/>
    <x v="3"/>
    <x v="220"/>
    <d v="2014-09-16T00:00:00"/>
    <x v="1"/>
    <s v="CB-12025"/>
    <x v="90"/>
    <x v="0"/>
    <s v="United States"/>
    <s v="Richmond"/>
    <x v="17"/>
    <n v="23223"/>
    <x v="0"/>
    <s v="OFF-AP-10000027"/>
    <x v="1"/>
    <x v="9"/>
    <x v="1804"/>
    <x v="4672"/>
    <n v="5"/>
    <n v="0"/>
    <n v="20.369999999999997"/>
  </r>
  <r>
    <n v="9283"/>
    <s v="CA-2013-160486"/>
    <x v="0"/>
    <x v="945"/>
    <d v="2014-01-05T00:00:00"/>
    <x v="1"/>
    <s v="EH-14185"/>
    <x v="699"/>
    <x v="0"/>
    <s v="United States"/>
    <s v="West Palm Beach"/>
    <x v="2"/>
    <n v="33407"/>
    <x v="0"/>
    <s v="OFF-PA-10002421"/>
    <x v="1"/>
    <x v="10"/>
    <x v="1416"/>
    <x v="5842"/>
    <n v="4"/>
    <n v="0.2"/>
    <n v="25.278400000000001"/>
  </r>
  <r>
    <n v="9284"/>
    <s v="CA-2014-102218"/>
    <x v="3"/>
    <x v="264"/>
    <d v="2014-09-05T00:00:00"/>
    <x v="0"/>
    <s v="LW-17215"/>
    <x v="560"/>
    <x v="0"/>
    <s v="United States"/>
    <s v="Fort Collins"/>
    <x v="22"/>
    <n v="80525"/>
    <x v="1"/>
    <s v="OFF-LA-10002475"/>
    <x v="1"/>
    <x v="2"/>
    <x v="148"/>
    <x v="3280"/>
    <n v="2"/>
    <n v="0.2"/>
    <n v="3.9473999999999996"/>
  </r>
  <r>
    <n v="9285"/>
    <s v="CA-2011-161032"/>
    <x v="2"/>
    <x v="728"/>
    <d v="2011-11-23T00:00:00"/>
    <x v="1"/>
    <s v="MK-17905"/>
    <x v="149"/>
    <x v="1"/>
    <s v="United States"/>
    <s v="Franklin"/>
    <x v="6"/>
    <n v="53132"/>
    <x v="2"/>
    <s v="FUR-CH-10001482"/>
    <x v="0"/>
    <x v="1"/>
    <x v="536"/>
    <x v="604"/>
    <n v="3"/>
    <n v="0"/>
    <n v="43.223399999999984"/>
  </r>
  <r>
    <n v="9286"/>
    <s v="CA-2012-102778"/>
    <x v="1"/>
    <x v="82"/>
    <d v="2012-11-24T00:00:00"/>
    <x v="2"/>
    <s v="JH-15820"/>
    <x v="581"/>
    <x v="0"/>
    <s v="United States"/>
    <s v="Monroe"/>
    <x v="3"/>
    <n v="28110"/>
    <x v="0"/>
    <s v="FUR-FU-10000087"/>
    <x v="0"/>
    <x v="5"/>
    <x v="204"/>
    <x v="269"/>
    <n v="1"/>
    <n v="0.2"/>
    <n v="4.7712000000000012"/>
  </r>
  <r>
    <n v="9287"/>
    <s v="CA-2014-154011"/>
    <x v="3"/>
    <x v="249"/>
    <d v="2014-06-27T00:00:00"/>
    <x v="1"/>
    <s v="DB-13270"/>
    <x v="489"/>
    <x v="2"/>
    <s v="United States"/>
    <s v="Dallas"/>
    <x v="5"/>
    <n v="75081"/>
    <x v="2"/>
    <s v="OFF-BI-10003166"/>
    <x v="1"/>
    <x v="8"/>
    <x v="1405"/>
    <x v="5843"/>
    <n v="3"/>
    <n v="0.8"/>
    <n v="-11.020800000000005"/>
  </r>
  <r>
    <n v="9288"/>
    <s v="CA-2014-154011"/>
    <x v="3"/>
    <x v="249"/>
    <d v="2014-06-27T00:00:00"/>
    <x v="1"/>
    <s v="DB-13270"/>
    <x v="489"/>
    <x v="2"/>
    <s v="United States"/>
    <s v="Dallas"/>
    <x v="5"/>
    <n v="75081"/>
    <x v="2"/>
    <s v="FUR-TA-10000688"/>
    <x v="0"/>
    <x v="3"/>
    <x v="556"/>
    <x v="5844"/>
    <n v="3"/>
    <n v="0.3"/>
    <n v="-84.961500000000029"/>
  </r>
  <r>
    <n v="9289"/>
    <s v="US-2014-165456"/>
    <x v="3"/>
    <x v="329"/>
    <d v="2014-12-04T00:00:00"/>
    <x v="2"/>
    <s v="TB-21625"/>
    <x v="577"/>
    <x v="0"/>
    <s v="United States"/>
    <s v="Philadelphia"/>
    <x v="9"/>
    <n v="19134"/>
    <x v="3"/>
    <s v="FUR-CH-10003981"/>
    <x v="0"/>
    <x v="1"/>
    <x v="1166"/>
    <x v="5845"/>
    <n v="6"/>
    <n v="0.3"/>
    <n v="-15.418800000000203"/>
  </r>
  <r>
    <n v="9290"/>
    <s v="CA-2011-111857"/>
    <x v="2"/>
    <x v="488"/>
    <d v="2011-04-26T00:00:00"/>
    <x v="0"/>
    <s v="NM-18445"/>
    <x v="134"/>
    <x v="2"/>
    <s v="United States"/>
    <s v="San Francisco"/>
    <x v="1"/>
    <n v="94109"/>
    <x v="1"/>
    <s v="OFF-PA-10001878"/>
    <x v="1"/>
    <x v="10"/>
    <x v="1161"/>
    <x v="5846"/>
    <n v="1"/>
    <n v="0"/>
    <n v="22.987699999999997"/>
  </r>
  <r>
    <n v="9291"/>
    <s v="CA-2011-163650"/>
    <x v="2"/>
    <x v="865"/>
    <d v="2011-09-25T00:00:00"/>
    <x v="2"/>
    <s v="TT-21220"/>
    <x v="627"/>
    <x v="0"/>
    <s v="United States"/>
    <s v="Dover"/>
    <x v="13"/>
    <n v="19901"/>
    <x v="3"/>
    <s v="OFF-AR-10002375"/>
    <x v="1"/>
    <x v="6"/>
    <x v="823"/>
    <x v="296"/>
    <n v="3"/>
    <n v="0"/>
    <n v="2.8535999999999988"/>
  </r>
  <r>
    <n v="9292"/>
    <s v="CA-2011-163650"/>
    <x v="2"/>
    <x v="865"/>
    <d v="2011-09-25T00:00:00"/>
    <x v="2"/>
    <s v="TT-21220"/>
    <x v="627"/>
    <x v="0"/>
    <s v="United States"/>
    <s v="Dover"/>
    <x v="13"/>
    <n v="19901"/>
    <x v="3"/>
    <s v="OFF-BI-10004965"/>
    <x v="1"/>
    <x v="8"/>
    <x v="1005"/>
    <x v="1339"/>
    <n v="3"/>
    <n v="0"/>
    <n v="15.524999999999999"/>
  </r>
  <r>
    <n v="9293"/>
    <s v="CA-2014-124114"/>
    <x v="3"/>
    <x v="580"/>
    <d v="2014-03-03T00:00:00"/>
    <x v="3"/>
    <s v="RS-19765"/>
    <x v="276"/>
    <x v="1"/>
    <s v="United States"/>
    <s v="Waco"/>
    <x v="5"/>
    <n v="76706"/>
    <x v="2"/>
    <s v="OFF-BI-10004022"/>
    <x v="1"/>
    <x v="8"/>
    <x v="748"/>
    <x v="5847"/>
    <n v="1"/>
    <n v="0.8"/>
    <n v="-0.94520000000000004"/>
  </r>
  <r>
    <n v="9294"/>
    <s v="US-2014-116505"/>
    <x v="3"/>
    <x v="701"/>
    <d v="2014-11-22T00:00:00"/>
    <x v="0"/>
    <s v="TB-21625"/>
    <x v="577"/>
    <x v="0"/>
    <s v="United States"/>
    <s v="Hagerstown"/>
    <x v="39"/>
    <n v="21740"/>
    <x v="3"/>
    <s v="OFF-BI-10000050"/>
    <x v="1"/>
    <x v="8"/>
    <x v="343"/>
    <x v="1875"/>
    <n v="6"/>
    <n v="0"/>
    <n v="20.585999999999999"/>
  </r>
  <r>
    <n v="9295"/>
    <s v="CA-2014-161340"/>
    <x v="3"/>
    <x v="39"/>
    <d v="2014-06-02T00:00:00"/>
    <x v="1"/>
    <s v="AM-10360"/>
    <x v="87"/>
    <x v="1"/>
    <s v="United States"/>
    <s v="Cleveland"/>
    <x v="24"/>
    <n v="44105"/>
    <x v="3"/>
    <s v="OFF-PA-10002464"/>
    <x v="1"/>
    <x v="10"/>
    <x v="993"/>
    <x v="853"/>
    <n v="3"/>
    <n v="0.2"/>
    <n v="5.0286000000000008"/>
  </r>
  <r>
    <n v="9296"/>
    <s v="CA-2014-161340"/>
    <x v="3"/>
    <x v="39"/>
    <d v="2014-06-02T00:00:00"/>
    <x v="1"/>
    <s v="AM-10360"/>
    <x v="87"/>
    <x v="1"/>
    <s v="United States"/>
    <s v="Cleveland"/>
    <x v="24"/>
    <n v="44105"/>
    <x v="3"/>
    <s v="FUR-BO-10004709"/>
    <x v="0"/>
    <x v="0"/>
    <x v="263"/>
    <x v="4701"/>
    <n v="4"/>
    <n v="0.5"/>
    <n v="-64.937599999999989"/>
  </r>
  <r>
    <n v="9297"/>
    <s v="US-2012-163433"/>
    <x v="1"/>
    <x v="24"/>
    <d v="2012-04-22T00:00:00"/>
    <x v="0"/>
    <s v="MP-17965"/>
    <x v="172"/>
    <x v="1"/>
    <s v="United States"/>
    <s v="Mcallen"/>
    <x v="5"/>
    <n v="78501"/>
    <x v="2"/>
    <s v="TEC-AC-10003590"/>
    <x v="2"/>
    <x v="11"/>
    <x v="1093"/>
    <x v="2967"/>
    <n v="2"/>
    <n v="0.2"/>
    <n v="8.2847999999999971"/>
  </r>
  <r>
    <n v="9298"/>
    <s v="US-2012-163433"/>
    <x v="1"/>
    <x v="24"/>
    <d v="2012-04-22T00:00:00"/>
    <x v="0"/>
    <s v="MP-17965"/>
    <x v="172"/>
    <x v="1"/>
    <s v="United States"/>
    <s v="Mcallen"/>
    <x v="5"/>
    <n v="78501"/>
    <x v="2"/>
    <s v="TEC-PH-10003357"/>
    <x v="2"/>
    <x v="7"/>
    <x v="1062"/>
    <x v="4494"/>
    <n v="4"/>
    <n v="0.2"/>
    <n v="24.476800000000004"/>
  </r>
  <r>
    <n v="9299"/>
    <s v="US-2012-163433"/>
    <x v="1"/>
    <x v="24"/>
    <d v="2012-04-22T00:00:00"/>
    <x v="0"/>
    <s v="MP-17965"/>
    <x v="172"/>
    <x v="1"/>
    <s v="United States"/>
    <s v="Mcallen"/>
    <x v="5"/>
    <n v="78501"/>
    <x v="2"/>
    <s v="OFF-AR-10003373"/>
    <x v="1"/>
    <x v="6"/>
    <x v="287"/>
    <x v="1355"/>
    <n v="3"/>
    <n v="0.2"/>
    <n v="6.5057999999999971"/>
  </r>
  <r>
    <n v="9300"/>
    <s v="US-2012-163433"/>
    <x v="1"/>
    <x v="24"/>
    <d v="2012-04-22T00:00:00"/>
    <x v="0"/>
    <s v="MP-17965"/>
    <x v="172"/>
    <x v="1"/>
    <s v="United States"/>
    <s v="Mcallen"/>
    <x v="5"/>
    <n v="78501"/>
    <x v="2"/>
    <s v="OFF-BI-10003676"/>
    <x v="1"/>
    <x v="8"/>
    <x v="816"/>
    <x v="3176"/>
    <n v="2"/>
    <n v="0.8"/>
    <n v="-6.8992000000000022"/>
  </r>
  <r>
    <n v="9301"/>
    <s v="US-2012-163433"/>
    <x v="1"/>
    <x v="24"/>
    <d v="2012-04-22T00:00:00"/>
    <x v="0"/>
    <s v="MP-17965"/>
    <x v="172"/>
    <x v="1"/>
    <s v="United States"/>
    <s v="Mcallen"/>
    <x v="5"/>
    <n v="78501"/>
    <x v="2"/>
    <s v="FUR-CH-10000225"/>
    <x v="0"/>
    <x v="1"/>
    <x v="401"/>
    <x v="4350"/>
    <n v="1"/>
    <n v="0.3"/>
    <n v="-20.245000000000008"/>
  </r>
  <r>
    <n v="9302"/>
    <s v="US-2012-163433"/>
    <x v="1"/>
    <x v="24"/>
    <d v="2012-04-22T00:00:00"/>
    <x v="0"/>
    <s v="MP-17965"/>
    <x v="172"/>
    <x v="1"/>
    <s v="United States"/>
    <s v="Mcallen"/>
    <x v="5"/>
    <n v="78501"/>
    <x v="2"/>
    <s v="TEC-PH-10001870"/>
    <x v="2"/>
    <x v="7"/>
    <x v="1731"/>
    <x v="5848"/>
    <n v="2"/>
    <n v="0.2"/>
    <n v="6.122999999999994"/>
  </r>
  <r>
    <n v="9303"/>
    <s v="US-2012-163433"/>
    <x v="1"/>
    <x v="24"/>
    <d v="2012-04-22T00:00:00"/>
    <x v="0"/>
    <s v="MP-17965"/>
    <x v="172"/>
    <x v="1"/>
    <s v="United States"/>
    <s v="Mcallen"/>
    <x v="5"/>
    <n v="78501"/>
    <x v="2"/>
    <s v="OFF-AR-10003481"/>
    <x v="1"/>
    <x v="6"/>
    <x v="1591"/>
    <x v="964"/>
    <n v="3"/>
    <n v="0.2"/>
    <n v="0.88559999999999883"/>
  </r>
  <r>
    <n v="9304"/>
    <s v="US-2012-163433"/>
    <x v="1"/>
    <x v="24"/>
    <d v="2012-04-22T00:00:00"/>
    <x v="0"/>
    <s v="MP-17965"/>
    <x v="172"/>
    <x v="1"/>
    <s v="United States"/>
    <s v="Mcallen"/>
    <x v="5"/>
    <n v="78501"/>
    <x v="2"/>
    <s v="OFF-PA-10003936"/>
    <x v="1"/>
    <x v="10"/>
    <x v="1283"/>
    <x v="12"/>
    <n v="3"/>
    <n v="0.2"/>
    <n v="5.4432"/>
  </r>
  <r>
    <n v="9305"/>
    <s v="US-2012-163433"/>
    <x v="1"/>
    <x v="24"/>
    <d v="2012-04-22T00:00:00"/>
    <x v="0"/>
    <s v="MP-17965"/>
    <x v="172"/>
    <x v="1"/>
    <s v="United States"/>
    <s v="Mcallen"/>
    <x v="5"/>
    <n v="78501"/>
    <x v="2"/>
    <s v="OFF-BI-10000320"/>
    <x v="1"/>
    <x v="8"/>
    <x v="768"/>
    <x v="5849"/>
    <n v="1"/>
    <n v="0.8"/>
    <n v="-2.2877999999999998"/>
  </r>
  <r>
    <n v="9306"/>
    <s v="CA-2012-137603"/>
    <x v="1"/>
    <x v="444"/>
    <d v="2012-09-24T00:00:00"/>
    <x v="1"/>
    <s v="MH-17290"/>
    <x v="762"/>
    <x v="2"/>
    <s v="United States"/>
    <s v="Santa Fe"/>
    <x v="27"/>
    <n v="87505"/>
    <x v="1"/>
    <s v="OFF-AR-10001972"/>
    <x v="1"/>
    <x v="6"/>
    <x v="1623"/>
    <x v="3681"/>
    <n v="5"/>
    <n v="0"/>
    <n v="2.1840000000000002"/>
  </r>
  <r>
    <n v="9307"/>
    <s v="CA-2011-128237"/>
    <x v="2"/>
    <x v="727"/>
    <d v="2011-03-30T00:00:00"/>
    <x v="1"/>
    <s v="CA-12265"/>
    <x v="244"/>
    <x v="0"/>
    <s v="United States"/>
    <s v="San Francisco"/>
    <x v="1"/>
    <n v="94110"/>
    <x v="1"/>
    <s v="OFF-AR-10003829"/>
    <x v="1"/>
    <x v="6"/>
    <x v="934"/>
    <x v="2637"/>
    <n v="2"/>
    <n v="0"/>
    <n v="1.9023999999999992"/>
  </r>
  <r>
    <n v="9308"/>
    <s v="CA-2011-128237"/>
    <x v="2"/>
    <x v="727"/>
    <d v="2011-03-30T00:00:00"/>
    <x v="1"/>
    <s v="CA-12265"/>
    <x v="244"/>
    <x v="0"/>
    <s v="United States"/>
    <s v="San Francisco"/>
    <x v="1"/>
    <n v="94110"/>
    <x v="1"/>
    <s v="OFF-AR-10003338"/>
    <x v="1"/>
    <x v="6"/>
    <x v="1430"/>
    <x v="3659"/>
    <n v="2"/>
    <n v="0"/>
    <n v="3.7200000000000006"/>
  </r>
  <r>
    <n v="9309"/>
    <s v="CA-2011-128237"/>
    <x v="2"/>
    <x v="727"/>
    <d v="2011-03-30T00:00:00"/>
    <x v="1"/>
    <s v="CA-12265"/>
    <x v="244"/>
    <x v="0"/>
    <s v="United States"/>
    <s v="San Francisco"/>
    <x v="1"/>
    <n v="94110"/>
    <x v="1"/>
    <s v="TEC-AC-10002558"/>
    <x v="2"/>
    <x v="11"/>
    <x v="1546"/>
    <x v="5850"/>
    <n v="4"/>
    <n v="0"/>
    <n v="15.917999999999999"/>
  </r>
  <r>
    <n v="9310"/>
    <s v="CA-2011-128237"/>
    <x v="2"/>
    <x v="727"/>
    <d v="2011-03-30T00:00:00"/>
    <x v="1"/>
    <s v="CA-12265"/>
    <x v="244"/>
    <x v="0"/>
    <s v="United States"/>
    <s v="San Francisco"/>
    <x v="1"/>
    <n v="94110"/>
    <x v="1"/>
    <s v="OFF-AR-10000034"/>
    <x v="1"/>
    <x v="6"/>
    <x v="744"/>
    <x v="2370"/>
    <n v="6"/>
    <n v="0"/>
    <n v="9.9215999999999998"/>
  </r>
  <r>
    <n v="9311"/>
    <s v="US-2013-102141"/>
    <x v="0"/>
    <x v="370"/>
    <d v="2013-09-01T00:00:00"/>
    <x v="1"/>
    <s v="KD-16615"/>
    <x v="629"/>
    <x v="1"/>
    <s v="United States"/>
    <s v="New York City"/>
    <x v="15"/>
    <n v="10024"/>
    <x v="3"/>
    <s v="OFF-BI-10001510"/>
    <x v="1"/>
    <x v="8"/>
    <x v="702"/>
    <x v="5851"/>
    <n v="8"/>
    <n v="0.2"/>
    <n v="45.839999999999996"/>
  </r>
  <r>
    <n v="9312"/>
    <s v="CA-2014-148642"/>
    <x v="3"/>
    <x v="904"/>
    <d v="2014-03-13T00:00:00"/>
    <x v="1"/>
    <s v="DW-13540"/>
    <x v="386"/>
    <x v="0"/>
    <s v="United States"/>
    <s v="Dallas"/>
    <x v="5"/>
    <n v="75220"/>
    <x v="2"/>
    <s v="OFF-LA-10000134"/>
    <x v="1"/>
    <x v="2"/>
    <x v="85"/>
    <x v="1268"/>
    <n v="2"/>
    <n v="0.2"/>
    <n v="1.7247999999999997"/>
  </r>
  <r>
    <n v="9313"/>
    <s v="CA-2014-148642"/>
    <x v="3"/>
    <x v="904"/>
    <d v="2014-03-13T00:00:00"/>
    <x v="1"/>
    <s v="DW-13540"/>
    <x v="386"/>
    <x v="0"/>
    <s v="United States"/>
    <s v="Dallas"/>
    <x v="5"/>
    <n v="75220"/>
    <x v="2"/>
    <s v="OFF-AR-10000588"/>
    <x v="1"/>
    <x v="6"/>
    <x v="393"/>
    <x v="5852"/>
    <n v="4"/>
    <n v="0.2"/>
    <n v="4.7616000000000014"/>
  </r>
  <r>
    <n v="9314"/>
    <s v="CA-2012-111948"/>
    <x v="1"/>
    <x v="1216"/>
    <d v="2012-11-11T00:00:00"/>
    <x v="3"/>
    <s v="AG-10495"/>
    <x v="122"/>
    <x v="1"/>
    <s v="United States"/>
    <s v="Detroit"/>
    <x v="12"/>
    <n v="48234"/>
    <x v="2"/>
    <s v="OFF-ST-10003282"/>
    <x v="1"/>
    <x v="4"/>
    <x v="42"/>
    <x v="5853"/>
    <n v="7"/>
    <n v="0"/>
    <n v="117.12960000000004"/>
  </r>
  <r>
    <n v="9315"/>
    <s v="CA-2012-111948"/>
    <x v="1"/>
    <x v="1216"/>
    <d v="2012-11-11T00:00:00"/>
    <x v="3"/>
    <s v="AG-10495"/>
    <x v="122"/>
    <x v="1"/>
    <s v="United States"/>
    <s v="Detroit"/>
    <x v="12"/>
    <n v="48234"/>
    <x v="2"/>
    <s v="OFF-AP-10002311"/>
    <x v="1"/>
    <x v="9"/>
    <x v="14"/>
    <x v="5854"/>
    <n v="2"/>
    <n v="0.1"/>
    <n v="46.790800000000004"/>
  </r>
  <r>
    <n v="9316"/>
    <s v="CA-2013-161907"/>
    <x v="0"/>
    <x v="41"/>
    <d v="2013-04-10T00:00:00"/>
    <x v="1"/>
    <s v="JH-16180"/>
    <x v="423"/>
    <x v="0"/>
    <s v="United States"/>
    <s v="Philadelphia"/>
    <x v="9"/>
    <n v="19140"/>
    <x v="3"/>
    <s v="TEC-PH-10000141"/>
    <x v="2"/>
    <x v="7"/>
    <x v="1303"/>
    <x v="965"/>
    <n v="3"/>
    <n v="0.4"/>
    <n v="-27.715799999999994"/>
  </r>
  <r>
    <n v="9317"/>
    <s v="CA-2013-161907"/>
    <x v="0"/>
    <x v="41"/>
    <d v="2013-04-10T00:00:00"/>
    <x v="1"/>
    <s v="JH-16180"/>
    <x v="423"/>
    <x v="0"/>
    <s v="United States"/>
    <s v="Philadelphia"/>
    <x v="9"/>
    <n v="19140"/>
    <x v="3"/>
    <s v="OFF-SU-10000646"/>
    <x v="1"/>
    <x v="14"/>
    <x v="259"/>
    <x v="5855"/>
    <n v="4"/>
    <n v="0.2"/>
    <n v="-163.45159999999996"/>
  </r>
  <r>
    <n v="9318"/>
    <s v="CA-2014-124940"/>
    <x v="3"/>
    <x v="1217"/>
    <d v="2014-02-27T00:00:00"/>
    <x v="1"/>
    <s v="DK-13090"/>
    <x v="54"/>
    <x v="0"/>
    <s v="United States"/>
    <s v="Carrollton"/>
    <x v="5"/>
    <n v="75007"/>
    <x v="2"/>
    <s v="TEC-AC-10002076"/>
    <x v="2"/>
    <x v="11"/>
    <x v="329"/>
    <x v="5856"/>
    <n v="1"/>
    <n v="0.2"/>
    <n v="-2.9940000000000015"/>
  </r>
  <r>
    <n v="9319"/>
    <s v="US-2014-108343"/>
    <x v="3"/>
    <x v="228"/>
    <d v="2014-07-26T00:00:00"/>
    <x v="1"/>
    <s v="AR-10825"/>
    <x v="255"/>
    <x v="1"/>
    <s v="United States"/>
    <s v="New York City"/>
    <x v="15"/>
    <n v="10009"/>
    <x v="3"/>
    <s v="OFF-PA-10000743"/>
    <x v="1"/>
    <x v="10"/>
    <x v="573"/>
    <x v="522"/>
    <n v="2"/>
    <n v="0"/>
    <n v="6.4127999999999998"/>
  </r>
  <r>
    <n v="9320"/>
    <s v="US-2014-108343"/>
    <x v="3"/>
    <x v="228"/>
    <d v="2014-07-26T00:00:00"/>
    <x v="1"/>
    <s v="AR-10825"/>
    <x v="255"/>
    <x v="1"/>
    <s v="United States"/>
    <s v="New York City"/>
    <x v="15"/>
    <n v="10009"/>
    <x v="3"/>
    <s v="FUR-CH-10002780"/>
    <x v="0"/>
    <x v="1"/>
    <x v="1832"/>
    <x v="5857"/>
    <n v="2"/>
    <n v="0.1"/>
    <n v="25.474399999999999"/>
  </r>
  <r>
    <n v="9321"/>
    <s v="US-2014-108343"/>
    <x v="3"/>
    <x v="228"/>
    <d v="2014-07-26T00:00:00"/>
    <x v="1"/>
    <s v="AR-10825"/>
    <x v="255"/>
    <x v="1"/>
    <s v="United States"/>
    <s v="New York City"/>
    <x v="15"/>
    <n v="10009"/>
    <x v="3"/>
    <s v="FUR-FU-10000747"/>
    <x v="0"/>
    <x v="5"/>
    <x v="1742"/>
    <x v="5858"/>
    <n v="4"/>
    <n v="0"/>
    <n v="31.266399999999976"/>
  </r>
  <r>
    <n v="9322"/>
    <s v="US-2013-111563"/>
    <x v="0"/>
    <x v="254"/>
    <d v="2013-11-09T00:00:00"/>
    <x v="1"/>
    <s v="SM-20005"/>
    <x v="325"/>
    <x v="0"/>
    <s v="United States"/>
    <s v="Houston"/>
    <x v="5"/>
    <n v="77041"/>
    <x v="2"/>
    <s v="FUR-FU-10002445"/>
    <x v="0"/>
    <x v="5"/>
    <x v="1439"/>
    <x v="5859"/>
    <n v="3"/>
    <n v="0.6"/>
    <n v="-5.6879999999999988"/>
  </r>
  <r>
    <n v="9323"/>
    <s v="US-2013-111563"/>
    <x v="0"/>
    <x v="254"/>
    <d v="2013-11-09T00:00:00"/>
    <x v="1"/>
    <s v="SM-20005"/>
    <x v="325"/>
    <x v="0"/>
    <s v="United States"/>
    <s v="Houston"/>
    <x v="5"/>
    <n v="77041"/>
    <x v="2"/>
    <s v="FUR-FU-10000723"/>
    <x v="0"/>
    <x v="5"/>
    <x v="475"/>
    <x v="520"/>
    <n v="4"/>
    <n v="0.6"/>
    <n v="-84.292799999999986"/>
  </r>
  <r>
    <n v="9324"/>
    <s v="CA-2014-121853"/>
    <x v="3"/>
    <x v="397"/>
    <d v="2014-09-30T00:00:00"/>
    <x v="1"/>
    <s v="DB-13660"/>
    <x v="551"/>
    <x v="0"/>
    <s v="United States"/>
    <s v="Los Angeles"/>
    <x v="1"/>
    <n v="90036"/>
    <x v="1"/>
    <s v="OFF-PA-10003641"/>
    <x v="1"/>
    <x v="10"/>
    <x v="938"/>
    <x v="5860"/>
    <n v="8"/>
    <n v="0"/>
    <n v="97.078399999999988"/>
  </r>
  <r>
    <n v="9325"/>
    <s v="CA-2014-121853"/>
    <x v="3"/>
    <x v="397"/>
    <d v="2014-09-30T00:00:00"/>
    <x v="1"/>
    <s v="DB-13660"/>
    <x v="551"/>
    <x v="0"/>
    <s v="United States"/>
    <s v="Los Angeles"/>
    <x v="1"/>
    <n v="90036"/>
    <x v="1"/>
    <s v="FUR-CH-10003973"/>
    <x v="0"/>
    <x v="1"/>
    <x v="858"/>
    <x v="5861"/>
    <n v="2"/>
    <n v="0.2"/>
    <n v="59.481600000000014"/>
  </r>
  <r>
    <n v="9326"/>
    <s v="CA-2014-121853"/>
    <x v="3"/>
    <x v="397"/>
    <d v="2014-09-30T00:00:00"/>
    <x v="1"/>
    <s v="DB-13660"/>
    <x v="551"/>
    <x v="0"/>
    <s v="United States"/>
    <s v="Los Angeles"/>
    <x v="1"/>
    <n v="90036"/>
    <x v="1"/>
    <s v="OFF-BI-10000977"/>
    <x v="1"/>
    <x v="8"/>
    <x v="982"/>
    <x v="5862"/>
    <n v="3"/>
    <n v="0.2"/>
    <n v="23.711999999999996"/>
  </r>
  <r>
    <n v="9327"/>
    <s v="US-2014-130687"/>
    <x v="3"/>
    <x v="210"/>
    <d v="2014-09-11T00:00:00"/>
    <x v="2"/>
    <s v="PF-19225"/>
    <x v="418"/>
    <x v="0"/>
    <s v="United States"/>
    <s v="Edmonds"/>
    <x v="4"/>
    <n v="98026"/>
    <x v="1"/>
    <s v="FUR-FU-10004053"/>
    <x v="0"/>
    <x v="5"/>
    <x v="1633"/>
    <x v="4165"/>
    <n v="4"/>
    <n v="0"/>
    <n v="34.812800000000003"/>
  </r>
  <r>
    <n v="9328"/>
    <s v="US-2014-130687"/>
    <x v="3"/>
    <x v="210"/>
    <d v="2014-09-11T00:00:00"/>
    <x v="2"/>
    <s v="PF-19225"/>
    <x v="418"/>
    <x v="0"/>
    <s v="United States"/>
    <s v="Edmonds"/>
    <x v="4"/>
    <n v="98026"/>
    <x v="1"/>
    <s v="TEC-PH-10002033"/>
    <x v="2"/>
    <x v="7"/>
    <x v="11"/>
    <x v="5863"/>
    <n v="2"/>
    <n v="0.2"/>
    <n v="34.178400000000011"/>
  </r>
  <r>
    <n v="9329"/>
    <s v="US-2014-130687"/>
    <x v="3"/>
    <x v="210"/>
    <d v="2014-09-11T00:00:00"/>
    <x v="2"/>
    <s v="PF-19225"/>
    <x v="418"/>
    <x v="0"/>
    <s v="United States"/>
    <s v="Edmonds"/>
    <x v="4"/>
    <n v="98026"/>
    <x v="1"/>
    <s v="OFF-AR-10004260"/>
    <x v="1"/>
    <x v="6"/>
    <x v="1481"/>
    <x v="2275"/>
    <n v="1"/>
    <n v="0"/>
    <n v="7.2744"/>
  </r>
  <r>
    <n v="9330"/>
    <s v="CA-2012-164497"/>
    <x v="1"/>
    <x v="109"/>
    <d v="2012-11-30T00:00:00"/>
    <x v="2"/>
    <s v="AJ-10945"/>
    <x v="219"/>
    <x v="0"/>
    <s v="United States"/>
    <s v="San Francisco"/>
    <x v="1"/>
    <n v="94110"/>
    <x v="1"/>
    <s v="OFF-AP-10004655"/>
    <x v="1"/>
    <x v="9"/>
    <x v="1607"/>
    <x v="5864"/>
    <n v="4"/>
    <n v="0"/>
    <n v="15.395199999999999"/>
  </r>
  <r>
    <n v="9331"/>
    <s v="US-2012-153283"/>
    <x v="1"/>
    <x v="768"/>
    <d v="2012-11-18T00:00:00"/>
    <x v="1"/>
    <s v="EB-14110"/>
    <x v="686"/>
    <x v="0"/>
    <s v="United States"/>
    <s v="New York City"/>
    <x v="15"/>
    <n v="10035"/>
    <x v="3"/>
    <s v="OFF-EN-10001539"/>
    <x v="1"/>
    <x v="12"/>
    <x v="33"/>
    <x v="2560"/>
    <n v="2"/>
    <n v="0"/>
    <n v="7.3132000000000001"/>
  </r>
  <r>
    <n v="9332"/>
    <s v="CA-2013-108056"/>
    <x v="0"/>
    <x v="321"/>
    <d v="2013-10-04T00:00:00"/>
    <x v="1"/>
    <s v="ES-14080"/>
    <x v="20"/>
    <x v="1"/>
    <s v="United States"/>
    <s v="Springfield"/>
    <x v="21"/>
    <n v="97477"/>
    <x v="1"/>
    <s v="TEC-PH-10001817"/>
    <x v="2"/>
    <x v="7"/>
    <x v="1097"/>
    <x v="4253"/>
    <n v="3"/>
    <n v="0.2"/>
    <n v="75.180000000000064"/>
  </r>
  <r>
    <n v="9333"/>
    <s v="CA-2014-127726"/>
    <x v="3"/>
    <x v="220"/>
    <d v="2014-09-14T00:00:00"/>
    <x v="0"/>
    <s v="SS-20410"/>
    <x v="757"/>
    <x v="0"/>
    <s v="United States"/>
    <s v="Georgetown"/>
    <x v="0"/>
    <n v="40324"/>
    <x v="0"/>
    <s v="OFF-AP-10002578"/>
    <x v="1"/>
    <x v="9"/>
    <x v="409"/>
    <x v="5865"/>
    <n v="4"/>
    <n v="0"/>
    <n v="50.876800000000003"/>
  </r>
  <r>
    <n v="9334"/>
    <s v="CA-2014-127726"/>
    <x v="3"/>
    <x v="220"/>
    <d v="2014-09-14T00:00:00"/>
    <x v="0"/>
    <s v="SS-20410"/>
    <x v="757"/>
    <x v="0"/>
    <s v="United States"/>
    <s v="Georgetown"/>
    <x v="0"/>
    <n v="40324"/>
    <x v="0"/>
    <s v="OFF-FA-10000992"/>
    <x v="1"/>
    <x v="13"/>
    <x v="1033"/>
    <x v="3210"/>
    <n v="4"/>
    <n v="0"/>
    <n v="6.6739999999999995"/>
  </r>
  <r>
    <n v="9335"/>
    <s v="CA-2014-110198"/>
    <x v="3"/>
    <x v="927"/>
    <d v="2014-05-03T00:00:00"/>
    <x v="2"/>
    <s v="AG-10900"/>
    <x v="151"/>
    <x v="0"/>
    <s v="United States"/>
    <s v="Coral Springs"/>
    <x v="2"/>
    <n v="33065"/>
    <x v="0"/>
    <s v="FUR-BO-10001798"/>
    <x v="0"/>
    <x v="0"/>
    <x v="0"/>
    <x v="2361"/>
    <n v="3"/>
    <n v="0.2"/>
    <n v="-15.71759999999999"/>
  </r>
  <r>
    <n v="9336"/>
    <s v="CA-2014-110198"/>
    <x v="3"/>
    <x v="927"/>
    <d v="2014-05-03T00:00:00"/>
    <x v="2"/>
    <s v="AG-10900"/>
    <x v="151"/>
    <x v="0"/>
    <s v="United States"/>
    <s v="Coral Springs"/>
    <x v="2"/>
    <n v="33065"/>
    <x v="0"/>
    <s v="OFF-LA-10004409"/>
    <x v="1"/>
    <x v="2"/>
    <x v="1550"/>
    <x v="877"/>
    <n v="2"/>
    <n v="0.2"/>
    <n v="1.4975999999999996"/>
  </r>
  <r>
    <n v="9337"/>
    <s v="CA-2014-130715"/>
    <x v="3"/>
    <x v="118"/>
    <d v="2014-09-21T00:00:00"/>
    <x v="1"/>
    <s v="CY-12745"/>
    <x v="388"/>
    <x v="1"/>
    <s v="United States"/>
    <s v="San Francisco"/>
    <x v="1"/>
    <n v="94110"/>
    <x v="1"/>
    <s v="OFF-FA-10000621"/>
    <x v="1"/>
    <x v="13"/>
    <x v="110"/>
    <x v="1511"/>
    <n v="5"/>
    <n v="0"/>
    <n v="8.7710000000000008"/>
  </r>
  <r>
    <n v="9338"/>
    <s v="CA-2011-155264"/>
    <x v="2"/>
    <x v="538"/>
    <d v="2011-10-22T00:00:00"/>
    <x v="0"/>
    <s v="RP-19270"/>
    <x v="345"/>
    <x v="1"/>
    <s v="United States"/>
    <s v="San Francisco"/>
    <x v="1"/>
    <n v="94110"/>
    <x v="1"/>
    <s v="OFF-BI-10003196"/>
    <x v="1"/>
    <x v="8"/>
    <x v="1367"/>
    <x v="5866"/>
    <n v="1"/>
    <n v="0.2"/>
    <n v="1.1219999999999999"/>
  </r>
  <r>
    <n v="9339"/>
    <s v="CA-2011-155264"/>
    <x v="2"/>
    <x v="538"/>
    <d v="2011-10-22T00:00:00"/>
    <x v="0"/>
    <s v="RP-19270"/>
    <x v="345"/>
    <x v="1"/>
    <s v="United States"/>
    <s v="San Francisco"/>
    <x v="1"/>
    <n v="94110"/>
    <x v="1"/>
    <s v="OFF-BI-10003727"/>
    <x v="1"/>
    <x v="8"/>
    <x v="797"/>
    <x v="5867"/>
    <n v="6"/>
    <n v="0.2"/>
    <n v="7.0223999999999993"/>
  </r>
  <r>
    <n v="9340"/>
    <s v="CA-2011-155264"/>
    <x v="2"/>
    <x v="538"/>
    <d v="2011-10-22T00:00:00"/>
    <x v="0"/>
    <s v="RP-19270"/>
    <x v="345"/>
    <x v="1"/>
    <s v="United States"/>
    <s v="San Francisco"/>
    <x v="1"/>
    <n v="94110"/>
    <x v="1"/>
    <s v="OFF-PA-10003228"/>
    <x v="1"/>
    <x v="10"/>
    <x v="1668"/>
    <x v="64"/>
    <n v="3"/>
    <n v="0"/>
    <n v="68.963099999999997"/>
  </r>
  <r>
    <n v="9341"/>
    <s v="CA-2011-155264"/>
    <x v="2"/>
    <x v="538"/>
    <d v="2011-10-22T00:00:00"/>
    <x v="0"/>
    <s v="RP-19270"/>
    <x v="345"/>
    <x v="1"/>
    <s v="United States"/>
    <s v="San Francisco"/>
    <x v="1"/>
    <n v="94110"/>
    <x v="1"/>
    <s v="OFF-LA-10002787"/>
    <x v="1"/>
    <x v="2"/>
    <x v="542"/>
    <x v="2057"/>
    <n v="5"/>
    <n v="0"/>
    <n v="9"/>
  </r>
  <r>
    <n v="9342"/>
    <s v="CA-2011-155264"/>
    <x v="2"/>
    <x v="538"/>
    <d v="2011-10-22T00:00:00"/>
    <x v="0"/>
    <s v="RP-19270"/>
    <x v="345"/>
    <x v="1"/>
    <s v="United States"/>
    <s v="San Francisco"/>
    <x v="1"/>
    <n v="94110"/>
    <x v="1"/>
    <s v="TEC-PH-10001305"/>
    <x v="2"/>
    <x v="7"/>
    <x v="1671"/>
    <x v="5868"/>
    <n v="3"/>
    <n v="0.2"/>
    <n v="11.757600000000011"/>
  </r>
  <r>
    <n v="9343"/>
    <s v="CA-2013-119123"/>
    <x v="0"/>
    <x v="69"/>
    <d v="2013-03-19T00:00:00"/>
    <x v="1"/>
    <s v="DB-13360"/>
    <x v="748"/>
    <x v="2"/>
    <s v="United States"/>
    <s v="Riverside"/>
    <x v="1"/>
    <n v="92503"/>
    <x v="1"/>
    <s v="OFF-BI-10001036"/>
    <x v="1"/>
    <x v="8"/>
    <x v="618"/>
    <x v="5869"/>
    <n v="7"/>
    <n v="0.2"/>
    <n v="19.193999999999999"/>
  </r>
  <r>
    <n v="9344"/>
    <s v="CA-2014-109085"/>
    <x v="3"/>
    <x v="922"/>
    <d v="2014-02-21T00:00:00"/>
    <x v="2"/>
    <s v="CK-12325"/>
    <x v="278"/>
    <x v="2"/>
    <s v="United States"/>
    <s v="Troy"/>
    <x v="24"/>
    <n v="45373"/>
    <x v="3"/>
    <s v="FUR-TA-10001086"/>
    <x v="0"/>
    <x v="3"/>
    <x v="1727"/>
    <x v="4003"/>
    <n v="5"/>
    <n v="0.4"/>
    <n v="-106.39299999999997"/>
  </r>
  <r>
    <n v="9345"/>
    <s v="CA-2014-109085"/>
    <x v="3"/>
    <x v="922"/>
    <d v="2014-02-21T00:00:00"/>
    <x v="2"/>
    <s v="CK-12325"/>
    <x v="278"/>
    <x v="2"/>
    <s v="United States"/>
    <s v="Troy"/>
    <x v="24"/>
    <n v="45373"/>
    <x v="3"/>
    <s v="OFF-BI-10001525"/>
    <x v="1"/>
    <x v="8"/>
    <x v="31"/>
    <x v="3517"/>
    <n v="5"/>
    <n v="0.7"/>
    <n v="-4.7625000000000011"/>
  </r>
  <r>
    <n v="9346"/>
    <s v="CA-2014-109085"/>
    <x v="3"/>
    <x v="922"/>
    <d v="2014-02-21T00:00:00"/>
    <x v="2"/>
    <s v="CK-12325"/>
    <x v="278"/>
    <x v="2"/>
    <s v="United States"/>
    <s v="Troy"/>
    <x v="24"/>
    <n v="45373"/>
    <x v="3"/>
    <s v="TEC-PH-10000526"/>
    <x v="2"/>
    <x v="7"/>
    <x v="1463"/>
    <x v="5870"/>
    <n v="1"/>
    <n v="0.4"/>
    <n v="-11.518799999999999"/>
  </r>
  <r>
    <n v="9347"/>
    <s v="CA-2014-109085"/>
    <x v="3"/>
    <x v="922"/>
    <d v="2014-02-21T00:00:00"/>
    <x v="2"/>
    <s v="CK-12325"/>
    <x v="278"/>
    <x v="2"/>
    <s v="United States"/>
    <s v="Troy"/>
    <x v="24"/>
    <n v="45373"/>
    <x v="3"/>
    <s v="FUR-FU-10004973"/>
    <x v="0"/>
    <x v="5"/>
    <x v="1134"/>
    <x v="615"/>
    <n v="2"/>
    <n v="0.2"/>
    <n v="8.2896000000000001"/>
  </r>
  <r>
    <n v="9348"/>
    <s v="CA-2014-109085"/>
    <x v="3"/>
    <x v="922"/>
    <d v="2014-02-21T00:00:00"/>
    <x v="2"/>
    <s v="CK-12325"/>
    <x v="278"/>
    <x v="2"/>
    <s v="United States"/>
    <s v="Troy"/>
    <x v="24"/>
    <n v="45373"/>
    <x v="3"/>
    <s v="FUR-CH-10003981"/>
    <x v="0"/>
    <x v="1"/>
    <x v="1166"/>
    <x v="4448"/>
    <n v="5"/>
    <n v="0.3"/>
    <n v="-12.84900000000016"/>
  </r>
  <r>
    <n v="9349"/>
    <s v="CA-2013-114860"/>
    <x v="0"/>
    <x v="596"/>
    <d v="2013-12-29T00:00:00"/>
    <x v="1"/>
    <s v="DN-13690"/>
    <x v="35"/>
    <x v="0"/>
    <s v="United States"/>
    <s v="Moreno Valley"/>
    <x v="1"/>
    <n v="92553"/>
    <x v="1"/>
    <s v="FUR-FU-10000277"/>
    <x v="0"/>
    <x v="5"/>
    <x v="1786"/>
    <x v="5871"/>
    <n v="8"/>
    <n v="0"/>
    <n v="202.25279999999998"/>
  </r>
  <r>
    <n v="9350"/>
    <s v="CA-2013-114860"/>
    <x v="0"/>
    <x v="596"/>
    <d v="2013-12-29T00:00:00"/>
    <x v="1"/>
    <s v="DN-13690"/>
    <x v="35"/>
    <x v="0"/>
    <s v="United States"/>
    <s v="Moreno Valley"/>
    <x v="1"/>
    <n v="92553"/>
    <x v="1"/>
    <s v="FUR-FU-10001934"/>
    <x v="0"/>
    <x v="5"/>
    <x v="107"/>
    <x v="108"/>
    <n v="2"/>
    <n v="0"/>
    <n v="10.909600000000001"/>
  </r>
  <r>
    <n v="9351"/>
    <s v="CA-2013-159009"/>
    <x v="0"/>
    <x v="713"/>
    <d v="2013-09-28T00:00:00"/>
    <x v="1"/>
    <s v="DP-13105"/>
    <x v="317"/>
    <x v="1"/>
    <s v="United States"/>
    <s v="Seattle"/>
    <x v="4"/>
    <n v="98115"/>
    <x v="1"/>
    <s v="OFF-BI-10004970"/>
    <x v="1"/>
    <x v="8"/>
    <x v="908"/>
    <x v="1157"/>
    <n v="4"/>
    <n v="0.2"/>
    <n v="4.4603999999999999"/>
  </r>
  <r>
    <n v="9352"/>
    <s v="CA-2013-159009"/>
    <x v="0"/>
    <x v="713"/>
    <d v="2013-09-28T00:00:00"/>
    <x v="1"/>
    <s v="DP-13105"/>
    <x v="317"/>
    <x v="1"/>
    <s v="United States"/>
    <s v="Seattle"/>
    <x v="4"/>
    <n v="98115"/>
    <x v="1"/>
    <s v="FUR-CH-10003396"/>
    <x v="0"/>
    <x v="1"/>
    <x v="385"/>
    <x v="4236"/>
    <n v="3"/>
    <n v="0.2"/>
    <n v="-20.784600000000012"/>
  </r>
  <r>
    <n v="9353"/>
    <s v="CA-2014-148411"/>
    <x v="3"/>
    <x v="241"/>
    <d v="2014-09-27T00:00:00"/>
    <x v="2"/>
    <s v="RO-19780"/>
    <x v="197"/>
    <x v="0"/>
    <s v="United States"/>
    <s v="Chicago"/>
    <x v="10"/>
    <n v="60623"/>
    <x v="2"/>
    <s v="FUR-CH-10003973"/>
    <x v="0"/>
    <x v="1"/>
    <x v="858"/>
    <x v="3324"/>
    <n v="2"/>
    <n v="0.3"/>
    <n v="-14.870399999999961"/>
  </r>
  <r>
    <n v="9354"/>
    <s v="CA-2014-148411"/>
    <x v="3"/>
    <x v="241"/>
    <d v="2014-09-27T00:00:00"/>
    <x v="2"/>
    <s v="RO-19780"/>
    <x v="197"/>
    <x v="0"/>
    <s v="United States"/>
    <s v="Chicago"/>
    <x v="10"/>
    <n v="60623"/>
    <x v="2"/>
    <s v="OFF-PA-10002109"/>
    <x v="1"/>
    <x v="10"/>
    <x v="1771"/>
    <x v="5872"/>
    <n v="3"/>
    <n v="0.2"/>
    <n v="3.7127999999999988"/>
  </r>
  <r>
    <n v="9355"/>
    <s v="CA-2012-110324"/>
    <x v="1"/>
    <x v="494"/>
    <d v="2012-12-05T00:00:00"/>
    <x v="1"/>
    <s v="MA-17560"/>
    <x v="15"/>
    <x v="2"/>
    <s v="United States"/>
    <s v="Jackson"/>
    <x v="12"/>
    <n v="49201"/>
    <x v="2"/>
    <s v="OFF-PA-10001826"/>
    <x v="1"/>
    <x v="10"/>
    <x v="1750"/>
    <x v="541"/>
    <n v="3"/>
    <n v="0"/>
    <n v="9.3312000000000008"/>
  </r>
  <r>
    <n v="9356"/>
    <s v="CA-2012-110324"/>
    <x v="1"/>
    <x v="494"/>
    <d v="2012-12-05T00:00:00"/>
    <x v="1"/>
    <s v="MA-17560"/>
    <x v="15"/>
    <x v="2"/>
    <s v="United States"/>
    <s v="Jackson"/>
    <x v="12"/>
    <n v="49201"/>
    <x v="2"/>
    <s v="OFF-AR-10000823"/>
    <x v="1"/>
    <x v="6"/>
    <x v="1043"/>
    <x v="1034"/>
    <n v="2"/>
    <n v="0"/>
    <n v="1.0192000000000001"/>
  </r>
  <r>
    <n v="9357"/>
    <s v="CA-2012-110324"/>
    <x v="1"/>
    <x v="494"/>
    <d v="2012-12-05T00:00:00"/>
    <x v="1"/>
    <s v="MA-17560"/>
    <x v="15"/>
    <x v="2"/>
    <s v="United States"/>
    <s v="Jackson"/>
    <x v="12"/>
    <n v="49201"/>
    <x v="2"/>
    <s v="OFF-PA-10001776"/>
    <x v="1"/>
    <x v="10"/>
    <x v="1263"/>
    <x v="1909"/>
    <n v="2"/>
    <n v="0"/>
    <n v="8.7137999999999991"/>
  </r>
  <r>
    <n v="9358"/>
    <s v="CA-2013-168046"/>
    <x v="0"/>
    <x v="967"/>
    <d v="2013-01-28T00:00:00"/>
    <x v="0"/>
    <s v="JD-15895"/>
    <x v="63"/>
    <x v="1"/>
    <s v="United States"/>
    <s v="New York City"/>
    <x v="15"/>
    <n v="10024"/>
    <x v="3"/>
    <s v="OFF-BI-10003676"/>
    <x v="1"/>
    <x v="8"/>
    <x v="816"/>
    <x v="136"/>
    <n v="5"/>
    <n v="0.2"/>
    <n v="15.091999999999995"/>
  </r>
  <r>
    <n v="9359"/>
    <s v="CA-2013-168046"/>
    <x v="0"/>
    <x v="967"/>
    <d v="2013-01-28T00:00:00"/>
    <x v="0"/>
    <s v="JD-15895"/>
    <x v="63"/>
    <x v="1"/>
    <s v="United States"/>
    <s v="New York City"/>
    <x v="15"/>
    <n v="10024"/>
    <x v="3"/>
    <s v="FUR-TA-10001095"/>
    <x v="0"/>
    <x v="3"/>
    <x v="611"/>
    <x v="5873"/>
    <n v="3"/>
    <n v="0.4"/>
    <n v="-99.34529999999998"/>
  </r>
  <r>
    <n v="9360"/>
    <s v="CA-2013-168046"/>
    <x v="0"/>
    <x v="967"/>
    <d v="2013-01-28T00:00:00"/>
    <x v="0"/>
    <s v="JD-15895"/>
    <x v="63"/>
    <x v="1"/>
    <s v="United States"/>
    <s v="New York City"/>
    <x v="15"/>
    <n v="10024"/>
    <x v="3"/>
    <s v="FUR-FU-10000747"/>
    <x v="0"/>
    <x v="5"/>
    <x v="1742"/>
    <x v="44"/>
    <n v="1"/>
    <n v="0"/>
    <n v="7.816599999999994"/>
  </r>
  <r>
    <n v="9361"/>
    <s v="CA-2013-168046"/>
    <x v="0"/>
    <x v="967"/>
    <d v="2013-01-28T00:00:00"/>
    <x v="0"/>
    <s v="JD-15895"/>
    <x v="63"/>
    <x v="1"/>
    <s v="United States"/>
    <s v="New York City"/>
    <x v="15"/>
    <n v="10024"/>
    <x v="3"/>
    <s v="OFF-ST-10004337"/>
    <x v="1"/>
    <x v="4"/>
    <x v="839"/>
    <x v="5874"/>
    <n v="7"/>
    <n v="0"/>
    <n v="0"/>
  </r>
  <r>
    <n v="9362"/>
    <s v="CA-2014-111591"/>
    <x v="3"/>
    <x v="708"/>
    <d v="2014-03-26T00:00:00"/>
    <x v="1"/>
    <s v="PS-18970"/>
    <x v="28"/>
    <x v="2"/>
    <s v="United States"/>
    <s v="Seattle"/>
    <x v="4"/>
    <n v="98105"/>
    <x v="1"/>
    <s v="OFF-BI-10004410"/>
    <x v="1"/>
    <x v="8"/>
    <x v="48"/>
    <x v="5875"/>
    <n v="6"/>
    <n v="0.2"/>
    <n v="10.3194"/>
  </r>
  <r>
    <n v="9363"/>
    <s v="CA-2014-111591"/>
    <x v="3"/>
    <x v="708"/>
    <d v="2014-03-26T00:00:00"/>
    <x v="1"/>
    <s v="PS-18970"/>
    <x v="28"/>
    <x v="2"/>
    <s v="United States"/>
    <s v="Seattle"/>
    <x v="4"/>
    <n v="98105"/>
    <x v="1"/>
    <s v="OFF-FA-10004838"/>
    <x v="1"/>
    <x v="13"/>
    <x v="792"/>
    <x v="5876"/>
    <n v="7"/>
    <n v="0"/>
    <n v="0.3906000000000005"/>
  </r>
  <r>
    <n v="9364"/>
    <s v="CA-2014-111591"/>
    <x v="3"/>
    <x v="708"/>
    <d v="2014-03-26T00:00:00"/>
    <x v="1"/>
    <s v="PS-18970"/>
    <x v="28"/>
    <x v="2"/>
    <s v="United States"/>
    <s v="Seattle"/>
    <x v="4"/>
    <n v="98105"/>
    <x v="1"/>
    <s v="FUR-FU-10002364"/>
    <x v="0"/>
    <x v="5"/>
    <x v="1231"/>
    <x v="3077"/>
    <n v="3"/>
    <n v="0"/>
    <n v="6.4205999999999976"/>
  </r>
  <r>
    <n v="9365"/>
    <s v="CA-2014-111591"/>
    <x v="3"/>
    <x v="708"/>
    <d v="2014-03-26T00:00:00"/>
    <x v="1"/>
    <s v="PS-18970"/>
    <x v="28"/>
    <x v="2"/>
    <s v="United States"/>
    <s v="Seattle"/>
    <x v="4"/>
    <n v="98105"/>
    <x v="1"/>
    <s v="OFF-ST-10001809"/>
    <x v="1"/>
    <x v="4"/>
    <x v="430"/>
    <x v="704"/>
    <n v="4"/>
    <n v="0"/>
    <n v="7.1863999999999919"/>
  </r>
  <r>
    <n v="9366"/>
    <s v="US-2011-166828"/>
    <x v="2"/>
    <x v="963"/>
    <d v="2011-08-25T00:00:00"/>
    <x v="2"/>
    <s v="JF-15415"/>
    <x v="226"/>
    <x v="0"/>
    <s v="United States"/>
    <s v="Saint Charles"/>
    <x v="25"/>
    <n v="63301"/>
    <x v="2"/>
    <s v="OFF-PA-10001846"/>
    <x v="1"/>
    <x v="10"/>
    <x v="1807"/>
    <x v="1057"/>
    <n v="2"/>
    <n v="0"/>
    <n v="5.6644000000000005"/>
  </r>
  <r>
    <n v="9367"/>
    <s v="CA-2011-108147"/>
    <x v="2"/>
    <x v="785"/>
    <d v="2011-06-13T00:00:00"/>
    <x v="1"/>
    <s v="RD-19480"/>
    <x v="502"/>
    <x v="0"/>
    <s v="United States"/>
    <s v="Long Beach"/>
    <x v="15"/>
    <n v="11561"/>
    <x v="3"/>
    <s v="OFF-BI-10003876"/>
    <x v="1"/>
    <x v="8"/>
    <x v="1617"/>
    <x v="5877"/>
    <n v="2"/>
    <n v="0.2"/>
    <n v="25.679999999999996"/>
  </r>
  <r>
    <n v="9368"/>
    <s v="CA-2011-108147"/>
    <x v="2"/>
    <x v="785"/>
    <d v="2011-06-13T00:00:00"/>
    <x v="1"/>
    <s v="RD-19480"/>
    <x v="502"/>
    <x v="0"/>
    <s v="United States"/>
    <s v="Long Beach"/>
    <x v="15"/>
    <n v="11561"/>
    <x v="3"/>
    <s v="OFF-ST-10003470"/>
    <x v="1"/>
    <x v="4"/>
    <x v="1339"/>
    <x v="5878"/>
    <n v="6"/>
    <n v="0"/>
    <n v="83.843999999999937"/>
  </r>
  <r>
    <n v="9369"/>
    <s v="CA-2013-154998"/>
    <x v="0"/>
    <x v="281"/>
    <d v="2013-04-10T00:00:00"/>
    <x v="2"/>
    <s v="ES-14080"/>
    <x v="20"/>
    <x v="1"/>
    <s v="United States"/>
    <s v="Lakewood"/>
    <x v="30"/>
    <n v="8701"/>
    <x v="3"/>
    <s v="OFF-PA-10004243"/>
    <x v="1"/>
    <x v="10"/>
    <x v="271"/>
    <x v="2479"/>
    <n v="2"/>
    <n v="0"/>
    <n v="18.211199999999998"/>
  </r>
  <r>
    <n v="9370"/>
    <s v="CA-2014-113460"/>
    <x v="3"/>
    <x v="659"/>
    <d v="2014-11-10T00:00:00"/>
    <x v="0"/>
    <s v="KN-16390"/>
    <x v="471"/>
    <x v="1"/>
    <s v="United States"/>
    <s v="Clinton"/>
    <x v="39"/>
    <n v="20735"/>
    <x v="3"/>
    <s v="FUR-CH-10000422"/>
    <x v="0"/>
    <x v="1"/>
    <x v="1432"/>
    <x v="5879"/>
    <n v="3"/>
    <n v="0"/>
    <n v="43.675200000000018"/>
  </r>
  <r>
    <n v="9371"/>
    <s v="CA-2012-111339"/>
    <x v="1"/>
    <x v="352"/>
    <d v="2012-05-31T00:00:00"/>
    <x v="2"/>
    <s v="VP-21760"/>
    <x v="778"/>
    <x v="1"/>
    <s v="United States"/>
    <s v="Columbus"/>
    <x v="24"/>
    <n v="43229"/>
    <x v="3"/>
    <s v="FUR-FU-10002506"/>
    <x v="0"/>
    <x v="5"/>
    <x v="1802"/>
    <x v="2185"/>
    <n v="4"/>
    <n v="0.2"/>
    <n v="-4.1568000000000023"/>
  </r>
  <r>
    <n v="9372"/>
    <s v="CA-2012-111339"/>
    <x v="1"/>
    <x v="352"/>
    <d v="2012-05-31T00:00:00"/>
    <x v="2"/>
    <s v="VP-21760"/>
    <x v="778"/>
    <x v="1"/>
    <s v="United States"/>
    <s v="Columbus"/>
    <x v="24"/>
    <n v="43229"/>
    <x v="3"/>
    <s v="FUR-CH-10000863"/>
    <x v="0"/>
    <x v="1"/>
    <x v="83"/>
    <x v="2613"/>
    <n v="3"/>
    <n v="0.3"/>
    <n v="-86.058600000000013"/>
  </r>
  <r>
    <n v="9373"/>
    <s v="CA-2012-111339"/>
    <x v="1"/>
    <x v="352"/>
    <d v="2012-05-31T00:00:00"/>
    <x v="2"/>
    <s v="VP-21760"/>
    <x v="778"/>
    <x v="1"/>
    <s v="United States"/>
    <s v="Columbus"/>
    <x v="24"/>
    <n v="43229"/>
    <x v="3"/>
    <s v="OFF-FA-10002988"/>
    <x v="1"/>
    <x v="13"/>
    <x v="131"/>
    <x v="1400"/>
    <n v="5"/>
    <n v="0.2"/>
    <n v="2.9144999999999994"/>
  </r>
  <r>
    <n v="9374"/>
    <s v="CA-2014-102820"/>
    <x v="3"/>
    <x v="917"/>
    <d v="2014-05-12T00:00:00"/>
    <x v="1"/>
    <s v="CS-11950"/>
    <x v="229"/>
    <x v="0"/>
    <s v="United States"/>
    <s v="Pasadena"/>
    <x v="1"/>
    <n v="91104"/>
    <x v="1"/>
    <s v="TEC-PH-10003437"/>
    <x v="2"/>
    <x v="7"/>
    <x v="913"/>
    <x v="1171"/>
    <n v="7"/>
    <n v="0.2"/>
    <n v="52.492999999999967"/>
  </r>
  <r>
    <n v="9375"/>
    <s v="CA-2013-149671"/>
    <x v="0"/>
    <x v="410"/>
    <d v="2013-06-10T00:00:00"/>
    <x v="1"/>
    <s v="KB-16600"/>
    <x v="33"/>
    <x v="1"/>
    <s v="United States"/>
    <s v="Seattle"/>
    <x v="4"/>
    <n v="98105"/>
    <x v="1"/>
    <s v="OFF-SU-10002537"/>
    <x v="1"/>
    <x v="14"/>
    <x v="676"/>
    <x v="5880"/>
    <n v="6"/>
    <n v="0"/>
    <n v="15.958800000000004"/>
  </r>
  <r>
    <n v="9376"/>
    <s v="CA-2012-126347"/>
    <x v="1"/>
    <x v="639"/>
    <d v="2012-12-19T00:00:00"/>
    <x v="0"/>
    <s v="AJ-10945"/>
    <x v="219"/>
    <x v="0"/>
    <s v="United States"/>
    <s v="Los Angeles"/>
    <x v="1"/>
    <n v="90045"/>
    <x v="1"/>
    <s v="TEC-AC-10003063"/>
    <x v="2"/>
    <x v="11"/>
    <x v="1052"/>
    <x v="1424"/>
    <n v="2"/>
    <n v="0"/>
    <n v="10.5"/>
  </r>
  <r>
    <n v="9377"/>
    <s v="CA-2014-108756"/>
    <x v="3"/>
    <x v="53"/>
    <d v="2014-12-30T00:00:00"/>
    <x v="1"/>
    <s v="PO-18865"/>
    <x v="22"/>
    <x v="0"/>
    <s v="United States"/>
    <s v="East Orange"/>
    <x v="30"/>
    <n v="7017"/>
    <x v="3"/>
    <s v="TEC-AC-10003237"/>
    <x v="2"/>
    <x v="11"/>
    <x v="1631"/>
    <x v="5881"/>
    <n v="3"/>
    <n v="0"/>
    <n v="13.674000000000003"/>
  </r>
  <r>
    <n v="9378"/>
    <s v="CA-2014-155362"/>
    <x v="3"/>
    <x v="94"/>
    <d v="2014-12-22T00:00:00"/>
    <x v="1"/>
    <s v="DP-13105"/>
    <x v="317"/>
    <x v="1"/>
    <s v="United States"/>
    <s v="Eau Claire"/>
    <x v="6"/>
    <n v="54703"/>
    <x v="2"/>
    <s v="OFF-ST-10001031"/>
    <x v="1"/>
    <x v="4"/>
    <x v="1551"/>
    <x v="5882"/>
    <n v="2"/>
    <n v="0"/>
    <n v="8.465600000000002"/>
  </r>
  <r>
    <n v="9379"/>
    <s v="CA-2013-117625"/>
    <x v="0"/>
    <x v="1120"/>
    <d v="2013-05-16T00:00:00"/>
    <x v="1"/>
    <s v="GM-14500"/>
    <x v="421"/>
    <x v="0"/>
    <s v="United States"/>
    <s v="Chicago"/>
    <x v="10"/>
    <n v="60610"/>
    <x v="2"/>
    <s v="OFF-EN-10001535"/>
    <x v="1"/>
    <x v="12"/>
    <x v="1833"/>
    <x v="5883"/>
    <n v="2"/>
    <n v="0.2"/>
    <n v="2.3868"/>
  </r>
  <r>
    <n v="9380"/>
    <s v="CA-2011-154158"/>
    <x v="2"/>
    <x v="851"/>
    <d v="2011-12-27T00:00:00"/>
    <x v="0"/>
    <s v="CC-12670"/>
    <x v="113"/>
    <x v="0"/>
    <s v="United States"/>
    <s v="Tampa"/>
    <x v="2"/>
    <n v="33614"/>
    <x v="0"/>
    <s v="OFF-PA-10001295"/>
    <x v="1"/>
    <x v="10"/>
    <x v="1211"/>
    <x v="2817"/>
    <n v="3"/>
    <n v="0.2"/>
    <n v="15.934799999999997"/>
  </r>
  <r>
    <n v="9381"/>
    <s v="CA-2011-154158"/>
    <x v="2"/>
    <x v="851"/>
    <d v="2011-12-27T00:00:00"/>
    <x v="0"/>
    <s v="CC-12670"/>
    <x v="113"/>
    <x v="0"/>
    <s v="United States"/>
    <s v="Tampa"/>
    <x v="2"/>
    <n v="33614"/>
    <x v="0"/>
    <s v="FUR-CH-10004698"/>
    <x v="0"/>
    <x v="1"/>
    <x v="166"/>
    <x v="1466"/>
    <n v="1"/>
    <n v="0.2"/>
    <n v="6.4784000000000042"/>
  </r>
  <r>
    <n v="9382"/>
    <s v="CA-2011-154158"/>
    <x v="2"/>
    <x v="851"/>
    <d v="2011-12-27T00:00:00"/>
    <x v="0"/>
    <s v="CC-12670"/>
    <x v="113"/>
    <x v="0"/>
    <s v="United States"/>
    <s v="Tampa"/>
    <x v="2"/>
    <n v="33614"/>
    <x v="0"/>
    <s v="OFF-ST-10000078"/>
    <x v="1"/>
    <x v="4"/>
    <x v="1218"/>
    <x v="5884"/>
    <n v="2"/>
    <n v="0.2"/>
    <n v="-10.60680000000005"/>
  </r>
  <r>
    <n v="9383"/>
    <s v="CA-2011-154158"/>
    <x v="2"/>
    <x v="851"/>
    <d v="2011-12-27T00:00:00"/>
    <x v="0"/>
    <s v="CC-12670"/>
    <x v="113"/>
    <x v="0"/>
    <s v="United States"/>
    <s v="Tampa"/>
    <x v="2"/>
    <n v="33614"/>
    <x v="0"/>
    <s v="OFF-AR-10001868"/>
    <x v="1"/>
    <x v="6"/>
    <x v="59"/>
    <x v="2956"/>
    <n v="1"/>
    <n v="0.2"/>
    <n v="0.504"/>
  </r>
  <r>
    <n v="9384"/>
    <s v="CA-2011-154158"/>
    <x v="2"/>
    <x v="851"/>
    <d v="2011-12-27T00:00:00"/>
    <x v="0"/>
    <s v="CC-12670"/>
    <x v="113"/>
    <x v="0"/>
    <s v="United States"/>
    <s v="Tampa"/>
    <x v="2"/>
    <n v="33614"/>
    <x v="0"/>
    <s v="OFF-ST-10004950"/>
    <x v="1"/>
    <x v="4"/>
    <x v="1000"/>
    <x v="2067"/>
    <n v="5"/>
    <n v="0.2"/>
    <n v="-1.049000000000003"/>
  </r>
  <r>
    <n v="9385"/>
    <s v="CA-2014-100433"/>
    <x v="3"/>
    <x v="938"/>
    <d v="2014-08-17T00:00:00"/>
    <x v="1"/>
    <s v="SJ-20125"/>
    <x v="319"/>
    <x v="2"/>
    <s v="United States"/>
    <s v="New York City"/>
    <x v="15"/>
    <n v="10009"/>
    <x v="3"/>
    <s v="OFF-PA-10003441"/>
    <x v="1"/>
    <x v="10"/>
    <x v="485"/>
    <x v="243"/>
    <n v="4"/>
    <n v="0"/>
    <n v="12.441600000000001"/>
  </r>
  <r>
    <n v="9386"/>
    <s v="CA-2014-163097"/>
    <x v="3"/>
    <x v="151"/>
    <d v="2014-09-01T00:00:00"/>
    <x v="1"/>
    <s v="SF-20200"/>
    <x v="227"/>
    <x v="0"/>
    <s v="United States"/>
    <s v="Mesa"/>
    <x v="16"/>
    <n v="85204"/>
    <x v="1"/>
    <s v="FUR-FU-10004973"/>
    <x v="0"/>
    <x v="5"/>
    <x v="1134"/>
    <x v="5885"/>
    <n v="8"/>
    <n v="0.2"/>
    <n v="33.1584"/>
  </r>
  <r>
    <n v="9387"/>
    <s v="US-2014-127292"/>
    <x v="3"/>
    <x v="617"/>
    <d v="2014-01-24T00:00:00"/>
    <x v="1"/>
    <s v="RM-19375"/>
    <x v="528"/>
    <x v="0"/>
    <s v="United States"/>
    <s v="Burlington"/>
    <x v="42"/>
    <s v="05408"/>
    <x v="3"/>
    <s v="OFF-PA-10000157"/>
    <x v="1"/>
    <x v="10"/>
    <x v="364"/>
    <x v="710"/>
    <n v="4"/>
    <n v="0"/>
    <n v="37.562399999999997"/>
  </r>
  <r>
    <n v="9388"/>
    <s v="US-2014-127292"/>
    <x v="3"/>
    <x v="617"/>
    <d v="2014-01-24T00:00:00"/>
    <x v="1"/>
    <s v="RM-19375"/>
    <x v="528"/>
    <x v="0"/>
    <s v="United States"/>
    <s v="Burlington"/>
    <x v="42"/>
    <s v="05408"/>
    <x v="3"/>
    <s v="OFF-PA-10001970"/>
    <x v="1"/>
    <x v="10"/>
    <x v="311"/>
    <x v="5886"/>
    <n v="1"/>
    <n v="0"/>
    <n v="5.7715999999999994"/>
  </r>
  <r>
    <n v="9389"/>
    <s v="US-2014-127292"/>
    <x v="3"/>
    <x v="617"/>
    <d v="2014-01-24T00:00:00"/>
    <x v="1"/>
    <s v="RM-19375"/>
    <x v="528"/>
    <x v="0"/>
    <s v="United States"/>
    <s v="Burlington"/>
    <x v="42"/>
    <s v="05408"/>
    <x v="3"/>
    <s v="OFF-AP-10000828"/>
    <x v="1"/>
    <x v="9"/>
    <x v="1087"/>
    <x v="3116"/>
    <n v="3"/>
    <n v="0"/>
    <n v="152.02319999999997"/>
  </r>
  <r>
    <n v="9390"/>
    <s v="US-2014-127292"/>
    <x v="3"/>
    <x v="617"/>
    <d v="2014-01-24T00:00:00"/>
    <x v="1"/>
    <s v="RM-19375"/>
    <x v="528"/>
    <x v="0"/>
    <s v="United States"/>
    <s v="Burlington"/>
    <x v="42"/>
    <s v="05408"/>
    <x v="3"/>
    <s v="OFF-EN-10001509"/>
    <x v="1"/>
    <x v="12"/>
    <x v="29"/>
    <x v="5887"/>
    <n v="1"/>
    <n v="0"/>
    <n v="0.95879999999999987"/>
  </r>
  <r>
    <n v="9391"/>
    <s v="CA-2012-163734"/>
    <x v="1"/>
    <x v="974"/>
    <d v="2012-06-24T00:00:00"/>
    <x v="1"/>
    <s v="KM-16375"/>
    <x v="454"/>
    <x v="2"/>
    <s v="United States"/>
    <s v="Houston"/>
    <x v="5"/>
    <n v="77070"/>
    <x v="2"/>
    <s v="OFF-ST-10003692"/>
    <x v="1"/>
    <x v="4"/>
    <x v="1253"/>
    <x v="1894"/>
    <n v="5"/>
    <n v="0.2"/>
    <n v="14.307499999999997"/>
  </r>
  <r>
    <n v="9392"/>
    <s v="CA-2014-162474"/>
    <x v="3"/>
    <x v="677"/>
    <d v="2014-03-17T00:00:00"/>
    <x v="2"/>
    <s v="FH-14275"/>
    <x v="395"/>
    <x v="1"/>
    <s v="United States"/>
    <s v="Aurora"/>
    <x v="10"/>
    <n v="60505"/>
    <x v="2"/>
    <s v="TEC-PH-10004700"/>
    <x v="2"/>
    <x v="7"/>
    <x v="843"/>
    <x v="465"/>
    <n v="1"/>
    <n v="0.2"/>
    <n v="2.5973999999999995"/>
  </r>
  <r>
    <n v="9393"/>
    <s v="CA-2012-130848"/>
    <x v="1"/>
    <x v="969"/>
    <d v="2012-10-25T00:00:00"/>
    <x v="3"/>
    <s v="DG-13300"/>
    <x v="375"/>
    <x v="1"/>
    <s v="United States"/>
    <s v="Denver"/>
    <x v="22"/>
    <n v="80219"/>
    <x v="1"/>
    <s v="FUR-CH-10000422"/>
    <x v="0"/>
    <x v="1"/>
    <x v="1432"/>
    <x v="5888"/>
    <n v="8"/>
    <n v="0.2"/>
    <n v="-29.116799999999955"/>
  </r>
  <r>
    <n v="9394"/>
    <s v="CA-2011-125997"/>
    <x v="2"/>
    <x v="59"/>
    <d v="2011-09-23T00:00:00"/>
    <x v="2"/>
    <s v="MW-18220"/>
    <x v="596"/>
    <x v="0"/>
    <s v="United States"/>
    <s v="New York City"/>
    <x v="15"/>
    <n v="10011"/>
    <x v="3"/>
    <s v="TEC-PH-10003484"/>
    <x v="2"/>
    <x v="7"/>
    <x v="1530"/>
    <x v="3211"/>
    <n v="5"/>
    <n v="0"/>
    <n v="157.48750000000001"/>
  </r>
  <r>
    <n v="9395"/>
    <s v="CA-2011-125997"/>
    <x v="2"/>
    <x v="59"/>
    <d v="2011-09-23T00:00:00"/>
    <x v="2"/>
    <s v="MW-18220"/>
    <x v="596"/>
    <x v="0"/>
    <s v="United States"/>
    <s v="New York City"/>
    <x v="15"/>
    <n v="10011"/>
    <x v="3"/>
    <s v="FUR-CH-10001394"/>
    <x v="0"/>
    <x v="1"/>
    <x v="648"/>
    <x v="3317"/>
    <n v="2"/>
    <n v="0.1"/>
    <n v="140.39599999999993"/>
  </r>
  <r>
    <n v="9396"/>
    <s v="CA-2011-125997"/>
    <x v="2"/>
    <x v="59"/>
    <d v="2011-09-23T00:00:00"/>
    <x v="2"/>
    <s v="MW-18220"/>
    <x v="596"/>
    <x v="0"/>
    <s v="United States"/>
    <s v="New York City"/>
    <x v="15"/>
    <n v="10011"/>
    <x v="3"/>
    <s v="FUR-BO-10002213"/>
    <x v="0"/>
    <x v="0"/>
    <x v="1223"/>
    <x v="479"/>
    <n v="2"/>
    <n v="0.2"/>
    <n v="-10.019600000000054"/>
  </r>
  <r>
    <n v="9397"/>
    <s v="CA-2011-125997"/>
    <x v="2"/>
    <x v="59"/>
    <d v="2011-09-23T00:00:00"/>
    <x v="2"/>
    <s v="MW-18220"/>
    <x v="596"/>
    <x v="0"/>
    <s v="United States"/>
    <s v="New York City"/>
    <x v="15"/>
    <n v="10011"/>
    <x v="3"/>
    <s v="OFF-LA-10002762"/>
    <x v="1"/>
    <x v="2"/>
    <x v="49"/>
    <x v="50"/>
    <n v="6"/>
    <n v="0"/>
    <n v="35.334599999999995"/>
  </r>
  <r>
    <n v="9398"/>
    <s v="CA-2011-125997"/>
    <x v="2"/>
    <x v="59"/>
    <d v="2011-09-23T00:00:00"/>
    <x v="2"/>
    <s v="MW-18220"/>
    <x v="596"/>
    <x v="0"/>
    <s v="United States"/>
    <s v="New York City"/>
    <x v="15"/>
    <n v="10011"/>
    <x v="3"/>
    <s v="OFF-AP-10003842"/>
    <x v="1"/>
    <x v="9"/>
    <x v="1247"/>
    <x v="4771"/>
    <n v="1"/>
    <n v="0"/>
    <n v="8.0548000000000002"/>
  </r>
  <r>
    <n v="9399"/>
    <s v="CA-2011-125997"/>
    <x v="2"/>
    <x v="59"/>
    <d v="2011-09-23T00:00:00"/>
    <x v="2"/>
    <s v="MW-18220"/>
    <x v="596"/>
    <x v="0"/>
    <s v="United States"/>
    <s v="New York City"/>
    <x v="15"/>
    <n v="10011"/>
    <x v="3"/>
    <s v="TEC-PH-10003072"/>
    <x v="2"/>
    <x v="7"/>
    <x v="1310"/>
    <x v="5889"/>
    <n v="9"/>
    <n v="0"/>
    <n v="661.45590000000004"/>
  </r>
  <r>
    <n v="9400"/>
    <s v="CA-2013-103128"/>
    <x v="0"/>
    <x v="583"/>
    <d v="2013-11-16T00:00:00"/>
    <x v="1"/>
    <s v="SC-20845"/>
    <x v="790"/>
    <x v="0"/>
    <s v="United States"/>
    <s v="Arlington Heights"/>
    <x v="10"/>
    <n v="60004"/>
    <x v="2"/>
    <s v="OFF-AR-10003394"/>
    <x v="1"/>
    <x v="6"/>
    <x v="496"/>
    <x v="5890"/>
    <n v="6"/>
    <n v="0.2"/>
    <n v="1.2348000000000008"/>
  </r>
  <r>
    <n v="9401"/>
    <s v="CA-2012-167696"/>
    <x v="1"/>
    <x v="1218"/>
    <d v="2012-09-21T00:00:00"/>
    <x v="1"/>
    <s v="BD-11500"/>
    <x v="214"/>
    <x v="0"/>
    <s v="United States"/>
    <s v="Newport News"/>
    <x v="17"/>
    <n v="23602"/>
    <x v="0"/>
    <s v="OFF-EN-10001539"/>
    <x v="1"/>
    <x v="12"/>
    <x v="33"/>
    <x v="4995"/>
    <n v="4"/>
    <n v="0"/>
    <n v="14.6264"/>
  </r>
  <r>
    <n v="9402"/>
    <s v="CA-2011-159814"/>
    <x v="2"/>
    <x v="1219"/>
    <d v="2011-06-28T00:00:00"/>
    <x v="1"/>
    <s v="LP-17080"/>
    <x v="221"/>
    <x v="0"/>
    <s v="United States"/>
    <s v="Tucson"/>
    <x v="16"/>
    <n v="85705"/>
    <x v="1"/>
    <s v="FUR-FU-10001731"/>
    <x v="0"/>
    <x v="5"/>
    <x v="1547"/>
    <x v="5891"/>
    <n v="2"/>
    <n v="0.2"/>
    <n v="0.96119999999999983"/>
  </r>
  <r>
    <n v="9403"/>
    <s v="CA-2013-105459"/>
    <x v="0"/>
    <x v="399"/>
    <d v="2013-08-18T00:00:00"/>
    <x v="0"/>
    <s v="NP-18700"/>
    <x v="413"/>
    <x v="0"/>
    <s v="United States"/>
    <s v="New York City"/>
    <x v="15"/>
    <n v="10024"/>
    <x v="3"/>
    <s v="FUR-TA-10001095"/>
    <x v="0"/>
    <x v="3"/>
    <x v="611"/>
    <x v="5892"/>
    <n v="2"/>
    <n v="0.4"/>
    <n v="-66.230199999999996"/>
  </r>
  <r>
    <n v="9404"/>
    <s v="CA-2013-105459"/>
    <x v="0"/>
    <x v="399"/>
    <d v="2013-08-18T00:00:00"/>
    <x v="0"/>
    <s v="NP-18700"/>
    <x v="413"/>
    <x v="0"/>
    <s v="United States"/>
    <s v="New York City"/>
    <x v="15"/>
    <n v="10024"/>
    <x v="3"/>
    <s v="OFF-ST-10000078"/>
    <x v="1"/>
    <x v="4"/>
    <x v="1218"/>
    <x v="5893"/>
    <n v="6"/>
    <n v="0"/>
    <n v="286.38359999999989"/>
  </r>
  <r>
    <n v="9405"/>
    <s v="CA-2014-141663"/>
    <x v="3"/>
    <x v="669"/>
    <d v="2014-04-18T00:00:00"/>
    <x v="1"/>
    <s v="DP-13105"/>
    <x v="317"/>
    <x v="1"/>
    <s v="United States"/>
    <s v="Philadelphia"/>
    <x v="9"/>
    <n v="19134"/>
    <x v="3"/>
    <s v="OFF-FA-10004076"/>
    <x v="1"/>
    <x v="13"/>
    <x v="1213"/>
    <x v="1063"/>
    <n v="5"/>
    <n v="0.2"/>
    <n v="1.6829999999999994"/>
  </r>
  <r>
    <n v="9406"/>
    <s v="CA-2011-152618"/>
    <x v="2"/>
    <x v="619"/>
    <d v="2011-03-17T00:00:00"/>
    <x v="2"/>
    <s v="RB-19465"/>
    <x v="46"/>
    <x v="2"/>
    <s v="United States"/>
    <s v="Chicago"/>
    <x v="10"/>
    <n v="60653"/>
    <x v="2"/>
    <s v="TEC-MA-10003626"/>
    <x v="2"/>
    <x v="15"/>
    <x v="1388"/>
    <x v="5894"/>
    <n v="2"/>
    <n v="0.3"/>
    <n v="156.04699999999997"/>
  </r>
  <r>
    <n v="9407"/>
    <s v="CA-2011-152618"/>
    <x v="2"/>
    <x v="619"/>
    <d v="2011-03-17T00:00:00"/>
    <x v="2"/>
    <s v="RB-19465"/>
    <x v="46"/>
    <x v="2"/>
    <s v="United States"/>
    <s v="Chicago"/>
    <x v="10"/>
    <n v="60653"/>
    <x v="2"/>
    <s v="OFF-PA-10001215"/>
    <x v="1"/>
    <x v="10"/>
    <x v="1717"/>
    <x v="582"/>
    <n v="2"/>
    <n v="0.2"/>
    <n v="2.6399999999999997"/>
  </r>
  <r>
    <n v="9408"/>
    <s v="CA-2014-162789"/>
    <x v="3"/>
    <x v="585"/>
    <d v="2014-09-25T00:00:00"/>
    <x v="0"/>
    <s v="LC-17140"/>
    <x v="95"/>
    <x v="0"/>
    <s v="United States"/>
    <s v="New York City"/>
    <x v="15"/>
    <n v="10035"/>
    <x v="3"/>
    <s v="TEC-AC-10002842"/>
    <x v="2"/>
    <x v="11"/>
    <x v="1176"/>
    <x v="5895"/>
    <n v="9"/>
    <n v="0"/>
    <n v="171.36000000000007"/>
  </r>
  <r>
    <n v="9409"/>
    <s v="CA-2014-162789"/>
    <x v="3"/>
    <x v="585"/>
    <d v="2014-09-25T00:00:00"/>
    <x v="0"/>
    <s v="LC-17140"/>
    <x v="95"/>
    <x v="0"/>
    <s v="United States"/>
    <s v="New York City"/>
    <x v="15"/>
    <n v="10035"/>
    <x v="3"/>
    <s v="FUR-FU-10004864"/>
    <x v="0"/>
    <x v="5"/>
    <x v="1710"/>
    <x v="5896"/>
    <n v="1"/>
    <n v="0"/>
    <n v="3.9831000000000003"/>
  </r>
  <r>
    <n v="9410"/>
    <s v="US-2014-110149"/>
    <x v="3"/>
    <x v="389"/>
    <d v="2014-12-14T00:00:00"/>
    <x v="2"/>
    <s v="WB-21850"/>
    <x v="576"/>
    <x v="0"/>
    <s v="United States"/>
    <s v="Philadelphia"/>
    <x v="9"/>
    <n v="19143"/>
    <x v="3"/>
    <s v="OFF-BI-10000014"/>
    <x v="1"/>
    <x v="8"/>
    <x v="628"/>
    <x v="5897"/>
    <n v="1"/>
    <n v="0.7"/>
    <n v="-2.5092999999999996"/>
  </r>
  <r>
    <n v="9411"/>
    <s v="US-2014-110149"/>
    <x v="3"/>
    <x v="389"/>
    <d v="2014-12-14T00:00:00"/>
    <x v="2"/>
    <s v="WB-21850"/>
    <x v="576"/>
    <x v="0"/>
    <s v="United States"/>
    <s v="Philadelphia"/>
    <x v="9"/>
    <n v="19143"/>
    <x v="3"/>
    <s v="FUR-FU-10001475"/>
    <x v="0"/>
    <x v="5"/>
    <x v="499"/>
    <x v="1190"/>
    <n v="5"/>
    <n v="0.2"/>
    <n v="15.385999999999999"/>
  </r>
  <r>
    <n v="9412"/>
    <s v="CA-2013-108959"/>
    <x v="0"/>
    <x v="612"/>
    <d v="2013-03-15T00:00:00"/>
    <x v="0"/>
    <s v="MH-17785"/>
    <x v="186"/>
    <x v="1"/>
    <s v="United States"/>
    <s v="Glendale"/>
    <x v="16"/>
    <n v="85301"/>
    <x v="1"/>
    <s v="OFF-ST-10001272"/>
    <x v="1"/>
    <x v="4"/>
    <x v="528"/>
    <x v="5898"/>
    <n v="1"/>
    <n v="0.2"/>
    <n v="6.5434999999999981"/>
  </r>
  <r>
    <n v="9413"/>
    <s v="CA-2012-164777"/>
    <x v="1"/>
    <x v="746"/>
    <d v="2012-01-29T00:00:00"/>
    <x v="2"/>
    <s v="SC-20305"/>
    <x v="253"/>
    <x v="0"/>
    <s v="United States"/>
    <s v="Los Angeles"/>
    <x v="1"/>
    <n v="90036"/>
    <x v="1"/>
    <s v="FUR-CH-10002024"/>
    <x v="0"/>
    <x v="1"/>
    <x v="478"/>
    <x v="5355"/>
    <n v="5"/>
    <n v="0.2"/>
    <n v="0"/>
  </r>
  <r>
    <n v="9414"/>
    <s v="CA-2013-132017"/>
    <x v="0"/>
    <x v="182"/>
    <d v="2013-09-28T00:00:00"/>
    <x v="2"/>
    <s v="MH-17620"/>
    <x v="588"/>
    <x v="1"/>
    <s v="United States"/>
    <s v="Houston"/>
    <x v="5"/>
    <n v="77041"/>
    <x v="2"/>
    <s v="OFF-BI-10004001"/>
    <x v="1"/>
    <x v="8"/>
    <x v="810"/>
    <x v="5899"/>
    <n v="2"/>
    <n v="0.8"/>
    <n v="-11.587200000000003"/>
  </r>
  <r>
    <n v="9415"/>
    <s v="CA-2012-127824"/>
    <x v="1"/>
    <x v="1090"/>
    <d v="2012-10-22T00:00:00"/>
    <x v="1"/>
    <s v="JC-15775"/>
    <x v="547"/>
    <x v="0"/>
    <s v="United States"/>
    <s v="Seattle"/>
    <x v="4"/>
    <n v="98115"/>
    <x v="1"/>
    <s v="TEC-PH-10004094"/>
    <x v="2"/>
    <x v="7"/>
    <x v="1788"/>
    <x v="2528"/>
    <n v="2"/>
    <n v="0.2"/>
    <n v="15.598999999999997"/>
  </r>
  <r>
    <n v="9416"/>
    <s v="CA-2012-127824"/>
    <x v="1"/>
    <x v="1090"/>
    <d v="2012-10-22T00:00:00"/>
    <x v="1"/>
    <s v="JC-15775"/>
    <x v="547"/>
    <x v="0"/>
    <s v="United States"/>
    <s v="Seattle"/>
    <x v="4"/>
    <n v="98115"/>
    <x v="1"/>
    <s v="OFF-PA-10001184"/>
    <x v="1"/>
    <x v="10"/>
    <x v="1307"/>
    <x v="1465"/>
    <n v="3"/>
    <n v="0"/>
    <n v="8.7906000000000013"/>
  </r>
  <r>
    <n v="9417"/>
    <s v="CA-2012-127824"/>
    <x v="1"/>
    <x v="1090"/>
    <d v="2012-10-22T00:00:00"/>
    <x v="1"/>
    <s v="JC-15775"/>
    <x v="547"/>
    <x v="0"/>
    <s v="United States"/>
    <s v="Seattle"/>
    <x v="4"/>
    <n v="98115"/>
    <x v="1"/>
    <s v="FUR-FU-10002505"/>
    <x v="0"/>
    <x v="5"/>
    <x v="222"/>
    <x v="3716"/>
    <n v="3"/>
    <n v="0"/>
    <n v="3.2351999999999994"/>
  </r>
  <r>
    <n v="9418"/>
    <s v="CA-2011-148285"/>
    <x v="2"/>
    <x v="1220"/>
    <d v="2011-11-01T00:00:00"/>
    <x v="1"/>
    <s v="RD-19810"/>
    <x v="279"/>
    <x v="2"/>
    <s v="United States"/>
    <s v="Fayetteville"/>
    <x v="3"/>
    <n v="28314"/>
    <x v="0"/>
    <s v="OFF-PA-10001166"/>
    <x v="1"/>
    <x v="10"/>
    <x v="769"/>
    <x v="563"/>
    <n v="2"/>
    <n v="0.2"/>
    <n v="3.6288"/>
  </r>
  <r>
    <n v="9419"/>
    <s v="CA-2011-148285"/>
    <x v="2"/>
    <x v="1220"/>
    <d v="2011-11-01T00:00:00"/>
    <x v="1"/>
    <s v="RD-19810"/>
    <x v="279"/>
    <x v="2"/>
    <s v="United States"/>
    <s v="Fayetteville"/>
    <x v="3"/>
    <n v="28314"/>
    <x v="0"/>
    <s v="OFF-PA-10000349"/>
    <x v="1"/>
    <x v="10"/>
    <x v="33"/>
    <x v="1655"/>
    <n v="3"/>
    <n v="0.2"/>
    <n v="4.0338000000000003"/>
  </r>
  <r>
    <n v="9420"/>
    <s v="CA-2014-152926"/>
    <x v="3"/>
    <x v="280"/>
    <d v="2014-10-05T00:00:00"/>
    <x v="0"/>
    <s v="SC-20695"/>
    <x v="281"/>
    <x v="1"/>
    <s v="United States"/>
    <s v="Houston"/>
    <x v="5"/>
    <n v="77041"/>
    <x v="2"/>
    <s v="OFF-AP-10004708"/>
    <x v="1"/>
    <x v="9"/>
    <x v="508"/>
    <x v="5279"/>
    <n v="2"/>
    <n v="0.8"/>
    <n v="-38.821200000000012"/>
  </r>
  <r>
    <n v="9421"/>
    <s v="CA-2014-152926"/>
    <x v="3"/>
    <x v="280"/>
    <d v="2014-10-05T00:00:00"/>
    <x v="0"/>
    <s v="SC-20695"/>
    <x v="281"/>
    <x v="1"/>
    <s v="United States"/>
    <s v="Houston"/>
    <x v="5"/>
    <n v="77041"/>
    <x v="2"/>
    <s v="OFF-AP-10001947"/>
    <x v="1"/>
    <x v="9"/>
    <x v="1528"/>
    <x v="5900"/>
    <n v="6"/>
    <n v="0.8"/>
    <n v="-56.059200000000011"/>
  </r>
  <r>
    <n v="9422"/>
    <s v="CA-2011-145254"/>
    <x v="2"/>
    <x v="149"/>
    <d v="2011-07-27T00:00:00"/>
    <x v="1"/>
    <s v="NC-18535"/>
    <x v="714"/>
    <x v="1"/>
    <s v="United States"/>
    <s v="San Francisco"/>
    <x v="1"/>
    <n v="94122"/>
    <x v="1"/>
    <s v="TEC-PH-10000441"/>
    <x v="2"/>
    <x v="7"/>
    <x v="1046"/>
    <x v="2821"/>
    <n v="6"/>
    <n v="0.2"/>
    <n v="60.475200000000058"/>
  </r>
  <r>
    <n v="9423"/>
    <s v="CA-2011-145254"/>
    <x v="2"/>
    <x v="149"/>
    <d v="2011-07-27T00:00:00"/>
    <x v="1"/>
    <s v="NC-18535"/>
    <x v="714"/>
    <x v="1"/>
    <s v="United States"/>
    <s v="San Francisco"/>
    <x v="1"/>
    <n v="94122"/>
    <x v="1"/>
    <s v="OFF-SU-10004664"/>
    <x v="1"/>
    <x v="14"/>
    <x v="592"/>
    <x v="5557"/>
    <n v="5"/>
    <n v="0"/>
    <n v="11.802999999999999"/>
  </r>
  <r>
    <n v="9424"/>
    <s v="CA-2011-145254"/>
    <x v="2"/>
    <x v="149"/>
    <d v="2011-07-27T00:00:00"/>
    <x v="1"/>
    <s v="NC-18535"/>
    <x v="714"/>
    <x v="1"/>
    <s v="United States"/>
    <s v="San Francisco"/>
    <x v="1"/>
    <n v="94122"/>
    <x v="1"/>
    <s v="TEC-PH-10004531"/>
    <x v="2"/>
    <x v="7"/>
    <x v="1395"/>
    <x v="214"/>
    <n v="3"/>
    <n v="0.2"/>
    <n v="37.796999999999997"/>
  </r>
  <r>
    <n v="9425"/>
    <s v="CA-2011-145254"/>
    <x v="2"/>
    <x v="149"/>
    <d v="2011-07-27T00:00:00"/>
    <x v="1"/>
    <s v="NC-18535"/>
    <x v="714"/>
    <x v="1"/>
    <s v="United States"/>
    <s v="San Francisco"/>
    <x v="1"/>
    <n v="94122"/>
    <x v="1"/>
    <s v="TEC-AC-10002167"/>
    <x v="2"/>
    <x v="11"/>
    <x v="46"/>
    <x v="47"/>
    <n v="3"/>
    <n v="0"/>
    <n v="4.9500000000000011"/>
  </r>
  <r>
    <n v="9426"/>
    <s v="CA-2011-116246"/>
    <x v="2"/>
    <x v="171"/>
    <d v="2011-09-17T00:00:00"/>
    <x v="0"/>
    <s v="LW-17215"/>
    <x v="560"/>
    <x v="0"/>
    <s v="United States"/>
    <s v="New York City"/>
    <x v="15"/>
    <n v="10035"/>
    <x v="3"/>
    <s v="FUR-CH-10002024"/>
    <x v="0"/>
    <x v="1"/>
    <x v="478"/>
    <x v="5901"/>
    <n v="6"/>
    <n v="0.1"/>
    <n v="420.58800000000019"/>
  </r>
  <r>
    <n v="9427"/>
    <s v="CA-2013-160479"/>
    <x v="0"/>
    <x v="306"/>
    <d v="2013-09-21T00:00:00"/>
    <x v="1"/>
    <s v="AH-10585"/>
    <x v="738"/>
    <x v="0"/>
    <s v="United States"/>
    <s v="Seattle"/>
    <x v="4"/>
    <n v="98105"/>
    <x v="1"/>
    <s v="OFF-AR-10002445"/>
    <x v="1"/>
    <x v="6"/>
    <x v="1637"/>
    <x v="3826"/>
    <n v="5"/>
    <n v="0"/>
    <n v="13.452000000000002"/>
  </r>
  <r>
    <n v="9428"/>
    <s v="CA-2011-167486"/>
    <x v="2"/>
    <x v="501"/>
    <d v="2011-12-01T00:00:00"/>
    <x v="1"/>
    <s v="JO-15145"/>
    <x v="705"/>
    <x v="1"/>
    <s v="United States"/>
    <s v="Buffalo"/>
    <x v="15"/>
    <n v="14215"/>
    <x v="3"/>
    <s v="FUR-FU-10003268"/>
    <x v="0"/>
    <x v="5"/>
    <x v="876"/>
    <x v="3351"/>
    <n v="5"/>
    <n v="0"/>
    <n v="39.97999999999999"/>
  </r>
  <r>
    <n v="9429"/>
    <s v="CA-2011-152100"/>
    <x v="2"/>
    <x v="218"/>
    <d v="2011-05-16T00:00:00"/>
    <x v="1"/>
    <s v="VW-21775"/>
    <x v="100"/>
    <x v="1"/>
    <s v="United States"/>
    <s v="Huntsville"/>
    <x v="5"/>
    <n v="77340"/>
    <x v="2"/>
    <s v="FUR-CH-10000015"/>
    <x v="0"/>
    <x v="1"/>
    <x v="373"/>
    <x v="5902"/>
    <n v="8"/>
    <n v="0.3"/>
    <n v="-69.311999999999898"/>
  </r>
  <r>
    <n v="9430"/>
    <s v="CA-2012-166219"/>
    <x v="1"/>
    <x v="834"/>
    <d v="2012-09-01T00:00:00"/>
    <x v="1"/>
    <s v="BP-11185"/>
    <x v="130"/>
    <x v="1"/>
    <s v="United States"/>
    <s v="Dallas"/>
    <x v="5"/>
    <n v="75081"/>
    <x v="2"/>
    <s v="TEC-PH-10004165"/>
    <x v="2"/>
    <x v="7"/>
    <x v="886"/>
    <x v="1124"/>
    <n v="5"/>
    <n v="0.2"/>
    <n v="82.496999999999957"/>
  </r>
  <r>
    <n v="9431"/>
    <s v="CA-2012-166219"/>
    <x v="1"/>
    <x v="834"/>
    <d v="2012-09-01T00:00:00"/>
    <x v="1"/>
    <s v="BP-11185"/>
    <x v="130"/>
    <x v="1"/>
    <s v="United States"/>
    <s v="Dallas"/>
    <x v="5"/>
    <n v="75081"/>
    <x v="2"/>
    <s v="FUR-TA-10004607"/>
    <x v="0"/>
    <x v="3"/>
    <x v="1095"/>
    <x v="5903"/>
    <n v="1"/>
    <n v="0.3"/>
    <n v="-16.261300000000006"/>
  </r>
  <r>
    <n v="9432"/>
    <s v="CA-2012-111864"/>
    <x v="1"/>
    <x v="974"/>
    <d v="2012-06-19T00:00:00"/>
    <x v="3"/>
    <s v="PP-18955"/>
    <x v="452"/>
    <x v="2"/>
    <s v="United States"/>
    <s v="Philadelphia"/>
    <x v="9"/>
    <n v="19134"/>
    <x v="3"/>
    <s v="OFF-LA-10004677"/>
    <x v="1"/>
    <x v="2"/>
    <x v="1831"/>
    <x v="2184"/>
    <n v="2"/>
    <n v="0.2"/>
    <n v="1.9925999999999999"/>
  </r>
  <r>
    <n v="9433"/>
    <s v="CA-2012-119627"/>
    <x v="1"/>
    <x v="493"/>
    <d v="2012-08-23T00:00:00"/>
    <x v="1"/>
    <s v="SC-20725"/>
    <x v="56"/>
    <x v="0"/>
    <s v="United States"/>
    <s v="Peoria"/>
    <x v="16"/>
    <n v="85345"/>
    <x v="1"/>
    <s v="TEC-AC-10002217"/>
    <x v="2"/>
    <x v="11"/>
    <x v="1178"/>
    <x v="5520"/>
    <n v="2"/>
    <n v="0.2"/>
    <n v="-5.2640000000000002"/>
  </r>
  <r>
    <n v="9434"/>
    <s v="CA-2012-119627"/>
    <x v="1"/>
    <x v="493"/>
    <d v="2012-08-23T00:00:00"/>
    <x v="1"/>
    <s v="SC-20725"/>
    <x v="56"/>
    <x v="0"/>
    <s v="United States"/>
    <s v="Peoria"/>
    <x v="16"/>
    <n v="85345"/>
    <x v="1"/>
    <s v="OFF-PA-10001937"/>
    <x v="1"/>
    <x v="10"/>
    <x v="286"/>
    <x v="1590"/>
    <n v="7"/>
    <n v="0.2"/>
    <n v="12.700800000000001"/>
  </r>
  <r>
    <n v="9435"/>
    <s v="CA-2012-119627"/>
    <x v="1"/>
    <x v="493"/>
    <d v="2012-08-23T00:00:00"/>
    <x v="1"/>
    <s v="SC-20725"/>
    <x v="56"/>
    <x v="0"/>
    <s v="United States"/>
    <s v="Peoria"/>
    <x v="16"/>
    <n v="85345"/>
    <x v="1"/>
    <s v="OFF-AR-10000203"/>
    <x v="1"/>
    <x v="6"/>
    <x v="777"/>
    <x v="1518"/>
    <n v="3"/>
    <n v="0.2"/>
    <n v="1.1555999999999984"/>
  </r>
  <r>
    <n v="9436"/>
    <s v="CA-2012-119627"/>
    <x v="1"/>
    <x v="493"/>
    <d v="2012-08-23T00:00:00"/>
    <x v="1"/>
    <s v="SC-20725"/>
    <x v="56"/>
    <x v="0"/>
    <s v="United States"/>
    <s v="Peoria"/>
    <x v="16"/>
    <n v="85345"/>
    <x v="1"/>
    <s v="TEC-AC-10001142"/>
    <x v="2"/>
    <x v="11"/>
    <x v="546"/>
    <x v="5904"/>
    <n v="4"/>
    <n v="0.2"/>
    <n v="-31.600000000000037"/>
  </r>
  <r>
    <n v="9437"/>
    <s v="CA-2012-160787"/>
    <x v="1"/>
    <x v="12"/>
    <d v="2012-09-25T00:00:00"/>
    <x v="3"/>
    <s v="BM-11785"/>
    <x v="298"/>
    <x v="0"/>
    <s v="United States"/>
    <s v="Philadelphia"/>
    <x v="9"/>
    <n v="19143"/>
    <x v="3"/>
    <s v="OFF-BI-10003712"/>
    <x v="1"/>
    <x v="8"/>
    <x v="689"/>
    <x v="194"/>
    <n v="2"/>
    <n v="0.7"/>
    <n v="-2.0621999999999998"/>
  </r>
  <r>
    <n v="9438"/>
    <s v="CA-2014-107853"/>
    <x v="3"/>
    <x v="1143"/>
    <d v="2014-06-01T00:00:00"/>
    <x v="1"/>
    <s v="CD-11920"/>
    <x v="303"/>
    <x v="0"/>
    <s v="United States"/>
    <s v="Oceanside"/>
    <x v="1"/>
    <n v="92054"/>
    <x v="1"/>
    <s v="OFF-PA-10000520"/>
    <x v="1"/>
    <x v="10"/>
    <x v="1419"/>
    <x v="91"/>
    <n v="2"/>
    <n v="0"/>
    <n v="6.2208000000000006"/>
  </r>
  <r>
    <n v="9439"/>
    <s v="CA-2014-126144"/>
    <x v="3"/>
    <x v="689"/>
    <d v="2014-08-06T00:00:00"/>
    <x v="1"/>
    <s v="GM-14680"/>
    <x v="411"/>
    <x v="0"/>
    <s v="United States"/>
    <s v="Philadelphia"/>
    <x v="9"/>
    <n v="19134"/>
    <x v="3"/>
    <s v="TEC-PH-10001079"/>
    <x v="2"/>
    <x v="7"/>
    <x v="1246"/>
    <x v="5905"/>
    <n v="4"/>
    <n v="0.4"/>
    <n v="-57.115200000000016"/>
  </r>
  <r>
    <n v="9440"/>
    <s v="US-2011-154655"/>
    <x v="2"/>
    <x v="36"/>
    <d v="2011-10-17T00:00:00"/>
    <x v="1"/>
    <s v="BP-11050"/>
    <x v="771"/>
    <x v="1"/>
    <s v="United States"/>
    <s v="Chicago"/>
    <x v="10"/>
    <n v="60623"/>
    <x v="2"/>
    <s v="OFF-SU-10000898"/>
    <x v="1"/>
    <x v="14"/>
    <x v="1181"/>
    <x v="5906"/>
    <n v="2"/>
    <n v="0.2"/>
    <n v="2.5019999999999971"/>
  </r>
  <r>
    <n v="9441"/>
    <s v="CA-2011-100391"/>
    <x v="2"/>
    <x v="594"/>
    <d v="2011-05-29T00:00:00"/>
    <x v="1"/>
    <s v="BW-11065"/>
    <x v="768"/>
    <x v="0"/>
    <s v="United States"/>
    <s v="New York City"/>
    <x v="15"/>
    <n v="10035"/>
    <x v="3"/>
    <s v="OFF-PA-10001471"/>
    <x v="1"/>
    <x v="10"/>
    <x v="1468"/>
    <x v="2"/>
    <n v="2"/>
    <n v="0"/>
    <n v="6.7251999999999992"/>
  </r>
  <r>
    <n v="9442"/>
    <s v="CA-2011-165477"/>
    <x v="2"/>
    <x v="282"/>
    <d v="2011-12-31T00:00:00"/>
    <x v="0"/>
    <s v="RE-19405"/>
    <x v="791"/>
    <x v="0"/>
    <s v="United States"/>
    <s v="Kent"/>
    <x v="24"/>
    <n v="44240"/>
    <x v="3"/>
    <s v="OFF-AP-10003281"/>
    <x v="1"/>
    <x v="9"/>
    <x v="1180"/>
    <x v="5907"/>
    <n v="5"/>
    <n v="0.2"/>
    <n v="6.0449999999999946"/>
  </r>
  <r>
    <n v="9443"/>
    <s v="CA-2014-165904"/>
    <x v="3"/>
    <x v="104"/>
    <d v="2014-04-12T00:00:00"/>
    <x v="1"/>
    <s v="HR-14770"/>
    <x v="367"/>
    <x v="2"/>
    <s v="United States"/>
    <s v="Jacksonville"/>
    <x v="2"/>
    <n v="32216"/>
    <x v="0"/>
    <s v="OFF-AR-10003156"/>
    <x v="1"/>
    <x v="6"/>
    <x v="396"/>
    <x v="5908"/>
    <n v="2"/>
    <n v="0.2"/>
    <n v="1.2192000000000007"/>
  </r>
  <r>
    <n v="9444"/>
    <s v="CA-2014-165904"/>
    <x v="3"/>
    <x v="104"/>
    <d v="2014-04-12T00:00:00"/>
    <x v="1"/>
    <s v="HR-14770"/>
    <x v="367"/>
    <x v="2"/>
    <s v="United States"/>
    <s v="Jacksonville"/>
    <x v="2"/>
    <n v="32216"/>
    <x v="0"/>
    <s v="TEC-PH-10000576"/>
    <x v="2"/>
    <x v="7"/>
    <x v="807"/>
    <x v="985"/>
    <n v="2"/>
    <n v="0.2"/>
    <n v="19.178600000000003"/>
  </r>
  <r>
    <n v="9445"/>
    <s v="CA-2012-104052"/>
    <x v="1"/>
    <x v="1201"/>
    <d v="2012-03-02T00:00:00"/>
    <x v="2"/>
    <s v="TP-21565"/>
    <x v="734"/>
    <x v="1"/>
    <s v="United States"/>
    <s v="Coppell"/>
    <x v="5"/>
    <n v="75019"/>
    <x v="2"/>
    <s v="TEC-PH-10003215"/>
    <x v="2"/>
    <x v="7"/>
    <x v="1602"/>
    <x v="3124"/>
    <n v="4"/>
    <n v="0.2"/>
    <n v="34.741999999999997"/>
  </r>
  <r>
    <n v="9446"/>
    <s v="CA-2012-168277"/>
    <x v="1"/>
    <x v="352"/>
    <d v="2012-06-03T00:00:00"/>
    <x v="1"/>
    <s v="KB-16315"/>
    <x v="41"/>
    <x v="0"/>
    <s v="United States"/>
    <s v="Indianapolis"/>
    <x v="14"/>
    <n v="46203"/>
    <x v="2"/>
    <s v="OFF-LA-10004484"/>
    <x v="1"/>
    <x v="2"/>
    <x v="612"/>
    <x v="714"/>
    <n v="3"/>
    <n v="0"/>
    <n v="5.6993999999999998"/>
  </r>
  <r>
    <n v="9447"/>
    <s v="CA-2013-158617"/>
    <x v="0"/>
    <x v="897"/>
    <d v="2013-09-29T00:00:00"/>
    <x v="1"/>
    <s v="AC-10660"/>
    <x v="663"/>
    <x v="0"/>
    <s v="United States"/>
    <s v="Lawrence"/>
    <x v="14"/>
    <n v="46226"/>
    <x v="2"/>
    <s v="OFF-PA-10002245"/>
    <x v="1"/>
    <x v="10"/>
    <x v="1334"/>
    <x v="1211"/>
    <n v="6"/>
    <n v="0"/>
    <n v="16.146000000000001"/>
  </r>
  <r>
    <n v="9448"/>
    <s v="CA-2014-136882"/>
    <x v="3"/>
    <x v="837"/>
    <d v="2014-06-04T00:00:00"/>
    <x v="1"/>
    <s v="DN-13690"/>
    <x v="35"/>
    <x v="0"/>
    <s v="United States"/>
    <s v="Tulsa"/>
    <x v="26"/>
    <n v="74133"/>
    <x v="2"/>
    <s v="FUR-FU-10003664"/>
    <x v="0"/>
    <x v="5"/>
    <x v="35"/>
    <x v="5909"/>
    <n v="5"/>
    <n v="0"/>
    <n v="138.41699999999997"/>
  </r>
  <r>
    <n v="9449"/>
    <s v="US-2013-148957"/>
    <x v="0"/>
    <x v="42"/>
    <d v="2013-09-24T00:00:00"/>
    <x v="1"/>
    <s v="CC-12430"/>
    <x v="254"/>
    <x v="2"/>
    <s v="United States"/>
    <s v="Redmond"/>
    <x v="4"/>
    <n v="98052"/>
    <x v="1"/>
    <s v="OFF-LA-10002195"/>
    <x v="1"/>
    <x v="2"/>
    <x v="1019"/>
    <x v="5910"/>
    <n v="4"/>
    <n v="0"/>
    <n v="5.9135999999999997"/>
  </r>
  <r>
    <n v="9450"/>
    <s v="CA-2011-140032"/>
    <x v="2"/>
    <x v="78"/>
    <d v="2011-09-13T00:00:00"/>
    <x v="1"/>
    <s v="TS-21340"/>
    <x v="358"/>
    <x v="0"/>
    <s v="United States"/>
    <s v="San Francisco"/>
    <x v="1"/>
    <n v="94109"/>
    <x v="1"/>
    <s v="OFF-BI-10000822"/>
    <x v="1"/>
    <x v="8"/>
    <x v="958"/>
    <x v="5911"/>
    <n v="2"/>
    <n v="0.2"/>
    <n v="3.0127999999999995"/>
  </r>
  <r>
    <n v="9451"/>
    <s v="CA-2014-145506"/>
    <x v="3"/>
    <x v="95"/>
    <d v="2014-06-08T00:00:00"/>
    <x v="1"/>
    <s v="MO-17800"/>
    <x v="246"/>
    <x v="2"/>
    <s v="United States"/>
    <s v="Spokane"/>
    <x v="4"/>
    <n v="99207"/>
    <x v="1"/>
    <s v="OFF-ST-10004963"/>
    <x v="1"/>
    <x v="4"/>
    <x v="460"/>
    <x v="5912"/>
    <n v="9"/>
    <n v="0"/>
    <n v="5.4503999999999913"/>
  </r>
  <r>
    <n v="9452"/>
    <s v="CA-2012-129546"/>
    <x v="1"/>
    <x v="694"/>
    <d v="2012-10-05T00:00:00"/>
    <x v="1"/>
    <s v="RP-19855"/>
    <x v="532"/>
    <x v="1"/>
    <s v="United States"/>
    <s v="Los Angeles"/>
    <x v="1"/>
    <n v="90032"/>
    <x v="1"/>
    <s v="OFF-AP-10002495"/>
    <x v="1"/>
    <x v="9"/>
    <x v="1075"/>
    <x v="5913"/>
    <n v="3"/>
    <n v="0"/>
    <n v="55.844999999999985"/>
  </r>
  <r>
    <n v="9453"/>
    <s v="CA-2012-129546"/>
    <x v="1"/>
    <x v="694"/>
    <d v="2012-10-05T00:00:00"/>
    <x v="1"/>
    <s v="RP-19855"/>
    <x v="532"/>
    <x v="1"/>
    <s v="United States"/>
    <s v="Los Angeles"/>
    <x v="1"/>
    <n v="90032"/>
    <x v="1"/>
    <s v="OFF-BI-10004001"/>
    <x v="1"/>
    <x v="8"/>
    <x v="810"/>
    <x v="5914"/>
    <n v="6"/>
    <n v="0.2"/>
    <n v="26.582399999999986"/>
  </r>
  <r>
    <n v="9454"/>
    <s v="CA-2012-129546"/>
    <x v="1"/>
    <x v="694"/>
    <d v="2012-10-05T00:00:00"/>
    <x v="1"/>
    <s v="RP-19855"/>
    <x v="532"/>
    <x v="1"/>
    <s v="United States"/>
    <s v="Los Angeles"/>
    <x v="1"/>
    <n v="90032"/>
    <x v="1"/>
    <s v="OFF-SU-10004884"/>
    <x v="1"/>
    <x v="14"/>
    <x v="1780"/>
    <x v="5915"/>
    <n v="3"/>
    <n v="0"/>
    <n v="13.685099999999995"/>
  </r>
  <r>
    <n v="9455"/>
    <s v="CA-2012-129546"/>
    <x v="1"/>
    <x v="694"/>
    <d v="2012-10-05T00:00:00"/>
    <x v="1"/>
    <s v="RP-19855"/>
    <x v="532"/>
    <x v="1"/>
    <s v="United States"/>
    <s v="Los Angeles"/>
    <x v="1"/>
    <n v="90032"/>
    <x v="1"/>
    <s v="TEC-PH-10003555"/>
    <x v="2"/>
    <x v="7"/>
    <x v="457"/>
    <x v="2862"/>
    <n v="2"/>
    <n v="0.2"/>
    <n v="-8.2763999999999971"/>
  </r>
  <r>
    <n v="9456"/>
    <s v="CA-2013-140977"/>
    <x v="0"/>
    <x v="950"/>
    <d v="2013-06-20T00:00:00"/>
    <x v="0"/>
    <s v="JL-15175"/>
    <x v="311"/>
    <x v="2"/>
    <s v="United States"/>
    <s v="Chattanooga"/>
    <x v="18"/>
    <n v="37421"/>
    <x v="0"/>
    <s v="TEC-MA-10003493"/>
    <x v="2"/>
    <x v="15"/>
    <x v="1834"/>
    <x v="5916"/>
    <n v="1"/>
    <n v="0.5"/>
    <n v="-1.8294999999999959"/>
  </r>
  <r>
    <n v="9457"/>
    <s v="CA-2014-151855"/>
    <x v="3"/>
    <x v="837"/>
    <d v="2014-06-04T00:00:00"/>
    <x v="1"/>
    <s v="BW-11110"/>
    <x v="308"/>
    <x v="1"/>
    <s v="United States"/>
    <s v="Greensboro"/>
    <x v="3"/>
    <n v="27405"/>
    <x v="0"/>
    <s v="TEC-AC-10002380"/>
    <x v="2"/>
    <x v="11"/>
    <x v="1835"/>
    <x v="5917"/>
    <n v="3"/>
    <n v="0.2"/>
    <n v="0.33989999999999654"/>
  </r>
  <r>
    <n v="9458"/>
    <s v="CA-2014-151855"/>
    <x v="3"/>
    <x v="837"/>
    <d v="2014-06-04T00:00:00"/>
    <x v="1"/>
    <s v="BW-11110"/>
    <x v="308"/>
    <x v="1"/>
    <s v="United States"/>
    <s v="Greensboro"/>
    <x v="3"/>
    <n v="27405"/>
    <x v="0"/>
    <s v="OFF-BI-10004209"/>
    <x v="1"/>
    <x v="8"/>
    <x v="1206"/>
    <x v="5918"/>
    <n v="5"/>
    <n v="0.7"/>
    <n v="-10.050000000000001"/>
  </r>
  <r>
    <n v="9459"/>
    <s v="CA-2011-138240"/>
    <x v="2"/>
    <x v="1148"/>
    <d v="2011-10-14T00:00:00"/>
    <x v="1"/>
    <s v="SJ-20500"/>
    <x v="81"/>
    <x v="0"/>
    <s v="United States"/>
    <s v="San Francisco"/>
    <x v="1"/>
    <n v="94122"/>
    <x v="1"/>
    <s v="OFF-AR-10002135"/>
    <x v="1"/>
    <x v="6"/>
    <x v="278"/>
    <x v="5919"/>
    <n v="3"/>
    <n v="0"/>
    <n v="41.933999999999983"/>
  </r>
  <r>
    <n v="9460"/>
    <s v="CA-2011-138240"/>
    <x v="2"/>
    <x v="1148"/>
    <d v="2011-10-14T00:00:00"/>
    <x v="1"/>
    <s v="SJ-20500"/>
    <x v="81"/>
    <x v="0"/>
    <s v="United States"/>
    <s v="San Francisco"/>
    <x v="1"/>
    <n v="94122"/>
    <x v="1"/>
    <s v="TEC-PH-10002583"/>
    <x v="2"/>
    <x v="7"/>
    <x v="1708"/>
    <x v="314"/>
    <n v="1"/>
    <n v="0.2"/>
    <n v="-2.9985000000000022"/>
  </r>
  <r>
    <n v="9461"/>
    <s v="CA-2011-101833"/>
    <x v="2"/>
    <x v="664"/>
    <d v="2011-11-22T00:00:00"/>
    <x v="0"/>
    <s v="FG-14260"/>
    <x v="435"/>
    <x v="2"/>
    <s v="United States"/>
    <s v="New York City"/>
    <x v="15"/>
    <n v="10024"/>
    <x v="3"/>
    <s v="OFF-PA-10003591"/>
    <x v="1"/>
    <x v="10"/>
    <x v="686"/>
    <x v="805"/>
    <n v="3"/>
    <n v="0"/>
    <n v="17.22"/>
  </r>
  <r>
    <n v="9462"/>
    <s v="CA-2011-100867"/>
    <x v="2"/>
    <x v="538"/>
    <d v="2011-10-24T00:00:00"/>
    <x v="1"/>
    <s v="EH-14125"/>
    <x v="258"/>
    <x v="2"/>
    <s v="United States"/>
    <s v="Lakewood"/>
    <x v="1"/>
    <n v="90712"/>
    <x v="1"/>
    <s v="TEC-PH-10004922"/>
    <x v="2"/>
    <x v="7"/>
    <x v="1067"/>
    <x v="5920"/>
    <n v="6"/>
    <n v="0.2"/>
    <n v="20.097000000000008"/>
  </r>
  <r>
    <n v="9463"/>
    <s v="US-2014-109610"/>
    <x v="3"/>
    <x v="920"/>
    <d v="2014-12-01T00:00:00"/>
    <x v="0"/>
    <s v="BS-11590"/>
    <x v="29"/>
    <x v="1"/>
    <s v="United States"/>
    <s v="Louisville"/>
    <x v="0"/>
    <n v="40214"/>
    <x v="0"/>
    <s v="FUR-CH-10001854"/>
    <x v="0"/>
    <x v="1"/>
    <x v="1110"/>
    <x v="4391"/>
    <n v="2"/>
    <n v="0"/>
    <n v="168.47040000000004"/>
  </r>
  <r>
    <n v="9464"/>
    <s v="CA-2011-156545"/>
    <x v="2"/>
    <x v="1221"/>
    <d v="2011-03-03T00:00:00"/>
    <x v="2"/>
    <s v="JS-16030"/>
    <x v="559"/>
    <x v="0"/>
    <s v="United States"/>
    <s v="Columbus"/>
    <x v="24"/>
    <n v="43229"/>
    <x v="3"/>
    <s v="OFF-AR-10003560"/>
    <x v="1"/>
    <x v="6"/>
    <x v="482"/>
    <x v="530"/>
    <n v="4"/>
    <n v="0.2"/>
    <n v="3.4047999999999981"/>
  </r>
  <r>
    <n v="9465"/>
    <s v="CA-2011-109127"/>
    <x v="2"/>
    <x v="1059"/>
    <d v="2011-12-25T00:00:00"/>
    <x v="1"/>
    <s v="JC-15775"/>
    <x v="547"/>
    <x v="0"/>
    <s v="United States"/>
    <s v="Newark"/>
    <x v="13"/>
    <n v="19711"/>
    <x v="3"/>
    <s v="OFF-LA-10004409"/>
    <x v="1"/>
    <x v="2"/>
    <x v="1550"/>
    <x v="1315"/>
    <n v="6"/>
    <n v="0"/>
    <n v="7.9487999999999985"/>
  </r>
  <r>
    <n v="9466"/>
    <s v="CA-2013-126858"/>
    <x v="0"/>
    <x v="258"/>
    <d v="2013-11-24T00:00:00"/>
    <x v="1"/>
    <s v="JM-15265"/>
    <x v="25"/>
    <x v="1"/>
    <s v="United States"/>
    <s v="Seattle"/>
    <x v="4"/>
    <n v="98115"/>
    <x v="1"/>
    <s v="FUR-FU-10000448"/>
    <x v="0"/>
    <x v="5"/>
    <x v="464"/>
    <x v="5795"/>
    <n v="2"/>
    <n v="0"/>
    <n v="1.597999999999999"/>
  </r>
  <r>
    <n v="9467"/>
    <s v="CA-2014-102925"/>
    <x v="3"/>
    <x v="60"/>
    <d v="2014-11-11T00:00:00"/>
    <x v="0"/>
    <s v="CD-12280"/>
    <x v="512"/>
    <x v="0"/>
    <s v="United States"/>
    <s v="New York City"/>
    <x v="15"/>
    <n v="10024"/>
    <x v="3"/>
    <s v="OFF-BI-10002735"/>
    <x v="1"/>
    <x v="8"/>
    <x v="141"/>
    <x v="5921"/>
    <n v="6"/>
    <n v="0.2"/>
    <n v="55.582200000000007"/>
  </r>
  <r>
    <n v="9468"/>
    <s v="CA-2014-102925"/>
    <x v="3"/>
    <x v="60"/>
    <d v="2014-11-11T00:00:00"/>
    <x v="0"/>
    <s v="CD-12280"/>
    <x v="512"/>
    <x v="0"/>
    <s v="United States"/>
    <s v="New York City"/>
    <x v="15"/>
    <n v="10024"/>
    <x v="3"/>
    <s v="FUR-TA-10003469"/>
    <x v="0"/>
    <x v="3"/>
    <x v="1564"/>
    <x v="4365"/>
    <n v="2"/>
    <n v="0.4"/>
    <n v="-66.599999999999994"/>
  </r>
  <r>
    <n v="9469"/>
    <s v="CA-2014-102925"/>
    <x v="3"/>
    <x v="60"/>
    <d v="2014-11-11T00:00:00"/>
    <x v="0"/>
    <s v="CD-12280"/>
    <x v="512"/>
    <x v="0"/>
    <s v="United States"/>
    <s v="New York City"/>
    <x v="15"/>
    <n v="10024"/>
    <x v="3"/>
    <s v="OFF-PA-10001870"/>
    <x v="1"/>
    <x v="10"/>
    <x v="674"/>
    <x v="91"/>
    <n v="2"/>
    <n v="0"/>
    <n v="6.2208000000000006"/>
  </r>
  <r>
    <n v="9470"/>
    <s v="CA-2014-102925"/>
    <x v="3"/>
    <x v="60"/>
    <d v="2014-11-11T00:00:00"/>
    <x v="0"/>
    <s v="CD-12280"/>
    <x v="512"/>
    <x v="0"/>
    <s v="United States"/>
    <s v="New York City"/>
    <x v="15"/>
    <n v="10024"/>
    <x v="3"/>
    <s v="OFF-PA-10004071"/>
    <x v="1"/>
    <x v="10"/>
    <x v="412"/>
    <x v="168"/>
    <n v="2"/>
    <n v="0"/>
    <n v="53.260799999999996"/>
  </r>
  <r>
    <n v="9471"/>
    <s v="CA-2014-102925"/>
    <x v="3"/>
    <x v="60"/>
    <d v="2014-11-11T00:00:00"/>
    <x v="0"/>
    <s v="CD-12280"/>
    <x v="512"/>
    <x v="0"/>
    <s v="United States"/>
    <s v="New York City"/>
    <x v="15"/>
    <n v="10024"/>
    <x v="3"/>
    <s v="TEC-PH-10001448"/>
    <x v="2"/>
    <x v="7"/>
    <x v="140"/>
    <x v="2622"/>
    <n v="2"/>
    <n v="0"/>
    <n v="3.9991999999999877"/>
  </r>
  <r>
    <n v="9472"/>
    <s v="CA-2014-102925"/>
    <x v="3"/>
    <x v="60"/>
    <d v="2014-11-11T00:00:00"/>
    <x v="0"/>
    <s v="CD-12280"/>
    <x v="512"/>
    <x v="0"/>
    <s v="United States"/>
    <s v="New York City"/>
    <x v="15"/>
    <n v="10024"/>
    <x v="3"/>
    <s v="OFF-BI-10002706"/>
    <x v="1"/>
    <x v="8"/>
    <x v="273"/>
    <x v="5872"/>
    <n v="1"/>
    <n v="0.2"/>
    <n v="3.7127999999999997"/>
  </r>
  <r>
    <n v="9473"/>
    <s v="CA-2014-102925"/>
    <x v="3"/>
    <x v="60"/>
    <d v="2014-11-11T00:00:00"/>
    <x v="0"/>
    <s v="CD-12280"/>
    <x v="512"/>
    <x v="0"/>
    <s v="United States"/>
    <s v="New York City"/>
    <x v="15"/>
    <n v="10024"/>
    <x v="3"/>
    <s v="FUR-CH-10004875"/>
    <x v="0"/>
    <x v="1"/>
    <x v="1436"/>
    <x v="5922"/>
    <n v="2"/>
    <n v="0.1"/>
    <n v="24.2012"/>
  </r>
  <r>
    <n v="9474"/>
    <s v="CA-2014-102925"/>
    <x v="3"/>
    <x v="60"/>
    <d v="2014-11-11T00:00:00"/>
    <x v="0"/>
    <s v="CD-12280"/>
    <x v="512"/>
    <x v="0"/>
    <s v="United States"/>
    <s v="New York City"/>
    <x v="15"/>
    <n v="10024"/>
    <x v="3"/>
    <s v="FUR-FU-10004245"/>
    <x v="0"/>
    <x v="5"/>
    <x v="1738"/>
    <x v="5923"/>
    <n v="5"/>
    <n v="0"/>
    <n v="38.532000000000004"/>
  </r>
  <r>
    <n v="9475"/>
    <s v="CA-2012-100818"/>
    <x v="1"/>
    <x v="70"/>
    <d v="2012-06-05T00:00:00"/>
    <x v="0"/>
    <s v="JM-15265"/>
    <x v="25"/>
    <x v="1"/>
    <s v="United States"/>
    <s v="Chicago"/>
    <x v="10"/>
    <n v="60653"/>
    <x v="2"/>
    <s v="OFF-LA-10000443"/>
    <x v="1"/>
    <x v="2"/>
    <x v="1118"/>
    <x v="2184"/>
    <n v="2"/>
    <n v="0.2"/>
    <n v="1.9925999999999999"/>
  </r>
  <r>
    <n v="9476"/>
    <s v="CA-2012-100818"/>
    <x v="1"/>
    <x v="70"/>
    <d v="2012-06-05T00:00:00"/>
    <x v="0"/>
    <s v="JM-15265"/>
    <x v="25"/>
    <x v="1"/>
    <s v="United States"/>
    <s v="Chicago"/>
    <x v="10"/>
    <n v="60653"/>
    <x v="2"/>
    <s v="OFF-PA-10001125"/>
    <x v="1"/>
    <x v="10"/>
    <x v="1012"/>
    <x v="4259"/>
    <n v="7"/>
    <n v="0.2"/>
    <n v="54.214999999999982"/>
  </r>
  <r>
    <n v="9477"/>
    <s v="CA-2012-100818"/>
    <x v="1"/>
    <x v="70"/>
    <d v="2012-06-05T00:00:00"/>
    <x v="0"/>
    <s v="JM-15265"/>
    <x v="25"/>
    <x v="1"/>
    <s v="United States"/>
    <s v="Chicago"/>
    <x v="10"/>
    <n v="60653"/>
    <x v="2"/>
    <s v="FUR-FU-10002703"/>
    <x v="0"/>
    <x v="5"/>
    <x v="1516"/>
    <x v="5924"/>
    <n v="2"/>
    <n v="0.6"/>
    <n v="-61.872"/>
  </r>
  <r>
    <n v="9478"/>
    <s v="CA-2012-100818"/>
    <x v="1"/>
    <x v="70"/>
    <d v="2012-06-05T00:00:00"/>
    <x v="0"/>
    <s v="JM-15265"/>
    <x v="25"/>
    <x v="1"/>
    <s v="United States"/>
    <s v="Chicago"/>
    <x v="10"/>
    <n v="60653"/>
    <x v="2"/>
    <s v="OFF-BI-10004364"/>
    <x v="1"/>
    <x v="8"/>
    <x v="302"/>
    <x v="3019"/>
    <n v="3"/>
    <n v="0.8"/>
    <n v="-6.2370000000000019"/>
  </r>
  <r>
    <n v="9479"/>
    <s v="CA-2011-126193"/>
    <x v="2"/>
    <x v="557"/>
    <d v="2011-09-14T00:00:00"/>
    <x v="1"/>
    <s v="SS-20410"/>
    <x v="757"/>
    <x v="0"/>
    <s v="United States"/>
    <s v="Oswego"/>
    <x v="10"/>
    <n v="60543"/>
    <x v="2"/>
    <s v="OFF-FA-10000936"/>
    <x v="1"/>
    <x v="13"/>
    <x v="1298"/>
    <x v="5925"/>
    <n v="5"/>
    <n v="0.2"/>
    <n v="4.1124999999999998"/>
  </r>
  <r>
    <n v="9480"/>
    <s v="CA-2011-126193"/>
    <x v="2"/>
    <x v="557"/>
    <d v="2011-09-14T00:00:00"/>
    <x v="1"/>
    <s v="SS-20410"/>
    <x v="757"/>
    <x v="0"/>
    <s v="United States"/>
    <s v="Oswego"/>
    <x v="10"/>
    <n v="60543"/>
    <x v="2"/>
    <s v="OFF-BI-10001249"/>
    <x v="1"/>
    <x v="8"/>
    <x v="1182"/>
    <x v="5926"/>
    <n v="3"/>
    <n v="0.8"/>
    <n v="-6.5076000000000018"/>
  </r>
  <r>
    <n v="9481"/>
    <s v="CA-2011-126193"/>
    <x v="2"/>
    <x v="557"/>
    <d v="2011-09-14T00:00:00"/>
    <x v="1"/>
    <s v="SS-20410"/>
    <x v="757"/>
    <x v="0"/>
    <s v="United States"/>
    <s v="Oswego"/>
    <x v="10"/>
    <n v="60543"/>
    <x v="2"/>
    <s v="OFF-BI-10004632"/>
    <x v="1"/>
    <x v="8"/>
    <x v="564"/>
    <x v="5927"/>
    <n v="5"/>
    <n v="0.8"/>
    <n v="-533.73250000000007"/>
  </r>
  <r>
    <n v="9482"/>
    <s v="CA-2014-150504"/>
    <x v="3"/>
    <x v="44"/>
    <d v="2014-11-13T00:00:00"/>
    <x v="1"/>
    <s v="HG-14845"/>
    <x v="668"/>
    <x v="0"/>
    <s v="United States"/>
    <s v="Dallas"/>
    <x v="5"/>
    <n v="75220"/>
    <x v="2"/>
    <s v="OFF-ST-10000615"/>
    <x v="1"/>
    <x v="4"/>
    <x v="75"/>
    <x v="1333"/>
    <n v="2"/>
    <n v="0.2"/>
    <n v="1.8160000000000016"/>
  </r>
  <r>
    <n v="9483"/>
    <s v="CA-2012-158351"/>
    <x v="1"/>
    <x v="782"/>
    <d v="2012-06-24T00:00:00"/>
    <x v="0"/>
    <s v="BC-11125"/>
    <x v="604"/>
    <x v="2"/>
    <s v="United States"/>
    <s v="Philadelphia"/>
    <x v="9"/>
    <n v="19134"/>
    <x v="3"/>
    <s v="TEC-AC-10001838"/>
    <x v="2"/>
    <x v="11"/>
    <x v="645"/>
    <x v="4570"/>
    <n v="2"/>
    <n v="0.2"/>
    <n v="91.995400000000018"/>
  </r>
  <r>
    <n v="9484"/>
    <s v="CA-2011-122679"/>
    <x v="2"/>
    <x v="192"/>
    <d v="2011-07-28T00:00:00"/>
    <x v="1"/>
    <s v="AB-10255"/>
    <x v="437"/>
    <x v="2"/>
    <s v="United States"/>
    <s v="Los Angeles"/>
    <x v="1"/>
    <n v="90008"/>
    <x v="1"/>
    <s v="OFF-AR-10004757"/>
    <x v="1"/>
    <x v="6"/>
    <x v="342"/>
    <x v="1209"/>
    <n v="6"/>
    <n v="0"/>
    <n v="6.4943999999999988"/>
  </r>
  <r>
    <n v="9485"/>
    <s v="CA-2013-164770"/>
    <x v="0"/>
    <x v="499"/>
    <d v="2013-12-05T00:00:00"/>
    <x v="0"/>
    <s v="MY-18295"/>
    <x v="501"/>
    <x v="1"/>
    <s v="United States"/>
    <s v="Houston"/>
    <x v="5"/>
    <n v="77036"/>
    <x v="2"/>
    <s v="FUR-BO-10003893"/>
    <x v="0"/>
    <x v="0"/>
    <x v="1665"/>
    <x v="5928"/>
    <n v="10"/>
    <n v="0.32"/>
    <n v="-137.97600000000008"/>
  </r>
  <r>
    <n v="9486"/>
    <s v="CA-2013-164770"/>
    <x v="0"/>
    <x v="499"/>
    <d v="2013-12-05T00:00:00"/>
    <x v="0"/>
    <s v="MY-18295"/>
    <x v="501"/>
    <x v="1"/>
    <s v="United States"/>
    <s v="Houston"/>
    <x v="5"/>
    <n v="77036"/>
    <x v="2"/>
    <s v="OFF-PA-10003893"/>
    <x v="1"/>
    <x v="10"/>
    <x v="1096"/>
    <x v="2791"/>
    <n v="9"/>
    <n v="0.2"/>
    <n v="9.6299999999999955"/>
  </r>
  <r>
    <n v="9487"/>
    <s v="CA-2014-130505"/>
    <x v="3"/>
    <x v="386"/>
    <d v="2014-10-13T00:00:00"/>
    <x v="3"/>
    <s v="NF-18385"/>
    <x v="173"/>
    <x v="0"/>
    <s v="United States"/>
    <s v="Wheeling"/>
    <x v="48"/>
    <n v="26003"/>
    <x v="3"/>
    <s v="FUR-TA-10001932"/>
    <x v="0"/>
    <x v="3"/>
    <x v="840"/>
    <x v="5929"/>
    <n v="3"/>
    <n v="0.3"/>
    <n v="-76.953599999999994"/>
  </r>
  <r>
    <n v="9488"/>
    <s v="US-2014-125213"/>
    <x v="3"/>
    <x v="157"/>
    <d v="2014-12-14T00:00:00"/>
    <x v="2"/>
    <s v="NB-18655"/>
    <x v="240"/>
    <x v="1"/>
    <s v="United States"/>
    <s v="Paterson"/>
    <x v="30"/>
    <n v="7501"/>
    <x v="3"/>
    <s v="OFF-FA-10001561"/>
    <x v="1"/>
    <x v="13"/>
    <x v="831"/>
    <x v="2630"/>
    <n v="3"/>
    <n v="0"/>
    <n v="2.1581999999999999"/>
  </r>
  <r>
    <n v="9489"/>
    <s v="CA-2012-156566"/>
    <x v="1"/>
    <x v="486"/>
    <d v="2012-10-04T00:00:00"/>
    <x v="2"/>
    <s v="EM-13960"/>
    <x v="75"/>
    <x v="0"/>
    <s v="United States"/>
    <s v="Portland"/>
    <x v="21"/>
    <n v="97206"/>
    <x v="1"/>
    <s v="TEC-PH-10001817"/>
    <x v="2"/>
    <x v="7"/>
    <x v="1097"/>
    <x v="5930"/>
    <n v="2"/>
    <n v="0.2"/>
    <n v="50.120000000000033"/>
  </r>
  <r>
    <n v="9490"/>
    <s v="US-2013-102232"/>
    <x v="0"/>
    <x v="1222"/>
    <d v="2013-08-12T00:00:00"/>
    <x v="1"/>
    <s v="MF-17665"/>
    <x v="716"/>
    <x v="1"/>
    <s v="United States"/>
    <s v="Huntsville"/>
    <x v="19"/>
    <n v="35810"/>
    <x v="0"/>
    <s v="OFF-AR-10000538"/>
    <x v="1"/>
    <x v="6"/>
    <x v="1245"/>
    <x v="5931"/>
    <n v="7"/>
    <n v="0"/>
    <n v="59.114999999999981"/>
  </r>
  <r>
    <n v="9491"/>
    <s v="CA-2014-111738"/>
    <x v="3"/>
    <x v="1032"/>
    <d v="2014-01-08T00:00:00"/>
    <x v="1"/>
    <s v="CM-12385"/>
    <x v="200"/>
    <x v="0"/>
    <s v="United States"/>
    <s v="San Francisco"/>
    <x v="1"/>
    <n v="94110"/>
    <x v="1"/>
    <s v="OFF-BI-10004584"/>
    <x v="1"/>
    <x v="8"/>
    <x v="378"/>
    <x v="5932"/>
    <n v="8"/>
    <n v="0.2"/>
    <n v="682.5168000000001"/>
  </r>
  <r>
    <n v="9492"/>
    <s v="CA-2014-111738"/>
    <x v="3"/>
    <x v="1032"/>
    <d v="2014-01-08T00:00:00"/>
    <x v="1"/>
    <s v="CM-12385"/>
    <x v="200"/>
    <x v="0"/>
    <s v="United States"/>
    <s v="San Francisco"/>
    <x v="1"/>
    <n v="94110"/>
    <x v="1"/>
    <s v="OFF-AR-10000817"/>
    <x v="1"/>
    <x v="6"/>
    <x v="1255"/>
    <x v="5933"/>
    <n v="3"/>
    <n v="0"/>
    <n v="3.1007999999999996"/>
  </r>
  <r>
    <n v="9493"/>
    <s v="CA-2014-163188"/>
    <x v="3"/>
    <x v="659"/>
    <d v="2014-11-08T00:00:00"/>
    <x v="3"/>
    <s v="EC-14050"/>
    <x v="685"/>
    <x v="0"/>
    <s v="United States"/>
    <s v="Oklahoma City"/>
    <x v="26"/>
    <n v="73120"/>
    <x v="2"/>
    <s v="OFF-BI-10000756"/>
    <x v="1"/>
    <x v="8"/>
    <x v="15"/>
    <x v="5934"/>
    <n v="9"/>
    <n v="0"/>
    <n v="19.080000000000002"/>
  </r>
  <r>
    <n v="9494"/>
    <s v="CA-2013-105207"/>
    <x v="0"/>
    <x v="835"/>
    <d v="2013-01-08T00:00:00"/>
    <x v="1"/>
    <s v="BO-11350"/>
    <x v="635"/>
    <x v="1"/>
    <s v="United States"/>
    <s v="Broken Arrow"/>
    <x v="26"/>
    <n v="74012"/>
    <x v="2"/>
    <s v="FUR-TA-10000617"/>
    <x v="0"/>
    <x v="3"/>
    <x v="338"/>
    <x v="5935"/>
    <n v="7"/>
    <n v="0"/>
    <n v="350.42700000000002"/>
  </r>
  <r>
    <n v="9495"/>
    <s v="CA-2013-105207"/>
    <x v="0"/>
    <x v="835"/>
    <d v="2013-01-08T00:00:00"/>
    <x v="1"/>
    <s v="BO-11350"/>
    <x v="635"/>
    <x v="1"/>
    <s v="United States"/>
    <s v="Broken Arrow"/>
    <x v="26"/>
    <n v="74012"/>
    <x v="2"/>
    <s v="OFF-BI-10004364"/>
    <x v="1"/>
    <x v="8"/>
    <x v="302"/>
    <x v="5516"/>
    <n v="2"/>
    <n v="0"/>
    <n v="5.3460000000000001"/>
  </r>
  <r>
    <n v="9496"/>
    <s v="US-2013-123610"/>
    <x v="0"/>
    <x v="536"/>
    <d v="2013-05-17T00:00:00"/>
    <x v="1"/>
    <s v="VM-21835"/>
    <x v="718"/>
    <x v="0"/>
    <s v="United States"/>
    <s v="Mission Viejo"/>
    <x v="1"/>
    <n v="92691"/>
    <x v="1"/>
    <s v="TEC-AC-10004518"/>
    <x v="2"/>
    <x v="11"/>
    <x v="1803"/>
    <x v="5253"/>
    <n v="6"/>
    <n v="0"/>
    <n v="46.800000000000004"/>
  </r>
  <r>
    <n v="9497"/>
    <s v="US-2013-123610"/>
    <x v="0"/>
    <x v="536"/>
    <d v="2013-05-17T00:00:00"/>
    <x v="1"/>
    <s v="VM-21835"/>
    <x v="718"/>
    <x v="0"/>
    <s v="United States"/>
    <s v="Mission Viejo"/>
    <x v="1"/>
    <n v="92691"/>
    <x v="1"/>
    <s v="OFF-AP-10002222"/>
    <x v="1"/>
    <x v="9"/>
    <x v="33"/>
    <x v="1313"/>
    <n v="1"/>
    <n v="0"/>
    <n v="2.3409000000000004"/>
  </r>
  <r>
    <n v="9498"/>
    <s v="CA-2014-118213"/>
    <x v="3"/>
    <x v="60"/>
    <d v="2014-11-08T00:00:00"/>
    <x v="2"/>
    <s v="AB-10060"/>
    <x v="144"/>
    <x v="2"/>
    <s v="United States"/>
    <s v="Greenwood"/>
    <x v="14"/>
    <n v="46142"/>
    <x v="2"/>
    <s v="OFF-PA-10002615"/>
    <x v="1"/>
    <x v="10"/>
    <x v="247"/>
    <x v="5936"/>
    <n v="1"/>
    <n v="0"/>
    <n v="2.0286"/>
  </r>
  <r>
    <n v="9499"/>
    <s v="CA-2014-118213"/>
    <x v="3"/>
    <x v="60"/>
    <d v="2014-11-08T00:00:00"/>
    <x v="2"/>
    <s v="AB-10060"/>
    <x v="144"/>
    <x v="2"/>
    <s v="United States"/>
    <s v="Greenwood"/>
    <x v="14"/>
    <n v="46142"/>
    <x v="2"/>
    <s v="OFF-PA-10000565"/>
    <x v="1"/>
    <x v="10"/>
    <x v="33"/>
    <x v="3856"/>
    <n v="3"/>
    <n v="0"/>
    <n v="82.290599999999998"/>
  </r>
  <r>
    <n v="9500"/>
    <s v="CA-2014-118213"/>
    <x v="3"/>
    <x v="60"/>
    <d v="2014-11-08T00:00:00"/>
    <x v="2"/>
    <s v="AB-10060"/>
    <x v="144"/>
    <x v="2"/>
    <s v="United States"/>
    <s v="Greenwood"/>
    <x v="14"/>
    <n v="46142"/>
    <x v="2"/>
    <s v="OFF-PA-10003673"/>
    <x v="1"/>
    <x v="10"/>
    <x v="971"/>
    <x v="766"/>
    <n v="10"/>
    <n v="0"/>
    <n v="31.187999999999999"/>
  </r>
  <r>
    <n v="9501"/>
    <s v="CA-2013-149237"/>
    <x v="0"/>
    <x v="439"/>
    <d v="2013-05-31T00:00:00"/>
    <x v="1"/>
    <s v="CM-12235"/>
    <x v="632"/>
    <x v="0"/>
    <s v="United States"/>
    <s v="Milwaukee"/>
    <x v="6"/>
    <n v="53209"/>
    <x v="2"/>
    <s v="FUR-FU-10002088"/>
    <x v="0"/>
    <x v="5"/>
    <x v="1084"/>
    <x v="5937"/>
    <n v="3"/>
    <n v="0"/>
    <n v="11.314800000000002"/>
  </r>
  <r>
    <n v="9502"/>
    <s v="US-2012-158589"/>
    <x v="1"/>
    <x v="312"/>
    <d v="2012-11-24T00:00:00"/>
    <x v="1"/>
    <s v="KW-16570"/>
    <x v="608"/>
    <x v="0"/>
    <s v="United States"/>
    <s v="San Francisco"/>
    <x v="1"/>
    <n v="94109"/>
    <x v="1"/>
    <s v="FUR-FU-10001546"/>
    <x v="0"/>
    <x v="5"/>
    <x v="1423"/>
    <x v="4674"/>
    <n v="3"/>
    <n v="0"/>
    <n v="8.01"/>
  </r>
  <r>
    <n v="9503"/>
    <s v="CA-2013-101329"/>
    <x v="0"/>
    <x v="183"/>
    <d v="2013-04-30T00:00:00"/>
    <x v="1"/>
    <s v="MM-17920"/>
    <x v="462"/>
    <x v="0"/>
    <s v="United States"/>
    <s v="Rome"/>
    <x v="15"/>
    <n v="13440"/>
    <x v="3"/>
    <s v="OFF-AR-10000614"/>
    <x v="1"/>
    <x v="6"/>
    <x v="1722"/>
    <x v="5938"/>
    <n v="9"/>
    <n v="0"/>
    <n v="8.3537999999999997"/>
  </r>
  <r>
    <n v="9504"/>
    <s v="CA-2013-101329"/>
    <x v="0"/>
    <x v="183"/>
    <d v="2013-04-30T00:00:00"/>
    <x v="1"/>
    <s v="MM-17920"/>
    <x v="462"/>
    <x v="0"/>
    <s v="United States"/>
    <s v="Rome"/>
    <x v="15"/>
    <n v="13440"/>
    <x v="3"/>
    <s v="OFF-AR-10003190"/>
    <x v="1"/>
    <x v="6"/>
    <x v="643"/>
    <x v="709"/>
    <n v="1"/>
    <n v="0"/>
    <n v="0.80640000000000001"/>
  </r>
  <r>
    <n v="9505"/>
    <s v="CA-2013-113607"/>
    <x v="0"/>
    <x v="500"/>
    <d v="2013-10-19T00:00:00"/>
    <x v="1"/>
    <s v="PW-19030"/>
    <x v="463"/>
    <x v="1"/>
    <s v="United States"/>
    <s v="New York City"/>
    <x v="15"/>
    <n v="10009"/>
    <x v="3"/>
    <s v="TEC-PH-10004094"/>
    <x v="2"/>
    <x v="7"/>
    <x v="1788"/>
    <x v="5939"/>
    <n v="7"/>
    <n v="0"/>
    <n v="272.98250000000002"/>
  </r>
  <r>
    <n v="9506"/>
    <s v="CA-2013-113607"/>
    <x v="0"/>
    <x v="500"/>
    <d v="2013-10-19T00:00:00"/>
    <x v="1"/>
    <s v="PW-19030"/>
    <x v="463"/>
    <x v="1"/>
    <s v="United States"/>
    <s v="New York City"/>
    <x v="15"/>
    <n v="10009"/>
    <x v="3"/>
    <s v="OFF-PA-10001970"/>
    <x v="1"/>
    <x v="10"/>
    <x v="361"/>
    <x v="1375"/>
    <n v="2"/>
    <n v="0"/>
    <n v="54.860399999999998"/>
  </r>
  <r>
    <n v="9507"/>
    <s v="CA-2011-149104"/>
    <x v="2"/>
    <x v="267"/>
    <d v="2011-04-07T00:00:00"/>
    <x v="0"/>
    <s v="RD-19900"/>
    <x v="76"/>
    <x v="0"/>
    <s v="United States"/>
    <s v="Dearborn Heights"/>
    <x v="12"/>
    <n v="48127"/>
    <x v="2"/>
    <s v="OFF-AR-10002952"/>
    <x v="1"/>
    <x v="6"/>
    <x v="806"/>
    <x v="4327"/>
    <n v="2"/>
    <n v="0"/>
    <n v="7.4759999999999991"/>
  </r>
  <r>
    <n v="9508"/>
    <s v="CA-2011-149104"/>
    <x v="2"/>
    <x v="267"/>
    <d v="2011-04-07T00:00:00"/>
    <x v="0"/>
    <s v="RD-19900"/>
    <x v="76"/>
    <x v="0"/>
    <s v="United States"/>
    <s v="Dearborn Heights"/>
    <x v="12"/>
    <n v="48127"/>
    <x v="2"/>
    <s v="OFF-BI-10004209"/>
    <x v="1"/>
    <x v="8"/>
    <x v="1206"/>
    <x v="5940"/>
    <n v="5"/>
    <n v="0"/>
    <n v="18.089999999999996"/>
  </r>
  <r>
    <n v="9509"/>
    <s v="CA-2011-149104"/>
    <x v="2"/>
    <x v="267"/>
    <d v="2011-04-07T00:00:00"/>
    <x v="0"/>
    <s v="RD-19900"/>
    <x v="76"/>
    <x v="0"/>
    <s v="United States"/>
    <s v="Dearborn Heights"/>
    <x v="12"/>
    <n v="48127"/>
    <x v="2"/>
    <s v="OFF-AR-10004685"/>
    <x v="1"/>
    <x v="6"/>
    <x v="181"/>
    <x v="4808"/>
    <n v="3"/>
    <n v="0"/>
    <n v="4.5836999999999994"/>
  </r>
  <r>
    <n v="9510"/>
    <s v="CA-2011-149104"/>
    <x v="2"/>
    <x v="267"/>
    <d v="2011-04-07T00:00:00"/>
    <x v="0"/>
    <s v="RD-19900"/>
    <x v="76"/>
    <x v="0"/>
    <s v="United States"/>
    <s v="Dearborn Heights"/>
    <x v="12"/>
    <n v="48127"/>
    <x v="2"/>
    <s v="OFF-ST-10000991"/>
    <x v="1"/>
    <x v="4"/>
    <x v="155"/>
    <x v="5941"/>
    <n v="6"/>
    <n v="0"/>
    <n v="20.694600000000008"/>
  </r>
  <r>
    <n v="9511"/>
    <s v="CA-2013-105263"/>
    <x v="0"/>
    <x v="876"/>
    <d v="2013-08-12T00:00:00"/>
    <x v="1"/>
    <s v="LM-17065"/>
    <x v="215"/>
    <x v="0"/>
    <s v="United States"/>
    <s v="New York City"/>
    <x v="15"/>
    <n v="10024"/>
    <x v="3"/>
    <s v="OFF-AR-10002399"/>
    <x v="1"/>
    <x v="6"/>
    <x v="316"/>
    <x v="3747"/>
    <n v="9"/>
    <n v="0"/>
    <n v="15.7194"/>
  </r>
  <r>
    <n v="9512"/>
    <s v="CA-2011-130575"/>
    <x v="2"/>
    <x v="637"/>
    <d v="2011-12-16T00:00:00"/>
    <x v="2"/>
    <s v="CS-11845"/>
    <x v="688"/>
    <x v="1"/>
    <s v="United States"/>
    <s v="Chicago"/>
    <x v="10"/>
    <n v="60623"/>
    <x v="2"/>
    <s v="OFF-BI-10002353"/>
    <x v="1"/>
    <x v="8"/>
    <x v="1068"/>
    <x v="1844"/>
    <n v="3"/>
    <n v="0.8"/>
    <n v="-13.895999999999997"/>
  </r>
  <r>
    <n v="9513"/>
    <s v="CA-2014-142461"/>
    <x v="3"/>
    <x v="1109"/>
    <d v="2014-06-04T00:00:00"/>
    <x v="0"/>
    <s v="KT-16480"/>
    <x v="409"/>
    <x v="0"/>
    <s v="United States"/>
    <s v="Dallas"/>
    <x v="5"/>
    <n v="75217"/>
    <x v="2"/>
    <s v="FUR-BO-10001811"/>
    <x v="0"/>
    <x v="0"/>
    <x v="779"/>
    <x v="5942"/>
    <n v="1"/>
    <n v="0.32"/>
    <n v="-6.0196000000000254"/>
  </r>
  <r>
    <n v="9514"/>
    <s v="CA-2013-125220"/>
    <x v="0"/>
    <x v="500"/>
    <d v="2013-10-20T00:00:00"/>
    <x v="1"/>
    <s v="BE-11410"/>
    <x v="648"/>
    <x v="0"/>
    <s v="United States"/>
    <s v="Appleton"/>
    <x v="6"/>
    <n v="54915"/>
    <x v="2"/>
    <s v="TEC-AC-10003033"/>
    <x v="2"/>
    <x v="11"/>
    <x v="756"/>
    <x v="5943"/>
    <n v="5"/>
    <n v="0"/>
    <n v="544.41749999999979"/>
  </r>
  <r>
    <n v="9515"/>
    <s v="CA-2011-100293"/>
    <x v="2"/>
    <x v="619"/>
    <d v="2011-03-18T00:00:00"/>
    <x v="1"/>
    <s v="NF-18475"/>
    <x v="739"/>
    <x v="2"/>
    <s v="United States"/>
    <s v="Jacksonville"/>
    <x v="2"/>
    <n v="32216"/>
    <x v="0"/>
    <s v="OFF-PA-10000176"/>
    <x v="1"/>
    <x v="10"/>
    <x v="634"/>
    <x v="5944"/>
    <n v="6"/>
    <n v="0.2"/>
    <n v="31.869599999999995"/>
  </r>
  <r>
    <n v="9516"/>
    <s v="CA-2011-154165"/>
    <x v="2"/>
    <x v="1223"/>
    <d v="2011-02-25T00:00:00"/>
    <x v="1"/>
    <s v="DL-13315"/>
    <x v="111"/>
    <x v="0"/>
    <s v="United States"/>
    <s v="Chicago"/>
    <x v="10"/>
    <n v="60653"/>
    <x v="2"/>
    <s v="OFF-AR-10003631"/>
    <x v="1"/>
    <x v="6"/>
    <x v="33"/>
    <x v="5945"/>
    <n v="14"/>
    <n v="0.2"/>
    <n v="8.808799999999998"/>
  </r>
  <r>
    <n v="9517"/>
    <s v="CA-2012-123939"/>
    <x v="1"/>
    <x v="252"/>
    <d v="2012-08-26T00:00:00"/>
    <x v="0"/>
    <s v="MS-17710"/>
    <x v="384"/>
    <x v="0"/>
    <s v="United States"/>
    <s v="Bowling Green"/>
    <x v="24"/>
    <n v="43402"/>
    <x v="3"/>
    <s v="TEC-PH-10000923"/>
    <x v="2"/>
    <x v="7"/>
    <x v="1225"/>
    <x v="5946"/>
    <n v="3"/>
    <n v="0.4"/>
    <n v="4.0472999999999999"/>
  </r>
  <r>
    <n v="9518"/>
    <s v="CA-2012-123939"/>
    <x v="1"/>
    <x v="252"/>
    <d v="2012-08-26T00:00:00"/>
    <x v="0"/>
    <s v="MS-17710"/>
    <x v="384"/>
    <x v="0"/>
    <s v="United States"/>
    <s v="Bowling Green"/>
    <x v="24"/>
    <n v="43402"/>
    <x v="3"/>
    <s v="OFF-LA-10003190"/>
    <x v="1"/>
    <x v="2"/>
    <x v="1163"/>
    <x v="2789"/>
    <n v="3"/>
    <n v="0.2"/>
    <n v="2.5056000000000003"/>
  </r>
  <r>
    <n v="9519"/>
    <s v="CA-2012-123939"/>
    <x v="1"/>
    <x v="252"/>
    <d v="2012-08-26T00:00:00"/>
    <x v="0"/>
    <s v="MS-17710"/>
    <x v="384"/>
    <x v="0"/>
    <s v="United States"/>
    <s v="Bowling Green"/>
    <x v="24"/>
    <n v="43402"/>
    <x v="3"/>
    <s v="OFF-ST-10003208"/>
    <x v="1"/>
    <x v="4"/>
    <x v="243"/>
    <x v="2774"/>
    <n v="3"/>
    <n v="0.2"/>
    <n v="48.994199999999921"/>
  </r>
  <r>
    <n v="9520"/>
    <s v="US-2014-104451"/>
    <x v="3"/>
    <x v="540"/>
    <d v="2014-05-13T00:00:00"/>
    <x v="0"/>
    <s v="MM-18055"/>
    <x v="514"/>
    <x v="0"/>
    <s v="United States"/>
    <s v="San Francisco"/>
    <x v="1"/>
    <n v="94110"/>
    <x v="1"/>
    <s v="OFF-AP-10000692"/>
    <x v="1"/>
    <x v="9"/>
    <x v="1241"/>
    <x v="5947"/>
    <n v="4"/>
    <n v="0"/>
    <n v="22.702400000000004"/>
  </r>
  <r>
    <n v="9521"/>
    <s v="CA-2013-101189"/>
    <x v="0"/>
    <x v="1084"/>
    <d v="2013-02-09T00:00:00"/>
    <x v="1"/>
    <s v="JB-15400"/>
    <x v="80"/>
    <x v="1"/>
    <s v="United States"/>
    <s v="Los Angeles"/>
    <x v="1"/>
    <n v="90049"/>
    <x v="1"/>
    <s v="OFF-ST-10004180"/>
    <x v="1"/>
    <x v="4"/>
    <x v="241"/>
    <x v="5948"/>
    <n v="2"/>
    <n v="0"/>
    <n v="3.720799999999997"/>
  </r>
  <r>
    <n v="9522"/>
    <s v="CA-2011-169446"/>
    <x v="2"/>
    <x v="174"/>
    <d v="2011-12-25T00:00:00"/>
    <x v="1"/>
    <s v="SG-20605"/>
    <x v="611"/>
    <x v="0"/>
    <s v="United States"/>
    <s v="Chicago"/>
    <x v="10"/>
    <n v="60623"/>
    <x v="2"/>
    <s v="TEC-PH-10002817"/>
    <x v="2"/>
    <x v="7"/>
    <x v="1836"/>
    <x v="830"/>
    <n v="3"/>
    <n v="0.2"/>
    <n v="36.44729999999997"/>
  </r>
  <r>
    <n v="9523"/>
    <s v="CA-2011-169446"/>
    <x v="2"/>
    <x v="174"/>
    <d v="2011-12-25T00:00:00"/>
    <x v="1"/>
    <s v="SG-20605"/>
    <x v="611"/>
    <x v="0"/>
    <s v="United States"/>
    <s v="Chicago"/>
    <x v="10"/>
    <n v="60623"/>
    <x v="2"/>
    <s v="OFF-PA-10000295"/>
    <x v="1"/>
    <x v="10"/>
    <x v="1779"/>
    <x v="12"/>
    <n v="3"/>
    <n v="0.2"/>
    <n v="5.4432"/>
  </r>
  <r>
    <n v="9524"/>
    <s v="CA-2011-169446"/>
    <x v="2"/>
    <x v="174"/>
    <d v="2011-12-25T00:00:00"/>
    <x v="1"/>
    <s v="SG-20605"/>
    <x v="611"/>
    <x v="0"/>
    <s v="United States"/>
    <s v="Chicago"/>
    <x v="10"/>
    <n v="60623"/>
    <x v="2"/>
    <s v="OFF-ST-10000419"/>
    <x v="1"/>
    <x v="4"/>
    <x v="1015"/>
    <x v="5949"/>
    <n v="3"/>
    <n v="0.2"/>
    <n v="-7.7406000000000006"/>
  </r>
  <r>
    <n v="9525"/>
    <s v="CA-2014-156958"/>
    <x v="3"/>
    <x v="256"/>
    <d v="2014-12-07T00:00:00"/>
    <x v="2"/>
    <s v="PB-18805"/>
    <x v="583"/>
    <x v="2"/>
    <s v="United States"/>
    <s v="Seattle"/>
    <x v="4"/>
    <n v="98115"/>
    <x v="1"/>
    <s v="OFF-BI-10001524"/>
    <x v="1"/>
    <x v="8"/>
    <x v="298"/>
    <x v="2067"/>
    <n v="5"/>
    <n v="0.2"/>
    <n v="29.371999999999993"/>
  </r>
  <r>
    <n v="9526"/>
    <s v="CA-2014-156958"/>
    <x v="3"/>
    <x v="256"/>
    <d v="2014-12-07T00:00:00"/>
    <x v="2"/>
    <s v="PB-18805"/>
    <x v="583"/>
    <x v="2"/>
    <s v="United States"/>
    <s v="Seattle"/>
    <x v="4"/>
    <n v="98115"/>
    <x v="1"/>
    <s v="FUR-FU-10003268"/>
    <x v="0"/>
    <x v="5"/>
    <x v="876"/>
    <x v="3351"/>
    <n v="5"/>
    <n v="0"/>
    <n v="39.97999999999999"/>
  </r>
  <r>
    <n v="9527"/>
    <s v="CA-2014-156958"/>
    <x v="3"/>
    <x v="256"/>
    <d v="2014-12-07T00:00:00"/>
    <x v="2"/>
    <s v="PB-18805"/>
    <x v="583"/>
    <x v="2"/>
    <s v="United States"/>
    <s v="Seattle"/>
    <x v="4"/>
    <n v="98115"/>
    <x v="1"/>
    <s v="TEC-PH-10000148"/>
    <x v="2"/>
    <x v="7"/>
    <x v="771"/>
    <x v="5231"/>
    <n v="3"/>
    <n v="0.2"/>
    <n v="-7.0145999999999997"/>
  </r>
  <r>
    <n v="9528"/>
    <s v="CA-2014-156958"/>
    <x v="3"/>
    <x v="256"/>
    <d v="2014-12-07T00:00:00"/>
    <x v="2"/>
    <s v="PB-18805"/>
    <x v="583"/>
    <x v="2"/>
    <s v="United States"/>
    <s v="Seattle"/>
    <x v="4"/>
    <n v="98115"/>
    <x v="1"/>
    <s v="OFF-BI-10001543"/>
    <x v="1"/>
    <x v="8"/>
    <x v="375"/>
    <x v="5950"/>
    <n v="6"/>
    <n v="0.2"/>
    <n v="60.463200000000015"/>
  </r>
  <r>
    <n v="9529"/>
    <s v="CA-2014-156958"/>
    <x v="3"/>
    <x v="256"/>
    <d v="2014-12-07T00:00:00"/>
    <x v="2"/>
    <s v="PB-18805"/>
    <x v="583"/>
    <x v="2"/>
    <s v="United States"/>
    <s v="Seattle"/>
    <x v="4"/>
    <n v="98115"/>
    <x v="1"/>
    <s v="OFF-BI-10002071"/>
    <x v="1"/>
    <x v="8"/>
    <x v="692"/>
    <x v="3396"/>
    <n v="2"/>
    <n v="0.2"/>
    <n v="3.0211999999999994"/>
  </r>
  <r>
    <n v="9530"/>
    <s v="CA-2014-101637"/>
    <x v="3"/>
    <x v="668"/>
    <d v="2014-03-26T00:00:00"/>
    <x v="3"/>
    <s v="AC-10615"/>
    <x v="556"/>
    <x v="1"/>
    <s v="United States"/>
    <s v="Beaumont"/>
    <x v="5"/>
    <n v="77705"/>
    <x v="2"/>
    <s v="OFF-ST-10002352"/>
    <x v="1"/>
    <x v="4"/>
    <x v="847"/>
    <x v="2600"/>
    <n v="2"/>
    <n v="0.2"/>
    <n v="0.95759999999999934"/>
  </r>
  <r>
    <n v="9531"/>
    <s v="CA-2014-111759"/>
    <x v="3"/>
    <x v="141"/>
    <d v="2014-07-13T00:00:00"/>
    <x v="1"/>
    <s v="MR-17545"/>
    <x v="280"/>
    <x v="2"/>
    <s v="United States"/>
    <s v="Seattle"/>
    <x v="4"/>
    <n v="98103"/>
    <x v="1"/>
    <s v="OFF-PA-10003127"/>
    <x v="1"/>
    <x v="10"/>
    <x v="33"/>
    <x v="4984"/>
    <n v="2"/>
    <n v="0"/>
    <n v="24.269599999999997"/>
  </r>
  <r>
    <n v="9532"/>
    <s v="CA-2014-102729"/>
    <x v="3"/>
    <x v="40"/>
    <d v="2014-11-01T00:00:00"/>
    <x v="1"/>
    <s v="BF-11215"/>
    <x v="682"/>
    <x v="2"/>
    <s v="United States"/>
    <s v="Dallas"/>
    <x v="5"/>
    <n v="75217"/>
    <x v="2"/>
    <s v="OFF-ST-10000464"/>
    <x v="1"/>
    <x v="4"/>
    <x v="1135"/>
    <x v="5951"/>
    <n v="2"/>
    <n v="0.2"/>
    <n v="5.5616000000000021"/>
  </r>
  <r>
    <n v="9533"/>
    <s v="CA-2013-116596"/>
    <x v="0"/>
    <x v="189"/>
    <d v="2013-11-01T00:00:00"/>
    <x v="1"/>
    <s v="BW-11200"/>
    <x v="572"/>
    <x v="0"/>
    <s v="United States"/>
    <s v="New York City"/>
    <x v="15"/>
    <n v="10011"/>
    <x v="3"/>
    <s v="FUR-CH-10000553"/>
    <x v="0"/>
    <x v="1"/>
    <x v="1248"/>
    <x v="5952"/>
    <n v="14"/>
    <n v="0.1"/>
    <n v="80.777199999999979"/>
  </r>
  <r>
    <n v="9534"/>
    <s v="CA-2013-116596"/>
    <x v="0"/>
    <x v="189"/>
    <d v="2013-11-01T00:00:00"/>
    <x v="1"/>
    <s v="BW-11200"/>
    <x v="572"/>
    <x v="0"/>
    <s v="United States"/>
    <s v="New York City"/>
    <x v="15"/>
    <n v="10011"/>
    <x v="3"/>
    <s v="OFF-FA-10000134"/>
    <x v="1"/>
    <x v="13"/>
    <x v="194"/>
    <x v="5953"/>
    <n v="7"/>
    <n v="0"/>
    <n v="12.607699999999999"/>
  </r>
  <r>
    <n v="9535"/>
    <s v="CA-2013-116596"/>
    <x v="0"/>
    <x v="189"/>
    <d v="2013-11-01T00:00:00"/>
    <x v="1"/>
    <s v="BW-11200"/>
    <x v="572"/>
    <x v="0"/>
    <s v="United States"/>
    <s v="New York City"/>
    <x v="15"/>
    <n v="10011"/>
    <x v="3"/>
    <s v="OFF-ST-10000636"/>
    <x v="1"/>
    <x v="4"/>
    <x v="1744"/>
    <x v="3446"/>
    <n v="2"/>
    <n v="0"/>
    <n v="1.3391999999999982"/>
  </r>
  <r>
    <n v="9536"/>
    <s v="CA-2013-116596"/>
    <x v="0"/>
    <x v="189"/>
    <d v="2013-11-01T00:00:00"/>
    <x v="1"/>
    <s v="BW-11200"/>
    <x v="572"/>
    <x v="0"/>
    <s v="United States"/>
    <s v="New York City"/>
    <x v="15"/>
    <n v="10011"/>
    <x v="3"/>
    <s v="OFF-BI-10002949"/>
    <x v="1"/>
    <x v="8"/>
    <x v="520"/>
    <x v="1276"/>
    <n v="2"/>
    <n v="0.2"/>
    <n v="3.283199999999999"/>
  </r>
  <r>
    <n v="9537"/>
    <s v="CA-2014-124191"/>
    <x v="3"/>
    <x v="492"/>
    <d v="2014-06-15T00:00:00"/>
    <x v="0"/>
    <s v="TS-21610"/>
    <x v="59"/>
    <x v="0"/>
    <s v="United States"/>
    <s v="Chicago"/>
    <x v="10"/>
    <n v="60610"/>
    <x v="2"/>
    <s v="FUR-FU-10002364"/>
    <x v="0"/>
    <x v="5"/>
    <x v="1231"/>
    <x v="3179"/>
    <n v="3"/>
    <n v="0.6"/>
    <n v="-6.8634000000000013"/>
  </r>
  <r>
    <n v="9538"/>
    <s v="CA-2013-148747"/>
    <x v="0"/>
    <x v="477"/>
    <d v="2013-09-28T00:00:00"/>
    <x v="2"/>
    <s v="AS-10045"/>
    <x v="442"/>
    <x v="1"/>
    <s v="United States"/>
    <s v="San Francisco"/>
    <x v="1"/>
    <n v="94110"/>
    <x v="1"/>
    <s v="FUR-BO-10002613"/>
    <x v="0"/>
    <x v="0"/>
    <x v="177"/>
    <x v="5954"/>
    <n v="2"/>
    <n v="0.15"/>
    <n v="84.293999999999969"/>
  </r>
  <r>
    <n v="9539"/>
    <s v="US-2014-169488"/>
    <x v="3"/>
    <x v="210"/>
    <d v="2014-09-10T00:00:00"/>
    <x v="2"/>
    <s v="AA-10375"/>
    <x v="211"/>
    <x v="0"/>
    <s v="United States"/>
    <s v="Providence"/>
    <x v="34"/>
    <n v="2908"/>
    <x v="3"/>
    <s v="OFF-PA-10002659"/>
    <x v="1"/>
    <x v="10"/>
    <x v="922"/>
    <x v="2952"/>
    <n v="5"/>
    <n v="0"/>
    <n v="7.7739999999999991"/>
  </r>
  <r>
    <n v="9540"/>
    <s v="US-2014-169488"/>
    <x v="3"/>
    <x v="210"/>
    <d v="2014-09-10T00:00:00"/>
    <x v="2"/>
    <s v="AA-10375"/>
    <x v="211"/>
    <x v="0"/>
    <s v="United States"/>
    <s v="Providence"/>
    <x v="34"/>
    <n v="2908"/>
    <x v="3"/>
    <s v="OFF-PA-10000157"/>
    <x v="1"/>
    <x v="10"/>
    <x v="364"/>
    <x v="792"/>
    <n v="2"/>
    <n v="0"/>
    <n v="18.781199999999998"/>
  </r>
  <r>
    <n v="9541"/>
    <s v="CA-2012-135727"/>
    <x v="1"/>
    <x v="1224"/>
    <d v="2012-05-16T00:00:00"/>
    <x v="0"/>
    <s v="PS-18970"/>
    <x v="28"/>
    <x v="2"/>
    <s v="United States"/>
    <s v="Phoenix"/>
    <x v="16"/>
    <n v="85023"/>
    <x v="1"/>
    <s v="FUR-CH-10004540"/>
    <x v="0"/>
    <x v="1"/>
    <x v="862"/>
    <x v="3029"/>
    <n v="7"/>
    <n v="0.2"/>
    <n v="16.797200000000004"/>
  </r>
  <r>
    <n v="9542"/>
    <s v="CA-2012-135251"/>
    <x v="1"/>
    <x v="705"/>
    <d v="2012-08-10T00:00:00"/>
    <x v="1"/>
    <s v="RP-19270"/>
    <x v="345"/>
    <x v="1"/>
    <s v="United States"/>
    <s v="Houston"/>
    <x v="5"/>
    <n v="77095"/>
    <x v="2"/>
    <s v="OFF-LA-10004544"/>
    <x v="1"/>
    <x v="2"/>
    <x v="197"/>
    <x v="5955"/>
    <n v="3"/>
    <n v="0.2"/>
    <n v="13.320000000000002"/>
  </r>
  <r>
    <n v="9543"/>
    <s v="CA-2012-135251"/>
    <x v="1"/>
    <x v="705"/>
    <d v="2012-08-10T00:00:00"/>
    <x v="1"/>
    <s v="RP-19270"/>
    <x v="345"/>
    <x v="1"/>
    <s v="United States"/>
    <s v="Houston"/>
    <x v="5"/>
    <n v="77095"/>
    <x v="2"/>
    <s v="OFF-BI-10001097"/>
    <x v="1"/>
    <x v="8"/>
    <x v="789"/>
    <x v="5956"/>
    <n v="5"/>
    <n v="0.8"/>
    <n v="-9.6565000000000047"/>
  </r>
  <r>
    <n v="9544"/>
    <s v="CA-2012-135251"/>
    <x v="1"/>
    <x v="705"/>
    <d v="2012-08-10T00:00:00"/>
    <x v="1"/>
    <s v="RP-19270"/>
    <x v="345"/>
    <x v="1"/>
    <s v="United States"/>
    <s v="Houston"/>
    <x v="5"/>
    <n v="77095"/>
    <x v="2"/>
    <s v="OFF-PA-10003302"/>
    <x v="1"/>
    <x v="10"/>
    <x v="1712"/>
    <x v="3987"/>
    <n v="2"/>
    <n v="0.2"/>
    <n v="19.137599999999992"/>
  </r>
  <r>
    <n v="9545"/>
    <s v="CA-2012-135251"/>
    <x v="1"/>
    <x v="705"/>
    <d v="2012-08-10T00:00:00"/>
    <x v="1"/>
    <s v="RP-19270"/>
    <x v="345"/>
    <x v="1"/>
    <s v="United States"/>
    <s v="Houston"/>
    <x v="5"/>
    <n v="77095"/>
    <x v="2"/>
    <s v="FUR-BO-10003965"/>
    <x v="0"/>
    <x v="0"/>
    <x v="1083"/>
    <x v="5957"/>
    <n v="3"/>
    <n v="0.32"/>
    <n v="-114.01739999999995"/>
  </r>
  <r>
    <n v="9546"/>
    <s v="CA-2011-166590"/>
    <x v="2"/>
    <x v="194"/>
    <d v="2011-11-02T00:00:00"/>
    <x v="1"/>
    <s v="NC-18625"/>
    <x v="544"/>
    <x v="1"/>
    <s v="United States"/>
    <s v="Columbus"/>
    <x v="14"/>
    <n v="47201"/>
    <x v="2"/>
    <s v="TEC-AC-10003433"/>
    <x v="2"/>
    <x v="11"/>
    <x v="1409"/>
    <x v="5237"/>
    <n v="2"/>
    <n v="0"/>
    <n v="0.89100000000000001"/>
  </r>
  <r>
    <n v="9547"/>
    <s v="CA-2011-166590"/>
    <x v="2"/>
    <x v="194"/>
    <d v="2011-11-02T00:00:00"/>
    <x v="1"/>
    <s v="NC-18625"/>
    <x v="544"/>
    <x v="1"/>
    <s v="United States"/>
    <s v="Columbus"/>
    <x v="14"/>
    <n v="47201"/>
    <x v="2"/>
    <s v="OFF-PA-10000482"/>
    <x v="1"/>
    <x v="10"/>
    <x v="67"/>
    <x v="69"/>
    <n v="2"/>
    <n v="0"/>
    <n v="35.663599999999995"/>
  </r>
  <r>
    <n v="9548"/>
    <s v="CA-2013-131744"/>
    <x v="0"/>
    <x v="1133"/>
    <d v="2013-06-21T00:00:00"/>
    <x v="0"/>
    <s v="SC-20770"/>
    <x v="34"/>
    <x v="1"/>
    <s v="United States"/>
    <s v="Philadelphia"/>
    <x v="9"/>
    <n v="19134"/>
    <x v="3"/>
    <s v="OFF-PA-10004610"/>
    <x v="1"/>
    <x v="10"/>
    <x v="1511"/>
    <x v="1312"/>
    <n v="2"/>
    <n v="0.2"/>
    <n v="2.1399999999999992"/>
  </r>
  <r>
    <n v="9549"/>
    <s v="CA-2013-131744"/>
    <x v="0"/>
    <x v="1133"/>
    <d v="2013-06-21T00:00:00"/>
    <x v="0"/>
    <s v="SC-20770"/>
    <x v="34"/>
    <x v="1"/>
    <s v="United States"/>
    <s v="Philadelphia"/>
    <x v="9"/>
    <n v="19134"/>
    <x v="3"/>
    <s v="OFF-BI-10003910"/>
    <x v="1"/>
    <x v="8"/>
    <x v="8"/>
    <x v="5958"/>
    <n v="2"/>
    <n v="0.7"/>
    <n v="-3.8549999999999986"/>
  </r>
  <r>
    <n v="9550"/>
    <s v="CA-2013-131744"/>
    <x v="0"/>
    <x v="1133"/>
    <d v="2013-06-21T00:00:00"/>
    <x v="0"/>
    <s v="SC-20770"/>
    <x v="34"/>
    <x v="1"/>
    <s v="United States"/>
    <s v="Philadelphia"/>
    <x v="9"/>
    <n v="19134"/>
    <x v="3"/>
    <s v="OFF-AP-10001394"/>
    <x v="1"/>
    <x v="9"/>
    <x v="1120"/>
    <x v="5959"/>
    <n v="3"/>
    <n v="0.2"/>
    <n v="90.71999999999997"/>
  </r>
  <r>
    <n v="9551"/>
    <s v="CA-2012-160864"/>
    <x v="1"/>
    <x v="910"/>
    <d v="2012-05-06T00:00:00"/>
    <x v="2"/>
    <s v="NF-18595"/>
    <x v="376"/>
    <x v="2"/>
    <s v="United States"/>
    <s v="San Jose"/>
    <x v="1"/>
    <n v="95123"/>
    <x v="1"/>
    <s v="OFF-BI-10004654"/>
    <x v="1"/>
    <x v="8"/>
    <x v="68"/>
    <x v="5960"/>
    <n v="3"/>
    <n v="0.2"/>
    <n v="5.1929999999999996"/>
  </r>
  <r>
    <n v="9552"/>
    <s v="CA-2012-147690"/>
    <x v="1"/>
    <x v="113"/>
    <d v="2012-11-14T00:00:00"/>
    <x v="1"/>
    <s v="SC-20020"/>
    <x v="710"/>
    <x v="0"/>
    <s v="United States"/>
    <s v="Philadelphia"/>
    <x v="9"/>
    <n v="19140"/>
    <x v="3"/>
    <s v="OFF-ST-10001526"/>
    <x v="1"/>
    <x v="4"/>
    <x v="764"/>
    <x v="5961"/>
    <n v="6"/>
    <n v="0.2"/>
    <n v="43.318799999999953"/>
  </r>
  <r>
    <n v="9553"/>
    <s v="CA-2012-163923"/>
    <x v="1"/>
    <x v="1051"/>
    <d v="2012-06-03T00:00:00"/>
    <x v="1"/>
    <s v="BD-11560"/>
    <x v="786"/>
    <x v="2"/>
    <s v="United States"/>
    <s v="Springfield"/>
    <x v="17"/>
    <n v="22153"/>
    <x v="0"/>
    <s v="TEC-AC-10000358"/>
    <x v="2"/>
    <x v="11"/>
    <x v="1278"/>
    <x v="3025"/>
    <n v="4"/>
    <n v="0"/>
    <n v="36.470399999999998"/>
  </r>
  <r>
    <n v="9554"/>
    <s v="CA-2013-125724"/>
    <x v="0"/>
    <x v="897"/>
    <d v="2013-09-28T00:00:00"/>
    <x v="1"/>
    <s v="SM-20950"/>
    <x v="416"/>
    <x v="1"/>
    <s v="United States"/>
    <s v="Broomfield"/>
    <x v="22"/>
    <n v="80020"/>
    <x v="1"/>
    <s v="FUR-FU-10000246"/>
    <x v="0"/>
    <x v="5"/>
    <x v="386"/>
    <x v="5962"/>
    <n v="7"/>
    <n v="0.2"/>
    <n v="8.5539999999999878"/>
  </r>
  <r>
    <n v="9555"/>
    <s v="CA-2012-111612"/>
    <x v="1"/>
    <x v="109"/>
    <d v="2012-12-02T00:00:00"/>
    <x v="1"/>
    <s v="EB-14110"/>
    <x v="686"/>
    <x v="0"/>
    <s v="United States"/>
    <s v="Columbus"/>
    <x v="24"/>
    <n v="43229"/>
    <x v="3"/>
    <s v="FUR-FU-10003799"/>
    <x v="0"/>
    <x v="5"/>
    <x v="90"/>
    <x v="4192"/>
    <n v="5"/>
    <n v="0.2"/>
    <n v="9.7789999999999964"/>
  </r>
  <r>
    <n v="9556"/>
    <s v="CA-2012-111612"/>
    <x v="1"/>
    <x v="109"/>
    <d v="2012-12-02T00:00:00"/>
    <x v="1"/>
    <s v="EB-14110"/>
    <x v="686"/>
    <x v="0"/>
    <s v="United States"/>
    <s v="Columbus"/>
    <x v="24"/>
    <n v="43229"/>
    <x v="3"/>
    <s v="OFF-FA-10003021"/>
    <x v="1"/>
    <x v="13"/>
    <x v="33"/>
    <x v="5133"/>
    <n v="2"/>
    <n v="0.2"/>
    <n v="0.56399999999999983"/>
  </r>
  <r>
    <n v="9557"/>
    <s v="CA-2012-156853"/>
    <x v="1"/>
    <x v="155"/>
    <d v="2012-12-05T00:00:00"/>
    <x v="0"/>
    <s v="HP-14815"/>
    <x v="6"/>
    <x v="2"/>
    <s v="United States"/>
    <s v="Concord"/>
    <x v="38"/>
    <n v="3301"/>
    <x v="3"/>
    <s v="OFF-PA-10003656"/>
    <x v="1"/>
    <x v="10"/>
    <x v="770"/>
    <x v="2381"/>
    <n v="7"/>
    <n v="0"/>
    <n v="84.943599999999989"/>
  </r>
  <r>
    <n v="9558"/>
    <s v="CA-2011-103086"/>
    <x v="2"/>
    <x v="1136"/>
    <d v="2011-10-19T00:00:00"/>
    <x v="0"/>
    <s v="EB-14170"/>
    <x v="432"/>
    <x v="0"/>
    <s v="United States"/>
    <s v="Houston"/>
    <x v="5"/>
    <n v="77095"/>
    <x v="2"/>
    <s v="FUR-FU-10004586"/>
    <x v="0"/>
    <x v="5"/>
    <x v="1473"/>
    <x v="5963"/>
    <n v="2"/>
    <n v="0.6"/>
    <n v="-1.5935999999999995"/>
  </r>
  <r>
    <n v="9559"/>
    <s v="CA-2013-129280"/>
    <x v="0"/>
    <x v="973"/>
    <d v="2013-05-06T00:00:00"/>
    <x v="2"/>
    <s v="SM-20905"/>
    <x v="792"/>
    <x v="0"/>
    <s v="United States"/>
    <s v="Newark"/>
    <x v="24"/>
    <n v="43055"/>
    <x v="3"/>
    <s v="TEC-AC-10003832"/>
    <x v="2"/>
    <x v="11"/>
    <x v="458"/>
    <x v="5964"/>
    <n v="5"/>
    <n v="0.2"/>
    <n v="34.786500000000004"/>
  </r>
  <r>
    <n v="9560"/>
    <s v="CA-2013-129280"/>
    <x v="0"/>
    <x v="973"/>
    <d v="2013-05-06T00:00:00"/>
    <x v="2"/>
    <s v="SM-20905"/>
    <x v="792"/>
    <x v="0"/>
    <s v="United States"/>
    <s v="Newark"/>
    <x v="24"/>
    <n v="43055"/>
    <x v="3"/>
    <s v="OFF-ST-10002554"/>
    <x v="1"/>
    <x v="4"/>
    <x v="1144"/>
    <x v="3589"/>
    <n v="5"/>
    <n v="0.2"/>
    <n v="-44.018999999999991"/>
  </r>
  <r>
    <n v="9561"/>
    <s v="CA-2013-129280"/>
    <x v="0"/>
    <x v="973"/>
    <d v="2013-05-06T00:00:00"/>
    <x v="2"/>
    <s v="SM-20905"/>
    <x v="792"/>
    <x v="0"/>
    <s v="United States"/>
    <s v="Newark"/>
    <x v="24"/>
    <n v="43055"/>
    <x v="3"/>
    <s v="FUR-FU-10001876"/>
    <x v="0"/>
    <x v="5"/>
    <x v="1394"/>
    <x v="3518"/>
    <n v="2"/>
    <n v="0.2"/>
    <n v="10.393599999999998"/>
  </r>
  <r>
    <n v="9562"/>
    <s v="CA-2013-129280"/>
    <x v="0"/>
    <x v="973"/>
    <d v="2013-05-06T00:00:00"/>
    <x v="2"/>
    <s v="SM-20905"/>
    <x v="792"/>
    <x v="0"/>
    <s v="United States"/>
    <s v="Newark"/>
    <x v="24"/>
    <n v="43055"/>
    <x v="3"/>
    <s v="TEC-AC-10002637"/>
    <x v="2"/>
    <x v="11"/>
    <x v="1308"/>
    <x v="2404"/>
    <n v="3"/>
    <n v="0.2"/>
    <n v="-75.59580000000004"/>
  </r>
  <r>
    <n v="9563"/>
    <s v="CA-2013-129280"/>
    <x v="0"/>
    <x v="973"/>
    <d v="2013-05-06T00:00:00"/>
    <x v="2"/>
    <s v="SM-20905"/>
    <x v="792"/>
    <x v="0"/>
    <s v="United States"/>
    <s v="Newark"/>
    <x v="24"/>
    <n v="43055"/>
    <x v="3"/>
    <s v="TEC-MA-10003589"/>
    <x v="2"/>
    <x v="15"/>
    <x v="1837"/>
    <x v="5965"/>
    <n v="3"/>
    <n v="0.7"/>
    <n v="-164.9538"/>
  </r>
  <r>
    <n v="9564"/>
    <s v="CA-2013-129280"/>
    <x v="0"/>
    <x v="973"/>
    <d v="2013-05-06T00:00:00"/>
    <x v="2"/>
    <s v="SM-20905"/>
    <x v="792"/>
    <x v="0"/>
    <s v="United States"/>
    <s v="Newark"/>
    <x v="24"/>
    <n v="43055"/>
    <x v="3"/>
    <s v="OFF-LA-10000081"/>
    <x v="1"/>
    <x v="2"/>
    <x v="1321"/>
    <x v="1628"/>
    <n v="2"/>
    <n v="0.2"/>
    <n v="2.0999999999999996"/>
  </r>
  <r>
    <n v="9565"/>
    <s v="CA-2012-161242"/>
    <x v="1"/>
    <x v="932"/>
    <d v="2012-06-08T00:00:00"/>
    <x v="1"/>
    <s v="CG-12040"/>
    <x v="344"/>
    <x v="2"/>
    <s v="United States"/>
    <s v="Los Angeles"/>
    <x v="1"/>
    <n v="90045"/>
    <x v="1"/>
    <s v="OFF-PA-10001838"/>
    <x v="1"/>
    <x v="10"/>
    <x v="999"/>
    <x v="2722"/>
    <n v="2"/>
    <n v="0"/>
    <n v="5.7623999999999995"/>
  </r>
  <r>
    <n v="9566"/>
    <s v="CA-2011-130428"/>
    <x v="2"/>
    <x v="691"/>
    <d v="2011-03-31T00:00:00"/>
    <x v="3"/>
    <s v="TG-21640"/>
    <x v="228"/>
    <x v="0"/>
    <s v="United States"/>
    <s v="Tampa"/>
    <x v="2"/>
    <n v="33614"/>
    <x v="0"/>
    <s v="FUR-CH-10002965"/>
    <x v="0"/>
    <x v="1"/>
    <x v="226"/>
    <x v="5966"/>
    <n v="7"/>
    <n v="0.2"/>
    <n v="98.480200000000082"/>
  </r>
  <r>
    <n v="9567"/>
    <s v="CA-2011-130428"/>
    <x v="2"/>
    <x v="691"/>
    <d v="2011-03-31T00:00:00"/>
    <x v="3"/>
    <s v="TG-21640"/>
    <x v="228"/>
    <x v="0"/>
    <s v="United States"/>
    <s v="Tampa"/>
    <x v="2"/>
    <n v="33614"/>
    <x v="0"/>
    <s v="OFF-BI-10001636"/>
    <x v="1"/>
    <x v="8"/>
    <x v="668"/>
    <x v="5967"/>
    <n v="5"/>
    <n v="0.7"/>
    <n v="-10.116"/>
  </r>
  <r>
    <n v="9568"/>
    <s v="CA-2011-130428"/>
    <x v="2"/>
    <x v="691"/>
    <d v="2011-03-31T00:00:00"/>
    <x v="3"/>
    <s v="TG-21640"/>
    <x v="228"/>
    <x v="0"/>
    <s v="United States"/>
    <s v="Tampa"/>
    <x v="2"/>
    <n v="33614"/>
    <x v="0"/>
    <s v="OFF-AR-10004027"/>
    <x v="1"/>
    <x v="6"/>
    <x v="182"/>
    <x v="5968"/>
    <n v="2"/>
    <n v="0.2"/>
    <n v="1.0584000000000002"/>
  </r>
  <r>
    <n v="9569"/>
    <s v="CA-2014-104388"/>
    <x v="3"/>
    <x v="957"/>
    <d v="2014-07-08T00:00:00"/>
    <x v="2"/>
    <s v="DK-12835"/>
    <x v="460"/>
    <x v="1"/>
    <s v="United States"/>
    <s v="Fremont"/>
    <x v="8"/>
    <n v="68025"/>
    <x v="2"/>
    <s v="TEC-PH-10002293"/>
    <x v="2"/>
    <x v="7"/>
    <x v="126"/>
    <x v="1105"/>
    <n v="4"/>
    <n v="0"/>
    <n v="22.388800000000003"/>
  </r>
  <r>
    <n v="9570"/>
    <s v="CA-2012-113131"/>
    <x v="1"/>
    <x v="496"/>
    <d v="2012-09-24T00:00:00"/>
    <x v="3"/>
    <s v="MB-17305"/>
    <x v="93"/>
    <x v="0"/>
    <s v="United States"/>
    <s v="Columbus"/>
    <x v="24"/>
    <n v="43229"/>
    <x v="3"/>
    <s v="OFF-BI-10003196"/>
    <x v="1"/>
    <x v="8"/>
    <x v="1367"/>
    <x v="5969"/>
    <n v="6"/>
    <n v="0.7"/>
    <n v="-4.4879999999999978"/>
  </r>
  <r>
    <n v="9571"/>
    <s v="CA-2012-113131"/>
    <x v="1"/>
    <x v="496"/>
    <d v="2012-09-24T00:00:00"/>
    <x v="3"/>
    <s v="MB-17305"/>
    <x v="93"/>
    <x v="0"/>
    <s v="United States"/>
    <s v="Columbus"/>
    <x v="24"/>
    <n v="43229"/>
    <x v="3"/>
    <s v="OFF-ST-10001172"/>
    <x v="1"/>
    <x v="4"/>
    <x v="1197"/>
    <x v="3295"/>
    <n v="2"/>
    <n v="0.2"/>
    <n v="1.6783999999999981"/>
  </r>
  <r>
    <n v="9572"/>
    <s v="CA-2012-113131"/>
    <x v="1"/>
    <x v="496"/>
    <d v="2012-09-24T00:00:00"/>
    <x v="3"/>
    <s v="MB-17305"/>
    <x v="93"/>
    <x v="0"/>
    <s v="United States"/>
    <s v="Columbus"/>
    <x v="24"/>
    <n v="43229"/>
    <x v="3"/>
    <s v="OFF-EN-10003068"/>
    <x v="1"/>
    <x v="12"/>
    <x v="1632"/>
    <x v="4073"/>
    <n v="2"/>
    <n v="0.2"/>
    <n v="5.5439999999999987"/>
  </r>
  <r>
    <n v="9573"/>
    <s v="CA-2012-113131"/>
    <x v="1"/>
    <x v="496"/>
    <d v="2012-09-24T00:00:00"/>
    <x v="3"/>
    <s v="MB-17305"/>
    <x v="93"/>
    <x v="0"/>
    <s v="United States"/>
    <s v="Columbus"/>
    <x v="24"/>
    <n v="43229"/>
    <x v="3"/>
    <s v="OFF-LA-10003510"/>
    <x v="1"/>
    <x v="2"/>
    <x v="575"/>
    <x v="4529"/>
    <n v="1"/>
    <n v="0.2"/>
    <n v="7.9378000000000002"/>
  </r>
  <r>
    <n v="9574"/>
    <s v="CA-2012-113131"/>
    <x v="1"/>
    <x v="496"/>
    <d v="2012-09-24T00:00:00"/>
    <x v="3"/>
    <s v="MB-17305"/>
    <x v="93"/>
    <x v="0"/>
    <s v="United States"/>
    <s v="Columbus"/>
    <x v="24"/>
    <n v="43229"/>
    <x v="3"/>
    <s v="OFF-AR-10003504"/>
    <x v="1"/>
    <x v="6"/>
    <x v="1026"/>
    <x v="860"/>
    <n v="5"/>
    <n v="0.2"/>
    <n v="1.9259999999999975"/>
  </r>
  <r>
    <n v="9575"/>
    <s v="CA-2012-148495"/>
    <x v="1"/>
    <x v="863"/>
    <d v="2012-08-13T00:00:00"/>
    <x v="3"/>
    <s v="SF-20065"/>
    <x v="11"/>
    <x v="0"/>
    <s v="United States"/>
    <s v="Pomona"/>
    <x v="1"/>
    <n v="91767"/>
    <x v="1"/>
    <s v="FUR-FU-10001889"/>
    <x v="0"/>
    <x v="5"/>
    <x v="1149"/>
    <x v="1629"/>
    <n v="3"/>
    <n v="0"/>
    <n v="10.4148"/>
  </r>
  <r>
    <n v="9576"/>
    <s v="CA-2012-143147"/>
    <x v="1"/>
    <x v="989"/>
    <d v="2012-05-28T00:00:00"/>
    <x v="0"/>
    <s v="PS-18760"/>
    <x v="519"/>
    <x v="0"/>
    <s v="United States"/>
    <s v="San Antonio"/>
    <x v="5"/>
    <n v="78207"/>
    <x v="2"/>
    <s v="FUR-CH-10000863"/>
    <x v="0"/>
    <x v="1"/>
    <x v="83"/>
    <x v="5970"/>
    <n v="1"/>
    <n v="0.3"/>
    <n v="-28.686199999999999"/>
  </r>
  <r>
    <n v="9577"/>
    <s v="CA-2012-143147"/>
    <x v="1"/>
    <x v="989"/>
    <d v="2012-05-28T00:00:00"/>
    <x v="0"/>
    <s v="PS-18760"/>
    <x v="519"/>
    <x v="0"/>
    <s v="United States"/>
    <s v="San Antonio"/>
    <x v="5"/>
    <n v="78207"/>
    <x v="2"/>
    <s v="TEC-MA-10004679"/>
    <x v="2"/>
    <x v="15"/>
    <x v="1074"/>
    <x v="5971"/>
    <n v="2"/>
    <n v="0.4"/>
    <n v="-79.908000000000015"/>
  </r>
  <r>
    <n v="9578"/>
    <s v="CA-2012-143147"/>
    <x v="1"/>
    <x v="989"/>
    <d v="2012-05-28T00:00:00"/>
    <x v="0"/>
    <s v="PS-18760"/>
    <x v="519"/>
    <x v="0"/>
    <s v="United States"/>
    <s v="San Antonio"/>
    <x v="5"/>
    <n v="78207"/>
    <x v="2"/>
    <s v="FUR-CH-10004754"/>
    <x v="0"/>
    <x v="1"/>
    <x v="1123"/>
    <x v="5972"/>
    <n v="5"/>
    <n v="0.3"/>
    <n v="-4.4969999999999999"/>
  </r>
  <r>
    <n v="9579"/>
    <s v="CA-2014-152975"/>
    <x v="3"/>
    <x v="32"/>
    <d v="2014-09-17T00:00:00"/>
    <x v="2"/>
    <s v="RB-19705"/>
    <x v="42"/>
    <x v="2"/>
    <s v="United States"/>
    <s v="New York City"/>
    <x v="15"/>
    <n v="10035"/>
    <x v="3"/>
    <s v="TEC-PH-10004586"/>
    <x v="2"/>
    <x v="7"/>
    <x v="890"/>
    <x v="5973"/>
    <n v="3"/>
    <n v="0"/>
    <n v="323.95499999999993"/>
  </r>
  <r>
    <n v="9580"/>
    <s v="CA-2014-152975"/>
    <x v="3"/>
    <x v="32"/>
    <d v="2014-09-17T00:00:00"/>
    <x v="2"/>
    <s v="RB-19705"/>
    <x v="42"/>
    <x v="2"/>
    <s v="United States"/>
    <s v="New York City"/>
    <x v="15"/>
    <n v="10035"/>
    <x v="3"/>
    <s v="OFF-ST-10001370"/>
    <x v="1"/>
    <x v="4"/>
    <x v="1023"/>
    <x v="558"/>
    <n v="1"/>
    <n v="0"/>
    <n v="3.5489999999999924"/>
  </r>
  <r>
    <n v="9581"/>
    <s v="CA-2014-152975"/>
    <x v="3"/>
    <x v="32"/>
    <d v="2014-09-17T00:00:00"/>
    <x v="2"/>
    <s v="RB-19705"/>
    <x v="42"/>
    <x v="2"/>
    <s v="United States"/>
    <s v="New York City"/>
    <x v="15"/>
    <n v="10035"/>
    <x v="3"/>
    <s v="OFF-AR-10001988"/>
    <x v="1"/>
    <x v="6"/>
    <x v="749"/>
    <x v="5734"/>
    <n v="5"/>
    <n v="0"/>
    <n v="8.6854999999999993"/>
  </r>
  <r>
    <n v="9582"/>
    <s v="CA-2014-152975"/>
    <x v="3"/>
    <x v="32"/>
    <d v="2014-09-17T00:00:00"/>
    <x v="2"/>
    <s v="RB-19705"/>
    <x v="42"/>
    <x v="2"/>
    <s v="United States"/>
    <s v="New York City"/>
    <x v="15"/>
    <n v="10035"/>
    <x v="3"/>
    <s v="FUR-CH-10003298"/>
    <x v="0"/>
    <x v="1"/>
    <x v="1567"/>
    <x v="4464"/>
    <n v="5"/>
    <n v="0.1"/>
    <n v="-6.5490000000000492"/>
  </r>
  <r>
    <n v="9583"/>
    <s v="CA-2013-107475"/>
    <x v="0"/>
    <x v="843"/>
    <d v="2013-06-12T00:00:00"/>
    <x v="1"/>
    <s v="RS-19870"/>
    <x v="789"/>
    <x v="2"/>
    <s v="United States"/>
    <s v="Philadelphia"/>
    <x v="9"/>
    <n v="19120"/>
    <x v="3"/>
    <s v="OFF-FA-10002988"/>
    <x v="1"/>
    <x v="13"/>
    <x v="131"/>
    <x v="5974"/>
    <n v="6"/>
    <n v="0.2"/>
    <n v="3.4973999999999998"/>
  </r>
  <r>
    <n v="9584"/>
    <s v="CA-2014-116127"/>
    <x v="3"/>
    <x v="643"/>
    <d v="2014-06-28T00:00:00"/>
    <x v="0"/>
    <s v="SB-20185"/>
    <x v="766"/>
    <x v="0"/>
    <s v="United States"/>
    <s v="New York City"/>
    <x v="15"/>
    <n v="10024"/>
    <x v="3"/>
    <s v="FUR-BO-10002213"/>
    <x v="0"/>
    <x v="0"/>
    <x v="1223"/>
    <x v="5975"/>
    <n v="1"/>
    <n v="0.2"/>
    <n v="-5.0098000000000269"/>
  </r>
  <r>
    <n v="9585"/>
    <s v="CA-2014-132584"/>
    <x v="3"/>
    <x v="775"/>
    <d v="2014-08-28T00:00:00"/>
    <x v="2"/>
    <s v="HJ-14875"/>
    <x v="707"/>
    <x v="2"/>
    <s v="United States"/>
    <s v="Detroit"/>
    <x v="12"/>
    <n v="48234"/>
    <x v="2"/>
    <s v="OFF-ST-10000344"/>
    <x v="1"/>
    <x v="4"/>
    <x v="1013"/>
    <x v="2099"/>
    <n v="4"/>
    <n v="0"/>
    <n v="13.967199999999998"/>
  </r>
  <r>
    <n v="9586"/>
    <s v="CA-2013-160598"/>
    <x v="0"/>
    <x v="370"/>
    <d v="2013-08-29T00:00:00"/>
    <x v="2"/>
    <s v="SV-20815"/>
    <x v="458"/>
    <x v="1"/>
    <s v="United States"/>
    <s v="Miami"/>
    <x v="2"/>
    <n v="33142"/>
    <x v="0"/>
    <s v="OFF-PA-10002319"/>
    <x v="1"/>
    <x v="10"/>
    <x v="1391"/>
    <x v="5976"/>
    <n v="1"/>
    <n v="0.2"/>
    <n v="11.240400000000001"/>
  </r>
  <r>
    <n v="9587"/>
    <s v="CA-2013-108630"/>
    <x v="0"/>
    <x v="741"/>
    <d v="2013-11-19T00:00:00"/>
    <x v="3"/>
    <s v="BE-11410"/>
    <x v="648"/>
    <x v="0"/>
    <s v="United States"/>
    <s v="Concord"/>
    <x v="1"/>
    <n v="94521"/>
    <x v="1"/>
    <s v="OFF-BI-10002437"/>
    <x v="1"/>
    <x v="8"/>
    <x v="1305"/>
    <x v="5977"/>
    <n v="5"/>
    <n v="0.2"/>
    <n v="22.155999999999999"/>
  </r>
  <r>
    <n v="9588"/>
    <s v="US-2014-129203"/>
    <x v="3"/>
    <x v="827"/>
    <d v="2014-04-23T00:00:00"/>
    <x v="1"/>
    <s v="BM-11575"/>
    <x v="606"/>
    <x v="1"/>
    <s v="United States"/>
    <s v="Chicago"/>
    <x v="10"/>
    <n v="60653"/>
    <x v="2"/>
    <s v="OFF-ST-10001418"/>
    <x v="1"/>
    <x v="4"/>
    <x v="870"/>
    <x v="2468"/>
    <n v="4"/>
    <n v="0.2"/>
    <n v="-43.9056"/>
  </r>
  <r>
    <n v="9589"/>
    <s v="CA-2014-110940"/>
    <x v="3"/>
    <x v="283"/>
    <d v="2014-07-29T00:00:00"/>
    <x v="1"/>
    <s v="AZ-10750"/>
    <x v="616"/>
    <x v="0"/>
    <s v="United States"/>
    <s v="Wheeling"/>
    <x v="10"/>
    <n v="60090"/>
    <x v="2"/>
    <s v="OFF-AR-10000380"/>
    <x v="1"/>
    <x v="6"/>
    <x v="108"/>
    <x v="5978"/>
    <n v="4"/>
    <n v="0.2"/>
    <n v="15.191999999999979"/>
  </r>
  <r>
    <n v="9590"/>
    <s v="CA-2011-119172"/>
    <x v="2"/>
    <x v="218"/>
    <d v="2011-05-15T00:00:00"/>
    <x v="1"/>
    <s v="HD-14785"/>
    <x v="787"/>
    <x v="2"/>
    <s v="United States"/>
    <s v="Chicago"/>
    <x v="10"/>
    <n v="60610"/>
    <x v="2"/>
    <s v="OFF-PA-10003036"/>
    <x v="1"/>
    <x v="10"/>
    <x v="1730"/>
    <x v="1133"/>
    <n v="3"/>
    <n v="0.2"/>
    <n v="5.6783999999999981"/>
  </r>
  <r>
    <n v="9591"/>
    <s v="CA-2011-119172"/>
    <x v="2"/>
    <x v="218"/>
    <d v="2011-05-15T00:00:00"/>
    <x v="1"/>
    <s v="HD-14785"/>
    <x v="787"/>
    <x v="2"/>
    <s v="United States"/>
    <s v="Chicago"/>
    <x v="10"/>
    <n v="60610"/>
    <x v="2"/>
    <s v="OFF-BI-10002026"/>
    <x v="1"/>
    <x v="8"/>
    <x v="903"/>
    <x v="5979"/>
    <n v="9"/>
    <n v="0.8"/>
    <n v="-172.55700000000007"/>
  </r>
  <r>
    <n v="9592"/>
    <s v="US-2013-105452"/>
    <x v="0"/>
    <x v="1062"/>
    <d v="2013-08-02T00:00:00"/>
    <x v="1"/>
    <s v="BF-11005"/>
    <x v="593"/>
    <x v="2"/>
    <s v="United States"/>
    <s v="Pasadena"/>
    <x v="5"/>
    <n v="77506"/>
    <x v="2"/>
    <s v="FUR-FU-10003691"/>
    <x v="0"/>
    <x v="5"/>
    <x v="877"/>
    <x v="3224"/>
    <n v="5"/>
    <n v="0.6"/>
    <n v="-9.8799999999999955"/>
  </r>
  <r>
    <n v="9593"/>
    <s v="US-2013-105452"/>
    <x v="0"/>
    <x v="1062"/>
    <d v="2013-08-02T00:00:00"/>
    <x v="1"/>
    <s v="BF-11005"/>
    <x v="593"/>
    <x v="2"/>
    <s v="United States"/>
    <s v="Pasadena"/>
    <x v="5"/>
    <n v="77506"/>
    <x v="2"/>
    <s v="FUR-FU-10003806"/>
    <x v="0"/>
    <x v="5"/>
    <x v="1795"/>
    <x v="5980"/>
    <n v="5"/>
    <n v="0.6"/>
    <n v="-378.40000000000009"/>
  </r>
  <r>
    <n v="9594"/>
    <s v="CA-2014-108931"/>
    <x v="3"/>
    <x v="32"/>
    <d v="2014-09-20T00:00:00"/>
    <x v="1"/>
    <s v="HZ-14950"/>
    <x v="521"/>
    <x v="0"/>
    <s v="United States"/>
    <s v="New York City"/>
    <x v="15"/>
    <n v="10024"/>
    <x v="3"/>
    <s v="OFF-PA-10002741"/>
    <x v="1"/>
    <x v="10"/>
    <x v="1467"/>
    <x v="18"/>
    <n v="2"/>
    <n v="0"/>
    <n v="3.8519999999999994"/>
  </r>
  <r>
    <n v="9595"/>
    <s v="CA-2014-108931"/>
    <x v="3"/>
    <x v="32"/>
    <d v="2014-09-20T00:00:00"/>
    <x v="1"/>
    <s v="HZ-14950"/>
    <x v="521"/>
    <x v="0"/>
    <s v="United States"/>
    <s v="New York City"/>
    <x v="15"/>
    <n v="10024"/>
    <x v="3"/>
    <s v="OFF-PA-10003845"/>
    <x v="1"/>
    <x v="10"/>
    <x v="367"/>
    <x v="1057"/>
    <n v="2"/>
    <n v="0"/>
    <n v="5.6644000000000005"/>
  </r>
  <r>
    <n v="9596"/>
    <s v="CA-2014-104619"/>
    <x v="3"/>
    <x v="714"/>
    <d v="2014-01-30T00:00:00"/>
    <x v="1"/>
    <s v="KD-16495"/>
    <x v="470"/>
    <x v="1"/>
    <s v="United States"/>
    <s v="San Jose"/>
    <x v="1"/>
    <n v="95123"/>
    <x v="1"/>
    <s v="OFF-AP-10001492"/>
    <x v="1"/>
    <x v="9"/>
    <x v="22"/>
    <x v="3119"/>
    <n v="3"/>
    <n v="0"/>
    <n v="6.7236000000000002"/>
  </r>
  <r>
    <n v="9597"/>
    <s v="CA-2014-104619"/>
    <x v="3"/>
    <x v="714"/>
    <d v="2014-01-30T00:00:00"/>
    <x v="1"/>
    <s v="KD-16495"/>
    <x v="470"/>
    <x v="1"/>
    <s v="United States"/>
    <s v="San Jose"/>
    <x v="1"/>
    <n v="95123"/>
    <x v="1"/>
    <s v="OFF-BI-10004318"/>
    <x v="1"/>
    <x v="8"/>
    <x v="1574"/>
    <x v="4795"/>
    <n v="2"/>
    <n v="0.2"/>
    <n v="89.954799999999992"/>
  </r>
  <r>
    <n v="9598"/>
    <s v="CA-2014-104619"/>
    <x v="3"/>
    <x v="714"/>
    <d v="2014-01-30T00:00:00"/>
    <x v="1"/>
    <s v="KD-16495"/>
    <x v="470"/>
    <x v="1"/>
    <s v="United States"/>
    <s v="San Jose"/>
    <x v="1"/>
    <n v="95123"/>
    <x v="1"/>
    <s v="TEC-PH-10000193"/>
    <x v="2"/>
    <x v="7"/>
    <x v="1655"/>
    <x v="3440"/>
    <n v="3"/>
    <n v="0.2"/>
    <n v="8.2763999999999953"/>
  </r>
  <r>
    <n v="9599"/>
    <s v="CA-2012-149517"/>
    <x v="1"/>
    <x v="444"/>
    <d v="2012-09-23T00:00:00"/>
    <x v="1"/>
    <s v="FC-14245"/>
    <x v="763"/>
    <x v="2"/>
    <s v="United States"/>
    <s v="Sacramento"/>
    <x v="1"/>
    <n v="95823"/>
    <x v="1"/>
    <s v="FUR-FU-10003464"/>
    <x v="0"/>
    <x v="5"/>
    <x v="1470"/>
    <x v="4053"/>
    <n v="3"/>
    <n v="0"/>
    <n v="19.468799999999998"/>
  </r>
  <r>
    <n v="9600"/>
    <s v="CA-2012-116841"/>
    <x v="1"/>
    <x v="1225"/>
    <d v="2012-04-18T00:00:00"/>
    <x v="1"/>
    <s v="TP-21130"/>
    <x v="236"/>
    <x v="0"/>
    <s v="United States"/>
    <s v="Springfield"/>
    <x v="21"/>
    <n v="97477"/>
    <x v="1"/>
    <s v="OFF-AP-10002403"/>
    <x v="1"/>
    <x v="9"/>
    <x v="1302"/>
    <x v="5981"/>
    <n v="1"/>
    <n v="0.2"/>
    <n v="2.6405999999999992"/>
  </r>
  <r>
    <n v="9601"/>
    <s v="CA-2014-107797"/>
    <x v="3"/>
    <x v="540"/>
    <d v="2014-05-12T00:00:00"/>
    <x v="0"/>
    <s v="EB-13705"/>
    <x v="182"/>
    <x v="1"/>
    <s v="United States"/>
    <s v="Mansfield"/>
    <x v="5"/>
    <n v="76063"/>
    <x v="2"/>
    <s v="OFF-PA-10003848"/>
    <x v="1"/>
    <x v="10"/>
    <x v="1442"/>
    <x v="759"/>
    <n v="8"/>
    <n v="0.2"/>
    <n v="14.5152"/>
  </r>
  <r>
    <n v="9602"/>
    <s v="CA-2013-117604"/>
    <x v="0"/>
    <x v="913"/>
    <d v="2013-09-10T00:00:00"/>
    <x v="1"/>
    <s v="JP-15520"/>
    <x v="187"/>
    <x v="0"/>
    <s v="United States"/>
    <s v="Jonesboro"/>
    <x v="36"/>
    <n v="72401"/>
    <x v="0"/>
    <s v="OFF-PA-10001357"/>
    <x v="1"/>
    <x v="10"/>
    <x v="1032"/>
    <x v="5982"/>
    <n v="5"/>
    <n v="0"/>
    <n v="114.95999999999998"/>
  </r>
  <r>
    <n v="9603"/>
    <s v="CA-2011-130155"/>
    <x v="2"/>
    <x v="946"/>
    <d v="2011-05-22T00:00:00"/>
    <x v="2"/>
    <s v="TD-20995"/>
    <x v="143"/>
    <x v="0"/>
    <s v="United States"/>
    <s v="Virginia Beach"/>
    <x v="17"/>
    <n v="23464"/>
    <x v="0"/>
    <s v="OFF-SU-10004737"/>
    <x v="1"/>
    <x v="14"/>
    <x v="1704"/>
    <x v="5983"/>
    <n v="5"/>
    <n v="0"/>
    <n v="9.234"/>
  </r>
  <r>
    <n v="9604"/>
    <s v="CA-2013-129861"/>
    <x v="0"/>
    <x v="26"/>
    <d v="2013-06-24T00:00:00"/>
    <x v="1"/>
    <s v="DM-13345"/>
    <x v="664"/>
    <x v="1"/>
    <s v="United States"/>
    <s v="Rochester"/>
    <x v="15"/>
    <n v="14609"/>
    <x v="3"/>
    <s v="FUR-TA-10003715"/>
    <x v="0"/>
    <x v="3"/>
    <x v="1003"/>
    <x v="5984"/>
    <n v="3"/>
    <n v="0.4"/>
    <n v="-213.55740000000006"/>
  </r>
  <r>
    <n v="9605"/>
    <s v="CA-2012-138625"/>
    <x v="1"/>
    <x v="121"/>
    <d v="2012-11-05T00:00:00"/>
    <x v="2"/>
    <s v="EG-13900"/>
    <x v="283"/>
    <x v="0"/>
    <s v="United States"/>
    <s v="Chesapeake"/>
    <x v="17"/>
    <n v="23320"/>
    <x v="0"/>
    <s v="OFF-AP-10003099"/>
    <x v="1"/>
    <x v="9"/>
    <x v="1838"/>
    <x v="5985"/>
    <n v="4"/>
    <n v="0"/>
    <n v="55.36160000000001"/>
  </r>
  <r>
    <n v="9606"/>
    <s v="US-2014-122672"/>
    <x v="3"/>
    <x v="259"/>
    <d v="2014-11-10T00:00:00"/>
    <x v="1"/>
    <s v="HG-14965"/>
    <x v="428"/>
    <x v="1"/>
    <s v="United States"/>
    <s v="Lancaster"/>
    <x v="24"/>
    <n v="43130"/>
    <x v="3"/>
    <s v="TEC-AC-10002323"/>
    <x v="2"/>
    <x v="11"/>
    <x v="175"/>
    <x v="5986"/>
    <n v="4"/>
    <n v="0.2"/>
    <n v="-6.1879999999999988"/>
  </r>
  <r>
    <n v="9607"/>
    <s v="US-2014-122672"/>
    <x v="3"/>
    <x v="259"/>
    <d v="2014-11-10T00:00:00"/>
    <x v="1"/>
    <s v="HG-14965"/>
    <x v="428"/>
    <x v="1"/>
    <s v="United States"/>
    <s v="Lancaster"/>
    <x v="24"/>
    <n v="43130"/>
    <x v="3"/>
    <s v="OFF-ST-10002344"/>
    <x v="1"/>
    <x v="4"/>
    <x v="856"/>
    <x v="4934"/>
    <n v="3"/>
    <n v="0.2"/>
    <n v="-43.729199999999992"/>
  </r>
  <r>
    <n v="9608"/>
    <s v="CA-2014-117128"/>
    <x v="3"/>
    <x v="256"/>
    <d v="2014-12-09T00:00:00"/>
    <x v="0"/>
    <s v="BF-11080"/>
    <x v="569"/>
    <x v="0"/>
    <s v="United States"/>
    <s v="New York City"/>
    <x v="15"/>
    <n v="10024"/>
    <x v="3"/>
    <s v="OFF-PA-10000007"/>
    <x v="1"/>
    <x v="10"/>
    <x v="1531"/>
    <x v="5987"/>
    <n v="6"/>
    <n v="0"/>
    <n v="9.9359999999999999"/>
  </r>
  <r>
    <n v="9609"/>
    <s v="CA-2014-117128"/>
    <x v="3"/>
    <x v="256"/>
    <d v="2014-12-09T00:00:00"/>
    <x v="0"/>
    <s v="BF-11080"/>
    <x v="569"/>
    <x v="0"/>
    <s v="United States"/>
    <s v="New York City"/>
    <x v="15"/>
    <n v="10024"/>
    <x v="3"/>
    <s v="OFF-LA-10000248"/>
    <x v="1"/>
    <x v="2"/>
    <x v="1212"/>
    <x v="469"/>
    <n v="3"/>
    <n v="0"/>
    <n v="5.2028999999999996"/>
  </r>
  <r>
    <n v="9610"/>
    <s v="CA-2013-130638"/>
    <x v="0"/>
    <x v="458"/>
    <d v="2013-05-20T00:00:00"/>
    <x v="0"/>
    <s v="SC-20095"/>
    <x v="183"/>
    <x v="0"/>
    <s v="United States"/>
    <s v="Los Angeles"/>
    <x v="1"/>
    <n v="90045"/>
    <x v="1"/>
    <s v="FUR-FU-10002116"/>
    <x v="0"/>
    <x v="5"/>
    <x v="1431"/>
    <x v="5988"/>
    <n v="4"/>
    <n v="0"/>
    <n v="19.798799999999972"/>
  </r>
  <r>
    <n v="9611"/>
    <s v="CA-2013-130638"/>
    <x v="0"/>
    <x v="458"/>
    <d v="2013-05-20T00:00:00"/>
    <x v="0"/>
    <s v="SC-20095"/>
    <x v="183"/>
    <x v="0"/>
    <s v="United States"/>
    <s v="Los Angeles"/>
    <x v="1"/>
    <n v="90045"/>
    <x v="1"/>
    <s v="OFF-LA-10002195"/>
    <x v="1"/>
    <x v="2"/>
    <x v="1019"/>
    <x v="1806"/>
    <n v="9"/>
    <n v="0"/>
    <n v="13.3056"/>
  </r>
  <r>
    <n v="9612"/>
    <s v="CA-2014-144365"/>
    <x v="3"/>
    <x v="1200"/>
    <d v="2014-10-31T00:00:00"/>
    <x v="1"/>
    <s v="CS-11950"/>
    <x v="229"/>
    <x v="0"/>
    <s v="United States"/>
    <s v="Jackson"/>
    <x v="35"/>
    <n v="39212"/>
    <x v="0"/>
    <s v="OFF-FA-10000735"/>
    <x v="1"/>
    <x v="13"/>
    <x v="33"/>
    <x v="2643"/>
    <n v="4"/>
    <n v="0"/>
    <n v="5.2559999999999993"/>
  </r>
  <r>
    <n v="9613"/>
    <s v="CA-2013-110086"/>
    <x v="0"/>
    <x v="31"/>
    <d v="2013-09-23T00:00:00"/>
    <x v="1"/>
    <s v="BD-11320"/>
    <x v="217"/>
    <x v="0"/>
    <s v="United States"/>
    <s v="Woodland"/>
    <x v="1"/>
    <n v="95695"/>
    <x v="1"/>
    <s v="TEC-PH-10001299"/>
    <x v="2"/>
    <x v="7"/>
    <x v="1480"/>
    <x v="2562"/>
    <n v="2"/>
    <n v="0.2"/>
    <n v="23.998400000000004"/>
  </r>
  <r>
    <n v="9614"/>
    <s v="CA-2011-128524"/>
    <x v="2"/>
    <x v="7"/>
    <d v="2011-11-13T00:00:00"/>
    <x v="2"/>
    <s v="MZ-17515"/>
    <x v="89"/>
    <x v="1"/>
    <s v="United States"/>
    <s v="Seattle"/>
    <x v="4"/>
    <n v="98115"/>
    <x v="1"/>
    <s v="OFF-AP-10002892"/>
    <x v="1"/>
    <x v="9"/>
    <x v="9"/>
    <x v="5989"/>
    <n v="1"/>
    <n v="0"/>
    <n v="6.8939999999999984"/>
  </r>
  <r>
    <n v="9615"/>
    <s v="CA-2011-128524"/>
    <x v="2"/>
    <x v="7"/>
    <d v="2011-11-13T00:00:00"/>
    <x v="2"/>
    <s v="MZ-17515"/>
    <x v="89"/>
    <x v="1"/>
    <s v="United States"/>
    <s v="Seattle"/>
    <x v="4"/>
    <n v="98115"/>
    <x v="1"/>
    <s v="TEC-AC-10002718"/>
    <x v="2"/>
    <x v="11"/>
    <x v="1183"/>
    <x v="5990"/>
    <n v="7"/>
    <n v="0"/>
    <n v="15.319499999999996"/>
  </r>
  <r>
    <n v="9616"/>
    <s v="CA-2011-128524"/>
    <x v="2"/>
    <x v="7"/>
    <d v="2011-11-13T00:00:00"/>
    <x v="2"/>
    <s v="MZ-17515"/>
    <x v="89"/>
    <x v="1"/>
    <s v="United States"/>
    <s v="Seattle"/>
    <x v="4"/>
    <n v="98115"/>
    <x v="1"/>
    <s v="OFF-BI-10003527"/>
    <x v="1"/>
    <x v="8"/>
    <x v="446"/>
    <x v="5991"/>
    <n v="2"/>
    <n v="0.2"/>
    <n v="762.59400000000005"/>
  </r>
  <r>
    <n v="9617"/>
    <s v="CA-2013-140256"/>
    <x v="0"/>
    <x v="250"/>
    <d v="2013-08-30T00:00:00"/>
    <x v="1"/>
    <s v="PW-19030"/>
    <x v="463"/>
    <x v="1"/>
    <s v="United States"/>
    <s v="Los Angeles"/>
    <x v="1"/>
    <n v="90049"/>
    <x v="1"/>
    <s v="OFF-AR-10002255"/>
    <x v="1"/>
    <x v="6"/>
    <x v="814"/>
    <x v="1784"/>
    <n v="2"/>
    <n v="0"/>
    <n v="1.6703999999999999"/>
  </r>
  <r>
    <n v="9618"/>
    <s v="CA-2014-160633"/>
    <x v="3"/>
    <x v="673"/>
    <d v="2014-11-22T00:00:00"/>
    <x v="1"/>
    <s v="BS-11380"/>
    <x v="510"/>
    <x v="1"/>
    <s v="United States"/>
    <s v="Bowling Green"/>
    <x v="24"/>
    <n v="43402"/>
    <x v="3"/>
    <s v="TEC-CO-10002095"/>
    <x v="2"/>
    <x v="16"/>
    <x v="610"/>
    <x v="5992"/>
    <n v="3"/>
    <n v="0.4"/>
    <n v="74.998499999999922"/>
  </r>
  <r>
    <n v="9619"/>
    <s v="CA-2014-160633"/>
    <x v="3"/>
    <x v="673"/>
    <d v="2014-11-22T00:00:00"/>
    <x v="1"/>
    <s v="BS-11380"/>
    <x v="510"/>
    <x v="1"/>
    <s v="United States"/>
    <s v="Bowling Green"/>
    <x v="24"/>
    <n v="43402"/>
    <x v="3"/>
    <s v="OFF-AR-10004022"/>
    <x v="1"/>
    <x v="6"/>
    <x v="898"/>
    <x v="1146"/>
    <n v="3"/>
    <n v="0.2"/>
    <n v="5.3969999999999914"/>
  </r>
  <r>
    <n v="9620"/>
    <s v="CA-2014-160633"/>
    <x v="3"/>
    <x v="673"/>
    <d v="2014-11-22T00:00:00"/>
    <x v="1"/>
    <s v="BS-11380"/>
    <x v="510"/>
    <x v="1"/>
    <s v="United States"/>
    <s v="Bowling Green"/>
    <x v="24"/>
    <n v="43402"/>
    <x v="3"/>
    <s v="TEC-AC-10002335"/>
    <x v="2"/>
    <x v="11"/>
    <x v="339"/>
    <x v="4089"/>
    <n v="5"/>
    <n v="0.2"/>
    <n v="-1.7495000000000118"/>
  </r>
  <r>
    <n v="9621"/>
    <s v="CA-2011-115133"/>
    <x v="2"/>
    <x v="467"/>
    <d v="2011-09-30T00:00:00"/>
    <x v="1"/>
    <s v="DA-13450"/>
    <x v="526"/>
    <x v="2"/>
    <s v="United States"/>
    <s v="Lancaster"/>
    <x v="24"/>
    <n v="43130"/>
    <x v="3"/>
    <s v="OFF-AP-10001634"/>
    <x v="1"/>
    <x v="9"/>
    <x v="1790"/>
    <x v="5993"/>
    <n v="6"/>
    <n v="0.2"/>
    <n v="1.2527999999999988"/>
  </r>
  <r>
    <n v="9622"/>
    <s v="CA-2011-115133"/>
    <x v="2"/>
    <x v="467"/>
    <d v="2011-09-30T00:00:00"/>
    <x v="1"/>
    <s v="DA-13450"/>
    <x v="526"/>
    <x v="2"/>
    <s v="United States"/>
    <s v="Lancaster"/>
    <x v="24"/>
    <n v="43130"/>
    <x v="3"/>
    <s v="TEC-AC-10002370"/>
    <x v="2"/>
    <x v="11"/>
    <x v="1816"/>
    <x v="5994"/>
    <n v="2"/>
    <n v="0.2"/>
    <n v="0.47279999999999966"/>
  </r>
  <r>
    <n v="9623"/>
    <s v="CA-2011-115133"/>
    <x v="2"/>
    <x v="467"/>
    <d v="2011-09-30T00:00:00"/>
    <x v="1"/>
    <s v="DA-13450"/>
    <x v="526"/>
    <x v="2"/>
    <s v="United States"/>
    <s v="Lancaster"/>
    <x v="24"/>
    <n v="43130"/>
    <x v="3"/>
    <s v="OFF-PA-10000174"/>
    <x v="1"/>
    <x v="10"/>
    <x v="1515"/>
    <x v="2731"/>
    <n v="4"/>
    <n v="0.2"/>
    <n v="11.102399999999996"/>
  </r>
  <r>
    <n v="9624"/>
    <s v="CA-2014-137449"/>
    <x v="3"/>
    <x v="222"/>
    <d v="2014-07-01T00:00:00"/>
    <x v="2"/>
    <s v="ME-17725"/>
    <x v="250"/>
    <x v="0"/>
    <s v="United States"/>
    <s v="Dallas"/>
    <x v="5"/>
    <n v="75220"/>
    <x v="2"/>
    <s v="OFF-AP-10000240"/>
    <x v="1"/>
    <x v="9"/>
    <x v="644"/>
    <x v="5995"/>
    <n v="2"/>
    <n v="0.8"/>
    <n v="-54.549600000000012"/>
  </r>
  <r>
    <n v="9625"/>
    <s v="CA-2014-137449"/>
    <x v="3"/>
    <x v="222"/>
    <d v="2014-07-01T00:00:00"/>
    <x v="2"/>
    <s v="ME-17725"/>
    <x v="250"/>
    <x v="0"/>
    <s v="United States"/>
    <s v="Dallas"/>
    <x v="5"/>
    <n v="75220"/>
    <x v="2"/>
    <s v="FUR-TA-10002855"/>
    <x v="0"/>
    <x v="3"/>
    <x v="1189"/>
    <x v="5996"/>
    <n v="3"/>
    <n v="0.3"/>
    <n v="-39.511800000000036"/>
  </r>
  <r>
    <n v="9626"/>
    <s v="CA-2014-137449"/>
    <x v="3"/>
    <x v="222"/>
    <d v="2014-07-01T00:00:00"/>
    <x v="2"/>
    <s v="ME-17725"/>
    <x v="250"/>
    <x v="0"/>
    <s v="United States"/>
    <s v="Dallas"/>
    <x v="5"/>
    <n v="75220"/>
    <x v="2"/>
    <s v="FUR-BO-10000780"/>
    <x v="0"/>
    <x v="0"/>
    <x v="1309"/>
    <x v="5997"/>
    <n v="3"/>
    <n v="0.32"/>
    <n v="-96.470399999999955"/>
  </r>
  <r>
    <n v="9627"/>
    <s v="CA-2014-103520"/>
    <x v="3"/>
    <x v="397"/>
    <d v="2014-09-26T00:00:00"/>
    <x v="2"/>
    <s v="MH-17785"/>
    <x v="186"/>
    <x v="1"/>
    <s v="United States"/>
    <s v="Lubbock"/>
    <x v="5"/>
    <n v="79424"/>
    <x v="2"/>
    <s v="OFF-PA-10001846"/>
    <x v="1"/>
    <x v="10"/>
    <x v="1807"/>
    <x v="4766"/>
    <n v="2"/>
    <n v="0.2"/>
    <n v="3.3524000000000003"/>
  </r>
  <r>
    <n v="9628"/>
    <s v="CA-2011-139283"/>
    <x v="2"/>
    <x v="533"/>
    <d v="2011-11-27T00:00:00"/>
    <x v="1"/>
    <s v="BT-11440"/>
    <x v="590"/>
    <x v="0"/>
    <s v="United States"/>
    <s v="Detroit"/>
    <x v="12"/>
    <n v="48227"/>
    <x v="2"/>
    <s v="OFF-BI-10002049"/>
    <x v="1"/>
    <x v="8"/>
    <x v="758"/>
    <x v="1865"/>
    <n v="3"/>
    <n v="0"/>
    <n v="6.7481999999999989"/>
  </r>
  <r>
    <n v="9629"/>
    <s v="CA-2011-118192"/>
    <x v="2"/>
    <x v="286"/>
    <d v="2011-01-19T00:00:00"/>
    <x v="1"/>
    <s v="MM-17920"/>
    <x v="462"/>
    <x v="0"/>
    <s v="United States"/>
    <s v="Newark"/>
    <x v="24"/>
    <n v="43055"/>
    <x v="3"/>
    <s v="OFF-PA-10002947"/>
    <x v="1"/>
    <x v="10"/>
    <x v="703"/>
    <x v="5577"/>
    <n v="7"/>
    <n v="0.2"/>
    <n v="13.0928"/>
  </r>
  <r>
    <n v="9630"/>
    <s v="CA-2011-118192"/>
    <x v="2"/>
    <x v="286"/>
    <d v="2011-01-19T00:00:00"/>
    <x v="1"/>
    <s v="MM-17920"/>
    <x v="462"/>
    <x v="0"/>
    <s v="United States"/>
    <s v="Newark"/>
    <x v="24"/>
    <n v="43055"/>
    <x v="3"/>
    <s v="OFF-BI-10003476"/>
    <x v="1"/>
    <x v="8"/>
    <x v="1526"/>
    <x v="5998"/>
    <n v="2"/>
    <n v="0.7"/>
    <n v="-2.5212000000000003"/>
  </r>
  <r>
    <n v="9631"/>
    <s v="CA-2013-168844"/>
    <x v="0"/>
    <x v="1207"/>
    <d v="2013-06-07T00:00:00"/>
    <x v="1"/>
    <s v="NM-18520"/>
    <x v="392"/>
    <x v="0"/>
    <s v="United States"/>
    <s v="New York City"/>
    <x v="15"/>
    <n v="10011"/>
    <x v="3"/>
    <s v="OFF-BI-10002609"/>
    <x v="1"/>
    <x v="8"/>
    <x v="98"/>
    <x v="489"/>
    <n v="3"/>
    <n v="0.2"/>
    <n v="2.3243999999999994"/>
  </r>
  <r>
    <n v="9632"/>
    <s v="CA-2013-168844"/>
    <x v="0"/>
    <x v="1207"/>
    <d v="2013-06-07T00:00:00"/>
    <x v="1"/>
    <s v="NM-18520"/>
    <x v="392"/>
    <x v="0"/>
    <s v="United States"/>
    <s v="New York City"/>
    <x v="15"/>
    <n v="10011"/>
    <x v="3"/>
    <s v="TEC-PH-10003215"/>
    <x v="2"/>
    <x v="7"/>
    <x v="1602"/>
    <x v="5999"/>
    <n v="6"/>
    <n v="0"/>
    <n v="88.052999999999997"/>
  </r>
  <r>
    <n v="9633"/>
    <s v="CA-2014-154809"/>
    <x v="3"/>
    <x v="778"/>
    <d v="2014-02-18T00:00:00"/>
    <x v="1"/>
    <s v="MH-17455"/>
    <x v="708"/>
    <x v="0"/>
    <s v="United States"/>
    <s v="Minneapolis"/>
    <x v="11"/>
    <n v="55407"/>
    <x v="2"/>
    <s v="OFF-AP-10004785"/>
    <x v="1"/>
    <x v="9"/>
    <x v="1177"/>
    <x v="6000"/>
    <n v="8"/>
    <n v="0"/>
    <n v="38.975200000000008"/>
  </r>
  <r>
    <n v="9634"/>
    <s v="CA-2011-151330"/>
    <x v="2"/>
    <x v="1005"/>
    <d v="2011-10-17T00:00:00"/>
    <x v="2"/>
    <s v="TC-21295"/>
    <x v="646"/>
    <x v="0"/>
    <s v="United States"/>
    <s v="Everett"/>
    <x v="31"/>
    <n v="2149"/>
    <x v="3"/>
    <s v="TEC-AC-10000865"/>
    <x v="2"/>
    <x v="11"/>
    <x v="996"/>
    <x v="1322"/>
    <n v="3"/>
    <n v="0"/>
    <n v="30.089999999999982"/>
  </r>
  <r>
    <n v="9635"/>
    <s v="CA-2011-151330"/>
    <x v="2"/>
    <x v="1005"/>
    <d v="2011-10-17T00:00:00"/>
    <x v="2"/>
    <s v="TC-21295"/>
    <x v="646"/>
    <x v="0"/>
    <s v="United States"/>
    <s v="Everett"/>
    <x v="31"/>
    <n v="2149"/>
    <x v="3"/>
    <s v="OFF-ST-10000615"/>
    <x v="1"/>
    <x v="4"/>
    <x v="75"/>
    <x v="6001"/>
    <n v="7"/>
    <n v="0"/>
    <n v="22.246000000000006"/>
  </r>
  <r>
    <n v="9636"/>
    <s v="CA-2011-151330"/>
    <x v="2"/>
    <x v="1005"/>
    <d v="2011-10-17T00:00:00"/>
    <x v="2"/>
    <s v="TC-21295"/>
    <x v="646"/>
    <x v="0"/>
    <s v="United States"/>
    <s v="Everett"/>
    <x v="31"/>
    <n v="2149"/>
    <x v="3"/>
    <s v="FUR-CH-10000749"/>
    <x v="0"/>
    <x v="1"/>
    <x v="1667"/>
    <x v="2356"/>
    <n v="9"/>
    <n v="0"/>
    <n v="260.61120000000017"/>
  </r>
  <r>
    <n v="9637"/>
    <s v="CA-2011-124702"/>
    <x v="2"/>
    <x v="728"/>
    <d v="2011-11-25T00:00:00"/>
    <x v="1"/>
    <s v="MH-17785"/>
    <x v="186"/>
    <x v="1"/>
    <s v="United States"/>
    <s v="Seattle"/>
    <x v="4"/>
    <n v="98105"/>
    <x v="1"/>
    <s v="FUR-FU-10003553"/>
    <x v="0"/>
    <x v="5"/>
    <x v="563"/>
    <x v="6002"/>
    <n v="2"/>
    <n v="0"/>
    <n v="55.016000000000005"/>
  </r>
  <r>
    <n v="9638"/>
    <s v="CA-2011-124702"/>
    <x v="2"/>
    <x v="728"/>
    <d v="2011-11-25T00:00:00"/>
    <x v="1"/>
    <s v="MH-17785"/>
    <x v="186"/>
    <x v="1"/>
    <s v="United States"/>
    <s v="Seattle"/>
    <x v="4"/>
    <n v="98105"/>
    <x v="1"/>
    <s v="FUR-TA-10003008"/>
    <x v="0"/>
    <x v="3"/>
    <x v="946"/>
    <x v="6003"/>
    <n v="4"/>
    <n v="0"/>
    <n v="94.926000000000045"/>
  </r>
  <r>
    <n v="9639"/>
    <s v="US-2014-125808"/>
    <x v="3"/>
    <x v="105"/>
    <d v="2014-11-16T00:00:00"/>
    <x v="0"/>
    <s v="EP-13915"/>
    <x v="212"/>
    <x v="0"/>
    <s v="United States"/>
    <s v="Los Angeles"/>
    <x v="1"/>
    <n v="90032"/>
    <x v="1"/>
    <s v="OFF-PA-10001846"/>
    <x v="1"/>
    <x v="10"/>
    <x v="1807"/>
    <x v="1057"/>
    <n v="2"/>
    <n v="0"/>
    <n v="5.6644000000000005"/>
  </r>
  <r>
    <n v="9640"/>
    <s v="CA-2012-116638"/>
    <x v="1"/>
    <x v="1226"/>
    <d v="2012-01-31T00:00:00"/>
    <x v="0"/>
    <s v="JH-15985"/>
    <x v="98"/>
    <x v="0"/>
    <s v="United States"/>
    <s v="Concord"/>
    <x v="3"/>
    <n v="28027"/>
    <x v="0"/>
    <s v="FUR-TA-10000198"/>
    <x v="0"/>
    <x v="3"/>
    <x v="589"/>
    <x v="6004"/>
    <n v="13"/>
    <n v="0.4"/>
    <n v="-1862.3124000000003"/>
  </r>
  <r>
    <n v="9641"/>
    <s v="CA-2011-104563"/>
    <x v="2"/>
    <x v="1009"/>
    <d v="2011-03-12T00:00:00"/>
    <x v="1"/>
    <s v="CM-12715"/>
    <x v="782"/>
    <x v="1"/>
    <s v="United States"/>
    <s v="Seattle"/>
    <x v="4"/>
    <n v="98103"/>
    <x v="1"/>
    <s v="OFF-AR-10000390"/>
    <x v="1"/>
    <x v="6"/>
    <x v="105"/>
    <x v="2809"/>
    <n v="5"/>
    <n v="0"/>
    <n v="9.4989999999999988"/>
  </r>
  <r>
    <n v="9642"/>
    <s v="CA-2011-104563"/>
    <x v="2"/>
    <x v="1009"/>
    <d v="2011-03-12T00:00:00"/>
    <x v="1"/>
    <s v="CM-12715"/>
    <x v="782"/>
    <x v="1"/>
    <s v="United States"/>
    <s v="Seattle"/>
    <x v="4"/>
    <n v="98103"/>
    <x v="1"/>
    <s v="OFF-ST-10000934"/>
    <x v="1"/>
    <x v="4"/>
    <x v="352"/>
    <x v="6005"/>
    <n v="5"/>
    <n v="0"/>
    <n v="0"/>
  </r>
  <r>
    <n v="9643"/>
    <s v="CA-2011-104563"/>
    <x v="2"/>
    <x v="1009"/>
    <d v="2011-03-12T00:00:00"/>
    <x v="1"/>
    <s v="CM-12715"/>
    <x v="782"/>
    <x v="1"/>
    <s v="United States"/>
    <s v="Seattle"/>
    <x v="4"/>
    <n v="98103"/>
    <x v="1"/>
    <s v="FUR-CH-10002780"/>
    <x v="0"/>
    <x v="1"/>
    <x v="1832"/>
    <x v="5404"/>
    <n v="6"/>
    <n v="0.2"/>
    <n v="21.835199999999986"/>
  </r>
  <r>
    <n v="9644"/>
    <s v="CA-2011-104563"/>
    <x v="2"/>
    <x v="1009"/>
    <d v="2011-03-12T00:00:00"/>
    <x v="1"/>
    <s v="CM-12715"/>
    <x v="782"/>
    <x v="1"/>
    <s v="United States"/>
    <s v="Seattle"/>
    <x v="4"/>
    <n v="98103"/>
    <x v="1"/>
    <s v="FUR-CH-10004495"/>
    <x v="0"/>
    <x v="1"/>
    <x v="1475"/>
    <x v="6006"/>
    <n v="2"/>
    <n v="0.2"/>
    <n v="54.17639999999993"/>
  </r>
  <r>
    <n v="9645"/>
    <s v="US-2014-107979"/>
    <x v="3"/>
    <x v="110"/>
    <d v="2014-06-14T00:00:00"/>
    <x v="1"/>
    <s v="FO-14305"/>
    <x v="383"/>
    <x v="0"/>
    <s v="United States"/>
    <s v="Glendale"/>
    <x v="16"/>
    <n v="85301"/>
    <x v="1"/>
    <s v="TEC-AC-10002006"/>
    <x v="2"/>
    <x v="11"/>
    <x v="1078"/>
    <x v="6007"/>
    <n v="7"/>
    <n v="0.2"/>
    <n v="12.312299999999993"/>
  </r>
  <r>
    <n v="9646"/>
    <s v="US-2014-107979"/>
    <x v="3"/>
    <x v="110"/>
    <d v="2014-06-14T00:00:00"/>
    <x v="1"/>
    <s v="FO-14305"/>
    <x v="383"/>
    <x v="0"/>
    <s v="United States"/>
    <s v="Glendale"/>
    <x v="16"/>
    <n v="85301"/>
    <x v="1"/>
    <s v="OFF-ST-10002485"/>
    <x v="1"/>
    <x v="4"/>
    <x v="209"/>
    <x v="2083"/>
    <n v="2"/>
    <n v="0.2"/>
    <n v="-8.3524000000000012"/>
  </r>
  <r>
    <n v="9647"/>
    <s v="US-2014-107979"/>
    <x v="3"/>
    <x v="110"/>
    <d v="2014-06-14T00:00:00"/>
    <x v="1"/>
    <s v="FO-14305"/>
    <x v="383"/>
    <x v="0"/>
    <s v="United States"/>
    <s v="Glendale"/>
    <x v="16"/>
    <n v="85301"/>
    <x v="1"/>
    <s v="OFF-BI-10000778"/>
    <x v="1"/>
    <x v="8"/>
    <x v="258"/>
    <x v="1270"/>
    <n v="2"/>
    <n v="0.7"/>
    <n v="-48.391999999999982"/>
  </r>
  <r>
    <n v="9648"/>
    <s v="CA-2011-150518"/>
    <x v="2"/>
    <x v="84"/>
    <d v="2011-11-24T00:00:00"/>
    <x v="1"/>
    <s v="MW-18220"/>
    <x v="596"/>
    <x v="0"/>
    <s v="United States"/>
    <s v="Coon Rapids"/>
    <x v="11"/>
    <n v="55433"/>
    <x v="2"/>
    <s v="OFF-ST-10000877"/>
    <x v="1"/>
    <x v="4"/>
    <x v="1104"/>
    <x v="3552"/>
    <n v="4"/>
    <n v="0"/>
    <n v="57.501599999999996"/>
  </r>
  <r>
    <n v="9649"/>
    <s v="CA-2011-150518"/>
    <x v="2"/>
    <x v="84"/>
    <d v="2011-11-24T00:00:00"/>
    <x v="1"/>
    <s v="MW-18220"/>
    <x v="596"/>
    <x v="0"/>
    <s v="United States"/>
    <s v="Coon Rapids"/>
    <x v="11"/>
    <n v="55433"/>
    <x v="2"/>
    <s v="TEC-PH-10002103"/>
    <x v="2"/>
    <x v="7"/>
    <x v="534"/>
    <x v="1694"/>
    <n v="3"/>
    <n v="0"/>
    <n v="78.951599999999999"/>
  </r>
  <r>
    <n v="9650"/>
    <s v="CA-2013-107104"/>
    <x v="0"/>
    <x v="491"/>
    <d v="2013-12-01T00:00:00"/>
    <x v="1"/>
    <s v="MS-17365"/>
    <x v="333"/>
    <x v="0"/>
    <s v="United States"/>
    <s v="Los Angeles"/>
    <x v="1"/>
    <n v="90045"/>
    <x v="1"/>
    <s v="FUR-BO-10002213"/>
    <x v="0"/>
    <x v="0"/>
    <x v="1223"/>
    <x v="6008"/>
    <n v="8"/>
    <n v="0.15"/>
    <n v="160.31359999999984"/>
  </r>
  <r>
    <n v="9651"/>
    <s v="CA-2013-107104"/>
    <x v="0"/>
    <x v="491"/>
    <d v="2013-12-01T00:00:00"/>
    <x v="1"/>
    <s v="MS-17365"/>
    <x v="333"/>
    <x v="0"/>
    <s v="United States"/>
    <s v="Los Angeles"/>
    <x v="1"/>
    <n v="90045"/>
    <x v="1"/>
    <s v="OFF-AR-10004269"/>
    <x v="1"/>
    <x v="6"/>
    <x v="1541"/>
    <x v="5389"/>
    <n v="9"/>
    <n v="0"/>
    <n v="10.4076"/>
  </r>
  <r>
    <n v="9652"/>
    <s v="CA-2013-107104"/>
    <x v="0"/>
    <x v="491"/>
    <d v="2013-12-01T00:00:00"/>
    <x v="1"/>
    <s v="MS-17365"/>
    <x v="333"/>
    <x v="0"/>
    <s v="United States"/>
    <s v="Los Angeles"/>
    <x v="1"/>
    <n v="90045"/>
    <x v="1"/>
    <s v="OFF-AP-10000055"/>
    <x v="1"/>
    <x v="9"/>
    <x v="781"/>
    <x v="647"/>
    <n v="2"/>
    <n v="0"/>
    <n v="19.487999999999992"/>
  </r>
  <r>
    <n v="9653"/>
    <s v="CA-2013-107104"/>
    <x v="0"/>
    <x v="491"/>
    <d v="2013-12-01T00:00:00"/>
    <x v="1"/>
    <s v="MS-17365"/>
    <x v="333"/>
    <x v="0"/>
    <s v="United States"/>
    <s v="Los Angeles"/>
    <x v="1"/>
    <n v="90045"/>
    <x v="1"/>
    <s v="FUR-FU-10002937"/>
    <x v="0"/>
    <x v="5"/>
    <x v="1051"/>
    <x v="1930"/>
    <n v="6"/>
    <n v="0"/>
    <n v="297.69"/>
  </r>
  <r>
    <n v="9654"/>
    <s v="CA-2014-161893"/>
    <x v="3"/>
    <x v="205"/>
    <d v="2014-01-28T00:00:00"/>
    <x v="1"/>
    <s v="HP-14815"/>
    <x v="6"/>
    <x v="2"/>
    <s v="United States"/>
    <s v="Tucson"/>
    <x v="16"/>
    <n v="85705"/>
    <x v="1"/>
    <s v="TEC-AC-10001874"/>
    <x v="2"/>
    <x v="11"/>
    <x v="1562"/>
    <x v="916"/>
    <n v="2"/>
    <n v="0.2"/>
    <n v="11.997999999999998"/>
  </r>
  <r>
    <n v="9655"/>
    <s v="CA-2014-161893"/>
    <x v="3"/>
    <x v="205"/>
    <d v="2014-01-28T00:00:00"/>
    <x v="1"/>
    <s v="HP-14815"/>
    <x v="6"/>
    <x v="2"/>
    <s v="United States"/>
    <s v="Tucson"/>
    <x v="16"/>
    <n v="85705"/>
    <x v="1"/>
    <s v="OFF-BI-10004506"/>
    <x v="1"/>
    <x v="8"/>
    <x v="1238"/>
    <x v="6009"/>
    <n v="2"/>
    <n v="0.7"/>
    <n v="-3.6212"/>
  </r>
  <r>
    <n v="9656"/>
    <s v="CA-2011-156160"/>
    <x v="2"/>
    <x v="358"/>
    <d v="2011-09-29T00:00:00"/>
    <x v="1"/>
    <s v="AS-10090"/>
    <x v="548"/>
    <x v="0"/>
    <s v="United States"/>
    <s v="New York City"/>
    <x v="15"/>
    <n v="10035"/>
    <x v="3"/>
    <s v="FUR-FU-10001876"/>
    <x v="0"/>
    <x v="5"/>
    <x v="1394"/>
    <x v="6010"/>
    <n v="3"/>
    <n v="0"/>
    <n v="35.078399999999995"/>
  </r>
  <r>
    <n v="9657"/>
    <s v="CA-2011-156160"/>
    <x v="2"/>
    <x v="358"/>
    <d v="2011-09-29T00:00:00"/>
    <x v="1"/>
    <s v="AS-10090"/>
    <x v="548"/>
    <x v="0"/>
    <s v="United States"/>
    <s v="New York City"/>
    <x v="15"/>
    <n v="10035"/>
    <x v="3"/>
    <s v="OFF-BI-10003355"/>
    <x v="1"/>
    <x v="8"/>
    <x v="586"/>
    <x v="2217"/>
    <n v="1"/>
    <n v="0.2"/>
    <n v="1.3944000000000001"/>
  </r>
  <r>
    <n v="9658"/>
    <s v="CA-2011-156160"/>
    <x v="2"/>
    <x v="358"/>
    <d v="2011-09-29T00:00:00"/>
    <x v="1"/>
    <s v="AS-10090"/>
    <x v="548"/>
    <x v="0"/>
    <s v="United States"/>
    <s v="New York City"/>
    <x v="15"/>
    <n v="10035"/>
    <x v="3"/>
    <s v="OFF-AR-10003876"/>
    <x v="1"/>
    <x v="6"/>
    <x v="1709"/>
    <x v="6011"/>
    <n v="4"/>
    <n v="0"/>
    <n v="5.7376000000000005"/>
  </r>
  <r>
    <n v="9659"/>
    <s v="CA-2011-156160"/>
    <x v="2"/>
    <x v="358"/>
    <d v="2011-09-29T00:00:00"/>
    <x v="1"/>
    <s v="AS-10090"/>
    <x v="548"/>
    <x v="0"/>
    <s v="United States"/>
    <s v="New York City"/>
    <x v="15"/>
    <n v="10035"/>
    <x v="3"/>
    <s v="FUR-CH-10004983"/>
    <x v="0"/>
    <x v="1"/>
    <x v="1560"/>
    <x v="6012"/>
    <n v="4"/>
    <n v="0.1"/>
    <n v="83.709599999999966"/>
  </r>
  <r>
    <n v="9660"/>
    <s v="CA-2011-100860"/>
    <x v="2"/>
    <x v="959"/>
    <d v="2011-03-30T00:00:00"/>
    <x v="0"/>
    <s v="CS-12505"/>
    <x v="473"/>
    <x v="0"/>
    <s v="United States"/>
    <s v="Pomona"/>
    <x v="1"/>
    <n v="91767"/>
    <x v="1"/>
    <s v="OFF-LA-10001982"/>
    <x v="1"/>
    <x v="2"/>
    <x v="1529"/>
    <x v="2057"/>
    <n v="5"/>
    <n v="0"/>
    <n v="9"/>
  </r>
  <r>
    <n v="9661"/>
    <s v="CA-2013-160717"/>
    <x v="0"/>
    <x v="112"/>
    <d v="2013-06-12T00:00:00"/>
    <x v="1"/>
    <s v="ME-17320"/>
    <x v="467"/>
    <x v="2"/>
    <s v="United States"/>
    <s v="Santa Barbara"/>
    <x v="1"/>
    <n v="93101"/>
    <x v="1"/>
    <s v="TEC-PH-10001459"/>
    <x v="2"/>
    <x v="7"/>
    <x v="1438"/>
    <x v="6013"/>
    <n v="9"/>
    <n v="0.2"/>
    <n v="226.79460000000006"/>
  </r>
  <r>
    <n v="9662"/>
    <s v="CA-2013-160717"/>
    <x v="0"/>
    <x v="112"/>
    <d v="2013-06-12T00:00:00"/>
    <x v="1"/>
    <s v="ME-17320"/>
    <x v="467"/>
    <x v="2"/>
    <s v="United States"/>
    <s v="Santa Barbara"/>
    <x v="1"/>
    <n v="93101"/>
    <x v="1"/>
    <s v="TEC-AC-10002134"/>
    <x v="2"/>
    <x v="11"/>
    <x v="1536"/>
    <x v="1165"/>
    <n v="2"/>
    <n v="0"/>
    <n v="3.7744"/>
  </r>
  <r>
    <n v="9663"/>
    <s v="CA-2013-160717"/>
    <x v="0"/>
    <x v="112"/>
    <d v="2013-06-12T00:00:00"/>
    <x v="1"/>
    <s v="ME-17320"/>
    <x v="467"/>
    <x v="2"/>
    <s v="United States"/>
    <s v="Santa Barbara"/>
    <x v="1"/>
    <n v="93101"/>
    <x v="1"/>
    <s v="TEC-PH-10001760"/>
    <x v="2"/>
    <x v="7"/>
    <x v="254"/>
    <x v="6014"/>
    <n v="3"/>
    <n v="0.2"/>
    <n v="161.19000000000003"/>
  </r>
  <r>
    <n v="9664"/>
    <s v="CA-2014-132619"/>
    <x v="3"/>
    <x v="515"/>
    <d v="2014-09-06T00:00:00"/>
    <x v="1"/>
    <s v="MS-17770"/>
    <x v="474"/>
    <x v="0"/>
    <s v="United States"/>
    <s v="San Francisco"/>
    <x v="1"/>
    <n v="94109"/>
    <x v="1"/>
    <s v="OFF-ST-10001511"/>
    <x v="1"/>
    <x v="4"/>
    <x v="551"/>
    <x v="2714"/>
    <n v="3"/>
    <n v="0"/>
    <n v="9.6974999999999838"/>
  </r>
  <r>
    <n v="9665"/>
    <s v="US-2012-120957"/>
    <x v="1"/>
    <x v="214"/>
    <d v="2012-12-07T00:00:00"/>
    <x v="3"/>
    <s v="KH-16690"/>
    <x v="120"/>
    <x v="1"/>
    <s v="United States"/>
    <s v="Riverside"/>
    <x v="1"/>
    <n v="92503"/>
    <x v="1"/>
    <s v="OFF-PA-10003953"/>
    <x v="1"/>
    <x v="10"/>
    <x v="638"/>
    <x v="91"/>
    <n v="2"/>
    <n v="0"/>
    <n v="6.2208000000000006"/>
  </r>
  <r>
    <n v="9666"/>
    <s v="CA-2014-157448"/>
    <x v="3"/>
    <x v="673"/>
    <d v="2014-11-21T00:00:00"/>
    <x v="1"/>
    <s v="LC-16885"/>
    <x v="62"/>
    <x v="0"/>
    <s v="United States"/>
    <s v="Los Angeles"/>
    <x v="1"/>
    <n v="90049"/>
    <x v="1"/>
    <s v="FUR-FU-10003268"/>
    <x v="0"/>
    <x v="5"/>
    <x v="876"/>
    <x v="5001"/>
    <n v="3"/>
    <n v="0"/>
    <n v="23.987999999999996"/>
  </r>
  <r>
    <n v="9667"/>
    <s v="CA-2014-157448"/>
    <x v="3"/>
    <x v="673"/>
    <d v="2014-11-21T00:00:00"/>
    <x v="1"/>
    <s v="LC-16885"/>
    <x v="62"/>
    <x v="0"/>
    <s v="United States"/>
    <s v="Los Angeles"/>
    <x v="1"/>
    <n v="90049"/>
    <x v="1"/>
    <s v="FUR-FU-10001847"/>
    <x v="0"/>
    <x v="5"/>
    <x v="1355"/>
    <x v="2162"/>
    <n v="3"/>
    <n v="0"/>
    <n v="4.4711999999999996"/>
  </r>
  <r>
    <n v="9668"/>
    <s v="CA-2013-126270"/>
    <x v="0"/>
    <x v="131"/>
    <d v="2013-04-28T00:00:00"/>
    <x v="1"/>
    <s v="AF-10870"/>
    <x v="578"/>
    <x v="0"/>
    <s v="United States"/>
    <s v="San Clemente"/>
    <x v="1"/>
    <n v="92672"/>
    <x v="1"/>
    <s v="OFF-BI-10002764"/>
    <x v="1"/>
    <x v="8"/>
    <x v="502"/>
    <x v="2314"/>
    <n v="7"/>
    <n v="0.2"/>
    <n v="6.5569000000000006"/>
  </r>
  <r>
    <n v="9669"/>
    <s v="CA-2013-126270"/>
    <x v="0"/>
    <x v="131"/>
    <d v="2013-04-28T00:00:00"/>
    <x v="1"/>
    <s v="AF-10870"/>
    <x v="578"/>
    <x v="0"/>
    <s v="United States"/>
    <s v="San Clemente"/>
    <x v="1"/>
    <n v="92672"/>
    <x v="1"/>
    <s v="OFF-EN-10004386"/>
    <x v="1"/>
    <x v="12"/>
    <x v="242"/>
    <x v="2941"/>
    <n v="3"/>
    <n v="0"/>
    <n v="35.984999999999999"/>
  </r>
  <r>
    <n v="9670"/>
    <s v="CA-2014-145275"/>
    <x v="3"/>
    <x v="459"/>
    <d v="2014-04-07T00:00:00"/>
    <x v="1"/>
    <s v="AH-10465"/>
    <x v="733"/>
    <x v="0"/>
    <s v="United States"/>
    <s v="Decatur"/>
    <x v="19"/>
    <n v="35601"/>
    <x v="0"/>
    <s v="OFF-LA-10001569"/>
    <x v="1"/>
    <x v="2"/>
    <x v="633"/>
    <x v="1830"/>
    <n v="3"/>
    <n v="0"/>
    <n v="6.8723999999999998"/>
  </r>
  <r>
    <n v="9671"/>
    <s v="CA-2012-133396"/>
    <x v="1"/>
    <x v="863"/>
    <d v="2012-08-15T00:00:00"/>
    <x v="2"/>
    <s v="GK-14620"/>
    <x v="136"/>
    <x v="1"/>
    <s v="United States"/>
    <s v="Greensboro"/>
    <x v="3"/>
    <n v="27405"/>
    <x v="0"/>
    <s v="OFF-AR-10001446"/>
    <x v="1"/>
    <x v="6"/>
    <x v="1152"/>
    <x v="6015"/>
    <n v="7"/>
    <n v="0.2"/>
    <n v="8.0849999999999973"/>
  </r>
  <r>
    <n v="9672"/>
    <s v="US-2014-140312"/>
    <x v="3"/>
    <x v="38"/>
    <d v="2014-11-20T00:00:00"/>
    <x v="1"/>
    <s v="KL-16645"/>
    <x v="107"/>
    <x v="0"/>
    <s v="United States"/>
    <s v="Dublin"/>
    <x v="1"/>
    <n v="94568"/>
    <x v="1"/>
    <s v="TEC-PH-10003442"/>
    <x v="2"/>
    <x v="7"/>
    <x v="879"/>
    <x v="1114"/>
    <n v="5"/>
    <n v="0.2"/>
    <n v="1.375"/>
  </r>
  <r>
    <n v="9673"/>
    <s v="CA-2013-114867"/>
    <x v="0"/>
    <x v="443"/>
    <d v="2013-12-29T00:00:00"/>
    <x v="1"/>
    <s v="FM-14290"/>
    <x v="86"/>
    <x v="2"/>
    <s v="United States"/>
    <s v="Philadelphia"/>
    <x v="9"/>
    <n v="19143"/>
    <x v="3"/>
    <s v="OFF-PA-10000477"/>
    <x v="1"/>
    <x v="10"/>
    <x v="1205"/>
    <x v="892"/>
    <n v="2"/>
    <n v="0.2"/>
    <n v="2.6892000000000005"/>
  </r>
  <r>
    <n v="9674"/>
    <s v="CA-2013-114867"/>
    <x v="0"/>
    <x v="443"/>
    <d v="2013-12-29T00:00:00"/>
    <x v="1"/>
    <s v="FM-14290"/>
    <x v="86"/>
    <x v="2"/>
    <s v="United States"/>
    <s v="Philadelphia"/>
    <x v="9"/>
    <n v="19143"/>
    <x v="3"/>
    <s v="TEC-PH-10002645"/>
    <x v="2"/>
    <x v="7"/>
    <x v="1839"/>
    <x v="6016"/>
    <n v="5"/>
    <n v="0.4"/>
    <n v="-374.99250000000006"/>
  </r>
  <r>
    <n v="9675"/>
    <s v="US-2011-164644"/>
    <x v="2"/>
    <x v="192"/>
    <d v="2011-07-24T00:00:00"/>
    <x v="0"/>
    <s v="JL-15850"/>
    <x v="139"/>
    <x v="0"/>
    <s v="United States"/>
    <s v="Houston"/>
    <x v="5"/>
    <n v="77095"/>
    <x v="2"/>
    <s v="OFF-ST-10003123"/>
    <x v="1"/>
    <x v="4"/>
    <x v="1268"/>
    <x v="6017"/>
    <n v="1"/>
    <n v="0.2"/>
    <n v="1.331599999999999"/>
  </r>
  <r>
    <n v="9676"/>
    <s v="CA-2013-137393"/>
    <x v="0"/>
    <x v="715"/>
    <d v="2013-05-11T00:00:00"/>
    <x v="1"/>
    <s v="GM-14500"/>
    <x v="421"/>
    <x v="0"/>
    <s v="United States"/>
    <s v="Bakersfield"/>
    <x v="1"/>
    <n v="93309"/>
    <x v="1"/>
    <s v="FUR-FU-10001617"/>
    <x v="0"/>
    <x v="5"/>
    <x v="1141"/>
    <x v="2416"/>
    <n v="4"/>
    <n v="0"/>
    <n v="14.143999999999998"/>
  </r>
  <r>
    <n v="9677"/>
    <s v="US-2011-120145"/>
    <x v="2"/>
    <x v="683"/>
    <d v="2011-12-03T00:00:00"/>
    <x v="1"/>
    <s v="MC-17635"/>
    <x v="637"/>
    <x v="1"/>
    <s v="United States"/>
    <s v="Richmond"/>
    <x v="14"/>
    <n v="47374"/>
    <x v="2"/>
    <s v="OFF-EN-10003862"/>
    <x v="1"/>
    <x v="12"/>
    <x v="753"/>
    <x v="6018"/>
    <n v="6"/>
    <n v="0"/>
    <n v="29.449199999999998"/>
  </r>
  <r>
    <n v="9678"/>
    <s v="CA-2013-144785"/>
    <x v="0"/>
    <x v="724"/>
    <d v="2013-04-24T00:00:00"/>
    <x v="1"/>
    <s v="CS-12490"/>
    <x v="703"/>
    <x v="1"/>
    <s v="United States"/>
    <s v="New York City"/>
    <x v="15"/>
    <n v="10009"/>
    <x v="3"/>
    <s v="OFF-AR-10001573"/>
    <x v="1"/>
    <x v="6"/>
    <x v="368"/>
    <x v="4562"/>
    <n v="3"/>
    <n v="0"/>
    <n v="2.027099999999999"/>
  </r>
  <r>
    <n v="9679"/>
    <s v="CA-2013-144785"/>
    <x v="0"/>
    <x v="724"/>
    <d v="2013-04-24T00:00:00"/>
    <x v="1"/>
    <s v="CS-12490"/>
    <x v="703"/>
    <x v="1"/>
    <s v="United States"/>
    <s v="New York City"/>
    <x v="15"/>
    <n v="10009"/>
    <x v="3"/>
    <s v="OFF-SU-10004290"/>
    <x v="1"/>
    <x v="14"/>
    <x v="1818"/>
    <x v="6019"/>
    <n v="1"/>
    <n v="0"/>
    <n v="1.8468"/>
  </r>
  <r>
    <n v="9680"/>
    <s v="CA-2012-130113"/>
    <x v="1"/>
    <x v="17"/>
    <d v="2012-12-31T00:00:00"/>
    <x v="1"/>
    <s v="AH-10030"/>
    <x v="692"/>
    <x v="1"/>
    <s v="United States"/>
    <s v="San Francisco"/>
    <x v="1"/>
    <n v="94122"/>
    <x v="1"/>
    <s v="OFF-ST-10000046"/>
    <x v="1"/>
    <x v="4"/>
    <x v="757"/>
    <x v="2144"/>
    <n v="2"/>
    <n v="0"/>
    <n v="61.38900000000001"/>
  </r>
  <r>
    <n v="9681"/>
    <s v="CA-2012-130113"/>
    <x v="1"/>
    <x v="17"/>
    <d v="2012-12-31T00:00:00"/>
    <x v="1"/>
    <s v="AH-10030"/>
    <x v="692"/>
    <x v="1"/>
    <s v="United States"/>
    <s v="San Francisco"/>
    <x v="1"/>
    <n v="94122"/>
    <x v="1"/>
    <s v="TEC-PH-10003505"/>
    <x v="2"/>
    <x v="7"/>
    <x v="901"/>
    <x v="6020"/>
    <n v="9"/>
    <n v="0.2"/>
    <n v="75.167999999999921"/>
  </r>
  <r>
    <n v="9682"/>
    <s v="CA-2014-122770"/>
    <x v="3"/>
    <x v="1096"/>
    <d v="2014-12-19T00:00:00"/>
    <x v="1"/>
    <s v="EP-13915"/>
    <x v="212"/>
    <x v="0"/>
    <s v="United States"/>
    <s v="San Francisco"/>
    <x v="1"/>
    <n v="94122"/>
    <x v="1"/>
    <s v="OFF-LA-10004559"/>
    <x v="1"/>
    <x v="2"/>
    <x v="1340"/>
    <x v="880"/>
    <n v="3"/>
    <n v="0"/>
    <n v="4.2336"/>
  </r>
  <r>
    <n v="9683"/>
    <s v="CA-2014-122770"/>
    <x v="3"/>
    <x v="1096"/>
    <d v="2014-12-19T00:00:00"/>
    <x v="1"/>
    <s v="EP-13915"/>
    <x v="212"/>
    <x v="0"/>
    <s v="United States"/>
    <s v="San Francisco"/>
    <x v="1"/>
    <n v="94122"/>
    <x v="1"/>
    <s v="OFF-PA-10003172"/>
    <x v="1"/>
    <x v="10"/>
    <x v="846"/>
    <x v="789"/>
    <n v="6"/>
    <n v="0"/>
    <n v="18.662400000000002"/>
  </r>
  <r>
    <n v="9684"/>
    <s v="CA-2014-122770"/>
    <x v="3"/>
    <x v="1096"/>
    <d v="2014-12-19T00:00:00"/>
    <x v="1"/>
    <s v="EP-13915"/>
    <x v="212"/>
    <x v="0"/>
    <s v="United States"/>
    <s v="San Francisco"/>
    <x v="1"/>
    <n v="94122"/>
    <x v="1"/>
    <s v="FUR-FU-10001473"/>
    <x v="0"/>
    <x v="5"/>
    <x v="1244"/>
    <x v="6021"/>
    <n v="8"/>
    <n v="0"/>
    <n v="54.280799999999999"/>
  </r>
  <r>
    <n v="9685"/>
    <s v="CA-2014-122770"/>
    <x v="3"/>
    <x v="1096"/>
    <d v="2014-12-19T00:00:00"/>
    <x v="1"/>
    <s v="EP-13915"/>
    <x v="212"/>
    <x v="0"/>
    <s v="United States"/>
    <s v="San Francisco"/>
    <x v="1"/>
    <n v="94122"/>
    <x v="1"/>
    <s v="OFF-PA-10000232"/>
    <x v="1"/>
    <x v="10"/>
    <x v="1622"/>
    <x v="91"/>
    <n v="2"/>
    <n v="0"/>
    <n v="6.3504000000000005"/>
  </r>
  <r>
    <n v="9686"/>
    <s v="CA-2014-118668"/>
    <x v="3"/>
    <x v="460"/>
    <d v="2014-01-05T00:00:00"/>
    <x v="0"/>
    <s v="FW-14395"/>
    <x v="783"/>
    <x v="1"/>
    <s v="United States"/>
    <s v="Los Angeles"/>
    <x v="1"/>
    <n v="90032"/>
    <x v="1"/>
    <s v="TEC-AC-10000682"/>
    <x v="2"/>
    <x v="11"/>
    <x v="1327"/>
    <x v="6022"/>
    <n v="1"/>
    <n v="0"/>
    <n v="5.8064999999999998"/>
  </r>
  <r>
    <n v="9687"/>
    <s v="CA-2014-116498"/>
    <x v="3"/>
    <x v="1109"/>
    <d v="2014-06-04T00:00:00"/>
    <x v="1"/>
    <s v="KA-16525"/>
    <x v="567"/>
    <x v="0"/>
    <s v="United States"/>
    <s v="San Diego"/>
    <x v="1"/>
    <n v="92037"/>
    <x v="1"/>
    <s v="OFF-AR-10003405"/>
    <x v="1"/>
    <x v="6"/>
    <x v="622"/>
    <x v="1863"/>
    <n v="6"/>
    <n v="0"/>
    <n v="10.178999999999997"/>
  </r>
  <r>
    <n v="9688"/>
    <s v="US-2014-130603"/>
    <x v="3"/>
    <x v="1033"/>
    <d v="2014-10-07T00:00:00"/>
    <x v="1"/>
    <s v="SC-20050"/>
    <x v="337"/>
    <x v="2"/>
    <s v="United States"/>
    <s v="Arlington"/>
    <x v="5"/>
    <n v="76017"/>
    <x v="2"/>
    <s v="OFF-BI-10000301"/>
    <x v="1"/>
    <x v="8"/>
    <x v="619"/>
    <x v="6023"/>
    <n v="9"/>
    <n v="0.8"/>
    <n v="-17.469000000000005"/>
  </r>
  <r>
    <n v="9689"/>
    <s v="US-2014-135986"/>
    <x v="3"/>
    <x v="308"/>
    <d v="2014-06-28T00:00:00"/>
    <x v="1"/>
    <s v="PG-18895"/>
    <x v="38"/>
    <x v="0"/>
    <s v="United States"/>
    <s v="Richmond"/>
    <x v="17"/>
    <n v="23223"/>
    <x v="0"/>
    <s v="OFF-PA-10001534"/>
    <x v="1"/>
    <x v="10"/>
    <x v="1461"/>
    <x v="56"/>
    <n v="5"/>
    <n v="0"/>
    <n v="15.552000000000001"/>
  </r>
  <r>
    <n v="9690"/>
    <s v="US-2014-135986"/>
    <x v="3"/>
    <x v="308"/>
    <d v="2014-06-28T00:00:00"/>
    <x v="1"/>
    <s v="PG-18895"/>
    <x v="38"/>
    <x v="0"/>
    <s v="United States"/>
    <s v="Richmond"/>
    <x v="17"/>
    <n v="23223"/>
    <x v="0"/>
    <s v="TEC-PH-10003691"/>
    <x v="2"/>
    <x v="7"/>
    <x v="1398"/>
    <x v="178"/>
    <n v="4"/>
    <n v="0"/>
    <n v="125.99000000000001"/>
  </r>
  <r>
    <n v="9691"/>
    <s v="CA-2014-140536"/>
    <x v="3"/>
    <x v="1095"/>
    <d v="2014-04-06T00:00:00"/>
    <x v="2"/>
    <s v="TA-21385"/>
    <x v="638"/>
    <x v="2"/>
    <s v="United States"/>
    <s v="New York City"/>
    <x v="15"/>
    <n v="10035"/>
    <x v="3"/>
    <s v="OFF-AR-10001545"/>
    <x v="1"/>
    <x v="6"/>
    <x v="812"/>
    <x v="991"/>
    <n v="4"/>
    <n v="0"/>
    <n v="2.0415999999999999"/>
  </r>
  <r>
    <n v="9692"/>
    <s v="CA-2012-130183"/>
    <x v="1"/>
    <x v="50"/>
    <d v="2012-11-17T00:00:00"/>
    <x v="1"/>
    <s v="PO-18850"/>
    <x v="138"/>
    <x v="0"/>
    <s v="United States"/>
    <s v="Houston"/>
    <x v="5"/>
    <n v="77041"/>
    <x v="2"/>
    <s v="FUR-BO-10001811"/>
    <x v="0"/>
    <x v="0"/>
    <x v="779"/>
    <x v="6024"/>
    <n v="3"/>
    <n v="0.32"/>
    <n v="-18.058800000000076"/>
  </r>
  <r>
    <n v="9693"/>
    <s v="CA-2012-107902"/>
    <x v="1"/>
    <x v="834"/>
    <d v="2012-09-02T00:00:00"/>
    <x v="1"/>
    <s v="SM-20950"/>
    <x v="416"/>
    <x v="1"/>
    <s v="United States"/>
    <s v="Fairfield"/>
    <x v="29"/>
    <n v="6824"/>
    <x v="3"/>
    <s v="OFF-ST-10001837"/>
    <x v="1"/>
    <x v="4"/>
    <x v="1331"/>
    <x v="6025"/>
    <n v="11"/>
    <n v="0"/>
    <n v="122.2936"/>
  </r>
  <r>
    <n v="9694"/>
    <s v="CA-2014-130148"/>
    <x v="3"/>
    <x v="241"/>
    <d v="2014-09-29T00:00:00"/>
    <x v="0"/>
    <s v="NK-18490"/>
    <x v="71"/>
    <x v="2"/>
    <s v="United States"/>
    <s v="San Francisco"/>
    <x v="1"/>
    <n v="94110"/>
    <x v="1"/>
    <s v="OFF-PA-10000551"/>
    <x v="1"/>
    <x v="10"/>
    <x v="1237"/>
    <x v="4747"/>
    <n v="6"/>
    <n v="0"/>
    <n v="15.229199999999999"/>
  </r>
  <r>
    <n v="9695"/>
    <s v="CA-2014-130148"/>
    <x v="3"/>
    <x v="241"/>
    <d v="2014-09-29T00:00:00"/>
    <x v="0"/>
    <s v="NK-18490"/>
    <x v="71"/>
    <x v="2"/>
    <s v="United States"/>
    <s v="San Francisco"/>
    <x v="1"/>
    <n v="94110"/>
    <x v="1"/>
    <s v="OFF-SU-10001574"/>
    <x v="1"/>
    <x v="14"/>
    <x v="498"/>
    <x v="549"/>
    <n v="2"/>
    <n v="0"/>
    <n v="2.1899999999999995"/>
  </r>
  <r>
    <n v="9696"/>
    <s v="US-2013-151260"/>
    <x v="0"/>
    <x v="25"/>
    <d v="2013-12-15T00:00:00"/>
    <x v="2"/>
    <s v="SC-20695"/>
    <x v="281"/>
    <x v="1"/>
    <s v="United States"/>
    <s v="Springfield"/>
    <x v="24"/>
    <n v="45503"/>
    <x v="3"/>
    <s v="OFF-AP-10002892"/>
    <x v="1"/>
    <x v="9"/>
    <x v="9"/>
    <x v="6026"/>
    <n v="4"/>
    <n v="0.2"/>
    <n v="9.1919999999999931"/>
  </r>
  <r>
    <n v="9697"/>
    <s v="CA-2011-144281"/>
    <x v="2"/>
    <x v="1227"/>
    <d v="2011-06-15T00:00:00"/>
    <x v="0"/>
    <s v="HK-14890"/>
    <x v="96"/>
    <x v="1"/>
    <s v="United States"/>
    <s v="Detroit"/>
    <x v="12"/>
    <n v="48234"/>
    <x v="2"/>
    <s v="OFF-LA-10003930"/>
    <x v="1"/>
    <x v="2"/>
    <x v="503"/>
    <x v="4712"/>
    <n v="5"/>
    <n v="0"/>
    <n v="240.8595"/>
  </r>
  <r>
    <n v="9698"/>
    <s v="CA-2013-122511"/>
    <x v="0"/>
    <x v="21"/>
    <d v="2013-03-12T00:00:00"/>
    <x v="3"/>
    <s v="BT-11485"/>
    <x v="389"/>
    <x v="2"/>
    <s v="United States"/>
    <s v="Philadelphia"/>
    <x v="9"/>
    <n v="19140"/>
    <x v="3"/>
    <s v="FUR-FU-10001037"/>
    <x v="0"/>
    <x v="5"/>
    <x v="1160"/>
    <x v="6027"/>
    <n v="4"/>
    <n v="0.2"/>
    <n v="9.48"/>
  </r>
  <r>
    <n v="9699"/>
    <s v="CA-2014-154116"/>
    <x v="3"/>
    <x v="934"/>
    <d v="2014-12-20T00:00:00"/>
    <x v="1"/>
    <s v="KM-16660"/>
    <x v="730"/>
    <x v="0"/>
    <s v="United States"/>
    <s v="Inglewood"/>
    <x v="1"/>
    <n v="90301"/>
    <x v="1"/>
    <s v="OFF-PA-10004569"/>
    <x v="1"/>
    <x v="10"/>
    <x v="227"/>
    <x v="4861"/>
    <n v="3"/>
    <n v="0"/>
    <n v="10.7301"/>
  </r>
  <r>
    <n v="9700"/>
    <s v="CA-2014-154116"/>
    <x v="3"/>
    <x v="934"/>
    <d v="2014-12-20T00:00:00"/>
    <x v="1"/>
    <s v="KM-16660"/>
    <x v="730"/>
    <x v="0"/>
    <s v="United States"/>
    <s v="Inglewood"/>
    <x v="1"/>
    <n v="90301"/>
    <x v="1"/>
    <s v="OFF-AP-10000027"/>
    <x v="1"/>
    <x v="9"/>
    <x v="1804"/>
    <x v="3287"/>
    <n v="4"/>
    <n v="0"/>
    <n v="16.295999999999999"/>
  </r>
  <r>
    <n v="9701"/>
    <s v="CA-2014-154116"/>
    <x v="3"/>
    <x v="934"/>
    <d v="2014-12-20T00:00:00"/>
    <x v="1"/>
    <s v="KM-16660"/>
    <x v="730"/>
    <x v="0"/>
    <s v="United States"/>
    <s v="Inglewood"/>
    <x v="1"/>
    <n v="90301"/>
    <x v="1"/>
    <s v="TEC-PH-10000675"/>
    <x v="2"/>
    <x v="7"/>
    <x v="1338"/>
    <x v="2103"/>
    <n v="3"/>
    <n v="0.2"/>
    <n v="14.758199999999995"/>
  </r>
  <r>
    <n v="9702"/>
    <s v="CA-2013-105291"/>
    <x v="0"/>
    <x v="859"/>
    <d v="2013-11-05T00:00:00"/>
    <x v="1"/>
    <s v="SP-20920"/>
    <x v="727"/>
    <x v="0"/>
    <s v="United States"/>
    <s v="San Luis Obispo"/>
    <x v="1"/>
    <n v="93405"/>
    <x v="1"/>
    <s v="OFF-FA-10003059"/>
    <x v="1"/>
    <x v="13"/>
    <x v="794"/>
    <x v="3657"/>
    <n v="2"/>
    <n v="0"/>
    <n v="1.1945999999999999"/>
  </r>
  <r>
    <n v="9703"/>
    <s v="CA-2014-147032"/>
    <x v="3"/>
    <x v="689"/>
    <d v="2014-08-05T00:00:00"/>
    <x v="1"/>
    <s v="LB-16795"/>
    <x v="697"/>
    <x v="2"/>
    <s v="United States"/>
    <s v="Wilmington"/>
    <x v="13"/>
    <n v="19805"/>
    <x v="3"/>
    <s v="OFF-PA-10003256"/>
    <x v="1"/>
    <x v="10"/>
    <x v="96"/>
    <x v="1042"/>
    <n v="1"/>
    <n v="0"/>
    <n v="5.5391999999999992"/>
  </r>
  <r>
    <n v="9704"/>
    <s v="CA-2014-147032"/>
    <x v="3"/>
    <x v="689"/>
    <d v="2014-08-05T00:00:00"/>
    <x v="1"/>
    <s v="LB-16795"/>
    <x v="697"/>
    <x v="2"/>
    <s v="United States"/>
    <s v="Wilmington"/>
    <x v="13"/>
    <n v="19805"/>
    <x v="3"/>
    <s v="OFF-BI-10003656"/>
    <x v="1"/>
    <x v="8"/>
    <x v="13"/>
    <x v="6028"/>
    <n v="5"/>
    <n v="0"/>
    <n v="390.97699999999998"/>
  </r>
  <r>
    <n v="9705"/>
    <s v="CA-2014-147032"/>
    <x v="3"/>
    <x v="689"/>
    <d v="2014-08-05T00:00:00"/>
    <x v="1"/>
    <s v="LB-16795"/>
    <x v="697"/>
    <x v="2"/>
    <s v="United States"/>
    <s v="Wilmington"/>
    <x v="13"/>
    <n v="19805"/>
    <x v="3"/>
    <s v="OFF-BI-10002897"/>
    <x v="1"/>
    <x v="8"/>
    <x v="1793"/>
    <x v="6029"/>
    <n v="3"/>
    <n v="0"/>
    <n v="5.3948999999999998"/>
  </r>
  <r>
    <n v="9706"/>
    <s v="CA-2014-125990"/>
    <x v="3"/>
    <x v="15"/>
    <d v="2014-10-24T00:00:00"/>
    <x v="1"/>
    <s v="JS-16030"/>
    <x v="559"/>
    <x v="0"/>
    <s v="United States"/>
    <s v="San Francisco"/>
    <x v="1"/>
    <n v="94122"/>
    <x v="1"/>
    <s v="OFF-BI-10004826"/>
    <x v="1"/>
    <x v="8"/>
    <x v="721"/>
    <x v="5524"/>
    <n v="3"/>
    <n v="0.2"/>
    <n v="13.868400000000001"/>
  </r>
  <r>
    <n v="9707"/>
    <s v="CA-2013-161746"/>
    <x v="0"/>
    <x v="147"/>
    <d v="2013-10-28T00:00:00"/>
    <x v="1"/>
    <s v="CS-11950"/>
    <x v="229"/>
    <x v="0"/>
    <s v="United States"/>
    <s v="Los Angeles"/>
    <x v="1"/>
    <n v="90045"/>
    <x v="1"/>
    <s v="FUR-CH-10004626"/>
    <x v="0"/>
    <x v="1"/>
    <x v="1697"/>
    <x v="6030"/>
    <n v="3"/>
    <n v="0.2"/>
    <n v="12.106799999999993"/>
  </r>
  <r>
    <n v="9708"/>
    <s v="CA-2013-161746"/>
    <x v="0"/>
    <x v="147"/>
    <d v="2013-10-28T00:00:00"/>
    <x v="1"/>
    <s v="CS-11950"/>
    <x v="229"/>
    <x v="0"/>
    <s v="United States"/>
    <s v="Los Angeles"/>
    <x v="1"/>
    <n v="90045"/>
    <x v="1"/>
    <s v="OFF-AR-10000390"/>
    <x v="1"/>
    <x v="6"/>
    <x v="105"/>
    <x v="714"/>
    <n v="3"/>
    <n v="0"/>
    <n v="5.6993999999999998"/>
  </r>
  <r>
    <n v="9709"/>
    <s v="CA-2013-161746"/>
    <x v="0"/>
    <x v="147"/>
    <d v="2013-10-28T00:00:00"/>
    <x v="1"/>
    <s v="CS-11950"/>
    <x v="229"/>
    <x v="0"/>
    <s v="United States"/>
    <s v="Los Angeles"/>
    <x v="1"/>
    <n v="90045"/>
    <x v="1"/>
    <s v="FUR-FU-10003731"/>
    <x v="0"/>
    <x v="5"/>
    <x v="1593"/>
    <x v="3002"/>
    <n v="2"/>
    <n v="0"/>
    <n v="5.5888000000000009"/>
  </r>
  <r>
    <n v="9710"/>
    <s v="CA-2013-161746"/>
    <x v="0"/>
    <x v="147"/>
    <d v="2013-10-28T00:00:00"/>
    <x v="1"/>
    <s v="CS-11950"/>
    <x v="229"/>
    <x v="0"/>
    <s v="United States"/>
    <s v="Los Angeles"/>
    <x v="1"/>
    <n v="90045"/>
    <x v="1"/>
    <s v="OFF-ST-10002743"/>
    <x v="1"/>
    <x v="4"/>
    <x v="413"/>
    <x v="448"/>
    <n v="3"/>
    <n v="0"/>
    <n v="3.4091999999999842"/>
  </r>
  <r>
    <n v="9711"/>
    <s v="CA-2011-114251"/>
    <x v="2"/>
    <x v="1127"/>
    <d v="2011-11-10T00:00:00"/>
    <x v="1"/>
    <s v="MD-17350"/>
    <x v="198"/>
    <x v="0"/>
    <s v="United States"/>
    <s v="Philadelphia"/>
    <x v="9"/>
    <n v="19143"/>
    <x v="3"/>
    <s v="FUR-FU-10001468"/>
    <x v="0"/>
    <x v="5"/>
    <x v="1280"/>
    <x v="6031"/>
    <n v="2"/>
    <n v="0.2"/>
    <n v="-34.196000000000026"/>
  </r>
  <r>
    <n v="9712"/>
    <s v="CA-2011-114251"/>
    <x v="2"/>
    <x v="1127"/>
    <d v="2011-11-10T00:00:00"/>
    <x v="1"/>
    <s v="MD-17350"/>
    <x v="198"/>
    <x v="0"/>
    <s v="United States"/>
    <s v="Philadelphia"/>
    <x v="9"/>
    <n v="19143"/>
    <x v="3"/>
    <s v="OFF-BI-10003684"/>
    <x v="1"/>
    <x v="8"/>
    <x v="707"/>
    <x v="6032"/>
    <n v="2"/>
    <n v="0.7"/>
    <n v="-8.7959999999999958"/>
  </r>
  <r>
    <n v="9713"/>
    <s v="CA-2011-114251"/>
    <x v="2"/>
    <x v="1127"/>
    <d v="2011-11-10T00:00:00"/>
    <x v="1"/>
    <s v="MD-17350"/>
    <x v="198"/>
    <x v="0"/>
    <s v="United States"/>
    <s v="Philadelphia"/>
    <x v="9"/>
    <n v="19143"/>
    <x v="3"/>
    <s v="OFF-ST-10003716"/>
    <x v="1"/>
    <x v="4"/>
    <x v="889"/>
    <x v="6033"/>
    <n v="6"/>
    <n v="0.2"/>
    <n v="-94.508399999999995"/>
  </r>
  <r>
    <n v="9714"/>
    <s v="CA-2011-114251"/>
    <x v="2"/>
    <x v="1127"/>
    <d v="2011-11-10T00:00:00"/>
    <x v="1"/>
    <s v="MD-17350"/>
    <x v="198"/>
    <x v="0"/>
    <s v="United States"/>
    <s v="Philadelphia"/>
    <x v="9"/>
    <n v="19143"/>
    <x v="3"/>
    <s v="TEC-AC-10001101"/>
    <x v="2"/>
    <x v="11"/>
    <x v="547"/>
    <x v="5924"/>
    <n v="5"/>
    <n v="0.2"/>
    <n v="-6.4450000000000021"/>
  </r>
  <r>
    <n v="9715"/>
    <s v="CA-2011-114251"/>
    <x v="2"/>
    <x v="1127"/>
    <d v="2011-11-10T00:00:00"/>
    <x v="1"/>
    <s v="MD-17350"/>
    <x v="198"/>
    <x v="0"/>
    <s v="United States"/>
    <s v="Philadelphia"/>
    <x v="9"/>
    <n v="19143"/>
    <x v="3"/>
    <s v="TEC-AC-10004864"/>
    <x v="2"/>
    <x v="11"/>
    <x v="1289"/>
    <x v="2860"/>
    <n v="2"/>
    <n v="0.2"/>
    <n v="16.794600000000003"/>
  </r>
  <r>
    <n v="9716"/>
    <s v="CA-2013-116379"/>
    <x v="0"/>
    <x v="77"/>
    <d v="2013-11-13T00:00:00"/>
    <x v="1"/>
    <s v="LD-17005"/>
    <x v="436"/>
    <x v="0"/>
    <s v="United States"/>
    <s v="San Francisco"/>
    <x v="1"/>
    <n v="94122"/>
    <x v="1"/>
    <s v="OFF-BI-10001543"/>
    <x v="1"/>
    <x v="8"/>
    <x v="375"/>
    <x v="382"/>
    <n v="2"/>
    <n v="0.2"/>
    <n v="20.154400000000003"/>
  </r>
  <r>
    <n v="9717"/>
    <s v="US-2013-144477"/>
    <x v="0"/>
    <x v="399"/>
    <d v="2013-08-15T00:00:00"/>
    <x v="0"/>
    <s v="DB-13270"/>
    <x v="489"/>
    <x v="2"/>
    <s v="United States"/>
    <s v="Philadelphia"/>
    <x v="9"/>
    <n v="19134"/>
    <x v="3"/>
    <s v="OFF-AR-10000914"/>
    <x v="1"/>
    <x v="6"/>
    <x v="1739"/>
    <x v="6034"/>
    <n v="4"/>
    <n v="0.2"/>
    <n v="2.7984000000000027"/>
  </r>
  <r>
    <n v="9718"/>
    <s v="CA-2013-108210"/>
    <x v="0"/>
    <x v="198"/>
    <d v="2013-06-01T00:00:00"/>
    <x v="3"/>
    <s v="AT-10735"/>
    <x v="247"/>
    <x v="0"/>
    <s v="United States"/>
    <s v="Houston"/>
    <x v="5"/>
    <n v="77041"/>
    <x v="2"/>
    <s v="TEC-PH-10002293"/>
    <x v="2"/>
    <x v="7"/>
    <x v="126"/>
    <x v="1105"/>
    <n v="5"/>
    <n v="0.2"/>
    <n v="7.9960000000000058"/>
  </r>
  <r>
    <n v="9719"/>
    <s v="CA-2013-108210"/>
    <x v="0"/>
    <x v="198"/>
    <d v="2013-06-01T00:00:00"/>
    <x v="3"/>
    <s v="AT-10735"/>
    <x v="247"/>
    <x v="0"/>
    <s v="United States"/>
    <s v="Houston"/>
    <x v="5"/>
    <n v="77041"/>
    <x v="2"/>
    <s v="TEC-AC-10000109"/>
    <x v="2"/>
    <x v="11"/>
    <x v="200"/>
    <x v="1922"/>
    <n v="5"/>
    <n v="0.2"/>
    <n v="11.198000000000015"/>
  </r>
  <r>
    <n v="9720"/>
    <s v="CA-2014-166835"/>
    <x v="3"/>
    <x v="105"/>
    <d v="2014-11-15T00:00:00"/>
    <x v="0"/>
    <s v="DK-13375"/>
    <x v="589"/>
    <x v="0"/>
    <s v="United States"/>
    <s v="Lancaster"/>
    <x v="9"/>
    <n v="17602"/>
    <x v="3"/>
    <s v="OFF-ST-10002574"/>
    <x v="1"/>
    <x v="4"/>
    <x v="926"/>
    <x v="3167"/>
    <n v="2"/>
    <n v="0.2"/>
    <n v="-55.256"/>
  </r>
  <r>
    <n v="9721"/>
    <s v="CA-2013-119641"/>
    <x v="0"/>
    <x v="897"/>
    <d v="2013-09-27T00:00:00"/>
    <x v="1"/>
    <s v="CS-12250"/>
    <x v="294"/>
    <x v="1"/>
    <s v="United States"/>
    <s v="Green Bay"/>
    <x v="6"/>
    <n v="54302"/>
    <x v="2"/>
    <s v="FUR-FU-10002445"/>
    <x v="0"/>
    <x v="5"/>
    <x v="1439"/>
    <x v="1651"/>
    <n v="2"/>
    <n v="0"/>
    <n v="7.5840000000000014"/>
  </r>
  <r>
    <n v="9722"/>
    <s v="CA-2013-105781"/>
    <x v="0"/>
    <x v="595"/>
    <d v="2013-02-20T00:00:00"/>
    <x v="1"/>
    <s v="JF-15565"/>
    <x v="535"/>
    <x v="0"/>
    <s v="United States"/>
    <s v="New York City"/>
    <x v="15"/>
    <n v="10024"/>
    <x v="3"/>
    <s v="FUR-CH-10001802"/>
    <x v="0"/>
    <x v="1"/>
    <x v="1688"/>
    <x v="6035"/>
    <n v="3"/>
    <n v="0.1"/>
    <n v="39.923399999999994"/>
  </r>
  <r>
    <n v="9723"/>
    <s v="CA-2013-105781"/>
    <x v="0"/>
    <x v="595"/>
    <d v="2013-02-20T00:00:00"/>
    <x v="1"/>
    <s v="JF-15565"/>
    <x v="535"/>
    <x v="0"/>
    <s v="United States"/>
    <s v="New York City"/>
    <x v="15"/>
    <n v="10024"/>
    <x v="3"/>
    <s v="TEC-AC-10003628"/>
    <x v="2"/>
    <x v="11"/>
    <x v="244"/>
    <x v="1324"/>
    <n v="3"/>
    <n v="0"/>
    <n v="39.586800000000011"/>
  </r>
  <r>
    <n v="9724"/>
    <s v="CA-2011-101364"/>
    <x v="2"/>
    <x v="1091"/>
    <d v="2011-12-26T00:00:00"/>
    <x v="1"/>
    <s v="TW-21025"/>
    <x v="69"/>
    <x v="2"/>
    <s v="United States"/>
    <s v="New York City"/>
    <x v="15"/>
    <n v="10011"/>
    <x v="3"/>
    <s v="OFF-BI-10003984"/>
    <x v="1"/>
    <x v="8"/>
    <x v="690"/>
    <x v="6036"/>
    <n v="13"/>
    <n v="0.2"/>
    <n v="100.14029999999998"/>
  </r>
  <r>
    <n v="9725"/>
    <s v="CA-2012-117898"/>
    <x v="1"/>
    <x v="901"/>
    <d v="2012-12-11T00:00:00"/>
    <x v="1"/>
    <s v="TB-21250"/>
    <x v="621"/>
    <x v="0"/>
    <s v="United States"/>
    <s v="Bloomington"/>
    <x v="10"/>
    <n v="61701"/>
    <x v="2"/>
    <s v="OFF-EN-10004459"/>
    <x v="1"/>
    <x v="12"/>
    <x v="655"/>
    <x v="2096"/>
    <n v="2"/>
    <n v="0.2"/>
    <n v="4.4311999999999996"/>
  </r>
  <r>
    <n v="9726"/>
    <s v="CA-2014-142293"/>
    <x v="3"/>
    <x v="697"/>
    <d v="2014-09-21T00:00:00"/>
    <x v="2"/>
    <s v="SC-20380"/>
    <x v="618"/>
    <x v="0"/>
    <s v="United States"/>
    <s v="Boise"/>
    <x v="45"/>
    <n v="83704"/>
    <x v="1"/>
    <s v="TEC-AC-10001109"/>
    <x v="2"/>
    <x v="11"/>
    <x v="998"/>
    <x v="1324"/>
    <n v="3"/>
    <n v="0"/>
    <n v="37.787400000000005"/>
  </r>
  <r>
    <n v="9727"/>
    <s v="CA-2014-167395"/>
    <x v="3"/>
    <x v="574"/>
    <d v="2014-12-05T00:00:00"/>
    <x v="2"/>
    <s v="KM-16720"/>
    <x v="27"/>
    <x v="0"/>
    <s v="United States"/>
    <s v="Lowell"/>
    <x v="31"/>
    <n v="1852"/>
    <x v="3"/>
    <s v="OFF-AP-10001293"/>
    <x v="1"/>
    <x v="9"/>
    <x v="1337"/>
    <x v="6037"/>
    <n v="7"/>
    <n v="0"/>
    <n v="80.320799999999991"/>
  </r>
  <r>
    <n v="9728"/>
    <s v="CA-2014-167395"/>
    <x v="3"/>
    <x v="574"/>
    <d v="2014-12-05T00:00:00"/>
    <x v="2"/>
    <s v="KM-16720"/>
    <x v="27"/>
    <x v="0"/>
    <s v="United States"/>
    <s v="Lowell"/>
    <x v="31"/>
    <n v="1852"/>
    <x v="3"/>
    <s v="TEC-PH-10004977"/>
    <x v="2"/>
    <x v="7"/>
    <x v="34"/>
    <x v="508"/>
    <n v="5"/>
    <n v="0"/>
    <n v="284.18549999999993"/>
  </r>
  <r>
    <n v="9729"/>
    <s v="CA-2014-167395"/>
    <x v="3"/>
    <x v="574"/>
    <d v="2014-12-05T00:00:00"/>
    <x v="2"/>
    <s v="KM-16720"/>
    <x v="27"/>
    <x v="0"/>
    <s v="United States"/>
    <s v="Lowell"/>
    <x v="31"/>
    <n v="1852"/>
    <x v="3"/>
    <s v="OFF-SU-10001935"/>
    <x v="1"/>
    <x v="14"/>
    <x v="33"/>
    <x v="1009"/>
    <n v="2"/>
    <n v="0"/>
    <n v="0.17439999999999944"/>
  </r>
  <r>
    <n v="9730"/>
    <s v="CA-2011-111962"/>
    <x v="2"/>
    <x v="411"/>
    <d v="2011-10-04T00:00:00"/>
    <x v="1"/>
    <s v="EB-14170"/>
    <x v="432"/>
    <x v="0"/>
    <s v="United States"/>
    <s v="Seattle"/>
    <x v="4"/>
    <n v="98115"/>
    <x v="1"/>
    <s v="OFF-BI-10001308"/>
    <x v="1"/>
    <x v="8"/>
    <x v="1351"/>
    <x v="3769"/>
    <n v="2"/>
    <n v="0.2"/>
    <n v="3.1399999999999988"/>
  </r>
  <r>
    <n v="9731"/>
    <s v="CA-2011-111962"/>
    <x v="2"/>
    <x v="411"/>
    <d v="2011-10-04T00:00:00"/>
    <x v="1"/>
    <s v="EB-14170"/>
    <x v="432"/>
    <x v="0"/>
    <s v="United States"/>
    <s v="Seattle"/>
    <x v="4"/>
    <n v="98115"/>
    <x v="1"/>
    <s v="OFF-ST-10000046"/>
    <x v="1"/>
    <x v="4"/>
    <x v="757"/>
    <x v="6038"/>
    <n v="5"/>
    <n v="0"/>
    <n v="153.47250000000003"/>
  </r>
  <r>
    <n v="9732"/>
    <s v="CA-2014-124261"/>
    <x v="3"/>
    <x v="237"/>
    <d v="2014-11-20T00:00:00"/>
    <x v="1"/>
    <s v="JE-15715"/>
    <x v="555"/>
    <x v="0"/>
    <s v="United States"/>
    <s v="Los Angeles"/>
    <x v="1"/>
    <n v="90049"/>
    <x v="1"/>
    <s v="OFF-AR-10003504"/>
    <x v="1"/>
    <x v="6"/>
    <x v="1026"/>
    <x v="1369"/>
    <n v="8"/>
    <n v="0"/>
    <n v="9.9295999999999971"/>
  </r>
  <r>
    <n v="9733"/>
    <s v="CA-2011-114321"/>
    <x v="2"/>
    <x v="1071"/>
    <d v="2011-08-25T00:00:00"/>
    <x v="1"/>
    <s v="NC-18535"/>
    <x v="714"/>
    <x v="1"/>
    <s v="United States"/>
    <s v="Hampton"/>
    <x v="17"/>
    <n v="23666"/>
    <x v="0"/>
    <s v="FUR-CH-10001797"/>
    <x v="0"/>
    <x v="1"/>
    <x v="1441"/>
    <x v="6039"/>
    <n v="13"/>
    <n v="0"/>
    <n v="145.06959999999992"/>
  </r>
  <r>
    <n v="9734"/>
    <s v="CA-2011-114321"/>
    <x v="2"/>
    <x v="1071"/>
    <d v="2011-08-25T00:00:00"/>
    <x v="1"/>
    <s v="NC-18535"/>
    <x v="714"/>
    <x v="1"/>
    <s v="United States"/>
    <s v="Hampton"/>
    <x v="17"/>
    <n v="23666"/>
    <x v="0"/>
    <s v="OFF-PA-10000246"/>
    <x v="1"/>
    <x v="10"/>
    <x v="1586"/>
    <x v="6040"/>
    <n v="2"/>
    <n v="0"/>
    <n v="9.2552000000000003"/>
  </r>
  <r>
    <n v="9735"/>
    <s v="CA-2011-114321"/>
    <x v="2"/>
    <x v="1071"/>
    <d v="2011-08-25T00:00:00"/>
    <x v="1"/>
    <s v="NC-18535"/>
    <x v="714"/>
    <x v="1"/>
    <s v="United States"/>
    <s v="Hampton"/>
    <x v="17"/>
    <n v="23666"/>
    <x v="0"/>
    <s v="OFF-BI-10001359"/>
    <x v="1"/>
    <x v="8"/>
    <x v="1153"/>
    <x v="6041"/>
    <n v="1"/>
    <n v="0"/>
    <n v="421.58529999999996"/>
  </r>
  <r>
    <n v="9736"/>
    <s v="CA-2011-128062"/>
    <x v="2"/>
    <x v="84"/>
    <d v="2011-11-22T00:00:00"/>
    <x v="0"/>
    <s v="AD-10180"/>
    <x v="57"/>
    <x v="2"/>
    <s v="United States"/>
    <s v="Philadelphia"/>
    <x v="9"/>
    <n v="19134"/>
    <x v="3"/>
    <s v="OFF-PA-10001583"/>
    <x v="1"/>
    <x v="10"/>
    <x v="1822"/>
    <x v="490"/>
    <n v="1"/>
    <n v="0.2"/>
    <n v="1.9844999999999995"/>
  </r>
  <r>
    <n v="9737"/>
    <s v="US-2012-100069"/>
    <x v="1"/>
    <x v="685"/>
    <d v="2012-07-03T00:00:00"/>
    <x v="1"/>
    <s v="NF-18475"/>
    <x v="739"/>
    <x v="2"/>
    <s v="United States"/>
    <s v="Omaha"/>
    <x v="8"/>
    <n v="68104"/>
    <x v="2"/>
    <s v="TEC-PH-10004667"/>
    <x v="2"/>
    <x v="7"/>
    <x v="519"/>
    <x v="3420"/>
    <n v="2"/>
    <n v="0"/>
    <n v="72.894599999999997"/>
  </r>
  <r>
    <n v="9738"/>
    <s v="CA-2014-129294"/>
    <x v="3"/>
    <x v="633"/>
    <d v="2014-03-22T00:00:00"/>
    <x v="1"/>
    <s v="KD-16615"/>
    <x v="629"/>
    <x v="1"/>
    <s v="United States"/>
    <s v="Los Angeles"/>
    <x v="1"/>
    <n v="90032"/>
    <x v="1"/>
    <s v="OFF-ST-10002615"/>
    <x v="1"/>
    <x v="4"/>
    <x v="1427"/>
    <x v="2385"/>
    <n v="2"/>
    <n v="0"/>
    <n v="80.631200000000007"/>
  </r>
  <r>
    <n v="9739"/>
    <s v="CA-2014-129294"/>
    <x v="3"/>
    <x v="633"/>
    <d v="2014-03-22T00:00:00"/>
    <x v="1"/>
    <s v="KD-16615"/>
    <x v="629"/>
    <x v="1"/>
    <s v="United States"/>
    <s v="Los Angeles"/>
    <x v="1"/>
    <n v="90032"/>
    <x v="1"/>
    <s v="OFF-BI-10004236"/>
    <x v="1"/>
    <x v="8"/>
    <x v="891"/>
    <x v="6042"/>
    <n v="6"/>
    <n v="0.2"/>
    <n v="22.900799999999997"/>
  </r>
  <r>
    <n v="9740"/>
    <s v="CA-2014-129294"/>
    <x v="3"/>
    <x v="633"/>
    <d v="2014-03-22T00:00:00"/>
    <x v="1"/>
    <s v="KD-16615"/>
    <x v="629"/>
    <x v="1"/>
    <s v="United States"/>
    <s v="Los Angeles"/>
    <x v="1"/>
    <n v="90032"/>
    <x v="1"/>
    <s v="OFF-BI-10001757"/>
    <x v="1"/>
    <x v="8"/>
    <x v="1158"/>
    <x v="1209"/>
    <n v="5"/>
    <n v="0.2"/>
    <n v="6.8879999999999981"/>
  </r>
  <r>
    <n v="9741"/>
    <s v="CA-2014-129294"/>
    <x v="3"/>
    <x v="633"/>
    <d v="2014-03-22T00:00:00"/>
    <x v="1"/>
    <s v="KD-16615"/>
    <x v="629"/>
    <x v="1"/>
    <s v="United States"/>
    <s v="Los Angeles"/>
    <x v="1"/>
    <n v="90032"/>
    <x v="1"/>
    <s v="OFF-AP-10001154"/>
    <x v="1"/>
    <x v="9"/>
    <x v="584"/>
    <x v="6043"/>
    <n v="3"/>
    <n v="0"/>
    <n v="54.861300000000007"/>
  </r>
  <r>
    <n v="9742"/>
    <s v="CA-2012-117086"/>
    <x v="1"/>
    <x v="627"/>
    <d v="2012-11-12T00:00:00"/>
    <x v="1"/>
    <s v="QJ-19255"/>
    <x v="425"/>
    <x v="1"/>
    <s v="United States"/>
    <s v="Burlington"/>
    <x v="42"/>
    <s v="05408"/>
    <x v="3"/>
    <s v="FUR-BO-10004834"/>
    <x v="0"/>
    <x v="0"/>
    <x v="26"/>
    <x v="6044"/>
    <n v="5"/>
    <n v="0"/>
    <n v="1013.1270000000001"/>
  </r>
  <r>
    <n v="9743"/>
    <s v="CA-2014-131303"/>
    <x v="3"/>
    <x v="354"/>
    <d v="2014-12-03T00:00:00"/>
    <x v="1"/>
    <s v="EP-13915"/>
    <x v="212"/>
    <x v="0"/>
    <s v="United States"/>
    <s v="San Diego"/>
    <x v="1"/>
    <n v="92037"/>
    <x v="1"/>
    <s v="OFF-LA-10001074"/>
    <x v="1"/>
    <x v="2"/>
    <x v="297"/>
    <x v="6045"/>
    <n v="5"/>
    <n v="0"/>
    <n v="29.445499999999996"/>
  </r>
  <r>
    <n v="9744"/>
    <s v="CA-2013-137127"/>
    <x v="0"/>
    <x v="950"/>
    <d v="2013-06-23T00:00:00"/>
    <x v="1"/>
    <s v="JJ-15445"/>
    <x v="370"/>
    <x v="0"/>
    <s v="United States"/>
    <s v="Newark"/>
    <x v="13"/>
    <n v="19711"/>
    <x v="3"/>
    <s v="OFF-LA-10001641"/>
    <x v="1"/>
    <x v="2"/>
    <x v="1022"/>
    <x v="1242"/>
    <n v="3"/>
    <n v="0"/>
    <n v="4.5359999999999996"/>
  </r>
  <r>
    <n v="9745"/>
    <s v="CA-2014-141782"/>
    <x v="3"/>
    <x v="276"/>
    <d v="2014-01-26T00:00:00"/>
    <x v="1"/>
    <s v="BE-11410"/>
    <x v="648"/>
    <x v="0"/>
    <s v="United States"/>
    <s v="Aurora"/>
    <x v="10"/>
    <n v="60505"/>
    <x v="2"/>
    <s v="OFF-EN-10002230"/>
    <x v="1"/>
    <x v="12"/>
    <x v="550"/>
    <x v="6046"/>
    <n v="4"/>
    <n v="0.2"/>
    <n v="90.64439999999999"/>
  </r>
  <r>
    <n v="9746"/>
    <s v="CA-2014-137505"/>
    <x v="3"/>
    <x v="221"/>
    <d v="2014-11-25T00:00:00"/>
    <x v="3"/>
    <s v="BP-11290"/>
    <x v="443"/>
    <x v="0"/>
    <s v="United States"/>
    <s v="Los Angeles"/>
    <x v="1"/>
    <n v="90008"/>
    <x v="1"/>
    <s v="FUR-TA-10000617"/>
    <x v="0"/>
    <x v="3"/>
    <x v="338"/>
    <x v="6047"/>
    <n v="2"/>
    <n v="0.2"/>
    <n v="9.1020000000000039"/>
  </r>
  <r>
    <n v="9747"/>
    <s v="CA-2014-137505"/>
    <x v="3"/>
    <x v="221"/>
    <d v="2014-11-25T00:00:00"/>
    <x v="3"/>
    <s v="BP-11290"/>
    <x v="443"/>
    <x v="0"/>
    <s v="United States"/>
    <s v="Los Angeles"/>
    <x v="1"/>
    <n v="90008"/>
    <x v="1"/>
    <s v="FUR-TA-10001676"/>
    <x v="0"/>
    <x v="3"/>
    <x v="957"/>
    <x v="4085"/>
    <n v="2"/>
    <n v="0.2"/>
    <n v="-1.7772000000000041"/>
  </r>
  <r>
    <n v="9748"/>
    <s v="US-2011-140914"/>
    <x v="2"/>
    <x v="7"/>
    <d v="2011-11-15T00:00:00"/>
    <x v="1"/>
    <s v="BH-11710"/>
    <x v="3"/>
    <x v="0"/>
    <s v="United States"/>
    <s v="Chicago"/>
    <x v="10"/>
    <n v="60653"/>
    <x v="2"/>
    <s v="FUR-FU-10000175"/>
    <x v="0"/>
    <x v="5"/>
    <x v="1629"/>
    <x v="6048"/>
    <n v="2"/>
    <n v="0.6"/>
    <n v="-7.9634"/>
  </r>
  <r>
    <n v="9749"/>
    <s v="US-2011-140914"/>
    <x v="2"/>
    <x v="7"/>
    <d v="2011-11-15T00:00:00"/>
    <x v="1"/>
    <s v="BH-11710"/>
    <x v="3"/>
    <x v="0"/>
    <s v="United States"/>
    <s v="Chicago"/>
    <x v="10"/>
    <n v="60653"/>
    <x v="2"/>
    <s v="FUR-CH-10003379"/>
    <x v="0"/>
    <x v="1"/>
    <x v="459"/>
    <x v="840"/>
    <n v="4"/>
    <n v="0.3"/>
    <n v="-56.995999999999981"/>
  </r>
  <r>
    <n v="9750"/>
    <s v="CA-2013-158358"/>
    <x v="0"/>
    <x v="758"/>
    <d v="2013-03-09T00:00:00"/>
    <x v="1"/>
    <s v="EM-13810"/>
    <x v="613"/>
    <x v="1"/>
    <s v="United States"/>
    <s v="Dover"/>
    <x v="38"/>
    <n v="3820"/>
    <x v="3"/>
    <s v="TEC-AC-10002567"/>
    <x v="2"/>
    <x v="11"/>
    <x v="423"/>
    <x v="460"/>
    <n v="2"/>
    <n v="0"/>
    <n v="57.592799999999997"/>
  </r>
  <r>
    <n v="9751"/>
    <s v="CA-2013-113390"/>
    <x v="0"/>
    <x v="1228"/>
    <d v="2013-10-16T00:00:00"/>
    <x v="1"/>
    <s v="EP-13915"/>
    <x v="212"/>
    <x v="0"/>
    <s v="United States"/>
    <s v="Chicago"/>
    <x v="10"/>
    <n v="60610"/>
    <x v="2"/>
    <s v="OFF-AR-10003183"/>
    <x v="1"/>
    <x v="6"/>
    <x v="1390"/>
    <x v="758"/>
    <n v="2"/>
    <n v="0.2"/>
    <n v="0.66799999999999948"/>
  </r>
  <r>
    <n v="9752"/>
    <s v="CA-2013-113390"/>
    <x v="0"/>
    <x v="1228"/>
    <d v="2013-10-16T00:00:00"/>
    <x v="1"/>
    <s v="EP-13915"/>
    <x v="212"/>
    <x v="0"/>
    <s v="United States"/>
    <s v="Chicago"/>
    <x v="10"/>
    <n v="60610"/>
    <x v="2"/>
    <s v="OFF-AR-10001446"/>
    <x v="1"/>
    <x v="6"/>
    <x v="1152"/>
    <x v="1806"/>
    <n v="3"/>
    <n v="0.2"/>
    <n v="3.4649999999999999"/>
  </r>
  <r>
    <n v="9753"/>
    <s v="US-2013-158680"/>
    <x v="0"/>
    <x v="949"/>
    <d v="2013-07-03T00:00:00"/>
    <x v="2"/>
    <s v="NZ-18565"/>
    <x v="125"/>
    <x v="2"/>
    <s v="United States"/>
    <s v="Seattle"/>
    <x v="4"/>
    <n v="98115"/>
    <x v="1"/>
    <s v="OFF-BI-10000145"/>
    <x v="1"/>
    <x v="8"/>
    <x v="735"/>
    <x v="6049"/>
    <n v="1"/>
    <n v="0.2"/>
    <n v="0.90479999999999983"/>
  </r>
  <r>
    <n v="9754"/>
    <s v="CA-2014-113705"/>
    <x v="3"/>
    <x v="996"/>
    <d v="2014-03-30T00:00:00"/>
    <x v="0"/>
    <s v="LC-16870"/>
    <x v="48"/>
    <x v="0"/>
    <s v="United States"/>
    <s v="Richmond"/>
    <x v="17"/>
    <n v="23223"/>
    <x v="0"/>
    <s v="OFF-LA-10000476"/>
    <x v="1"/>
    <x v="2"/>
    <x v="1552"/>
    <x v="341"/>
    <n v="2"/>
    <n v="0"/>
    <n v="3.7995999999999999"/>
  </r>
  <r>
    <n v="9755"/>
    <s v="CA-2014-113705"/>
    <x v="3"/>
    <x v="996"/>
    <d v="2014-03-30T00:00:00"/>
    <x v="0"/>
    <s v="LC-16870"/>
    <x v="48"/>
    <x v="0"/>
    <s v="United States"/>
    <s v="Richmond"/>
    <x v="17"/>
    <n v="23223"/>
    <x v="0"/>
    <s v="OFF-BI-10001679"/>
    <x v="1"/>
    <x v="8"/>
    <x v="212"/>
    <x v="2788"/>
    <n v="2"/>
    <n v="0"/>
    <n v="8.8800000000000008"/>
  </r>
  <r>
    <n v="9756"/>
    <s v="CA-2014-113705"/>
    <x v="3"/>
    <x v="996"/>
    <d v="2014-03-30T00:00:00"/>
    <x v="0"/>
    <s v="LC-16870"/>
    <x v="48"/>
    <x v="0"/>
    <s v="United States"/>
    <s v="Richmond"/>
    <x v="17"/>
    <n v="23223"/>
    <x v="0"/>
    <s v="OFF-ST-10001128"/>
    <x v="1"/>
    <x v="4"/>
    <x v="1418"/>
    <x v="743"/>
    <n v="3"/>
    <n v="0"/>
    <n v="9.9882000000000204"/>
  </r>
  <r>
    <n v="9757"/>
    <s v="CA-2014-113705"/>
    <x v="3"/>
    <x v="996"/>
    <d v="2014-03-30T00:00:00"/>
    <x v="0"/>
    <s v="LC-16870"/>
    <x v="48"/>
    <x v="0"/>
    <s v="United States"/>
    <s v="Richmond"/>
    <x v="17"/>
    <n v="23223"/>
    <x v="0"/>
    <s v="FUR-TA-10002533"/>
    <x v="0"/>
    <x v="3"/>
    <x v="274"/>
    <x v="4898"/>
    <n v="2"/>
    <n v="0"/>
    <n v="58.419999999999987"/>
  </r>
  <r>
    <n v="9758"/>
    <s v="CA-2014-113705"/>
    <x v="3"/>
    <x v="996"/>
    <d v="2014-03-30T00:00:00"/>
    <x v="0"/>
    <s v="LC-16870"/>
    <x v="48"/>
    <x v="0"/>
    <s v="United States"/>
    <s v="Richmond"/>
    <x v="17"/>
    <n v="23223"/>
    <x v="0"/>
    <s v="TEC-PH-10004006"/>
    <x v="2"/>
    <x v="7"/>
    <x v="1764"/>
    <x v="6050"/>
    <n v="5"/>
    <n v="0"/>
    <n v="55.647000000000006"/>
  </r>
  <r>
    <n v="9759"/>
    <s v="CA-2014-113705"/>
    <x v="3"/>
    <x v="996"/>
    <d v="2014-03-30T00:00:00"/>
    <x v="0"/>
    <s v="LC-16870"/>
    <x v="48"/>
    <x v="0"/>
    <s v="United States"/>
    <s v="Richmond"/>
    <x v="17"/>
    <n v="23223"/>
    <x v="0"/>
    <s v="OFF-PA-10002615"/>
    <x v="1"/>
    <x v="10"/>
    <x v="247"/>
    <x v="4634"/>
    <n v="4"/>
    <n v="0"/>
    <n v="8.1143999999999998"/>
  </r>
  <r>
    <n v="9760"/>
    <s v="CA-2013-146913"/>
    <x v="0"/>
    <x v="731"/>
    <d v="2013-11-06T00:00:00"/>
    <x v="1"/>
    <s v="SF-20965"/>
    <x v="245"/>
    <x v="1"/>
    <s v="United States"/>
    <s v="San Francisco"/>
    <x v="1"/>
    <n v="94109"/>
    <x v="1"/>
    <s v="FUR-CH-10001854"/>
    <x v="0"/>
    <x v="1"/>
    <x v="1110"/>
    <x v="4707"/>
    <n v="5"/>
    <n v="0.2"/>
    <n v="70.196000000000026"/>
  </r>
  <r>
    <n v="9761"/>
    <s v="CA-2014-159135"/>
    <x v="3"/>
    <x v="259"/>
    <d v="2014-11-09T00:00:00"/>
    <x v="1"/>
    <s v="KM-16375"/>
    <x v="454"/>
    <x v="2"/>
    <s v="United States"/>
    <s v="Springdale"/>
    <x v="36"/>
    <n v="72762"/>
    <x v="0"/>
    <s v="OFF-AR-10000657"/>
    <x v="1"/>
    <x v="6"/>
    <x v="1518"/>
    <x v="6051"/>
    <n v="2"/>
    <n v="0"/>
    <n v="1.4189999999999996"/>
  </r>
  <r>
    <n v="9762"/>
    <s v="CA-2011-121762"/>
    <x v="2"/>
    <x v="1047"/>
    <d v="2011-02-19T00:00:00"/>
    <x v="1"/>
    <s v="ML-17395"/>
    <x v="504"/>
    <x v="1"/>
    <s v="United States"/>
    <s v="Seattle"/>
    <x v="4"/>
    <n v="98103"/>
    <x v="1"/>
    <s v="TEC-AC-10000736"/>
    <x v="2"/>
    <x v="11"/>
    <x v="1085"/>
    <x v="764"/>
    <n v="3"/>
    <n v="0"/>
    <n v="86.389199999999988"/>
  </r>
  <r>
    <n v="9763"/>
    <s v="CA-2011-121762"/>
    <x v="2"/>
    <x v="1047"/>
    <d v="2011-02-19T00:00:00"/>
    <x v="1"/>
    <s v="ML-17395"/>
    <x v="504"/>
    <x v="1"/>
    <s v="United States"/>
    <s v="Seattle"/>
    <x v="4"/>
    <n v="98103"/>
    <x v="1"/>
    <s v="OFF-AP-10001293"/>
    <x v="1"/>
    <x v="9"/>
    <x v="1337"/>
    <x v="3411"/>
    <n v="2"/>
    <n v="0"/>
    <n v="22.948799999999999"/>
  </r>
  <r>
    <n v="9764"/>
    <s v="CA-2011-121762"/>
    <x v="2"/>
    <x v="1047"/>
    <d v="2011-02-19T00:00:00"/>
    <x v="1"/>
    <s v="ML-17395"/>
    <x v="504"/>
    <x v="1"/>
    <s v="United States"/>
    <s v="Seattle"/>
    <x v="4"/>
    <n v="98103"/>
    <x v="1"/>
    <s v="OFF-SU-10000157"/>
    <x v="1"/>
    <x v="14"/>
    <x v="1399"/>
    <x v="4148"/>
    <n v="2"/>
    <n v="0"/>
    <n v="4.7724000000000046"/>
  </r>
  <r>
    <n v="9765"/>
    <s v="CA-2011-123855"/>
    <x v="2"/>
    <x v="1229"/>
    <d v="2011-06-23T00:00:00"/>
    <x v="1"/>
    <s v="MC-18100"/>
    <x v="498"/>
    <x v="0"/>
    <s v="United States"/>
    <s v="Los Angeles"/>
    <x v="1"/>
    <n v="90036"/>
    <x v="1"/>
    <s v="TEC-PH-10000215"/>
    <x v="2"/>
    <x v="7"/>
    <x v="139"/>
    <x v="6052"/>
    <n v="5"/>
    <n v="0.2"/>
    <n v="12.232500000000009"/>
  </r>
  <r>
    <n v="9766"/>
    <s v="CA-2014-101959"/>
    <x v="3"/>
    <x v="1230"/>
    <d v="2014-03-07T00:00:00"/>
    <x v="1"/>
    <s v="DB-13660"/>
    <x v="551"/>
    <x v="0"/>
    <s v="United States"/>
    <s v="Middletown"/>
    <x v="29"/>
    <n v="6457"/>
    <x v="3"/>
    <s v="OFF-BI-10001757"/>
    <x v="1"/>
    <x v="8"/>
    <x v="1158"/>
    <x v="296"/>
    <n v="2"/>
    <n v="0"/>
    <n v="4.7231999999999994"/>
  </r>
  <r>
    <n v="9767"/>
    <s v="CA-2014-101959"/>
    <x v="3"/>
    <x v="1230"/>
    <d v="2014-03-07T00:00:00"/>
    <x v="1"/>
    <s v="DB-13660"/>
    <x v="551"/>
    <x v="0"/>
    <s v="United States"/>
    <s v="Middletown"/>
    <x v="29"/>
    <n v="6457"/>
    <x v="3"/>
    <s v="OFF-PA-10002137"/>
    <x v="1"/>
    <x v="10"/>
    <x v="560"/>
    <x v="4034"/>
    <n v="1"/>
    <n v="0"/>
    <n v="3.5009999999999994"/>
  </r>
  <r>
    <n v="9768"/>
    <s v="CA-2014-102659"/>
    <x v="3"/>
    <x v="34"/>
    <d v="2014-12-16T00:00:00"/>
    <x v="1"/>
    <s v="LW-17215"/>
    <x v="560"/>
    <x v="0"/>
    <s v="United States"/>
    <s v="Grand Rapids"/>
    <x v="12"/>
    <n v="49505"/>
    <x v="2"/>
    <s v="OFF-BI-10000088"/>
    <x v="1"/>
    <x v="8"/>
    <x v="1025"/>
    <x v="2803"/>
    <n v="5"/>
    <n v="0"/>
    <n v="26.901000000000003"/>
  </r>
  <r>
    <n v="9769"/>
    <s v="CA-2014-142328"/>
    <x v="3"/>
    <x v="226"/>
    <d v="2014-12-15T00:00:00"/>
    <x v="1"/>
    <s v="TC-21535"/>
    <x v="426"/>
    <x v="2"/>
    <s v="United States"/>
    <s v="San Francisco"/>
    <x v="1"/>
    <n v="94122"/>
    <x v="1"/>
    <s v="OFF-PA-10000380"/>
    <x v="1"/>
    <x v="10"/>
    <x v="1281"/>
    <x v="6053"/>
    <n v="6"/>
    <n v="0"/>
    <n v="25.02"/>
  </r>
  <r>
    <n v="9770"/>
    <s v="CA-2013-123533"/>
    <x v="0"/>
    <x v="390"/>
    <d v="2013-12-01T00:00:00"/>
    <x v="1"/>
    <s v="SC-20050"/>
    <x v="337"/>
    <x v="2"/>
    <s v="United States"/>
    <s v="Hialeah"/>
    <x v="2"/>
    <n v="33012"/>
    <x v="0"/>
    <s v="FUR-BO-10001619"/>
    <x v="0"/>
    <x v="0"/>
    <x v="599"/>
    <x v="6054"/>
    <n v="5"/>
    <n v="0.2"/>
    <n v="8.4979999999999762"/>
  </r>
  <r>
    <n v="9771"/>
    <s v="CA-2013-123533"/>
    <x v="0"/>
    <x v="390"/>
    <d v="2013-12-01T00:00:00"/>
    <x v="1"/>
    <s v="SC-20050"/>
    <x v="337"/>
    <x v="2"/>
    <s v="United States"/>
    <s v="Hialeah"/>
    <x v="2"/>
    <n v="33012"/>
    <x v="0"/>
    <s v="OFF-PA-10001609"/>
    <x v="1"/>
    <x v="10"/>
    <x v="1107"/>
    <x v="3330"/>
    <n v="4"/>
    <n v="0.2"/>
    <n v="3.4215999999999993"/>
  </r>
  <r>
    <n v="9772"/>
    <s v="CA-2013-123533"/>
    <x v="0"/>
    <x v="390"/>
    <d v="2013-12-01T00:00:00"/>
    <x v="1"/>
    <s v="SC-20050"/>
    <x v="337"/>
    <x v="2"/>
    <s v="United States"/>
    <s v="Hialeah"/>
    <x v="2"/>
    <n v="33012"/>
    <x v="0"/>
    <s v="OFF-AP-10002765"/>
    <x v="1"/>
    <x v="9"/>
    <x v="1252"/>
    <x v="6055"/>
    <n v="2"/>
    <n v="0.2"/>
    <n v="4.2384000000000022"/>
  </r>
  <r>
    <n v="9773"/>
    <s v="CA-2013-104983"/>
    <x v="0"/>
    <x v="894"/>
    <d v="2013-07-04T00:00:00"/>
    <x v="3"/>
    <s v="FM-14215"/>
    <x v="524"/>
    <x v="1"/>
    <s v="United States"/>
    <s v="Philadelphia"/>
    <x v="9"/>
    <n v="19143"/>
    <x v="3"/>
    <s v="OFF-PA-10000167"/>
    <x v="1"/>
    <x v="10"/>
    <x v="1071"/>
    <x v="3971"/>
    <n v="5"/>
    <n v="0.2"/>
    <n v="38.724999999999994"/>
  </r>
  <r>
    <n v="9774"/>
    <s v="CA-2013-160234"/>
    <x v="0"/>
    <x v="190"/>
    <d v="2013-07-04T00:00:00"/>
    <x v="1"/>
    <s v="PF-19225"/>
    <x v="418"/>
    <x v="0"/>
    <s v="United States"/>
    <s v="Atlanta"/>
    <x v="32"/>
    <n v="30318"/>
    <x v="0"/>
    <s v="TEC-PH-10004434"/>
    <x v="2"/>
    <x v="7"/>
    <x v="1604"/>
    <x v="6056"/>
    <n v="1"/>
    <n v="0"/>
    <n v="39.425499999999985"/>
  </r>
  <r>
    <n v="9775"/>
    <s v="CA-2011-169019"/>
    <x v="2"/>
    <x v="711"/>
    <d v="2011-07-30T00:00:00"/>
    <x v="1"/>
    <s v="LF-17185"/>
    <x v="166"/>
    <x v="0"/>
    <s v="United States"/>
    <s v="San Antonio"/>
    <x v="5"/>
    <n v="78207"/>
    <x v="2"/>
    <s v="OFF-BI-10004995"/>
    <x v="1"/>
    <x v="8"/>
    <x v="313"/>
    <x v="6057"/>
    <n v="8"/>
    <n v="0.8"/>
    <n v="-3701.8928000000014"/>
  </r>
  <r>
    <n v="9776"/>
    <s v="CA-2011-169019"/>
    <x v="2"/>
    <x v="711"/>
    <d v="2011-07-30T00:00:00"/>
    <x v="1"/>
    <s v="LF-17185"/>
    <x v="166"/>
    <x v="0"/>
    <s v="United States"/>
    <s v="San Antonio"/>
    <x v="5"/>
    <n v="78207"/>
    <x v="2"/>
    <s v="FUR-FU-10004666"/>
    <x v="0"/>
    <x v="5"/>
    <x v="1452"/>
    <x v="3770"/>
    <n v="3"/>
    <n v="0.6"/>
    <n v="-10.060199999999998"/>
  </r>
  <r>
    <n v="9777"/>
    <s v="CA-2011-169019"/>
    <x v="2"/>
    <x v="711"/>
    <d v="2011-07-30T00:00:00"/>
    <x v="1"/>
    <s v="LF-17185"/>
    <x v="166"/>
    <x v="0"/>
    <s v="United States"/>
    <s v="San Antonio"/>
    <x v="5"/>
    <n v="78207"/>
    <x v="2"/>
    <s v="OFF-BI-10001524"/>
    <x v="1"/>
    <x v="8"/>
    <x v="298"/>
    <x v="6058"/>
    <n v="4"/>
    <n v="0.8"/>
    <n v="-26.854400000000012"/>
  </r>
  <r>
    <n v="9778"/>
    <s v="CA-2011-169019"/>
    <x v="2"/>
    <x v="711"/>
    <d v="2011-07-30T00:00:00"/>
    <x v="1"/>
    <s v="LF-17185"/>
    <x v="166"/>
    <x v="0"/>
    <s v="United States"/>
    <s v="San Antonio"/>
    <x v="5"/>
    <n v="78207"/>
    <x v="2"/>
    <s v="TEC-AC-10002076"/>
    <x v="2"/>
    <x v="11"/>
    <x v="329"/>
    <x v="6059"/>
    <n v="9"/>
    <n v="0.2"/>
    <n v="-26.946000000000012"/>
  </r>
  <r>
    <n v="9779"/>
    <s v="CA-2011-169019"/>
    <x v="2"/>
    <x v="711"/>
    <d v="2011-07-30T00:00:00"/>
    <x v="1"/>
    <s v="LF-17185"/>
    <x v="166"/>
    <x v="0"/>
    <s v="United States"/>
    <s v="San Antonio"/>
    <x v="5"/>
    <n v="78207"/>
    <x v="2"/>
    <s v="OFF-BI-10001679"/>
    <x v="1"/>
    <x v="8"/>
    <x v="212"/>
    <x v="6060"/>
    <n v="5"/>
    <n v="0.8"/>
    <n v="-13.32"/>
  </r>
  <r>
    <n v="9780"/>
    <s v="CA-2011-169019"/>
    <x v="2"/>
    <x v="711"/>
    <d v="2011-07-30T00:00:00"/>
    <x v="1"/>
    <s v="LF-17185"/>
    <x v="166"/>
    <x v="0"/>
    <s v="United States"/>
    <s v="San Antonio"/>
    <x v="5"/>
    <n v="78207"/>
    <x v="2"/>
    <s v="OFF-AP-10003281"/>
    <x v="1"/>
    <x v="9"/>
    <x v="1180"/>
    <x v="6061"/>
    <n v="2"/>
    <n v="0.8"/>
    <n v="-12.090000000000003"/>
  </r>
  <r>
    <n v="9781"/>
    <s v="CA-2013-153178"/>
    <x v="0"/>
    <x v="749"/>
    <d v="2013-09-19T00:00:00"/>
    <x v="1"/>
    <s v="CL-12565"/>
    <x v="52"/>
    <x v="0"/>
    <s v="United States"/>
    <s v="Long Beach"/>
    <x v="15"/>
    <n v="11561"/>
    <x v="3"/>
    <s v="TEC-PH-10001944"/>
    <x v="2"/>
    <x v="7"/>
    <x v="1262"/>
    <x v="1907"/>
    <n v="3"/>
    <n v="0"/>
    <n v="131.35499999999996"/>
  </r>
  <r>
    <n v="9782"/>
    <s v="CA-2013-153178"/>
    <x v="0"/>
    <x v="749"/>
    <d v="2013-09-19T00:00:00"/>
    <x v="1"/>
    <s v="CL-12565"/>
    <x v="52"/>
    <x v="0"/>
    <s v="United States"/>
    <s v="Long Beach"/>
    <x v="15"/>
    <n v="11561"/>
    <x v="3"/>
    <s v="OFF-BI-10004390"/>
    <x v="1"/>
    <x v="8"/>
    <x v="1155"/>
    <x v="1891"/>
    <n v="2"/>
    <n v="0.2"/>
    <n v="252.58799999999999"/>
  </r>
  <r>
    <n v="9783"/>
    <s v="CA-2012-149748"/>
    <x v="1"/>
    <x v="70"/>
    <d v="2012-06-02T00:00:00"/>
    <x v="0"/>
    <s v="EM-13825"/>
    <x v="605"/>
    <x v="1"/>
    <s v="United States"/>
    <s v="Paterson"/>
    <x v="30"/>
    <n v="7501"/>
    <x v="3"/>
    <s v="OFF-PA-10002120"/>
    <x v="1"/>
    <x v="10"/>
    <x v="514"/>
    <x v="4310"/>
    <n v="5"/>
    <n v="0"/>
    <n v="134.65199999999999"/>
  </r>
  <r>
    <n v="9784"/>
    <s v="CA-2012-149748"/>
    <x v="1"/>
    <x v="70"/>
    <d v="2012-06-02T00:00:00"/>
    <x v="0"/>
    <s v="EM-13825"/>
    <x v="605"/>
    <x v="1"/>
    <s v="United States"/>
    <s v="Paterson"/>
    <x v="30"/>
    <n v="7501"/>
    <x v="3"/>
    <s v="OFF-ST-10004340"/>
    <x v="1"/>
    <x v="4"/>
    <x v="809"/>
    <x v="1028"/>
    <n v="1"/>
    <n v="0"/>
    <n v="16.788600000000002"/>
  </r>
  <r>
    <n v="9785"/>
    <s v="CA-2012-149748"/>
    <x v="1"/>
    <x v="70"/>
    <d v="2012-06-02T00:00:00"/>
    <x v="0"/>
    <s v="EM-13825"/>
    <x v="605"/>
    <x v="1"/>
    <s v="United States"/>
    <s v="Paterson"/>
    <x v="30"/>
    <n v="7501"/>
    <x v="3"/>
    <s v="FUR-FU-10001847"/>
    <x v="0"/>
    <x v="5"/>
    <x v="1355"/>
    <x v="5768"/>
    <n v="2"/>
    <n v="0"/>
    <n v="2.9807999999999995"/>
  </r>
  <r>
    <n v="9786"/>
    <s v="CA-2012-155635"/>
    <x v="1"/>
    <x v="1231"/>
    <d v="2012-05-13T00:00:00"/>
    <x v="1"/>
    <s v="ME-17725"/>
    <x v="250"/>
    <x v="0"/>
    <s v="United States"/>
    <s v="Louisville"/>
    <x v="0"/>
    <n v="40214"/>
    <x v="0"/>
    <s v="OFF-BI-10000962"/>
    <x v="1"/>
    <x v="8"/>
    <x v="1504"/>
    <x v="6062"/>
    <n v="3"/>
    <n v="0"/>
    <n v="23.916899999999998"/>
  </r>
  <r>
    <n v="9787"/>
    <s v="US-2011-114377"/>
    <x v="2"/>
    <x v="1127"/>
    <d v="2011-11-05T00:00:00"/>
    <x v="3"/>
    <s v="BG-11035"/>
    <x v="767"/>
    <x v="0"/>
    <s v="United States"/>
    <s v="Hampton"/>
    <x v="17"/>
    <n v="23666"/>
    <x v="0"/>
    <s v="FUR-CH-10004754"/>
    <x v="0"/>
    <x v="1"/>
    <x v="1123"/>
    <x v="6063"/>
    <n v="5"/>
    <n v="0"/>
    <n v="40.472999999999999"/>
  </r>
  <r>
    <n v="9788"/>
    <s v="CA-2014-144491"/>
    <x v="3"/>
    <x v="996"/>
    <d v="2014-04-02T00:00:00"/>
    <x v="1"/>
    <s v="CJ-12010"/>
    <x v="170"/>
    <x v="0"/>
    <s v="United States"/>
    <s v="Houston"/>
    <x v="5"/>
    <n v="77070"/>
    <x v="2"/>
    <s v="FUR-BO-10001811"/>
    <x v="0"/>
    <x v="0"/>
    <x v="779"/>
    <x v="6064"/>
    <n v="5"/>
    <n v="0.32"/>
    <n v="-30.098000000000127"/>
  </r>
  <r>
    <n v="9789"/>
    <s v="CA-2014-144491"/>
    <x v="3"/>
    <x v="996"/>
    <d v="2014-04-02T00:00:00"/>
    <x v="1"/>
    <s v="CJ-12010"/>
    <x v="170"/>
    <x v="0"/>
    <s v="United States"/>
    <s v="Houston"/>
    <x v="5"/>
    <n v="77070"/>
    <x v="2"/>
    <s v="FUR-CH-10004063"/>
    <x v="0"/>
    <x v="1"/>
    <x v="120"/>
    <x v="121"/>
    <n v="3"/>
    <n v="0.3"/>
    <n v="-8.5794000000000779"/>
  </r>
  <r>
    <n v="9790"/>
    <s v="CA-2014-144491"/>
    <x v="3"/>
    <x v="996"/>
    <d v="2014-04-02T00:00:00"/>
    <x v="1"/>
    <s v="CJ-12010"/>
    <x v="170"/>
    <x v="0"/>
    <s v="United States"/>
    <s v="Houston"/>
    <x v="5"/>
    <n v="77070"/>
    <x v="2"/>
    <s v="TEC-AC-10004901"/>
    <x v="2"/>
    <x v="11"/>
    <x v="642"/>
    <x v="3149"/>
    <n v="1"/>
    <n v="0.2"/>
    <n v="6.9985999999999997"/>
  </r>
  <r>
    <n v="9791"/>
    <s v="CA-2014-144491"/>
    <x v="3"/>
    <x v="996"/>
    <d v="2014-04-02T00:00:00"/>
    <x v="1"/>
    <s v="CJ-12010"/>
    <x v="170"/>
    <x v="0"/>
    <s v="United States"/>
    <s v="Houston"/>
    <x v="5"/>
    <n v="77070"/>
    <x v="2"/>
    <s v="FUR-CH-10001714"/>
    <x v="0"/>
    <x v="1"/>
    <x v="1295"/>
    <x v="6065"/>
    <n v="2"/>
    <n v="0.3"/>
    <n v="-66.391599999999983"/>
  </r>
  <r>
    <n v="9792"/>
    <s v="CA-2011-127166"/>
    <x v="2"/>
    <x v="371"/>
    <d v="2011-05-23T00:00:00"/>
    <x v="0"/>
    <s v="KH-16360"/>
    <x v="347"/>
    <x v="0"/>
    <s v="United States"/>
    <s v="Houston"/>
    <x v="5"/>
    <n v="77070"/>
    <x v="2"/>
    <s v="OFF-EN-10003134"/>
    <x v="1"/>
    <x v="12"/>
    <x v="33"/>
    <x v="6066"/>
    <n v="6"/>
    <n v="0.2"/>
    <n v="21.024000000000001"/>
  </r>
  <r>
    <n v="9793"/>
    <s v="CA-2011-127166"/>
    <x v="2"/>
    <x v="371"/>
    <d v="2011-05-23T00:00:00"/>
    <x v="0"/>
    <s v="KH-16360"/>
    <x v="347"/>
    <x v="0"/>
    <s v="United States"/>
    <s v="Houston"/>
    <x v="5"/>
    <n v="77070"/>
    <x v="2"/>
    <s v="FUR-CH-10003396"/>
    <x v="0"/>
    <x v="1"/>
    <x v="385"/>
    <x v="961"/>
    <n v="2"/>
    <n v="0.3"/>
    <n v="-29.252400000000009"/>
  </r>
  <r>
    <n v="9794"/>
    <s v="CA-2011-127166"/>
    <x v="2"/>
    <x v="371"/>
    <d v="2011-05-23T00:00:00"/>
    <x v="0"/>
    <s v="KH-16360"/>
    <x v="347"/>
    <x v="0"/>
    <s v="United States"/>
    <s v="Houston"/>
    <x v="5"/>
    <n v="77070"/>
    <x v="2"/>
    <s v="OFF-PA-10001560"/>
    <x v="1"/>
    <x v="10"/>
    <x v="664"/>
    <x v="6067"/>
    <n v="1"/>
    <n v="0.2"/>
    <n v="1.6307999999999998"/>
  </r>
  <r>
    <n v="9795"/>
    <s v="CA-2011-127166"/>
    <x v="2"/>
    <x v="371"/>
    <d v="2011-05-23T00:00:00"/>
    <x v="0"/>
    <s v="KH-16360"/>
    <x v="347"/>
    <x v="0"/>
    <s v="United States"/>
    <s v="Houston"/>
    <x v="5"/>
    <n v="77070"/>
    <x v="2"/>
    <s v="OFF-BI-10000977"/>
    <x v="1"/>
    <x v="8"/>
    <x v="982"/>
    <x v="6068"/>
    <n v="3"/>
    <n v="0.8"/>
    <n v="-31.00800000000001"/>
  </r>
  <r>
    <n v="9796"/>
    <s v="CA-2013-125920"/>
    <x v="0"/>
    <x v="206"/>
    <d v="2013-05-29T00:00:00"/>
    <x v="1"/>
    <s v="SH-19975"/>
    <x v="64"/>
    <x v="1"/>
    <s v="United States"/>
    <s v="Chicago"/>
    <x v="10"/>
    <n v="60610"/>
    <x v="2"/>
    <s v="OFF-BI-10003429"/>
    <x v="1"/>
    <x v="8"/>
    <x v="844"/>
    <x v="6069"/>
    <n v="3"/>
    <n v="0.8"/>
    <n v="-5.8869000000000007"/>
  </r>
  <r>
    <n v="9797"/>
    <s v="CA-2012-128608"/>
    <x v="1"/>
    <x v="1026"/>
    <d v="2012-01-17T00:00:00"/>
    <x v="1"/>
    <s v="CS-12490"/>
    <x v="703"/>
    <x v="1"/>
    <s v="United States"/>
    <s v="Toledo"/>
    <x v="24"/>
    <n v="43615"/>
    <x v="3"/>
    <s v="OFF-AR-10001374"/>
    <x v="1"/>
    <x v="6"/>
    <x v="310"/>
    <x v="563"/>
    <n v="2"/>
    <n v="0.2"/>
    <n v="1.5551999999999992"/>
  </r>
  <r>
    <n v="9798"/>
    <s v="CA-2012-128608"/>
    <x v="1"/>
    <x v="1026"/>
    <d v="2012-01-17T00:00:00"/>
    <x v="1"/>
    <s v="CS-12490"/>
    <x v="703"/>
    <x v="1"/>
    <s v="United States"/>
    <s v="Toledo"/>
    <x v="24"/>
    <n v="43615"/>
    <x v="3"/>
    <s v="TEC-PH-10004977"/>
    <x v="2"/>
    <x v="7"/>
    <x v="34"/>
    <x v="6070"/>
    <n v="2"/>
    <n v="0.4"/>
    <n v="-43.117800000000045"/>
  </r>
  <r>
    <n v="9799"/>
    <s v="CA-2012-128608"/>
    <x v="1"/>
    <x v="1026"/>
    <d v="2012-01-17T00:00:00"/>
    <x v="1"/>
    <s v="CS-12490"/>
    <x v="703"/>
    <x v="1"/>
    <s v="United States"/>
    <s v="Toledo"/>
    <x v="24"/>
    <n v="43615"/>
    <x v="3"/>
    <s v="TEC-PH-10000912"/>
    <x v="2"/>
    <x v="7"/>
    <x v="1330"/>
    <x v="6071"/>
    <n v="4"/>
    <n v="0.4"/>
    <n v="2.6375999999999991"/>
  </r>
  <r>
    <n v="9800"/>
    <s v="CA-2012-128608"/>
    <x v="1"/>
    <x v="1026"/>
    <d v="2012-01-17T00:00:00"/>
    <x v="1"/>
    <s v="CS-12490"/>
    <x v="703"/>
    <x v="1"/>
    <s v="United States"/>
    <s v="Toledo"/>
    <x v="24"/>
    <n v="43615"/>
    <x v="3"/>
    <s v="TEC-AC-10000487"/>
    <x v="2"/>
    <x v="11"/>
    <x v="1673"/>
    <x v="6072"/>
    <n v="2"/>
    <n v="0.2"/>
    <n v="2.2065999999999999"/>
  </r>
  <r>
    <n v="9801"/>
    <s v="CA-2012-128608"/>
    <x v="1"/>
    <x v="1026"/>
    <d v="2012-01-17T00:00:00"/>
    <x v="1"/>
    <s v="CS-12490"/>
    <x v="703"/>
    <x v="1"/>
    <s v="United States"/>
    <s v="Toledo"/>
    <x v="24"/>
    <n v="43615"/>
    <x v="3"/>
    <s v="TEC-PH-10002262"/>
    <x v="2"/>
    <x v="7"/>
    <x v="472"/>
    <x v="6073"/>
    <n v="3"/>
    <n v="0.4"/>
    <n v="-21.423599999999993"/>
  </r>
  <r>
    <n v="9802"/>
    <s v="CA-2014-137918"/>
    <x v="3"/>
    <x v="365"/>
    <d v="2014-10-07T00:00:00"/>
    <x v="1"/>
    <s v="JK-15730"/>
    <x v="300"/>
    <x v="0"/>
    <s v="United States"/>
    <s v="Lodi"/>
    <x v="1"/>
    <n v="95240"/>
    <x v="1"/>
    <s v="OFF-SU-10000898"/>
    <x v="1"/>
    <x v="14"/>
    <x v="1181"/>
    <x v="6074"/>
    <n v="7"/>
    <n v="0"/>
    <n v="28.216999999999992"/>
  </r>
  <r>
    <n v="9803"/>
    <s v="CA-2012-122973"/>
    <x v="1"/>
    <x v="1074"/>
    <d v="2012-07-20T00:00:00"/>
    <x v="0"/>
    <s v="PJ-19015"/>
    <x v="307"/>
    <x v="0"/>
    <s v="United States"/>
    <s v="New York City"/>
    <x v="15"/>
    <n v="10024"/>
    <x v="3"/>
    <s v="OFF-BI-10004182"/>
    <x v="1"/>
    <x v="8"/>
    <x v="73"/>
    <x v="5353"/>
    <n v="2"/>
    <n v="0.2"/>
    <n v="1.2064000000000001"/>
  </r>
  <r>
    <n v="9804"/>
    <s v="CA-2012-122973"/>
    <x v="1"/>
    <x v="1074"/>
    <d v="2012-07-20T00:00:00"/>
    <x v="0"/>
    <s v="PJ-19015"/>
    <x v="307"/>
    <x v="0"/>
    <s v="United States"/>
    <s v="New York City"/>
    <x v="15"/>
    <n v="10024"/>
    <x v="3"/>
    <s v="TEC-PH-10002468"/>
    <x v="2"/>
    <x v="7"/>
    <x v="1210"/>
    <x v="4472"/>
    <n v="1"/>
    <n v="0"/>
    <n v="36.717300000000009"/>
  </r>
  <r>
    <n v="9805"/>
    <s v="CA-2012-122973"/>
    <x v="1"/>
    <x v="1074"/>
    <d v="2012-07-20T00:00:00"/>
    <x v="0"/>
    <s v="PJ-19015"/>
    <x v="307"/>
    <x v="0"/>
    <s v="United States"/>
    <s v="New York City"/>
    <x v="15"/>
    <n v="10024"/>
    <x v="3"/>
    <s v="FUR-FU-10002364"/>
    <x v="0"/>
    <x v="5"/>
    <x v="1231"/>
    <x v="1576"/>
    <n v="1"/>
    <n v="0"/>
    <n v="2.1401999999999992"/>
  </r>
  <r>
    <n v="9806"/>
    <s v="CA-2013-136322"/>
    <x v="0"/>
    <x v="147"/>
    <d v="2013-10-27T00:00:00"/>
    <x v="1"/>
    <s v="AP-10720"/>
    <x v="399"/>
    <x v="2"/>
    <s v="United States"/>
    <s v="Fort Lauderdale"/>
    <x v="2"/>
    <n v="33311"/>
    <x v="0"/>
    <s v="FUR-FU-10002878"/>
    <x v="0"/>
    <x v="5"/>
    <x v="1125"/>
    <x v="6075"/>
    <n v="2"/>
    <n v="0.2"/>
    <n v="9.6832000000000011"/>
  </r>
  <r>
    <n v="9807"/>
    <s v="CA-2013-136322"/>
    <x v="0"/>
    <x v="147"/>
    <d v="2013-10-27T00:00:00"/>
    <x v="1"/>
    <s v="AP-10720"/>
    <x v="399"/>
    <x v="2"/>
    <s v="United States"/>
    <s v="Fort Lauderdale"/>
    <x v="2"/>
    <n v="33311"/>
    <x v="0"/>
    <s v="OFF-BI-10004817"/>
    <x v="1"/>
    <x v="8"/>
    <x v="1199"/>
    <x v="6076"/>
    <n v="8"/>
    <n v="0.7"/>
    <n v="-21.084799999999994"/>
  </r>
  <r>
    <n v="9808"/>
    <s v="CA-2014-107209"/>
    <x v="3"/>
    <x v="944"/>
    <d v="2014-08-02T00:00:00"/>
    <x v="0"/>
    <s v="JW-15955"/>
    <x v="527"/>
    <x v="0"/>
    <s v="United States"/>
    <s v="Raleigh"/>
    <x v="3"/>
    <n v="27604"/>
    <x v="0"/>
    <s v="FUR-CH-10001146"/>
    <x v="0"/>
    <x v="1"/>
    <x v="64"/>
    <x v="968"/>
    <n v="4"/>
    <n v="0.2"/>
    <n v="12.177999999999983"/>
  </r>
  <r>
    <n v="9809"/>
    <s v="CA-2014-145093"/>
    <x v="3"/>
    <x v="246"/>
    <d v="2014-07-27T00:00:00"/>
    <x v="1"/>
    <s v="PT-19090"/>
    <x v="690"/>
    <x v="0"/>
    <s v="United States"/>
    <s v="Chicago"/>
    <x v="10"/>
    <n v="60623"/>
    <x v="2"/>
    <s v="OFF-BI-10001116"/>
    <x v="1"/>
    <x v="8"/>
    <x v="1066"/>
    <x v="6077"/>
    <n v="2"/>
    <n v="0.8"/>
    <n v="-3.3792"/>
  </r>
  <r>
    <n v="9810"/>
    <s v="US-2011-139640"/>
    <x v="2"/>
    <x v="845"/>
    <d v="2011-11-11T00:00:00"/>
    <x v="0"/>
    <s v="TB-21595"/>
    <x v="180"/>
    <x v="0"/>
    <s v="United States"/>
    <s v="Portland"/>
    <x v="21"/>
    <n v="97206"/>
    <x v="1"/>
    <s v="OFF-PA-10000304"/>
    <x v="1"/>
    <x v="10"/>
    <x v="88"/>
    <x v="233"/>
    <n v="5"/>
    <n v="0.2"/>
    <n v="9.0719999999999992"/>
  </r>
  <r>
    <n v="9811"/>
    <s v="US-2011-139640"/>
    <x v="2"/>
    <x v="845"/>
    <d v="2011-11-11T00:00:00"/>
    <x v="0"/>
    <s v="TB-21595"/>
    <x v="180"/>
    <x v="0"/>
    <s v="United States"/>
    <s v="Portland"/>
    <x v="21"/>
    <n v="97206"/>
    <x v="1"/>
    <s v="OFF-AR-10002240"/>
    <x v="1"/>
    <x v="6"/>
    <x v="962"/>
    <x v="6078"/>
    <n v="4"/>
    <n v="0.2"/>
    <n v="9.0575999999999972"/>
  </r>
  <r>
    <n v="9812"/>
    <s v="CA-2013-117583"/>
    <x v="0"/>
    <x v="581"/>
    <d v="2013-12-01T00:00:00"/>
    <x v="2"/>
    <s v="CB-12025"/>
    <x v="90"/>
    <x v="0"/>
    <s v="United States"/>
    <s v="East Orange"/>
    <x v="30"/>
    <n v="7017"/>
    <x v="3"/>
    <s v="OFF-PA-10001246"/>
    <x v="1"/>
    <x v="10"/>
    <x v="1392"/>
    <x v="243"/>
    <n v="4"/>
    <n v="0"/>
    <n v="12.441600000000001"/>
  </r>
  <r>
    <n v="9813"/>
    <s v="CA-2013-117583"/>
    <x v="0"/>
    <x v="581"/>
    <d v="2013-12-01T00:00:00"/>
    <x v="2"/>
    <s v="CB-12025"/>
    <x v="90"/>
    <x v="0"/>
    <s v="United States"/>
    <s v="East Orange"/>
    <x v="30"/>
    <n v="7017"/>
    <x v="3"/>
    <s v="OFF-AR-10000658"/>
    <x v="1"/>
    <x v="6"/>
    <x v="328"/>
    <x v="1637"/>
    <n v="3"/>
    <n v="0"/>
    <n v="9.702"/>
  </r>
  <r>
    <n v="9814"/>
    <s v="CA-2013-117583"/>
    <x v="0"/>
    <x v="581"/>
    <d v="2013-12-01T00:00:00"/>
    <x v="2"/>
    <s v="CB-12025"/>
    <x v="90"/>
    <x v="0"/>
    <s v="United States"/>
    <s v="East Orange"/>
    <x v="30"/>
    <n v="7017"/>
    <x v="3"/>
    <s v="OFF-PA-10000100"/>
    <x v="1"/>
    <x v="10"/>
    <x v="825"/>
    <x v="2929"/>
    <n v="5"/>
    <n v="0"/>
    <n v="100.4255"/>
  </r>
  <r>
    <n v="9815"/>
    <s v="CA-2013-117583"/>
    <x v="0"/>
    <x v="581"/>
    <d v="2013-12-01T00:00:00"/>
    <x v="2"/>
    <s v="CB-12025"/>
    <x v="90"/>
    <x v="0"/>
    <s v="United States"/>
    <s v="East Orange"/>
    <x v="30"/>
    <n v="7017"/>
    <x v="3"/>
    <s v="OFF-BI-10004233"/>
    <x v="1"/>
    <x v="8"/>
    <x v="1377"/>
    <x v="6079"/>
    <n v="5"/>
    <n v="0"/>
    <n v="38.376000000000005"/>
  </r>
  <r>
    <n v="9816"/>
    <s v="CA-2012-162201"/>
    <x v="1"/>
    <x v="1214"/>
    <d v="2012-06-12T00:00:00"/>
    <x v="1"/>
    <s v="AG-10495"/>
    <x v="122"/>
    <x v="1"/>
    <s v="United States"/>
    <s v="Saint Petersburg"/>
    <x v="2"/>
    <n v="33710"/>
    <x v="0"/>
    <s v="OFF-PA-10002581"/>
    <x v="1"/>
    <x v="10"/>
    <x v="1300"/>
    <x v="4259"/>
    <n v="7"/>
    <n v="0.2"/>
    <n v="54.214999999999982"/>
  </r>
  <r>
    <n v="9817"/>
    <s v="CA-2012-162201"/>
    <x v="1"/>
    <x v="1214"/>
    <d v="2012-06-12T00:00:00"/>
    <x v="1"/>
    <s v="AG-10495"/>
    <x v="122"/>
    <x v="1"/>
    <s v="United States"/>
    <s v="Saint Petersburg"/>
    <x v="2"/>
    <n v="33710"/>
    <x v="0"/>
    <s v="OFF-ST-10000046"/>
    <x v="1"/>
    <x v="4"/>
    <x v="757"/>
    <x v="6080"/>
    <n v="4"/>
    <n v="0.2"/>
    <n v="-6.4619999999999891"/>
  </r>
  <r>
    <n v="9818"/>
    <s v="CA-2012-162201"/>
    <x v="1"/>
    <x v="1214"/>
    <d v="2012-06-12T00:00:00"/>
    <x v="1"/>
    <s v="AG-10495"/>
    <x v="122"/>
    <x v="1"/>
    <s v="United States"/>
    <s v="Saint Petersburg"/>
    <x v="2"/>
    <n v="33710"/>
    <x v="0"/>
    <s v="FUR-FU-10001185"/>
    <x v="0"/>
    <x v="5"/>
    <x v="1414"/>
    <x v="6081"/>
    <n v="7"/>
    <n v="0.2"/>
    <n v="45.467100000000009"/>
  </r>
  <r>
    <n v="9819"/>
    <s v="CA-2012-162201"/>
    <x v="1"/>
    <x v="1214"/>
    <d v="2012-06-12T00:00:00"/>
    <x v="1"/>
    <s v="AG-10495"/>
    <x v="122"/>
    <x v="1"/>
    <s v="United States"/>
    <s v="Saint Petersburg"/>
    <x v="2"/>
    <n v="33710"/>
    <x v="0"/>
    <s v="OFF-AR-10003856"/>
    <x v="1"/>
    <x v="6"/>
    <x v="444"/>
    <x v="3079"/>
    <n v="2"/>
    <n v="0.2"/>
    <n v="0.3335999999999999"/>
  </r>
  <r>
    <n v="9820"/>
    <s v="CA-2012-162201"/>
    <x v="1"/>
    <x v="1214"/>
    <d v="2012-06-12T00:00:00"/>
    <x v="1"/>
    <s v="AG-10495"/>
    <x v="122"/>
    <x v="1"/>
    <s v="United States"/>
    <s v="Saint Petersburg"/>
    <x v="2"/>
    <n v="33710"/>
    <x v="0"/>
    <s v="OFF-LA-10001982"/>
    <x v="1"/>
    <x v="2"/>
    <x v="1529"/>
    <x v="6082"/>
    <n v="3"/>
    <n v="0.2"/>
    <n v="3.1499999999999995"/>
  </r>
  <r>
    <n v="9821"/>
    <s v="CA-2012-162201"/>
    <x v="1"/>
    <x v="1214"/>
    <d v="2012-06-12T00:00:00"/>
    <x v="1"/>
    <s v="AG-10495"/>
    <x v="122"/>
    <x v="1"/>
    <s v="United States"/>
    <s v="Saint Petersburg"/>
    <x v="2"/>
    <n v="33710"/>
    <x v="0"/>
    <s v="OFF-PA-10001215"/>
    <x v="1"/>
    <x v="10"/>
    <x v="1717"/>
    <x v="3085"/>
    <n v="10"/>
    <n v="0.2"/>
    <n v="13.199999999999998"/>
  </r>
  <r>
    <n v="9822"/>
    <s v="CA-2012-162201"/>
    <x v="1"/>
    <x v="1214"/>
    <d v="2012-06-12T00:00:00"/>
    <x v="1"/>
    <s v="AG-10495"/>
    <x v="122"/>
    <x v="1"/>
    <s v="United States"/>
    <s v="Saint Petersburg"/>
    <x v="2"/>
    <n v="33710"/>
    <x v="0"/>
    <s v="OFF-BI-10002429"/>
    <x v="1"/>
    <x v="8"/>
    <x v="467"/>
    <x v="3594"/>
    <n v="2"/>
    <n v="0.7"/>
    <n v="-13.393599999999999"/>
  </r>
  <r>
    <n v="9823"/>
    <s v="US-2011-164406"/>
    <x v="2"/>
    <x v="860"/>
    <d v="2011-08-19T00:00:00"/>
    <x v="1"/>
    <s v="BD-11605"/>
    <x v="205"/>
    <x v="0"/>
    <s v="United States"/>
    <s v="San Francisco"/>
    <x v="1"/>
    <n v="94122"/>
    <x v="1"/>
    <s v="OFF-AP-10003287"/>
    <x v="1"/>
    <x v="9"/>
    <x v="538"/>
    <x v="6083"/>
    <n v="3"/>
    <n v="0"/>
    <n v="42.814799999999998"/>
  </r>
  <r>
    <n v="9824"/>
    <s v="US-2011-164406"/>
    <x v="2"/>
    <x v="860"/>
    <d v="2011-08-19T00:00:00"/>
    <x v="1"/>
    <s v="BD-11605"/>
    <x v="205"/>
    <x v="0"/>
    <s v="United States"/>
    <s v="San Francisco"/>
    <x v="1"/>
    <n v="94122"/>
    <x v="1"/>
    <s v="OFF-PA-10000167"/>
    <x v="1"/>
    <x v="10"/>
    <x v="1071"/>
    <x v="1663"/>
    <n v="3"/>
    <n v="0"/>
    <n v="41.822999999999993"/>
  </r>
  <r>
    <n v="9825"/>
    <s v="US-2011-164406"/>
    <x v="2"/>
    <x v="860"/>
    <d v="2011-08-19T00:00:00"/>
    <x v="1"/>
    <s v="BD-11605"/>
    <x v="205"/>
    <x v="0"/>
    <s v="United States"/>
    <s v="San Francisco"/>
    <x v="1"/>
    <n v="94122"/>
    <x v="1"/>
    <s v="OFF-BI-10002309"/>
    <x v="1"/>
    <x v="8"/>
    <x v="78"/>
    <x v="329"/>
    <n v="4"/>
    <n v="0.2"/>
    <n v="6.2495999999999992"/>
  </r>
  <r>
    <n v="9826"/>
    <s v="US-2011-164406"/>
    <x v="2"/>
    <x v="860"/>
    <d v="2011-08-19T00:00:00"/>
    <x v="1"/>
    <s v="BD-11605"/>
    <x v="205"/>
    <x v="0"/>
    <s v="United States"/>
    <s v="San Francisco"/>
    <x v="1"/>
    <n v="94122"/>
    <x v="1"/>
    <s v="OFF-BI-10003638"/>
    <x v="1"/>
    <x v="8"/>
    <x v="607"/>
    <x v="6084"/>
    <n v="3"/>
    <n v="0.2"/>
    <n v="15.092999999999998"/>
  </r>
  <r>
    <n v="9827"/>
    <s v="US-2011-164406"/>
    <x v="2"/>
    <x v="860"/>
    <d v="2011-08-19T00:00:00"/>
    <x v="1"/>
    <s v="BD-11605"/>
    <x v="205"/>
    <x v="0"/>
    <s v="United States"/>
    <s v="San Francisco"/>
    <x v="1"/>
    <n v="94122"/>
    <x v="1"/>
    <s v="FUR-CH-10003833"/>
    <x v="0"/>
    <x v="1"/>
    <x v="1200"/>
    <x v="2468"/>
    <n v="4"/>
    <n v="0.2"/>
    <n v="-12.196000000000005"/>
  </r>
  <r>
    <n v="9828"/>
    <s v="CA-2014-169999"/>
    <x v="3"/>
    <x v="249"/>
    <d v="2014-06-27T00:00:00"/>
    <x v="1"/>
    <s v="JS-15685"/>
    <x v="40"/>
    <x v="1"/>
    <s v="United States"/>
    <s v="New York City"/>
    <x v="15"/>
    <n v="10035"/>
    <x v="3"/>
    <s v="OFF-ST-10001511"/>
    <x v="1"/>
    <x v="4"/>
    <x v="551"/>
    <x v="2396"/>
    <n v="2"/>
    <n v="0"/>
    <n v="6.4649999999999892"/>
  </r>
  <r>
    <n v="9829"/>
    <s v="CA-2014-169999"/>
    <x v="3"/>
    <x v="249"/>
    <d v="2014-06-27T00:00:00"/>
    <x v="1"/>
    <s v="JS-15685"/>
    <x v="40"/>
    <x v="1"/>
    <s v="United States"/>
    <s v="New York City"/>
    <x v="15"/>
    <n v="10035"/>
    <x v="3"/>
    <s v="OFF-BI-10004728"/>
    <x v="1"/>
    <x v="8"/>
    <x v="539"/>
    <x v="5668"/>
    <n v="3"/>
    <n v="0.2"/>
    <n v="3.7595999999999998"/>
  </r>
  <r>
    <n v="9830"/>
    <s v="US-2014-152842"/>
    <x v="3"/>
    <x v="11"/>
    <d v="2014-07-24T00:00:00"/>
    <x v="1"/>
    <s v="NF-18385"/>
    <x v="173"/>
    <x v="0"/>
    <s v="United States"/>
    <s v="Charlotte"/>
    <x v="3"/>
    <n v="28205"/>
    <x v="0"/>
    <s v="FUR-CH-10004218"/>
    <x v="0"/>
    <x v="1"/>
    <x v="38"/>
    <x v="2516"/>
    <n v="3"/>
    <n v="0.2"/>
    <n v="15.147000000000006"/>
  </r>
  <r>
    <n v="9831"/>
    <s v="CA-2011-113257"/>
    <x v="2"/>
    <x v="757"/>
    <d v="2011-12-18T00:00:00"/>
    <x v="0"/>
    <s v="SC-20305"/>
    <x v="253"/>
    <x v="0"/>
    <s v="United States"/>
    <s v="Beaumont"/>
    <x v="5"/>
    <n v="77705"/>
    <x v="2"/>
    <s v="TEC-AC-10004171"/>
    <x v="2"/>
    <x v="11"/>
    <x v="1312"/>
    <x v="1895"/>
    <n v="4"/>
    <n v="0.2"/>
    <n v="95.990400000000008"/>
  </r>
  <r>
    <n v="9832"/>
    <s v="CA-2011-113257"/>
    <x v="2"/>
    <x v="757"/>
    <d v="2011-12-18T00:00:00"/>
    <x v="0"/>
    <s v="SC-20305"/>
    <x v="253"/>
    <x v="0"/>
    <s v="United States"/>
    <s v="Beaumont"/>
    <x v="5"/>
    <n v="77705"/>
    <x v="2"/>
    <s v="FUR-FU-10001706"/>
    <x v="0"/>
    <x v="5"/>
    <x v="50"/>
    <x v="6085"/>
    <n v="7"/>
    <n v="0.6"/>
    <n v="-2.5872000000000011"/>
  </r>
  <r>
    <n v="9833"/>
    <s v="CA-2011-133963"/>
    <x v="2"/>
    <x v="598"/>
    <d v="2011-05-22T00:00:00"/>
    <x v="0"/>
    <s v="GA-14515"/>
    <x v="654"/>
    <x v="0"/>
    <s v="United States"/>
    <s v="Dallas"/>
    <x v="5"/>
    <n v="75220"/>
    <x v="2"/>
    <s v="OFF-PA-10001526"/>
    <x v="1"/>
    <x v="10"/>
    <x v="1030"/>
    <x v="2217"/>
    <n v="1"/>
    <n v="0.2"/>
    <n v="1.4442000000000004"/>
  </r>
  <r>
    <n v="9834"/>
    <s v="CA-2014-130302"/>
    <x v="3"/>
    <x v="32"/>
    <d v="2014-09-20T00:00:00"/>
    <x v="1"/>
    <s v="CY-12745"/>
    <x v="388"/>
    <x v="1"/>
    <s v="United States"/>
    <s v="Springfield"/>
    <x v="24"/>
    <n v="45503"/>
    <x v="3"/>
    <s v="TEC-AC-10002001"/>
    <x v="2"/>
    <x v="11"/>
    <x v="262"/>
    <x v="6086"/>
    <n v="7"/>
    <n v="0.2"/>
    <n v="190.38810000000001"/>
  </r>
  <r>
    <n v="9835"/>
    <s v="CA-2013-126627"/>
    <x v="0"/>
    <x v="1155"/>
    <d v="2013-10-13T00:00:00"/>
    <x v="2"/>
    <s v="WB-21850"/>
    <x v="576"/>
    <x v="0"/>
    <s v="United States"/>
    <s v="La Porte"/>
    <x v="5"/>
    <n v="77571"/>
    <x v="2"/>
    <s v="FUR-FU-10004963"/>
    <x v="0"/>
    <x v="5"/>
    <x v="1434"/>
    <x v="6087"/>
    <n v="4"/>
    <n v="0.6"/>
    <n v="-6.2999999999999972"/>
  </r>
  <r>
    <n v="9836"/>
    <s v="CA-2013-126627"/>
    <x v="0"/>
    <x v="1155"/>
    <d v="2013-10-13T00:00:00"/>
    <x v="2"/>
    <s v="WB-21850"/>
    <x v="576"/>
    <x v="0"/>
    <s v="United States"/>
    <s v="La Porte"/>
    <x v="5"/>
    <n v="77571"/>
    <x v="2"/>
    <s v="OFF-BI-10001597"/>
    <x v="1"/>
    <x v="8"/>
    <x v="790"/>
    <x v="6088"/>
    <n v="2"/>
    <n v="0.8"/>
    <n v="-26.227200000000003"/>
  </r>
  <r>
    <n v="9837"/>
    <s v="US-2013-125402"/>
    <x v="0"/>
    <x v="477"/>
    <d v="2013-10-02T00:00:00"/>
    <x v="1"/>
    <s v="DL-12865"/>
    <x v="297"/>
    <x v="0"/>
    <s v="United States"/>
    <s v="Long Beach"/>
    <x v="1"/>
    <n v="90805"/>
    <x v="1"/>
    <s v="OFF-PA-10000141"/>
    <x v="1"/>
    <x v="10"/>
    <x v="821"/>
    <x v="2943"/>
    <n v="5"/>
    <n v="0"/>
    <n v="5.1229999999999993"/>
  </r>
  <r>
    <n v="9838"/>
    <s v="US-2013-125402"/>
    <x v="0"/>
    <x v="477"/>
    <d v="2013-10-02T00:00:00"/>
    <x v="1"/>
    <s v="DL-12865"/>
    <x v="297"/>
    <x v="0"/>
    <s v="United States"/>
    <s v="Long Beach"/>
    <x v="1"/>
    <n v="90805"/>
    <x v="1"/>
    <s v="OFF-LA-10003923"/>
    <x v="1"/>
    <x v="2"/>
    <x v="424"/>
    <x v="461"/>
    <n v="2"/>
    <n v="0"/>
    <n v="14.8"/>
  </r>
  <r>
    <n v="9839"/>
    <s v="US-2013-125402"/>
    <x v="0"/>
    <x v="477"/>
    <d v="2013-10-02T00:00:00"/>
    <x v="1"/>
    <s v="DL-12865"/>
    <x v="297"/>
    <x v="0"/>
    <s v="United States"/>
    <s v="Long Beach"/>
    <x v="1"/>
    <n v="90805"/>
    <x v="1"/>
    <s v="OFF-LA-10001771"/>
    <x v="1"/>
    <x v="2"/>
    <x v="1119"/>
    <x v="1393"/>
    <n v="1"/>
    <n v="0"/>
    <n v="2.2907999999999999"/>
  </r>
  <r>
    <n v="9840"/>
    <s v="US-2013-125402"/>
    <x v="0"/>
    <x v="477"/>
    <d v="2013-10-02T00:00:00"/>
    <x v="1"/>
    <s v="DL-12865"/>
    <x v="297"/>
    <x v="0"/>
    <s v="United States"/>
    <s v="Long Beach"/>
    <x v="1"/>
    <n v="90805"/>
    <x v="1"/>
    <s v="TEC-CO-10001943"/>
    <x v="2"/>
    <x v="16"/>
    <x v="1666"/>
    <x v="5478"/>
    <n v="3"/>
    <n v="0.2"/>
    <n v="161.99189999999999"/>
  </r>
  <r>
    <n v="9841"/>
    <s v="US-2013-125402"/>
    <x v="0"/>
    <x v="477"/>
    <d v="2013-10-02T00:00:00"/>
    <x v="1"/>
    <s v="DL-12865"/>
    <x v="297"/>
    <x v="0"/>
    <s v="United States"/>
    <s v="Long Beach"/>
    <x v="1"/>
    <n v="90805"/>
    <x v="1"/>
    <s v="TEC-PH-10003356"/>
    <x v="2"/>
    <x v="7"/>
    <x v="1689"/>
    <x v="6089"/>
    <n v="8"/>
    <n v="0.2"/>
    <n v="4.4736000000000011"/>
  </r>
  <r>
    <n v="9842"/>
    <s v="US-2013-125402"/>
    <x v="0"/>
    <x v="477"/>
    <d v="2013-10-02T00:00:00"/>
    <x v="1"/>
    <s v="DL-12865"/>
    <x v="297"/>
    <x v="0"/>
    <s v="United States"/>
    <s v="Long Beach"/>
    <x v="1"/>
    <n v="90805"/>
    <x v="1"/>
    <s v="OFF-AR-10002255"/>
    <x v="1"/>
    <x v="6"/>
    <x v="814"/>
    <x v="1784"/>
    <n v="2"/>
    <n v="0"/>
    <n v="1.6703999999999999"/>
  </r>
  <r>
    <n v="9843"/>
    <s v="US-2013-125402"/>
    <x v="0"/>
    <x v="477"/>
    <d v="2013-10-02T00:00:00"/>
    <x v="1"/>
    <s v="DL-12865"/>
    <x v="297"/>
    <x v="0"/>
    <s v="United States"/>
    <s v="Long Beach"/>
    <x v="1"/>
    <n v="90805"/>
    <x v="1"/>
    <s v="FUR-CH-10000665"/>
    <x v="0"/>
    <x v="1"/>
    <x v="656"/>
    <x v="5019"/>
    <n v="4"/>
    <n v="0.2"/>
    <n v="60.391999999999939"/>
  </r>
  <r>
    <n v="9844"/>
    <s v="CA-2011-163867"/>
    <x v="2"/>
    <x v="561"/>
    <d v="2011-06-06T00:00:00"/>
    <x v="2"/>
    <s v="RE-19450"/>
    <x v="681"/>
    <x v="0"/>
    <s v="United States"/>
    <s v="Decatur"/>
    <x v="10"/>
    <n v="62521"/>
    <x v="2"/>
    <s v="OFF-LA-10001771"/>
    <x v="1"/>
    <x v="2"/>
    <x v="1119"/>
    <x v="801"/>
    <n v="4"/>
    <n v="0.2"/>
    <n v="5.1791999999999998"/>
  </r>
  <r>
    <n v="9845"/>
    <s v="CA-2011-163867"/>
    <x v="2"/>
    <x v="561"/>
    <d v="2011-06-06T00:00:00"/>
    <x v="2"/>
    <s v="RE-19450"/>
    <x v="681"/>
    <x v="0"/>
    <s v="United States"/>
    <s v="Decatur"/>
    <x v="10"/>
    <n v="62521"/>
    <x v="2"/>
    <s v="FUR-FU-10001475"/>
    <x v="0"/>
    <x v="5"/>
    <x v="499"/>
    <x v="6090"/>
    <n v="7"/>
    <n v="0.6"/>
    <n v="-40.003599999999999"/>
  </r>
  <r>
    <n v="9846"/>
    <s v="CA-2011-163867"/>
    <x v="2"/>
    <x v="561"/>
    <d v="2011-06-06T00:00:00"/>
    <x v="2"/>
    <s v="RE-19450"/>
    <x v="681"/>
    <x v="0"/>
    <s v="United States"/>
    <s v="Decatur"/>
    <x v="10"/>
    <n v="62521"/>
    <x v="2"/>
    <s v="OFF-ST-10000877"/>
    <x v="1"/>
    <x v="4"/>
    <x v="1104"/>
    <x v="6091"/>
    <n v="3"/>
    <n v="0.2"/>
    <n v="9.9521999999999977"/>
  </r>
  <r>
    <n v="9847"/>
    <s v="CA-2014-169327"/>
    <x v="3"/>
    <x v="264"/>
    <d v="2014-09-05T00:00:00"/>
    <x v="0"/>
    <s v="MH-17290"/>
    <x v="762"/>
    <x v="2"/>
    <s v="United States"/>
    <s v="Los Angeles"/>
    <x v="1"/>
    <n v="90008"/>
    <x v="1"/>
    <s v="OFF-AP-10001492"/>
    <x v="1"/>
    <x v="9"/>
    <x v="22"/>
    <x v="2526"/>
    <n v="5"/>
    <n v="0"/>
    <n v="11.206"/>
  </r>
  <r>
    <n v="9848"/>
    <s v="CA-2014-169327"/>
    <x v="3"/>
    <x v="264"/>
    <d v="2014-09-05T00:00:00"/>
    <x v="0"/>
    <s v="MH-17290"/>
    <x v="762"/>
    <x v="2"/>
    <s v="United States"/>
    <s v="Los Angeles"/>
    <x v="1"/>
    <n v="90008"/>
    <x v="1"/>
    <s v="FUR-FU-10004188"/>
    <x v="0"/>
    <x v="5"/>
    <x v="734"/>
    <x v="6092"/>
    <n v="5"/>
    <n v="0"/>
    <n v="132.99"/>
  </r>
  <r>
    <n v="9849"/>
    <s v="CA-2014-169327"/>
    <x v="3"/>
    <x v="264"/>
    <d v="2014-09-05T00:00:00"/>
    <x v="0"/>
    <s v="MH-17290"/>
    <x v="762"/>
    <x v="2"/>
    <s v="United States"/>
    <s v="Los Angeles"/>
    <x v="1"/>
    <n v="90008"/>
    <x v="1"/>
    <s v="OFF-BI-10004330"/>
    <x v="1"/>
    <x v="8"/>
    <x v="795"/>
    <x v="5442"/>
    <n v="5"/>
    <n v="0.2"/>
    <n v="46.224999999999987"/>
  </r>
  <r>
    <n v="9850"/>
    <s v="CA-2011-142979"/>
    <x v="2"/>
    <x v="791"/>
    <d v="2011-04-18T00:00:00"/>
    <x v="1"/>
    <s v="EH-13765"/>
    <x v="553"/>
    <x v="1"/>
    <s v="United States"/>
    <s v="Lodi"/>
    <x v="1"/>
    <n v="95240"/>
    <x v="1"/>
    <s v="OFF-AR-10002987"/>
    <x v="1"/>
    <x v="6"/>
    <x v="1553"/>
    <x v="2010"/>
    <n v="2"/>
    <n v="0"/>
    <n v="16.268800000000002"/>
  </r>
  <r>
    <n v="9851"/>
    <s v="CA-2013-158155"/>
    <x v="0"/>
    <x v="440"/>
    <d v="2013-05-07T00:00:00"/>
    <x v="1"/>
    <s v="EH-13765"/>
    <x v="553"/>
    <x v="1"/>
    <s v="United States"/>
    <s v="New York City"/>
    <x v="15"/>
    <n v="10009"/>
    <x v="3"/>
    <s v="FUR-FU-10000732"/>
    <x v="0"/>
    <x v="5"/>
    <x v="540"/>
    <x v="2391"/>
    <n v="2"/>
    <n v="0"/>
    <n v="4.0191999999999997"/>
  </r>
  <r>
    <n v="9852"/>
    <s v="CA-2013-158155"/>
    <x v="0"/>
    <x v="440"/>
    <d v="2013-05-07T00:00:00"/>
    <x v="1"/>
    <s v="EH-13765"/>
    <x v="553"/>
    <x v="1"/>
    <s v="United States"/>
    <s v="New York City"/>
    <x v="15"/>
    <n v="10009"/>
    <x v="3"/>
    <s v="OFF-BI-10001670"/>
    <x v="1"/>
    <x v="8"/>
    <x v="438"/>
    <x v="3476"/>
    <n v="3"/>
    <n v="0.2"/>
    <n v="33.93"/>
  </r>
  <r>
    <n v="9853"/>
    <s v="CA-2013-158155"/>
    <x v="0"/>
    <x v="440"/>
    <d v="2013-05-07T00:00:00"/>
    <x v="1"/>
    <s v="EH-13765"/>
    <x v="553"/>
    <x v="1"/>
    <s v="United States"/>
    <s v="New York City"/>
    <x v="15"/>
    <n v="10009"/>
    <x v="3"/>
    <s v="OFF-PA-10000533"/>
    <x v="1"/>
    <x v="10"/>
    <x v="1196"/>
    <x v="1733"/>
    <n v="2"/>
    <n v="0"/>
    <n v="6.0167999999999999"/>
  </r>
  <r>
    <n v="9854"/>
    <s v="CA-2013-158155"/>
    <x v="0"/>
    <x v="440"/>
    <d v="2013-05-07T00:00:00"/>
    <x v="1"/>
    <s v="EH-13765"/>
    <x v="553"/>
    <x v="1"/>
    <s v="United States"/>
    <s v="New York City"/>
    <x v="15"/>
    <n v="10009"/>
    <x v="3"/>
    <s v="FUR-FU-10002253"/>
    <x v="0"/>
    <x v="5"/>
    <x v="587"/>
    <x v="6093"/>
    <n v="5"/>
    <n v="0"/>
    <n v="83.733000000000004"/>
  </r>
  <r>
    <n v="9855"/>
    <s v="CA-2014-138870"/>
    <x v="3"/>
    <x v="249"/>
    <d v="2014-06-24T00:00:00"/>
    <x v="1"/>
    <s v="GA-14515"/>
    <x v="654"/>
    <x v="0"/>
    <s v="United States"/>
    <s v="San Francisco"/>
    <x v="1"/>
    <n v="94109"/>
    <x v="1"/>
    <s v="FUR-FU-10002396"/>
    <x v="0"/>
    <x v="5"/>
    <x v="1581"/>
    <x v="6094"/>
    <n v="4"/>
    <n v="0"/>
    <n v="21.134400000000003"/>
  </r>
  <r>
    <n v="9856"/>
    <s v="CA-2014-138870"/>
    <x v="3"/>
    <x v="249"/>
    <d v="2014-06-24T00:00:00"/>
    <x v="1"/>
    <s v="GA-14515"/>
    <x v="654"/>
    <x v="0"/>
    <s v="United States"/>
    <s v="San Francisco"/>
    <x v="1"/>
    <n v="94109"/>
    <x v="1"/>
    <s v="OFF-PA-10004438"/>
    <x v="1"/>
    <x v="10"/>
    <x v="1472"/>
    <x v="335"/>
    <n v="2"/>
    <n v="0"/>
    <n v="11.543199999999999"/>
  </r>
  <r>
    <n v="9857"/>
    <s v="CA-2011-120950"/>
    <x v="2"/>
    <x v="1232"/>
    <d v="2011-11-11T00:00:00"/>
    <x v="1"/>
    <s v="GA-14515"/>
    <x v="654"/>
    <x v="0"/>
    <s v="United States"/>
    <s v="Columbus"/>
    <x v="32"/>
    <n v="31907"/>
    <x v="0"/>
    <s v="OFF-PA-10000587"/>
    <x v="1"/>
    <x v="10"/>
    <x v="57"/>
    <x v="2908"/>
    <n v="6"/>
    <n v="0"/>
    <n v="20.9664"/>
  </r>
  <r>
    <n v="9858"/>
    <s v="CA-2012-164301"/>
    <x v="1"/>
    <x v="514"/>
    <d v="2012-03-30T00:00:00"/>
    <x v="1"/>
    <s v="EB-13840"/>
    <x v="225"/>
    <x v="1"/>
    <s v="United States"/>
    <s v="Seattle"/>
    <x v="4"/>
    <n v="98103"/>
    <x v="1"/>
    <s v="FUR-TA-10001889"/>
    <x v="0"/>
    <x v="3"/>
    <x v="406"/>
    <x v="6095"/>
    <n v="8"/>
    <n v="0"/>
    <n v="610.86239999999998"/>
  </r>
  <r>
    <n v="9859"/>
    <s v="CA-2014-113278"/>
    <x v="3"/>
    <x v="424"/>
    <d v="2014-01-21T00:00:00"/>
    <x v="1"/>
    <s v="HR-14770"/>
    <x v="367"/>
    <x v="2"/>
    <s v="United States"/>
    <s v="Richmond"/>
    <x v="14"/>
    <n v="47374"/>
    <x v="2"/>
    <s v="OFF-ST-10001590"/>
    <x v="1"/>
    <x v="4"/>
    <x v="146"/>
    <x v="4005"/>
    <n v="5"/>
    <n v="0"/>
    <n v="17.523999999999997"/>
  </r>
  <r>
    <n v="9860"/>
    <s v="CA-2014-113278"/>
    <x v="3"/>
    <x v="424"/>
    <d v="2014-01-21T00:00:00"/>
    <x v="1"/>
    <s v="HR-14770"/>
    <x v="367"/>
    <x v="2"/>
    <s v="United States"/>
    <s v="Richmond"/>
    <x v="14"/>
    <n v="47374"/>
    <x v="2"/>
    <s v="OFF-FA-10003472"/>
    <x v="1"/>
    <x v="13"/>
    <x v="240"/>
    <x v="2182"/>
    <n v="2"/>
    <n v="0"/>
    <n v="0.1008"/>
  </r>
  <r>
    <n v="9861"/>
    <s v="CA-2014-113278"/>
    <x v="3"/>
    <x v="424"/>
    <d v="2014-01-21T00:00:00"/>
    <x v="1"/>
    <s v="HR-14770"/>
    <x v="367"/>
    <x v="2"/>
    <s v="United States"/>
    <s v="Richmond"/>
    <x v="14"/>
    <n v="47374"/>
    <x v="2"/>
    <s v="TEC-PH-10000169"/>
    <x v="2"/>
    <x v="7"/>
    <x v="1029"/>
    <x v="766"/>
    <n v="4"/>
    <n v="0"/>
    <n v="1.3559999999999945"/>
  </r>
  <r>
    <n v="9862"/>
    <s v="CA-2014-113278"/>
    <x v="3"/>
    <x v="424"/>
    <d v="2014-01-21T00:00:00"/>
    <x v="1"/>
    <s v="HR-14770"/>
    <x v="367"/>
    <x v="2"/>
    <s v="United States"/>
    <s v="Richmond"/>
    <x v="14"/>
    <n v="47374"/>
    <x v="2"/>
    <s v="OFF-ST-10002562"/>
    <x v="1"/>
    <x v="4"/>
    <x v="33"/>
    <x v="2572"/>
    <n v="2"/>
    <n v="0"/>
    <n v="5.2528000000000006"/>
  </r>
  <r>
    <n v="9863"/>
    <s v="CA-2014-113278"/>
    <x v="3"/>
    <x v="424"/>
    <d v="2014-01-21T00:00:00"/>
    <x v="1"/>
    <s v="HR-14770"/>
    <x v="367"/>
    <x v="2"/>
    <s v="United States"/>
    <s v="Richmond"/>
    <x v="14"/>
    <n v="47374"/>
    <x v="2"/>
    <s v="TEC-AC-10001445"/>
    <x v="2"/>
    <x v="11"/>
    <x v="422"/>
    <x v="6096"/>
    <n v="4"/>
    <n v="0"/>
    <n v="2.5451999999999995"/>
  </r>
  <r>
    <n v="9864"/>
    <s v="CA-2014-113278"/>
    <x v="3"/>
    <x v="424"/>
    <d v="2014-01-21T00:00:00"/>
    <x v="1"/>
    <s v="HR-14770"/>
    <x v="367"/>
    <x v="2"/>
    <s v="United States"/>
    <s v="Richmond"/>
    <x v="14"/>
    <n v="47374"/>
    <x v="2"/>
    <s v="OFF-PA-10004156"/>
    <x v="1"/>
    <x v="10"/>
    <x v="743"/>
    <x v="1189"/>
    <n v="1"/>
    <n v="0"/>
    <n v="5.5565999999999995"/>
  </r>
  <r>
    <n v="9865"/>
    <s v="CA-2014-113278"/>
    <x v="3"/>
    <x v="424"/>
    <d v="2014-01-21T00:00:00"/>
    <x v="1"/>
    <s v="HR-14770"/>
    <x v="367"/>
    <x v="2"/>
    <s v="United States"/>
    <s v="Richmond"/>
    <x v="14"/>
    <n v="47374"/>
    <x v="2"/>
    <s v="TEC-AC-10004469"/>
    <x v="2"/>
    <x v="11"/>
    <x v="238"/>
    <x v="3863"/>
    <n v="4"/>
    <n v="0"/>
    <n v="70.312000000000012"/>
  </r>
  <r>
    <n v="9866"/>
    <s v="CA-2014-113278"/>
    <x v="3"/>
    <x v="424"/>
    <d v="2014-01-21T00:00:00"/>
    <x v="1"/>
    <s v="HR-14770"/>
    <x v="367"/>
    <x v="2"/>
    <s v="United States"/>
    <s v="Richmond"/>
    <x v="14"/>
    <n v="47374"/>
    <x v="2"/>
    <s v="FUR-FU-10001037"/>
    <x v="0"/>
    <x v="5"/>
    <x v="1160"/>
    <x v="1651"/>
    <n v="2"/>
    <n v="0"/>
    <n v="8.532"/>
  </r>
  <r>
    <n v="9867"/>
    <s v="US-2012-116981"/>
    <x v="1"/>
    <x v="514"/>
    <d v="2012-03-28T00:00:00"/>
    <x v="0"/>
    <s v="SM-20950"/>
    <x v="416"/>
    <x v="1"/>
    <s v="United States"/>
    <s v="New York City"/>
    <x v="15"/>
    <n v="10009"/>
    <x v="3"/>
    <s v="OFF-ST-10002615"/>
    <x v="1"/>
    <x v="4"/>
    <x v="1427"/>
    <x v="2969"/>
    <n v="7"/>
    <n v="0"/>
    <n v="282.20920000000001"/>
  </r>
  <r>
    <n v="9868"/>
    <s v="US-2012-116981"/>
    <x v="1"/>
    <x v="514"/>
    <d v="2012-03-28T00:00:00"/>
    <x v="0"/>
    <s v="SM-20950"/>
    <x v="416"/>
    <x v="1"/>
    <s v="United States"/>
    <s v="New York City"/>
    <x v="15"/>
    <n v="10009"/>
    <x v="3"/>
    <s v="OFF-AP-10000595"/>
    <x v="1"/>
    <x v="9"/>
    <x v="1496"/>
    <x v="2638"/>
    <n v="3"/>
    <n v="0"/>
    <n v="3.4086000000000003"/>
  </r>
  <r>
    <n v="9869"/>
    <s v="CA-2011-114195"/>
    <x v="2"/>
    <x v="301"/>
    <d v="2011-11-03T00:00:00"/>
    <x v="2"/>
    <s v="EA-14035"/>
    <x v="105"/>
    <x v="1"/>
    <s v="United States"/>
    <s v="Mason"/>
    <x v="24"/>
    <n v="45040"/>
    <x v="3"/>
    <s v="FUR-FU-10002253"/>
    <x v="0"/>
    <x v="5"/>
    <x v="587"/>
    <x v="4574"/>
    <n v="2"/>
    <n v="0.2"/>
    <n v="16.317200000000003"/>
  </r>
  <r>
    <n v="9870"/>
    <s v="CA-2011-114195"/>
    <x v="2"/>
    <x v="301"/>
    <d v="2011-11-03T00:00:00"/>
    <x v="2"/>
    <s v="EA-14035"/>
    <x v="105"/>
    <x v="1"/>
    <s v="United States"/>
    <s v="Mason"/>
    <x v="24"/>
    <n v="45040"/>
    <x v="3"/>
    <s v="OFF-BI-10000494"/>
    <x v="1"/>
    <x v="8"/>
    <x v="1563"/>
    <x v="2968"/>
    <n v="2"/>
    <n v="0.7"/>
    <n v="-2.6099999999999994"/>
  </r>
  <r>
    <n v="9871"/>
    <s v="CA-2011-114195"/>
    <x v="2"/>
    <x v="301"/>
    <d v="2011-11-03T00:00:00"/>
    <x v="2"/>
    <s v="EA-14035"/>
    <x v="105"/>
    <x v="1"/>
    <s v="United States"/>
    <s v="Mason"/>
    <x v="24"/>
    <n v="45040"/>
    <x v="3"/>
    <s v="OFF-BI-10001658"/>
    <x v="1"/>
    <x v="8"/>
    <x v="439"/>
    <x v="2849"/>
    <n v="3"/>
    <n v="0.7"/>
    <n v="-17.942399999999992"/>
  </r>
  <r>
    <n v="9872"/>
    <s v="CA-2014-146269"/>
    <x v="3"/>
    <x v="833"/>
    <d v="2014-10-07T00:00:00"/>
    <x v="3"/>
    <s v="MH-17455"/>
    <x v="708"/>
    <x v="0"/>
    <s v="United States"/>
    <s v="Chicago"/>
    <x v="10"/>
    <n v="60623"/>
    <x v="2"/>
    <s v="OFF-ST-10003208"/>
    <x v="1"/>
    <x v="4"/>
    <x v="243"/>
    <x v="6097"/>
    <n v="2"/>
    <n v="0.2"/>
    <n v="32.662799999999947"/>
  </r>
  <r>
    <n v="9873"/>
    <s v="CA-2014-146269"/>
    <x v="3"/>
    <x v="833"/>
    <d v="2014-10-07T00:00:00"/>
    <x v="3"/>
    <s v="MH-17455"/>
    <x v="708"/>
    <x v="0"/>
    <s v="United States"/>
    <s v="Chicago"/>
    <x v="10"/>
    <n v="60623"/>
    <x v="2"/>
    <s v="OFF-AR-10004790"/>
    <x v="1"/>
    <x v="6"/>
    <x v="33"/>
    <x v="3764"/>
    <n v="2"/>
    <n v="0.2"/>
    <n v="1.1969999999999992"/>
  </r>
  <r>
    <n v="9874"/>
    <s v="CA-2013-100587"/>
    <x v="0"/>
    <x v="107"/>
    <d v="2013-12-15T00:00:00"/>
    <x v="1"/>
    <s v="SL-20155"/>
    <x v="359"/>
    <x v="2"/>
    <s v="United States"/>
    <s v="New York City"/>
    <x v="15"/>
    <n v="10024"/>
    <x v="3"/>
    <s v="OFF-PA-10004609"/>
    <x v="1"/>
    <x v="10"/>
    <x v="1494"/>
    <x v="90"/>
    <n v="1"/>
    <n v="0"/>
    <n v="3.1104000000000003"/>
  </r>
  <r>
    <n v="9875"/>
    <s v="CA-2013-166653"/>
    <x v="0"/>
    <x v="897"/>
    <d v="2013-09-25T00:00:00"/>
    <x v="0"/>
    <s v="NP-18685"/>
    <x v="472"/>
    <x v="2"/>
    <s v="United States"/>
    <s v="Parma"/>
    <x v="24"/>
    <n v="44134"/>
    <x v="3"/>
    <s v="OFF-EN-10003055"/>
    <x v="1"/>
    <x v="12"/>
    <x v="873"/>
    <x v="1109"/>
    <n v="2"/>
    <n v="0.2"/>
    <n v="19.989999999999995"/>
  </r>
  <r>
    <n v="9876"/>
    <s v="CA-2012-130855"/>
    <x v="1"/>
    <x v="1233"/>
    <d v="2013-01-05T00:00:00"/>
    <x v="1"/>
    <s v="RF-19840"/>
    <x v="167"/>
    <x v="0"/>
    <s v="United States"/>
    <s v="New York City"/>
    <x v="15"/>
    <n v="10035"/>
    <x v="3"/>
    <s v="OFF-SU-10003936"/>
    <x v="1"/>
    <x v="14"/>
    <x v="1826"/>
    <x v="6098"/>
    <n v="2"/>
    <n v="0"/>
    <n v="6.3600000000000101E-2"/>
  </r>
  <r>
    <n v="9877"/>
    <s v="US-2014-166324"/>
    <x v="3"/>
    <x v="693"/>
    <d v="2014-04-22T00:00:00"/>
    <x v="2"/>
    <s v="BE-11455"/>
    <x v="534"/>
    <x v="2"/>
    <s v="United States"/>
    <s v="Cleveland"/>
    <x v="24"/>
    <n v="44105"/>
    <x v="3"/>
    <s v="OFF-ST-10000078"/>
    <x v="1"/>
    <x v="4"/>
    <x v="1218"/>
    <x v="6099"/>
    <n v="4"/>
    <n v="0.2"/>
    <n v="-21.213600000000099"/>
  </r>
  <r>
    <n v="9878"/>
    <s v="US-2014-166324"/>
    <x v="3"/>
    <x v="693"/>
    <d v="2014-04-22T00:00:00"/>
    <x v="2"/>
    <s v="BE-11455"/>
    <x v="534"/>
    <x v="2"/>
    <s v="United States"/>
    <s v="Cleveland"/>
    <x v="24"/>
    <n v="44105"/>
    <x v="3"/>
    <s v="OFF-BI-10000174"/>
    <x v="1"/>
    <x v="8"/>
    <x v="1435"/>
    <x v="6100"/>
    <n v="5"/>
    <n v="0.7"/>
    <n v="-6.379999999999999"/>
  </r>
  <r>
    <n v="9879"/>
    <s v="US-2014-166324"/>
    <x v="3"/>
    <x v="693"/>
    <d v="2014-04-22T00:00:00"/>
    <x v="2"/>
    <s v="BE-11455"/>
    <x v="534"/>
    <x v="2"/>
    <s v="United States"/>
    <s v="Cleveland"/>
    <x v="24"/>
    <n v="44105"/>
    <x v="3"/>
    <s v="TEC-PH-10004080"/>
    <x v="2"/>
    <x v="7"/>
    <x v="1768"/>
    <x v="4457"/>
    <n v="3"/>
    <n v="0.4"/>
    <n v="-24.476399999999998"/>
  </r>
  <r>
    <n v="9880"/>
    <s v="CA-2013-122581"/>
    <x v="0"/>
    <x v="1036"/>
    <d v="2013-08-26T00:00:00"/>
    <x v="1"/>
    <s v="JK-15370"/>
    <x v="271"/>
    <x v="0"/>
    <s v="United States"/>
    <s v="New York City"/>
    <x v="15"/>
    <n v="10035"/>
    <x v="3"/>
    <s v="FUR-CH-10002961"/>
    <x v="0"/>
    <x v="1"/>
    <x v="939"/>
    <x v="6101"/>
    <n v="7"/>
    <n v="0.1"/>
    <n v="63.685999999999979"/>
  </r>
  <r>
    <n v="9881"/>
    <s v="CA-2012-104297"/>
    <x v="1"/>
    <x v="352"/>
    <d v="2012-05-31T00:00:00"/>
    <x v="2"/>
    <s v="CC-12100"/>
    <x v="385"/>
    <x v="2"/>
    <s v="United States"/>
    <s v="Cleveland"/>
    <x v="24"/>
    <n v="44105"/>
    <x v="3"/>
    <s v="OFF-PA-10000474"/>
    <x v="1"/>
    <x v="10"/>
    <x v="33"/>
    <x v="633"/>
    <n v="3"/>
    <n v="0.2"/>
    <n v="28.706399999999991"/>
  </r>
  <r>
    <n v="9882"/>
    <s v="CA-2011-153927"/>
    <x v="2"/>
    <x v="1132"/>
    <d v="2011-08-13T00:00:00"/>
    <x v="2"/>
    <s v="LL-16840"/>
    <x v="328"/>
    <x v="0"/>
    <s v="United States"/>
    <s v="Woodstock"/>
    <x v="32"/>
    <n v="30188"/>
    <x v="0"/>
    <s v="OFF-BI-10000138"/>
    <x v="1"/>
    <x v="8"/>
    <x v="600"/>
    <x v="1230"/>
    <n v="3"/>
    <n v="0"/>
    <n v="6.7392000000000003"/>
  </r>
  <r>
    <n v="9883"/>
    <s v="CA-2011-153927"/>
    <x v="2"/>
    <x v="1132"/>
    <d v="2011-08-13T00:00:00"/>
    <x v="2"/>
    <s v="LL-16840"/>
    <x v="328"/>
    <x v="0"/>
    <s v="United States"/>
    <s v="Woodstock"/>
    <x v="32"/>
    <n v="30188"/>
    <x v="0"/>
    <s v="TEC-AC-10000023"/>
    <x v="2"/>
    <x v="11"/>
    <x v="900"/>
    <x v="6102"/>
    <n v="13"/>
    <n v="0"/>
    <n v="98.139599999999987"/>
  </r>
  <r>
    <n v="9884"/>
    <s v="CA-2011-112291"/>
    <x v="2"/>
    <x v="1234"/>
    <d v="2011-04-08T00:00:00"/>
    <x v="1"/>
    <s v="KE-16420"/>
    <x v="722"/>
    <x v="1"/>
    <s v="United States"/>
    <s v="Los Angeles"/>
    <x v="1"/>
    <n v="90008"/>
    <x v="1"/>
    <s v="OFF-EN-10001415"/>
    <x v="1"/>
    <x v="12"/>
    <x v="33"/>
    <x v="954"/>
    <n v="2"/>
    <n v="0"/>
    <n v="5.58"/>
  </r>
  <r>
    <n v="9885"/>
    <s v="CA-2011-112291"/>
    <x v="2"/>
    <x v="1234"/>
    <d v="2011-04-08T00:00:00"/>
    <x v="1"/>
    <s v="KE-16420"/>
    <x v="722"/>
    <x v="1"/>
    <s v="United States"/>
    <s v="Los Angeles"/>
    <x v="1"/>
    <n v="90008"/>
    <x v="1"/>
    <s v="TEC-AC-10001284"/>
    <x v="2"/>
    <x v="11"/>
    <x v="1172"/>
    <x v="1038"/>
    <n v="3"/>
    <n v="0"/>
    <n v="22.4316"/>
  </r>
  <r>
    <n v="9886"/>
    <s v="CA-2011-112291"/>
    <x v="2"/>
    <x v="1234"/>
    <d v="2011-04-08T00:00:00"/>
    <x v="1"/>
    <s v="KE-16420"/>
    <x v="722"/>
    <x v="1"/>
    <s v="United States"/>
    <s v="Los Angeles"/>
    <x v="1"/>
    <n v="90008"/>
    <x v="1"/>
    <s v="TEC-AC-10000736"/>
    <x v="2"/>
    <x v="11"/>
    <x v="1085"/>
    <x v="460"/>
    <n v="2"/>
    <n v="0"/>
    <n v="57.592799999999997"/>
  </r>
  <r>
    <n v="9887"/>
    <s v="CA-2011-146997"/>
    <x v="2"/>
    <x v="1213"/>
    <d v="2011-01-28T00:00:00"/>
    <x v="1"/>
    <s v="SG-20605"/>
    <x v="611"/>
    <x v="0"/>
    <s v="United States"/>
    <s v="Lafayette"/>
    <x v="14"/>
    <n v="47905"/>
    <x v="2"/>
    <s v="OFF-FA-10003467"/>
    <x v="1"/>
    <x v="13"/>
    <x v="489"/>
    <x v="4095"/>
    <n v="3"/>
    <n v="0"/>
    <n v="0"/>
  </r>
  <r>
    <n v="9888"/>
    <s v="CA-2014-169607"/>
    <x v="3"/>
    <x v="386"/>
    <d v="2014-10-16T00:00:00"/>
    <x v="2"/>
    <s v="CA-12265"/>
    <x v="244"/>
    <x v="0"/>
    <s v="United States"/>
    <s v="New York City"/>
    <x v="15"/>
    <n v="10024"/>
    <x v="3"/>
    <s v="OFF-PA-10000477"/>
    <x v="1"/>
    <x v="10"/>
    <x v="1205"/>
    <x v="745"/>
    <n v="2"/>
    <n v="0"/>
    <n v="4.6812000000000005"/>
  </r>
  <r>
    <n v="9889"/>
    <s v="CA-2012-127544"/>
    <x v="1"/>
    <x v="816"/>
    <d v="2012-08-12T00:00:00"/>
    <x v="1"/>
    <s v="RD-19585"/>
    <x v="361"/>
    <x v="0"/>
    <s v="United States"/>
    <s v="Utica"/>
    <x v="15"/>
    <n v="13501"/>
    <x v="3"/>
    <s v="TEC-AC-10000736"/>
    <x v="2"/>
    <x v="11"/>
    <x v="1085"/>
    <x v="3705"/>
    <n v="1"/>
    <n v="0"/>
    <n v="28.796399999999998"/>
  </r>
  <r>
    <n v="9890"/>
    <s v="CA-2014-166499"/>
    <x v="3"/>
    <x v="498"/>
    <d v="2014-03-21T00:00:00"/>
    <x v="2"/>
    <s v="VG-21805"/>
    <x v="500"/>
    <x v="1"/>
    <s v="United States"/>
    <s v="Lakewood"/>
    <x v="30"/>
    <n v="8701"/>
    <x v="3"/>
    <s v="OFF-AR-10002467"/>
    <x v="1"/>
    <x v="6"/>
    <x v="1681"/>
    <x v="3090"/>
    <n v="3"/>
    <n v="0"/>
    <n v="2.4138000000000006"/>
  </r>
  <r>
    <n v="9891"/>
    <s v="US-2013-115441"/>
    <x v="0"/>
    <x v="197"/>
    <d v="2013-07-29T00:00:00"/>
    <x v="0"/>
    <s v="SH-19975"/>
    <x v="64"/>
    <x v="1"/>
    <s v="United States"/>
    <s v="Milwaukee"/>
    <x v="6"/>
    <n v="53209"/>
    <x v="2"/>
    <s v="OFF-PA-10004996"/>
    <x v="1"/>
    <x v="10"/>
    <x v="1519"/>
    <x v="6103"/>
    <n v="2"/>
    <n v="0"/>
    <n v="9.6913999999999998"/>
  </r>
  <r>
    <n v="9892"/>
    <s v="US-2013-115441"/>
    <x v="0"/>
    <x v="197"/>
    <d v="2013-07-29T00:00:00"/>
    <x v="0"/>
    <s v="SH-19975"/>
    <x v="64"/>
    <x v="1"/>
    <s v="United States"/>
    <s v="Milwaukee"/>
    <x v="6"/>
    <n v="53209"/>
    <x v="2"/>
    <s v="TEC-AC-10003116"/>
    <x v="2"/>
    <x v="11"/>
    <x v="920"/>
    <x v="6104"/>
    <n v="7"/>
    <n v="0"/>
    <n v="48.457499999999996"/>
  </r>
  <r>
    <n v="9893"/>
    <s v="US-2013-115441"/>
    <x v="0"/>
    <x v="197"/>
    <d v="2013-07-29T00:00:00"/>
    <x v="0"/>
    <s v="SH-19975"/>
    <x v="64"/>
    <x v="1"/>
    <s v="United States"/>
    <s v="Milwaukee"/>
    <x v="6"/>
    <n v="53209"/>
    <x v="2"/>
    <s v="TEC-PH-10002262"/>
    <x v="2"/>
    <x v="7"/>
    <x v="472"/>
    <x v="6105"/>
    <n v="5"/>
    <n v="0"/>
    <n v="83.314000000000021"/>
  </r>
  <r>
    <n v="9894"/>
    <s v="US-2013-115441"/>
    <x v="0"/>
    <x v="197"/>
    <d v="2013-07-29T00:00:00"/>
    <x v="0"/>
    <s v="SH-19975"/>
    <x v="64"/>
    <x v="1"/>
    <s v="United States"/>
    <s v="Milwaukee"/>
    <x v="6"/>
    <n v="53209"/>
    <x v="2"/>
    <s v="FUR-CH-10004626"/>
    <x v="0"/>
    <x v="1"/>
    <x v="1697"/>
    <x v="6106"/>
    <n v="4"/>
    <n v="0"/>
    <n v="96.854399999999998"/>
  </r>
  <r>
    <n v="9895"/>
    <s v="US-2013-115441"/>
    <x v="0"/>
    <x v="197"/>
    <d v="2013-07-29T00:00:00"/>
    <x v="0"/>
    <s v="SH-19975"/>
    <x v="64"/>
    <x v="1"/>
    <s v="United States"/>
    <s v="Milwaukee"/>
    <x v="6"/>
    <n v="53209"/>
    <x v="2"/>
    <s v="FUR-FU-10001756"/>
    <x v="0"/>
    <x v="5"/>
    <x v="282"/>
    <x v="6107"/>
    <n v="5"/>
    <n v="0"/>
    <n v="27.60799999999999"/>
  </r>
  <r>
    <n v="9896"/>
    <s v="CA-2011-115049"/>
    <x v="2"/>
    <x v="467"/>
    <d v="2011-10-01T00:00:00"/>
    <x v="1"/>
    <s v="MM-17920"/>
    <x v="462"/>
    <x v="0"/>
    <s v="United States"/>
    <s v="Chicago"/>
    <x v="10"/>
    <n v="60623"/>
    <x v="2"/>
    <s v="TEC-AC-10004859"/>
    <x v="2"/>
    <x v="11"/>
    <x v="1545"/>
    <x v="6108"/>
    <n v="11"/>
    <n v="0.2"/>
    <n v="38.456000000000003"/>
  </r>
  <r>
    <n v="9897"/>
    <s v="CA-2011-156342"/>
    <x v="2"/>
    <x v="1103"/>
    <d v="2011-06-20T00:00:00"/>
    <x v="0"/>
    <s v="JF-15415"/>
    <x v="226"/>
    <x v="0"/>
    <s v="United States"/>
    <s v="Chicago"/>
    <x v="10"/>
    <n v="60653"/>
    <x v="2"/>
    <s v="OFF-PA-10001725"/>
    <x v="1"/>
    <x v="10"/>
    <x v="1648"/>
    <x v="4546"/>
    <n v="2"/>
    <n v="0.2"/>
    <n v="22.480800000000002"/>
  </r>
  <r>
    <n v="9898"/>
    <s v="CA-2013-112830"/>
    <x v="0"/>
    <x v="112"/>
    <d v="2013-06-11T00:00:00"/>
    <x v="1"/>
    <s v="LP-17095"/>
    <x v="431"/>
    <x v="0"/>
    <s v="United States"/>
    <s v="Fairfield"/>
    <x v="24"/>
    <n v="45014"/>
    <x v="3"/>
    <s v="FUR-FU-10004306"/>
    <x v="0"/>
    <x v="5"/>
    <x v="616"/>
    <x v="6109"/>
    <n v="3"/>
    <n v="0.2"/>
    <n v="34.97399999999999"/>
  </r>
  <r>
    <n v="9899"/>
    <s v="CA-2013-112830"/>
    <x v="0"/>
    <x v="112"/>
    <d v="2013-06-11T00:00:00"/>
    <x v="1"/>
    <s v="LP-17095"/>
    <x v="431"/>
    <x v="0"/>
    <s v="United States"/>
    <s v="Fairfield"/>
    <x v="24"/>
    <n v="45014"/>
    <x v="3"/>
    <s v="FUR-FU-10004845"/>
    <x v="0"/>
    <x v="5"/>
    <x v="1684"/>
    <x v="5350"/>
    <n v="2"/>
    <n v="0.2"/>
    <n v="0"/>
  </r>
  <r>
    <n v="9900"/>
    <s v="US-2011-117380"/>
    <x v="2"/>
    <x v="1176"/>
    <d v="2011-04-03T00:00:00"/>
    <x v="1"/>
    <s v="MP-18175"/>
    <x v="486"/>
    <x v="2"/>
    <s v="United States"/>
    <s v="Springfield"/>
    <x v="24"/>
    <n v="45503"/>
    <x v="3"/>
    <s v="FUR-TA-10000198"/>
    <x v="0"/>
    <x v="3"/>
    <x v="589"/>
    <x v="1890"/>
    <n v="1"/>
    <n v="0.4"/>
    <n v="-143.25480000000002"/>
  </r>
  <r>
    <n v="9901"/>
    <s v="CA-2014-117646"/>
    <x v="3"/>
    <x v="170"/>
    <d v="2014-08-26T00:00:00"/>
    <x v="1"/>
    <s v="SC-20845"/>
    <x v="790"/>
    <x v="0"/>
    <s v="United States"/>
    <s v="Louisville"/>
    <x v="22"/>
    <n v="80027"/>
    <x v="1"/>
    <s v="OFF-ST-10000036"/>
    <x v="1"/>
    <x v="4"/>
    <x v="590"/>
    <x v="4974"/>
    <n v="3"/>
    <n v="0.2"/>
    <n v="20.745899999999985"/>
  </r>
  <r>
    <n v="9902"/>
    <s v="CA-2014-117646"/>
    <x v="3"/>
    <x v="170"/>
    <d v="2014-08-26T00:00:00"/>
    <x v="1"/>
    <s v="SC-20845"/>
    <x v="790"/>
    <x v="0"/>
    <s v="United States"/>
    <s v="Louisville"/>
    <x v="22"/>
    <n v="80027"/>
    <x v="1"/>
    <s v="FUR-FU-10001037"/>
    <x v="0"/>
    <x v="5"/>
    <x v="1160"/>
    <x v="4915"/>
    <n v="3"/>
    <n v="0.2"/>
    <n v="7.1099999999999994"/>
  </r>
  <r>
    <n v="9903"/>
    <s v="CA-2014-117646"/>
    <x v="3"/>
    <x v="170"/>
    <d v="2014-08-26T00:00:00"/>
    <x v="1"/>
    <s v="SC-20845"/>
    <x v="790"/>
    <x v="0"/>
    <s v="United States"/>
    <s v="Louisville"/>
    <x v="22"/>
    <n v="80027"/>
    <x v="1"/>
    <s v="OFF-PA-10001950"/>
    <x v="1"/>
    <x v="10"/>
    <x v="144"/>
    <x v="1407"/>
    <n v="1"/>
    <n v="0.2"/>
    <n v="2.0849999999999991"/>
  </r>
  <r>
    <n v="9904"/>
    <s v="CA-2011-122609"/>
    <x v="2"/>
    <x v="607"/>
    <d v="2011-11-18T00:00:00"/>
    <x v="1"/>
    <s v="DP-13000"/>
    <x v="24"/>
    <x v="0"/>
    <s v="United States"/>
    <s v="Carrollton"/>
    <x v="5"/>
    <n v="75007"/>
    <x v="2"/>
    <s v="FUR-FU-10004587"/>
    <x v="0"/>
    <x v="5"/>
    <x v="1353"/>
    <x v="6110"/>
    <n v="3"/>
    <n v="0.6"/>
    <n v="-6.9101999999999997"/>
  </r>
  <r>
    <n v="9905"/>
    <s v="CA-2011-122609"/>
    <x v="2"/>
    <x v="607"/>
    <d v="2011-11-18T00:00:00"/>
    <x v="1"/>
    <s v="DP-13000"/>
    <x v="24"/>
    <x v="0"/>
    <s v="United States"/>
    <s v="Carrollton"/>
    <x v="5"/>
    <n v="75007"/>
    <x v="2"/>
    <s v="TEC-AC-10002567"/>
    <x v="2"/>
    <x v="11"/>
    <x v="423"/>
    <x v="2506"/>
    <n v="2"/>
    <n v="0.2"/>
    <n v="25.596799999999998"/>
  </r>
  <r>
    <n v="9906"/>
    <s v="US-2012-129007"/>
    <x v="1"/>
    <x v="1023"/>
    <d v="2012-09-15T00:00:00"/>
    <x v="2"/>
    <s v="KD-16615"/>
    <x v="629"/>
    <x v="1"/>
    <s v="United States"/>
    <s v="Anaheim"/>
    <x v="1"/>
    <n v="92804"/>
    <x v="1"/>
    <s v="FUR-FU-10004973"/>
    <x v="0"/>
    <x v="5"/>
    <x v="1134"/>
    <x v="6111"/>
    <n v="7"/>
    <n v="0"/>
    <n v="55.389600000000002"/>
  </r>
  <r>
    <n v="9907"/>
    <s v="US-2012-129007"/>
    <x v="1"/>
    <x v="1023"/>
    <d v="2012-09-15T00:00:00"/>
    <x v="2"/>
    <s v="KD-16615"/>
    <x v="629"/>
    <x v="1"/>
    <s v="United States"/>
    <s v="Anaheim"/>
    <x v="1"/>
    <n v="92804"/>
    <x v="1"/>
    <s v="OFF-BI-10001628"/>
    <x v="1"/>
    <x v="8"/>
    <x v="1103"/>
    <x v="3148"/>
    <n v="3"/>
    <n v="0.2"/>
    <n v="7.822499999999998"/>
  </r>
  <r>
    <n v="9908"/>
    <s v="US-2012-129007"/>
    <x v="1"/>
    <x v="1023"/>
    <d v="2012-09-15T00:00:00"/>
    <x v="2"/>
    <s v="KD-16615"/>
    <x v="629"/>
    <x v="1"/>
    <s v="United States"/>
    <s v="Anaheim"/>
    <x v="1"/>
    <n v="92804"/>
    <x v="1"/>
    <s v="FUR-CH-10000155"/>
    <x v="0"/>
    <x v="1"/>
    <x v="1157"/>
    <x v="4829"/>
    <n v="3"/>
    <n v="0.2"/>
    <n v="71.77200000000002"/>
  </r>
  <r>
    <n v="9909"/>
    <s v="US-2012-129007"/>
    <x v="1"/>
    <x v="1023"/>
    <d v="2012-09-15T00:00:00"/>
    <x v="2"/>
    <s v="KD-16615"/>
    <x v="629"/>
    <x v="1"/>
    <s v="United States"/>
    <s v="Anaheim"/>
    <x v="1"/>
    <n v="92804"/>
    <x v="1"/>
    <s v="FUR-FU-10002379"/>
    <x v="0"/>
    <x v="5"/>
    <x v="1462"/>
    <x v="6112"/>
    <n v="5"/>
    <n v="0"/>
    <n v="24.881999999999991"/>
  </r>
  <r>
    <n v="9910"/>
    <s v="US-2012-129007"/>
    <x v="1"/>
    <x v="1023"/>
    <d v="2012-09-15T00:00:00"/>
    <x v="2"/>
    <s v="KD-16615"/>
    <x v="629"/>
    <x v="1"/>
    <s v="United States"/>
    <s v="Anaheim"/>
    <x v="1"/>
    <n v="92804"/>
    <x v="1"/>
    <s v="FUR-FU-10004018"/>
    <x v="0"/>
    <x v="5"/>
    <x v="927"/>
    <x v="3082"/>
    <n v="3"/>
    <n v="0"/>
    <n v="12.060900000000002"/>
  </r>
  <r>
    <n v="9911"/>
    <s v="US-2012-129007"/>
    <x v="1"/>
    <x v="1023"/>
    <d v="2012-09-15T00:00:00"/>
    <x v="2"/>
    <s v="KD-16615"/>
    <x v="629"/>
    <x v="1"/>
    <s v="United States"/>
    <s v="Anaheim"/>
    <x v="1"/>
    <n v="92804"/>
    <x v="1"/>
    <s v="OFF-PA-10000994"/>
    <x v="1"/>
    <x v="10"/>
    <x v="904"/>
    <x v="1441"/>
    <n v="2"/>
    <n v="0"/>
    <n v="100.65599999999999"/>
  </r>
  <r>
    <n v="9912"/>
    <s v="US-2011-157231"/>
    <x v="2"/>
    <x v="267"/>
    <d v="2011-04-09T00:00:00"/>
    <x v="1"/>
    <s v="RP-19855"/>
    <x v="532"/>
    <x v="1"/>
    <s v="United States"/>
    <s v="Richmond"/>
    <x v="0"/>
    <n v="40475"/>
    <x v="0"/>
    <s v="OFF-BI-10002852"/>
    <x v="1"/>
    <x v="8"/>
    <x v="91"/>
    <x v="787"/>
    <n v="7"/>
    <n v="0"/>
    <n v="56.526400000000002"/>
  </r>
  <r>
    <n v="9913"/>
    <s v="CA-2012-132388"/>
    <x v="1"/>
    <x v="998"/>
    <d v="2012-10-12T00:00:00"/>
    <x v="2"/>
    <s v="KN-16390"/>
    <x v="471"/>
    <x v="1"/>
    <s v="United States"/>
    <s v="Santa Barbara"/>
    <x v="1"/>
    <n v="93101"/>
    <x v="1"/>
    <s v="FUR-CH-10001714"/>
    <x v="0"/>
    <x v="1"/>
    <x v="1295"/>
    <x v="6113"/>
    <n v="3"/>
    <n v="0.2"/>
    <n v="-54.320399999999978"/>
  </r>
  <r>
    <n v="9914"/>
    <s v="CA-2012-132388"/>
    <x v="1"/>
    <x v="998"/>
    <d v="2012-10-12T00:00:00"/>
    <x v="2"/>
    <s v="KN-16390"/>
    <x v="471"/>
    <x v="1"/>
    <s v="United States"/>
    <s v="Santa Barbara"/>
    <x v="1"/>
    <n v="93101"/>
    <x v="1"/>
    <s v="OFF-LA-10000414"/>
    <x v="1"/>
    <x v="2"/>
    <x v="1634"/>
    <x v="2551"/>
    <n v="3"/>
    <n v="0"/>
    <n v="14.904"/>
  </r>
  <r>
    <n v="9915"/>
    <s v="CA-2014-160927"/>
    <x v="3"/>
    <x v="926"/>
    <d v="2014-02-01T00:00:00"/>
    <x v="0"/>
    <s v="TM-21010"/>
    <x v="612"/>
    <x v="0"/>
    <s v="United States"/>
    <s v="Marion"/>
    <x v="23"/>
    <n v="52302"/>
    <x v="2"/>
    <s v="OFF-PA-10003848"/>
    <x v="1"/>
    <x v="10"/>
    <x v="1442"/>
    <x v="91"/>
    <n v="2"/>
    <n v="0"/>
    <n v="6.2208000000000006"/>
  </r>
  <r>
    <n v="9916"/>
    <s v="CA-2014-160927"/>
    <x v="3"/>
    <x v="926"/>
    <d v="2014-02-01T00:00:00"/>
    <x v="0"/>
    <s v="TM-21010"/>
    <x v="612"/>
    <x v="0"/>
    <s v="United States"/>
    <s v="Marion"/>
    <x v="23"/>
    <n v="52302"/>
    <x v="2"/>
    <s v="OFF-PA-10000176"/>
    <x v="1"/>
    <x v="10"/>
    <x v="634"/>
    <x v="453"/>
    <n v="5"/>
    <n v="0"/>
    <n v="45.527999999999992"/>
  </r>
  <r>
    <n v="9917"/>
    <s v="CA-2014-160927"/>
    <x v="3"/>
    <x v="926"/>
    <d v="2014-02-01T00:00:00"/>
    <x v="0"/>
    <s v="TM-21010"/>
    <x v="612"/>
    <x v="0"/>
    <s v="United States"/>
    <s v="Marion"/>
    <x v="23"/>
    <n v="52302"/>
    <x v="2"/>
    <s v="OFF-ST-10001590"/>
    <x v="1"/>
    <x v="4"/>
    <x v="146"/>
    <x v="814"/>
    <n v="1"/>
    <n v="0"/>
    <n v="3.5047999999999995"/>
  </r>
  <r>
    <n v="9918"/>
    <s v="CA-2014-160927"/>
    <x v="3"/>
    <x v="926"/>
    <d v="2014-02-01T00:00:00"/>
    <x v="0"/>
    <s v="TM-21010"/>
    <x v="612"/>
    <x v="0"/>
    <s v="United States"/>
    <s v="Marion"/>
    <x v="23"/>
    <n v="52302"/>
    <x v="2"/>
    <s v="FUR-FU-10000010"/>
    <x v="0"/>
    <x v="5"/>
    <x v="522"/>
    <x v="4126"/>
    <n v="3"/>
    <n v="0"/>
    <n v="4.6220999999999997"/>
  </r>
  <r>
    <n v="9919"/>
    <s v="CA-2012-105508"/>
    <x v="1"/>
    <x v="496"/>
    <d v="2012-09-29T00:00:00"/>
    <x v="1"/>
    <s v="JF-15190"/>
    <x v="440"/>
    <x v="0"/>
    <s v="United States"/>
    <s v="New York City"/>
    <x v="15"/>
    <n v="10035"/>
    <x v="3"/>
    <s v="OFF-EN-10003055"/>
    <x v="1"/>
    <x v="12"/>
    <x v="873"/>
    <x v="372"/>
    <n v="1"/>
    <n v="0"/>
    <n v="17.990999999999996"/>
  </r>
  <r>
    <n v="9920"/>
    <s v="CA-2013-149272"/>
    <x v="0"/>
    <x v="543"/>
    <d v="2013-03-20T00:00:00"/>
    <x v="1"/>
    <s v="MY-18295"/>
    <x v="501"/>
    <x v="1"/>
    <s v="United States"/>
    <s v="Bryan"/>
    <x v="5"/>
    <n v="77803"/>
    <x v="2"/>
    <s v="FUR-CH-10000863"/>
    <x v="0"/>
    <x v="1"/>
    <x v="83"/>
    <x v="2568"/>
    <n v="5"/>
    <n v="0.3"/>
    <n v="-143.43099999999998"/>
  </r>
  <r>
    <n v="9921"/>
    <s v="CA-2013-149272"/>
    <x v="0"/>
    <x v="543"/>
    <d v="2013-03-20T00:00:00"/>
    <x v="1"/>
    <s v="MY-18295"/>
    <x v="501"/>
    <x v="1"/>
    <s v="United States"/>
    <s v="Bryan"/>
    <x v="5"/>
    <n v="77803"/>
    <x v="2"/>
    <s v="OFF-BI-10004233"/>
    <x v="1"/>
    <x v="8"/>
    <x v="1377"/>
    <x v="6114"/>
    <n v="7"/>
    <n v="0.8"/>
    <n v="-35.817600000000013"/>
  </r>
  <r>
    <n v="9922"/>
    <s v="CA-2011-111360"/>
    <x v="2"/>
    <x v="156"/>
    <d v="2011-11-30T00:00:00"/>
    <x v="1"/>
    <s v="AT-10435"/>
    <x v="401"/>
    <x v="2"/>
    <s v="United States"/>
    <s v="Akron"/>
    <x v="24"/>
    <n v="44312"/>
    <x v="3"/>
    <s v="OFF-BI-10003350"/>
    <x v="1"/>
    <x v="8"/>
    <x v="834"/>
    <x v="6115"/>
    <n v="3"/>
    <n v="0.7"/>
    <n v="-4.5935999999999986"/>
  </r>
  <r>
    <n v="9923"/>
    <s v="US-2014-162124"/>
    <x v="3"/>
    <x v="636"/>
    <d v="2014-05-11T00:00:00"/>
    <x v="1"/>
    <s v="JF-15490"/>
    <x v="223"/>
    <x v="0"/>
    <s v="United States"/>
    <s v="Chicago"/>
    <x v="10"/>
    <n v="60653"/>
    <x v="2"/>
    <s v="TEC-AC-10001990"/>
    <x v="2"/>
    <x v="11"/>
    <x v="861"/>
    <x v="3029"/>
    <n v="4"/>
    <n v="0.2"/>
    <n v="28.79519999999998"/>
  </r>
  <r>
    <n v="9924"/>
    <s v="CA-2012-159534"/>
    <x v="1"/>
    <x v="305"/>
    <d v="2012-03-23T00:00:00"/>
    <x v="2"/>
    <s v="DH-13075"/>
    <x v="704"/>
    <x v="1"/>
    <s v="United States"/>
    <s v="New York City"/>
    <x v="15"/>
    <n v="10035"/>
    <x v="3"/>
    <s v="OFF-BI-10003982"/>
    <x v="1"/>
    <x v="8"/>
    <x v="346"/>
    <x v="3621"/>
    <n v="3"/>
    <n v="0.2"/>
    <n v="16.823699999999999"/>
  </r>
  <r>
    <n v="9925"/>
    <s v="CA-2012-159534"/>
    <x v="1"/>
    <x v="305"/>
    <d v="2012-03-23T00:00:00"/>
    <x v="2"/>
    <s v="DH-13075"/>
    <x v="704"/>
    <x v="1"/>
    <s v="United States"/>
    <s v="New York City"/>
    <x v="15"/>
    <n v="10035"/>
    <x v="3"/>
    <s v="OFF-EN-10004386"/>
    <x v="1"/>
    <x v="12"/>
    <x v="242"/>
    <x v="1169"/>
    <n v="1"/>
    <n v="0"/>
    <n v="11.994999999999999"/>
  </r>
  <r>
    <n v="9926"/>
    <s v="CA-2012-159534"/>
    <x v="1"/>
    <x v="305"/>
    <d v="2012-03-23T00:00:00"/>
    <x v="2"/>
    <s v="DH-13075"/>
    <x v="704"/>
    <x v="1"/>
    <s v="United States"/>
    <s v="New York City"/>
    <x v="15"/>
    <n v="10035"/>
    <x v="3"/>
    <s v="OFF-BI-10003656"/>
    <x v="1"/>
    <x v="8"/>
    <x v="13"/>
    <x v="6116"/>
    <n v="8"/>
    <n v="0.2"/>
    <n v="353.5791999999999"/>
  </r>
  <r>
    <n v="9927"/>
    <s v="CA-2012-159534"/>
    <x v="1"/>
    <x v="305"/>
    <d v="2012-03-23T00:00:00"/>
    <x v="2"/>
    <s v="DH-13075"/>
    <x v="704"/>
    <x v="1"/>
    <s v="United States"/>
    <s v="New York City"/>
    <x v="15"/>
    <n v="10035"/>
    <x v="3"/>
    <s v="TEC-PH-10002310"/>
    <x v="2"/>
    <x v="7"/>
    <x v="950"/>
    <x v="1664"/>
    <n v="2"/>
    <n v="0"/>
    <n v="53.994599999999991"/>
  </r>
  <r>
    <n v="9928"/>
    <s v="CA-2012-159534"/>
    <x v="1"/>
    <x v="305"/>
    <d v="2012-03-23T00:00:00"/>
    <x v="2"/>
    <s v="DH-13075"/>
    <x v="704"/>
    <x v="1"/>
    <s v="United States"/>
    <s v="New York City"/>
    <x v="15"/>
    <n v="10035"/>
    <x v="3"/>
    <s v="OFF-ST-10001172"/>
    <x v="1"/>
    <x v="4"/>
    <x v="1197"/>
    <x v="202"/>
    <n v="4"/>
    <n v="0"/>
    <n v="20.140799999999999"/>
  </r>
  <r>
    <n v="9929"/>
    <s v="CA-2013-129630"/>
    <x v="0"/>
    <x v="913"/>
    <d v="2013-09-05T00:00:00"/>
    <x v="3"/>
    <s v="IM-15055"/>
    <x v="780"/>
    <x v="0"/>
    <s v="United States"/>
    <s v="San Francisco"/>
    <x v="1"/>
    <n v="94122"/>
    <x v="1"/>
    <s v="FUR-FU-10000260"/>
    <x v="0"/>
    <x v="5"/>
    <x v="74"/>
    <x v="6117"/>
    <n v="3"/>
    <n v="0"/>
    <n v="8.7371999999999996"/>
  </r>
  <r>
    <n v="9930"/>
    <s v="CA-2013-129630"/>
    <x v="0"/>
    <x v="913"/>
    <d v="2013-09-05T00:00:00"/>
    <x v="3"/>
    <s v="IM-15055"/>
    <x v="780"/>
    <x v="0"/>
    <s v="United States"/>
    <s v="San Francisco"/>
    <x v="1"/>
    <n v="94122"/>
    <x v="1"/>
    <s v="TEC-CO-10003763"/>
    <x v="2"/>
    <x v="16"/>
    <x v="1270"/>
    <x v="2481"/>
    <n v="5"/>
    <n v="0.2"/>
    <n v="944.98649999999986"/>
  </r>
  <r>
    <n v="9931"/>
    <s v="CA-2012-104948"/>
    <x v="1"/>
    <x v="50"/>
    <d v="2012-11-17T00:00:00"/>
    <x v="1"/>
    <s v="KH-16510"/>
    <x v="168"/>
    <x v="0"/>
    <s v="United States"/>
    <s v="San Bernardino"/>
    <x v="1"/>
    <n v="92404"/>
    <x v="1"/>
    <s v="OFF-BI-10001267"/>
    <x v="1"/>
    <x v="8"/>
    <x v="1466"/>
    <x v="6118"/>
    <n v="2"/>
    <n v="0.2"/>
    <n v="3.4551999999999996"/>
  </r>
  <r>
    <n v="9932"/>
    <s v="CA-2012-104948"/>
    <x v="1"/>
    <x v="50"/>
    <d v="2012-11-17T00:00:00"/>
    <x v="1"/>
    <s v="KH-16510"/>
    <x v="168"/>
    <x v="0"/>
    <s v="United States"/>
    <s v="San Bernardino"/>
    <x v="1"/>
    <n v="92404"/>
    <x v="1"/>
    <s v="FUR-BO-10004357"/>
    <x v="0"/>
    <x v="0"/>
    <x v="1349"/>
    <x v="6119"/>
    <n v="4"/>
    <n v="0.15"/>
    <n v="-40.196000000000055"/>
  </r>
  <r>
    <n v="9933"/>
    <s v="CA-2012-104948"/>
    <x v="1"/>
    <x v="50"/>
    <d v="2012-11-17T00:00:00"/>
    <x v="1"/>
    <s v="KH-16510"/>
    <x v="168"/>
    <x v="0"/>
    <s v="United States"/>
    <s v="San Bernardino"/>
    <x v="1"/>
    <n v="92404"/>
    <x v="1"/>
    <s v="OFF-PA-10004610"/>
    <x v="1"/>
    <x v="10"/>
    <x v="1511"/>
    <x v="6120"/>
    <n v="7"/>
    <n v="0"/>
    <n v="13.481999999999998"/>
  </r>
  <r>
    <n v="9934"/>
    <s v="CA-2011-166555"/>
    <x v="2"/>
    <x v="384"/>
    <d v="2011-07-14T00:00:00"/>
    <x v="2"/>
    <s v="JK-15205"/>
    <x v="523"/>
    <x v="0"/>
    <s v="United States"/>
    <s v="Niagara Falls"/>
    <x v="15"/>
    <n v="14304"/>
    <x v="3"/>
    <s v="TEC-PH-10004912"/>
    <x v="2"/>
    <x v="7"/>
    <x v="1492"/>
    <x v="6121"/>
    <n v="3"/>
    <n v="0"/>
    <n v="47.806499999999993"/>
  </r>
  <r>
    <n v="9935"/>
    <s v="CA-2013-114405"/>
    <x v="0"/>
    <x v="281"/>
    <d v="2013-04-13T00:00:00"/>
    <x v="1"/>
    <s v="AS-10240"/>
    <x v="238"/>
    <x v="0"/>
    <s v="United States"/>
    <s v="Philadelphia"/>
    <x v="9"/>
    <n v="19120"/>
    <x v="3"/>
    <s v="OFF-AP-10003278"/>
    <x v="1"/>
    <x v="9"/>
    <x v="1784"/>
    <x v="6122"/>
    <n v="3"/>
    <n v="0.2"/>
    <n v="2.5146000000000015"/>
  </r>
  <r>
    <n v="9936"/>
    <s v="CA-2013-114405"/>
    <x v="0"/>
    <x v="281"/>
    <d v="2013-04-13T00:00:00"/>
    <x v="1"/>
    <s v="AS-10240"/>
    <x v="238"/>
    <x v="0"/>
    <s v="United States"/>
    <s v="Philadelphia"/>
    <x v="9"/>
    <n v="19120"/>
    <x v="3"/>
    <s v="OFF-ST-10001627"/>
    <x v="1"/>
    <x v="4"/>
    <x v="1840"/>
    <x v="6123"/>
    <n v="3"/>
    <n v="0.2"/>
    <n v="3.6744000000000039"/>
  </r>
  <r>
    <n v="9937"/>
    <s v="CA-2014-132955"/>
    <x v="3"/>
    <x v="92"/>
    <d v="2014-06-29T00:00:00"/>
    <x v="1"/>
    <s v="SC-20575"/>
    <x v="623"/>
    <x v="0"/>
    <s v="United States"/>
    <s v="Cranston"/>
    <x v="34"/>
    <n v="2920"/>
    <x v="3"/>
    <s v="OFF-BI-10002735"/>
    <x v="1"/>
    <x v="8"/>
    <x v="141"/>
    <x v="4450"/>
    <n v="3"/>
    <n v="0"/>
    <n v="48.377100000000006"/>
  </r>
  <r>
    <n v="9938"/>
    <s v="CA-2013-164889"/>
    <x v="0"/>
    <x v="1235"/>
    <d v="2013-06-07T00:00:00"/>
    <x v="0"/>
    <s v="CP-12340"/>
    <x v="291"/>
    <x v="1"/>
    <s v="United States"/>
    <s v="Los Angeles"/>
    <x v="1"/>
    <n v="90049"/>
    <x v="1"/>
    <s v="FUR-TA-10001676"/>
    <x v="0"/>
    <x v="3"/>
    <x v="957"/>
    <x v="4085"/>
    <n v="2"/>
    <n v="0.2"/>
    <n v="-1.7772000000000041"/>
  </r>
  <r>
    <n v="9939"/>
    <s v="CA-2013-169824"/>
    <x v="0"/>
    <x v="939"/>
    <d v="2013-12-18T00:00:00"/>
    <x v="1"/>
    <s v="NS-18640"/>
    <x v="374"/>
    <x v="1"/>
    <s v="United States"/>
    <s v="New York City"/>
    <x v="15"/>
    <n v="10009"/>
    <x v="3"/>
    <s v="FUR-FU-10004864"/>
    <x v="0"/>
    <x v="5"/>
    <x v="1710"/>
    <x v="6124"/>
    <n v="5"/>
    <n v="0"/>
    <n v="19.915500000000002"/>
  </r>
  <r>
    <n v="9940"/>
    <s v="CA-2013-169824"/>
    <x v="0"/>
    <x v="939"/>
    <d v="2013-12-18T00:00:00"/>
    <x v="1"/>
    <s v="NS-18640"/>
    <x v="374"/>
    <x v="1"/>
    <s v="United States"/>
    <s v="New York City"/>
    <x v="15"/>
    <n v="10009"/>
    <x v="3"/>
    <s v="OFF-SU-10000952"/>
    <x v="1"/>
    <x v="14"/>
    <x v="1256"/>
    <x v="5955"/>
    <n v="4"/>
    <n v="0"/>
    <n v="9.9456000000000024"/>
  </r>
  <r>
    <n v="9941"/>
    <s v="CA-2013-169824"/>
    <x v="0"/>
    <x v="939"/>
    <d v="2013-12-18T00:00:00"/>
    <x v="1"/>
    <s v="NS-18640"/>
    <x v="374"/>
    <x v="1"/>
    <s v="United States"/>
    <s v="New York City"/>
    <x v="15"/>
    <n v="10009"/>
    <x v="3"/>
    <s v="OFF-AR-10000462"/>
    <x v="1"/>
    <x v="6"/>
    <x v="885"/>
    <x v="6125"/>
    <n v="7"/>
    <n v="0"/>
    <n v="4.8160000000000007"/>
  </r>
  <r>
    <n v="9942"/>
    <s v="CA-2014-164028"/>
    <x v="3"/>
    <x v="221"/>
    <d v="2014-12-01T00:00:00"/>
    <x v="1"/>
    <s v="JL-15835"/>
    <x v="252"/>
    <x v="0"/>
    <s v="United States"/>
    <s v="San Francisco"/>
    <x v="1"/>
    <n v="94122"/>
    <x v="1"/>
    <s v="TEC-AC-10001772"/>
    <x v="2"/>
    <x v="11"/>
    <x v="400"/>
    <x v="6126"/>
    <n v="14"/>
    <n v="0"/>
    <n v="87.196200000000005"/>
  </r>
  <r>
    <n v="9943"/>
    <s v="CA-2011-143371"/>
    <x v="2"/>
    <x v="129"/>
    <d v="2012-01-03T00:00:00"/>
    <x v="1"/>
    <s v="MD-17350"/>
    <x v="198"/>
    <x v="0"/>
    <s v="United States"/>
    <s v="Anaheim"/>
    <x v="1"/>
    <n v="92804"/>
    <x v="1"/>
    <s v="OFF-ST-10001128"/>
    <x v="1"/>
    <x v="4"/>
    <x v="1418"/>
    <x v="6127"/>
    <n v="9"/>
    <n v="0"/>
    <n v="29.964600000000061"/>
  </r>
  <r>
    <n v="9944"/>
    <s v="CA-2011-143371"/>
    <x v="2"/>
    <x v="129"/>
    <d v="2012-01-03T00:00:00"/>
    <x v="1"/>
    <s v="MD-17350"/>
    <x v="198"/>
    <x v="0"/>
    <s v="United States"/>
    <s v="Anaheim"/>
    <x v="1"/>
    <n v="92804"/>
    <x v="1"/>
    <s v="OFF-SU-10002537"/>
    <x v="1"/>
    <x v="14"/>
    <x v="676"/>
    <x v="6128"/>
    <n v="5"/>
    <n v="0"/>
    <n v="13.299000000000003"/>
  </r>
  <r>
    <n v="9945"/>
    <s v="CA-2012-145415"/>
    <x v="1"/>
    <x v="1236"/>
    <d v="2012-04-17T00:00:00"/>
    <x v="0"/>
    <s v="RD-19660"/>
    <x v="372"/>
    <x v="2"/>
    <s v="United States"/>
    <s v="Seattle"/>
    <x v="4"/>
    <n v="98103"/>
    <x v="1"/>
    <s v="OFF-ST-10000419"/>
    <x v="1"/>
    <x v="4"/>
    <x v="1015"/>
    <x v="1360"/>
    <n v="3"/>
    <n v="0"/>
    <n v="0.4073999999999991"/>
  </r>
  <r>
    <n v="9946"/>
    <s v="CA-2011-111157"/>
    <x v="2"/>
    <x v="1086"/>
    <d v="2011-03-06T00:00:00"/>
    <x v="1"/>
    <s v="NH-18610"/>
    <x v="468"/>
    <x v="1"/>
    <s v="United States"/>
    <s v="Philadelphia"/>
    <x v="9"/>
    <n v="19120"/>
    <x v="3"/>
    <s v="OFF-PA-10000327"/>
    <x v="1"/>
    <x v="10"/>
    <x v="1428"/>
    <x v="1321"/>
    <n v="1"/>
    <n v="0.2"/>
    <n v="1.0699999999999996"/>
  </r>
  <r>
    <n v="9947"/>
    <s v="CA-2011-111157"/>
    <x v="2"/>
    <x v="1086"/>
    <d v="2011-03-06T00:00:00"/>
    <x v="1"/>
    <s v="NH-18610"/>
    <x v="468"/>
    <x v="1"/>
    <s v="United States"/>
    <s v="Philadelphia"/>
    <x v="9"/>
    <n v="19120"/>
    <x v="3"/>
    <s v="TEC-AC-10004353"/>
    <x v="2"/>
    <x v="11"/>
    <x v="717"/>
    <x v="1267"/>
    <n v="3"/>
    <n v="0.2"/>
    <n v="32.130000000000003"/>
  </r>
  <r>
    <n v="9948"/>
    <s v="CA-2014-121559"/>
    <x v="3"/>
    <x v="702"/>
    <d v="2014-06-04T00:00:00"/>
    <x v="0"/>
    <s v="HW-14935"/>
    <x v="304"/>
    <x v="1"/>
    <s v="United States"/>
    <s v="Indianapolis"/>
    <x v="14"/>
    <n v="46203"/>
    <x v="2"/>
    <s v="FUR-CH-10003746"/>
    <x v="0"/>
    <x v="1"/>
    <x v="617"/>
    <x v="6129"/>
    <n v="6"/>
    <n v="0"/>
    <n v="539.24639999999999"/>
  </r>
  <r>
    <n v="9949"/>
    <s v="CA-2014-121559"/>
    <x v="3"/>
    <x v="702"/>
    <d v="2014-06-04T00:00:00"/>
    <x v="0"/>
    <s v="HW-14935"/>
    <x v="304"/>
    <x v="1"/>
    <s v="United States"/>
    <s v="Indianapolis"/>
    <x v="14"/>
    <n v="46203"/>
    <x v="2"/>
    <s v="OFF-AP-10002945"/>
    <x v="1"/>
    <x v="9"/>
    <x v="225"/>
    <x v="6130"/>
    <n v="8"/>
    <n v="0"/>
    <n v="793.71599999999989"/>
  </r>
  <r>
    <n v="9950"/>
    <s v="CA-2014-121559"/>
    <x v="3"/>
    <x v="702"/>
    <d v="2014-06-04T00:00:00"/>
    <x v="0"/>
    <s v="HW-14935"/>
    <x v="304"/>
    <x v="1"/>
    <s v="United States"/>
    <s v="Indianapolis"/>
    <x v="14"/>
    <n v="46203"/>
    <x v="2"/>
    <s v="TEC-AC-10004568"/>
    <x v="2"/>
    <x v="11"/>
    <x v="1109"/>
    <x v="2487"/>
    <n v="3"/>
    <n v="0"/>
    <n v="15.954299999999993"/>
  </r>
  <r>
    <n v="9951"/>
    <s v="CA-2014-121559"/>
    <x v="3"/>
    <x v="702"/>
    <d v="2014-06-04T00:00:00"/>
    <x v="0"/>
    <s v="HW-14935"/>
    <x v="304"/>
    <x v="1"/>
    <s v="United States"/>
    <s v="Indianapolis"/>
    <x v="14"/>
    <n v="46203"/>
    <x v="2"/>
    <s v="TEC-AC-10001714"/>
    <x v="2"/>
    <x v="11"/>
    <x v="678"/>
    <x v="6131"/>
    <n v="1"/>
    <n v="0"/>
    <n v="14.7593"/>
  </r>
  <r>
    <n v="9952"/>
    <s v="CA-2014-121559"/>
    <x v="3"/>
    <x v="702"/>
    <d v="2014-06-04T00:00:00"/>
    <x v="0"/>
    <s v="HW-14935"/>
    <x v="304"/>
    <x v="1"/>
    <s v="United States"/>
    <s v="Indianapolis"/>
    <x v="14"/>
    <n v="46203"/>
    <x v="2"/>
    <s v="OFF-BI-10002072"/>
    <x v="1"/>
    <x v="8"/>
    <x v="830"/>
    <x v="1026"/>
    <n v="2"/>
    <n v="0"/>
    <n v="8.69"/>
  </r>
  <r>
    <n v="9953"/>
    <s v="CA-2012-141593"/>
    <x v="1"/>
    <x v="639"/>
    <d v="2012-12-16T00:00:00"/>
    <x v="0"/>
    <s v="DB-12970"/>
    <x v="715"/>
    <x v="1"/>
    <s v="United States"/>
    <s v="Los Angeles"/>
    <x v="1"/>
    <n v="90045"/>
    <x v="1"/>
    <s v="OFF-BI-10001153"/>
    <x v="1"/>
    <x v="8"/>
    <x v="300"/>
    <x v="6132"/>
    <n v="2"/>
    <n v="0.2"/>
    <n v="20.723999999999997"/>
  </r>
  <r>
    <n v="9954"/>
    <s v="CA-2012-141593"/>
    <x v="1"/>
    <x v="639"/>
    <d v="2012-12-16T00:00:00"/>
    <x v="0"/>
    <s v="DB-12970"/>
    <x v="715"/>
    <x v="1"/>
    <s v="United States"/>
    <s v="Los Angeles"/>
    <x v="1"/>
    <n v="90045"/>
    <x v="1"/>
    <s v="OFF-PA-10004983"/>
    <x v="1"/>
    <x v="10"/>
    <x v="1323"/>
    <x v="90"/>
    <n v="1"/>
    <n v="0"/>
    <n v="3.1104000000000003"/>
  </r>
  <r>
    <n v="9955"/>
    <s v="CA-2012-141593"/>
    <x v="1"/>
    <x v="639"/>
    <d v="2012-12-16T00:00:00"/>
    <x v="0"/>
    <s v="DB-12970"/>
    <x v="715"/>
    <x v="1"/>
    <s v="United States"/>
    <s v="Los Angeles"/>
    <x v="1"/>
    <n v="90045"/>
    <x v="1"/>
    <s v="OFF-BI-10000948"/>
    <x v="1"/>
    <x v="8"/>
    <x v="1373"/>
    <x v="4326"/>
    <n v="3"/>
    <n v="0.2"/>
    <n v="11.558699999999998"/>
  </r>
  <r>
    <n v="9956"/>
    <s v="CA-2012-141593"/>
    <x v="1"/>
    <x v="639"/>
    <d v="2012-12-16T00:00:00"/>
    <x v="0"/>
    <s v="DB-12970"/>
    <x v="715"/>
    <x v="1"/>
    <s v="United States"/>
    <s v="Los Angeles"/>
    <x v="1"/>
    <n v="90045"/>
    <x v="1"/>
    <s v="FUR-TA-10002622"/>
    <x v="0"/>
    <x v="3"/>
    <x v="960"/>
    <x v="6031"/>
    <n v="2"/>
    <n v="0.2"/>
    <n v="10.258800000000008"/>
  </r>
  <r>
    <n v="9957"/>
    <s v="US-2011-143287"/>
    <x v="2"/>
    <x v="7"/>
    <d v="2011-11-17T00:00:00"/>
    <x v="1"/>
    <s v="KN-16705"/>
    <x v="607"/>
    <x v="2"/>
    <s v="United States"/>
    <s v="New Rochelle"/>
    <x v="15"/>
    <n v="10801"/>
    <x v="3"/>
    <s v="OFF-PA-10001776"/>
    <x v="1"/>
    <x v="10"/>
    <x v="1263"/>
    <x v="3212"/>
    <n v="5"/>
    <n v="0"/>
    <n v="21.784499999999998"/>
  </r>
  <r>
    <n v="9958"/>
    <s v="US-2011-143287"/>
    <x v="2"/>
    <x v="7"/>
    <d v="2011-11-17T00:00:00"/>
    <x v="1"/>
    <s v="KN-16705"/>
    <x v="607"/>
    <x v="2"/>
    <s v="United States"/>
    <s v="New Rochelle"/>
    <x v="15"/>
    <n v="10801"/>
    <x v="3"/>
    <s v="OFF-PA-10004039"/>
    <x v="1"/>
    <x v="10"/>
    <x v="1538"/>
    <x v="1070"/>
    <n v="4"/>
    <n v="0"/>
    <n v="109.7208"/>
  </r>
  <r>
    <n v="9959"/>
    <s v="US-2011-143287"/>
    <x v="2"/>
    <x v="7"/>
    <d v="2011-11-17T00:00:00"/>
    <x v="1"/>
    <s v="KN-16705"/>
    <x v="607"/>
    <x v="2"/>
    <s v="United States"/>
    <s v="New Rochelle"/>
    <x v="15"/>
    <n v="10801"/>
    <x v="3"/>
    <s v="OFF-SU-10001574"/>
    <x v="1"/>
    <x v="14"/>
    <x v="498"/>
    <x v="549"/>
    <n v="2"/>
    <n v="0"/>
    <n v="2.1899999999999995"/>
  </r>
  <r>
    <n v="9960"/>
    <s v="CA-2014-137421"/>
    <x v="3"/>
    <x v="833"/>
    <d v="2014-10-12T00:00:00"/>
    <x v="1"/>
    <s v="AJ-10945"/>
    <x v="219"/>
    <x v="0"/>
    <s v="United States"/>
    <s v="Chandler"/>
    <x v="16"/>
    <n v="85224"/>
    <x v="1"/>
    <s v="OFF-AR-10001761"/>
    <x v="1"/>
    <x v="6"/>
    <x v="1642"/>
    <x v="564"/>
    <n v="2"/>
    <n v="0.2"/>
    <n v="1.8687999999999998"/>
  </r>
  <r>
    <n v="9961"/>
    <s v="CA-2014-141446"/>
    <x v="3"/>
    <x v="118"/>
    <d v="2014-09-19T00:00:00"/>
    <x v="0"/>
    <s v="CL-12700"/>
    <x v="642"/>
    <x v="2"/>
    <s v="United States"/>
    <s v="Florence"/>
    <x v="0"/>
    <n v="41042"/>
    <x v="0"/>
    <s v="TEC-AC-10002305"/>
    <x v="2"/>
    <x v="11"/>
    <x v="1521"/>
    <x v="3308"/>
    <n v="1"/>
    <n v="0"/>
    <n v="3.2399999999999984"/>
  </r>
  <r>
    <n v="9962"/>
    <s v="CA-2012-168088"/>
    <x v="1"/>
    <x v="531"/>
    <d v="2012-03-22T00:00:00"/>
    <x v="2"/>
    <s v="CM-12655"/>
    <x v="475"/>
    <x v="2"/>
    <s v="United States"/>
    <s v="Houston"/>
    <x v="5"/>
    <n v="77041"/>
    <x v="2"/>
    <s v="OFF-PA-10000675"/>
    <x v="1"/>
    <x v="10"/>
    <x v="1106"/>
    <x v="4975"/>
    <n v="2"/>
    <n v="0.2"/>
    <n v="23.7742"/>
  </r>
  <r>
    <n v="9963"/>
    <s v="CA-2012-168088"/>
    <x v="1"/>
    <x v="531"/>
    <d v="2012-03-22T00:00:00"/>
    <x v="2"/>
    <s v="CM-12655"/>
    <x v="475"/>
    <x v="2"/>
    <s v="United States"/>
    <s v="Houston"/>
    <x v="5"/>
    <n v="77041"/>
    <x v="2"/>
    <s v="FUR-BO-10004218"/>
    <x v="0"/>
    <x v="0"/>
    <x v="1584"/>
    <x v="6133"/>
    <n v="4"/>
    <n v="0.32"/>
    <n v="-67.670400000000001"/>
  </r>
  <r>
    <n v="9964"/>
    <s v="CA-2012-143700"/>
    <x v="1"/>
    <x v="353"/>
    <d v="2012-07-26T00:00:00"/>
    <x v="3"/>
    <s v="AS-10240"/>
    <x v="238"/>
    <x v="0"/>
    <s v="United States"/>
    <s v="Philadelphia"/>
    <x v="9"/>
    <n v="19140"/>
    <x v="3"/>
    <s v="OFF-PA-10003072"/>
    <x v="1"/>
    <x v="10"/>
    <x v="918"/>
    <x v="563"/>
    <n v="2"/>
    <n v="0.2"/>
    <n v="3.6288"/>
  </r>
  <r>
    <n v="9965"/>
    <s v="CA-2013-146374"/>
    <x v="0"/>
    <x v="5"/>
    <d v="2013-12-11T00:00:00"/>
    <x v="0"/>
    <s v="HE-14800"/>
    <x v="785"/>
    <x v="1"/>
    <s v="United States"/>
    <s v="Newark"/>
    <x v="13"/>
    <n v="19711"/>
    <x v="3"/>
    <s v="FUR-FU-10002671"/>
    <x v="0"/>
    <x v="5"/>
    <x v="275"/>
    <x v="6134"/>
    <n v="1"/>
    <n v="0"/>
    <n v="6.4319999999999995"/>
  </r>
  <r>
    <n v="9966"/>
    <s v="CA-2013-146374"/>
    <x v="0"/>
    <x v="5"/>
    <d v="2013-12-11T00:00:00"/>
    <x v="0"/>
    <s v="HE-14800"/>
    <x v="785"/>
    <x v="1"/>
    <s v="United States"/>
    <s v="Newark"/>
    <x v="13"/>
    <n v="19711"/>
    <x v="3"/>
    <s v="OFF-PA-10000349"/>
    <x v="1"/>
    <x v="10"/>
    <x v="33"/>
    <x v="1393"/>
    <n v="1"/>
    <n v="0"/>
    <n v="2.3406000000000002"/>
  </r>
  <r>
    <n v="9967"/>
    <s v="CA-2013-146374"/>
    <x v="0"/>
    <x v="5"/>
    <d v="2013-12-11T00:00:00"/>
    <x v="0"/>
    <s v="HE-14800"/>
    <x v="785"/>
    <x v="1"/>
    <s v="United States"/>
    <s v="Newark"/>
    <x v="13"/>
    <n v="19711"/>
    <x v="3"/>
    <s v="OFF-EN-10004483"/>
    <x v="1"/>
    <x v="12"/>
    <x v="1335"/>
    <x v="6135"/>
    <n v="7"/>
    <n v="0"/>
    <n v="51.554299999999991"/>
  </r>
  <r>
    <n v="9968"/>
    <s v="CA-2014-153871"/>
    <x v="3"/>
    <x v="157"/>
    <d v="2014-12-18T00:00:00"/>
    <x v="1"/>
    <s v="RB-19435"/>
    <x v="579"/>
    <x v="0"/>
    <s v="United States"/>
    <s v="Plainfield"/>
    <x v="30"/>
    <n v="7060"/>
    <x v="3"/>
    <s v="OFF-BI-10004209"/>
    <x v="1"/>
    <x v="8"/>
    <x v="1206"/>
    <x v="5940"/>
    <n v="5"/>
    <n v="0"/>
    <n v="18.089999999999996"/>
  </r>
  <r>
    <n v="9969"/>
    <s v="CA-2014-153871"/>
    <x v="3"/>
    <x v="157"/>
    <d v="2014-12-18T00:00:00"/>
    <x v="1"/>
    <s v="RB-19435"/>
    <x v="579"/>
    <x v="0"/>
    <s v="United States"/>
    <s v="Plainfield"/>
    <x v="30"/>
    <n v="7060"/>
    <x v="3"/>
    <s v="OFF-BI-10004600"/>
    <x v="1"/>
    <x v="8"/>
    <x v="1477"/>
    <x v="2556"/>
    <n v="2"/>
    <n v="0"/>
    <n v="331.19099999999997"/>
  </r>
  <r>
    <n v="9970"/>
    <s v="CA-2014-153871"/>
    <x v="3"/>
    <x v="157"/>
    <d v="2014-12-18T00:00:00"/>
    <x v="1"/>
    <s v="RB-19435"/>
    <x v="579"/>
    <x v="0"/>
    <s v="United States"/>
    <s v="Plainfield"/>
    <x v="30"/>
    <n v="7060"/>
    <x v="3"/>
    <s v="OFF-AP-10003622"/>
    <x v="1"/>
    <x v="9"/>
    <x v="188"/>
    <x v="509"/>
    <n v="7"/>
    <n v="0"/>
    <n v="6.5974999999999993"/>
  </r>
  <r>
    <n v="9971"/>
    <s v="CA-2012-103772"/>
    <x v="1"/>
    <x v="1141"/>
    <d v="2012-07-02T00:00:00"/>
    <x v="1"/>
    <s v="MP-17470"/>
    <x v="88"/>
    <x v="2"/>
    <s v="United States"/>
    <s v="Smyrna"/>
    <x v="32"/>
    <n v="30080"/>
    <x v="0"/>
    <s v="OFF-BI-10002867"/>
    <x v="1"/>
    <x v="8"/>
    <x v="963"/>
    <x v="6136"/>
    <n v="2"/>
    <n v="0"/>
    <n v="54.997599999999991"/>
  </r>
  <r>
    <n v="9972"/>
    <s v="CA-2012-103772"/>
    <x v="1"/>
    <x v="1141"/>
    <d v="2012-07-02T00:00:00"/>
    <x v="1"/>
    <s v="MP-17470"/>
    <x v="88"/>
    <x v="2"/>
    <s v="United States"/>
    <s v="Smyrna"/>
    <x v="32"/>
    <n v="30080"/>
    <x v="0"/>
    <s v="OFF-AR-10000538"/>
    <x v="1"/>
    <x v="6"/>
    <x v="1245"/>
    <x v="3483"/>
    <n v="5"/>
    <n v="0"/>
    <n v="42.22499999999998"/>
  </r>
  <r>
    <n v="9973"/>
    <s v="CA-2013-130225"/>
    <x v="0"/>
    <x v="108"/>
    <d v="2013-09-18T00:00:00"/>
    <x v="1"/>
    <s v="RC-19960"/>
    <x v="53"/>
    <x v="0"/>
    <s v="United States"/>
    <s v="Houston"/>
    <x v="5"/>
    <n v="77041"/>
    <x v="2"/>
    <s v="OFF-EN-10000056"/>
    <x v="1"/>
    <x v="12"/>
    <x v="627"/>
    <x v="6137"/>
    <n v="2"/>
    <n v="0.2"/>
    <n v="33.604199999999992"/>
  </r>
  <r>
    <n v="9974"/>
    <s v="US-2013-103674"/>
    <x v="0"/>
    <x v="409"/>
    <d v="2013-12-11T00:00:00"/>
    <x v="1"/>
    <s v="AP-10720"/>
    <x v="399"/>
    <x v="2"/>
    <s v="United States"/>
    <s v="Los Angeles"/>
    <x v="1"/>
    <n v="90032"/>
    <x v="1"/>
    <s v="TEC-PH-10004080"/>
    <x v="2"/>
    <x v="7"/>
    <x v="1768"/>
    <x v="1081"/>
    <n v="5"/>
    <n v="0.2"/>
    <n v="27.195999999999998"/>
  </r>
  <r>
    <n v="9975"/>
    <s v="US-2013-103674"/>
    <x v="0"/>
    <x v="409"/>
    <d v="2013-12-11T00:00:00"/>
    <x v="1"/>
    <s v="AP-10720"/>
    <x v="399"/>
    <x v="2"/>
    <s v="United States"/>
    <s v="Los Angeles"/>
    <x v="1"/>
    <n v="90032"/>
    <x v="1"/>
    <s v="OFF-AR-10004752"/>
    <x v="1"/>
    <x v="6"/>
    <x v="1105"/>
    <x v="5476"/>
    <n v="7"/>
    <n v="0"/>
    <n v="5.2332000000000001"/>
  </r>
  <r>
    <n v="9976"/>
    <s v="US-2013-103674"/>
    <x v="0"/>
    <x v="409"/>
    <d v="2013-12-11T00:00:00"/>
    <x v="1"/>
    <s v="AP-10720"/>
    <x v="399"/>
    <x v="2"/>
    <s v="United States"/>
    <s v="Los Angeles"/>
    <x v="1"/>
    <n v="90032"/>
    <x v="1"/>
    <s v="OFF-PA-10000743"/>
    <x v="1"/>
    <x v="10"/>
    <x v="573"/>
    <x v="522"/>
    <n v="2"/>
    <n v="0"/>
    <n v="6.4127999999999998"/>
  </r>
  <r>
    <n v="9977"/>
    <s v="US-2013-103674"/>
    <x v="0"/>
    <x v="409"/>
    <d v="2013-12-11T00:00:00"/>
    <x v="1"/>
    <s v="AP-10720"/>
    <x v="399"/>
    <x v="2"/>
    <s v="United States"/>
    <s v="Los Angeles"/>
    <x v="1"/>
    <n v="90032"/>
    <x v="1"/>
    <s v="TEC-PH-10002496"/>
    <x v="2"/>
    <x v="7"/>
    <x v="490"/>
    <x v="2528"/>
    <n v="2"/>
    <n v="0.2"/>
    <n v="31.197999999999986"/>
  </r>
  <r>
    <n v="9978"/>
    <s v="US-2013-103674"/>
    <x v="0"/>
    <x v="409"/>
    <d v="2013-12-11T00:00:00"/>
    <x v="1"/>
    <s v="AP-10720"/>
    <x v="399"/>
    <x v="2"/>
    <s v="United States"/>
    <s v="Los Angeles"/>
    <x v="1"/>
    <n v="90032"/>
    <x v="1"/>
    <s v="OFF-FA-10003467"/>
    <x v="1"/>
    <x v="13"/>
    <x v="489"/>
    <x v="6138"/>
    <n v="7"/>
    <n v="0"/>
    <n v="0"/>
  </r>
  <r>
    <n v="9979"/>
    <s v="US-2013-103674"/>
    <x v="0"/>
    <x v="409"/>
    <d v="2013-12-11T00:00:00"/>
    <x v="1"/>
    <s v="AP-10720"/>
    <x v="399"/>
    <x v="2"/>
    <s v="United States"/>
    <s v="Los Angeles"/>
    <x v="1"/>
    <n v="90032"/>
    <x v="1"/>
    <s v="OFF-BI-10003727"/>
    <x v="1"/>
    <x v="8"/>
    <x v="797"/>
    <x v="6139"/>
    <n v="4"/>
    <n v="0.2"/>
    <n v="4.6815999999999995"/>
  </r>
  <r>
    <n v="9980"/>
    <s v="US-2013-103674"/>
    <x v="0"/>
    <x v="409"/>
    <d v="2013-12-11T00:00:00"/>
    <x v="1"/>
    <s v="AP-10720"/>
    <x v="399"/>
    <x v="2"/>
    <s v="United States"/>
    <s v="Los Angeles"/>
    <x v="1"/>
    <n v="90032"/>
    <x v="1"/>
    <s v="OFF-BI-10002026"/>
    <x v="1"/>
    <x v="8"/>
    <x v="1749"/>
    <x v="6140"/>
    <n v="14"/>
    <n v="0.2"/>
    <n v="153.11519999999999"/>
  </r>
  <r>
    <n v="9981"/>
    <s v="US-2012-151435"/>
    <x v="1"/>
    <x v="684"/>
    <d v="2012-09-09T00:00:00"/>
    <x v="0"/>
    <s v="SW-20455"/>
    <x v="517"/>
    <x v="0"/>
    <s v="United States"/>
    <s v="Lafayette"/>
    <x v="28"/>
    <n v="70506"/>
    <x v="0"/>
    <s v="FUR-TA-10001039"/>
    <x v="0"/>
    <x v="3"/>
    <x v="824"/>
    <x v="1921"/>
    <n v="1"/>
    <n v="0"/>
    <n v="22.354800000000004"/>
  </r>
  <r>
    <n v="9982"/>
    <s v="CA-2014-163566"/>
    <x v="3"/>
    <x v="646"/>
    <d v="2014-08-07T00:00:00"/>
    <x v="2"/>
    <s v="TB-21055"/>
    <x v="26"/>
    <x v="0"/>
    <s v="United States"/>
    <s v="Fairfield"/>
    <x v="24"/>
    <n v="45014"/>
    <x v="3"/>
    <s v="OFF-LA-10004484"/>
    <x v="1"/>
    <x v="2"/>
    <x v="612"/>
    <x v="1053"/>
    <n v="5"/>
    <n v="0.2"/>
    <n v="5.368999999999998"/>
  </r>
  <r>
    <n v="9983"/>
    <s v="US-2013-157728"/>
    <x v="0"/>
    <x v="897"/>
    <d v="2013-09-29T00:00:00"/>
    <x v="1"/>
    <s v="RC-19960"/>
    <x v="53"/>
    <x v="0"/>
    <s v="United States"/>
    <s v="Grand Rapids"/>
    <x v="12"/>
    <n v="49505"/>
    <x v="2"/>
    <s v="OFF-PA-10002195"/>
    <x v="1"/>
    <x v="10"/>
    <x v="719"/>
    <x v="595"/>
    <n v="7"/>
    <n v="0"/>
    <n v="16.713200000000001"/>
  </r>
  <r>
    <n v="9984"/>
    <s v="US-2013-157728"/>
    <x v="0"/>
    <x v="897"/>
    <d v="2013-09-29T00:00:00"/>
    <x v="1"/>
    <s v="RC-19960"/>
    <x v="53"/>
    <x v="0"/>
    <s v="United States"/>
    <s v="Grand Rapids"/>
    <x v="12"/>
    <n v="49505"/>
    <x v="2"/>
    <s v="TEC-PH-10001305"/>
    <x v="2"/>
    <x v="7"/>
    <x v="1671"/>
    <x v="6141"/>
    <n v="2"/>
    <n v="0"/>
    <n v="27.434400000000011"/>
  </r>
  <r>
    <n v="9985"/>
    <s v="CA-2012-100251"/>
    <x v="1"/>
    <x v="961"/>
    <d v="2012-05-23T00:00:00"/>
    <x v="1"/>
    <s v="DV-13465"/>
    <x v="231"/>
    <x v="0"/>
    <s v="United States"/>
    <s v="Long Beach"/>
    <x v="15"/>
    <n v="11561"/>
    <x v="3"/>
    <s v="OFF-LA-10003766"/>
    <x v="1"/>
    <x v="2"/>
    <x v="360"/>
    <x v="2483"/>
    <n v="10"/>
    <n v="0"/>
    <n v="15.120000000000001"/>
  </r>
  <r>
    <n v="9986"/>
    <s v="CA-2012-100251"/>
    <x v="1"/>
    <x v="961"/>
    <d v="2012-05-23T00:00:00"/>
    <x v="1"/>
    <s v="DV-13465"/>
    <x v="231"/>
    <x v="0"/>
    <s v="United States"/>
    <s v="Long Beach"/>
    <x v="15"/>
    <n v="11561"/>
    <x v="3"/>
    <s v="OFF-SU-10000898"/>
    <x v="1"/>
    <x v="14"/>
    <x v="1181"/>
    <x v="6142"/>
    <n v="4"/>
    <n v="0"/>
    <n v="16.123999999999995"/>
  </r>
  <r>
    <n v="9987"/>
    <s v="CA-2013-125794"/>
    <x v="0"/>
    <x v="321"/>
    <d v="2013-10-04T00:00:00"/>
    <x v="1"/>
    <s v="ML-17410"/>
    <x v="586"/>
    <x v="0"/>
    <s v="United States"/>
    <s v="Los Angeles"/>
    <x v="1"/>
    <n v="90008"/>
    <x v="1"/>
    <s v="TEC-AC-10003399"/>
    <x v="2"/>
    <x v="11"/>
    <x v="1497"/>
    <x v="2642"/>
    <n v="1"/>
    <n v="0"/>
    <n v="15.220800000000001"/>
  </r>
  <r>
    <n v="9988"/>
    <s v="CA-2014-163629"/>
    <x v="3"/>
    <x v="701"/>
    <d v="2014-11-22T00:00:00"/>
    <x v="1"/>
    <s v="RA-19885"/>
    <x v="19"/>
    <x v="1"/>
    <s v="United States"/>
    <s v="Athens"/>
    <x v="32"/>
    <n v="30605"/>
    <x v="0"/>
    <s v="TEC-AC-10001539"/>
    <x v="2"/>
    <x v="11"/>
    <x v="1576"/>
    <x v="3705"/>
    <n v="1"/>
    <n v="0"/>
    <n v="28.796399999999998"/>
  </r>
  <r>
    <n v="9989"/>
    <s v="CA-2014-163629"/>
    <x v="3"/>
    <x v="701"/>
    <d v="2014-11-22T00:00:00"/>
    <x v="1"/>
    <s v="RA-19885"/>
    <x v="19"/>
    <x v="1"/>
    <s v="United States"/>
    <s v="Athens"/>
    <x v="32"/>
    <n v="30605"/>
    <x v="0"/>
    <s v="TEC-PH-10004006"/>
    <x v="2"/>
    <x v="7"/>
    <x v="1764"/>
    <x v="6050"/>
    <n v="5"/>
    <n v="0"/>
    <n v="55.647000000000006"/>
  </r>
  <r>
    <n v="9990"/>
    <s v="CA-2011-110422"/>
    <x v="2"/>
    <x v="1237"/>
    <d v="2011-01-24T00:00:00"/>
    <x v="0"/>
    <s v="TB-21400"/>
    <x v="483"/>
    <x v="0"/>
    <s v="United States"/>
    <s v="Miami"/>
    <x v="2"/>
    <n v="33180"/>
    <x v="0"/>
    <s v="FUR-FU-10001889"/>
    <x v="0"/>
    <x v="5"/>
    <x v="1149"/>
    <x v="4349"/>
    <n v="3"/>
    <n v="0.2"/>
    <n v="4.1027999999999993"/>
  </r>
  <r>
    <n v="9991"/>
    <s v="CA-2014-121258"/>
    <x v="3"/>
    <x v="425"/>
    <d v="2014-03-04T00:00:00"/>
    <x v="1"/>
    <s v="DB-13060"/>
    <x v="72"/>
    <x v="0"/>
    <s v="United States"/>
    <s v="Costa Mesa"/>
    <x v="1"/>
    <n v="92627"/>
    <x v="1"/>
    <s v="FUR-FU-10000747"/>
    <x v="0"/>
    <x v="5"/>
    <x v="1742"/>
    <x v="1377"/>
    <n v="2"/>
    <n v="0"/>
    <n v="15.633199999999988"/>
  </r>
  <r>
    <n v="9992"/>
    <s v="CA-2014-121258"/>
    <x v="3"/>
    <x v="425"/>
    <d v="2014-03-04T00:00:00"/>
    <x v="1"/>
    <s v="DB-13060"/>
    <x v="72"/>
    <x v="0"/>
    <s v="United States"/>
    <s v="Costa Mesa"/>
    <x v="1"/>
    <n v="92627"/>
    <x v="1"/>
    <s v="TEC-PH-10003645"/>
    <x v="2"/>
    <x v="7"/>
    <x v="294"/>
    <x v="3809"/>
    <n v="2"/>
    <n v="0.2"/>
    <n v="19.393200000000007"/>
  </r>
  <r>
    <n v="9993"/>
    <s v="CA-2014-121258"/>
    <x v="3"/>
    <x v="425"/>
    <d v="2014-03-04T00:00:00"/>
    <x v="1"/>
    <s v="DB-13060"/>
    <x v="72"/>
    <x v="0"/>
    <s v="United States"/>
    <s v="Costa Mesa"/>
    <x v="1"/>
    <n v="92627"/>
    <x v="1"/>
    <s v="OFF-PA-10004041"/>
    <x v="1"/>
    <x v="10"/>
    <x v="940"/>
    <x v="461"/>
    <n v="4"/>
    <n v="0"/>
    <n v="13.32"/>
  </r>
  <r>
    <n v="9994"/>
    <s v="CA-2014-119914"/>
    <x v="3"/>
    <x v="464"/>
    <d v="2014-05-10T00:00:00"/>
    <x v="0"/>
    <s v="CC-12220"/>
    <x v="417"/>
    <x v="0"/>
    <s v="United States"/>
    <s v="Westminster"/>
    <x v="1"/>
    <n v="92683"/>
    <x v="1"/>
    <s v="OFF-AP-10002684"/>
    <x v="1"/>
    <x v="9"/>
    <x v="165"/>
    <x v="61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D7298-2B94-409A-8834-E1C8B9582DA3}"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0ED87-8048-46B9-AD92-CDBFF72832C0}"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4D3530-F85D-442C-9D4C-BEB1BB796257}"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AF0C68-143A-4576-9AA9-F71AAFF1B88B}"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EC9E17-DDBE-410E-802C-F9CB5EE78277}"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B21"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n="GBC Premium Transparent Covers"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498"/>
    </i>
    <i>
      <x v="961"/>
    </i>
    <i>
      <x v="258"/>
    </i>
    <i>
      <x v="1509"/>
    </i>
    <i>
      <x v="696"/>
    </i>
    <i t="grand">
      <x/>
    </i>
  </rowItems>
  <colItems count="1">
    <i/>
  </colItems>
  <dataFields count="1">
    <dataField name="Sum of Quantity" fld="19" baseField="0" baseItem="0"/>
  </dataFields>
  <chartFormats count="16">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1498"/>
          </reference>
        </references>
      </pivotArea>
    </chartFormat>
    <chartFormat chart="2" format="9">
      <pivotArea type="data" outline="0" fieldPosition="0">
        <references count="2">
          <reference field="4294967294" count="1" selected="0">
            <x v="0"/>
          </reference>
          <reference field="17" count="1" selected="0">
            <x v="961"/>
          </reference>
        </references>
      </pivotArea>
    </chartFormat>
    <chartFormat chart="2" format="10">
      <pivotArea type="data" outline="0" fieldPosition="0">
        <references count="2">
          <reference field="4294967294" count="1" selected="0">
            <x v="0"/>
          </reference>
          <reference field="17" count="1" selected="0">
            <x v="258"/>
          </reference>
        </references>
      </pivotArea>
    </chartFormat>
    <chartFormat chart="2" format="11">
      <pivotArea type="data" outline="0" fieldPosition="0">
        <references count="2">
          <reference field="4294967294" count="1" selected="0">
            <x v="0"/>
          </reference>
          <reference field="17" count="1" selected="0">
            <x v="1509"/>
          </reference>
        </references>
      </pivotArea>
    </chartFormat>
    <chartFormat chart="2" format="12">
      <pivotArea type="data" outline="0" fieldPosition="0">
        <references count="2">
          <reference field="4294967294" count="1" selected="0">
            <x v="0"/>
          </reference>
          <reference field="17" count="1" selected="0">
            <x v="696"/>
          </reference>
        </references>
      </pivotArea>
    </chartFormat>
    <chartFormat chart="0" format="1">
      <pivotArea type="data" outline="0" fieldPosition="0">
        <references count="2">
          <reference field="4294967294" count="1" selected="0">
            <x v="0"/>
          </reference>
          <reference field="17" count="1" selected="0">
            <x v="1498"/>
          </reference>
        </references>
      </pivotArea>
    </chartFormat>
    <chartFormat chart="0" format="2">
      <pivotArea type="data" outline="0" fieldPosition="0">
        <references count="2">
          <reference field="4294967294" count="1" selected="0">
            <x v="0"/>
          </reference>
          <reference field="17" count="1" selected="0">
            <x v="1001"/>
          </reference>
        </references>
      </pivotArea>
    </chartFormat>
    <chartFormat chart="0" format="3">
      <pivotArea type="data" outline="0" fieldPosition="0">
        <references count="2">
          <reference field="4294967294" count="1" selected="0">
            <x v="0"/>
          </reference>
          <reference field="17" count="1" selected="0">
            <x v="632"/>
          </reference>
        </references>
      </pivotArea>
    </chartFormat>
    <chartFormat chart="0" format="4">
      <pivotArea type="data" outline="0" fieldPosition="0">
        <references count="2">
          <reference field="4294967294" count="1" selected="0">
            <x v="0"/>
          </reference>
          <reference field="17" count="1" selected="0">
            <x v="1318"/>
          </reference>
        </references>
      </pivotArea>
    </chartFormat>
    <chartFormat chart="0" format="5">
      <pivotArea type="data" outline="0" fieldPosition="0">
        <references count="2">
          <reference field="4294967294" count="1" selected="0">
            <x v="0"/>
          </reference>
          <reference field="17" count="1" selected="0">
            <x v="656"/>
          </reference>
        </references>
      </pivotArea>
    </chartFormat>
    <chartFormat chart="0" format="6">
      <pivotArea type="data" outline="0" fieldPosition="0">
        <references count="2">
          <reference field="4294967294" count="1" selected="0">
            <x v="0"/>
          </reference>
          <reference field="17" count="1" selected="0">
            <x v="1543"/>
          </reference>
        </references>
      </pivotArea>
    </chartFormat>
    <chartFormat chart="0" format="7">
      <pivotArea type="data" outline="0" fieldPosition="0">
        <references count="2">
          <reference field="4294967294" count="1" selected="0">
            <x v="0"/>
          </reference>
          <reference field="17" count="1" selected="0">
            <x v="1642"/>
          </reference>
        </references>
      </pivotArea>
    </chartFormat>
    <chartFormat chart="0" format="8">
      <pivotArea type="data" outline="0" fieldPosition="0">
        <references count="2">
          <reference field="4294967294" count="1" selected="0">
            <x v="0"/>
          </reference>
          <reference field="17" count="1" selected="0">
            <x v="804"/>
          </reference>
        </references>
      </pivotArea>
    </chartFormat>
    <chartFormat chart="0" format="9">
      <pivotArea type="data" outline="0" fieldPosition="0">
        <references count="2">
          <reference field="4294967294" count="1" selected="0">
            <x v="0"/>
          </reference>
          <reference field="17" count="1" selected="0">
            <x v="792"/>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3B1F82-A882-4942-9EFD-0F3E2B1701C4}" name="PivotTable14"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7"/>
  </rowFields>
  <rowItems count="5">
    <i>
      <x v="6"/>
    </i>
    <i>
      <x v="757"/>
    </i>
    <i>
      <x v="622"/>
    </i>
    <i>
      <x v="730"/>
    </i>
    <i>
      <x v="686"/>
    </i>
  </rowItems>
  <colItems count="1">
    <i/>
  </colItems>
  <dataFields count="1">
    <dataField name="Sum of Sales" fld="18" baseField="0" baseItem="0" numFmtId="2"/>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AE704E-EB43-4AD8-B7E7-45E5120887A0}" name="PivotTable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rowPageCount="1" colPageCount="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axis="axisPage"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pageFields count="1">
    <pageField fld="18" hier="-1"/>
  </pageFields>
  <dataFields count="1">
    <dataField name="Sum of Sales" fld="18"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4EEB1E-8940-4450-AC7B-2623E0971825}" name="PivotTable1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C2BC5A1-1F89-4DC5-8849-F66E96CEBBBE}" name="PivotTable10"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3EE455E-28AB-41E3-B59B-744E9DAE64E4}"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CE6CDFF-31FD-4383-BE32-CFCC647A93DA}"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3DF4A75-F8BB-4E4B-93AF-AC1493E72FBB}" name="PivotTable5"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1:F3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E15EEA1-F1A8-4B6B-8EC1-2E136E2D3E3B}" name="PivotTable4"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1:B4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71A5490-113B-4B19-B082-2EB48676E9C1}" name="PivotTable1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83F159-253E-4528-BBE9-29AE1265E28B}" name="PivotTable1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3DEE03-75B0-4256-BF97-110E1F82D51D}" sourceName="Year">
  <pivotTables>
    <pivotTable tabId="4" name="PivotTable2"/>
    <pivotTable tabId="3" name="PivotTable1"/>
    <pivotTable tabId="9" name="PivotTable10"/>
    <pivotTable tabId="9" name="PivotTable11"/>
    <pivotTable tabId="9" name="PivotTable12"/>
    <pivotTable tabId="9" name="PivotTable8"/>
    <pivotTable tabId="9" name="PivotTable9"/>
    <pivotTable tabId="6" name="PivotTable6"/>
    <pivotTable tabId="5" name="PivotTable5"/>
    <pivotTable tabId="7" name="PivotTable7"/>
    <pivotTable tabId="12" name="PivotTable14"/>
  </pivotTables>
  <data>
    <tabular pivotCacheId="7067876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2FE123-EEF9-4426-A25C-1021ECDF1C16}" sourceName="Segment">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37177-86F6-4448-9A56-B6370E000A48}" sourceName="Region">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B25F250-F2B0-4544-A33F-935AEB661027}" sourceName="Ship Mode">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
    <pivotTable tabId="12" name="PivotTable14"/>
  </pivotTables>
  <data>
    <tabular pivotCacheId="70678768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FE52E09-6BBD-46B9-8E08-88BEE12E3895}" cache="Slicer_Region" caption="Select Region" columnCount="4" style="SlicerStyleLight2 2" rowHeight="234950"/>
  <slicer name="Ship Mode 1" xr10:uid="{F85C5822-17E2-4575-9062-AD6C684BFCCB}" cache="Slicer_Ship_Mode" caption="Select Shipment Mode" columnCount="4" style="SlicerStyleLight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0F23A2-CF4F-4BCD-856F-6DA0398A880B}" cache="Slicer_Year" caption="Year" rowHeight="234950"/>
  <slicer name="Segment" xr10:uid="{21BF7EC0-43F5-4EA1-A7D0-3284AE1E4B76}" cache="Slicer_Segment" caption="Segment" rowHeight="234950"/>
  <slicer name="Region" xr10:uid="{E5212439-FACB-4998-816F-505444D5E8F1}" cache="Slicer_Region" caption="Region" rowHeight="234950"/>
  <slicer name="Ship Mode" xr10:uid="{2405F402-28C7-47A8-AF55-65630EEA06E6}" cache="Slicer_Ship_Mode" caption="Ship Mod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L1697" workbookViewId="0">
      <selection activeCell="U1705" sqref="U1705"/>
    </sheetView>
  </sheetViews>
  <sheetFormatPr defaultColWidth="14.3984375" defaultRowHeight="15" customHeight="1" x14ac:dyDescent="0.25"/>
  <cols>
    <col min="1" max="1" width="12.5" customWidth="1"/>
    <col min="2" max="2" width="28.5" customWidth="1"/>
    <col min="3" max="3" width="13.8984375" customWidth="1"/>
    <col min="4" max="4" width="12.5" customWidth="1"/>
    <col min="5" max="5" width="13.59765625" customWidth="1"/>
    <col min="6" max="6" width="14.8984375" customWidth="1"/>
    <col min="7" max="7" width="18.59765625" customWidth="1"/>
    <col min="8" max="11" width="12.5" customWidth="1"/>
    <col min="12" max="12" width="14.5" customWidth="1"/>
    <col min="13" max="13" width="12.5" customWidth="1"/>
    <col min="14" max="14" width="13.5" customWidth="1"/>
    <col min="15" max="15" width="12.5" customWidth="1"/>
    <col min="16" max="16" width="16.296875" customWidth="1"/>
    <col min="17" max="17" width="17.296875" customWidth="1"/>
    <col min="18" max="18" width="37.3984375" customWidth="1"/>
    <col min="19" max="22" width="12.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0A8D0-ACF4-4609-9105-70475AE5918A}">
  <dimension ref="A3:C16"/>
  <sheetViews>
    <sheetView workbookViewId="0">
      <selection activeCell="G27" sqref="G27"/>
    </sheetView>
  </sheetViews>
  <sheetFormatPr defaultRowHeight="13.8" x14ac:dyDescent="0.25"/>
  <cols>
    <col min="1" max="1" width="11.8984375" bestFit="1" customWidth="1"/>
    <col min="2" max="2" width="10.8984375" bestFit="1" customWidth="1"/>
    <col min="3" max="3" width="11.8984375" bestFit="1" customWidth="1"/>
  </cols>
  <sheetData>
    <row r="3" spans="1:3" x14ac:dyDescent="0.25">
      <c r="A3" s="12" t="s">
        <v>10932</v>
      </c>
      <c r="B3" t="s">
        <v>10950</v>
      </c>
      <c r="C3" t="s">
        <v>10951</v>
      </c>
    </row>
    <row r="4" spans="1:3" x14ac:dyDescent="0.25">
      <c r="A4" s="13" t="s">
        <v>10935</v>
      </c>
      <c r="B4" s="14">
        <v>95365.937600000019</v>
      </c>
      <c r="C4" s="14">
        <v>9199.2699999999986</v>
      </c>
    </row>
    <row r="5" spans="1:3" x14ac:dyDescent="0.25">
      <c r="A5" s="13" t="s">
        <v>10936</v>
      </c>
      <c r="B5" s="14">
        <v>60172.649400000024</v>
      </c>
      <c r="C5" s="14">
        <v>10288.898699999991</v>
      </c>
    </row>
    <row r="6" spans="1:3" x14ac:dyDescent="0.25">
      <c r="A6" s="13" t="s">
        <v>10937</v>
      </c>
      <c r="B6" s="14">
        <v>199252.98399999991</v>
      </c>
      <c r="C6" s="14">
        <v>26806.573700000015</v>
      </c>
    </row>
    <row r="7" spans="1:3" x14ac:dyDescent="0.25">
      <c r="A7" s="13" t="s">
        <v>10938</v>
      </c>
      <c r="B7" s="14">
        <v>141851.5674</v>
      </c>
      <c r="C7" s="14">
        <v>13437.806799999998</v>
      </c>
    </row>
    <row r="8" spans="1:3" x14ac:dyDescent="0.25">
      <c r="A8" s="13" t="s">
        <v>10939</v>
      </c>
      <c r="B8" s="14">
        <v>156122.28669999994</v>
      </c>
      <c r="C8" s="14">
        <v>22308.51279999999</v>
      </c>
    </row>
    <row r="9" spans="1:3" x14ac:dyDescent="0.25">
      <c r="A9" s="13" t="s">
        <v>10940</v>
      </c>
      <c r="B9" s="14">
        <v>147082.61130000011</v>
      </c>
      <c r="C9" s="14">
        <v>20899.334500000012</v>
      </c>
    </row>
    <row r="10" spans="1:3" x14ac:dyDescent="0.25">
      <c r="A10" s="13" t="s">
        <v>10941</v>
      </c>
      <c r="B10" s="14">
        <v>149580.83800000031</v>
      </c>
      <c r="C10" s="14">
        <v>13535.38299999998</v>
      </c>
    </row>
    <row r="11" spans="1:3" x14ac:dyDescent="0.25">
      <c r="A11" s="13" t="s">
        <v>10942</v>
      </c>
      <c r="B11" s="14">
        <v>159589.45099999988</v>
      </c>
      <c r="C11" s="14">
        <v>21896.715399999972</v>
      </c>
    </row>
    <row r="12" spans="1:3" x14ac:dyDescent="0.25">
      <c r="A12" s="13" t="s">
        <v>10943</v>
      </c>
      <c r="B12" s="14">
        <v>309770.09970000025</v>
      </c>
      <c r="C12" s="14">
        <v>37293.192500000034</v>
      </c>
    </row>
    <row r="13" spans="1:3" x14ac:dyDescent="0.25">
      <c r="A13" s="13" t="s">
        <v>10944</v>
      </c>
      <c r="B13" s="14">
        <v>197115.20170000009</v>
      </c>
      <c r="C13" s="14">
        <v>31469.663800000035</v>
      </c>
    </row>
    <row r="14" spans="1:3" x14ac:dyDescent="0.25">
      <c r="A14" s="13" t="s">
        <v>10945</v>
      </c>
      <c r="B14" s="14">
        <v>349120.07400000008</v>
      </c>
      <c r="C14" s="14">
        <v>35825.536599999927</v>
      </c>
    </row>
    <row r="15" spans="1:3" x14ac:dyDescent="0.25">
      <c r="A15" s="13" t="s">
        <v>10946</v>
      </c>
      <c r="B15" s="14">
        <v>332177.15950000001</v>
      </c>
      <c r="C15" s="14">
        <v>43436.13390000003</v>
      </c>
    </row>
    <row r="16" spans="1:3" x14ac:dyDescent="0.25">
      <c r="A16" s="13" t="s">
        <v>10933</v>
      </c>
      <c r="B16">
        <v>2297200.8603000008</v>
      </c>
      <c r="C16">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0DFAA-8657-4425-9C8C-C85872A1C1AE}">
  <dimension ref="G5:Q19"/>
  <sheetViews>
    <sheetView showGridLines="0" showRowColHeaders="0" tabSelected="1" zoomScaleNormal="100" workbookViewId="0">
      <selection activeCell="T18" sqref="T18"/>
    </sheetView>
  </sheetViews>
  <sheetFormatPr defaultRowHeight="13.8" x14ac:dyDescent="0.25"/>
  <sheetData>
    <row r="5" spans="7:7" x14ac:dyDescent="0.25">
      <c r="G5" s="31"/>
    </row>
    <row r="18" spans="7:17" x14ac:dyDescent="0.25">
      <c r="G18" s="15"/>
    </row>
    <row r="19" spans="7:17" ht="16.8" x14ac:dyDescent="0.4">
      <c r="Q19" s="25"/>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88125-A8CB-4F87-9ADB-2403E34CFB1B}">
  <dimension ref="A3:E7"/>
  <sheetViews>
    <sheetView workbookViewId="0">
      <selection activeCell="H11" sqref="H11"/>
    </sheetView>
  </sheetViews>
  <sheetFormatPr defaultRowHeight="13.8" x14ac:dyDescent="0.25"/>
  <cols>
    <col min="1" max="1" width="12" bestFit="1" customWidth="1"/>
    <col min="2" max="2" width="11.8984375" bestFit="1" customWidth="1"/>
    <col min="4" max="4" width="13" customWidth="1"/>
  </cols>
  <sheetData>
    <row r="3" spans="1:5" x14ac:dyDescent="0.25">
      <c r="A3" s="5" t="s">
        <v>10932</v>
      </c>
      <c r="B3" s="6" t="s">
        <v>10951</v>
      </c>
      <c r="D3" s="15" t="s">
        <v>15</v>
      </c>
      <c r="E3" s="15" t="s">
        <v>10951</v>
      </c>
    </row>
    <row r="4" spans="1:5" x14ac:dyDescent="0.25">
      <c r="A4" s="7" t="s">
        <v>71</v>
      </c>
      <c r="B4" s="6">
        <v>145454.9480999998</v>
      </c>
      <c r="D4" t="str">
        <f>A4</f>
        <v>Technology</v>
      </c>
      <c r="E4" s="14">
        <f>GETPIVOTDATA("Profit",$A$3,"Category",A4)</f>
        <v>145454.9480999998</v>
      </c>
    </row>
    <row r="5" spans="1:5" x14ac:dyDescent="0.25">
      <c r="A5" s="8" t="s">
        <v>46</v>
      </c>
      <c r="B5" s="30">
        <v>122490.8008000001</v>
      </c>
      <c r="D5" t="str">
        <f t="shared" ref="D5:D7" si="0">A5</f>
        <v>Office Supplies</v>
      </c>
      <c r="E5" s="14">
        <f t="shared" ref="E5:E6" si="1">GETPIVOTDATA("Profit",$A$3,"Category",A5)</f>
        <v>122490.8008000001</v>
      </c>
    </row>
    <row r="6" spans="1:5" x14ac:dyDescent="0.25">
      <c r="A6" s="8" t="s">
        <v>32</v>
      </c>
      <c r="B6" s="30">
        <v>18451.272799999992</v>
      </c>
      <c r="D6" t="str">
        <f t="shared" si="0"/>
        <v>Furniture</v>
      </c>
      <c r="E6" s="14">
        <f t="shared" si="1"/>
        <v>18451.272799999992</v>
      </c>
    </row>
    <row r="7" spans="1:5" x14ac:dyDescent="0.25">
      <c r="A7" s="9" t="s">
        <v>10933</v>
      </c>
      <c r="B7" s="10">
        <v>286397.02169999992</v>
      </c>
      <c r="D7" t="str">
        <f t="shared" si="0"/>
        <v>Grand Total</v>
      </c>
      <c r="E7" s="14">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3F409-1C2D-4FB0-BDE3-5DC697F35094}">
  <dimension ref="A3:B7"/>
  <sheetViews>
    <sheetView workbookViewId="0">
      <selection activeCell="C12" sqref="C12"/>
    </sheetView>
  </sheetViews>
  <sheetFormatPr defaultRowHeight="13.8" x14ac:dyDescent="0.25"/>
  <cols>
    <col min="1" max="1" width="12" bestFit="1" customWidth="1"/>
    <col min="2" max="2" width="10.09765625" bestFit="1" customWidth="1"/>
  </cols>
  <sheetData>
    <row r="3" spans="1:2" x14ac:dyDescent="0.25">
      <c r="A3" s="5" t="s">
        <v>10932</v>
      </c>
      <c r="B3" s="6" t="s">
        <v>10950</v>
      </c>
    </row>
    <row r="4" spans="1:2" x14ac:dyDescent="0.25">
      <c r="A4" s="7" t="s">
        <v>32</v>
      </c>
      <c r="B4" s="16">
        <v>0.32300170530281774</v>
      </c>
    </row>
    <row r="5" spans="1:2" x14ac:dyDescent="0.25">
      <c r="A5" s="8" t="s">
        <v>46</v>
      </c>
      <c r="B5" s="17">
        <v>0.31301008302169103</v>
      </c>
    </row>
    <row r="6" spans="1:2" x14ac:dyDescent="0.25">
      <c r="A6" s="8" t="s">
        <v>71</v>
      </c>
      <c r="B6" s="17">
        <v>0.36398821167549117</v>
      </c>
    </row>
    <row r="7" spans="1:2" x14ac:dyDescent="0.25">
      <c r="A7" s="9" t="s">
        <v>10933</v>
      </c>
      <c r="B7" s="1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8BDA1-FC1B-4C2C-9A4A-55268D638CEB}">
  <dimension ref="A3:E53"/>
  <sheetViews>
    <sheetView topLeftCell="A3" workbookViewId="0">
      <selection activeCell="O16" sqref="O16"/>
    </sheetView>
  </sheetViews>
  <sheetFormatPr defaultRowHeight="13.8" x14ac:dyDescent="0.25"/>
  <cols>
    <col min="1" max="1" width="15.09765625" bestFit="1" customWidth="1"/>
    <col min="2" max="2" width="11.8984375" bestFit="1" customWidth="1"/>
  </cols>
  <sheetData>
    <row r="3" spans="1:5" x14ac:dyDescent="0.25">
      <c r="A3" s="5" t="s">
        <v>10932</v>
      </c>
      <c r="B3" s="6" t="s">
        <v>10950</v>
      </c>
      <c r="D3" s="15" t="s">
        <v>11</v>
      </c>
      <c r="E3" s="15" t="s">
        <v>18</v>
      </c>
    </row>
    <row r="4" spans="1:5" x14ac:dyDescent="0.25">
      <c r="A4" s="7" t="s">
        <v>358</v>
      </c>
      <c r="B4" s="6">
        <v>19510.639999999992</v>
      </c>
      <c r="D4" t="str">
        <f>A4</f>
        <v>Alabama</v>
      </c>
      <c r="E4" s="14">
        <f>GETPIVOTDATA("Sales",$A$3,"State",A4)</f>
        <v>19510.639999999992</v>
      </c>
    </row>
    <row r="5" spans="1:5" x14ac:dyDescent="0.25">
      <c r="A5" s="8" t="s">
        <v>310</v>
      </c>
      <c r="B5" s="30">
        <v>35282.000999999997</v>
      </c>
      <c r="D5" t="str">
        <f t="shared" ref="D5:D52" si="0">A5</f>
        <v>Arizona</v>
      </c>
      <c r="E5" s="14">
        <f t="shared" ref="E5:E52" si="1">GETPIVOTDATA("Sales",$A$3,"State",A5)</f>
        <v>35282.000999999997</v>
      </c>
    </row>
    <row r="6" spans="1:5" x14ac:dyDescent="0.25">
      <c r="A6" s="8" t="s">
        <v>1707</v>
      </c>
      <c r="B6" s="30">
        <v>11678.129999999997</v>
      </c>
      <c r="D6" t="str">
        <f t="shared" si="0"/>
        <v>Arkansas</v>
      </c>
      <c r="E6" s="14">
        <f t="shared" si="1"/>
        <v>11678.129999999997</v>
      </c>
    </row>
    <row r="7" spans="1:5" x14ac:dyDescent="0.25">
      <c r="A7" s="8" t="s">
        <v>43</v>
      </c>
      <c r="B7" s="30">
        <v>457687.63150000101</v>
      </c>
      <c r="D7" t="str">
        <f t="shared" si="0"/>
        <v>California</v>
      </c>
      <c r="E7" s="14">
        <f t="shared" si="1"/>
        <v>457687.63150000101</v>
      </c>
    </row>
    <row r="8" spans="1:5" x14ac:dyDescent="0.25">
      <c r="A8" s="8" t="s">
        <v>457</v>
      </c>
      <c r="B8" s="30">
        <v>32108.117999999995</v>
      </c>
      <c r="D8" t="str">
        <f t="shared" si="0"/>
        <v>Colorado</v>
      </c>
      <c r="E8" s="14">
        <f t="shared" si="1"/>
        <v>32108.117999999995</v>
      </c>
    </row>
    <row r="9" spans="1:5" x14ac:dyDescent="0.25">
      <c r="A9" s="8" t="s">
        <v>747</v>
      </c>
      <c r="B9" s="30">
        <v>13384.356999999996</v>
      </c>
      <c r="D9" t="str">
        <f t="shared" si="0"/>
        <v>Connecticut</v>
      </c>
      <c r="E9" s="14">
        <f t="shared" si="1"/>
        <v>13384.356999999996</v>
      </c>
    </row>
    <row r="10" spans="1:5" x14ac:dyDescent="0.25">
      <c r="A10" s="8" t="s">
        <v>245</v>
      </c>
      <c r="B10" s="30">
        <v>27451.068999999992</v>
      </c>
      <c r="D10" t="str">
        <f t="shared" si="0"/>
        <v>Delaware</v>
      </c>
      <c r="E10" s="14">
        <f t="shared" si="1"/>
        <v>27451.068999999992</v>
      </c>
    </row>
    <row r="11" spans="1:5" x14ac:dyDescent="0.25">
      <c r="A11" s="8" t="s">
        <v>3034</v>
      </c>
      <c r="B11" s="30">
        <v>2865.0199999999995</v>
      </c>
      <c r="D11" t="str">
        <f t="shared" si="0"/>
        <v>District of Columbia</v>
      </c>
      <c r="E11" s="14">
        <f t="shared" si="1"/>
        <v>2865.0199999999995</v>
      </c>
    </row>
    <row r="12" spans="1:5" x14ac:dyDescent="0.25">
      <c r="A12" s="8" t="s">
        <v>54</v>
      </c>
      <c r="B12" s="30">
        <v>89473.707999999999</v>
      </c>
      <c r="D12" t="str">
        <f t="shared" si="0"/>
        <v>Florida</v>
      </c>
      <c r="E12" s="14">
        <f t="shared" si="1"/>
        <v>89473.707999999999</v>
      </c>
    </row>
    <row r="13" spans="1:5" x14ac:dyDescent="0.25">
      <c r="A13" s="8" t="s">
        <v>1272</v>
      </c>
      <c r="B13" s="30">
        <v>49095.840000000004</v>
      </c>
      <c r="D13" t="str">
        <f t="shared" si="0"/>
        <v>Georgia</v>
      </c>
      <c r="E13" s="14">
        <f t="shared" si="1"/>
        <v>49095.840000000004</v>
      </c>
    </row>
    <row r="14" spans="1:5" x14ac:dyDescent="0.25">
      <c r="A14" s="8" t="s">
        <v>6260</v>
      </c>
      <c r="B14" s="30">
        <v>4382.4860000000017</v>
      </c>
      <c r="D14" t="str">
        <f t="shared" si="0"/>
        <v>Idaho</v>
      </c>
      <c r="E14" s="14">
        <f t="shared" si="1"/>
        <v>4382.4860000000017</v>
      </c>
    </row>
    <row r="15" spans="1:5" x14ac:dyDescent="0.25">
      <c r="A15" s="8" t="s">
        <v>211</v>
      </c>
      <c r="B15" s="30">
        <v>80166.10099999985</v>
      </c>
      <c r="D15" t="str">
        <f t="shared" si="0"/>
        <v>Illinois</v>
      </c>
      <c r="E15" s="14">
        <f t="shared" si="1"/>
        <v>80166.10099999985</v>
      </c>
    </row>
    <row r="16" spans="1:5" x14ac:dyDescent="0.25">
      <c r="A16" s="8" t="s">
        <v>254</v>
      </c>
      <c r="B16" s="30">
        <v>53555.360000000001</v>
      </c>
      <c r="D16" t="str">
        <f t="shared" si="0"/>
        <v>Indiana</v>
      </c>
      <c r="E16" s="14">
        <f t="shared" si="1"/>
        <v>53555.360000000001</v>
      </c>
    </row>
    <row r="17" spans="1:5" x14ac:dyDescent="0.25">
      <c r="A17" s="8" t="s">
        <v>489</v>
      </c>
      <c r="B17" s="30">
        <v>4579.7599999999993</v>
      </c>
      <c r="D17" t="str">
        <f t="shared" si="0"/>
        <v>Iowa</v>
      </c>
      <c r="E17" s="14">
        <f t="shared" si="1"/>
        <v>4579.7599999999993</v>
      </c>
    </row>
    <row r="18" spans="1:5" x14ac:dyDescent="0.25">
      <c r="A18" s="8" t="s">
        <v>4530</v>
      </c>
      <c r="B18" s="30">
        <v>2914.31</v>
      </c>
      <c r="D18" t="str">
        <f t="shared" si="0"/>
        <v>Kansas</v>
      </c>
      <c r="E18" s="14">
        <f t="shared" si="1"/>
        <v>2914.31</v>
      </c>
    </row>
    <row r="19" spans="1:5" x14ac:dyDescent="0.25">
      <c r="A19" s="8" t="s">
        <v>29</v>
      </c>
      <c r="B19" s="30">
        <v>36591.749999999971</v>
      </c>
      <c r="D19" t="str">
        <f t="shared" si="0"/>
        <v>Kentucky</v>
      </c>
      <c r="E19" s="14">
        <f t="shared" si="1"/>
        <v>36591.749999999971</v>
      </c>
    </row>
    <row r="20" spans="1:5" x14ac:dyDescent="0.25">
      <c r="A20" s="8" t="s">
        <v>736</v>
      </c>
      <c r="B20" s="30">
        <v>9217.0299999999988</v>
      </c>
      <c r="D20" t="str">
        <f t="shared" si="0"/>
        <v>Louisiana</v>
      </c>
      <c r="E20" s="14">
        <f t="shared" si="1"/>
        <v>9217.0299999999988</v>
      </c>
    </row>
    <row r="21" spans="1:5" x14ac:dyDescent="0.25">
      <c r="A21" s="8" t="s">
        <v>5235</v>
      </c>
      <c r="B21" s="30">
        <v>1270.53</v>
      </c>
      <c r="D21" t="str">
        <f t="shared" si="0"/>
        <v>Maine</v>
      </c>
      <c r="E21" s="14">
        <f t="shared" si="1"/>
        <v>1270.53</v>
      </c>
    </row>
    <row r="22" spans="1:5" x14ac:dyDescent="0.25">
      <c r="A22" s="8" t="s">
        <v>2735</v>
      </c>
      <c r="B22" s="30">
        <v>23705.523000000005</v>
      </c>
      <c r="D22" t="str">
        <f t="shared" si="0"/>
        <v>Maryland</v>
      </c>
      <c r="E22" s="14">
        <f t="shared" si="1"/>
        <v>23705.523000000005</v>
      </c>
    </row>
    <row r="23" spans="1:5" x14ac:dyDescent="0.25">
      <c r="A23" s="8" t="s">
        <v>1245</v>
      </c>
      <c r="B23" s="30">
        <v>28634.43399999999</v>
      </c>
      <c r="D23" t="str">
        <f t="shared" si="0"/>
        <v>Massachusetts</v>
      </c>
      <c r="E23" s="14">
        <f t="shared" si="1"/>
        <v>28634.43399999999</v>
      </c>
    </row>
    <row r="24" spans="1:5" x14ac:dyDescent="0.25">
      <c r="A24" s="8" t="s">
        <v>238</v>
      </c>
      <c r="B24" s="30">
        <v>76269.614000000016</v>
      </c>
      <c r="D24" t="str">
        <f t="shared" si="0"/>
        <v>Michigan</v>
      </c>
      <c r="E24" s="14">
        <f t="shared" si="1"/>
        <v>76269.614000000016</v>
      </c>
    </row>
    <row r="25" spans="1:5" x14ac:dyDescent="0.25">
      <c r="A25" s="8" t="s">
        <v>229</v>
      </c>
      <c r="B25" s="30">
        <v>29863.149999999994</v>
      </c>
      <c r="D25" t="str">
        <f t="shared" si="0"/>
        <v>Minnesota</v>
      </c>
      <c r="E25" s="14">
        <f t="shared" si="1"/>
        <v>29863.149999999994</v>
      </c>
    </row>
    <row r="26" spans="1:5" x14ac:dyDescent="0.25">
      <c r="A26" s="8" t="s">
        <v>1487</v>
      </c>
      <c r="B26" s="30">
        <v>10771.34</v>
      </c>
      <c r="D26" t="str">
        <f t="shared" si="0"/>
        <v>Mississippi</v>
      </c>
      <c r="E26" s="14">
        <f t="shared" si="1"/>
        <v>10771.34</v>
      </c>
    </row>
    <row r="27" spans="1:5" x14ac:dyDescent="0.25">
      <c r="A27" s="8" t="s">
        <v>596</v>
      </c>
      <c r="B27" s="30">
        <v>22205.149999999998</v>
      </c>
      <c r="D27" t="str">
        <f t="shared" si="0"/>
        <v>Missouri</v>
      </c>
      <c r="E27" s="14">
        <f t="shared" si="1"/>
        <v>22205.149999999998</v>
      </c>
    </row>
    <row r="28" spans="1:5" x14ac:dyDescent="0.25">
      <c r="A28" s="8" t="s">
        <v>1762</v>
      </c>
      <c r="B28" s="30">
        <v>5589.3519999999971</v>
      </c>
      <c r="D28" t="str">
        <f t="shared" si="0"/>
        <v>Montana</v>
      </c>
      <c r="E28" s="14">
        <f t="shared" si="1"/>
        <v>5589.3519999999971</v>
      </c>
    </row>
    <row r="29" spans="1:5" x14ac:dyDescent="0.25">
      <c r="A29" s="8" t="s">
        <v>138</v>
      </c>
      <c r="B29" s="30">
        <v>7464.9299999999985</v>
      </c>
      <c r="D29" t="str">
        <f t="shared" si="0"/>
        <v>Nebraska</v>
      </c>
      <c r="E29" s="14">
        <f t="shared" si="1"/>
        <v>7464.9299999999985</v>
      </c>
    </row>
    <row r="30" spans="1:5" x14ac:dyDescent="0.25">
      <c r="A30" s="8" t="s">
        <v>1392</v>
      </c>
      <c r="B30" s="30">
        <v>16729.101999999999</v>
      </c>
      <c r="D30" t="str">
        <f t="shared" si="0"/>
        <v>Nevada</v>
      </c>
      <c r="E30" s="14">
        <f t="shared" si="1"/>
        <v>16729.101999999999</v>
      </c>
    </row>
    <row r="31" spans="1:5" x14ac:dyDescent="0.25">
      <c r="A31" s="8" t="s">
        <v>2694</v>
      </c>
      <c r="B31" s="30">
        <v>7292.5239999999994</v>
      </c>
      <c r="D31" t="str">
        <f t="shared" si="0"/>
        <v>New Hampshire</v>
      </c>
      <c r="E31" s="14">
        <f t="shared" si="1"/>
        <v>7292.5239999999994</v>
      </c>
    </row>
    <row r="32" spans="1:5" x14ac:dyDescent="0.25">
      <c r="A32" s="8" t="s">
        <v>788</v>
      </c>
      <c r="B32" s="30">
        <v>35764.312000000013</v>
      </c>
      <c r="D32" t="str">
        <f t="shared" si="0"/>
        <v>New Jersey</v>
      </c>
      <c r="E32" s="14">
        <f t="shared" si="1"/>
        <v>35764.312000000013</v>
      </c>
    </row>
    <row r="33" spans="1:5" x14ac:dyDescent="0.25">
      <c r="A33" s="8" t="s">
        <v>668</v>
      </c>
      <c r="B33" s="30">
        <v>4783.5220000000008</v>
      </c>
      <c r="D33" t="str">
        <f t="shared" si="0"/>
        <v>New Mexico</v>
      </c>
      <c r="E33" s="14">
        <f t="shared" si="1"/>
        <v>4783.5220000000008</v>
      </c>
    </row>
    <row r="34" spans="1:5" x14ac:dyDescent="0.25">
      <c r="A34" s="8" t="s">
        <v>267</v>
      </c>
      <c r="B34" s="30">
        <v>310876.27099999978</v>
      </c>
      <c r="D34" t="str">
        <f t="shared" si="0"/>
        <v>New York</v>
      </c>
      <c r="E34" s="14">
        <f t="shared" si="1"/>
        <v>310876.27099999978</v>
      </c>
    </row>
    <row r="35" spans="1:5" x14ac:dyDescent="0.25">
      <c r="A35" s="8" t="s">
        <v>88</v>
      </c>
      <c r="B35" s="30">
        <v>55603.163999999968</v>
      </c>
      <c r="D35" t="str">
        <f t="shared" si="0"/>
        <v>North Carolina</v>
      </c>
      <c r="E35" s="14">
        <f t="shared" si="1"/>
        <v>55603.163999999968</v>
      </c>
    </row>
    <row r="36" spans="1:5" x14ac:dyDescent="0.25">
      <c r="A36" s="8" t="s">
        <v>7449</v>
      </c>
      <c r="B36" s="30">
        <v>919.91</v>
      </c>
      <c r="D36" t="str">
        <f t="shared" si="0"/>
        <v>North Dakota</v>
      </c>
      <c r="E36" s="14">
        <f t="shared" si="1"/>
        <v>919.91</v>
      </c>
    </row>
    <row r="37" spans="1:5" x14ac:dyDescent="0.25">
      <c r="A37" s="8" t="s">
        <v>498</v>
      </c>
      <c r="B37" s="30">
        <v>78258.135999999926</v>
      </c>
      <c r="D37" t="str">
        <f t="shared" si="0"/>
        <v>Ohio</v>
      </c>
      <c r="E37" s="14">
        <f t="shared" si="1"/>
        <v>78258.135999999926</v>
      </c>
    </row>
    <row r="38" spans="1:5" x14ac:dyDescent="0.25">
      <c r="A38" s="8" t="s">
        <v>649</v>
      </c>
      <c r="B38" s="30">
        <v>19683.390000000003</v>
      </c>
      <c r="D38" t="str">
        <f t="shared" si="0"/>
        <v>Oklahoma</v>
      </c>
      <c r="E38" s="14">
        <f t="shared" si="1"/>
        <v>19683.390000000003</v>
      </c>
    </row>
    <row r="39" spans="1:5" x14ac:dyDescent="0.25">
      <c r="A39" s="8" t="s">
        <v>420</v>
      </c>
      <c r="B39" s="30">
        <v>17431.149999999991</v>
      </c>
      <c r="D39" t="str">
        <f t="shared" si="0"/>
        <v>Oregon</v>
      </c>
      <c r="E39" s="14">
        <f t="shared" si="1"/>
        <v>17431.149999999991</v>
      </c>
    </row>
    <row r="40" spans="1:5" x14ac:dyDescent="0.25">
      <c r="A40" s="8" t="s">
        <v>147</v>
      </c>
      <c r="B40" s="30">
        <v>116511.91400000003</v>
      </c>
      <c r="D40" t="str">
        <f t="shared" si="0"/>
        <v>Pennsylvania</v>
      </c>
      <c r="E40" s="14">
        <f t="shared" si="1"/>
        <v>116511.91400000003</v>
      </c>
    </row>
    <row r="41" spans="1:5" x14ac:dyDescent="0.25">
      <c r="A41" s="8" t="s">
        <v>1399</v>
      </c>
      <c r="B41" s="30">
        <v>22627.955999999995</v>
      </c>
      <c r="D41" t="str">
        <f t="shared" si="0"/>
        <v>Rhode Island</v>
      </c>
      <c r="E41" s="14">
        <f t="shared" si="1"/>
        <v>22627.955999999995</v>
      </c>
    </row>
    <row r="42" spans="1:5" x14ac:dyDescent="0.25">
      <c r="A42" s="8" t="s">
        <v>383</v>
      </c>
      <c r="B42" s="30">
        <v>8481.7099999999991</v>
      </c>
      <c r="D42" t="str">
        <f t="shared" si="0"/>
        <v>South Carolina</v>
      </c>
      <c r="E42" s="14">
        <f t="shared" si="1"/>
        <v>8481.7099999999991</v>
      </c>
    </row>
    <row r="43" spans="1:5" x14ac:dyDescent="0.25">
      <c r="A43" s="8" t="s">
        <v>5326</v>
      </c>
      <c r="B43" s="30">
        <v>1315.5600000000002</v>
      </c>
      <c r="D43" t="str">
        <f t="shared" si="0"/>
        <v>South Dakota</v>
      </c>
      <c r="E43" s="14">
        <f t="shared" si="1"/>
        <v>1315.5600000000002</v>
      </c>
    </row>
    <row r="44" spans="1:5" x14ac:dyDescent="0.25">
      <c r="A44" s="8" t="s">
        <v>335</v>
      </c>
      <c r="B44" s="30">
        <v>30661.872999999981</v>
      </c>
      <c r="D44" t="str">
        <f t="shared" si="0"/>
        <v>Tennessee</v>
      </c>
      <c r="E44" s="14">
        <f t="shared" si="1"/>
        <v>30661.872999999981</v>
      </c>
    </row>
    <row r="45" spans="1:5" x14ac:dyDescent="0.25">
      <c r="A45" s="8" t="s">
        <v>104</v>
      </c>
      <c r="B45" s="30">
        <v>170188.04580000002</v>
      </c>
      <c r="D45" t="str">
        <f t="shared" si="0"/>
        <v>Texas</v>
      </c>
      <c r="E45" s="14">
        <f t="shared" si="1"/>
        <v>170188.04580000002</v>
      </c>
    </row>
    <row r="46" spans="1:5" x14ac:dyDescent="0.25">
      <c r="A46" s="8" t="s">
        <v>121</v>
      </c>
      <c r="B46" s="30">
        <v>11220.055999999999</v>
      </c>
      <c r="D46" t="str">
        <f t="shared" si="0"/>
        <v>Utah</v>
      </c>
      <c r="E46" s="14">
        <f t="shared" si="1"/>
        <v>11220.055999999999</v>
      </c>
    </row>
    <row r="47" spans="1:5" x14ac:dyDescent="0.25">
      <c r="A47" s="8" t="s">
        <v>5203</v>
      </c>
      <c r="B47" s="30">
        <v>8929.369999999999</v>
      </c>
      <c r="D47" t="str">
        <f t="shared" si="0"/>
        <v>Vermont</v>
      </c>
      <c r="E47" s="14">
        <f t="shared" si="1"/>
        <v>8929.369999999999</v>
      </c>
    </row>
    <row r="48" spans="1:5" x14ac:dyDescent="0.25">
      <c r="A48" s="8" t="s">
        <v>319</v>
      </c>
      <c r="B48" s="30">
        <v>70636.719999999987</v>
      </c>
      <c r="D48" t="str">
        <f t="shared" si="0"/>
        <v>Virginia</v>
      </c>
      <c r="E48" s="14">
        <f t="shared" si="1"/>
        <v>70636.719999999987</v>
      </c>
    </row>
    <row r="49" spans="1:5" x14ac:dyDescent="0.25">
      <c r="A49" s="8" t="s">
        <v>96</v>
      </c>
      <c r="B49" s="30">
        <v>138641.26999999993</v>
      </c>
      <c r="D49" t="str">
        <f t="shared" si="0"/>
        <v>Washington</v>
      </c>
      <c r="E49" s="14">
        <f t="shared" si="1"/>
        <v>138641.26999999993</v>
      </c>
    </row>
    <row r="50" spans="1:5" x14ac:dyDescent="0.25">
      <c r="A50" s="8" t="s">
        <v>9726</v>
      </c>
      <c r="B50" s="30">
        <v>1209.8240000000001</v>
      </c>
      <c r="D50" t="str">
        <f t="shared" si="0"/>
        <v>West Virginia</v>
      </c>
      <c r="E50" s="14">
        <f t="shared" si="1"/>
        <v>1209.8240000000001</v>
      </c>
    </row>
    <row r="51" spans="1:5" x14ac:dyDescent="0.25">
      <c r="A51" s="8" t="s">
        <v>114</v>
      </c>
      <c r="B51" s="30">
        <v>32114.610000000019</v>
      </c>
      <c r="D51" t="str">
        <f t="shared" si="0"/>
        <v>Wisconsin</v>
      </c>
      <c r="E51" s="14">
        <f t="shared" si="1"/>
        <v>32114.610000000019</v>
      </c>
    </row>
    <row r="52" spans="1:5" x14ac:dyDescent="0.25">
      <c r="A52" s="8" t="s">
        <v>8542</v>
      </c>
      <c r="B52" s="30">
        <v>1603.1360000000002</v>
      </c>
      <c r="D52" t="str">
        <f t="shared" si="0"/>
        <v>Wyoming</v>
      </c>
      <c r="E52" s="14">
        <f t="shared" si="1"/>
        <v>1603.1360000000002</v>
      </c>
    </row>
    <row r="53" spans="1:5" x14ac:dyDescent="0.25">
      <c r="A53" s="9" t="s">
        <v>10933</v>
      </c>
      <c r="B53" s="10">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BB935-717D-47EE-A389-BB64B10BF3EA}">
  <dimension ref="A3:B21"/>
  <sheetViews>
    <sheetView workbookViewId="0">
      <selection activeCell="B6" sqref="B6"/>
    </sheetView>
  </sheetViews>
  <sheetFormatPr defaultRowHeight="13.8" x14ac:dyDescent="0.25"/>
  <cols>
    <col min="1" max="1" width="11.69921875" bestFit="1" customWidth="1"/>
    <col min="2" max="2" width="10.09765625" bestFit="1" customWidth="1"/>
  </cols>
  <sheetData>
    <row r="3" spans="1:2" x14ac:dyDescent="0.25">
      <c r="A3" s="5" t="s">
        <v>10932</v>
      </c>
      <c r="B3" s="6" t="s">
        <v>10950</v>
      </c>
    </row>
    <row r="4" spans="1:2" x14ac:dyDescent="0.25">
      <c r="A4" s="7" t="s">
        <v>3828</v>
      </c>
      <c r="B4" s="26">
        <v>14473.570999999998</v>
      </c>
    </row>
    <row r="5" spans="1:2" x14ac:dyDescent="0.25">
      <c r="A5" s="8" t="s">
        <v>5738</v>
      </c>
      <c r="B5" s="27">
        <v>14595.62</v>
      </c>
    </row>
    <row r="6" spans="1:2" x14ac:dyDescent="0.25">
      <c r="A6" s="8" t="s">
        <v>1559</v>
      </c>
      <c r="B6" s="27">
        <v>15117.339</v>
      </c>
    </row>
    <row r="7" spans="1:2" x14ac:dyDescent="0.25">
      <c r="A7" s="8" t="s">
        <v>4960</v>
      </c>
      <c r="B7" s="27">
        <v>19052.217999999993</v>
      </c>
    </row>
    <row r="8" spans="1:2" x14ac:dyDescent="0.25">
      <c r="A8" s="28" t="s">
        <v>5255</v>
      </c>
      <c r="B8" s="29">
        <v>25043.05</v>
      </c>
    </row>
    <row r="15" spans="1:2" x14ac:dyDescent="0.25">
      <c r="A15" s="5" t="s">
        <v>10932</v>
      </c>
      <c r="B15" s="6" t="s">
        <v>10953</v>
      </c>
    </row>
    <row r="16" spans="1:2" x14ac:dyDescent="0.25">
      <c r="A16" s="7" t="s">
        <v>186</v>
      </c>
      <c r="B16" s="6">
        <v>876</v>
      </c>
    </row>
    <row r="17" spans="1:2" x14ac:dyDescent="0.25">
      <c r="A17" s="8" t="s">
        <v>3274</v>
      </c>
      <c r="B17" s="30">
        <v>74</v>
      </c>
    </row>
    <row r="18" spans="1:2" x14ac:dyDescent="0.25">
      <c r="A18" s="8" t="s">
        <v>1219</v>
      </c>
      <c r="B18" s="30">
        <v>71</v>
      </c>
    </row>
    <row r="19" spans="1:2" x14ac:dyDescent="0.25">
      <c r="A19" s="8" t="s">
        <v>1214</v>
      </c>
      <c r="B19" s="30">
        <v>71</v>
      </c>
    </row>
    <row r="20" spans="1:2" x14ac:dyDescent="0.25">
      <c r="A20" s="8" t="s">
        <v>10956</v>
      </c>
      <c r="B20" s="30">
        <v>67</v>
      </c>
    </row>
    <row r="21" spans="1:2" x14ac:dyDescent="0.25">
      <c r="A21" s="9" t="s">
        <v>10933</v>
      </c>
      <c r="B21" s="10">
        <v>1159</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DE7DC-ECC4-41A6-AA15-992CDE9C2E7C}">
  <dimension ref="A1:B9"/>
  <sheetViews>
    <sheetView workbookViewId="0">
      <selection activeCell="A6" sqref="A6"/>
    </sheetView>
  </sheetViews>
  <sheetFormatPr defaultRowHeight="13.8" x14ac:dyDescent="0.25"/>
  <cols>
    <col min="1" max="1" width="11" bestFit="1" customWidth="1"/>
    <col min="2" max="2" width="10.8984375" bestFit="1" customWidth="1"/>
  </cols>
  <sheetData>
    <row r="1" spans="1:2" x14ac:dyDescent="0.25">
      <c r="A1" s="19" t="s">
        <v>18</v>
      </c>
      <c r="B1" s="10" t="s">
        <v>10952</v>
      </c>
    </row>
    <row r="3" spans="1:2" x14ac:dyDescent="0.25">
      <c r="A3" s="5" t="s">
        <v>10932</v>
      </c>
      <c r="B3" s="6" t="s">
        <v>10950</v>
      </c>
    </row>
    <row r="4" spans="1:2" x14ac:dyDescent="0.25">
      <c r="A4" s="7" t="s">
        <v>75</v>
      </c>
      <c r="B4" s="6">
        <v>203412.73300000009</v>
      </c>
    </row>
    <row r="5" spans="1:2" x14ac:dyDescent="0.25">
      <c r="A5" s="8" t="s">
        <v>56</v>
      </c>
      <c r="B5" s="30">
        <v>206965.53200000009</v>
      </c>
    </row>
    <row r="6" spans="1:2" x14ac:dyDescent="0.25">
      <c r="A6" s="8" t="s">
        <v>59</v>
      </c>
      <c r="B6" s="30">
        <v>223843.60800000012</v>
      </c>
    </row>
    <row r="7" spans="1:2" x14ac:dyDescent="0.25">
      <c r="A7" s="8" t="s">
        <v>36</v>
      </c>
      <c r="B7" s="30">
        <v>328449.1030000007</v>
      </c>
    </row>
    <row r="8" spans="1:2" x14ac:dyDescent="0.25">
      <c r="A8" s="8" t="s">
        <v>72</v>
      </c>
      <c r="B8" s="30">
        <v>330007.05400000012</v>
      </c>
    </row>
    <row r="9" spans="1:2" x14ac:dyDescent="0.25">
      <c r="A9" s="9" t="s">
        <v>10933</v>
      </c>
      <c r="B9" s="10">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95302-E552-4505-8062-6873A49295D2}">
  <dimension ref="A3:N45"/>
  <sheetViews>
    <sheetView topLeftCell="A25" workbookViewId="0">
      <selection activeCell="G39" sqref="G39"/>
    </sheetView>
  </sheetViews>
  <sheetFormatPr defaultRowHeight="13.8" x14ac:dyDescent="0.25"/>
  <cols>
    <col min="1" max="1" width="11" bestFit="1" customWidth="1"/>
    <col min="2" max="2" width="11.8984375" bestFit="1" customWidth="1"/>
    <col min="3" max="3" width="10.296875" customWidth="1"/>
    <col min="4" max="4" width="11" bestFit="1" customWidth="1"/>
    <col min="5" max="5" width="11.8984375" bestFit="1" customWidth="1"/>
    <col min="6" max="6" width="27.09765625" customWidth="1"/>
    <col min="7" max="7" width="11" bestFit="1" customWidth="1"/>
    <col min="8" max="8" width="12.59765625" bestFit="1" customWidth="1"/>
    <col min="9" max="9" width="10.296875" customWidth="1"/>
    <col min="10" max="10" width="11" bestFit="1" customWidth="1"/>
    <col min="11" max="11" width="14.09765625" bestFit="1" customWidth="1"/>
    <col min="12" max="12" width="10.296875" customWidth="1"/>
    <col min="13" max="13" width="11" bestFit="1" customWidth="1"/>
    <col min="14" max="14" width="16" bestFit="1" customWidth="1"/>
    <col min="15" max="15" width="10.296875" customWidth="1"/>
    <col min="16" max="1239" width="9.296875" bestFit="1" customWidth="1"/>
    <col min="1240" max="1240" width="9.5" bestFit="1" customWidth="1"/>
  </cols>
  <sheetData>
    <row r="3" spans="1:14" x14ac:dyDescent="0.25">
      <c r="A3" s="5" t="s">
        <v>10932</v>
      </c>
      <c r="B3" s="6" t="s">
        <v>10950</v>
      </c>
      <c r="D3" s="5" t="s">
        <v>10932</v>
      </c>
      <c r="E3" s="6" t="s">
        <v>10951</v>
      </c>
      <c r="G3" s="5" t="s">
        <v>10932</v>
      </c>
      <c r="H3" s="6" t="s">
        <v>10953</v>
      </c>
      <c r="J3" s="5" t="s">
        <v>10932</v>
      </c>
      <c r="K3" s="6" t="s">
        <v>10954</v>
      </c>
      <c r="M3" s="5" t="s">
        <v>10932</v>
      </c>
      <c r="N3" s="6" t="s">
        <v>10955</v>
      </c>
    </row>
    <row r="4" spans="1:14" x14ac:dyDescent="0.25">
      <c r="A4" s="7" t="s">
        <v>10935</v>
      </c>
      <c r="B4" s="6">
        <v>95365.937600000019</v>
      </c>
      <c r="D4" s="7" t="s">
        <v>10935</v>
      </c>
      <c r="E4" s="6">
        <v>9199.2699999999986</v>
      </c>
      <c r="G4" s="7" t="s">
        <v>10935</v>
      </c>
      <c r="H4" s="6">
        <v>1500</v>
      </c>
      <c r="J4" s="7" t="s">
        <v>10935</v>
      </c>
      <c r="K4" s="6">
        <v>387</v>
      </c>
      <c r="M4" s="7" t="s">
        <v>10935</v>
      </c>
      <c r="N4" s="6">
        <v>9.6462848596792869E-2</v>
      </c>
    </row>
    <row r="5" spans="1:14" x14ac:dyDescent="0.25">
      <c r="A5" s="8" t="s">
        <v>10936</v>
      </c>
      <c r="B5" s="30">
        <v>60172.649400000024</v>
      </c>
      <c r="D5" s="8" t="s">
        <v>10936</v>
      </c>
      <c r="E5" s="30">
        <v>10288.898699999991</v>
      </c>
      <c r="G5" s="8" t="s">
        <v>10936</v>
      </c>
      <c r="H5" s="30">
        <v>1068</v>
      </c>
      <c r="J5" s="8" t="s">
        <v>10936</v>
      </c>
      <c r="K5" s="30">
        <v>301</v>
      </c>
      <c r="M5" s="8" t="s">
        <v>10936</v>
      </c>
      <c r="N5" s="30">
        <v>0.17098962406664425</v>
      </c>
    </row>
    <row r="6" spans="1:14" x14ac:dyDescent="0.25">
      <c r="A6" s="8" t="s">
        <v>10937</v>
      </c>
      <c r="B6" s="30">
        <v>199252.98399999991</v>
      </c>
      <c r="D6" s="8" t="s">
        <v>10937</v>
      </c>
      <c r="E6" s="30">
        <v>26806.573700000015</v>
      </c>
      <c r="G6" s="8" t="s">
        <v>10937</v>
      </c>
      <c r="H6" s="30">
        <v>2491</v>
      </c>
      <c r="J6" s="8" t="s">
        <v>10937</v>
      </c>
      <c r="K6" s="30">
        <v>680</v>
      </c>
      <c r="M6" s="8" t="s">
        <v>10937</v>
      </c>
      <c r="N6" s="30">
        <v>0.13453536886554246</v>
      </c>
    </row>
    <row r="7" spans="1:14" x14ac:dyDescent="0.25">
      <c r="A7" s="8" t="s">
        <v>10938</v>
      </c>
      <c r="B7" s="30">
        <v>141851.5674</v>
      </c>
      <c r="D7" s="8" t="s">
        <v>10938</v>
      </c>
      <c r="E7" s="30">
        <v>13437.806799999998</v>
      </c>
      <c r="G7" s="8" t="s">
        <v>10938</v>
      </c>
      <c r="H7" s="30">
        <v>2441</v>
      </c>
      <c r="J7" s="8" t="s">
        <v>10938</v>
      </c>
      <c r="K7" s="30">
        <v>663</v>
      </c>
      <c r="M7" s="8" t="s">
        <v>10938</v>
      </c>
      <c r="N7" s="30">
        <v>9.4731465053942004E-2</v>
      </c>
    </row>
    <row r="8" spans="1:14" x14ac:dyDescent="0.25">
      <c r="A8" s="8" t="s">
        <v>10939</v>
      </c>
      <c r="B8" s="30">
        <v>156122.28669999994</v>
      </c>
      <c r="D8" s="8" t="s">
        <v>10939</v>
      </c>
      <c r="E8" s="30">
        <v>22308.51279999999</v>
      </c>
      <c r="G8" s="8" t="s">
        <v>10939</v>
      </c>
      <c r="H8" s="30">
        <v>2850</v>
      </c>
      <c r="J8" s="8" t="s">
        <v>10939</v>
      </c>
      <c r="K8" s="30">
        <v>750</v>
      </c>
      <c r="M8" s="8" t="s">
        <v>10939</v>
      </c>
      <c r="N8" s="30">
        <v>0.14289127626517142</v>
      </c>
    </row>
    <row r="9" spans="1:14" x14ac:dyDescent="0.25">
      <c r="A9" s="8" t="s">
        <v>10940</v>
      </c>
      <c r="B9" s="30">
        <v>147082.61130000011</v>
      </c>
      <c r="D9" s="8" t="s">
        <v>10940</v>
      </c>
      <c r="E9" s="30">
        <v>20899.334500000012</v>
      </c>
      <c r="G9" s="8" t="s">
        <v>10940</v>
      </c>
      <c r="H9" s="30">
        <v>2644</v>
      </c>
      <c r="J9" s="8" t="s">
        <v>10940</v>
      </c>
      <c r="K9" s="30">
        <v>709</v>
      </c>
      <c r="M9" s="8" t="s">
        <v>10940</v>
      </c>
      <c r="N9" s="30">
        <v>0.1420924901678027</v>
      </c>
    </row>
    <row r="10" spans="1:14" x14ac:dyDescent="0.25">
      <c r="A10" s="8" t="s">
        <v>10941</v>
      </c>
      <c r="B10" s="30">
        <v>149580.83800000031</v>
      </c>
      <c r="D10" s="8" t="s">
        <v>10941</v>
      </c>
      <c r="E10" s="30">
        <v>13535.38299999998</v>
      </c>
      <c r="G10" s="8" t="s">
        <v>10941</v>
      </c>
      <c r="H10" s="30">
        <v>2705</v>
      </c>
      <c r="J10" s="8" t="s">
        <v>10941</v>
      </c>
      <c r="K10" s="30">
        <v>708</v>
      </c>
      <c r="M10" s="8" t="s">
        <v>10941</v>
      </c>
      <c r="N10" s="30">
        <v>9.0488749635163512E-2</v>
      </c>
    </row>
    <row r="11" spans="1:14" x14ac:dyDescent="0.25">
      <c r="A11" s="8" t="s">
        <v>10942</v>
      </c>
      <c r="B11" s="30">
        <v>159589.45099999988</v>
      </c>
      <c r="D11" s="8" t="s">
        <v>10942</v>
      </c>
      <c r="E11" s="30">
        <v>21896.715399999972</v>
      </c>
      <c r="G11" s="8" t="s">
        <v>10942</v>
      </c>
      <c r="H11" s="30">
        <v>2796</v>
      </c>
      <c r="J11" s="8" t="s">
        <v>10942</v>
      </c>
      <c r="K11" s="30">
        <v>710</v>
      </c>
      <c r="M11" s="8" t="s">
        <v>10942</v>
      </c>
      <c r="N11" s="30">
        <v>0.13720653378273723</v>
      </c>
    </row>
    <row r="12" spans="1:14" x14ac:dyDescent="0.25">
      <c r="A12" s="8" t="s">
        <v>10943</v>
      </c>
      <c r="B12" s="30">
        <v>309770.09970000025</v>
      </c>
      <c r="D12" s="8" t="s">
        <v>10943</v>
      </c>
      <c r="E12" s="30">
        <v>37293.192500000034</v>
      </c>
      <c r="G12" s="8" t="s">
        <v>10943</v>
      </c>
      <c r="H12" s="30">
        <v>5073</v>
      </c>
      <c r="J12" s="8" t="s">
        <v>10943</v>
      </c>
      <c r="K12" s="30">
        <v>1386</v>
      </c>
      <c r="M12" s="8" t="s">
        <v>10943</v>
      </c>
      <c r="N12" s="30">
        <v>0.12038990379031732</v>
      </c>
    </row>
    <row r="13" spans="1:14" x14ac:dyDescent="0.25">
      <c r="A13" s="8" t="s">
        <v>10944</v>
      </c>
      <c r="B13" s="30">
        <v>197115.20170000009</v>
      </c>
      <c r="D13" s="8" t="s">
        <v>10944</v>
      </c>
      <c r="E13" s="30">
        <v>31469.663800000035</v>
      </c>
      <c r="G13" s="8" t="s">
        <v>10944</v>
      </c>
      <c r="H13" s="30">
        <v>3095</v>
      </c>
      <c r="J13" s="8" t="s">
        <v>10944</v>
      </c>
      <c r="K13" s="30">
        <v>817</v>
      </c>
      <c r="M13" s="8" t="s">
        <v>10944</v>
      </c>
      <c r="N13" s="30">
        <v>0.15965112547684351</v>
      </c>
    </row>
    <row r="14" spans="1:14" x14ac:dyDescent="0.25">
      <c r="A14" s="8" t="s">
        <v>10945</v>
      </c>
      <c r="B14" s="30">
        <v>349120.07400000008</v>
      </c>
      <c r="D14" s="8" t="s">
        <v>10945</v>
      </c>
      <c r="E14" s="30">
        <v>35825.536599999927</v>
      </c>
      <c r="G14" s="8" t="s">
        <v>10945</v>
      </c>
      <c r="H14" s="30">
        <v>5741</v>
      </c>
      <c r="J14" s="8" t="s">
        <v>10945</v>
      </c>
      <c r="K14" s="30">
        <v>1462</v>
      </c>
      <c r="M14" s="8" t="s">
        <v>10945</v>
      </c>
      <c r="N14" s="30">
        <v>0.10261666191099604</v>
      </c>
    </row>
    <row r="15" spans="1:14" x14ac:dyDescent="0.25">
      <c r="A15" s="8" t="s">
        <v>10946</v>
      </c>
      <c r="B15" s="30">
        <v>332177.15950000001</v>
      </c>
      <c r="D15" s="8" t="s">
        <v>10946</v>
      </c>
      <c r="E15" s="30">
        <v>43436.13390000003</v>
      </c>
      <c r="G15" s="8" t="s">
        <v>10946</v>
      </c>
      <c r="H15" s="30">
        <v>5469</v>
      </c>
      <c r="J15" s="8" t="s">
        <v>10946</v>
      </c>
      <c r="K15" s="30">
        <v>1421</v>
      </c>
      <c r="M15" s="8" t="s">
        <v>10946</v>
      </c>
      <c r="N15" s="30">
        <v>0.13076195234308405</v>
      </c>
    </row>
    <row r="16" spans="1:14" x14ac:dyDescent="0.25">
      <c r="A16" s="9" t="s">
        <v>10933</v>
      </c>
      <c r="B16" s="10">
        <v>2297200.8603000008</v>
      </c>
      <c r="D16" s="9" t="s">
        <v>10933</v>
      </c>
      <c r="E16" s="10">
        <v>286397.02169999998</v>
      </c>
      <c r="G16" s="9" t="s">
        <v>10933</v>
      </c>
      <c r="H16" s="10">
        <v>37873</v>
      </c>
      <c r="J16" s="9" t="s">
        <v>10933</v>
      </c>
      <c r="K16" s="10">
        <v>9994</v>
      </c>
      <c r="M16" s="9" t="s">
        <v>10933</v>
      </c>
      <c r="N16" s="10">
        <v>0.12467217240315856</v>
      </c>
    </row>
    <row r="17" spans="1:14" x14ac:dyDescent="0.25">
      <c r="B17" s="21">
        <f>GETPIVOTDATA("Sales",$A$3)</f>
        <v>2297200.8603000008</v>
      </c>
      <c r="E17" s="22">
        <f>GETPIVOTDATA("Profit",$D$3)</f>
        <v>286397.02169999998</v>
      </c>
      <c r="H17">
        <f>GETPIVOTDATA("Quantity",$G$3)</f>
        <v>37873</v>
      </c>
      <c r="K17">
        <f>GETPIVOTDATA("Order ID",$J$3)</f>
        <v>9994</v>
      </c>
      <c r="N17" s="20">
        <f>GETPIVOTDATA("Profit Margin",$M$3)</f>
        <v>0.12467217240315856</v>
      </c>
    </row>
    <row r="31" spans="1:14" x14ac:dyDescent="0.25">
      <c r="A31" s="5" t="s">
        <v>10932</v>
      </c>
      <c r="B31" s="6" t="s">
        <v>10957</v>
      </c>
      <c r="E31" s="5" t="s">
        <v>10932</v>
      </c>
      <c r="F31" s="6" t="s">
        <v>10957</v>
      </c>
    </row>
    <row r="32" spans="1:14" x14ac:dyDescent="0.25">
      <c r="A32" s="7" t="s">
        <v>10935</v>
      </c>
      <c r="B32" s="6">
        <v>335</v>
      </c>
      <c r="E32" s="7">
        <v>2011</v>
      </c>
      <c r="F32" s="6">
        <v>1203</v>
      </c>
    </row>
    <row r="33" spans="1:6" x14ac:dyDescent="0.25">
      <c r="A33" s="8" t="s">
        <v>10936</v>
      </c>
      <c r="B33" s="30">
        <v>276</v>
      </c>
      <c r="E33" s="8">
        <v>2012</v>
      </c>
      <c r="F33" s="30">
        <v>1234</v>
      </c>
    </row>
    <row r="34" spans="1:6" x14ac:dyDescent="0.25">
      <c r="A34" s="8" t="s">
        <v>10937</v>
      </c>
      <c r="B34" s="30">
        <v>546</v>
      </c>
      <c r="E34" s="8">
        <v>2013</v>
      </c>
      <c r="F34" s="30">
        <v>1352</v>
      </c>
    </row>
    <row r="35" spans="1:6" x14ac:dyDescent="0.25">
      <c r="A35" s="8" t="s">
        <v>10938</v>
      </c>
      <c r="B35" s="30">
        <v>547</v>
      </c>
      <c r="E35" s="8">
        <v>2014</v>
      </c>
      <c r="F35" s="30">
        <v>1503</v>
      </c>
    </row>
    <row r="36" spans="1:6" x14ac:dyDescent="0.25">
      <c r="A36" s="8" t="s">
        <v>10939</v>
      </c>
      <c r="B36" s="30">
        <v>587</v>
      </c>
      <c r="E36" s="9" t="s">
        <v>10933</v>
      </c>
      <c r="F36" s="10">
        <v>1841</v>
      </c>
    </row>
    <row r="37" spans="1:6" x14ac:dyDescent="0.25">
      <c r="A37" s="8" t="s">
        <v>10940</v>
      </c>
      <c r="B37" s="30">
        <v>594</v>
      </c>
    </row>
    <row r="38" spans="1:6" x14ac:dyDescent="0.25">
      <c r="A38" s="8" t="s">
        <v>10941</v>
      </c>
      <c r="B38" s="30">
        <v>576</v>
      </c>
    </row>
    <row r="39" spans="1:6" x14ac:dyDescent="0.25">
      <c r="A39" s="8" t="s">
        <v>10942</v>
      </c>
      <c r="B39" s="30">
        <v>564</v>
      </c>
    </row>
    <row r="40" spans="1:6" x14ac:dyDescent="0.25">
      <c r="A40" s="8" t="s">
        <v>10943</v>
      </c>
      <c r="B40" s="30">
        <v>937</v>
      </c>
    </row>
    <row r="41" spans="1:6" x14ac:dyDescent="0.25">
      <c r="A41" s="8" t="s">
        <v>10944</v>
      </c>
      <c r="B41" s="30">
        <v>629</v>
      </c>
    </row>
    <row r="42" spans="1:6" x14ac:dyDescent="0.25">
      <c r="A42" s="8" t="s">
        <v>10945</v>
      </c>
      <c r="B42" s="30">
        <v>995</v>
      </c>
    </row>
    <row r="43" spans="1:6" x14ac:dyDescent="0.25">
      <c r="A43" s="8" t="s">
        <v>10946</v>
      </c>
      <c r="B43" s="30">
        <v>964</v>
      </c>
    </row>
    <row r="44" spans="1:6" x14ac:dyDescent="0.25">
      <c r="A44" s="9" t="s">
        <v>10933</v>
      </c>
      <c r="B44" s="10">
        <v>1841</v>
      </c>
    </row>
    <row r="45" spans="1:6" x14ac:dyDescent="0.25">
      <c r="B45">
        <f>GETPIVOTDATA("[Measures].[Distinct Count of Product Name]",$A$31)</f>
        <v>1841</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C0C1-C9AB-40F6-AA6D-2733C8789414}">
  <dimension ref="A3:L15"/>
  <sheetViews>
    <sheetView workbookViewId="0">
      <selection activeCell="D17" sqref="D17"/>
    </sheetView>
  </sheetViews>
  <sheetFormatPr defaultRowHeight="13.8" x14ac:dyDescent="0.25"/>
  <cols>
    <col min="1" max="1" width="11" bestFit="1" customWidth="1"/>
    <col min="2" max="3" width="11.8984375" bestFit="1" customWidth="1"/>
    <col min="4" max="4" width="12.59765625" bestFit="1" customWidth="1"/>
    <col min="5" max="5" width="14.09765625" bestFit="1" customWidth="1"/>
    <col min="6" max="6" width="16" bestFit="1" customWidth="1"/>
    <col min="8" max="8" width="10.8984375" customWidth="1"/>
    <col min="9" max="9" width="14.8984375" customWidth="1"/>
    <col min="10" max="10" width="10.8984375" customWidth="1"/>
    <col min="11" max="11" width="9.5" customWidth="1"/>
    <col min="12" max="12" width="13.69921875" customWidth="1"/>
  </cols>
  <sheetData>
    <row r="3" spans="1:12" x14ac:dyDescent="0.25">
      <c r="A3" s="5" t="s">
        <v>10932</v>
      </c>
      <c r="B3" s="4" t="s">
        <v>10950</v>
      </c>
      <c r="C3" s="23" t="s">
        <v>10951</v>
      </c>
      <c r="D3" s="23" t="s">
        <v>10953</v>
      </c>
      <c r="E3" s="23" t="s">
        <v>10954</v>
      </c>
      <c r="F3" s="11" t="s">
        <v>10955</v>
      </c>
    </row>
    <row r="4" spans="1:12" x14ac:dyDescent="0.25">
      <c r="A4" s="7" t="s">
        <v>10934</v>
      </c>
      <c r="B4" s="4">
        <v>484247.49810000096</v>
      </c>
      <c r="C4" s="23">
        <v>49543.974100000007</v>
      </c>
      <c r="D4" s="23">
        <v>7581</v>
      </c>
      <c r="E4" s="23">
        <v>1993</v>
      </c>
      <c r="F4" s="11">
        <v>0.10231126499236715</v>
      </c>
    </row>
    <row r="5" spans="1:12" x14ac:dyDescent="0.25">
      <c r="A5" s="8" t="s">
        <v>10947</v>
      </c>
      <c r="B5" s="32">
        <v>470532.50899999985</v>
      </c>
      <c r="C5" s="33">
        <v>61618.603700000051</v>
      </c>
      <c r="D5" s="33">
        <v>7979</v>
      </c>
      <c r="E5" s="33">
        <v>2102</v>
      </c>
      <c r="F5" s="34">
        <v>0.13095504034557592</v>
      </c>
    </row>
    <row r="6" spans="1:12" x14ac:dyDescent="0.25">
      <c r="A6" s="8" t="s">
        <v>10948</v>
      </c>
      <c r="B6" s="32">
        <v>608473.83000000066</v>
      </c>
      <c r="C6" s="33">
        <v>81726.930800000177</v>
      </c>
      <c r="D6" s="33">
        <v>9810</v>
      </c>
      <c r="E6" s="33">
        <v>2580</v>
      </c>
      <c r="F6" s="34">
        <v>0.13431461924993568</v>
      </c>
    </row>
    <row r="7" spans="1:12" x14ac:dyDescent="0.25">
      <c r="A7" s="8" t="s">
        <v>10949</v>
      </c>
      <c r="B7" s="32">
        <v>733947.0231999997</v>
      </c>
      <c r="C7" s="33">
        <v>93507.513099999967</v>
      </c>
      <c r="D7" s="33">
        <v>12503</v>
      </c>
      <c r="E7" s="33">
        <v>3319</v>
      </c>
      <c r="F7" s="34">
        <v>0.12740362743390987</v>
      </c>
    </row>
    <row r="8" spans="1:12" x14ac:dyDescent="0.25">
      <c r="A8" s="9" t="s">
        <v>10933</v>
      </c>
      <c r="B8" s="35">
        <v>2297200.8602999519</v>
      </c>
      <c r="C8" s="36">
        <v>286397.02169999998</v>
      </c>
      <c r="D8" s="36">
        <v>37873</v>
      </c>
      <c r="E8" s="36">
        <v>9994</v>
      </c>
      <c r="F8" s="37">
        <v>0.12467217240315866</v>
      </c>
    </row>
    <row r="10" spans="1:12" ht="16.8" x14ac:dyDescent="0.4">
      <c r="H10" s="25">
        <f>GETPIVOTDATA("Sum of Sales",$A$3,"Years (Order Date)",2014)/GETPIVOTDATA("Sum of Sales",$A$3,"Years (Order Date)",2013)-1</f>
        <v>0.20620967905883303</v>
      </c>
      <c r="I10" s="25">
        <f>GETPIVOTDATA("Sum of Profit",$A$3,"Years (Order Date)",2014)/GETPIVOTDATA("Sum of Profit",$A$3,"Years (Order Date)",2013)-1</f>
        <v>0.14414565902185772</v>
      </c>
      <c r="J10" s="25">
        <f>GETPIVOTDATA("Sum of Quantity",$A$3,"Years (Order Date)",2014)/GETPIVOTDATA("Sum of Quantity",$A$3,"Years (Order Date)",2013)-1</f>
        <v>0.27451580020387367</v>
      </c>
      <c r="K10" s="25">
        <f>GETPIVOTDATA("Count of Order ID",$A$3,"Years (Order Date)",2014)/GETPIVOTDATA("Count of Order ID",$A$3,"Years (Order Date)",2013)-1</f>
        <v>0.2864341085271318</v>
      </c>
      <c r="L10" s="25">
        <f>GETPIVOTDATA("Sum of Profit Margin",$A$3,"Years (Order Date)",2014)/GETPIVOTDATA("Sum of Profit Margin",$A$3,"Years (Order Date)",2013)-1</f>
        <v>-5.1453757264990463E-2</v>
      </c>
    </row>
    <row r="15" spans="1:12" x14ac:dyDescent="0.25">
      <c r="J15"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Combo Chart</vt:lpstr>
      <vt:lpstr>Dashboard</vt:lpstr>
      <vt:lpstr>Waterfall Chart</vt:lpstr>
      <vt:lpstr>Pie Chart</vt:lpstr>
      <vt:lpstr>Map Chart</vt:lpstr>
      <vt:lpstr>Top 5 Customers</vt:lpstr>
      <vt:lpstr>Top 5</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Samyuktha Jayanthi</cp:lastModifiedBy>
  <dcterms:created xsi:type="dcterms:W3CDTF">2015-06-05T18:17:20Z</dcterms:created>
  <dcterms:modified xsi:type="dcterms:W3CDTF">2025-09-08T13:13:05Z</dcterms:modified>
</cp:coreProperties>
</file>