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caf911ef65c93c4/LighGB ML/Model/CSVs/ML_Inputs/"/>
    </mc:Choice>
  </mc:AlternateContent>
  <xr:revisionPtr revIDLastSave="165" documentId="8_{51BF1E64-0D1B-7A4D-8C72-D2E06D5D99AC}" xr6:coauthVersionLast="47" xr6:coauthVersionMax="47" xr10:uidLastSave="{7F5CF9D7-6FE6-2841-801E-3D7A71A03B24}"/>
  <bookViews>
    <workbookView xWindow="80" yWindow="880" windowWidth="34040" windowHeight="19860" activeTab="2" xr2:uid="{96559527-F7F3-6E43-BB30-FFE763E4B811}"/>
  </bookViews>
  <sheets>
    <sheet name="data_forest_imputation_RockSite" sheetId="1" r:id="rId1"/>
    <sheet name="Mean_All" sheetId="2" r:id="rId2"/>
    <sheet name="Mean_Rock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3" i="2" l="1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2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IR</author>
  </authors>
  <commentList>
    <comment ref="AV2" authorId="0" shapeId="0" xr:uid="{86D52FF9-F6D5-0B45-9C5D-9427D92FF38F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ID#AAAAK5ck-VY
</t>
        </r>
        <r>
          <rPr>
            <sz val="11"/>
            <color rgb="FF000000"/>
            <rFont val="Calibri"/>
            <family val="2"/>
          </rPr>
          <t xml:space="preserve">Victor Vilarrasa    (2020-12-07 08:16:59)
</t>
        </r>
        <r>
          <rPr>
            <sz val="11"/>
            <color rgb="FF000000"/>
            <rFont val="Calibri"/>
            <family val="2"/>
          </rPr>
          <t>Stork et al. (2015)</t>
        </r>
      </text>
    </comment>
    <comment ref="AX2" authorId="0" shapeId="0" xr:uid="{E99F39F6-D8A6-C041-929F-33AC14632D93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ID#AAAAKtOCJPU
</t>
        </r>
        <r>
          <rPr>
            <sz val="11"/>
            <color rgb="FF000000"/>
            <rFont val="Calibri"/>
            <family val="2"/>
          </rPr>
          <t xml:space="preserve">Victor Vilarrasa    (2020-12-05 08:10:23)
</t>
        </r>
        <r>
          <rPr>
            <sz val="11"/>
            <color rgb="FF000000"/>
            <rFont val="Calibri"/>
            <family val="2"/>
          </rPr>
          <t>Rutqvist (2012)</t>
        </r>
      </text>
    </comment>
    <comment ref="AV4" authorId="0" shapeId="0" xr:uid="{34B01D45-2582-E54E-8CC6-02C101D27F26}">
      <text>
        <r>
          <rPr>
            <sz val="11"/>
            <color theme="1"/>
            <rFont val="Aptos Narrow"/>
            <family val="2"/>
            <scheme val="minor"/>
          </rPr>
          <t>======
ID#AAAAYtvmxok
Iman Rahimzadeh    (2022-05-03 08:01:19)
It was originally evaluated to be 0.7. Relocating the earthquake and reassessment of the cataloges resulted in MW=0.9. (Qcon GmbH, 2016)</t>
        </r>
      </text>
    </comment>
    <comment ref="AV5" authorId="0" shapeId="0" xr:uid="{7461F210-E242-E541-97E6-E68C07D0DAA5}">
      <text>
        <r>
          <rPr>
            <sz val="11"/>
            <color theme="1"/>
            <rFont val="Aptos Narrow"/>
            <family val="2"/>
            <scheme val="minor"/>
          </rPr>
          <t>======
ID#AAAAK2a3qTk
Victor Vilarrasa    (2020-11-28 08:38:54)
Gaite et al. (2016); Villaseñor et al. (2020)</t>
        </r>
      </text>
    </comment>
    <comment ref="AV6" authorId="0" shapeId="0" xr:uid="{0D369A5B-2B36-B44C-9154-CECB2CCBFD5A}">
      <text>
        <r>
          <rPr>
            <sz val="11"/>
            <color theme="1"/>
            <rFont val="Aptos Narrow"/>
            <family val="2"/>
            <scheme val="minor"/>
          </rPr>
          <t>======
ID#AAAAK8pCC2A
Victor Vilarrasa    (2020-12-14 07:55:42)
Not reported, but negative magnitudes. Onset of microseismicity at wellhead pressure exceedeing 6 MPa (de Dios et al., 2017)
------
ID#AAAAZ_KGacQ
Iman Rahimzadeh    (2022-05-30 08:50:14)
&lt;0</t>
        </r>
      </text>
    </comment>
    <comment ref="AV7" authorId="0" shapeId="0" xr:uid="{52478392-7C6B-4547-8E58-33917DF1CF4F}">
      <text>
        <r>
          <rPr>
            <sz val="11"/>
            <color theme="1"/>
            <rFont val="Aptos Narrow"/>
            <family val="2"/>
            <scheme val="minor"/>
          </rPr>
          <t>======
ID#AAAAK5ck-Vk
Victor Vilarrasa    (2020-12-07 08:17:43)
Bauer et al. (2016)</t>
        </r>
      </text>
    </comment>
    <comment ref="AX7" authorId="0" shapeId="0" xr:uid="{5C8D904D-42FB-8E4E-9055-542516A39808}">
      <text>
        <r>
          <rPr>
            <sz val="11"/>
            <color theme="1"/>
            <rFont val="Aptos Narrow"/>
            <family val="2"/>
            <scheme val="minor"/>
          </rPr>
          <t>======
ID#AAAAK5ck-Uk
Victor Vilarrasa    (2020-12-07 08:10:30)
Vilarrasa et al. (2019)</t>
        </r>
      </text>
    </comment>
    <comment ref="AX8" authorId="0" shapeId="0" xr:uid="{706BA784-1A10-2843-8C42-DADA2B953CB6}">
      <text>
        <r>
          <rPr>
            <sz val="11"/>
            <color theme="1"/>
            <rFont val="Aptos Narrow"/>
            <family val="2"/>
            <scheme val="minor"/>
          </rPr>
          <t>======
ID#AAAAYN-pKd8
Iman Rahimzadeh    (2022-05-02 14:27:24)
Williams-stroud et al. (2020)</t>
        </r>
      </text>
    </comment>
    <comment ref="AX16" authorId="0" shapeId="0" xr:uid="{98366380-1E92-1540-B447-B58F95D79F4C}">
      <text>
        <r>
          <rPr>
            <sz val="11"/>
            <color theme="1"/>
            <rFont val="Aptos Narrow"/>
            <family val="2"/>
            <scheme val="minor"/>
          </rPr>
          <t>======
ID#AAAARySHnf0
Auregan Bt    (2021-11-17 12:12:16)
Laenen et al. (2020)</t>
        </r>
      </text>
    </comment>
    <comment ref="AV17" authorId="0" shapeId="0" xr:uid="{2885FC0E-32EC-C548-A7A6-5A44A538E267}">
      <text>
        <r>
          <rPr>
            <sz val="11"/>
            <color theme="1"/>
            <rFont val="Aptos Narrow"/>
            <family val="2"/>
            <scheme val="minor"/>
          </rPr>
          <t>======
ID#AAAAHWBlQjU
Iman Rahimzadeh    (2020-11-27 14:16:04)
Mw=3.7</t>
        </r>
      </text>
    </comment>
    <comment ref="AX18" authorId="0" shapeId="0" xr:uid="{6DD21427-35C9-0843-8ECD-680C457E42F4}">
      <text>
        <r>
          <rPr>
            <sz val="11"/>
            <color theme="1"/>
            <rFont val="Aptos Narrow"/>
            <family val="2"/>
            <scheme val="minor"/>
          </rPr>
          <t>======
ID#AAAAIRMP3WA
Auregan Bt    (2021-04-15 07:41:24)
Kwiatek et al. (2019)</t>
        </r>
      </text>
    </comment>
    <comment ref="AV22" authorId="0" shapeId="0" xr:uid="{4936C6F0-DE19-1F4B-8113-5142E39184A5}">
      <text>
        <r>
          <rPr>
            <sz val="11"/>
            <color theme="1"/>
            <rFont val="Aptos Narrow"/>
            <family val="2"/>
            <scheme val="minor"/>
          </rPr>
          <t>======
ID#AAAAGZT6tqY
Iman    (2020-04-09 09:02:11)
Evans et al. (2012)
Ml= 2.6 reported by Van DerElst et al. (2016)</t>
        </r>
      </text>
    </comment>
    <comment ref="AX22" authorId="0" shapeId="0" xr:uid="{218B6D00-C03F-0241-9BE9-A9073F671B7E}">
      <text>
        <r>
          <rPr>
            <sz val="11"/>
            <color theme="1"/>
            <rFont val="Aptos Narrow"/>
            <family val="2"/>
            <scheme val="minor"/>
          </rPr>
          <t>======
ID#AAAAYj9_0iw
Iman Rahimzadeh    (2022-04-26 12:39:37)
Cornet et al. (1997)</t>
        </r>
      </text>
    </comment>
    <comment ref="AX23" authorId="0" shapeId="0" xr:uid="{E483C0F2-C2AC-F441-87DA-D6E5283133B2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ID#AAAAGZT6tyA
</t>
        </r>
        <r>
          <rPr>
            <sz val="11"/>
            <color rgb="FF000000"/>
            <rFont val="Calibri"/>
            <family val="2"/>
          </rPr>
          <t xml:space="preserve">Iman    (2020-04-09 09:02:11)
</t>
        </r>
        <r>
          <rPr>
            <sz val="11"/>
            <color rgb="FF000000"/>
            <rFont val="Calibri"/>
            <family val="2"/>
          </rPr>
          <t>Evans et al. (2012)</t>
        </r>
      </text>
    </comment>
    <comment ref="AV24" authorId="0" shapeId="0" xr:uid="{DD739267-846B-7F4A-B5D7-5CCE793E6AFD}">
      <text>
        <r>
          <rPr>
            <sz val="11"/>
            <color theme="1"/>
            <rFont val="Aptos Narrow"/>
            <family val="2"/>
            <scheme val="minor"/>
          </rPr>
          <t>======
ID#AAAAGZT6tvg
Iman    (2020-04-09 09:02:11)
Evans et al. (2012)</t>
        </r>
      </text>
    </comment>
    <comment ref="AX24" authorId="0" shapeId="0" xr:uid="{F9D9C71C-A750-BD41-9BF1-18ECD67B79B2}">
      <text>
        <r>
          <rPr>
            <sz val="11"/>
            <color theme="1"/>
            <rFont val="Aptos Narrow"/>
            <family val="2"/>
            <scheme val="minor"/>
          </rPr>
          <t>======
ID#AAAAGZT6tpk
Iman    (2020-04-09 09:02:11)
Evans et al. (2012)</t>
        </r>
      </text>
    </comment>
    <comment ref="AV25" authorId="0" shapeId="0" xr:uid="{55106833-D9FA-8543-AD0A-BB60DFCB0768}">
      <text>
        <r>
          <rPr>
            <sz val="11"/>
            <color theme="1"/>
            <rFont val="Aptos Narrow"/>
            <family val="2"/>
            <scheme val="minor"/>
          </rPr>
          <t>======
ID#AAAAGZT6tvQ
Iman    (2020-04-09 09:02:11)
Evans et al. (2012)</t>
        </r>
      </text>
    </comment>
    <comment ref="AX25" authorId="0" shapeId="0" xr:uid="{C65474E0-A63B-D746-85D0-694C59C98270}">
      <text>
        <r>
          <rPr>
            <sz val="11"/>
            <color theme="1"/>
            <rFont val="Aptos Narrow"/>
            <family val="2"/>
            <scheme val="minor"/>
          </rPr>
          <t>======
ID#AAAAGZT6tqg
Iman    (2020-04-09 09:02:11)
Evans et al. (2012)</t>
        </r>
      </text>
    </comment>
    <comment ref="AV26" authorId="0" shapeId="0" xr:uid="{1D4EDD5B-BD56-FE40-94F6-78D83C1E3F78}">
      <text>
        <r>
          <rPr>
            <sz val="11"/>
            <color theme="1"/>
            <rFont val="Aptos Narrow"/>
            <family val="2"/>
            <scheme val="minor"/>
          </rPr>
          <t>======
ID#AAAAGZT6tlE
Iman    (2020-04-09 09:02:11)
Evans et al. (2012)</t>
        </r>
      </text>
    </comment>
    <comment ref="AX26" authorId="0" shapeId="0" xr:uid="{D6013388-2C1C-0542-9AFD-93F7A3244352}">
      <text>
        <r>
          <rPr>
            <sz val="11"/>
            <color theme="1"/>
            <rFont val="Aptos Narrow"/>
            <family val="2"/>
            <scheme val="minor"/>
          </rPr>
          <t>======
ID#AAAAGZT6tpE
Iman    (2020-04-09 09:02:11)
Evans et al. (2012)</t>
        </r>
      </text>
    </comment>
    <comment ref="AX33" authorId="0" shapeId="0" xr:uid="{DBA7D384-E98F-324B-B986-32D9E1DA6949}">
      <text>
        <r>
          <rPr>
            <sz val="11"/>
            <color theme="1"/>
            <rFont val="Aptos Narrow"/>
            <family val="2"/>
            <scheme val="minor"/>
          </rPr>
          <t>======
ID#AAAAU_4dR44
Iman Rahimzadeh    (2022-02-25 13:26:02)
Gaucher et al. (2015)</t>
        </r>
      </text>
    </comment>
    <comment ref="AX34" authorId="0" shapeId="0" xr:uid="{875B0374-42DD-A741-B6B3-FB61125EC3D8}">
      <text>
        <r>
          <rPr>
            <sz val="11"/>
            <color theme="1"/>
            <rFont val="Aptos Narrow"/>
            <family val="2"/>
            <scheme val="minor"/>
          </rPr>
          <t>======
ID#AAAAGxlbYGw
Iman Rahimzadeh    (2020-08-03 16:56:31)
Buijze et al. (2019)</t>
        </r>
      </text>
    </comment>
    <comment ref="AX42" authorId="0" shapeId="0" xr:uid="{20BAB7C1-8A59-5541-B230-970F2E61C962}">
      <text>
        <r>
          <rPr>
            <sz val="11"/>
            <color theme="1"/>
            <rFont val="Aptos Narrow"/>
            <family val="2"/>
            <scheme val="minor"/>
          </rPr>
          <t>======
ID#AAAAKCZ7r9U
Iman Rahimzadeh    (2020-07-31 14:08:08)
Evans 2012</t>
        </r>
      </text>
    </comment>
    <comment ref="AX44" authorId="0" shapeId="0" xr:uid="{CF8E67F3-2EC6-A34E-BD5A-8083A042B147}">
      <text>
        <r>
          <rPr>
            <sz val="11"/>
            <color theme="1"/>
            <rFont val="Aptos Narrow"/>
            <family val="2"/>
            <scheme val="minor"/>
          </rPr>
          <t>======
ID#AAAAMWRzZ3E
Auregan Bt    (2021-05-13 09:12:22)
Evans et al (2012)</t>
        </r>
      </text>
    </comment>
    <comment ref="AV46" authorId="0" shapeId="0" xr:uid="{0A542159-BD30-184F-974A-60C1B3305CE5}">
      <text>
        <r>
          <rPr>
            <sz val="11"/>
            <color theme="1"/>
            <rFont val="Aptos Narrow"/>
            <family val="2"/>
            <scheme val="minor"/>
          </rPr>
          <t>======
ID#AAAAHYm8kq8
Iman Rahimzadeh    (2020-12-04 13:17:54)
Values as high as Mw 0.3 has been also reported for this case (Xie et al. 2015)</t>
        </r>
      </text>
    </comment>
    <comment ref="AX55" authorId="0" shapeId="0" xr:uid="{3D465D79-44E6-C74B-B0FC-3BB496B01416}">
      <text>
        <r>
          <rPr>
            <sz val="11"/>
            <color theme="1"/>
            <rFont val="Aptos Narrow"/>
            <family val="2"/>
            <scheme val="minor"/>
          </rPr>
          <t>======
ID#AAAAGZT6tyQ
Iman    (2020-04-09 09:02:11)
Max WHP in PX-2 (Park et al., 2017)</t>
        </r>
      </text>
    </comment>
    <comment ref="AV58" authorId="0" shapeId="0" xr:uid="{D9F3C1F7-4240-954B-81A7-DDFEDBB7CD0D}">
      <text>
        <r>
          <rPr>
            <sz val="11"/>
            <color theme="1"/>
            <rFont val="Aptos Narrow"/>
            <family val="2"/>
            <scheme val="minor"/>
          </rPr>
          <t>======
ID#AAAAWrlDW1c
Iman Rahimzadeh    (2022-03-09 12:44:42)
Mw 3.3</t>
        </r>
      </text>
    </comment>
    <comment ref="AX59" authorId="0" shapeId="0" xr:uid="{5E63C63C-509A-C941-BFE5-FC62071CC484}">
      <text>
        <r>
          <rPr>
            <sz val="11"/>
            <color theme="1"/>
            <rFont val="Aptos Narrow"/>
            <family val="2"/>
            <scheme val="minor"/>
          </rPr>
          <t>======
ID#AAAAKsHcW0k
Iman Rahimzadeh    (2020-12-02 09:48:13)
11 according to Evans (2012)</t>
        </r>
      </text>
    </comment>
    <comment ref="AX62" authorId="0" shapeId="0" xr:uid="{97FED424-CB02-6B4A-A808-BE008228FB08}">
      <text>
        <r>
          <rPr>
            <sz val="11"/>
            <color theme="1"/>
            <rFont val="Aptos Narrow"/>
            <family val="2"/>
            <scheme val="minor"/>
          </rPr>
          <t>======
ID#AAAAK6J9OPI
Iman Rahimzadeh    (2020-12-09 10:39:23)
Zemach et al. (2017)</t>
        </r>
      </text>
    </comment>
    <comment ref="AX63" authorId="0" shapeId="0" xr:uid="{BB668A20-1491-B643-B2AB-8DBDB0A2E2CA}">
      <text>
        <r>
          <rPr>
            <sz val="11"/>
            <color theme="1"/>
            <rFont val="Aptos Narrow"/>
            <family val="2"/>
            <scheme val="minor"/>
          </rPr>
          <t>======
ID#AAAAKro5G-M
Iman Rahimzadeh    (2020-12-02 12:08:13)
Philip et al. (1997)
38 MPa according to Xie et al. 2015</t>
        </r>
      </text>
    </comment>
    <comment ref="AV66" authorId="0" shapeId="0" xr:uid="{A50B6F1D-C9A4-1F4A-A834-C1F69E561A7E}">
      <text>
        <r>
          <rPr>
            <sz val="11"/>
            <color theme="1"/>
            <rFont val="Aptos Narrow"/>
            <family val="2"/>
            <scheme val="minor"/>
          </rPr>
          <t>======
ID#AAAAJ3mEAjc
Iman Rahimzadeh    (2020-08-18 14:01:40)
Denllinger et al. (2017)</t>
        </r>
      </text>
    </comment>
    <comment ref="AX66" authorId="0" shapeId="0" xr:uid="{4F939D60-D45E-F543-A325-FDC393936B2C}">
      <text>
        <r>
          <rPr>
            <sz val="11"/>
            <color theme="1"/>
            <rFont val="Aptos Narrow"/>
            <family val="2"/>
            <scheme val="minor"/>
          </rPr>
          <t>======
ID#AAAAJ3mEAiY
Iman Rahimzadeh    (2020-08-18 13:55:03)
under gravity (Buijze et al., 2019)
Garcia et al. (2016)</t>
        </r>
      </text>
    </comment>
    <comment ref="AV67" authorId="0" shapeId="0" xr:uid="{C1CF8724-A8FF-BB41-9A88-C85905C3F0D3}">
      <text>
        <r>
          <rPr>
            <sz val="11"/>
            <color theme="1"/>
            <rFont val="Aptos Narrow"/>
            <family val="2"/>
            <scheme val="minor"/>
          </rPr>
          <t>======
ID#AAAAWrhaau4
Iman Rahimzadeh    (2022-03-09 09:55:41)
Mahani et al. (2017)</t>
        </r>
      </text>
    </comment>
    <comment ref="AV68" authorId="0" shapeId="0" xr:uid="{7EF04B7B-8FFC-C84F-B4F4-264ABFE3AA41}">
      <text>
        <r>
          <rPr>
            <sz val="11"/>
            <color theme="1"/>
            <rFont val="Aptos Narrow"/>
            <family val="2"/>
            <scheme val="minor"/>
          </rPr>
          <t>======
ID#AAAAVvds5Cw
Iman Rahimzadeh    (2022-03-17 11:05:36)
Mw=4.2 (Peña Castro et al., 2020)</t>
        </r>
      </text>
    </comment>
    <comment ref="AV74" authorId="0" shapeId="0" xr:uid="{9B77265E-0A13-BF42-8E46-D53F6E645227}">
      <text>
        <r>
          <rPr>
            <sz val="11"/>
            <color theme="1"/>
            <rFont val="Aptos Narrow"/>
            <family val="2"/>
            <scheme val="minor"/>
          </rPr>
          <t>======
ID#AAAAVnWY3nI
Iman Rahimzadeh    (2022-02-16 14:07:27)
Mw3.8 (Shen et al., 2021)</t>
        </r>
      </text>
    </comment>
    <comment ref="AX75" authorId="0" shapeId="0" xr:uid="{005AC04A-37DE-034D-9E2A-EB63C1AF06F8}">
      <text>
        <r>
          <rPr>
            <sz val="11"/>
            <color theme="1"/>
            <rFont val="Aptos Narrow"/>
            <family val="2"/>
            <scheme val="minor"/>
          </rPr>
          <t>======
ID#AAAAReLHQq4
Iman Rahimzadeh    (2021-11-06 15:45:36)
The value is 50 MPa for SS4
Schultz et al. (2015)</t>
        </r>
      </text>
    </comment>
    <comment ref="AX76" authorId="0" shapeId="0" xr:uid="{6899EE4E-1E54-9145-A7D5-B5C6E6E554AA}">
      <text>
        <r>
          <rPr>
            <sz val="11"/>
            <color theme="1"/>
            <rFont val="Aptos Narrow"/>
            <family val="2"/>
            <scheme val="minor"/>
          </rPr>
          <t>======
ID#AAAARoucBhI
Iman Rahimzadeh    (2021-11-08 10:59:38)
Average value of treatments in this area (Schultz et al., 2017)</t>
        </r>
      </text>
    </comment>
    <comment ref="AX77" authorId="0" shapeId="0" xr:uid="{4E80395D-E283-EB4E-B94E-3639485E4A0D}">
      <text>
        <r>
          <rPr>
            <sz val="11"/>
            <color theme="1"/>
            <rFont val="Aptos Narrow"/>
            <family val="2"/>
            <scheme val="minor"/>
          </rPr>
          <t>======
ID#AAAARoucBhc
Iman Rahimzadeh    (2021-11-08 11:00:16)
Average value of treatments in this area (Schultz et al., 2017)</t>
        </r>
      </text>
    </comment>
    <comment ref="AX78" authorId="0" shapeId="0" xr:uid="{7327EC3E-F21E-3A41-85EC-7FEB0C5A0660}">
      <text>
        <r>
          <rPr>
            <sz val="11"/>
            <color theme="1"/>
            <rFont val="Aptos Narrow"/>
            <family val="2"/>
            <scheme val="minor"/>
          </rPr>
          <t>======
ID#AAAARoucBhQ
Iman Rahimzadeh    (2021-11-08 10:59:51)
Average value of treatments in this area (Schultz et al., 2017)</t>
        </r>
      </text>
    </comment>
    <comment ref="AX79" authorId="0" shapeId="0" xr:uid="{F1500F0A-9DBD-0146-A106-CD9AFF5DDE26}">
      <text>
        <r>
          <rPr>
            <sz val="11"/>
            <color theme="1"/>
            <rFont val="Aptos Narrow"/>
            <family val="2"/>
            <scheme val="minor"/>
          </rPr>
          <t>======
ID#AAAARoucBhk
Iman Rahimzadeh    (2021-11-08 11:00:29)
Average value of treatments in this area (Schultz et al., 2017)</t>
        </r>
      </text>
    </comment>
    <comment ref="AX80" authorId="0" shapeId="0" xr:uid="{BF175949-F62F-D242-B39B-67B0D9C59438}">
      <text>
        <r>
          <rPr>
            <sz val="11"/>
            <color theme="1"/>
            <rFont val="Aptos Narrow"/>
            <family val="2"/>
            <scheme val="minor"/>
          </rPr>
          <t>======
ID#AAAARoucBhU
Iman Rahimzadeh    (2021-11-08 10:59:59)
Average value of treatments in this area (Schultz et al., 2017)</t>
        </r>
      </text>
    </comment>
    <comment ref="AX81" authorId="0" shapeId="0" xr:uid="{8F5DA904-52ED-A547-B570-686597026F4D}">
      <text>
        <r>
          <rPr>
            <sz val="11"/>
            <color theme="1"/>
            <rFont val="Aptos Narrow"/>
            <family val="2"/>
            <scheme val="minor"/>
          </rPr>
          <t>======
ID#AAAARoucBhg
Iman Rahimzadeh    (2021-11-08 11:00:19)
Average value of treatments in this area (Schultz et al., 2017)</t>
        </r>
      </text>
    </comment>
    <comment ref="AX82" authorId="0" shapeId="0" xr:uid="{3FF9F316-9354-5448-9D20-BC2F8F36DE5D}">
      <text>
        <r>
          <rPr>
            <sz val="11"/>
            <color theme="1"/>
            <rFont val="Aptos Narrow"/>
            <family val="2"/>
            <scheme val="minor"/>
          </rPr>
          <t>======
ID#AAAARoucBhY
Iman Rahimzadeh    (2021-11-08 11:00:08)
Average value of treatments in this area (Schultz et al., 2017)</t>
        </r>
      </text>
    </comment>
    <comment ref="AX84" authorId="0" shapeId="0" xr:uid="{A042E706-C357-E740-BEC5-ADC92150ED3D}">
      <text>
        <r>
          <rPr>
            <sz val="11"/>
            <color theme="1"/>
            <rFont val="Aptos Narrow"/>
            <family val="2"/>
            <scheme val="minor"/>
          </rPr>
          <t>======
ID#AAAAReLHQq0
Iman Rahimzadeh    (2021-11-06 15:39:56)
Schultz et al. (2015)</t>
        </r>
      </text>
    </comment>
    <comment ref="AX85" authorId="0" shapeId="0" xr:uid="{282830DD-4847-6D46-B740-E16D4C06D2A0}">
      <text>
        <r>
          <rPr>
            <sz val="11"/>
            <color theme="1"/>
            <rFont val="Aptos Narrow"/>
            <family val="2"/>
            <scheme val="minor"/>
          </rPr>
          <t>======
ID#AAAAReLHQq8
Iman Rahimzadeh    (2021-11-06 15:46:51)
Schultz et al. (2015)</t>
        </r>
      </text>
    </comment>
    <comment ref="AX86" authorId="0" shapeId="0" xr:uid="{F5B7CCA6-55AE-DD4B-A06E-50C29E65DB88}">
      <text>
        <r>
          <rPr>
            <sz val="11"/>
            <color theme="1"/>
            <rFont val="Aptos Narrow"/>
            <family val="2"/>
            <scheme val="minor"/>
          </rPr>
          <t>======
ID#AAAARoucBhM
Iman Rahimzadeh    (2021-11-08 10:59:45)
Average value of treatments in this area (Schultz et al., 2017)</t>
        </r>
      </text>
    </comment>
    <comment ref="AV87" authorId="0" shapeId="0" xr:uid="{AB5EB6DE-A34A-5E48-A071-05A8F50493AF}">
      <text>
        <r>
          <rPr>
            <sz val="11"/>
            <color theme="1"/>
            <rFont val="Aptos Narrow"/>
            <family val="2"/>
            <scheme val="minor"/>
          </rPr>
          <t>======
ID#AAAARoucBfs
Iman Rahimzadeh    (2021-11-08 09:11:13)
Bao and Eaton (2016)</t>
        </r>
      </text>
    </comment>
    <comment ref="AX87" authorId="0" shapeId="0" xr:uid="{D946EDBA-0007-4244-8C99-5F77996AA9D2}">
      <text>
        <r>
          <rPr>
            <sz val="11"/>
            <color theme="1"/>
            <rFont val="Aptos Narrow"/>
            <family val="2"/>
            <scheme val="minor"/>
          </rPr>
          <t>======
ID#AAAARochWAw
Iman Rahimzadeh    (2021-11-08 08:03:04)
70 according to Hui et al. (2021b)</t>
        </r>
      </text>
    </comment>
    <comment ref="AV88" authorId="0" shapeId="0" xr:uid="{B2526352-AE76-204E-8202-C7FDF6D572A5}">
      <text>
        <r>
          <rPr>
            <sz val="11"/>
            <color theme="1"/>
            <rFont val="Aptos Narrow"/>
            <family val="2"/>
            <scheme val="minor"/>
          </rPr>
          <t>======
ID#AAAARoucBgg
Iman Rahimzadeh    (2021-11-08 10:46:07)
3.4 in Hui et al. (2021c)</t>
        </r>
      </text>
    </comment>
    <comment ref="AV94" authorId="0" shapeId="0" xr:uid="{EABA1CEC-5DBE-7044-AFDF-00D67926E9DE}">
      <text>
        <r>
          <rPr>
            <sz val="11"/>
            <color theme="1"/>
            <rFont val="Aptos Narrow"/>
            <family val="2"/>
            <scheme val="minor"/>
          </rPr>
          <t>======
ID#AAAANADKp2k
Linus. Vagabund    (2021-07-08 14:47:49)
Magnitude andLocation of NRCan Seismic Events
BC Oil and Gas Commission (2012)</t>
        </r>
      </text>
    </comment>
    <comment ref="AV98" authorId="0" shapeId="0" xr:uid="{63D1B1EE-130A-5146-9314-3EE628D7B7C2}">
      <text>
        <r>
          <rPr>
            <sz val="11"/>
            <color theme="1"/>
            <rFont val="Aptos Narrow"/>
            <family val="2"/>
            <scheme val="minor"/>
          </rPr>
          <t>======
ID#AAAAMlTROhc
Iman Vaezi    (2021-06-24 10:02:09)
Lei et al. (2017)</t>
        </r>
      </text>
    </comment>
    <comment ref="AX98" authorId="0" shapeId="0" xr:uid="{E5572A68-288E-084D-BA21-2306B0BD4C62}">
      <text>
        <r>
          <rPr>
            <sz val="11"/>
            <color theme="1"/>
            <rFont val="Aptos Narrow"/>
            <family val="2"/>
            <scheme val="minor"/>
          </rPr>
          <t>======
ID#AAAAMlTROfk
Iman Vaezi    (2021-06-24 09:48:26)
Lei et al. (2017)
------
ID#AAAAVx-_bXg
Iman Rahimzadeh    (2022-02-18 11:00:18)
between 60 and 70 MPa</t>
        </r>
      </text>
    </comment>
    <comment ref="AV99" authorId="0" shapeId="0" xr:uid="{A7CF85FC-3567-8C44-B515-C26AA214795C}">
      <text>
        <r>
          <rPr>
            <sz val="11"/>
            <color theme="1"/>
            <rFont val="Aptos Narrow"/>
            <family val="2"/>
            <scheme val="minor"/>
          </rPr>
          <t>======
ID#AAAAVx-_bX8
Iman Rahimzadeh    (2022-02-18 11:41:14)
MW=4.8 (Lei et al., 2019)</t>
        </r>
      </text>
    </comment>
    <comment ref="AV100" authorId="0" shapeId="0" xr:uid="{B26CC9C5-387D-C64E-9B57-D5FB86A2713C}">
      <text>
        <r>
          <rPr>
            <sz val="11"/>
            <color theme="1"/>
            <rFont val="Aptos Narrow"/>
            <family val="2"/>
            <scheme val="minor"/>
          </rPr>
          <t>======
ID#AAAAHjQuhyQ
Iman Rahimzadeh    (2021-01-05 14:35:40)
Lei et al. (2019)
ML=5.7</t>
        </r>
      </text>
    </comment>
    <comment ref="AX104" authorId="1" shapeId="0" xr:uid="{6646DE46-2EA5-0347-A968-4A0CBFD549E8}">
      <text>
        <r>
          <rPr>
            <b/>
            <sz val="9"/>
            <color indexed="81"/>
            <rFont val="Tahoma"/>
            <family val="2"/>
          </rPr>
          <t>IR:</t>
        </r>
        <r>
          <rPr>
            <sz val="9"/>
            <color indexed="81"/>
            <rFont val="Tahoma"/>
            <family val="2"/>
          </rPr>
          <t xml:space="preserve">
84.3~90.5</t>
        </r>
      </text>
    </comment>
    <comment ref="AX105" authorId="1" shapeId="0" xr:uid="{05030D69-A8B8-204C-8C5D-62CC6E32427A}">
      <text>
        <r>
          <rPr>
            <b/>
            <sz val="9"/>
            <color indexed="81"/>
            <rFont val="Tahoma"/>
            <family val="2"/>
          </rPr>
          <t>IR:</t>
        </r>
        <r>
          <rPr>
            <sz val="9"/>
            <color indexed="81"/>
            <rFont val="Tahoma"/>
            <family val="2"/>
          </rPr>
          <t xml:space="preserve">
84.3~90.5</t>
        </r>
      </text>
    </comment>
    <comment ref="AV107" authorId="0" shapeId="0" xr:uid="{BDC33DDD-D0C7-C243-B453-70176FEBDAA4}">
      <text>
        <r>
          <rPr>
            <sz val="11"/>
            <color theme="1"/>
            <rFont val="Aptos Narrow"/>
            <family val="2"/>
            <scheme val="minor"/>
          </rPr>
          <t>======
ID#AAAAL3W4bVE
Iman Rahimzadeh    (2021-03-27 09:22:24)
Clarke et al. (2014)</t>
        </r>
      </text>
    </comment>
    <comment ref="AV108" authorId="0" shapeId="0" xr:uid="{B3B85FC6-75AC-B14C-8B01-B6CF989CDA30}">
      <text>
        <r>
          <rPr>
            <sz val="11"/>
            <color theme="1"/>
            <rFont val="Aptos Narrow"/>
            <family val="2"/>
            <scheme val="minor"/>
          </rPr>
          <t>======
ID#AAAAL3dsajs
Iman Rahimzadeh    (2021-03-27 10:31:21)
Schultz et al. (2020)</t>
        </r>
      </text>
    </comment>
    <comment ref="AX108" authorId="0" shapeId="0" xr:uid="{9AB293D8-87FD-5342-8A1F-D42046726EA8}">
      <text>
        <r>
          <rPr>
            <sz val="11"/>
            <color theme="1"/>
            <rFont val="Aptos Narrow"/>
            <family val="2"/>
            <scheme val="minor"/>
          </rPr>
          <t>======
ID#AAAAL2doxns
Iman Rahimzadeh    (2021-03-27 13:11:32)
PNR-1z LJ06-09(z) report</t>
        </r>
      </text>
    </comment>
    <comment ref="AV109" authorId="0" shapeId="0" xr:uid="{5CC8BE04-6260-0942-BD32-B693CD80F517}">
      <text>
        <r>
          <rPr>
            <sz val="11"/>
            <color theme="1"/>
            <rFont val="Aptos Narrow"/>
            <family val="2"/>
            <scheme val="minor"/>
          </rPr>
          <t>======
ID#AAAAL3dsajw
Iman Rahimzadeh    (2021-03-27 10:35:04)
Schultz et al. (2019)</t>
        </r>
      </text>
    </comment>
    <comment ref="AV123" authorId="0" shapeId="0" xr:uid="{12696FB1-CBDB-D442-945A-B71F7B72DFBC}">
      <text>
        <r>
          <rPr>
            <sz val="11"/>
            <color theme="1"/>
            <rFont val="Aptos Narrow"/>
            <family val="2"/>
            <scheme val="minor"/>
          </rPr>
          <t>======
ID#AAAAK6wSS-Y
Iman Rahimzadeh    (2020-12-10 14:54:19)
Duboeuf et al. (2017)</t>
        </r>
      </text>
    </comment>
    <comment ref="AX123" authorId="0" shapeId="0" xr:uid="{45FE6A3F-8725-314F-807C-4A6D60191F98}">
      <text>
        <r>
          <rPr>
            <sz val="11"/>
            <color theme="1"/>
            <rFont val="Aptos Narrow"/>
            <family val="2"/>
            <scheme val="minor"/>
          </rPr>
          <t>======
ID#AAAAK6wSTAo
Iman Rahimzadeh    (2020-12-10 15:02:19)
Duboeuf et al. (2017)</t>
        </r>
      </text>
    </comment>
    <comment ref="AV124" authorId="0" shapeId="0" xr:uid="{0BAD6F1C-5AC5-FE42-95CF-4F3AA15E51C2}">
      <text>
        <r>
          <rPr>
            <sz val="11"/>
            <color theme="1"/>
            <rFont val="Aptos Narrow"/>
            <family val="2"/>
            <scheme val="minor"/>
          </rPr>
          <t>======
ID#AAAAK-U86qY
Iman Rahimzadeh    (2020-12-18 11:22:13)
De Barros et al. (2016)</t>
        </r>
      </text>
    </comment>
    <comment ref="AX124" authorId="0" shapeId="0" xr:uid="{505449A3-32D3-4340-9300-ABB8457217E2}">
      <text>
        <r>
          <rPr>
            <sz val="11"/>
            <color theme="1"/>
            <rFont val="Aptos Narrow"/>
            <family val="2"/>
            <scheme val="minor"/>
          </rPr>
          <t>======
ID#AAAAK-U86wI
Iman Rahimzadeh    (2020-12-18 12:20:30)
De Barros et al. (2016)</t>
        </r>
      </text>
    </comment>
    <comment ref="AV132" authorId="0" shapeId="0" xr:uid="{65ADD2DF-BD88-D94A-809C-4D6599447A3C}">
      <text>
        <r>
          <rPr>
            <sz val="11"/>
            <color theme="1"/>
            <rFont val="Aptos Narrow"/>
            <family val="2"/>
            <scheme val="minor"/>
          </rPr>
          <t>======
ID#AAAALotC3p4
Iman Rahimzadeh    (2021-03-10 15:37:13)
Kwiatek et al. (2018)</t>
        </r>
      </text>
    </comment>
    <comment ref="AX132" authorId="0" shapeId="0" xr:uid="{BD039A97-FEE0-E74A-8AE1-07AA794A27B1}">
      <text>
        <r>
          <rPr>
            <sz val="11"/>
            <color theme="1"/>
            <rFont val="Aptos Narrow"/>
            <family val="2"/>
            <scheme val="minor"/>
          </rPr>
          <t>======
ID#AAAALotC3cw
Iman Rahimzadeh    (2021-03-10 15:20:56)
Kwiatek et al. (2018)</t>
        </r>
      </text>
    </comment>
    <comment ref="AX133" authorId="0" shapeId="0" xr:uid="{6D454A9A-D436-2C40-B752-375F661A770F}">
      <text>
        <r>
          <rPr>
            <sz val="11"/>
            <color theme="1"/>
            <rFont val="Aptos Narrow"/>
            <family val="2"/>
            <scheme val="minor"/>
          </rPr>
          <t>======
ID#AAAAHWJH5eQ
Iman Rahimzadeh    (2020-11-28 15:02:52)
Krietsch et al. (2020)</t>
        </r>
      </text>
    </comment>
    <comment ref="AV134" authorId="0" shapeId="0" xr:uid="{D6985B83-82CA-6643-A927-3A44FCCFE82B}">
      <text>
        <r>
          <rPr>
            <sz val="11"/>
            <color theme="1"/>
            <rFont val="Aptos Narrow"/>
            <family val="2"/>
            <scheme val="minor"/>
          </rPr>
          <t>======
ID#AAAAK-U9pSc
Iman Rahimzadeh    (2020-12-17 08:53:07)
Guglielmi et al. (2017)</t>
        </r>
      </text>
    </comment>
    <comment ref="AX134" authorId="0" shapeId="0" xr:uid="{1ECBF2C2-A303-CA47-AB25-DCA0FCD626AC}">
      <text>
        <r>
          <rPr>
            <sz val="11"/>
            <color theme="1"/>
            <rFont val="Aptos Narrow"/>
            <family val="2"/>
            <scheme val="minor"/>
          </rPr>
          <t>======
ID#AAAAK-U9pUE
Iman Rahimzadeh    (2020-12-17 09:16:58)
Guglielmi et al. (2017)</t>
        </r>
      </text>
    </comment>
    <comment ref="AV135" authorId="0" shapeId="0" xr:uid="{2CA3D64F-2EBB-3244-95E5-AE53D0D334F0}">
      <text>
        <r>
          <rPr>
            <sz val="11"/>
            <color theme="1"/>
            <rFont val="Aptos Narrow"/>
            <family val="2"/>
            <scheme val="minor"/>
          </rPr>
          <t>======
ID#AAAAVnWY3oE
Iman Rahimzadeh    (2022-02-16 16:45:46)
calculated from the cumulative moment</t>
        </r>
      </text>
    </comment>
    <comment ref="AV137" authorId="0" shapeId="0" xr:uid="{43B289B9-4DBC-A446-8E9E-56B7C1B71387}">
      <text>
        <r>
          <rPr>
            <sz val="11"/>
            <color theme="1"/>
            <rFont val="Aptos Narrow"/>
            <family val="2"/>
            <scheme val="minor"/>
          </rPr>
          <t>======
ID#AAAANALKqmo
Haiqing Wu    (2021-07-07 23:02:15)
Improta et al. (2015)</t>
        </r>
      </text>
    </comment>
    <comment ref="AX137" authorId="0" shapeId="0" xr:uid="{16F952C5-62FD-FB43-98F3-78CA18DC59D2}">
      <text>
        <r>
          <rPr>
            <sz val="11"/>
            <color theme="1"/>
            <rFont val="Aptos Narrow"/>
            <family val="2"/>
            <scheme val="minor"/>
          </rPr>
          <t>======
ID#AAAANALKqok
Haiqing Wu    (2021-07-07 23:04:00)
Improta et al. (2015)</t>
        </r>
      </text>
    </comment>
    <comment ref="AX138" authorId="0" shapeId="0" xr:uid="{E33AA59A-57B4-D54F-B9C7-26CC7505A8D8}">
      <text>
        <r>
          <rPr>
            <sz val="11"/>
            <color theme="1"/>
            <rFont val="Aptos Narrow"/>
            <family val="2"/>
            <scheme val="minor"/>
          </rPr>
          <t>======
ID#AAAAL9RsTUY
Haiqing Wu    (2021-04-10 16:13:06)
Horton (2012)</t>
        </r>
      </text>
    </comment>
    <comment ref="AX145" authorId="0" shapeId="0" xr:uid="{4AA58EF2-3A85-D143-9E48-BAF3B03ECFE4}">
      <text>
        <r>
          <rPr>
            <sz val="11"/>
            <color theme="1"/>
            <rFont val="Aptos Narrow"/>
            <family val="2"/>
            <scheme val="minor"/>
          </rPr>
          <t>======
ID#AAAALFF3_m0
Iman Rahimzadeh    (2021-01-11 14:56:13)
Yeck et al. (2016)</t>
        </r>
      </text>
    </comment>
    <comment ref="AV146" authorId="0" shapeId="0" xr:uid="{8D2BADD8-3B31-744B-90A0-05B06E29E94E}">
      <text>
        <r>
          <rPr>
            <sz val="11"/>
            <color theme="1"/>
            <rFont val="Aptos Narrow"/>
            <family val="2"/>
            <scheme val="minor"/>
          </rPr>
          <t>======
ID#AAAAYN-pKes
Iman Rahimzadeh    (2022-05-02 14:55:03)
ML=4.3 (Pennington et al., 2022)</t>
        </r>
      </text>
    </comment>
    <comment ref="AX147" authorId="0" shapeId="0" xr:uid="{C2E14258-052C-D641-8165-86BCE81BB6B8}">
      <text>
        <r>
          <rPr>
            <sz val="11"/>
            <color theme="1"/>
            <rFont val="Aptos Narrow"/>
            <family val="2"/>
            <scheme val="minor"/>
          </rPr>
          <t>======
ID#AAAANAr7w4U
Haiqing Wu    (2021-07-08 21:46:38)
Keranen et al. (2014)</t>
        </r>
      </text>
    </comment>
    <comment ref="AV149" authorId="0" shapeId="0" xr:uid="{FA48D146-57AB-144F-8FCE-E1FB21537EED}">
      <text>
        <r>
          <rPr>
            <sz val="11"/>
            <color theme="1"/>
            <rFont val="Aptos Narrow"/>
            <family val="2"/>
            <scheme val="minor"/>
          </rPr>
          <t>======
ID#AAAAU5SZRf0
Iman Rahimzadeh    (2022-02-17 11:31:59)
Tung et al. (2021)</t>
        </r>
      </text>
    </comment>
    <comment ref="AV154" authorId="0" shapeId="0" xr:uid="{E81E2897-12A2-084F-BD5C-29B7042F0B90}">
      <text>
        <r>
          <rPr>
            <sz val="11"/>
            <color theme="1"/>
            <rFont val="Aptos Narrow"/>
            <family val="2"/>
            <scheme val="minor"/>
          </rPr>
          <t>======
ID#AAAAJj9ny_c
Iman Rahimzadeh    (2020-05-18 21:05:05)
Barnhart 2014</t>
        </r>
      </text>
    </comment>
    <comment ref="AX154" authorId="0" shapeId="0" xr:uid="{7BD6BA5B-772D-A249-9196-F431B1A35BE3}">
      <text>
        <r>
          <rPr>
            <sz val="11"/>
            <color theme="1"/>
            <rFont val="Aptos Narrow"/>
            <family val="2"/>
            <scheme val="minor"/>
          </rPr>
          <t>======
ID#AAAAGh4ffnI
Iman Rahimzadeh    (2020-05-18 22:04:27)
Barnhart 2014
Injection with fluid gravity</t>
        </r>
      </text>
    </comment>
    <comment ref="AX157" authorId="0" shapeId="0" xr:uid="{80BF1560-A413-CF46-AF8E-E3997658589F}">
      <text>
        <r>
          <rPr>
            <sz val="11"/>
            <color theme="1"/>
            <rFont val="Aptos Narrow"/>
            <family val="2"/>
            <scheme val="minor"/>
          </rPr>
          <t>======
ID#AAAAJARLKUw
Haiqing Wu    (2021-03-29 08:28:25)
average wellhead pressure is 13.6MPa in Fan et al.(2016)</t>
        </r>
      </text>
    </comment>
  </commentList>
</comments>
</file>

<file path=xl/sharedStrings.xml><?xml version="1.0" encoding="utf-8"?>
<sst xmlns="http://schemas.openxmlformats.org/spreadsheetml/2006/main" count="3013" uniqueCount="1449">
  <si>
    <t>rock_dens_min</t>
  </si>
  <si>
    <t>rock_dens_max</t>
  </si>
  <si>
    <t>rock_poro_min</t>
  </si>
  <si>
    <t>rock_poro_max</t>
  </si>
  <si>
    <t>rock_poro_mean</t>
  </si>
  <si>
    <t>rock_perm_min</t>
  </si>
  <si>
    <t>rock_perm_max</t>
  </si>
  <si>
    <t>rock_perm_mean</t>
  </si>
  <si>
    <t>rock_E_min</t>
  </si>
  <si>
    <t>rock_E_max</t>
  </si>
  <si>
    <t>rock_E_mean</t>
  </si>
  <si>
    <t>rock_nu_min</t>
  </si>
  <si>
    <t>rock_nu_max</t>
  </si>
  <si>
    <t>rock_nu_mean</t>
  </si>
  <si>
    <t>rock_K_min</t>
  </si>
  <si>
    <t>rock_K_max</t>
  </si>
  <si>
    <t>rock_G_min</t>
  </si>
  <si>
    <t>rock_G_min.1</t>
  </si>
  <si>
    <t>rock_ucs_min</t>
  </si>
  <si>
    <t>rock_ucs_max</t>
  </si>
  <si>
    <t>rock_lambda_min</t>
  </si>
  <si>
    <t>rock_lambda_max</t>
  </si>
  <si>
    <t>rock_beta_min</t>
  </si>
  <si>
    <t>rock_beta_max</t>
  </si>
  <si>
    <t>rock_biot_min</t>
  </si>
  <si>
    <t>rock_biot_max</t>
  </si>
  <si>
    <t>inj_depth_min</t>
  </si>
  <si>
    <t>inj_depth_max</t>
  </si>
  <si>
    <t>inj_rate_max</t>
  </si>
  <si>
    <t>inj_vol_min</t>
  </si>
  <si>
    <t>moment_max</t>
  </si>
  <si>
    <t>site_sv_a</t>
  </si>
  <si>
    <t>site_sv_b</t>
  </si>
  <si>
    <t>site_sv_min</t>
  </si>
  <si>
    <t>site_sv_max</t>
  </si>
  <si>
    <t>site_shmax_a</t>
  </si>
  <si>
    <t>site_shmax_b</t>
  </si>
  <si>
    <t>site_shmax_min</t>
  </si>
  <si>
    <t>site_shmax_max</t>
  </si>
  <si>
    <t>site_shmin_a</t>
  </si>
  <si>
    <t>site_shmin_b</t>
  </si>
  <si>
    <t>site_shmin_min</t>
  </si>
  <si>
    <t>site_shmin_max</t>
  </si>
  <si>
    <t>site_p_a</t>
  </si>
  <si>
    <t>site_p_b</t>
  </si>
  <si>
    <t>site_p_min</t>
  </si>
  <si>
    <t>site_p_max</t>
  </si>
  <si>
    <t>8.1e-15</t>
  </si>
  <si>
    <t>2.4e-14</t>
  </si>
  <si>
    <t>1.605e-14</t>
  </si>
  <si>
    <t>2.777777777777778</t>
  </si>
  <si>
    <t>11.11111111111111</t>
  </si>
  <si>
    <t>2.083333333333333</t>
  </si>
  <si>
    <t>8.333333333333334</t>
  </si>
  <si>
    <t>5e-06</t>
  </si>
  <si>
    <t>1e-05</t>
  </si>
  <si>
    <t>0.7202000000000003</t>
  </si>
  <si>
    <t>0.8072999999999996</t>
  </si>
  <si>
    <t>5923076.923076923</t>
  </si>
  <si>
    <t>31.018259999999998</t>
  </si>
  <si>
    <t>4.500000000000001e-15</t>
  </si>
  <si>
    <t>2.03e-14</t>
  </si>
  <si>
    <t>1.24e-14</t>
  </si>
  <si>
    <t>16.66666666666667</t>
  </si>
  <si>
    <t>1.724137931034483</t>
  </si>
  <si>
    <t>0.2177419354838709</t>
  </si>
  <si>
    <t>2e-05</t>
  </si>
  <si>
    <t>0.7335900000000002</t>
  </si>
  <si>
    <t>0.8217999999999995</t>
  </si>
  <si>
    <t>164.84615384615384</t>
  </si>
  <si>
    <t>2.157799999999999</t>
  </si>
  <si>
    <t>0.024323051979949873</t>
  </si>
  <si>
    <t>0.47800000000000004</t>
  </si>
  <si>
    <t>67.94422600000004</t>
  </si>
  <si>
    <t>67.17623599999999</t>
  </si>
  <si>
    <t>0.13199999999999998</t>
  </si>
  <si>
    <t>123.65632146000002</t>
  </si>
  <si>
    <t>80.25189791199999</t>
  </si>
  <si>
    <t>0.19799999999999998</t>
  </si>
  <si>
    <t>63.046649679999994</t>
  </si>
  <si>
    <t>0.011198470698758805</t>
  </si>
  <si>
    <t>0.16799999999999998</t>
  </si>
  <si>
    <t>21.80517900000002</t>
  </si>
  <si>
    <t>21.637857999999998</t>
  </si>
  <si>
    <t>3e-13</t>
  </si>
  <si>
    <t>6e-13</t>
  </si>
  <si>
    <t>4.5e-13</t>
  </si>
  <si>
    <t>4.166666666666666</t>
  </si>
  <si>
    <t>17.33333333333333</t>
  </si>
  <si>
    <t>4.545454545454545</t>
  </si>
  <si>
    <t>1.9e-05</t>
  </si>
  <si>
    <t>0.7106000000000005</t>
  </si>
  <si>
    <t>56.45810400000002</t>
  </si>
  <si>
    <t>89.83016219999996</t>
  </si>
  <si>
    <t>0.11999999999999997</t>
  </si>
  <si>
    <t>21.060079599999995</t>
  </si>
  <si>
    <t>9e-13</t>
  </si>
  <si>
    <t>1e-11</t>
  </si>
  <si>
    <t>5.45e-12</t>
  </si>
  <si>
    <t>13.88888888888889</t>
  </si>
  <si>
    <t>33.33333333333334</t>
  </si>
  <si>
    <t>7.936507936507937</t>
  </si>
  <si>
    <t>19.04761904761905</t>
  </si>
  <si>
    <t>2.5e-06</t>
  </si>
  <si>
    <t>9e-06</t>
  </si>
  <si>
    <t>0.7046800000000002</t>
  </si>
  <si>
    <t>0.8692999999999994</t>
  </si>
  <si>
    <t>0.013949999999999999</t>
  </si>
  <si>
    <t>24.314999999999998</t>
  </si>
  <si>
    <t>18.025000000000002</t>
  </si>
  <si>
    <t>18.845000000000002</t>
  </si>
  <si>
    <t>5e-16</t>
  </si>
  <si>
    <t>1.5e-14</t>
  </si>
  <si>
    <t>7.750000000000002e-15</t>
  </si>
  <si>
    <t>49.99999999999999</t>
  </si>
  <si>
    <t>7.7e-06</t>
  </si>
  <si>
    <t>2.2e-05</t>
  </si>
  <si>
    <t>0.6239700000000004</t>
  </si>
  <si>
    <t>1.4180000000000001</t>
  </si>
  <si>
    <t>0.014482758620689656</t>
  </si>
  <si>
    <t>20.478620689655173</t>
  </si>
  <si>
    <t>22.882758620689657</t>
  </si>
  <si>
    <t>2e-13</t>
  </si>
  <si>
    <t>1e-12</t>
  </si>
  <si>
    <t>5.392156862745098</t>
  </si>
  <si>
    <t>10.60606060606061</t>
  </si>
  <si>
    <t>4.741379310344828</t>
  </si>
  <si>
    <t>8.974358974358974</t>
  </si>
  <si>
    <t>0.7064000000000002</t>
  </si>
  <si>
    <t>1333333.3333333333</t>
  </si>
  <si>
    <t>61.480000000000004</t>
  </si>
  <si>
    <t>21.624000000000002</t>
  </si>
  <si>
    <t>21.828000000000003</t>
  </si>
  <si>
    <t>7.876712328767123</t>
  </si>
  <si>
    <t>7.599118942731278</t>
  </si>
  <si>
    <t>0.7112000000000002</t>
  </si>
  <si>
    <t>47.007999999999996</t>
  </si>
  <si>
    <t>1e-19</t>
  </si>
  <si>
    <t>1e-08</t>
  </si>
  <si>
    <t>5.00000000005e-09</t>
  </si>
  <si>
    <t>43.33333333333334</t>
  </si>
  <si>
    <t>88.54166666666669</t>
  </si>
  <si>
    <t>8e-06</t>
  </si>
  <si>
    <t>0.4238299999999998</t>
  </si>
  <si>
    <t>0.5768999999999999</t>
  </si>
  <si>
    <t>109.10438400000001</t>
  </si>
  <si>
    <t>142.27183968400007</t>
  </si>
  <si>
    <t>115.55749999999999</t>
  </si>
  <si>
    <t>114.95356597599992</t>
  </si>
  <si>
    <t>80.17218799999992</t>
  </si>
  <si>
    <t>129.96475999999998</t>
  </si>
  <si>
    <t>108.59685999999999</t>
  </si>
  <si>
    <t>79.08185999999999</t>
  </si>
  <si>
    <t>0.025821402679999994</t>
  </si>
  <si>
    <t>72.81228028000004</t>
  </si>
  <si>
    <t>93.58568839999998</t>
  </si>
  <si>
    <t>117.45759355999999</t>
  </si>
  <si>
    <t>122.23673185599993</t>
  </si>
  <si>
    <t>76.11586235999998</t>
  </si>
  <si>
    <t>107.29254778799995</t>
  </si>
  <si>
    <t>38.19769904835163</t>
  </si>
  <si>
    <t>61.69651911208792</t>
  </si>
  <si>
    <t>107.53629000000002</t>
  </si>
  <si>
    <t>142.25113888400006</t>
  </si>
  <si>
    <t>114.55637717599991</t>
  </si>
  <si>
    <t>78.93266167912081</t>
  </si>
  <si>
    <t>138.68547999999998</t>
  </si>
  <si>
    <t>79.23057999999999</t>
  </si>
  <si>
    <t>3.2e-17</t>
  </si>
  <si>
    <t>5.000000016e-09</t>
  </si>
  <si>
    <t>10.41666666666667</t>
  </si>
  <si>
    <t>0.8030999999999999</t>
  </si>
  <si>
    <t>95.70570000000001</t>
  </si>
  <si>
    <t>58.98379120879122</t>
  </si>
  <si>
    <t>59.08104395604396</t>
  </si>
  <si>
    <t>3e-16</t>
  </si>
  <si>
    <t>5.001499999999999e-13</t>
  </si>
  <si>
    <t>0.8333333333333333</t>
  </si>
  <si>
    <t>83.33333333333331</t>
  </si>
  <si>
    <t>0.6776800000000001</t>
  </si>
  <si>
    <t>0.6075999999999998</t>
  </si>
  <si>
    <t>0.025543041920664686</t>
  </si>
  <si>
    <t>86.74513393333336</t>
  </si>
  <si>
    <t>98.47603079999999</t>
  </si>
  <si>
    <t>114.93786968000002</t>
  </si>
  <si>
    <t>93.50178142799997</t>
  </si>
  <si>
    <t>61.93884453999999</t>
  </si>
  <si>
    <t>0.010447071089321879</t>
  </si>
  <si>
    <t>34.58843422417583</t>
  </si>
  <si>
    <t>42.85892398950131</t>
  </si>
  <si>
    <t>1e-13</t>
  </si>
  <si>
    <t>5.5e-13</t>
  </si>
  <si>
    <t>104.1666666666667</t>
  </si>
  <si>
    <t>21.51639344262295</t>
  </si>
  <si>
    <t>5.4e-06</t>
  </si>
  <si>
    <t>0.3671999999999999</t>
  </si>
  <si>
    <t>0.5737999999999999</t>
  </si>
  <si>
    <t>0.025136100758388662</t>
  </si>
  <si>
    <t>73.83670360000005</t>
  </si>
  <si>
    <t>80.93939999999998</t>
  </si>
  <si>
    <t>0.035697799999999995</t>
  </si>
  <si>
    <t>120.89812395999999</t>
  </si>
  <si>
    <t>105.69702365599994</t>
  </si>
  <si>
    <t>72.14768631999998</t>
  </si>
  <si>
    <t>0.010072813083591828</t>
  </si>
  <si>
    <t>24.651232000000014</t>
  </si>
  <si>
    <t>37.10759539475064</t>
  </si>
  <si>
    <t>5.005e-09</t>
  </si>
  <si>
    <t>18.44262295081967</t>
  </si>
  <si>
    <t>6e-06</t>
  </si>
  <si>
    <t>0.3994800000000002</t>
  </si>
  <si>
    <t>126.85266719999994</t>
  </si>
  <si>
    <t>72.27887814000002</t>
  </si>
  <si>
    <t>64.18166799999999</t>
  </si>
  <si>
    <t>0.4014700000000002</t>
  </si>
  <si>
    <t>0.6380999999999998</t>
  </si>
  <si>
    <t>62.449999999999996</t>
  </si>
  <si>
    <t>113.44999999999999</t>
  </si>
  <si>
    <t>56.205000000000005</t>
  </si>
  <si>
    <t>30.776687224175806</t>
  </si>
  <si>
    <t>37.24943918950131</t>
  </si>
  <si>
    <t>1e-20</t>
  </si>
  <si>
    <t>3e-14</t>
  </si>
  <si>
    <t>1.5000005e-14</t>
  </si>
  <si>
    <t>0.3055192014059999</t>
  </si>
  <si>
    <t>73.48601108000001</t>
  </si>
  <si>
    <t>94.40651879999997</t>
  </si>
  <si>
    <t>88.37041030000007</t>
  </si>
  <si>
    <t>98.27923741399995</t>
  </si>
  <si>
    <t>51.27198355999998</t>
  </si>
  <si>
    <t>0.014532596098564604</t>
  </si>
  <si>
    <t>36.14532669999997</t>
  </si>
  <si>
    <t>50.543310474725274</t>
  </si>
  <si>
    <t>30.704137224175806</t>
  </si>
  <si>
    <t>37.23743918950131</t>
  </si>
  <si>
    <t>8.6e-18</t>
  </si>
  <si>
    <t>9.6e-16</t>
  </si>
  <si>
    <t>4.843e-16</t>
  </si>
  <si>
    <t>13.33333333333333</t>
  </si>
  <si>
    <t>36.73469387755102</t>
  </si>
  <si>
    <t>21.51394422310757</t>
  </si>
  <si>
    <t>0.4603300000000002</t>
  </si>
  <si>
    <t>0.7351000000000001</t>
  </si>
  <si>
    <t>87.85000000000001</t>
  </si>
  <si>
    <t>1.4995568759999998</t>
  </si>
  <si>
    <t>0.021965066666666675</t>
  </si>
  <si>
    <t>0.25600000000000006</t>
  </si>
  <si>
    <t>1e-16</t>
  </si>
  <si>
    <t>1e-14</t>
  </si>
  <si>
    <t>5.05e-15</t>
  </si>
  <si>
    <t>0.3700000000000001</t>
  </si>
  <si>
    <t>0.6470999999999998</t>
  </si>
  <si>
    <t>128.34199999999998</t>
  </si>
  <si>
    <t>60.652789999999996</t>
  </si>
  <si>
    <t>126.19999999999999</t>
  </si>
  <si>
    <t>103.39020000000001</t>
  </si>
  <si>
    <t>113.58000000000001</t>
  </si>
  <si>
    <t>9e-18</t>
  </si>
  <si>
    <t>1e-15</t>
  </si>
  <si>
    <t>5.045e-16</t>
  </si>
  <si>
    <t>23.50597609561753</t>
  </si>
  <si>
    <t>1.3e-06</t>
  </si>
  <si>
    <t>4.4e-06</t>
  </si>
  <si>
    <t>0.4020799999999999</t>
  </si>
  <si>
    <t>0.7006000000000001</t>
  </si>
  <si>
    <t>93.49015256666668</t>
  </si>
  <si>
    <t>117.11684960000001</t>
  </si>
  <si>
    <t>45.42720823626374</t>
  </si>
  <si>
    <t>1e-18</t>
  </si>
  <si>
    <t>5.000005e-13</t>
  </si>
  <si>
    <t>23.22834645669291</t>
  </si>
  <si>
    <t>0.6462100000000003</t>
  </si>
  <si>
    <t>0.7132999999999998</t>
  </si>
  <si>
    <t>0.024946658333963253</t>
  </si>
  <si>
    <t>82.27340425000003</t>
  </si>
  <si>
    <t>93.02548999999999</t>
  </si>
  <si>
    <t>116.14600956000004</t>
  </si>
  <si>
    <t>110.32808482799999</t>
  </si>
  <si>
    <t>0.019450384000000008</t>
  </si>
  <si>
    <t>69.34568675999999</t>
  </si>
  <si>
    <t>0.011688305931710462</t>
  </si>
  <si>
    <t>46.51128713626372</t>
  </si>
  <si>
    <t>49.19086493199504</t>
  </si>
  <si>
    <t>1.3e-15</t>
  </si>
  <si>
    <t>5.0065e-13</t>
  </si>
  <si>
    <t>0.6537999999999998</t>
  </si>
  <si>
    <t>101.84400000000001</t>
  </si>
  <si>
    <t>116.46421319999996</t>
  </si>
  <si>
    <t>111.39205742799993</t>
  </si>
  <si>
    <t>43.214000000000006</t>
  </si>
  <si>
    <t>51.17330615299241</t>
  </si>
  <si>
    <t>0.6240999999999999</t>
  </si>
  <si>
    <t>0.025733925395712114</t>
  </si>
  <si>
    <t>82.96024561333336</t>
  </si>
  <si>
    <t>95.52382999999998</t>
  </si>
  <si>
    <t>104.9208602279999</t>
  </si>
  <si>
    <t>65.75847680000001</t>
  </si>
  <si>
    <t>63.624585176000004</t>
  </si>
  <si>
    <t>0.010177986237249192</t>
  </si>
  <si>
    <t>45.84214536923078</t>
  </si>
  <si>
    <t>48.73745374774307</t>
  </si>
  <si>
    <t>0.047940562689999994</t>
  </si>
  <si>
    <t>79.19735608000002</t>
  </si>
  <si>
    <t>94.48778999999999</t>
  </si>
  <si>
    <t>0.034395999999999996</t>
  </si>
  <si>
    <t>106.91323364199992</t>
  </si>
  <si>
    <t>0.019234850666666668</t>
  </si>
  <si>
    <t>64.87420976000001</t>
  </si>
  <si>
    <t>0.010123995926663016</t>
  </si>
  <si>
    <t>43.950530557142855</t>
  </si>
  <si>
    <t>48.971524952992404</t>
  </si>
  <si>
    <t>5.0005e-13</t>
  </si>
  <si>
    <t>70.83333333333333</t>
  </si>
  <si>
    <t>17.72916666666667</t>
  </si>
  <si>
    <t>0.7033999999999998</t>
  </si>
  <si>
    <t>0.025724226731307885</t>
  </si>
  <si>
    <t>75.56381760000001</t>
  </si>
  <si>
    <t>93.08416919999999</t>
  </si>
  <si>
    <t>0.032933199999999996</t>
  </si>
  <si>
    <t>102.13248264199997</t>
  </si>
  <si>
    <t>0.019687588000000002</t>
  </si>
  <si>
    <t>60.693887575999995</t>
  </si>
  <si>
    <t>0.010425724927932955</t>
  </si>
  <si>
    <t>31.856192999999994</t>
  </si>
  <si>
    <t>44.07394270598483</t>
  </si>
  <si>
    <t>1.3e-14</t>
  </si>
  <si>
    <t>3.9e-14</t>
  </si>
  <si>
    <t>2.6e-14</t>
  </si>
  <si>
    <t>12.32142857142857</t>
  </si>
  <si>
    <t>10.35714285714286</t>
  </si>
  <si>
    <t>8e-05</t>
  </si>
  <si>
    <t>0.6627800000000005</t>
  </si>
  <si>
    <t>0.9214999999999998</t>
  </si>
  <si>
    <t>95.75999999999999</t>
  </si>
  <si>
    <t>1e-17</t>
  </si>
  <si>
    <t>1e-09</t>
  </si>
  <si>
    <t>5.000000050000001e-10</t>
  </si>
  <si>
    <t>6e-05</t>
  </si>
  <si>
    <t>0.6674500000000002</t>
  </si>
  <si>
    <t>22.419999999999998</t>
  </si>
  <si>
    <t>3e-15</t>
  </si>
  <si>
    <t>6e-15</t>
  </si>
  <si>
    <t>4.5e-15</t>
  </si>
  <si>
    <t>0.6738600000000001</t>
  </si>
  <si>
    <t>23.599999999999998</t>
  </si>
  <si>
    <t>48.89163568174713</t>
  </si>
  <si>
    <t>19.384868200000014</t>
  </si>
  <si>
    <t>1.93e-16</t>
  </si>
  <si>
    <t>2.53e-13</t>
  </si>
  <si>
    <t>1.265965e-13</t>
  </si>
  <si>
    <t>4.739583333333333</t>
  </si>
  <si>
    <t>27.77777777777778</t>
  </si>
  <si>
    <t>20.83333333333334</t>
  </si>
  <si>
    <t>6.09e-06</t>
  </si>
  <si>
    <t>0.6996900000000004</t>
  </si>
  <si>
    <t>0.8904999999999997</t>
  </si>
  <si>
    <t>0.024591465413919412</t>
  </si>
  <si>
    <t>0.2154301600000001</t>
  </si>
  <si>
    <t>101.73137369799998</t>
  </si>
  <si>
    <t>0.023324395999999997</t>
  </si>
  <si>
    <t>72.62477658799999</t>
  </si>
  <si>
    <t>0.010147102413159897</t>
  </si>
  <si>
    <t>0.6400999999999999</t>
  </si>
  <si>
    <t>0.025369684798534794</t>
  </si>
  <si>
    <t>64.59050640000002</t>
  </si>
  <si>
    <t>84.09403359999999</t>
  </si>
  <si>
    <t>148.82534924199987</t>
  </si>
  <si>
    <t>0.020039992000000003</t>
  </si>
  <si>
    <t>23.20106100000001</t>
  </si>
  <si>
    <t>24.28757619475065</t>
  </si>
  <si>
    <t>0.6226999999999998</t>
  </si>
  <si>
    <t>0.025183389754528454</t>
  </si>
  <si>
    <t>70.11556960000003</t>
  </si>
  <si>
    <t>143.8269468419999</t>
  </si>
  <si>
    <t>0.021580062666666674</t>
  </si>
  <si>
    <t>25.390695000000015</t>
  </si>
  <si>
    <t>27.52354138950131</t>
  </si>
  <si>
    <t>0.025374872490842484</t>
  </si>
  <si>
    <t>62.93714060000002</t>
  </si>
  <si>
    <t>82.92036759999999</t>
  </si>
  <si>
    <t>0.038143079999999996</t>
  </si>
  <si>
    <t>148.2357978419999</t>
  </si>
  <si>
    <t>58.15110110399999</t>
  </si>
  <si>
    <t>23.587249000000007</t>
  </si>
  <si>
    <t>23.088568994750652</t>
  </si>
  <si>
    <t>5.666666666666667</t>
  </si>
  <si>
    <t>27.33333333333333</t>
  </si>
  <si>
    <t>0.6833500000000001</t>
  </si>
  <si>
    <t>0.7310000000000002</t>
  </si>
  <si>
    <t>41.68636000000001</t>
  </si>
  <si>
    <t>112.79594359999996</t>
  </si>
  <si>
    <t>9.799999999999999</t>
  </si>
  <si>
    <t>21.315198800000005</t>
  </si>
  <si>
    <t>0.025958311269123024</t>
  </si>
  <si>
    <t>68.49344143333337</t>
  </si>
  <si>
    <t>117.02181620000002</t>
  </si>
  <si>
    <t>146.3517032419999</t>
  </si>
  <si>
    <t>0.019844996000000007</t>
  </si>
  <si>
    <t>58.50565152799999</t>
  </si>
  <si>
    <t>23.240955000000014</t>
  </si>
  <si>
    <t>25.009650194750648</t>
  </si>
  <si>
    <t>0.025762448961430717</t>
  </si>
  <si>
    <t>63.585330600000034</t>
  </si>
  <si>
    <t>83.57707359999999</t>
  </si>
  <si>
    <t>147.1867398419999</t>
  </si>
  <si>
    <t>58.33841347641379</t>
  </si>
  <si>
    <t>24.057574000000002</t>
  </si>
  <si>
    <t>23.14975619475065</t>
  </si>
  <si>
    <t>5.005e-13</t>
  </si>
  <si>
    <t>0.6902900000000001</t>
  </si>
  <si>
    <t>0.5891999999999996</t>
  </si>
  <si>
    <t>0.025318903555433415</t>
  </si>
  <si>
    <t>69.59603460000004</t>
  </si>
  <si>
    <t>117.31633152000002</t>
  </si>
  <si>
    <t>0.017968172000000004</t>
  </si>
  <si>
    <t>0.010512902176782095</t>
  </si>
  <si>
    <t>21.134371000000016</t>
  </si>
  <si>
    <t>25.503243799999993</t>
  </si>
  <si>
    <t>5.00000005e-09</t>
  </si>
  <si>
    <t>15.857600000000001</t>
  </si>
  <si>
    <t>2e-15</t>
  </si>
  <si>
    <t>0.3813099999999999</t>
  </si>
  <si>
    <t>34.650000000000006</t>
  </si>
  <si>
    <t>21.779999999999998</t>
  </si>
  <si>
    <t>10.280023999999994</t>
  </si>
  <si>
    <t>17.242628000000003</t>
  </si>
  <si>
    <t>6.2e-12</t>
  </si>
  <si>
    <t>3.2e-12</t>
  </si>
  <si>
    <t>5.901960784313726</t>
  </si>
  <si>
    <t>0.6796000000000002</t>
  </si>
  <si>
    <t>0.7390999999999999</t>
  </si>
  <si>
    <t>62.45743160000003</t>
  </si>
  <si>
    <t>116.45584042000002</t>
  </si>
  <si>
    <t>94.81350625599997</t>
  </si>
  <si>
    <t>0.027244391999999992</t>
  </si>
  <si>
    <t>65.50381807999999</t>
  </si>
  <si>
    <t>73.38248018799999</t>
  </si>
  <si>
    <t>0.012640640788384845</t>
  </si>
  <si>
    <t>32.48298820000001</t>
  </si>
  <si>
    <t>2e-14</t>
  </si>
  <si>
    <t>1.05e-14</t>
  </si>
  <si>
    <t>33.33333333333333</t>
  </si>
  <si>
    <t>5.788461538461538</t>
  </si>
  <si>
    <t>0.7056500000000001</t>
  </si>
  <si>
    <t>0.8076999999999996</t>
  </si>
  <si>
    <t>0.036000000000000004</t>
  </si>
  <si>
    <t>81.31958100000001</t>
  </si>
  <si>
    <t>85.24685079999998</t>
  </si>
  <si>
    <t>0.5853344000000001</t>
  </si>
  <si>
    <t>125.08563330000001</t>
  </si>
  <si>
    <t>87.53284826999997</t>
  </si>
  <si>
    <t>0.028814591999999983</t>
  </si>
  <si>
    <t>75.45369437599999</t>
  </si>
  <si>
    <t>0.011572776545960608</t>
  </si>
  <si>
    <t>0.14399999999999996</t>
  </si>
  <si>
    <t>28.557896312087905</t>
  </si>
  <si>
    <t>43.424625037362624</t>
  </si>
  <si>
    <t>19.23076923076923</t>
  </si>
  <si>
    <t>12.09677419354839</t>
  </si>
  <si>
    <t>2.1e-05</t>
  </si>
  <si>
    <t>0.6337200000000003</t>
  </si>
  <si>
    <t>0.8034999999999998</t>
  </si>
  <si>
    <t>0.025655686740091922</t>
  </si>
  <si>
    <t>69.61391160000004</t>
  </si>
  <si>
    <t>94.03680959999998</t>
  </si>
  <si>
    <t>107.62598580000004</t>
  </si>
  <si>
    <t>117.91091266999996</t>
  </si>
  <si>
    <t>65.45095592000001</t>
  </si>
  <si>
    <t>60.987389951999994</t>
  </si>
  <si>
    <t>0.010149615940402559</t>
  </si>
  <si>
    <t>28.438545736263745</t>
  </si>
  <si>
    <t>33.273102589501306</t>
  </si>
  <si>
    <t>0.19250000000000006</t>
  </si>
  <si>
    <t>20.538272708841813</t>
  </si>
  <si>
    <t>0.7663800000000002</t>
  </si>
  <si>
    <t>0.5160999999999992</t>
  </si>
  <si>
    <t>0.025218993078817725</t>
  </si>
  <si>
    <t>70.46952768000004</t>
  </si>
  <si>
    <t>84.04421999999998</t>
  </si>
  <si>
    <t>2.048719600000001</t>
  </si>
  <si>
    <t>135.82714930000003</t>
  </si>
  <si>
    <t>116.05729309799997</t>
  </si>
  <si>
    <t>0.023631784000000003</t>
  </si>
  <si>
    <t>1.5160400000000005</t>
  </si>
  <si>
    <t>73.15445547999998</t>
  </si>
  <si>
    <t>31.228876112087892</t>
  </si>
  <si>
    <t>3.63e-19</t>
  </si>
  <si>
    <t>2.43e-16</t>
  </si>
  <si>
    <t>1.216815e-16</t>
  </si>
  <si>
    <t>9.516129032258064</t>
  </si>
  <si>
    <t>38.85964912280701</t>
  </si>
  <si>
    <t>7.436974789915967</t>
  </si>
  <si>
    <t>16.90839694656488</t>
  </si>
  <si>
    <t>7e-06</t>
  </si>
  <si>
    <t>0.024086355267734547</t>
  </si>
  <si>
    <t>68.02339800000004</t>
  </si>
  <si>
    <t>74.56861999999998</t>
  </si>
  <si>
    <t>90.37300230000004</t>
  </si>
  <si>
    <t>85.06969621400002</t>
  </si>
  <si>
    <t>47.92123511999998</t>
  </si>
  <si>
    <t>49.01484858799999</t>
  </si>
  <si>
    <t>0.013453123972003498</t>
  </si>
  <si>
    <t>30.91097999999998</t>
  </si>
  <si>
    <t>33.81445698950131</t>
  </si>
  <si>
    <t>9.8e-18</t>
  </si>
  <si>
    <t>1.66e-16</t>
  </si>
  <si>
    <t>8.790000000000001e-17</t>
  </si>
  <si>
    <t>8.089430894308943</t>
  </si>
  <si>
    <t>45.52083333333334</t>
  </si>
  <si>
    <t>9.128440366972475</t>
  </si>
  <si>
    <t>16.30597014925373</t>
  </si>
  <si>
    <t>4.84e-06</t>
  </si>
  <si>
    <t>1.41e-05</t>
  </si>
  <si>
    <t>0.6605700000000004</t>
  </si>
  <si>
    <t>0.7441999999999999</t>
  </si>
  <si>
    <t>22.259999999999998</t>
  </si>
  <si>
    <t>32.699186899999994</t>
  </si>
  <si>
    <t>62.13555419999997</t>
  </si>
  <si>
    <t>13.440000000000001</t>
  </si>
  <si>
    <t>42.388999999999996</t>
  </si>
  <si>
    <t>0.19150000000000006</t>
  </si>
  <si>
    <t>20.421168214926205</t>
  </si>
  <si>
    <t>0.025311993078817725</t>
  </si>
  <si>
    <t>73.83541245000002</t>
  </si>
  <si>
    <t>88.21053999999998</t>
  </si>
  <si>
    <t>2.232158000000001</t>
  </si>
  <si>
    <t>114.62399369799998</t>
  </si>
  <si>
    <t>0.023739784000000007</t>
  </si>
  <si>
    <t>71.98215871999999</t>
  </si>
  <si>
    <t>107.95860818799999</t>
  </si>
  <si>
    <t>32.56746622417581</t>
  </si>
  <si>
    <t>60.798804791208795</t>
  </si>
  <si>
    <t>6.8e-16</t>
  </si>
  <si>
    <t>3.9e-16</t>
  </si>
  <si>
    <t>19.25287356321839</t>
  </si>
  <si>
    <t>13.84297520661157</t>
  </si>
  <si>
    <t>1.7e-15</t>
  </si>
  <si>
    <t>0.4821200000000002</t>
  </si>
  <si>
    <t>0.8657999999999997</t>
  </si>
  <si>
    <t>0.026952090000000026</t>
  </si>
  <si>
    <t>148.59126536000005</t>
  </si>
  <si>
    <t>0.027109915999999998</t>
  </si>
  <si>
    <t>1.6639999999999997</t>
  </si>
  <si>
    <t>63.44687505714287</t>
  </si>
  <si>
    <t>61.48051007912088</t>
  </si>
  <si>
    <t>5.000000005e-09</t>
  </si>
  <si>
    <t>0.3627800000000002</t>
  </si>
  <si>
    <t>0.6164999999999999</t>
  </si>
  <si>
    <t>43.47291600000001</t>
  </si>
  <si>
    <t>103.57661359999994</t>
  </si>
  <si>
    <t>51.25830656041382</t>
  </si>
  <si>
    <t>0.010035788888888895</t>
  </si>
  <si>
    <t>19.940813400000007</t>
  </si>
  <si>
    <t>5.05e-16</t>
  </si>
  <si>
    <t>23.21428571428571</t>
  </si>
  <si>
    <t>21.66666666666667</t>
  </si>
  <si>
    <t>15.98360655737705</t>
  </si>
  <si>
    <t>115.26209999999999</t>
  </si>
  <si>
    <t>124.49999999999999</t>
  </si>
  <si>
    <t>74.40299999999999</t>
  </si>
  <si>
    <t>45.410489999999996</t>
  </si>
  <si>
    <t>5e-17</t>
  </si>
  <si>
    <t>3e-17</t>
  </si>
  <si>
    <t>0.6619999999999997</t>
  </si>
  <si>
    <t>135.26947800000002</t>
  </si>
  <si>
    <t>41.30209973753281</t>
  </si>
  <si>
    <t>5.5e-18</t>
  </si>
  <si>
    <t>26.04166666666667</t>
  </si>
  <si>
    <t>41.66666666666666</t>
  </si>
  <si>
    <t>28.68852459016394</t>
  </si>
  <si>
    <t>0.3220299999999998</t>
  </si>
  <si>
    <t>0.6056999999999996</t>
  </si>
  <si>
    <t>19.599999999999998</t>
  </si>
  <si>
    <t>0.7308999999999998</t>
  </si>
  <si>
    <t>74.09109617000004</t>
  </si>
  <si>
    <t>114.82977999999994</t>
  </si>
  <si>
    <t>81.43951940000005</t>
  </si>
  <si>
    <t>105.11766041399993</t>
  </si>
  <si>
    <t>47.42158935999999</t>
  </si>
  <si>
    <t>61.435708964000014</t>
  </si>
  <si>
    <t>32.668447836263724</t>
  </si>
  <si>
    <t>39.83027517900261</t>
  </si>
  <si>
    <t>0.3786300000000003</t>
  </si>
  <si>
    <t>73.10014799999998</t>
  </si>
  <si>
    <t>155.80304312599998</t>
  </si>
  <si>
    <t>51.730000000000004</t>
  </si>
  <si>
    <t>55.99568397600002</t>
  </si>
  <si>
    <t>30.05553702417581</t>
  </si>
  <si>
    <t>38.36414219475066</t>
  </si>
  <si>
    <t>0.5000000000000006</t>
  </si>
  <si>
    <t>0.6658400000000003</t>
  </si>
  <si>
    <t>0.8244999999999998</t>
  </si>
  <si>
    <t>0.023725400000000004</t>
  </si>
  <si>
    <t>39.679056200000026</t>
  </si>
  <si>
    <t>13.711274999999999</t>
  </si>
  <si>
    <t>10.11907599999999</t>
  </si>
  <si>
    <t>18.741006000000006</t>
  </si>
  <si>
    <t>0.6957000000000001</t>
  </si>
  <si>
    <t>96.16778799999999</t>
  </si>
  <si>
    <t>60.550000000000004</t>
  </si>
  <si>
    <t>101.55543501399993</t>
  </si>
  <si>
    <t>60.76931696400001</t>
  </si>
  <si>
    <t>43.54110997375328</t>
  </si>
  <si>
    <t>5e-18</t>
  </si>
  <si>
    <t>5.000000025e-10</t>
  </si>
  <si>
    <t>9e-07</t>
  </si>
  <si>
    <t>90.64635319999998</t>
  </si>
  <si>
    <t>65.15580261399998</t>
  </si>
  <si>
    <t>43.08700922041379</t>
  </si>
  <si>
    <t>26.980800000000002</t>
  </si>
  <si>
    <t>34.66483318425198</t>
  </si>
  <si>
    <t>5e-08</t>
  </si>
  <si>
    <t>2.525e-06</t>
  </si>
  <si>
    <t>3.703703703703703</t>
  </si>
  <si>
    <t>30.70175438596491</t>
  </si>
  <si>
    <t>9.533898305084746</t>
  </si>
  <si>
    <t>1.5e-05</t>
  </si>
  <si>
    <t>0.6990900000000007</t>
  </si>
  <si>
    <t>0.8220999999999993</t>
  </si>
  <si>
    <t>80.71393960000003</t>
  </si>
  <si>
    <t>78.62003999999999</t>
  </si>
  <si>
    <t>123.09177410000001</t>
  </si>
  <si>
    <t>97.01009385599998</t>
  </si>
  <si>
    <t>0.018892066666666672</t>
  </si>
  <si>
    <t>0.038000000000000006</t>
  </si>
  <si>
    <t>67.36924335999998</t>
  </si>
  <si>
    <t>0.011266332593801642</t>
  </si>
  <si>
    <t>30.211947112087902</t>
  </si>
  <si>
    <t>32.766062600000005</t>
  </si>
  <si>
    <t>5e-14</t>
  </si>
  <si>
    <t>0.8574999999999996</t>
  </si>
  <si>
    <t>86.70161374333337</t>
  </si>
  <si>
    <t>81.81595260000003</t>
  </si>
  <si>
    <t>33.50662841208789</t>
  </si>
  <si>
    <t>5.0005e-16</t>
  </si>
  <si>
    <t>0.1481481481481481</t>
  </si>
  <si>
    <t>64.81481481481481</t>
  </si>
  <si>
    <t>18.65079365079365</t>
  </si>
  <si>
    <t>0.6980000000000004</t>
  </si>
  <si>
    <t>68.71461808000004</t>
  </si>
  <si>
    <t>47.690000000000005</t>
  </si>
  <si>
    <t>119.51624419999999</t>
  </si>
  <si>
    <t>64.61997491999999</t>
  </si>
  <si>
    <t>22.131662000000002</t>
  </si>
  <si>
    <t>0.16936200000000007</t>
  </si>
  <si>
    <t>70.07117108000004</t>
  </si>
  <si>
    <t>119.58329829999998</t>
  </si>
  <si>
    <t>65.60280567999999</t>
  </si>
  <si>
    <t>26.160892199999985</t>
  </si>
  <si>
    <t>9.86e-19</t>
  </si>
  <si>
    <t>4.93e-17</t>
  </si>
  <si>
    <t>2.5143e-17</t>
  </si>
  <si>
    <t>10.69672131147541</t>
  </si>
  <si>
    <t>0.7106800000000006</t>
  </si>
  <si>
    <t>0.6408999999999994</t>
  </si>
  <si>
    <t>69.99607338333335</t>
  </si>
  <si>
    <t>79.97020160000001</t>
  </si>
  <si>
    <t>80.49407010000004</t>
  </si>
  <si>
    <t>44.88669147999998</t>
  </si>
  <si>
    <t>50.19055637600001</t>
  </si>
  <si>
    <t>0.011650770559930003</t>
  </si>
  <si>
    <t>0.025678630887297403</t>
  </si>
  <si>
    <t>0.029787200000000003</t>
  </si>
  <si>
    <t>114.67382166000002</t>
  </si>
  <si>
    <t>93.91036399999999</t>
  </si>
  <si>
    <t>57.339058963999996</t>
  </si>
  <si>
    <t>0.012245557995827444</t>
  </si>
  <si>
    <t>27.11391219999997</t>
  </si>
  <si>
    <t>29.540565194750638</t>
  </si>
  <si>
    <t>14.85232067510549</t>
  </si>
  <si>
    <t>0.6823900000000005</t>
  </si>
  <si>
    <t>0.7020999999999994</t>
  </si>
  <si>
    <t>0.17185860000000003</t>
  </si>
  <si>
    <t>0.025319542696632103</t>
  </si>
  <si>
    <t>78.97294093000001</t>
  </si>
  <si>
    <t>83.85814999999998</t>
  </si>
  <si>
    <t>0.030399600000000006</t>
  </si>
  <si>
    <t>107.38026850000001</t>
  </si>
  <si>
    <t>0.018509476000000004</t>
  </si>
  <si>
    <t>63.27796587999999</t>
  </si>
  <si>
    <t>53.079700588000016</t>
  </si>
  <si>
    <t>34.513428399999995</t>
  </si>
  <si>
    <t>0.18768259999999984</t>
  </si>
  <si>
    <t>68.37949205000001</t>
  </si>
  <si>
    <t>79.58883010000004</t>
  </si>
  <si>
    <t>92.46167079999998</t>
  </si>
  <si>
    <t>44.798595479999975</t>
  </si>
  <si>
    <t>50.36474917600001</t>
  </si>
  <si>
    <t>0.011641642944631915</t>
  </si>
  <si>
    <t>92.91865439999998</t>
  </si>
  <si>
    <t>50.51394717600001</t>
  </si>
  <si>
    <t>0.011639750087489058</t>
  </si>
  <si>
    <t>1.61e-20</t>
  </si>
  <si>
    <t>1.97e-20</t>
  </si>
  <si>
    <t>1.79e-20</t>
  </si>
  <si>
    <t>43.47826086956522</t>
  </si>
  <si>
    <t>20.32520325203252</t>
  </si>
  <si>
    <t>23.62204724409449</t>
  </si>
  <si>
    <t>0.6366000000000003</t>
  </si>
  <si>
    <t>0.5676999999999995</t>
  </si>
  <si>
    <t>80.21893479999999</t>
  </si>
  <si>
    <t>43.656000000000006</t>
  </si>
  <si>
    <t>44.80278637900262</t>
  </si>
  <si>
    <t>4.11e-19</t>
  </si>
  <si>
    <t>2.7055e-18</t>
  </si>
  <si>
    <t>0.6917700000000003</t>
  </si>
  <si>
    <t>73.35788316000003</t>
  </si>
  <si>
    <t>92.59325486000006</t>
  </si>
  <si>
    <t>99.14399999999999</t>
  </si>
  <si>
    <t>64.27298719999997</t>
  </si>
  <si>
    <t>109.13999999999999</t>
  </si>
  <si>
    <t>36.628419999999984</t>
  </si>
  <si>
    <t>59.339999999999996</t>
  </si>
  <si>
    <t>70.42139999999999</t>
  </si>
  <si>
    <t>77.52149999999999</t>
  </si>
  <si>
    <t>110.61659999999999</t>
  </si>
  <si>
    <t>30.676499999999997</t>
  </si>
  <si>
    <t>60.678599999999996</t>
  </si>
  <si>
    <t>91.43480926000004</t>
  </si>
  <si>
    <t>63.699879759999966</t>
  </si>
  <si>
    <t>65.14800308000002</t>
  </si>
  <si>
    <t>65.16700308000001</t>
  </si>
  <si>
    <t>65.06657808000001</t>
  </si>
  <si>
    <t>66.74121708000003</t>
  </si>
  <si>
    <t>91.63897186000004</t>
  </si>
  <si>
    <t>63.71438975999997</t>
  </si>
  <si>
    <t>32.51818199999998</t>
  </si>
  <si>
    <t>65.11882808000001</t>
  </si>
  <si>
    <t>66.77819208000004</t>
  </si>
  <si>
    <t>91.81159186000005</t>
  </si>
  <si>
    <t>33.60481199999999</t>
  </si>
  <si>
    <t>66.51630308000003</t>
  </si>
  <si>
    <t>33.49945199999999</t>
  </si>
  <si>
    <t>66.69605308000001</t>
  </si>
  <si>
    <t>92.06701086000004</t>
  </si>
  <si>
    <t>31.73942699999999</t>
  </si>
  <si>
    <t>66.90913908000003</t>
  </si>
  <si>
    <t>91.89439086000004</t>
  </si>
  <si>
    <t>108.49799999999999</t>
  </si>
  <si>
    <t>32.29803699999999</t>
  </si>
  <si>
    <t>507973.2000000002</t>
  </si>
  <si>
    <t>66.73973308000004</t>
  </si>
  <si>
    <t>93.06113886000004</t>
  </si>
  <si>
    <t>33.372801999999986</t>
  </si>
  <si>
    <t>40327.37999999999</t>
  </si>
  <si>
    <t>66.76220308000002</t>
  </si>
  <si>
    <t>0.12378679999999999</t>
  </si>
  <si>
    <t>71.52682508000002</t>
  </si>
  <si>
    <t>82.82518999999998</t>
  </si>
  <si>
    <t>0.030937600000000006</t>
  </si>
  <si>
    <t>106.38414480000003</t>
  </si>
  <si>
    <t>90.50001199999998</t>
  </si>
  <si>
    <t>0.018734336000000008</t>
  </si>
  <si>
    <t>63.56960083999999</t>
  </si>
  <si>
    <t>54.81029938800001</t>
  </si>
  <si>
    <t>0.013881903736263738</t>
  </si>
  <si>
    <t>29.981508799999975</t>
  </si>
  <si>
    <t>37.96146259999998</t>
  </si>
  <si>
    <t>1.7e-21</t>
  </si>
  <si>
    <t>4.28e-20</t>
  </si>
  <si>
    <t>2.225e-20</t>
  </si>
  <si>
    <t>17.17171717171717</t>
  </si>
  <si>
    <t>40.66666666666666</t>
  </si>
  <si>
    <t>14.52991452991453</t>
  </si>
  <si>
    <t>0.6346900000000005</t>
  </si>
  <si>
    <t>0.6239999999999997</t>
  </si>
  <si>
    <t>0.025597889091397083</t>
  </si>
  <si>
    <t>78.97301676333335</t>
  </si>
  <si>
    <t>82.54008999999998</t>
  </si>
  <si>
    <t>0.030675999999999995</t>
  </si>
  <si>
    <t>84.41880080000003</t>
  </si>
  <si>
    <t>0.018528454666666673</t>
  </si>
  <si>
    <t>63.65271791999998</t>
  </si>
  <si>
    <t>51.858262776000004</t>
  </si>
  <si>
    <t>0.014801486935286939</t>
  </si>
  <si>
    <t>37.46523479999998</t>
  </si>
  <si>
    <t>43.70298739999999</t>
  </si>
  <si>
    <t>0.1666666666666667</t>
  </si>
  <si>
    <t>58.33333333333332</t>
  </si>
  <si>
    <t>14.66666666666667</t>
  </si>
  <si>
    <t>0.7045700000000005</t>
  </si>
  <si>
    <t>0.6658999999999995</t>
  </si>
  <si>
    <t>69.44934849333337</t>
  </si>
  <si>
    <t>0.030460800000000003</t>
  </si>
  <si>
    <t>115.48020290000001</t>
  </si>
  <si>
    <t>91.63254719999998</t>
  </si>
  <si>
    <t>0.018513390666666674</t>
  </si>
  <si>
    <t>65.96235707999999</t>
  </si>
  <si>
    <t>53.132972752000015</t>
  </si>
  <si>
    <t>0.011873056012879286</t>
  </si>
  <si>
    <t>22.326756000000003</t>
  </si>
  <si>
    <t>23.727900999999992</t>
  </si>
  <si>
    <t>0.17319819999999994</t>
  </si>
  <si>
    <t>62.140907999999996</t>
  </si>
  <si>
    <t>93.17058859999996</t>
  </si>
  <si>
    <t>52.597487175999994</t>
  </si>
  <si>
    <t>0.011622255805524305</t>
  </si>
  <si>
    <t>51.58730158730157</t>
  </si>
  <si>
    <t>17.85714285714286</t>
  </si>
  <si>
    <t>0.6422000000000003</t>
  </si>
  <si>
    <t>0.7318999999999999</t>
  </si>
  <si>
    <t>0.19321820000000003</t>
  </si>
  <si>
    <t>95.38331999999997</t>
  </si>
  <si>
    <t>35.53700328524138</t>
  </si>
  <si>
    <t>51.88698605812353</t>
  </si>
  <si>
    <t>0.6580700000000005</t>
  </si>
  <si>
    <t>0.7416999999999995</t>
  </si>
  <si>
    <t>74.66104373333339</t>
  </si>
  <si>
    <t>115.10788306000002</t>
  </si>
  <si>
    <t>68.38691927999999</t>
  </si>
  <si>
    <t>34.06258599999998</t>
  </si>
  <si>
    <t>56.57407407407407</t>
  </si>
  <si>
    <t>0.6524000000000004</t>
  </si>
  <si>
    <t>0.16538000000000003</t>
  </si>
  <si>
    <t>0.025061981375680265</t>
  </si>
  <si>
    <t>76.37062485000003</t>
  </si>
  <si>
    <t>0.7650011999999998</t>
  </si>
  <si>
    <t>119.83707985999999</t>
  </si>
  <si>
    <t>107.34209444199996</t>
  </si>
  <si>
    <t>67.70025547999998</t>
  </si>
  <si>
    <t>0.015198315824175834</t>
  </si>
  <si>
    <t>34.765702199999986</t>
  </si>
  <si>
    <t>54.12185814334748</t>
  </si>
  <si>
    <t>0.6616800000000005</t>
  </si>
  <si>
    <t>0.7513999999999994</t>
  </si>
  <si>
    <t>77.47601457333337</t>
  </si>
  <si>
    <t>121.49640681999999</t>
  </si>
  <si>
    <t>70.47297527999999</t>
  </si>
  <si>
    <t>34.80066519999997</t>
  </si>
  <si>
    <t>2.592592592592593</t>
  </si>
  <si>
    <t>46.29629629629629</t>
  </si>
  <si>
    <t>0.6527700000000004</t>
  </si>
  <si>
    <t>0.8180999999999993</t>
  </si>
  <si>
    <t>0.19613019999999998</t>
  </si>
  <si>
    <t>71.42969224000002</t>
  </si>
  <si>
    <t>109.95734146000002</t>
  </si>
  <si>
    <t>34.049835899999984</t>
  </si>
  <si>
    <t>5.0005e-17</t>
  </si>
  <si>
    <t>4e-05</t>
  </si>
  <si>
    <t>0.6374999999999996</t>
  </si>
  <si>
    <t>84.78296074333335</t>
  </si>
  <si>
    <t>90.35050999999996</t>
  </si>
  <si>
    <t>0.7660496000000001</t>
  </si>
  <si>
    <t>0.22799999999999998</t>
  </si>
  <si>
    <t>112.18127184199994</t>
  </si>
  <si>
    <t>0.014815837903915862</t>
  </si>
  <si>
    <t>38.08010924835164</t>
  </si>
  <si>
    <t>55.53377054859682</t>
  </si>
  <si>
    <t>0.6628800000000004</t>
  </si>
  <si>
    <t>0.8181999999999995</t>
  </si>
  <si>
    <t>0.16971259999999996</t>
  </si>
  <si>
    <t>69.55020448000003</t>
  </si>
  <si>
    <t>115.75315502000001</t>
  </si>
  <si>
    <t>33.03247889999998</t>
  </si>
  <si>
    <t>0.10513340000000002</t>
  </si>
  <si>
    <t>0.025278702696632106</t>
  </si>
  <si>
    <t>88.56655388000001</t>
  </si>
  <si>
    <t>112.67170839999997</t>
  </si>
  <si>
    <t>108.91943440000001</t>
  </si>
  <si>
    <t>100.29243022799996</t>
  </si>
  <si>
    <t>0.018675388000000005</t>
  </si>
  <si>
    <t>0.014101515824175827</t>
  </si>
  <si>
    <t>47.39086389670329</t>
  </si>
  <si>
    <t>49.59584183211328</t>
  </si>
  <si>
    <t>0.10891340000000001</t>
  </si>
  <si>
    <t>100.34650622799997</t>
  </si>
  <si>
    <t>47.39621189670328</t>
  </si>
  <si>
    <t>49.52264183211328</t>
  </si>
  <si>
    <t>5.5e-20</t>
  </si>
  <si>
    <t>7.051282051282052</t>
  </si>
  <si>
    <t>45.61403508771929</t>
  </si>
  <si>
    <t>7.432432432432432</t>
  </si>
  <si>
    <t>19.84732824427481</t>
  </si>
  <si>
    <t>0.7004900000000005</t>
  </si>
  <si>
    <t>0.6992999999999998</t>
  </si>
  <si>
    <t>44.970499999999994</t>
  </si>
  <si>
    <t>41.339999999999996</t>
  </si>
  <si>
    <t>38.141999999999996</t>
  </si>
  <si>
    <t>71.93322079999999</t>
  </si>
  <si>
    <t>69.46000000000001</t>
  </si>
  <si>
    <t>87.82144219999998</t>
  </si>
  <si>
    <t>39.91862799999999</t>
  </si>
  <si>
    <t>0.13229200000000008</t>
  </si>
  <si>
    <t>53.760000000000005</t>
  </si>
  <si>
    <t>66.75014879999999</t>
  </si>
  <si>
    <t>86.83634539999997</t>
  </si>
  <si>
    <t>36.314239199999996</t>
  </si>
  <si>
    <t>9.523809523809526</t>
  </si>
  <si>
    <t>66.66666666666666</t>
  </si>
  <si>
    <t>8.695652173913045</t>
  </si>
  <si>
    <t>22.22222222222222</t>
  </si>
  <si>
    <t>0.6862900000000006</t>
  </si>
  <si>
    <t>0.7609999999999998</t>
  </si>
  <si>
    <t>0.025511154731324658</t>
  </si>
  <si>
    <t>82.33924800000001</t>
  </si>
  <si>
    <t>0.030992955999999995</t>
  </si>
  <si>
    <t>115.06974556000002</t>
  </si>
  <si>
    <t>0.018967264000000008</t>
  </si>
  <si>
    <t>91.87075191999996</t>
  </si>
  <si>
    <t>70.00160138800001</t>
  </si>
  <si>
    <t>0.6855000000000002</t>
  </si>
  <si>
    <t>0.7459999999999997</t>
  </si>
  <si>
    <t>70.18022093000003</t>
  </si>
  <si>
    <t>86.95121079999998</t>
  </si>
  <si>
    <t>114.99769908000003</t>
  </si>
  <si>
    <t>97.29718904199996</t>
  </si>
  <si>
    <t>0.027216791999999993</t>
  </si>
  <si>
    <t>31.248761312087904</t>
  </si>
  <si>
    <t>51.00198078510571</t>
  </si>
  <si>
    <t>0.1924000000000001</t>
  </si>
  <si>
    <t>20.54669004584076</t>
  </si>
  <si>
    <t>88.44094999999999</t>
  </si>
  <si>
    <t>2.232294000000001</t>
  </si>
  <si>
    <t>115.94418129799996</t>
  </si>
  <si>
    <t>1.4960400000000005</t>
  </si>
  <si>
    <t>72.13389547999998</t>
  </si>
  <si>
    <t>108.18864818799999</t>
  </si>
  <si>
    <t>37.621928748351635</t>
  </si>
  <si>
    <t>64.38300727032967</t>
  </si>
  <si>
    <t>0.6968000000000002</t>
  </si>
  <si>
    <t>0.7383999999999995</t>
  </si>
  <si>
    <t>0.023849004571428564</t>
  </si>
  <si>
    <t>69.39595978000003</t>
  </si>
  <si>
    <t>87.60600079999999</t>
  </si>
  <si>
    <t>117.28642968000003</t>
  </si>
  <si>
    <t>98.07784186999999</t>
  </si>
  <si>
    <t>65.73662187999999</t>
  </si>
  <si>
    <t>80.98529858799999</t>
  </si>
  <si>
    <t>0.012594557455051517</t>
  </si>
  <si>
    <t>44.88586383736263</t>
  </si>
  <si>
    <t>2.96e-18</t>
  </si>
  <si>
    <t>8.83e-14</t>
  </si>
  <si>
    <t>4.415148e-14</t>
  </si>
  <si>
    <t>10.83333333333333</t>
  </si>
  <si>
    <t>58.09523809523809</t>
  </si>
  <si>
    <t>9.525862068965518</t>
  </si>
  <si>
    <t>17.94117647058824</t>
  </si>
  <si>
    <t>0.6834600000000002</t>
  </si>
  <si>
    <t>0.8490999999999991</t>
  </si>
  <si>
    <t>0.11197420000000001</t>
  </si>
  <si>
    <t>0.025340878318885443</t>
  </si>
  <si>
    <t>0.030725000000000002</t>
  </si>
  <si>
    <t>0.019801929333333343</t>
  </si>
  <si>
    <t>62.880656599999995</t>
  </si>
  <si>
    <t>52.15398400000001</t>
  </si>
  <si>
    <t>0.011519565579149628</t>
  </si>
  <si>
    <t>28.633322899999982</t>
  </si>
  <si>
    <t>31.36797847912088</t>
  </si>
  <si>
    <t>4.36e-19</t>
  </si>
  <si>
    <t>1.51e-17</t>
  </si>
  <si>
    <t>7.768e-18</t>
  </si>
  <si>
    <t>8.600000000000001</t>
  </si>
  <si>
    <t>5.000000000000001</t>
  </si>
  <si>
    <t>13.20512820512821</t>
  </si>
  <si>
    <t>2.716535433070866</t>
  </si>
  <si>
    <t>3.759124087591241</t>
  </si>
  <si>
    <t>0.6907999999999999</t>
  </si>
  <si>
    <t>0.024421766741854634</t>
  </si>
  <si>
    <t>73.76742610000004</t>
  </si>
  <si>
    <t>78.57476999999999</t>
  </si>
  <si>
    <t>117.69081852000004</t>
  </si>
  <si>
    <t>68.34234564199997</t>
  </si>
  <si>
    <t>65.87294743999998</t>
  </si>
  <si>
    <t>44.82286839333334</t>
  </si>
  <si>
    <t>32.528350899999985</t>
  </si>
  <si>
    <t>40.25504087912088</t>
  </si>
  <si>
    <t>72.16071308000004</t>
  </si>
  <si>
    <t>82.84890999999999</t>
  </si>
  <si>
    <t>107.37898450000003</t>
  </si>
  <si>
    <t>0.018539476000000006</t>
  </si>
  <si>
    <t>64.68696487999999</t>
  </si>
  <si>
    <t>52.257091388000006</t>
  </si>
  <si>
    <t>0.013884715824175825</t>
  </si>
  <si>
    <t>30.299846399999982</t>
  </si>
  <si>
    <t>38.225785399999985</t>
  </si>
  <si>
    <t>6.603053435114504</t>
  </si>
  <si>
    <t>0.6985900000000005</t>
  </si>
  <si>
    <t>9.370586000000001</t>
  </si>
  <si>
    <t>0.023796610745341597</t>
  </si>
  <si>
    <t>70.73990808000002</t>
  </si>
  <si>
    <t>74.79009999999998</t>
  </si>
  <si>
    <t>117.21296526000002</t>
  </si>
  <si>
    <t>69.71111160000001</t>
  </si>
  <si>
    <t>0.020600332000000013</t>
  </si>
  <si>
    <t>44.812185993333344</t>
  </si>
  <si>
    <t>0.013988003736263743</t>
  </si>
  <si>
    <t>32.84382439999999</t>
  </si>
  <si>
    <t>39.89089207912086</t>
  </si>
  <si>
    <t>2.47e-17</t>
  </si>
  <si>
    <t>6.234999999999999e-17</t>
  </si>
  <si>
    <t>0.6890000000000002</t>
  </si>
  <si>
    <t>0.6460999999999997</t>
  </si>
  <si>
    <t>0.023652844571428567</t>
  </si>
  <si>
    <t>79.71473725000003</t>
  </si>
  <si>
    <t>90.88793159999999</t>
  </si>
  <si>
    <t>114.91766118000001</t>
  </si>
  <si>
    <t>104.99320905599996</t>
  </si>
  <si>
    <t>0.027353854666666656</t>
  </si>
  <si>
    <t>91.30828816400002</t>
  </si>
  <si>
    <t>32.789689712087906</t>
  </si>
  <si>
    <t>55.88740334334747</t>
  </si>
  <si>
    <t>5.005e-17</t>
  </si>
  <si>
    <t>0.2898550724637682</t>
  </si>
  <si>
    <t>5.933333333333334</t>
  </si>
  <si>
    <t>7.007874015748031</t>
  </si>
  <si>
    <t>0.7001900000000003</t>
  </si>
  <si>
    <t>0.6696999999999994</t>
  </si>
  <si>
    <t>0.17060800000000004</t>
  </si>
  <si>
    <t>72.06336909000002</t>
  </si>
  <si>
    <t>108.36963890000001</t>
  </si>
  <si>
    <t>67.29727928399998</t>
  </si>
  <si>
    <t>0.019781858666666676</t>
  </si>
  <si>
    <t>65.51951023999999</t>
  </si>
  <si>
    <t>45.24656213333335</t>
  </si>
  <si>
    <t>0.014268515824175829</t>
  </si>
  <si>
    <t>31.990285199999985</t>
  </si>
  <si>
    <t>39.84169807387153</t>
  </si>
  <si>
    <t>0.024079485226703112</t>
  </si>
  <si>
    <t>74.52433717000002</t>
  </si>
  <si>
    <t>79.88325999999999</t>
  </si>
  <si>
    <t>0.032037352000000005</t>
  </si>
  <si>
    <t>113.07775490000002</t>
  </si>
  <si>
    <t>0.019936458666666677</t>
  </si>
  <si>
    <t>66.57343451999998</t>
  </si>
  <si>
    <t>42.875744133333335</t>
  </si>
  <si>
    <t>0.014372915824175827</t>
  </si>
  <si>
    <t>32.296803199999985</t>
  </si>
  <si>
    <t>39.48599407387153</t>
  </si>
  <si>
    <t>4e-19</t>
  </si>
  <si>
    <t>5.0000000002e-09</t>
  </si>
  <si>
    <t>0.6947000000000001</t>
  </si>
  <si>
    <t>6.7e-08</t>
  </si>
  <si>
    <t>4.2e-06</t>
  </si>
  <si>
    <t>0.023624841932773127</t>
  </si>
  <si>
    <t>62.70626319999999</t>
  </si>
  <si>
    <t>0.031229279999999998</t>
  </si>
  <si>
    <t>0.021555922666666682</t>
  </si>
  <si>
    <t>56.662918588000004</t>
  </si>
  <si>
    <t>0.012669519297587806</t>
  </si>
  <si>
    <t>15.803229199999997</t>
  </si>
  <si>
    <t>28.670788399999996</t>
  </si>
  <si>
    <t>0.6969900000000004</t>
  </si>
  <si>
    <t>0.7540999999999998</t>
  </si>
  <si>
    <t>0.023184142770562764</t>
  </si>
  <si>
    <t>65.47974160000004</t>
  </si>
  <si>
    <t>68.90099599999999</t>
  </si>
  <si>
    <t>112.13516640000002</t>
  </si>
  <si>
    <t>90.03688102799998</t>
  </si>
  <si>
    <t>71.25777719999999</t>
  </si>
  <si>
    <t>0.012265226631566158</t>
  </si>
  <si>
    <t>21.650459400000003</t>
  </si>
  <si>
    <t>31.622250999999988</t>
  </si>
  <si>
    <t>5.000049999999999e-13</t>
  </si>
  <si>
    <t>0.7033900000000003</t>
  </si>
  <si>
    <t>0.8435999999999992</t>
  </si>
  <si>
    <t>36.69060000000001</t>
  </si>
  <si>
    <t>83.14740261399999</t>
  </si>
  <si>
    <t>41.56849519282758</t>
  </si>
  <si>
    <t>19.885601000000012</t>
  </si>
  <si>
    <t>1e-22</t>
  </si>
  <si>
    <t>5.0005e-19</t>
  </si>
  <si>
    <t>34.25000000000001</t>
  </si>
  <si>
    <t>1.829268292682927</t>
  </si>
  <si>
    <t>7.339285714285715</t>
  </si>
  <si>
    <t>0.6941900000000005</t>
  </si>
  <si>
    <t>0.6702999999999996</t>
  </si>
  <si>
    <t>37.88698200000002</t>
  </si>
  <si>
    <t>5.994000000000001</t>
  </si>
  <si>
    <t>65.54727719999998</t>
  </si>
  <si>
    <t>3.1590000000000003</t>
  </si>
  <si>
    <t>32.72644725816092</t>
  </si>
  <si>
    <t>1.3e-17</t>
  </si>
  <si>
    <t>16.66666666666666</t>
  </si>
  <si>
    <t>29.16666666666667</t>
  </si>
  <si>
    <t>0.6258900000000001</t>
  </si>
  <si>
    <t>0.5078999999999995</t>
  </si>
  <si>
    <t>396.7710000000001</t>
  </si>
  <si>
    <t>180.21400000000003</t>
  </si>
  <si>
    <t>181.76100000000002</t>
  </si>
  <si>
    <t>104.64999999999999</t>
  </si>
  <si>
    <t>2e-16</t>
  </si>
  <si>
    <t>1.05e-16</t>
  </si>
  <si>
    <t>65.21739130434783</t>
  </si>
  <si>
    <t>71.96969696969698</t>
  </si>
  <si>
    <t>35.43307086614173</t>
  </si>
  <si>
    <t>6.3e-05</t>
  </si>
  <si>
    <t>0.6861099999999999</t>
  </si>
  <si>
    <t>0.5518999999999994</t>
  </si>
  <si>
    <t>201.60785306999995</t>
  </si>
  <si>
    <t>109.89525776400002</t>
  </si>
  <si>
    <t>63.86123543211331</t>
  </si>
  <si>
    <t>48.76543209876543</t>
  </si>
  <si>
    <t>79.36507936507935</t>
  </si>
  <si>
    <t>32.11382113821139</t>
  </si>
  <si>
    <t>38.75968992248062</t>
  </si>
  <si>
    <t>7.5e-05</t>
  </si>
  <si>
    <t>0.5824900000000001</t>
  </si>
  <si>
    <t>0.5476999999999995</t>
  </si>
  <si>
    <t>46.95100000000001</t>
  </si>
  <si>
    <t>113.25100000000002</t>
  </si>
  <si>
    <t>31.500000000000004</t>
  </si>
  <si>
    <t>63.00000000000001</t>
  </si>
  <si>
    <t>1.5e-12</t>
  </si>
  <si>
    <t>1.25e-12</t>
  </si>
  <si>
    <t>10.94047619047619</t>
  </si>
  <si>
    <t>7.532786885245901</t>
  </si>
  <si>
    <t>0.6834000000000005</t>
  </si>
  <si>
    <t>0.7728999999999996</t>
  </si>
  <si>
    <t>3.3e-09</t>
  </si>
  <si>
    <t>94.02815104199999</t>
  </si>
  <si>
    <t>0.026295391999999994</t>
  </si>
  <si>
    <t>0.012057403297542357</t>
  </si>
  <si>
    <t>34.61429127912088</t>
  </si>
  <si>
    <t>2393.8095040920985</t>
  </si>
  <si>
    <t>5.05e-18</t>
  </si>
  <si>
    <t>666.6666666666665</t>
  </si>
  <si>
    <t>121.5686274509804</t>
  </si>
  <si>
    <t>0.4551999999999995</t>
  </si>
  <si>
    <t>0.025263303294104807</t>
  </si>
  <si>
    <t>69.57336250000003</t>
  </si>
  <si>
    <t>84.92124639999999</t>
  </si>
  <si>
    <t>0.036862799999999994</t>
  </si>
  <si>
    <t>130.31454425599995</t>
  </si>
  <si>
    <t>71.15542672000001</t>
  </si>
  <si>
    <t>0.014568061300991229</t>
  </si>
  <si>
    <t>26.01744511208791</t>
  </si>
  <si>
    <t>38.057980752992414</t>
  </si>
  <si>
    <t>0.1888000000000001</t>
  </si>
  <si>
    <t>20.638176004629344</t>
  </si>
  <si>
    <t>0.021333333333333333</t>
  </si>
  <si>
    <t>31.57333333333333</t>
  </si>
  <si>
    <t>35.626666666666665</t>
  </si>
  <si>
    <t>0.7211000000000004</t>
  </si>
  <si>
    <t>0.7534999999999995</t>
  </si>
  <si>
    <t>69.18395820000002</t>
  </si>
  <si>
    <t>75.27830599999999</t>
  </si>
  <si>
    <t>98.09493388399999</t>
  </si>
  <si>
    <t>69.30046018799999</t>
  </si>
  <si>
    <t>22.049021200000002</t>
  </si>
  <si>
    <t>32.72866799475064</t>
  </si>
  <si>
    <t>5.000049999999999e-12</t>
  </si>
  <si>
    <t>23.88888888888889</t>
  </si>
  <si>
    <t>92.39583333333336</t>
  </si>
  <si>
    <t>25.18018018018018</t>
  </si>
  <si>
    <t>33.09701492537313</t>
  </si>
  <si>
    <t>0.3622800000000001</t>
  </si>
  <si>
    <t>0.6120999999999999</t>
  </si>
  <si>
    <t>8.8e-05</t>
  </si>
  <si>
    <t>118.84536921399994</t>
  </si>
  <si>
    <t>68.41376837241381</t>
  </si>
  <si>
    <t>27.557917200000002</t>
  </si>
  <si>
    <t>1.1e-18</t>
  </si>
  <si>
    <t>5.00000000055e-09</t>
  </si>
  <si>
    <t>45.23809523809523</t>
  </si>
  <si>
    <t>55.12820512820512</t>
  </si>
  <si>
    <t>13.97058823529412</t>
  </si>
  <si>
    <t>15.69343065693431</t>
  </si>
  <si>
    <t>0.010047224603174604</t>
  </si>
  <si>
    <t>6.739983999999998</t>
  </si>
  <si>
    <t>16.441782000000003</t>
  </si>
  <si>
    <t>1e-21</t>
  </si>
  <si>
    <t>5.005000000000001e-19</t>
  </si>
  <si>
    <t>7.058823529411764</t>
  </si>
  <si>
    <t>1.129032258064516</t>
  </si>
  <si>
    <t>2.706766917293233</t>
  </si>
  <si>
    <t>0.6770999999999997</t>
  </si>
  <si>
    <t>39.67303200000001</t>
  </si>
  <si>
    <t>72.81014379999996</t>
  </si>
  <si>
    <t>35.36105045816093</t>
  </si>
  <si>
    <t>18.53813400000001</t>
  </si>
  <si>
    <t>1e-06</t>
  </si>
  <si>
    <t>6.249999999999999</t>
  </si>
  <si>
    <t>17.56198347107438</t>
  </si>
  <si>
    <t>0.6865100000000001</t>
  </si>
  <si>
    <t>0.7142999999999998</t>
  </si>
  <si>
    <t>5e-10</t>
  </si>
  <si>
    <t>7e-09</t>
  </si>
  <si>
    <t>69.65911736000002</t>
  </si>
  <si>
    <t>116.62627991999997</t>
  </si>
  <si>
    <t>109.8025348419999</t>
  </si>
  <si>
    <t>60.500998376000005</t>
  </si>
  <si>
    <t>0.010164623606271246</t>
  </si>
  <si>
    <t>31.31048722417581</t>
  </si>
  <si>
    <t>41.69328415824176</t>
  </si>
  <si>
    <t>0.6811900000000002</t>
  </si>
  <si>
    <t>0.6122999999999997</t>
  </si>
  <si>
    <t>0.025496890222100093</t>
  </si>
  <si>
    <t>81.28718958333339</t>
  </si>
  <si>
    <t>86.95314079999999</t>
  </si>
  <si>
    <t>0.032612999999999996</t>
  </si>
  <si>
    <t>120.75037935999998</t>
  </si>
  <si>
    <t>0.018482776000000003</t>
  </si>
  <si>
    <t>0.010624461565512354</t>
  </si>
  <si>
    <t>32.126467000000005</t>
  </si>
  <si>
    <t>39.25495166337284</t>
  </si>
  <si>
    <t>5.4e-15</t>
  </si>
  <si>
    <t>7.6e-15</t>
  </si>
  <si>
    <t>6.500000000000001e-15</t>
  </si>
  <si>
    <t>0.6771799999999999</t>
  </si>
  <si>
    <t>0.6038999999999998</t>
  </si>
  <si>
    <t>0.025445829252455702</t>
  </si>
  <si>
    <t>0.18059999999999998</t>
  </si>
  <si>
    <t>121.16266298000002</t>
  </si>
  <si>
    <t>105.81759965599998</t>
  </si>
  <si>
    <t>70.33753472000001</t>
  </si>
  <si>
    <t>0.010423543310853626</t>
  </si>
  <si>
    <t>0.6552300000000001</t>
  </si>
  <si>
    <t>0.6778999999999995</t>
  </si>
  <si>
    <t>78.69614618333338</t>
  </si>
  <si>
    <t>0.032580399999999995</t>
  </si>
  <si>
    <t>122.03622395999999</t>
  </si>
  <si>
    <t>123.77631484199998</t>
  </si>
  <si>
    <t>68.21437680000001</t>
  </si>
  <si>
    <t>64.55781536399999</t>
  </si>
  <si>
    <t>0.010285954633301963</t>
  </si>
  <si>
    <t>28.300057024175835</t>
  </si>
  <si>
    <t>5.005e-14</t>
  </si>
  <si>
    <t>20.66666666666667</t>
  </si>
  <si>
    <t>26.05042016806723</t>
  </si>
  <si>
    <t>0.6860900000000001</t>
  </si>
  <si>
    <t>0.6646999999999997</t>
  </si>
  <si>
    <t>68.11578800000001</t>
  </si>
  <si>
    <t>90.09651879999996</t>
  </si>
  <si>
    <t>48.39580885466668</t>
  </si>
  <si>
    <t>18.323999999999998</t>
  </si>
  <si>
    <t>27.558430400000002</t>
  </si>
  <si>
    <t>5e-13</t>
  </si>
  <si>
    <t>2.505e-13</t>
  </si>
  <si>
    <t>0.7079799999999998</t>
  </si>
  <si>
    <t>0.5949999999999996</t>
  </si>
  <si>
    <t>66.14970400000001</t>
  </si>
  <si>
    <t>94.85426179999996</t>
  </si>
  <si>
    <t>28.400000000000002</t>
  </si>
  <si>
    <t>55.48360112133334</t>
  </si>
  <si>
    <t>30.68153480000001</t>
  </si>
  <si>
    <t>62.321999999999996</t>
  </si>
  <si>
    <t>77.52470000000001</t>
  </si>
  <si>
    <t>34.037400000000005</t>
  </si>
  <si>
    <t>34.419000000000004</t>
  </si>
  <si>
    <t>5.05e-14</t>
  </si>
  <si>
    <t>32.96296296296296</t>
  </si>
  <si>
    <t>21.70731707317073</t>
  </si>
  <si>
    <t>0.6186800000000002</t>
  </si>
  <si>
    <t>0.6322999999999999</t>
  </si>
  <si>
    <t>99.43131159999996</t>
  </si>
  <si>
    <t>121.15772546999997</t>
  </si>
  <si>
    <t>69.23269355199999</t>
  </si>
  <si>
    <t>37.73698041208792</t>
  </si>
  <si>
    <t>51.19721573724438</t>
  </si>
  <si>
    <t>109.19999999999999</t>
  </si>
  <si>
    <t>5.0005e-09</t>
  </si>
  <si>
    <t>0.3333333333333334</t>
  </si>
  <si>
    <t>0.7044900000000007</t>
  </si>
  <si>
    <t>0.8192999999999997</t>
  </si>
  <si>
    <t>54.800000000000004</t>
  </si>
  <si>
    <t>60.300000000000004</t>
  </si>
  <si>
    <t>6.6e-15</t>
  </si>
  <si>
    <t>5.33e-14</t>
  </si>
  <si>
    <t>0.6657000000000001</t>
  </si>
  <si>
    <t>99.92805039999996</t>
  </si>
  <si>
    <t>101.43363682799992</t>
  </si>
  <si>
    <t>71.98964896399997</t>
  </si>
  <si>
    <t>50.66934806862219</t>
  </si>
  <si>
    <t>0.6977899999999999</t>
  </si>
  <si>
    <t>0.5827999999999995</t>
  </si>
  <si>
    <t>78.43127699666671</t>
  </si>
  <si>
    <t>94.63239144199999</t>
  </si>
  <si>
    <t>69.33331197599999</t>
  </si>
  <si>
    <t>0.010573482444021419</t>
  </si>
  <si>
    <t>36.10117859475064</t>
  </si>
  <si>
    <t>50.11666666666667</t>
  </si>
  <si>
    <t>68.50833333333333</t>
  </si>
  <si>
    <t>23.13076923076923</t>
  </si>
  <si>
    <t>31.61923076923076</t>
  </si>
  <si>
    <t>0.5798900000000002</t>
  </si>
  <si>
    <t>0.6633999999999999</t>
  </si>
  <si>
    <t>80.61569693000006</t>
  </si>
  <si>
    <t>91.78190999999997</t>
  </si>
  <si>
    <t>0.036855399999999996</t>
  </si>
  <si>
    <t>120.64772472000003</t>
  </si>
  <si>
    <t>114.14033565599993</t>
  </si>
  <si>
    <t>0.021173600000000004</t>
  </si>
  <si>
    <t>69.80941675999999</t>
  </si>
  <si>
    <t>33.76636961208791</t>
  </si>
  <si>
    <t>44.444960742493734</t>
  </si>
  <si>
    <t>6.5e-14</t>
  </si>
  <si>
    <t>0.7656999999999995</t>
  </si>
  <si>
    <t>89.60530008000003</t>
  </si>
  <si>
    <t>118.52712799999996</t>
  </si>
  <si>
    <t>5.2829999999999995</t>
  </si>
  <si>
    <t>107.06824368399997</t>
  </si>
  <si>
    <t>5.296000000000001</t>
  </si>
  <si>
    <t>63.607323479999984</t>
  </si>
  <si>
    <t>0.010475157153904709</t>
  </si>
  <si>
    <t>43.19658126043955</t>
  </si>
  <si>
    <t>41.06939801087941</t>
  </si>
  <si>
    <t>0.025609565980392133</t>
  </si>
  <si>
    <t>74.71030158333338</t>
  </si>
  <si>
    <t>80.51274999999998</t>
  </si>
  <si>
    <t>123.25261139999999</t>
  </si>
  <si>
    <t>101.79524585600002</t>
  </si>
  <si>
    <t>69.00936119999999</t>
  </si>
  <si>
    <t>60.42895437600001</t>
  </si>
  <si>
    <t>25.539128794750646</t>
  </si>
  <si>
    <t>1.9e-15</t>
  </si>
  <si>
    <t>5.0095e-13</t>
  </si>
  <si>
    <t>55.55555555555555</t>
  </si>
  <si>
    <t>18.51851851851852</t>
  </si>
  <si>
    <t>0.6964699999999999</t>
  </si>
  <si>
    <t>0.8304999999999992</t>
  </si>
  <si>
    <t>89.59604119999999</t>
  </si>
  <si>
    <t>77.38154442799996</t>
  </si>
  <si>
    <t>45.52304972000002</t>
  </si>
  <si>
    <t>0.14170939999999999</t>
  </si>
  <si>
    <t>77.69279999999999</t>
  </si>
  <si>
    <t>49.66350277985637</t>
  </si>
  <si>
    <t>0.6913100000000001</t>
  </si>
  <si>
    <t>0.7659999999999998</t>
  </si>
  <si>
    <t>91.96659199999998</t>
  </si>
  <si>
    <t>121.47590313999997</t>
  </si>
  <si>
    <t>67.07888592799999</t>
  </si>
  <si>
    <t>36.15031814835164</t>
  </si>
  <si>
    <t>45.84691444237547</t>
  </si>
  <si>
    <t>55.592832000000016</t>
  </si>
  <si>
    <t>108.48765955399996</t>
  </si>
  <si>
    <t>77.61605599999999</t>
  </si>
  <si>
    <t>0.011633983096903106</t>
  </si>
  <si>
    <t>19.83233091208792</t>
  </si>
  <si>
    <t>34.302442199999994</t>
  </si>
  <si>
    <t>0.022972618770562753</t>
  </si>
  <si>
    <t>71.91903960000003</t>
  </si>
  <si>
    <t>76.54329080000001</t>
  </si>
  <si>
    <t>0.7685558800000001</t>
  </si>
  <si>
    <t>101.29353886999998</t>
  </si>
  <si>
    <t>0.012068783096903103</t>
  </si>
  <si>
    <t>22.519885400000003</t>
  </si>
  <si>
    <t>34.875199399999985</t>
  </si>
  <si>
    <t>0.6785900000000002</t>
  </si>
  <si>
    <t>0.6722999999999998</t>
  </si>
  <si>
    <t>0.024383920367201415</t>
  </si>
  <si>
    <t>69.44047660000003</t>
  </si>
  <si>
    <t>81.08822679999999</t>
  </si>
  <si>
    <t>0.035886039999999994</t>
  </si>
  <si>
    <t>121.35576796000001</t>
  </si>
  <si>
    <t>110.70102905599998</t>
  </si>
  <si>
    <t>0.023156792000000002</t>
  </si>
  <si>
    <t>71.19971938799999</t>
  </si>
  <si>
    <t>0.010462160942390943</t>
  </si>
  <si>
    <t>21.749902600000006</t>
  </si>
  <si>
    <t>31.804362794750656</t>
  </si>
  <si>
    <t>6.5e-13</t>
  </si>
  <si>
    <t>3.3e-13</t>
  </si>
  <si>
    <t>0.7881999999999992</t>
  </si>
  <si>
    <t>0.024448730151515136</t>
  </si>
  <si>
    <t>66.76827900000004</t>
  </si>
  <si>
    <t>71.08538279999999</t>
  </si>
  <si>
    <t>121.37955620000002</t>
  </si>
  <si>
    <t>93.02808724199997</t>
  </si>
  <si>
    <t>0.019964862666666673</t>
  </si>
  <si>
    <t>70.09315859999998</t>
  </si>
  <si>
    <t>58.049173333333336</t>
  </si>
  <si>
    <t>47.544000000000004</t>
  </si>
  <si>
    <t>67.80799999999999</t>
  </si>
  <si>
    <t>56.260400000000004</t>
  </si>
  <si>
    <t>28.524359999999998</t>
  </si>
  <si>
    <t>2419.663446076137</t>
  </si>
  <si>
    <t>0.16784000000000007</t>
  </si>
  <si>
    <t>0.10895333333333339</t>
  </si>
  <si>
    <t>3.0791023141056066e-10</t>
  </si>
  <si>
    <t>1.1011354985990051e-06</t>
  </si>
  <si>
    <t>7.194378190767565e-10</t>
  </si>
  <si>
    <t>20.914400000000004</t>
  </si>
  <si>
    <t>42.96000000000001</t>
  </si>
  <si>
    <t>0.17610000000000003</t>
  </si>
  <si>
    <t>0.21380000000000002</t>
  </si>
  <si>
    <t>11.923696834400847</t>
  </si>
  <si>
    <t>48.470030525117224</t>
  </si>
  <si>
    <t>17.441771500771125</t>
  </si>
  <si>
    <t>26.865902890727757</t>
  </si>
  <si>
    <t>291.76399999999995</t>
  </si>
  <si>
    <t>0.8674261532780954</t>
  </si>
  <si>
    <t>2.8844999999999987</t>
  </si>
  <si>
    <t>9.218659393939398e-06</t>
  </si>
  <si>
    <t>1.589000000000003e-05</t>
  </si>
  <si>
    <t>0.6788802542203698</t>
  </si>
  <si>
    <t>0.7275876086580085</t>
  </si>
  <si>
    <t>0.039619802690000004</t>
  </si>
  <si>
    <t>596852.9775121233</t>
  </si>
  <si>
    <t>4.073800000000001</t>
  </si>
  <si>
    <t>72.85199999999999</t>
  </si>
  <si>
    <t>44.27160000000001</t>
  </si>
  <si>
    <t>29.024503999999983</t>
  </si>
  <si>
    <t>29.651202400000003</t>
  </si>
  <si>
    <t>Moment_max</t>
  </si>
  <si>
    <t xml:space="preserve">Wellhead Pressure </t>
  </si>
  <si>
    <t>Injected Depth</t>
  </si>
  <si>
    <t>Injected volume</t>
  </si>
  <si>
    <t>Injected rate</t>
  </si>
  <si>
    <t>Rock Density</t>
  </si>
  <si>
    <t xml:space="preserve">Rock Porosity </t>
  </si>
  <si>
    <t xml:space="preserve">Rock Permeability </t>
  </si>
  <si>
    <t>Young's Modulus</t>
  </si>
  <si>
    <t>Poisson's Ratio</t>
  </si>
  <si>
    <t>Bulk Modulus</t>
  </si>
  <si>
    <t>Shear Modulus</t>
  </si>
  <si>
    <t>UCS</t>
  </si>
  <si>
    <t>Thermal Conductivity</t>
  </si>
  <si>
    <t>Thermal Expansion Coefficient</t>
  </si>
  <si>
    <t xml:space="preserve">Injected Depth </t>
  </si>
  <si>
    <t>Injected Volume</t>
  </si>
  <si>
    <t>Moment_Max</t>
  </si>
  <si>
    <t>Rock_Name</t>
  </si>
  <si>
    <t>Project_Type</t>
  </si>
  <si>
    <t>Sandstone</t>
  </si>
  <si>
    <t>unconsolidated sand</t>
  </si>
  <si>
    <t>Soft Limestone</t>
  </si>
  <si>
    <t>Limestone</t>
  </si>
  <si>
    <t>Granite</t>
  </si>
  <si>
    <t>Basalt</t>
  </si>
  <si>
    <t>Gneiss</t>
  </si>
  <si>
    <t>Soft Sandstone</t>
  </si>
  <si>
    <t>Andesite</t>
  </si>
  <si>
    <t>Schist</t>
  </si>
  <si>
    <t>Shale</t>
  </si>
  <si>
    <t>Rock Salt</t>
  </si>
  <si>
    <t>Geologic gas storage</t>
  </si>
  <si>
    <t>Geothermal energy</t>
  </si>
  <si>
    <t>Hydraulic fracturing</t>
  </si>
  <si>
    <t>Research</t>
  </si>
  <si>
    <t>Wastewater disposal</t>
  </si>
  <si>
    <t>Overburden Stress</t>
  </si>
  <si>
    <t>Horizontal Stress</t>
  </si>
  <si>
    <t>Vertical Stress Gradient</t>
  </si>
  <si>
    <t>Pore Pressure Gradient</t>
  </si>
  <si>
    <t>Horizontal Stress Gradient</t>
  </si>
  <si>
    <t>Injection Rate</t>
  </si>
  <si>
    <t>Wellhead Pressure</t>
  </si>
  <si>
    <t>Biot's Coefficient</t>
  </si>
  <si>
    <t>Vertical Stress (Surface Value)</t>
  </si>
  <si>
    <t>Horizontal Stress (Surface Value)</t>
  </si>
  <si>
    <t>Pore Pressure (Surface Value)</t>
  </si>
  <si>
    <t>Pore Pressure in the Injection Interval</t>
  </si>
  <si>
    <t>Horizontal Stress_Max</t>
  </si>
  <si>
    <t>Horizontal Stress_Min</t>
  </si>
  <si>
    <t>Vertical Stress_Min</t>
  </si>
  <si>
    <t>Vertical Stress_Max</t>
  </si>
  <si>
    <t>Deviatoric Stress</t>
  </si>
  <si>
    <t>Effective Mean Stress</t>
  </si>
  <si>
    <t>Pore Pressure at injection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</si>
</sst>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quotePrefix="1"/>
    <xf numFmtId="2" fontId="18" fillId="0" borderId="10" xfId="0" applyNumberFormat="1" applyFont="1" applyBorder="1" applyAlignment="1">
      <alignment horizontal="center" vertical="center"/>
    </xf>
    <xf numFmtId="2" fontId="18" fillId="0" borderId="11" xfId="0" applyNumberFormat="1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2" fontId="18" fillId="0" borderId="12" xfId="0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/>
    </xf>
    <xf numFmtId="2" fontId="19" fillId="0" borderId="10" xfId="0" applyNumberFormat="1" applyFont="1" applyBorder="1" applyAlignment="1">
      <alignment horizontal="center"/>
    </xf>
    <xf numFmtId="2" fontId="19" fillId="0" borderId="13" xfId="0" applyNumberFormat="1" applyFont="1" applyBorder="1" applyAlignment="1">
      <alignment horizontal="center" vertical="center"/>
    </xf>
    <xf numFmtId="2" fontId="18" fillId="0" borderId="13" xfId="0" applyNumberFormat="1" applyFont="1" applyBorder="1" applyAlignment="1">
      <alignment horizontal="center" vertical="center"/>
    </xf>
    <xf numFmtId="2" fontId="18" fillId="0" borderId="1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quotePrefix="1" applyNumberFormat="1"/>
    <xf numFmtId="2" fontId="0" fillId="0" borderId="0" xfId="0" applyNumberFormat="1"/>
    <xf numFmtId="2" fontId="0" fillId="0" borderId="0" xfId="0" quotePrefix="1" applyNumberFormat="1"/>
    <xf numFmtId="2" fontId="0" fillId="0" borderId="0" xfId="0" applyNumberFormat="1" applyAlignment="1">
      <alignment horizontal="center" vertical="center"/>
    </xf>
    <xf numFmtId="0" fontId="24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caf911ef65c93c4/LighGB%20ML/Model/CSVs/ML_Inputs/Data.xlsx" TargetMode="External"/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Database"/>
      <sheetName val="Mean_Data"/>
      <sheetName val="Train_Data"/>
      <sheetName val="Pred_Data"/>
      <sheetName val="ped"/>
    </sheetNames>
    <sheetDataSet>
      <sheetData sheetId="0"/>
      <sheetData sheetId="1">
        <row r="5">
          <cell r="E5" t="str">
            <v>Geologic gas storage</v>
          </cell>
        </row>
        <row r="6">
          <cell r="E6" t="str">
            <v>Geologic gas storage</v>
          </cell>
        </row>
        <row r="7">
          <cell r="E7" t="str">
            <v>Geologic gas storage</v>
          </cell>
        </row>
        <row r="8">
          <cell r="E8" t="str">
            <v>Geologic gas storage</v>
          </cell>
        </row>
        <row r="9">
          <cell r="E9" t="str">
            <v>Geologic gas storage</v>
          </cell>
        </row>
        <row r="10">
          <cell r="E10" t="str">
            <v>Geologic gas storage</v>
          </cell>
        </row>
        <row r="11">
          <cell r="E11" t="str">
            <v>Geologic gas storage</v>
          </cell>
        </row>
        <row r="12">
          <cell r="E12" t="str">
            <v>Geothermal energy</v>
          </cell>
        </row>
        <row r="13">
          <cell r="E13" t="str">
            <v>Geothermal energy</v>
          </cell>
        </row>
        <row r="14">
          <cell r="E14" t="str">
            <v>Geothermal energy</v>
          </cell>
        </row>
        <row r="15">
          <cell r="E15" t="str">
            <v>Geothermal energy</v>
          </cell>
        </row>
        <row r="16">
          <cell r="E16" t="str">
            <v>Geothermal energy</v>
          </cell>
        </row>
        <row r="17">
          <cell r="E17" t="str">
            <v>Geothermal energy</v>
          </cell>
        </row>
        <row r="18">
          <cell r="E18" t="str">
            <v>Geothermal energy</v>
          </cell>
        </row>
        <row r="19">
          <cell r="E19" t="str">
            <v>Geothermal energy</v>
          </cell>
        </row>
        <row r="20">
          <cell r="E20" t="str">
            <v>Geothermal energy</v>
          </cell>
        </row>
        <row r="21">
          <cell r="E21" t="str">
            <v>Geothermal energy</v>
          </cell>
        </row>
        <row r="22">
          <cell r="E22" t="str">
            <v>Geothermal energy</v>
          </cell>
        </row>
        <row r="23">
          <cell r="E23" t="str">
            <v>Geothermal energy</v>
          </cell>
        </row>
        <row r="24">
          <cell r="E24" t="str">
            <v>Geothermal energy</v>
          </cell>
        </row>
        <row r="25">
          <cell r="E25" t="str">
            <v>Geothermal energy</v>
          </cell>
        </row>
        <row r="26">
          <cell r="E26" t="str">
            <v>Geothermal energy</v>
          </cell>
        </row>
        <row r="27">
          <cell r="E27" t="str">
            <v>Geothermal energy</v>
          </cell>
        </row>
        <row r="28">
          <cell r="E28" t="str">
            <v>Geothermal energy</v>
          </cell>
        </row>
        <row r="29">
          <cell r="E29" t="str">
            <v>Geothermal energy</v>
          </cell>
        </row>
        <row r="30">
          <cell r="E30" t="str">
            <v>Geothermal energy</v>
          </cell>
        </row>
        <row r="31">
          <cell r="E31" t="str">
            <v>Geothermal energy</v>
          </cell>
        </row>
        <row r="32">
          <cell r="E32" t="str">
            <v>Geothermal energy</v>
          </cell>
        </row>
        <row r="33">
          <cell r="E33" t="str">
            <v>Geothermal energy</v>
          </cell>
        </row>
        <row r="34">
          <cell r="E34" t="str">
            <v>Geothermal energy</v>
          </cell>
        </row>
        <row r="35">
          <cell r="E35" t="str">
            <v>Geothermal energy</v>
          </cell>
        </row>
        <row r="36">
          <cell r="E36" t="str">
            <v>Geothermal energy</v>
          </cell>
        </row>
        <row r="37">
          <cell r="E37" t="str">
            <v>Geothermal energy</v>
          </cell>
        </row>
        <row r="38">
          <cell r="E38" t="str">
            <v>Geothermal energy</v>
          </cell>
        </row>
        <row r="39">
          <cell r="E39" t="str">
            <v>Geothermal energy</v>
          </cell>
        </row>
        <row r="40">
          <cell r="E40" t="str">
            <v>Geothermal energy</v>
          </cell>
        </row>
        <row r="41">
          <cell r="E41" t="str">
            <v>Geothermal energy</v>
          </cell>
        </row>
        <row r="42">
          <cell r="E42" t="str">
            <v>Geothermal energy</v>
          </cell>
        </row>
        <row r="43">
          <cell r="E43" t="str">
            <v>Geothermal energy</v>
          </cell>
        </row>
        <row r="44">
          <cell r="E44" t="str">
            <v>Geothermal energy</v>
          </cell>
        </row>
        <row r="45">
          <cell r="E45" t="str">
            <v>Geothermal energy</v>
          </cell>
        </row>
        <row r="46">
          <cell r="E46" t="str">
            <v>Geothermal energy</v>
          </cell>
        </row>
        <row r="47">
          <cell r="E47" t="str">
            <v>Geothermal energy</v>
          </cell>
        </row>
        <row r="48">
          <cell r="E48" t="str">
            <v>Geothermal energy</v>
          </cell>
        </row>
        <row r="49">
          <cell r="E49" t="str">
            <v>Geothermal energy</v>
          </cell>
        </row>
        <row r="50">
          <cell r="E50" t="str">
            <v>Geothermal energy</v>
          </cell>
        </row>
        <row r="51">
          <cell r="E51" t="str">
            <v>Geothermal energy</v>
          </cell>
        </row>
        <row r="52">
          <cell r="E52" t="str">
            <v>Geothermal energy</v>
          </cell>
        </row>
        <row r="53">
          <cell r="E53" t="str">
            <v>Geothermal energy</v>
          </cell>
        </row>
        <row r="54">
          <cell r="E54" t="str">
            <v>Geothermal energy</v>
          </cell>
        </row>
        <row r="55">
          <cell r="E55" t="str">
            <v>Geothermal energy</v>
          </cell>
        </row>
        <row r="56">
          <cell r="E56" t="str">
            <v>Geothermal energy</v>
          </cell>
        </row>
        <row r="57">
          <cell r="E57" t="str">
            <v>Geothermal energy</v>
          </cell>
        </row>
        <row r="58">
          <cell r="E58" t="str">
            <v>Geothermal energy</v>
          </cell>
        </row>
        <row r="59">
          <cell r="E59" t="str">
            <v>Geothermal energy</v>
          </cell>
        </row>
        <row r="60">
          <cell r="E60" t="str">
            <v>Geothermal energy</v>
          </cell>
        </row>
        <row r="61">
          <cell r="E61" t="str">
            <v>Geothermal energy</v>
          </cell>
        </row>
        <row r="62">
          <cell r="E62" t="str">
            <v>Geothermal energy</v>
          </cell>
        </row>
        <row r="63">
          <cell r="E63" t="str">
            <v>Geothermal energy</v>
          </cell>
        </row>
        <row r="64">
          <cell r="E64" t="str">
            <v>Geothermal energy</v>
          </cell>
        </row>
        <row r="65">
          <cell r="E65" t="str">
            <v>Geothermal energy</v>
          </cell>
        </row>
        <row r="66">
          <cell r="E66" t="str">
            <v>Geothermal energy</v>
          </cell>
        </row>
        <row r="67">
          <cell r="E67" t="str">
            <v>Geothermal energy</v>
          </cell>
        </row>
        <row r="68">
          <cell r="E68" t="str">
            <v>Geothermal energy</v>
          </cell>
        </row>
        <row r="69">
          <cell r="E69" t="str">
            <v>Geothermal energy</v>
          </cell>
        </row>
        <row r="70">
          <cell r="E70" t="str">
            <v>Hydraulic fracturing</v>
          </cell>
        </row>
        <row r="71">
          <cell r="E71" t="str">
            <v>Hydraulic fracturing</v>
          </cell>
        </row>
        <row r="72">
          <cell r="E72" t="str">
            <v>Hydraulic fracturing</v>
          </cell>
        </row>
        <row r="73">
          <cell r="E73" t="str">
            <v>Hydraulic fracturing</v>
          </cell>
        </row>
        <row r="74">
          <cell r="E74" t="str">
            <v>Hydraulic fracturing</v>
          </cell>
        </row>
        <row r="75">
          <cell r="E75" t="str">
            <v>Hydraulic fracturing</v>
          </cell>
        </row>
        <row r="76">
          <cell r="E76" t="str">
            <v>Hydraulic fracturing</v>
          </cell>
        </row>
        <row r="77">
          <cell r="E77" t="str">
            <v>Hydraulic fracturing</v>
          </cell>
        </row>
        <row r="78">
          <cell r="E78" t="str">
            <v>Hydraulic fracturing</v>
          </cell>
        </row>
        <row r="79">
          <cell r="E79" t="str">
            <v>Hydraulic fracturing</v>
          </cell>
        </row>
        <row r="80">
          <cell r="E80" t="str">
            <v>Hydraulic fracturing</v>
          </cell>
        </row>
        <row r="81">
          <cell r="E81" t="str">
            <v>Hydraulic fracturing</v>
          </cell>
        </row>
        <row r="82">
          <cell r="E82" t="str">
            <v>Hydraulic fracturing</v>
          </cell>
        </row>
        <row r="83">
          <cell r="E83" t="str">
            <v>Hydraulic fracturing</v>
          </cell>
        </row>
        <row r="84">
          <cell r="E84" t="str">
            <v>Hydraulic fracturing</v>
          </cell>
        </row>
        <row r="85">
          <cell r="E85" t="str">
            <v>Hydraulic fracturing</v>
          </cell>
        </row>
        <row r="86">
          <cell r="E86" t="str">
            <v>Hydraulic fracturing</v>
          </cell>
        </row>
        <row r="87">
          <cell r="E87" t="str">
            <v>Hydraulic fracturing</v>
          </cell>
        </row>
        <row r="88">
          <cell r="E88" t="str">
            <v>Hydraulic fracturing</v>
          </cell>
        </row>
        <row r="89">
          <cell r="E89" t="str">
            <v>Hydraulic fracturing</v>
          </cell>
        </row>
        <row r="90">
          <cell r="E90" t="str">
            <v>Hydraulic fracturing</v>
          </cell>
        </row>
        <row r="91">
          <cell r="E91" t="str">
            <v>Hydraulic fracturing</v>
          </cell>
        </row>
        <row r="92">
          <cell r="E92" t="str">
            <v>Hydraulic fracturing</v>
          </cell>
        </row>
        <row r="93">
          <cell r="E93" t="str">
            <v>Hydraulic fracturing</v>
          </cell>
        </row>
        <row r="94">
          <cell r="E94" t="str">
            <v>Hydraulic fracturing</v>
          </cell>
        </row>
        <row r="95">
          <cell r="E95" t="str">
            <v>Hydraulic fracturing</v>
          </cell>
        </row>
        <row r="96">
          <cell r="E96" t="str">
            <v>Hydraulic fracturing</v>
          </cell>
        </row>
        <row r="97">
          <cell r="E97" t="str">
            <v>Hydraulic fracturing</v>
          </cell>
        </row>
        <row r="98">
          <cell r="E98" t="str">
            <v>Hydraulic fracturing</v>
          </cell>
        </row>
        <row r="99">
          <cell r="E99" t="str">
            <v>Hydraulic fracturing</v>
          </cell>
        </row>
        <row r="100">
          <cell r="E100" t="str">
            <v>Hydraulic fracturing</v>
          </cell>
        </row>
        <row r="101">
          <cell r="E101" t="str">
            <v>Hydraulic fracturing</v>
          </cell>
        </row>
        <row r="102">
          <cell r="E102" t="str">
            <v>Hydraulic fracturing</v>
          </cell>
        </row>
        <row r="103">
          <cell r="E103" t="str">
            <v>Hydraulic fracturing</v>
          </cell>
        </row>
        <row r="104">
          <cell r="E104" t="str">
            <v>Hydraulic fracturing</v>
          </cell>
        </row>
        <row r="105">
          <cell r="E105" t="str">
            <v>Hydraulic fracturing</v>
          </cell>
        </row>
        <row r="106">
          <cell r="E106" t="str">
            <v>Hydraulic fracturing</v>
          </cell>
        </row>
        <row r="107">
          <cell r="E107" t="str">
            <v>Hydraulic fracturing</v>
          </cell>
        </row>
        <row r="108">
          <cell r="E108" t="str">
            <v>Hydraulic fracturing</v>
          </cell>
        </row>
        <row r="109">
          <cell r="E109" t="str">
            <v>Hydraulic fracturing</v>
          </cell>
        </row>
        <row r="110">
          <cell r="E110" t="str">
            <v>Hydraulic fracturing</v>
          </cell>
        </row>
        <row r="111">
          <cell r="E111" t="str">
            <v>Hydraulic fracturing</v>
          </cell>
        </row>
        <row r="112">
          <cell r="E112" t="str">
            <v>Hydraulic fracturing</v>
          </cell>
        </row>
        <row r="113">
          <cell r="E113" t="str">
            <v>Hydraulic fracturing</v>
          </cell>
        </row>
        <row r="114">
          <cell r="E114" t="str">
            <v>Hydraulic fracturing</v>
          </cell>
        </row>
        <row r="115">
          <cell r="E115" t="str">
            <v>Hydraulic fracturing</v>
          </cell>
        </row>
        <row r="116">
          <cell r="E116" t="str">
            <v>Hydraulic fracturing</v>
          </cell>
        </row>
        <row r="117">
          <cell r="E117" t="str">
            <v>Hydraulic fracturing</v>
          </cell>
        </row>
        <row r="118">
          <cell r="E118" t="str">
            <v>Hydraulic fracturing</v>
          </cell>
        </row>
        <row r="119">
          <cell r="E119" t="str">
            <v>Hydraulic fracturing</v>
          </cell>
        </row>
        <row r="120">
          <cell r="E120" t="str">
            <v>Hydraulic fracturing</v>
          </cell>
        </row>
        <row r="121">
          <cell r="E121" t="str">
            <v>Hydraulic fracturing</v>
          </cell>
        </row>
        <row r="122">
          <cell r="E122" t="str">
            <v>Hydraulic fracturing</v>
          </cell>
        </row>
        <row r="123">
          <cell r="E123" t="str">
            <v>Hydraulic fracturing</v>
          </cell>
        </row>
        <row r="124">
          <cell r="E124" t="str">
            <v>Research</v>
          </cell>
        </row>
        <row r="125">
          <cell r="E125" t="str">
            <v>Research</v>
          </cell>
        </row>
        <row r="126">
          <cell r="E126" t="str">
            <v>Research</v>
          </cell>
        </row>
        <row r="127">
          <cell r="E127" t="str">
            <v>Research</v>
          </cell>
        </row>
        <row r="128">
          <cell r="E128" t="str">
            <v>Research</v>
          </cell>
        </row>
        <row r="129">
          <cell r="E129" t="str">
            <v>Research</v>
          </cell>
        </row>
        <row r="130">
          <cell r="E130" t="str">
            <v>Research</v>
          </cell>
        </row>
        <row r="131">
          <cell r="E131" t="str">
            <v>Research</v>
          </cell>
        </row>
        <row r="132">
          <cell r="E132" t="str">
            <v>Research</v>
          </cell>
        </row>
        <row r="133">
          <cell r="E133" t="str">
            <v>Research</v>
          </cell>
        </row>
        <row r="134">
          <cell r="E134" t="str">
            <v>Research</v>
          </cell>
        </row>
        <row r="135">
          <cell r="E135" t="str">
            <v>Research</v>
          </cell>
        </row>
        <row r="136">
          <cell r="E136" t="str">
            <v>Research</v>
          </cell>
        </row>
        <row r="137">
          <cell r="E137" t="str">
            <v>Research</v>
          </cell>
        </row>
        <row r="138">
          <cell r="E138" t="str">
            <v>Research</v>
          </cell>
        </row>
        <row r="139">
          <cell r="E139" t="str">
            <v>Wastewater disposal</v>
          </cell>
        </row>
        <row r="140">
          <cell r="E140" t="str">
            <v>Wastewater disposal</v>
          </cell>
        </row>
        <row r="141">
          <cell r="E141" t="str">
            <v>Wastewater disposal</v>
          </cell>
        </row>
        <row r="142">
          <cell r="E142" t="str">
            <v>Wastewater disposal</v>
          </cell>
        </row>
        <row r="143">
          <cell r="E143" t="str">
            <v>Wastewater disposal</v>
          </cell>
        </row>
        <row r="144">
          <cell r="E144" t="str">
            <v>Wastewater disposal</v>
          </cell>
        </row>
        <row r="145">
          <cell r="E145" t="str">
            <v>Wastewater disposal</v>
          </cell>
        </row>
        <row r="146">
          <cell r="E146" t="str">
            <v>Wastewater disposal</v>
          </cell>
        </row>
        <row r="147">
          <cell r="E147" t="str">
            <v>Wastewater disposal</v>
          </cell>
        </row>
        <row r="148">
          <cell r="E148" t="str">
            <v>Wastewater disposal</v>
          </cell>
        </row>
        <row r="149">
          <cell r="E149" t="str">
            <v>Wastewater disposal</v>
          </cell>
        </row>
        <row r="150">
          <cell r="E150" t="str">
            <v>Wastewater disposal</v>
          </cell>
        </row>
        <row r="151">
          <cell r="E151" t="str">
            <v>Wastewater disposal</v>
          </cell>
        </row>
        <row r="152">
          <cell r="E152" t="str">
            <v>Wastewater disposal</v>
          </cell>
        </row>
        <row r="153">
          <cell r="E153" t="str">
            <v>Wastewater disposal</v>
          </cell>
        </row>
        <row r="154">
          <cell r="E154" t="str">
            <v>Wastewater disposal</v>
          </cell>
        </row>
        <row r="155">
          <cell r="E155" t="str">
            <v>Wastewater disposal</v>
          </cell>
        </row>
        <row r="156">
          <cell r="E156" t="str">
            <v>Wastewater disposal</v>
          </cell>
        </row>
        <row r="157">
          <cell r="E157" t="str">
            <v>Wastewater disposal</v>
          </cell>
        </row>
        <row r="158">
          <cell r="E158" t="str">
            <v>Wastewater disposal</v>
          </cell>
        </row>
        <row r="159">
          <cell r="E159" t="str">
            <v>Wastewater disposal</v>
          </cell>
        </row>
        <row r="160">
          <cell r="E160" t="str">
            <v>Wastewater disposal</v>
          </cell>
        </row>
        <row r="161">
          <cell r="E161" t="str">
            <v>Wastewater disposal</v>
          </cell>
        </row>
        <row r="162">
          <cell r="E162" t="str">
            <v>Wastewater disposal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EDD9-11F6-1446-B83D-84F81FF9D333}">
  <dimension ref="A1:AZ159"/>
  <sheetViews>
    <sheetView topLeftCell="V110" zoomScale="97" workbookViewId="0">
      <selection activeCell="AH1" sqref="AH1:AI159"/>
    </sheetView>
  </sheetViews>
  <sheetFormatPr baseColWidth="10" defaultRowHeight="16" x14ac:dyDescent="0.2"/>
  <cols>
    <col min="15" max="16" width="10.83203125" style="14"/>
    <col min="32" max="32" width="19" customWidth="1"/>
    <col min="33" max="33" width="15.33203125" customWidth="1"/>
    <col min="34" max="34" width="15.83203125" customWidth="1"/>
    <col min="36" max="36" width="19.6640625" customWidth="1"/>
    <col min="37" max="37" width="16.33203125" customWidth="1"/>
    <col min="38" max="38" width="14.5" customWidth="1"/>
    <col min="39" max="39" width="20.83203125" customWidth="1"/>
    <col min="40" max="40" width="27.33203125" customWidth="1"/>
    <col min="41" max="41" width="28.33203125" customWidth="1"/>
    <col min="42" max="42" width="24.1640625" customWidth="1"/>
    <col min="43" max="43" width="40" customWidth="1"/>
    <col min="47" max="47" width="21.83203125" customWidth="1"/>
    <col min="48" max="49" width="14.83203125" customWidth="1"/>
    <col min="52" max="52" width="15.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4" t="s">
        <v>14</v>
      </c>
      <c r="P1" s="14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1393</v>
      </c>
      <c r="AW1" t="s">
        <v>1395</v>
      </c>
      <c r="AX1" t="s">
        <v>1394</v>
      </c>
      <c r="AY1" t="s">
        <v>1396</v>
      </c>
      <c r="AZ1" t="s">
        <v>1397</v>
      </c>
    </row>
    <row r="2" spans="1:52" x14ac:dyDescent="0.2">
      <c r="A2">
        <v>2250</v>
      </c>
      <c r="B2">
        <v>2470</v>
      </c>
      <c r="C2">
        <v>0.15</v>
      </c>
      <c r="D2">
        <v>0.2</v>
      </c>
      <c r="E2">
        <v>0.17499999999999999</v>
      </c>
      <c r="F2" s="1" t="s">
        <v>47</v>
      </c>
      <c r="G2" s="1" t="s">
        <v>48</v>
      </c>
      <c r="H2" s="1" t="s">
        <v>49</v>
      </c>
      <c r="I2">
        <v>5</v>
      </c>
      <c r="J2">
        <v>20</v>
      </c>
      <c r="K2">
        <v>12.5</v>
      </c>
      <c r="L2">
        <v>0.2</v>
      </c>
      <c r="M2">
        <v>0.2</v>
      </c>
      <c r="N2">
        <v>0.2</v>
      </c>
      <c r="O2" s="1" t="s">
        <v>50</v>
      </c>
      <c r="P2" s="15" t="s">
        <v>51</v>
      </c>
      <c r="Q2" s="1" t="s">
        <v>52</v>
      </c>
      <c r="R2" s="1" t="s">
        <v>53</v>
      </c>
      <c r="S2">
        <v>1</v>
      </c>
      <c r="T2">
        <v>250</v>
      </c>
      <c r="U2">
        <v>1</v>
      </c>
      <c r="V2">
        <v>2</v>
      </c>
      <c r="W2" s="1" t="s">
        <v>54</v>
      </c>
      <c r="X2" s="1" t="s">
        <v>55</v>
      </c>
      <c r="Y2" s="1" t="s">
        <v>56</v>
      </c>
      <c r="Z2" s="1" t="s">
        <v>57</v>
      </c>
      <c r="AA2">
        <v>1800</v>
      </c>
      <c r="AB2">
        <v>1820</v>
      </c>
      <c r="AC2">
        <v>1.3100000000000001E-2</v>
      </c>
      <c r="AD2" s="1" t="s">
        <v>58</v>
      </c>
      <c r="AE2">
        <v>1.7</v>
      </c>
      <c r="AF2">
        <v>2.47E-2</v>
      </c>
      <c r="AG2">
        <v>0</v>
      </c>
      <c r="AH2">
        <v>44.46</v>
      </c>
      <c r="AI2">
        <v>44.954000000000001</v>
      </c>
      <c r="AJ2">
        <v>2.7664000000000001E-2</v>
      </c>
      <c r="AK2">
        <v>0</v>
      </c>
      <c r="AL2">
        <v>49.795200000000001</v>
      </c>
      <c r="AM2">
        <v>50.348480000000002</v>
      </c>
      <c r="AN2">
        <v>1.7042999999999999E-2</v>
      </c>
      <c r="AO2">
        <v>0</v>
      </c>
      <c r="AP2">
        <v>30.677399999999999</v>
      </c>
      <c r="AQ2" s="1" t="s">
        <v>59</v>
      </c>
      <c r="AR2">
        <v>9.8899999999999995E-3</v>
      </c>
      <c r="AS2">
        <v>0</v>
      </c>
      <c r="AT2">
        <v>17.802</v>
      </c>
      <c r="AU2">
        <v>17.9998</v>
      </c>
      <c r="AV2" s="2">
        <v>1.7</v>
      </c>
      <c r="AW2">
        <v>1810</v>
      </c>
      <c r="AX2" s="2">
        <v>18</v>
      </c>
      <c r="AY2">
        <v>5923076.923076923</v>
      </c>
      <c r="AZ2">
        <v>1.3100000000000001E-2</v>
      </c>
    </row>
    <row r="3" spans="1:52" x14ac:dyDescent="0.2">
      <c r="A3">
        <v>1500</v>
      </c>
      <c r="B3">
        <v>1700</v>
      </c>
      <c r="C3">
        <v>0.13300000000000001</v>
      </c>
      <c r="D3">
        <v>0.16300000000000001</v>
      </c>
      <c r="E3">
        <v>0.14799999999999999</v>
      </c>
      <c r="F3" s="1" t="s">
        <v>60</v>
      </c>
      <c r="G3" s="1" t="s">
        <v>61</v>
      </c>
      <c r="H3" s="1" t="s">
        <v>62</v>
      </c>
      <c r="I3">
        <v>0.01</v>
      </c>
      <c r="J3">
        <v>5</v>
      </c>
      <c r="K3">
        <v>5</v>
      </c>
      <c r="L3">
        <v>0.45</v>
      </c>
      <c r="M3">
        <v>0.45</v>
      </c>
      <c r="N3">
        <v>0.45</v>
      </c>
      <c r="O3" s="14">
        <v>3.3333333333333298E-2</v>
      </c>
      <c r="P3" s="15" t="s">
        <v>63</v>
      </c>
      <c r="Q3" s="1" t="s">
        <v>64</v>
      </c>
      <c r="R3" s="1" t="s">
        <v>65</v>
      </c>
      <c r="S3">
        <v>0.2</v>
      </c>
      <c r="T3">
        <v>0.5</v>
      </c>
      <c r="U3">
        <v>0.83</v>
      </c>
      <c r="V3">
        <v>1.67</v>
      </c>
      <c r="W3" s="1" t="s">
        <v>55</v>
      </c>
      <c r="X3" s="1" t="s">
        <v>66</v>
      </c>
      <c r="Y3" s="1" t="s">
        <v>67</v>
      </c>
      <c r="Z3" s="1" t="s">
        <v>68</v>
      </c>
      <c r="AA3">
        <v>1620</v>
      </c>
      <c r="AB3">
        <v>1640</v>
      </c>
      <c r="AC3">
        <v>2E-3</v>
      </c>
      <c r="AD3" s="1" t="s">
        <v>69</v>
      </c>
      <c r="AE3" s="1" t="s">
        <v>70</v>
      </c>
      <c r="AF3" s="1" t="s">
        <v>71</v>
      </c>
      <c r="AG3" s="1" t="s">
        <v>72</v>
      </c>
      <c r="AH3" s="1" t="s">
        <v>73</v>
      </c>
      <c r="AI3" s="1" t="s">
        <v>74</v>
      </c>
      <c r="AJ3">
        <v>3.2950960000000001E-2</v>
      </c>
      <c r="AK3" s="1" t="s">
        <v>75</v>
      </c>
      <c r="AL3" s="1" t="s">
        <v>76</v>
      </c>
      <c r="AM3" s="1" t="s">
        <v>77</v>
      </c>
      <c r="AN3">
        <v>2.0804977333333301E-2</v>
      </c>
      <c r="AO3" s="1" t="s">
        <v>78</v>
      </c>
      <c r="AP3" s="1" t="s">
        <v>79</v>
      </c>
      <c r="AQ3">
        <v>49.222332588</v>
      </c>
      <c r="AR3" s="1" t="s">
        <v>80</v>
      </c>
      <c r="AS3" s="1" t="s">
        <v>81</v>
      </c>
      <c r="AT3" s="1" t="s">
        <v>82</v>
      </c>
      <c r="AU3" s="1" t="s">
        <v>83</v>
      </c>
      <c r="AV3" s="2"/>
      <c r="AW3">
        <v>1630</v>
      </c>
      <c r="AX3" s="2"/>
      <c r="AY3">
        <v>164.84615384615384</v>
      </c>
      <c r="AZ3">
        <v>2E-3</v>
      </c>
    </row>
    <row r="4" spans="1:52" x14ac:dyDescent="0.2">
      <c r="A4">
        <v>2500</v>
      </c>
      <c r="B4">
        <v>2650</v>
      </c>
      <c r="C4">
        <v>0.15</v>
      </c>
      <c r="D4">
        <v>0.3</v>
      </c>
      <c r="E4">
        <v>0.22500000000000001</v>
      </c>
      <c r="F4" s="1" t="s">
        <v>84</v>
      </c>
      <c r="G4" s="1" t="s">
        <v>85</v>
      </c>
      <c r="H4" s="1" t="s">
        <v>86</v>
      </c>
      <c r="I4">
        <v>10</v>
      </c>
      <c r="J4">
        <v>26</v>
      </c>
      <c r="K4">
        <v>18</v>
      </c>
      <c r="L4">
        <v>0.1</v>
      </c>
      <c r="M4">
        <v>0.25</v>
      </c>
      <c r="N4">
        <v>0.17499999999999999</v>
      </c>
      <c r="O4" s="15" t="s">
        <v>87</v>
      </c>
      <c r="P4" s="15" t="s">
        <v>88</v>
      </c>
      <c r="Q4" s="1" t="s">
        <v>89</v>
      </c>
      <c r="R4">
        <v>10.4</v>
      </c>
      <c r="S4">
        <v>1</v>
      </c>
      <c r="T4">
        <v>250</v>
      </c>
      <c r="U4">
        <v>1</v>
      </c>
      <c r="V4">
        <v>4.5999999999999996</v>
      </c>
      <c r="W4" s="1" t="s">
        <v>54</v>
      </c>
      <c r="X4" s="1" t="s">
        <v>90</v>
      </c>
      <c r="Y4" s="1" t="s">
        <v>91</v>
      </c>
      <c r="Z4">
        <v>1</v>
      </c>
      <c r="AA4">
        <v>2100</v>
      </c>
      <c r="AB4">
        <v>2120</v>
      </c>
      <c r="AC4">
        <v>463</v>
      </c>
      <c r="AD4">
        <v>4300000000</v>
      </c>
      <c r="AE4">
        <v>0.9</v>
      </c>
      <c r="AF4">
        <v>2.3E-2</v>
      </c>
      <c r="AG4">
        <v>0</v>
      </c>
      <c r="AH4">
        <v>48.3</v>
      </c>
      <c r="AI4" s="1" t="s">
        <v>92</v>
      </c>
      <c r="AJ4">
        <v>2.0400000000000001E-2</v>
      </c>
      <c r="AK4">
        <v>0</v>
      </c>
      <c r="AL4">
        <v>42.84</v>
      </c>
      <c r="AM4" s="1" t="s">
        <v>93</v>
      </c>
      <c r="AN4">
        <v>1.55E-2</v>
      </c>
      <c r="AO4">
        <v>0</v>
      </c>
      <c r="AP4">
        <v>32.549999999999997</v>
      </c>
      <c r="AQ4">
        <v>46.451257972413799</v>
      </c>
      <c r="AR4">
        <v>0.01</v>
      </c>
      <c r="AS4" s="1" t="s">
        <v>94</v>
      </c>
      <c r="AT4">
        <v>21</v>
      </c>
      <c r="AU4" s="1" t="s">
        <v>95</v>
      </c>
      <c r="AV4" s="2">
        <v>0.9</v>
      </c>
      <c r="AW4">
        <v>2100</v>
      </c>
      <c r="AX4" s="7"/>
      <c r="AY4">
        <v>4300000000</v>
      </c>
      <c r="AZ4">
        <v>463</v>
      </c>
    </row>
    <row r="5" spans="1:52" x14ac:dyDescent="0.2">
      <c r="A5">
        <v>1930</v>
      </c>
      <c r="B5">
        <v>2900</v>
      </c>
      <c r="C5">
        <v>0.02</v>
      </c>
      <c r="D5">
        <v>0.25</v>
      </c>
      <c r="E5">
        <v>0.13500000000000001</v>
      </c>
      <c r="F5" s="1" t="s">
        <v>96</v>
      </c>
      <c r="G5" s="1" t="s">
        <v>97</v>
      </c>
      <c r="H5" s="1" t="s">
        <v>98</v>
      </c>
      <c r="I5">
        <v>20</v>
      </c>
      <c r="J5">
        <v>48</v>
      </c>
      <c r="K5">
        <v>34</v>
      </c>
      <c r="L5">
        <v>0.26</v>
      </c>
      <c r="M5">
        <v>0.26</v>
      </c>
      <c r="N5">
        <v>0.26</v>
      </c>
      <c r="O5" s="15" t="s">
        <v>99</v>
      </c>
      <c r="P5" s="15" t="s">
        <v>100</v>
      </c>
      <c r="Q5" s="1" t="s">
        <v>101</v>
      </c>
      <c r="R5" s="1" t="s">
        <v>102</v>
      </c>
      <c r="S5">
        <v>2</v>
      </c>
      <c r="T5">
        <v>52</v>
      </c>
      <c r="U5">
        <v>0.84</v>
      </c>
      <c r="V5">
        <v>3.38</v>
      </c>
      <c r="W5" s="1" t="s">
        <v>103</v>
      </c>
      <c r="X5" s="1" t="s">
        <v>104</v>
      </c>
      <c r="Y5" s="1" t="s">
        <v>105</v>
      </c>
      <c r="Z5" s="1" t="s">
        <v>106</v>
      </c>
      <c r="AA5">
        <v>1700</v>
      </c>
      <c r="AB5">
        <v>1780</v>
      </c>
      <c r="AC5">
        <v>1.5</v>
      </c>
      <c r="AD5">
        <v>640000</v>
      </c>
      <c r="AE5">
        <v>4.2</v>
      </c>
      <c r="AF5">
        <v>2.2499999999999999E-2</v>
      </c>
      <c r="AG5">
        <v>0.6</v>
      </c>
      <c r="AH5">
        <v>38.85</v>
      </c>
      <c r="AI5">
        <v>40.65</v>
      </c>
      <c r="AJ5">
        <v>2.2499999999999999E-2</v>
      </c>
      <c r="AK5">
        <v>0.6</v>
      </c>
      <c r="AL5">
        <v>38.85</v>
      </c>
      <c r="AM5">
        <v>40.65</v>
      </c>
      <c r="AN5" s="1" t="s">
        <v>107</v>
      </c>
      <c r="AO5">
        <v>0.6</v>
      </c>
      <c r="AP5" s="1" t="s">
        <v>108</v>
      </c>
      <c r="AQ5">
        <v>25.431000000000001</v>
      </c>
      <c r="AR5">
        <v>1.025E-2</v>
      </c>
      <c r="AS5">
        <v>0.6</v>
      </c>
      <c r="AT5" s="1" t="s">
        <v>109</v>
      </c>
      <c r="AU5" s="1" t="s">
        <v>110</v>
      </c>
      <c r="AV5" s="2">
        <v>4.2</v>
      </c>
      <c r="AW5">
        <v>1740</v>
      </c>
      <c r="AX5" s="2">
        <v>0.6</v>
      </c>
      <c r="AY5">
        <v>640000</v>
      </c>
      <c r="AZ5">
        <v>1.5</v>
      </c>
    </row>
    <row r="6" spans="1:52" x14ac:dyDescent="0.2">
      <c r="A6">
        <v>1400</v>
      </c>
      <c r="B6">
        <v>3200</v>
      </c>
      <c r="C6">
        <v>2E-3</v>
      </c>
      <c r="D6">
        <v>0.16</v>
      </c>
      <c r="E6">
        <v>8.1000000000000003E-2</v>
      </c>
      <c r="F6" s="1" t="s">
        <v>111</v>
      </c>
      <c r="G6" s="1" t="s">
        <v>112</v>
      </c>
      <c r="H6" s="1" t="s">
        <v>113</v>
      </c>
      <c r="I6">
        <v>30</v>
      </c>
      <c r="J6">
        <v>60</v>
      </c>
      <c r="K6">
        <v>45</v>
      </c>
      <c r="L6">
        <v>0</v>
      </c>
      <c r="M6">
        <v>0.3</v>
      </c>
      <c r="N6">
        <v>0.15</v>
      </c>
      <c r="O6" s="14">
        <v>12.5</v>
      </c>
      <c r="P6" s="15" t="s">
        <v>114</v>
      </c>
      <c r="Q6">
        <v>18.75</v>
      </c>
      <c r="R6">
        <v>3.7037037037036999E-3</v>
      </c>
      <c r="S6">
        <v>5</v>
      </c>
      <c r="T6">
        <v>350</v>
      </c>
      <c r="U6">
        <v>1.67</v>
      </c>
      <c r="V6">
        <v>5</v>
      </c>
      <c r="W6" s="1" t="s">
        <v>115</v>
      </c>
      <c r="X6" s="1" t="s">
        <v>116</v>
      </c>
      <c r="Y6" s="1" t="s">
        <v>117</v>
      </c>
      <c r="Z6">
        <v>0.7198</v>
      </c>
      <c r="AA6">
        <v>1414</v>
      </c>
      <c r="AB6">
        <v>1580</v>
      </c>
      <c r="AC6">
        <v>2E-3</v>
      </c>
      <c r="AD6">
        <v>14000</v>
      </c>
      <c r="AE6" s="1" t="s">
        <v>118</v>
      </c>
      <c r="AF6">
        <v>2.4E-2</v>
      </c>
      <c r="AG6">
        <v>0</v>
      </c>
      <c r="AH6">
        <v>33.936</v>
      </c>
      <c r="AI6">
        <v>37.92</v>
      </c>
      <c r="AJ6">
        <v>2.4E-2</v>
      </c>
      <c r="AK6">
        <v>0</v>
      </c>
      <c r="AL6">
        <v>33.936</v>
      </c>
      <c r="AM6">
        <v>37.92</v>
      </c>
      <c r="AN6" s="1" t="s">
        <v>119</v>
      </c>
      <c r="AO6">
        <v>0</v>
      </c>
      <c r="AP6" s="1" t="s">
        <v>120</v>
      </c>
      <c r="AQ6" s="1" t="s">
        <v>121</v>
      </c>
      <c r="AR6">
        <v>0.01</v>
      </c>
      <c r="AS6">
        <v>0</v>
      </c>
      <c r="AT6">
        <v>14.14</v>
      </c>
      <c r="AU6">
        <v>15.8</v>
      </c>
      <c r="AV6" s="2">
        <v>0</v>
      </c>
      <c r="AW6">
        <v>1497</v>
      </c>
      <c r="AX6" s="2">
        <v>8</v>
      </c>
      <c r="AY6">
        <v>14000</v>
      </c>
      <c r="AZ6">
        <v>2E-3</v>
      </c>
    </row>
    <row r="7" spans="1:52" x14ac:dyDescent="0.2">
      <c r="A7">
        <v>2000</v>
      </c>
      <c r="B7">
        <v>2650</v>
      </c>
      <c r="C7">
        <v>0.18</v>
      </c>
      <c r="D7">
        <v>0.2</v>
      </c>
      <c r="E7">
        <v>0.19</v>
      </c>
      <c r="F7" s="1" t="s">
        <v>122</v>
      </c>
      <c r="G7" s="1" t="s">
        <v>123</v>
      </c>
      <c r="H7" s="1" t="s">
        <v>85</v>
      </c>
      <c r="I7">
        <v>11</v>
      </c>
      <c r="J7">
        <v>21</v>
      </c>
      <c r="K7">
        <v>16</v>
      </c>
      <c r="L7">
        <v>0.16</v>
      </c>
      <c r="M7">
        <v>0.17</v>
      </c>
      <c r="N7">
        <v>0.16500000000000001</v>
      </c>
      <c r="O7" s="15" t="s">
        <v>124</v>
      </c>
      <c r="P7" s="15" t="s">
        <v>125</v>
      </c>
      <c r="Q7" s="1" t="s">
        <v>126</v>
      </c>
      <c r="R7" s="1" t="s">
        <v>127</v>
      </c>
      <c r="S7">
        <v>1</v>
      </c>
      <c r="T7">
        <v>250</v>
      </c>
      <c r="U7">
        <v>1</v>
      </c>
      <c r="V7">
        <v>4.5999999999999996</v>
      </c>
      <c r="W7" s="1" t="s">
        <v>54</v>
      </c>
      <c r="X7" s="1" t="s">
        <v>90</v>
      </c>
      <c r="Y7" s="1" t="s">
        <v>128</v>
      </c>
      <c r="Z7">
        <v>0.77</v>
      </c>
      <c r="AA7">
        <v>2120</v>
      </c>
      <c r="AB7">
        <v>2140</v>
      </c>
      <c r="AC7">
        <v>1.55E-2</v>
      </c>
      <c r="AD7" s="1" t="s">
        <v>129</v>
      </c>
      <c r="AE7">
        <v>1.17</v>
      </c>
      <c r="AF7">
        <v>2.2599999999999999E-2</v>
      </c>
      <c r="AG7">
        <v>0</v>
      </c>
      <c r="AH7">
        <v>47.911999999999999</v>
      </c>
      <c r="AI7">
        <v>48.363999999999997</v>
      </c>
      <c r="AJ7">
        <v>2.9000000000000001E-2</v>
      </c>
      <c r="AK7">
        <v>0</v>
      </c>
      <c r="AL7" s="1" t="s">
        <v>130</v>
      </c>
      <c r="AM7">
        <v>62.06</v>
      </c>
      <c r="AN7">
        <v>1.6199999999999999E-2</v>
      </c>
      <c r="AO7">
        <v>0</v>
      </c>
      <c r="AP7">
        <v>34.344000000000001</v>
      </c>
      <c r="AQ7">
        <v>34.667999999999999</v>
      </c>
      <c r="AR7">
        <v>1.0200000000000001E-2</v>
      </c>
      <c r="AS7">
        <v>0</v>
      </c>
      <c r="AT7" s="1" t="s">
        <v>131</v>
      </c>
      <c r="AU7" s="1" t="s">
        <v>132</v>
      </c>
      <c r="AV7" s="2">
        <v>1.17</v>
      </c>
      <c r="AW7">
        <v>2130</v>
      </c>
      <c r="AX7" s="2">
        <v>9.3000000000000007</v>
      </c>
      <c r="AY7">
        <v>1333333.3333333333</v>
      </c>
      <c r="AZ7">
        <v>1.55E-2</v>
      </c>
    </row>
    <row r="8" spans="1:52" x14ac:dyDescent="0.2">
      <c r="A8">
        <v>2000</v>
      </c>
      <c r="B8">
        <v>2650</v>
      </c>
      <c r="C8">
        <v>0.15</v>
      </c>
      <c r="D8">
        <v>0.22</v>
      </c>
      <c r="E8">
        <v>0.185</v>
      </c>
      <c r="F8" s="1" t="s">
        <v>122</v>
      </c>
      <c r="G8" s="1" t="s">
        <v>123</v>
      </c>
      <c r="H8" s="1" t="s">
        <v>85</v>
      </c>
      <c r="I8">
        <v>0.1</v>
      </c>
      <c r="J8">
        <v>17.25</v>
      </c>
      <c r="K8">
        <v>17.25</v>
      </c>
      <c r="L8">
        <v>0</v>
      </c>
      <c r="M8">
        <v>0.13500000000000001</v>
      </c>
      <c r="N8">
        <v>0.13500000000000001</v>
      </c>
      <c r="O8" s="14">
        <v>4.1666666666666602E-2</v>
      </c>
      <c r="P8" s="15" t="s">
        <v>133</v>
      </c>
      <c r="Q8" s="1" t="s">
        <v>134</v>
      </c>
      <c r="R8" s="1" t="s">
        <v>134</v>
      </c>
      <c r="S8">
        <v>1</v>
      </c>
      <c r="T8">
        <v>250</v>
      </c>
      <c r="U8">
        <v>1</v>
      </c>
      <c r="V8">
        <v>4.5999999999999996</v>
      </c>
      <c r="W8" s="1" t="s">
        <v>54</v>
      </c>
      <c r="X8" s="1" t="s">
        <v>90</v>
      </c>
      <c r="Y8" s="1" t="s">
        <v>135</v>
      </c>
      <c r="Z8">
        <v>0.66</v>
      </c>
      <c r="AA8">
        <v>2021</v>
      </c>
      <c r="AB8">
        <v>2080</v>
      </c>
      <c r="AC8">
        <v>2.41E-2</v>
      </c>
      <c r="AD8">
        <v>2400000</v>
      </c>
      <c r="AE8">
        <v>0.8</v>
      </c>
      <c r="AF8">
        <v>2.2599999999999999E-2</v>
      </c>
      <c r="AG8">
        <v>0</v>
      </c>
      <c r="AH8">
        <v>45.674599999999998</v>
      </c>
      <c r="AI8" s="1" t="s">
        <v>136</v>
      </c>
      <c r="AJ8">
        <v>2.9000000000000001E-2</v>
      </c>
      <c r="AK8">
        <v>0</v>
      </c>
      <c r="AL8">
        <v>58.609000000000002</v>
      </c>
      <c r="AM8">
        <v>60.32</v>
      </c>
      <c r="AN8">
        <v>1.6199999999999999E-2</v>
      </c>
      <c r="AO8">
        <v>0</v>
      </c>
      <c r="AP8">
        <v>32.740200000000002</v>
      </c>
      <c r="AQ8">
        <v>33.695999999999998</v>
      </c>
      <c r="AR8">
        <v>1.0200000000000001E-2</v>
      </c>
      <c r="AS8">
        <v>0</v>
      </c>
      <c r="AT8">
        <v>20.6142</v>
      </c>
      <c r="AU8">
        <v>21.216000000000001</v>
      </c>
      <c r="AV8" s="3">
        <v>0.8</v>
      </c>
      <c r="AW8">
        <v>2050.5</v>
      </c>
      <c r="AX8" s="11">
        <v>12</v>
      </c>
      <c r="AY8">
        <v>2400000</v>
      </c>
      <c r="AZ8">
        <v>2.41E-2</v>
      </c>
    </row>
    <row r="9" spans="1:52" x14ac:dyDescent="0.2">
      <c r="A9">
        <v>2600</v>
      </c>
      <c r="B9">
        <v>2700</v>
      </c>
      <c r="C9">
        <v>3.0000000000000001E-3</v>
      </c>
      <c r="D9">
        <v>0.04</v>
      </c>
      <c r="E9">
        <v>2.1499999999999998E-2</v>
      </c>
      <c r="F9" s="1" t="s">
        <v>137</v>
      </c>
      <c r="G9" s="1" t="s">
        <v>138</v>
      </c>
      <c r="H9" s="1" t="s">
        <v>139</v>
      </c>
      <c r="I9">
        <v>65</v>
      </c>
      <c r="J9">
        <v>85</v>
      </c>
      <c r="K9">
        <v>65</v>
      </c>
      <c r="L9">
        <v>0.25</v>
      </c>
      <c r="M9">
        <v>0.34</v>
      </c>
      <c r="N9">
        <v>0.25</v>
      </c>
      <c r="O9" s="15" t="s">
        <v>140</v>
      </c>
      <c r="P9" s="15" t="s">
        <v>141</v>
      </c>
      <c r="Q9">
        <v>26</v>
      </c>
      <c r="R9">
        <v>2.8195488721804501E-3</v>
      </c>
      <c r="S9">
        <v>50</v>
      </c>
      <c r="T9">
        <v>350</v>
      </c>
      <c r="U9">
        <v>2.5</v>
      </c>
      <c r="V9">
        <v>3.7774999999999999</v>
      </c>
      <c r="W9" s="1" t="s">
        <v>142</v>
      </c>
      <c r="X9" s="1" t="s">
        <v>66</v>
      </c>
      <c r="Y9" s="1" t="s">
        <v>143</v>
      </c>
      <c r="Z9" s="1" t="s">
        <v>144</v>
      </c>
      <c r="AA9">
        <v>4250</v>
      </c>
      <c r="AB9">
        <v>4270</v>
      </c>
      <c r="AC9">
        <v>3.1E-2</v>
      </c>
      <c r="AD9">
        <v>22500</v>
      </c>
      <c r="AE9">
        <v>2.9</v>
      </c>
      <c r="AF9">
        <v>2.324E-2</v>
      </c>
      <c r="AG9">
        <v>0</v>
      </c>
      <c r="AH9">
        <v>98.77</v>
      </c>
      <c r="AI9" s="1" t="s">
        <v>145</v>
      </c>
      <c r="AJ9">
        <v>3.2539999999999999E-2</v>
      </c>
      <c r="AK9">
        <v>0</v>
      </c>
      <c r="AL9">
        <v>138.29499999999999</v>
      </c>
      <c r="AM9" s="1" t="s">
        <v>146</v>
      </c>
      <c r="AN9">
        <v>2.7189999999999999E-2</v>
      </c>
      <c r="AO9">
        <v>0</v>
      </c>
      <c r="AP9" s="1" t="s">
        <v>147</v>
      </c>
      <c r="AQ9" s="1" t="s">
        <v>148</v>
      </c>
      <c r="AR9">
        <v>1.8589999999999999E-2</v>
      </c>
      <c r="AS9">
        <v>0</v>
      </c>
      <c r="AT9">
        <v>79.007499999999993</v>
      </c>
      <c r="AU9" s="1" t="s">
        <v>149</v>
      </c>
      <c r="AV9" s="2">
        <v>2.9</v>
      </c>
      <c r="AW9">
        <v>4250</v>
      </c>
      <c r="AX9" s="2">
        <v>62</v>
      </c>
      <c r="AY9">
        <v>22500</v>
      </c>
      <c r="AZ9">
        <v>3.1E-2</v>
      </c>
    </row>
    <row r="10" spans="1:52" x14ac:dyDescent="0.2">
      <c r="A10">
        <v>2600</v>
      </c>
      <c r="B10">
        <v>2700</v>
      </c>
      <c r="C10">
        <v>3.0000000000000001E-3</v>
      </c>
      <c r="D10">
        <v>0.04</v>
      </c>
      <c r="E10">
        <v>2.1499999999999998E-2</v>
      </c>
      <c r="F10" s="1" t="s">
        <v>137</v>
      </c>
      <c r="G10" s="1" t="s">
        <v>138</v>
      </c>
      <c r="H10" s="1" t="s">
        <v>139</v>
      </c>
      <c r="I10">
        <v>65</v>
      </c>
      <c r="J10">
        <v>85</v>
      </c>
      <c r="K10">
        <v>65</v>
      </c>
      <c r="L10">
        <v>0.25</v>
      </c>
      <c r="M10">
        <v>0.34</v>
      </c>
      <c r="N10">
        <v>0.25</v>
      </c>
      <c r="O10" s="15" t="s">
        <v>140</v>
      </c>
      <c r="P10" s="15" t="s">
        <v>141</v>
      </c>
      <c r="Q10">
        <v>26</v>
      </c>
      <c r="R10">
        <v>2.8195488721804501E-3</v>
      </c>
      <c r="S10">
        <v>50</v>
      </c>
      <c r="T10">
        <v>350</v>
      </c>
      <c r="U10">
        <v>2.5</v>
      </c>
      <c r="V10">
        <v>3.7774999999999999</v>
      </c>
      <c r="W10" s="1" t="s">
        <v>142</v>
      </c>
      <c r="X10" s="1" t="s">
        <v>66</v>
      </c>
      <c r="Y10" s="1" t="s">
        <v>143</v>
      </c>
      <c r="Z10" s="1" t="s">
        <v>144</v>
      </c>
      <c r="AA10">
        <v>3994</v>
      </c>
      <c r="AB10">
        <v>4254</v>
      </c>
      <c r="AC10">
        <v>4.8000000000000001E-2</v>
      </c>
      <c r="AD10">
        <v>20000</v>
      </c>
      <c r="AE10">
        <v>3.7</v>
      </c>
      <c r="AF10">
        <v>2.324E-2</v>
      </c>
      <c r="AG10">
        <v>0</v>
      </c>
      <c r="AH10">
        <v>92.82056</v>
      </c>
      <c r="AI10">
        <v>98.862960000000001</v>
      </c>
      <c r="AJ10">
        <v>3.2539999999999999E-2</v>
      </c>
      <c r="AK10">
        <v>0</v>
      </c>
      <c r="AL10" s="1" t="s">
        <v>150</v>
      </c>
      <c r="AM10">
        <v>138.42516000000001</v>
      </c>
      <c r="AN10">
        <v>2.7189999999999999E-2</v>
      </c>
      <c r="AO10">
        <v>0</v>
      </c>
      <c r="AP10" s="1" t="s">
        <v>151</v>
      </c>
      <c r="AQ10">
        <v>115.66625999999999</v>
      </c>
      <c r="AR10">
        <v>1.8589999999999999E-2</v>
      </c>
      <c r="AS10">
        <v>0</v>
      </c>
      <c r="AT10">
        <v>74.248459999999994</v>
      </c>
      <c r="AU10" s="1" t="s">
        <v>152</v>
      </c>
      <c r="AV10" s="2">
        <v>3.7</v>
      </c>
      <c r="AW10">
        <v>4124</v>
      </c>
      <c r="AX10" s="2">
        <v>70</v>
      </c>
      <c r="AY10">
        <v>20000</v>
      </c>
      <c r="AZ10">
        <v>4.8000000000000001E-2</v>
      </c>
    </row>
    <row r="11" spans="1:52" x14ac:dyDescent="0.2">
      <c r="A11">
        <v>2600</v>
      </c>
      <c r="B11">
        <v>2700</v>
      </c>
      <c r="C11">
        <v>3.0000000000000001E-3</v>
      </c>
      <c r="D11">
        <v>0.04</v>
      </c>
      <c r="E11">
        <v>2.1499999999999998E-2</v>
      </c>
      <c r="F11" s="1" t="s">
        <v>137</v>
      </c>
      <c r="G11" s="1" t="s">
        <v>138</v>
      </c>
      <c r="H11" s="1" t="s">
        <v>139</v>
      </c>
      <c r="I11">
        <v>65</v>
      </c>
      <c r="J11">
        <v>85</v>
      </c>
      <c r="K11">
        <v>65</v>
      </c>
      <c r="L11">
        <v>0.25</v>
      </c>
      <c r="M11">
        <v>0.34</v>
      </c>
      <c r="N11">
        <v>0.25</v>
      </c>
      <c r="O11" s="15" t="s">
        <v>140</v>
      </c>
      <c r="P11" s="15" t="s">
        <v>141</v>
      </c>
      <c r="Q11">
        <v>26</v>
      </c>
      <c r="R11">
        <v>2.8195488721804501E-3</v>
      </c>
      <c r="S11">
        <v>50</v>
      </c>
      <c r="T11">
        <v>350</v>
      </c>
      <c r="U11">
        <v>2.5</v>
      </c>
      <c r="V11">
        <v>3.7774999999999999</v>
      </c>
      <c r="W11" s="1" t="s">
        <v>142</v>
      </c>
      <c r="X11" s="1" t="s">
        <v>66</v>
      </c>
      <c r="Y11" s="1" t="s">
        <v>143</v>
      </c>
      <c r="Z11" s="1" t="s">
        <v>144</v>
      </c>
      <c r="AA11">
        <v>2649.74</v>
      </c>
      <c r="AB11">
        <v>3563.31</v>
      </c>
      <c r="AC11" s="1" t="s">
        <v>153</v>
      </c>
      <c r="AD11">
        <v>0</v>
      </c>
      <c r="AE11">
        <v>1.7</v>
      </c>
      <c r="AF11">
        <v>2.324E-2</v>
      </c>
      <c r="AG11">
        <v>0</v>
      </c>
      <c r="AH11" s="1" t="s">
        <v>154</v>
      </c>
      <c r="AI11" s="1" t="s">
        <v>155</v>
      </c>
      <c r="AJ11">
        <v>3.2539999999999999E-2</v>
      </c>
      <c r="AK11">
        <v>0</v>
      </c>
      <c r="AL11" s="1" t="s">
        <v>156</v>
      </c>
      <c r="AM11" s="1" t="s">
        <v>157</v>
      </c>
      <c r="AN11">
        <v>2.7189999999999999E-2</v>
      </c>
      <c r="AO11">
        <v>0</v>
      </c>
      <c r="AP11" s="1" t="s">
        <v>158</v>
      </c>
      <c r="AQ11" s="1" t="s">
        <v>159</v>
      </c>
      <c r="AR11">
        <v>1.8589999999999999E-2</v>
      </c>
      <c r="AS11">
        <v>0</v>
      </c>
      <c r="AT11" s="1" t="s">
        <v>160</v>
      </c>
      <c r="AU11" s="1" t="s">
        <v>161</v>
      </c>
      <c r="AV11" s="2">
        <v>1.7</v>
      </c>
      <c r="AW11" t="e">
        <v>#DIV/0!</v>
      </c>
      <c r="AX11" s="2"/>
      <c r="AY11" t="e">
        <v>#DIV/0!</v>
      </c>
    </row>
    <row r="12" spans="1:52" x14ac:dyDescent="0.2">
      <c r="A12">
        <v>2600</v>
      </c>
      <c r="B12">
        <v>2700</v>
      </c>
      <c r="C12">
        <v>3.0000000000000001E-3</v>
      </c>
      <c r="D12">
        <v>0.04</v>
      </c>
      <c r="E12">
        <v>2.1499999999999998E-2</v>
      </c>
      <c r="F12" s="1" t="s">
        <v>137</v>
      </c>
      <c r="G12" s="1" t="s">
        <v>138</v>
      </c>
      <c r="H12" s="1" t="s">
        <v>139</v>
      </c>
      <c r="I12">
        <v>65</v>
      </c>
      <c r="J12">
        <v>85</v>
      </c>
      <c r="K12">
        <v>65</v>
      </c>
      <c r="L12">
        <v>0.25</v>
      </c>
      <c r="M12">
        <v>0.34</v>
      </c>
      <c r="N12">
        <v>0.25</v>
      </c>
      <c r="O12" s="15" t="s">
        <v>140</v>
      </c>
      <c r="P12" s="15" t="s">
        <v>141</v>
      </c>
      <c r="Q12">
        <v>26</v>
      </c>
      <c r="R12">
        <v>2.8195488721804501E-3</v>
      </c>
      <c r="S12">
        <v>50</v>
      </c>
      <c r="T12">
        <v>350</v>
      </c>
      <c r="U12">
        <v>2.5</v>
      </c>
      <c r="V12">
        <v>3.7774999999999999</v>
      </c>
      <c r="W12" s="1" t="s">
        <v>142</v>
      </c>
      <c r="X12" s="1" t="s">
        <v>66</v>
      </c>
      <c r="Y12" s="1" t="s">
        <v>143</v>
      </c>
      <c r="Z12" s="1" t="s">
        <v>144</v>
      </c>
      <c r="AA12">
        <v>4160</v>
      </c>
      <c r="AB12">
        <v>4180</v>
      </c>
      <c r="AC12">
        <v>0.06</v>
      </c>
      <c r="AD12">
        <v>34000</v>
      </c>
      <c r="AE12">
        <v>3.9</v>
      </c>
      <c r="AF12">
        <v>2.324E-2</v>
      </c>
      <c r="AG12">
        <v>0</v>
      </c>
      <c r="AH12">
        <v>96.678399999999996</v>
      </c>
      <c r="AI12" s="1" t="s">
        <v>162</v>
      </c>
      <c r="AJ12">
        <v>3.2539999999999999E-2</v>
      </c>
      <c r="AK12">
        <v>0</v>
      </c>
      <c r="AL12">
        <v>135.3664</v>
      </c>
      <c r="AM12" s="1" t="s">
        <v>163</v>
      </c>
      <c r="AN12">
        <v>2.7189999999999999E-2</v>
      </c>
      <c r="AO12">
        <v>0</v>
      </c>
      <c r="AP12">
        <v>113.1104</v>
      </c>
      <c r="AQ12" s="1" t="s">
        <v>164</v>
      </c>
      <c r="AR12">
        <v>1.8589999999999999E-2</v>
      </c>
      <c r="AS12">
        <v>0</v>
      </c>
      <c r="AT12">
        <v>77.334400000000002</v>
      </c>
      <c r="AU12" s="1" t="s">
        <v>165</v>
      </c>
      <c r="AV12" s="2">
        <v>3.9</v>
      </c>
      <c r="AW12">
        <v>4160</v>
      </c>
      <c r="AX12" s="2">
        <v>50</v>
      </c>
      <c r="AY12">
        <v>34000</v>
      </c>
      <c r="AZ12">
        <v>0.06</v>
      </c>
    </row>
    <row r="13" spans="1:52" x14ac:dyDescent="0.2">
      <c r="A13">
        <v>2600</v>
      </c>
      <c r="B13">
        <v>2700</v>
      </c>
      <c r="C13">
        <v>3.0000000000000001E-3</v>
      </c>
      <c r="D13">
        <v>0.04</v>
      </c>
      <c r="E13">
        <v>2.1499999999999998E-2</v>
      </c>
      <c r="F13" s="1" t="s">
        <v>137</v>
      </c>
      <c r="G13" s="1" t="s">
        <v>138</v>
      </c>
      <c r="H13" s="1" t="s">
        <v>139</v>
      </c>
      <c r="I13">
        <v>65</v>
      </c>
      <c r="J13">
        <v>85</v>
      </c>
      <c r="K13">
        <v>65</v>
      </c>
      <c r="L13">
        <v>0.25</v>
      </c>
      <c r="M13">
        <v>0.34</v>
      </c>
      <c r="N13">
        <v>0.25</v>
      </c>
      <c r="O13" s="15" t="s">
        <v>140</v>
      </c>
      <c r="P13" s="15" t="s">
        <v>141</v>
      </c>
      <c r="Q13">
        <v>26</v>
      </c>
      <c r="R13">
        <v>2.8195488721804501E-3</v>
      </c>
      <c r="S13">
        <v>50</v>
      </c>
      <c r="T13">
        <v>350</v>
      </c>
      <c r="U13">
        <v>2.5</v>
      </c>
      <c r="V13">
        <v>3.7774999999999999</v>
      </c>
      <c r="W13" s="1" t="s">
        <v>142</v>
      </c>
      <c r="X13" s="1" t="s">
        <v>66</v>
      </c>
      <c r="Y13" s="1" t="s">
        <v>143</v>
      </c>
      <c r="Z13" s="1" t="s">
        <v>144</v>
      </c>
      <c r="AA13">
        <v>4262</v>
      </c>
      <c r="AB13">
        <v>4852</v>
      </c>
      <c r="AC13">
        <v>0.01</v>
      </c>
      <c r="AD13">
        <v>380</v>
      </c>
      <c r="AE13">
        <v>1.6</v>
      </c>
      <c r="AF13">
        <v>2.324E-2</v>
      </c>
      <c r="AG13">
        <v>0</v>
      </c>
      <c r="AH13">
        <v>99.048879999999997</v>
      </c>
      <c r="AI13">
        <v>112.76048</v>
      </c>
      <c r="AJ13">
        <v>3.2539999999999999E-2</v>
      </c>
      <c r="AK13">
        <v>0</v>
      </c>
      <c r="AL13" s="1" t="s">
        <v>166</v>
      </c>
      <c r="AM13">
        <v>157.88408000000001</v>
      </c>
      <c r="AN13">
        <v>2.7189999999999999E-2</v>
      </c>
      <c r="AO13">
        <v>0</v>
      </c>
      <c r="AP13">
        <v>115.88378</v>
      </c>
      <c r="AQ13">
        <v>131.92588000000001</v>
      </c>
      <c r="AR13">
        <v>1.8589999999999999E-2</v>
      </c>
      <c r="AS13">
        <v>0</v>
      </c>
      <c r="AT13" s="1" t="s">
        <v>167</v>
      </c>
      <c r="AU13">
        <v>90.198679999999996</v>
      </c>
      <c r="AV13" s="2">
        <v>1.6</v>
      </c>
      <c r="AW13">
        <v>4557</v>
      </c>
      <c r="AX13" s="2">
        <v>70</v>
      </c>
      <c r="AY13">
        <v>380</v>
      </c>
      <c r="AZ13">
        <v>0.01</v>
      </c>
    </row>
    <row r="14" spans="1:52" x14ac:dyDescent="0.2">
      <c r="A14">
        <v>2681</v>
      </c>
      <c r="B14">
        <v>2681</v>
      </c>
      <c r="C14">
        <v>1E-3</v>
      </c>
      <c r="D14">
        <v>0.1</v>
      </c>
      <c r="E14">
        <v>5.0500000000000003E-2</v>
      </c>
      <c r="F14" s="1" t="s">
        <v>168</v>
      </c>
      <c r="G14" s="1" t="s">
        <v>138</v>
      </c>
      <c r="H14" s="1" t="s">
        <v>169</v>
      </c>
      <c r="I14">
        <v>25</v>
      </c>
      <c r="J14">
        <v>85</v>
      </c>
      <c r="K14">
        <v>25</v>
      </c>
      <c r="L14">
        <v>0.2</v>
      </c>
      <c r="M14">
        <v>0.34</v>
      </c>
      <c r="N14">
        <v>0.2</v>
      </c>
      <c r="O14" s="15" t="s">
        <v>99</v>
      </c>
      <c r="P14" s="15" t="s">
        <v>141</v>
      </c>
      <c r="Q14" s="1" t="s">
        <v>170</v>
      </c>
      <c r="R14">
        <v>6.7164179104477603E-3</v>
      </c>
      <c r="S14">
        <v>0.2</v>
      </c>
      <c r="T14">
        <v>0.5</v>
      </c>
      <c r="U14">
        <v>0.84</v>
      </c>
      <c r="V14">
        <v>3.38</v>
      </c>
      <c r="W14" s="1" t="s">
        <v>55</v>
      </c>
      <c r="X14" s="1" t="s">
        <v>66</v>
      </c>
      <c r="Y14">
        <v>0.7</v>
      </c>
      <c r="Z14" s="1" t="s">
        <v>171</v>
      </c>
      <c r="AA14">
        <v>3639</v>
      </c>
      <c r="AB14">
        <v>3645</v>
      </c>
      <c r="AC14">
        <v>5.3E-3</v>
      </c>
      <c r="AD14">
        <v>1400</v>
      </c>
      <c r="AE14">
        <v>1.4</v>
      </c>
      <c r="AF14">
        <v>2.63E-2</v>
      </c>
      <c r="AG14">
        <v>0</v>
      </c>
      <c r="AH14" s="1" t="s">
        <v>172</v>
      </c>
      <c r="AI14">
        <v>95.863500000000002</v>
      </c>
      <c r="AJ14">
        <v>3.5200000000000002E-2</v>
      </c>
      <c r="AK14">
        <v>0</v>
      </c>
      <c r="AL14">
        <v>128.09280000000001</v>
      </c>
      <c r="AM14">
        <v>128.304</v>
      </c>
      <c r="AN14">
        <v>0.02</v>
      </c>
      <c r="AO14">
        <v>0</v>
      </c>
      <c r="AP14">
        <v>72.78</v>
      </c>
      <c r="AQ14">
        <v>72.900000000000006</v>
      </c>
      <c r="AR14">
        <v>1.62087912087912E-2</v>
      </c>
      <c r="AS14">
        <v>0</v>
      </c>
      <c r="AT14" s="1" t="s">
        <v>173</v>
      </c>
      <c r="AU14" s="1" t="s">
        <v>174</v>
      </c>
      <c r="AV14" s="2">
        <v>1.4</v>
      </c>
      <c r="AW14">
        <v>3642</v>
      </c>
      <c r="AX14" s="2">
        <v>59</v>
      </c>
      <c r="AY14">
        <v>1400</v>
      </c>
      <c r="AZ14">
        <v>5.3E-3</v>
      </c>
    </row>
    <row r="15" spans="1:52" x14ac:dyDescent="0.2">
      <c r="A15">
        <v>2681</v>
      </c>
      <c r="B15">
        <v>2681</v>
      </c>
      <c r="C15">
        <v>1E-3</v>
      </c>
      <c r="D15">
        <v>0.1</v>
      </c>
      <c r="E15">
        <v>5.0500000000000003E-2</v>
      </c>
      <c r="F15" s="1" t="s">
        <v>168</v>
      </c>
      <c r="G15" s="1" t="s">
        <v>138</v>
      </c>
      <c r="H15" s="1" t="s">
        <v>169</v>
      </c>
      <c r="I15">
        <v>25</v>
      </c>
      <c r="J15">
        <v>85</v>
      </c>
      <c r="K15">
        <v>25</v>
      </c>
      <c r="L15">
        <v>0.2</v>
      </c>
      <c r="M15">
        <v>0.34</v>
      </c>
      <c r="N15">
        <v>0.2</v>
      </c>
      <c r="O15" s="15" t="s">
        <v>99</v>
      </c>
      <c r="P15" s="15" t="s">
        <v>141</v>
      </c>
      <c r="Q15" s="1" t="s">
        <v>170</v>
      </c>
      <c r="R15">
        <v>6.7164179104477603E-3</v>
      </c>
      <c r="S15">
        <v>0.2</v>
      </c>
      <c r="T15">
        <v>0.5</v>
      </c>
      <c r="U15">
        <v>0.84</v>
      </c>
      <c r="V15">
        <v>3.38</v>
      </c>
      <c r="W15" s="1" t="s">
        <v>55</v>
      </c>
      <c r="X15" s="1" t="s">
        <v>66</v>
      </c>
      <c r="Y15">
        <v>0.7</v>
      </c>
      <c r="Z15" s="1" t="s">
        <v>171</v>
      </c>
      <c r="AA15">
        <v>3639</v>
      </c>
      <c r="AB15">
        <v>3645</v>
      </c>
      <c r="AC15">
        <v>2.7E-2</v>
      </c>
      <c r="AD15">
        <v>3100</v>
      </c>
      <c r="AE15">
        <v>2.5</v>
      </c>
      <c r="AF15">
        <v>2.63E-2</v>
      </c>
      <c r="AG15">
        <v>0</v>
      </c>
      <c r="AH15" s="1" t="s">
        <v>172</v>
      </c>
      <c r="AI15">
        <v>95.863500000000002</v>
      </c>
      <c r="AJ15">
        <v>3.5200000000000002E-2</v>
      </c>
      <c r="AK15">
        <v>0</v>
      </c>
      <c r="AL15">
        <v>128.09280000000001</v>
      </c>
      <c r="AM15">
        <v>128.304</v>
      </c>
      <c r="AN15">
        <v>0.02</v>
      </c>
      <c r="AO15">
        <v>0</v>
      </c>
      <c r="AP15">
        <v>72.78</v>
      </c>
      <c r="AQ15">
        <v>72.900000000000006</v>
      </c>
      <c r="AR15">
        <v>1.62087912087912E-2</v>
      </c>
      <c r="AS15">
        <v>0</v>
      </c>
      <c r="AT15" s="1" t="s">
        <v>173</v>
      </c>
      <c r="AU15" s="1" t="s">
        <v>174</v>
      </c>
      <c r="AV15" s="2">
        <v>2.5</v>
      </c>
      <c r="AW15">
        <v>3642</v>
      </c>
      <c r="AX15" s="2">
        <v>62</v>
      </c>
      <c r="AY15">
        <v>3100</v>
      </c>
      <c r="AZ15">
        <v>2.7E-2</v>
      </c>
    </row>
    <row r="16" spans="1:52" x14ac:dyDescent="0.2">
      <c r="A16">
        <v>1400</v>
      </c>
      <c r="B16">
        <v>2900</v>
      </c>
      <c r="C16">
        <v>0.02</v>
      </c>
      <c r="D16">
        <v>0.2</v>
      </c>
      <c r="E16">
        <v>0.11</v>
      </c>
      <c r="F16" s="1" t="s">
        <v>175</v>
      </c>
      <c r="G16" s="1" t="s">
        <v>123</v>
      </c>
      <c r="H16" s="1" t="s">
        <v>176</v>
      </c>
      <c r="I16">
        <v>2</v>
      </c>
      <c r="J16">
        <v>100</v>
      </c>
      <c r="K16">
        <v>51</v>
      </c>
      <c r="L16">
        <v>0</v>
      </c>
      <c r="M16">
        <v>0.3</v>
      </c>
      <c r="N16">
        <v>0.15</v>
      </c>
      <c r="O16" s="15" t="s">
        <v>177</v>
      </c>
      <c r="P16" s="15" t="s">
        <v>178</v>
      </c>
      <c r="Q16">
        <v>21.25</v>
      </c>
      <c r="R16">
        <v>2.7272727272727199E-2</v>
      </c>
      <c r="S16">
        <v>5</v>
      </c>
      <c r="T16">
        <v>250</v>
      </c>
      <c r="U16">
        <v>1.68</v>
      </c>
      <c r="V16">
        <v>3.38</v>
      </c>
      <c r="W16" s="1" t="s">
        <v>104</v>
      </c>
      <c r="X16" s="1" t="s">
        <v>116</v>
      </c>
      <c r="Y16" s="1" t="s">
        <v>179</v>
      </c>
      <c r="Z16" s="1" t="s">
        <v>180</v>
      </c>
      <c r="AA16">
        <v>3300</v>
      </c>
      <c r="AB16">
        <v>3320</v>
      </c>
      <c r="AC16">
        <v>4.4743799999999903E-2</v>
      </c>
      <c r="AD16">
        <v>17000</v>
      </c>
      <c r="AE16">
        <v>2.1</v>
      </c>
      <c r="AF16" s="1" t="s">
        <v>181</v>
      </c>
      <c r="AG16">
        <v>0</v>
      </c>
      <c r="AH16" s="1" t="s">
        <v>182</v>
      </c>
      <c r="AI16" s="1" t="s">
        <v>183</v>
      </c>
      <c r="AJ16">
        <v>3.3042599999999998E-2</v>
      </c>
      <c r="AK16">
        <v>0</v>
      </c>
      <c r="AL16" s="1" t="s">
        <v>184</v>
      </c>
      <c r="AM16" s="1" t="s">
        <v>185</v>
      </c>
      <c r="AN16">
        <v>1.8008171999999999E-2</v>
      </c>
      <c r="AO16">
        <v>0</v>
      </c>
      <c r="AP16">
        <v>65.820177360000002</v>
      </c>
      <c r="AQ16" s="1" t="s">
        <v>186</v>
      </c>
      <c r="AR16" s="1" t="s">
        <v>187</v>
      </c>
      <c r="AS16">
        <v>0</v>
      </c>
      <c r="AT16" s="1" t="s">
        <v>188</v>
      </c>
      <c r="AU16" s="1" t="s">
        <v>189</v>
      </c>
      <c r="AV16" s="2">
        <v>2.1</v>
      </c>
      <c r="AW16">
        <v>3300</v>
      </c>
      <c r="AX16" s="2">
        <v>11.4</v>
      </c>
      <c r="AY16" t="e">
        <v>#DIV/0!</v>
      </c>
    </row>
    <row r="17" spans="1:52" x14ac:dyDescent="0.2">
      <c r="A17">
        <v>2600</v>
      </c>
      <c r="B17">
        <v>2900</v>
      </c>
      <c r="C17">
        <v>0.08</v>
      </c>
      <c r="D17">
        <v>0.15</v>
      </c>
      <c r="E17">
        <v>0.115</v>
      </c>
      <c r="F17" s="1" t="s">
        <v>190</v>
      </c>
      <c r="G17" s="1" t="s">
        <v>123</v>
      </c>
      <c r="H17" s="1" t="s">
        <v>191</v>
      </c>
      <c r="I17">
        <v>5</v>
      </c>
      <c r="J17">
        <v>100</v>
      </c>
      <c r="K17">
        <v>52.5</v>
      </c>
      <c r="L17">
        <v>0.1</v>
      </c>
      <c r="M17">
        <v>0.34</v>
      </c>
      <c r="N17">
        <v>0.22</v>
      </c>
      <c r="O17" s="15" t="s">
        <v>52</v>
      </c>
      <c r="P17" s="15" t="s">
        <v>192</v>
      </c>
      <c r="Q17" s="1" t="s">
        <v>193</v>
      </c>
      <c r="R17">
        <v>1.62162162162162E-2</v>
      </c>
      <c r="S17">
        <v>50</v>
      </c>
      <c r="T17">
        <v>350</v>
      </c>
      <c r="U17">
        <v>3</v>
      </c>
      <c r="V17">
        <v>3.97</v>
      </c>
      <c r="W17" s="1" t="s">
        <v>194</v>
      </c>
      <c r="X17" s="1" t="s">
        <v>66</v>
      </c>
      <c r="Y17" s="1" t="s">
        <v>195</v>
      </c>
      <c r="Z17" s="1" t="s">
        <v>196</v>
      </c>
      <c r="AA17">
        <v>1800</v>
      </c>
      <c r="AB17">
        <v>2200</v>
      </c>
      <c r="AC17">
        <v>0.14000000000000001</v>
      </c>
      <c r="AD17">
        <v>300000</v>
      </c>
      <c r="AE17">
        <v>4.4000000000000004</v>
      </c>
      <c r="AF17" s="1" t="s">
        <v>197</v>
      </c>
      <c r="AG17">
        <v>-2.5999999999999999E-2</v>
      </c>
      <c r="AH17" s="1" t="s">
        <v>198</v>
      </c>
      <c r="AI17" s="1" t="s">
        <v>199</v>
      </c>
      <c r="AJ17" s="1" t="s">
        <v>200</v>
      </c>
      <c r="AK17">
        <v>-7.0199999999999999E-2</v>
      </c>
      <c r="AL17" s="1" t="s">
        <v>201</v>
      </c>
      <c r="AM17" s="1" t="s">
        <v>202</v>
      </c>
      <c r="AN17">
        <v>2.047438E-2</v>
      </c>
      <c r="AO17">
        <v>0</v>
      </c>
      <c r="AP17" s="1" t="s">
        <v>203</v>
      </c>
      <c r="AQ17">
        <v>70.782335787999997</v>
      </c>
      <c r="AR17" s="1" t="s">
        <v>204</v>
      </c>
      <c r="AS17">
        <v>0</v>
      </c>
      <c r="AT17" s="1" t="s">
        <v>205</v>
      </c>
      <c r="AU17" s="1" t="s">
        <v>206</v>
      </c>
      <c r="AV17" s="2">
        <v>4.4000000000000004</v>
      </c>
      <c r="AW17">
        <v>2000</v>
      </c>
      <c r="AX17" s="2"/>
      <c r="AY17">
        <v>300000</v>
      </c>
      <c r="AZ17">
        <v>0.14000000000000001</v>
      </c>
    </row>
    <row r="18" spans="1:52" x14ac:dyDescent="0.2">
      <c r="A18">
        <v>2850</v>
      </c>
      <c r="B18">
        <v>3070</v>
      </c>
      <c r="C18">
        <v>1E-3</v>
      </c>
      <c r="D18">
        <v>0.04</v>
      </c>
      <c r="E18">
        <v>2.0500000000000001E-2</v>
      </c>
      <c r="F18" s="1" t="s">
        <v>97</v>
      </c>
      <c r="G18" s="1" t="s">
        <v>138</v>
      </c>
      <c r="H18" s="1" t="s">
        <v>207</v>
      </c>
      <c r="I18">
        <v>5</v>
      </c>
      <c r="J18">
        <v>85</v>
      </c>
      <c r="K18">
        <v>45</v>
      </c>
      <c r="L18">
        <v>0.1</v>
      </c>
      <c r="M18">
        <v>0.34</v>
      </c>
      <c r="N18">
        <v>0.22</v>
      </c>
      <c r="O18" s="15" t="s">
        <v>52</v>
      </c>
      <c r="P18" s="14">
        <v>58.1</v>
      </c>
      <c r="Q18" s="1" t="s">
        <v>208</v>
      </c>
      <c r="R18">
        <v>39.200000000000003</v>
      </c>
      <c r="S18">
        <v>50</v>
      </c>
      <c r="T18">
        <v>350</v>
      </c>
      <c r="U18">
        <v>2.5099999999999998</v>
      </c>
      <c r="V18">
        <v>3.97</v>
      </c>
      <c r="W18" s="1" t="s">
        <v>209</v>
      </c>
      <c r="X18" s="1" t="s">
        <v>66</v>
      </c>
      <c r="Y18" s="1" t="s">
        <v>210</v>
      </c>
      <c r="Z18">
        <v>0.67210000000000003</v>
      </c>
      <c r="AA18">
        <v>5700</v>
      </c>
      <c r="AB18">
        <v>6100</v>
      </c>
      <c r="AC18">
        <v>1.3299999999999999E-2</v>
      </c>
      <c r="AD18">
        <v>18540</v>
      </c>
      <c r="AE18">
        <v>1.8</v>
      </c>
      <c r="AF18">
        <v>2.9499999999999998E-2</v>
      </c>
      <c r="AG18">
        <v>0</v>
      </c>
      <c r="AH18">
        <v>180</v>
      </c>
      <c r="AI18" s="1" t="s">
        <v>211</v>
      </c>
      <c r="AJ18">
        <v>3.9300000000000002E-2</v>
      </c>
      <c r="AK18">
        <v>0</v>
      </c>
      <c r="AL18">
        <v>240</v>
      </c>
      <c r="AM18">
        <v>163.27280229799999</v>
      </c>
      <c r="AN18">
        <v>1.7999999999999999E-2</v>
      </c>
      <c r="AO18">
        <v>0</v>
      </c>
      <c r="AP18">
        <v>110</v>
      </c>
      <c r="AQ18" s="1" t="s">
        <v>212</v>
      </c>
      <c r="AR18">
        <v>9.7999999999999997E-3</v>
      </c>
      <c r="AS18">
        <v>0</v>
      </c>
      <c r="AT18">
        <v>60</v>
      </c>
      <c r="AU18" s="1" t="s">
        <v>213</v>
      </c>
      <c r="AV18" s="2">
        <v>1.8</v>
      </c>
      <c r="AW18">
        <v>5900</v>
      </c>
      <c r="AX18" s="2">
        <v>90</v>
      </c>
      <c r="AY18">
        <v>18540</v>
      </c>
      <c r="AZ18">
        <v>1.3299999999999999E-2</v>
      </c>
    </row>
    <row r="19" spans="1:52" x14ac:dyDescent="0.2">
      <c r="A19">
        <v>2600</v>
      </c>
      <c r="B19">
        <v>2800</v>
      </c>
      <c r="C19">
        <v>1E-3</v>
      </c>
      <c r="D19">
        <v>0.04</v>
      </c>
      <c r="E19">
        <v>2.0500000000000001E-2</v>
      </c>
      <c r="F19" s="1" t="s">
        <v>97</v>
      </c>
      <c r="G19" s="1" t="s">
        <v>138</v>
      </c>
      <c r="H19" s="1" t="s">
        <v>207</v>
      </c>
      <c r="I19">
        <v>5</v>
      </c>
      <c r="J19">
        <v>85</v>
      </c>
      <c r="K19">
        <v>45</v>
      </c>
      <c r="L19">
        <v>0.1</v>
      </c>
      <c r="M19">
        <v>0.34</v>
      </c>
      <c r="N19">
        <v>0.22</v>
      </c>
      <c r="O19" s="15" t="s">
        <v>52</v>
      </c>
      <c r="P19" s="15" t="s">
        <v>141</v>
      </c>
      <c r="Q19" s="1" t="s">
        <v>208</v>
      </c>
      <c r="R19">
        <v>1.62162162162162E-2</v>
      </c>
      <c r="S19">
        <v>50</v>
      </c>
      <c r="T19">
        <v>350</v>
      </c>
      <c r="U19">
        <v>2.5099999999999998</v>
      </c>
      <c r="V19">
        <v>3.97</v>
      </c>
      <c r="W19" s="1" t="s">
        <v>209</v>
      </c>
      <c r="X19" s="1" t="s">
        <v>66</v>
      </c>
      <c r="Y19" s="1" t="s">
        <v>214</v>
      </c>
      <c r="Z19" s="1" t="s">
        <v>215</v>
      </c>
      <c r="AA19">
        <v>2500</v>
      </c>
      <c r="AB19">
        <v>4500</v>
      </c>
      <c r="AC19">
        <v>7.4038721339999905E-2</v>
      </c>
      <c r="AD19">
        <v>0</v>
      </c>
      <c r="AE19">
        <v>3.6</v>
      </c>
      <c r="AF19">
        <v>2.5499999999999998E-2</v>
      </c>
      <c r="AG19">
        <v>-1.3</v>
      </c>
      <c r="AH19" s="1" t="s">
        <v>216</v>
      </c>
      <c r="AI19" s="1" t="s">
        <v>217</v>
      </c>
      <c r="AJ19">
        <v>2.2950000000000002E-2</v>
      </c>
      <c r="AK19">
        <v>-1.17</v>
      </c>
      <c r="AL19" s="1" t="s">
        <v>218</v>
      </c>
      <c r="AM19">
        <v>102.105</v>
      </c>
      <c r="AN19">
        <v>1.409E-2</v>
      </c>
      <c r="AO19">
        <v>-1.78</v>
      </c>
      <c r="AP19">
        <v>33.445</v>
      </c>
      <c r="AQ19">
        <v>61.625</v>
      </c>
      <c r="AR19">
        <v>9.7877313710786201E-3</v>
      </c>
      <c r="AS19">
        <v>-0.66599999999999904</v>
      </c>
      <c r="AT19" s="1" t="s">
        <v>219</v>
      </c>
      <c r="AU19" s="1" t="s">
        <v>220</v>
      </c>
      <c r="AV19" s="2">
        <v>3.6</v>
      </c>
      <c r="AW19">
        <v>3500</v>
      </c>
      <c r="AX19" s="2"/>
      <c r="AY19" t="e">
        <v>#DIV/0!</v>
      </c>
    </row>
    <row r="20" spans="1:52" x14ac:dyDescent="0.2">
      <c r="A20">
        <v>2500</v>
      </c>
      <c r="B20">
        <v>2800</v>
      </c>
      <c r="C20">
        <v>1.2999999999999999E-3</v>
      </c>
      <c r="D20">
        <v>0.2555</v>
      </c>
      <c r="E20">
        <v>0.12839999999999999</v>
      </c>
      <c r="F20" s="1" t="s">
        <v>221</v>
      </c>
      <c r="G20" s="1" t="s">
        <v>222</v>
      </c>
      <c r="H20" s="1" t="s">
        <v>223</v>
      </c>
      <c r="I20">
        <v>25</v>
      </c>
      <c r="J20">
        <v>80</v>
      </c>
      <c r="K20">
        <v>52.5</v>
      </c>
      <c r="L20">
        <v>0.1</v>
      </c>
      <c r="M20">
        <v>0.38</v>
      </c>
      <c r="N20">
        <v>0.24</v>
      </c>
      <c r="O20" s="14">
        <v>10.42</v>
      </c>
      <c r="P20" s="14">
        <v>111</v>
      </c>
      <c r="Q20">
        <v>11.36</v>
      </c>
      <c r="R20">
        <v>29</v>
      </c>
      <c r="S20">
        <v>50</v>
      </c>
      <c r="T20">
        <v>350</v>
      </c>
      <c r="U20">
        <v>2.2999999999999998</v>
      </c>
      <c r="V20">
        <v>4.3</v>
      </c>
      <c r="W20" s="1" t="s">
        <v>54</v>
      </c>
      <c r="X20" s="1" t="s">
        <v>66</v>
      </c>
      <c r="Y20">
        <v>0.27</v>
      </c>
      <c r="Z20">
        <v>0.45</v>
      </c>
      <c r="AA20">
        <v>2580</v>
      </c>
      <c r="AB20">
        <v>3580</v>
      </c>
      <c r="AC20" s="1" t="s">
        <v>224</v>
      </c>
      <c r="AD20">
        <v>0</v>
      </c>
      <c r="AE20">
        <v>1.6</v>
      </c>
      <c r="AF20">
        <v>2.5499999999999998E-2</v>
      </c>
      <c r="AG20">
        <v>-1.3</v>
      </c>
      <c r="AH20" s="1" t="s">
        <v>225</v>
      </c>
      <c r="AI20" s="1" t="s">
        <v>226</v>
      </c>
      <c r="AJ20">
        <v>2.2950000000000002E-2</v>
      </c>
      <c r="AK20">
        <v>-1.17</v>
      </c>
      <c r="AL20" s="1" t="s">
        <v>227</v>
      </c>
      <c r="AM20" s="1" t="s">
        <v>228</v>
      </c>
      <c r="AN20">
        <v>1.409E-2</v>
      </c>
      <c r="AO20">
        <v>-1.78</v>
      </c>
      <c r="AP20" s="1" t="s">
        <v>229</v>
      </c>
      <c r="AQ20">
        <v>71.044529388000001</v>
      </c>
      <c r="AR20" s="1" t="s">
        <v>230</v>
      </c>
      <c r="AS20">
        <v>-6.84</v>
      </c>
      <c r="AT20" s="1" t="s">
        <v>231</v>
      </c>
      <c r="AU20" s="1" t="s">
        <v>232</v>
      </c>
      <c r="AV20" s="2">
        <v>1.6</v>
      </c>
      <c r="AW20">
        <v>2580</v>
      </c>
      <c r="AX20" s="2"/>
      <c r="AY20" t="e">
        <v>#DIV/0!</v>
      </c>
    </row>
    <row r="21" spans="1:52" x14ac:dyDescent="0.2">
      <c r="A21">
        <v>2600</v>
      </c>
      <c r="B21">
        <v>2800</v>
      </c>
      <c r="C21">
        <v>1E-3</v>
      </c>
      <c r="D21">
        <v>0.04</v>
      </c>
      <c r="E21">
        <v>2.0500000000000001E-2</v>
      </c>
      <c r="F21" s="1" t="s">
        <v>97</v>
      </c>
      <c r="G21" s="1" t="s">
        <v>138</v>
      </c>
      <c r="H21" s="1" t="s">
        <v>207</v>
      </c>
      <c r="I21">
        <v>5</v>
      </c>
      <c r="J21">
        <v>85</v>
      </c>
      <c r="K21">
        <v>45</v>
      </c>
      <c r="L21">
        <v>0.1</v>
      </c>
      <c r="M21">
        <v>0.34</v>
      </c>
      <c r="N21">
        <v>0.22</v>
      </c>
      <c r="O21" s="15" t="s">
        <v>52</v>
      </c>
      <c r="P21" s="15" t="s">
        <v>141</v>
      </c>
      <c r="Q21" s="1" t="s">
        <v>208</v>
      </c>
      <c r="R21">
        <v>1.62162162162162E-2</v>
      </c>
      <c r="S21">
        <v>50</v>
      </c>
      <c r="T21">
        <v>350</v>
      </c>
      <c r="U21">
        <v>2.5099999999999998</v>
      </c>
      <c r="V21">
        <v>3.97</v>
      </c>
      <c r="W21" s="1" t="s">
        <v>209</v>
      </c>
      <c r="X21" s="1" t="s">
        <v>66</v>
      </c>
      <c r="Y21" s="1" t="s">
        <v>214</v>
      </c>
      <c r="Z21" s="1" t="s">
        <v>215</v>
      </c>
      <c r="AA21">
        <v>2500</v>
      </c>
      <c r="AB21">
        <v>4500</v>
      </c>
      <c r="AC21">
        <v>9.7199999999999995E-2</v>
      </c>
      <c r="AD21">
        <v>0</v>
      </c>
      <c r="AE21">
        <v>3.1</v>
      </c>
      <c r="AF21">
        <v>2.5499999999999998E-2</v>
      </c>
      <c r="AG21">
        <v>-1.3</v>
      </c>
      <c r="AH21" s="1" t="s">
        <v>216</v>
      </c>
      <c r="AI21" s="1" t="s">
        <v>217</v>
      </c>
      <c r="AJ21">
        <v>2.2950000000000002E-2</v>
      </c>
      <c r="AK21">
        <v>-1.17</v>
      </c>
      <c r="AL21" s="1" t="s">
        <v>218</v>
      </c>
      <c r="AM21">
        <v>102.105</v>
      </c>
      <c r="AN21">
        <v>1.409E-2</v>
      </c>
      <c r="AO21">
        <v>-1.78</v>
      </c>
      <c r="AP21">
        <v>33.445</v>
      </c>
      <c r="AQ21">
        <v>61.625</v>
      </c>
      <c r="AR21">
        <v>9.77239088863892E-3</v>
      </c>
      <c r="AS21">
        <v>-0.64799999999999902</v>
      </c>
      <c r="AT21" s="1" t="s">
        <v>233</v>
      </c>
      <c r="AU21" s="1" t="s">
        <v>234</v>
      </c>
      <c r="AV21" s="2">
        <v>3.1</v>
      </c>
      <c r="AW21">
        <v>3500</v>
      </c>
      <c r="AX21" s="2"/>
      <c r="AY21" t="e">
        <v>#DIV/0!</v>
      </c>
      <c r="AZ21">
        <v>9.7199999999999995E-2</v>
      </c>
    </row>
    <row r="22" spans="1:52" x14ac:dyDescent="0.2">
      <c r="A22">
        <v>2639</v>
      </c>
      <c r="B22">
        <v>2696</v>
      </c>
      <c r="C22">
        <v>1.1999999999999999E-3</v>
      </c>
      <c r="D22">
        <v>3.0000000000000001E-3</v>
      </c>
      <c r="E22">
        <v>2.0999999999999999E-3</v>
      </c>
      <c r="F22" s="1" t="s">
        <v>235</v>
      </c>
      <c r="G22" s="1" t="s">
        <v>236</v>
      </c>
      <c r="H22" s="1" t="s">
        <v>237</v>
      </c>
      <c r="I22">
        <v>40</v>
      </c>
      <c r="J22">
        <v>54</v>
      </c>
      <c r="K22">
        <v>47</v>
      </c>
      <c r="L22">
        <v>0.1</v>
      </c>
      <c r="M22">
        <v>0.255</v>
      </c>
      <c r="N22">
        <v>0.255</v>
      </c>
      <c r="O22" s="15" t="s">
        <v>238</v>
      </c>
      <c r="P22" s="15" t="s">
        <v>239</v>
      </c>
      <c r="Q22">
        <v>20</v>
      </c>
      <c r="R22" s="1" t="s">
        <v>240</v>
      </c>
      <c r="S22">
        <v>140</v>
      </c>
      <c r="T22">
        <v>350</v>
      </c>
      <c r="U22">
        <v>2.2999999999999998</v>
      </c>
      <c r="V22">
        <v>3.9</v>
      </c>
      <c r="W22" s="1" t="s">
        <v>209</v>
      </c>
      <c r="X22" s="1" t="s">
        <v>66</v>
      </c>
      <c r="Y22" s="1" t="s">
        <v>241</v>
      </c>
      <c r="Z22" s="1" t="s">
        <v>242</v>
      </c>
      <c r="AA22">
        <v>3000</v>
      </c>
      <c r="AB22">
        <v>3500</v>
      </c>
      <c r="AC22">
        <v>3.5999999999999997E-2</v>
      </c>
      <c r="AD22">
        <v>23000</v>
      </c>
      <c r="AE22">
        <v>1.9</v>
      </c>
      <c r="AF22">
        <v>2.6007790162888799E-2</v>
      </c>
      <c r="AG22">
        <v>0</v>
      </c>
      <c r="AH22">
        <v>71.534999999999997</v>
      </c>
      <c r="AI22" s="1" t="s">
        <v>243</v>
      </c>
      <c r="AJ22" s="1" t="s">
        <v>244</v>
      </c>
      <c r="AK22">
        <v>1.212</v>
      </c>
      <c r="AL22">
        <v>70.459999999999994</v>
      </c>
      <c r="AM22">
        <v>92.3</v>
      </c>
      <c r="AN22" s="1" t="s">
        <v>245</v>
      </c>
      <c r="AO22" s="1" t="s">
        <v>246</v>
      </c>
      <c r="AP22">
        <v>37.049999999999997</v>
      </c>
      <c r="AQ22">
        <v>45.5</v>
      </c>
      <c r="AR22">
        <v>9.6579841152668391E-3</v>
      </c>
      <c r="AS22">
        <v>2.4E-2</v>
      </c>
      <c r="AT22">
        <v>28.5</v>
      </c>
      <c r="AU22">
        <v>35</v>
      </c>
      <c r="AV22" s="2">
        <v>1.9</v>
      </c>
      <c r="AW22">
        <v>3250</v>
      </c>
      <c r="AX22" s="2">
        <v>10</v>
      </c>
      <c r="AY22">
        <v>23000</v>
      </c>
      <c r="AZ22">
        <v>3.5999999999999997E-2</v>
      </c>
    </row>
    <row r="23" spans="1:52" x14ac:dyDescent="0.2">
      <c r="A23">
        <v>2520</v>
      </c>
      <c r="B23">
        <v>2620</v>
      </c>
      <c r="C23">
        <v>3.0000000000000001E-3</v>
      </c>
      <c r="D23">
        <v>0.1</v>
      </c>
      <c r="E23">
        <v>5.1499999999999997E-2</v>
      </c>
      <c r="F23" s="1" t="s">
        <v>247</v>
      </c>
      <c r="G23" s="1" t="s">
        <v>248</v>
      </c>
      <c r="H23" s="1" t="s">
        <v>249</v>
      </c>
      <c r="I23">
        <v>5</v>
      </c>
      <c r="J23">
        <v>85</v>
      </c>
      <c r="K23">
        <v>45</v>
      </c>
      <c r="L23">
        <v>0.1</v>
      </c>
      <c r="M23">
        <v>0.34</v>
      </c>
      <c r="N23">
        <v>0.22</v>
      </c>
      <c r="O23" s="15" t="s">
        <v>52</v>
      </c>
      <c r="P23" s="15" t="s">
        <v>141</v>
      </c>
      <c r="Q23" s="1" t="s">
        <v>208</v>
      </c>
      <c r="R23">
        <v>1.62162162162162E-2</v>
      </c>
      <c r="S23">
        <v>50</v>
      </c>
      <c r="T23">
        <v>350</v>
      </c>
      <c r="U23">
        <v>2.5099999999999998</v>
      </c>
      <c r="V23">
        <v>3.97</v>
      </c>
      <c r="W23" s="1" t="s">
        <v>209</v>
      </c>
      <c r="X23" s="1" t="s">
        <v>66</v>
      </c>
      <c r="Y23" s="1" t="s">
        <v>250</v>
      </c>
      <c r="Z23" s="1" t="s">
        <v>251</v>
      </c>
      <c r="AA23">
        <v>4431</v>
      </c>
      <c r="AB23">
        <v>5084</v>
      </c>
      <c r="AC23">
        <v>0.05</v>
      </c>
      <c r="AD23">
        <v>33000</v>
      </c>
      <c r="AE23">
        <v>2.4</v>
      </c>
      <c r="AF23">
        <v>2.5499999999999998E-2</v>
      </c>
      <c r="AG23">
        <v>-1.3</v>
      </c>
      <c r="AH23">
        <v>111.6905</v>
      </c>
      <c r="AI23" s="1" t="s">
        <v>252</v>
      </c>
      <c r="AJ23">
        <v>2.2950000000000002E-2</v>
      </c>
      <c r="AK23">
        <v>-1.17</v>
      </c>
      <c r="AL23">
        <v>100.52145</v>
      </c>
      <c r="AM23">
        <v>115.5078</v>
      </c>
      <c r="AN23">
        <v>1.409E-2</v>
      </c>
      <c r="AO23">
        <v>-1.78</v>
      </c>
      <c r="AP23" s="1" t="s">
        <v>253</v>
      </c>
      <c r="AQ23">
        <v>69.853560000000002</v>
      </c>
      <c r="AR23">
        <v>9.7999999999999997E-3</v>
      </c>
      <c r="AS23">
        <v>-0.9</v>
      </c>
      <c r="AT23">
        <v>42.523800000000001</v>
      </c>
      <c r="AU23">
        <v>48.923200000000001</v>
      </c>
      <c r="AV23" s="2">
        <v>2.4</v>
      </c>
      <c r="AW23">
        <v>4757.5</v>
      </c>
      <c r="AX23" s="2">
        <v>14.5</v>
      </c>
      <c r="AY23">
        <v>27500</v>
      </c>
      <c r="AZ23">
        <v>0.05</v>
      </c>
    </row>
    <row r="24" spans="1:52" x14ac:dyDescent="0.2">
      <c r="A24">
        <v>2520</v>
      </c>
      <c r="B24">
        <v>2620</v>
      </c>
      <c r="C24">
        <v>3.0000000000000001E-3</v>
      </c>
      <c r="D24">
        <v>0.1</v>
      </c>
      <c r="E24">
        <v>5.1499999999999997E-2</v>
      </c>
      <c r="F24" s="1" t="s">
        <v>247</v>
      </c>
      <c r="G24" s="1" t="s">
        <v>248</v>
      </c>
      <c r="H24" s="1" t="s">
        <v>249</v>
      </c>
      <c r="I24">
        <v>5</v>
      </c>
      <c r="J24">
        <v>85</v>
      </c>
      <c r="K24">
        <v>45</v>
      </c>
      <c r="L24">
        <v>0.1</v>
      </c>
      <c r="M24">
        <v>0.34</v>
      </c>
      <c r="N24">
        <v>0.22</v>
      </c>
      <c r="O24" s="15" t="s">
        <v>52</v>
      </c>
      <c r="P24" s="15" t="s">
        <v>141</v>
      </c>
      <c r="Q24" s="1" t="s">
        <v>208</v>
      </c>
      <c r="R24">
        <v>1.62162162162162E-2</v>
      </c>
      <c r="S24">
        <v>50</v>
      </c>
      <c r="T24">
        <v>350</v>
      </c>
      <c r="U24">
        <v>2.5099999999999998</v>
      </c>
      <c r="V24">
        <v>3.97</v>
      </c>
      <c r="W24" s="1" t="s">
        <v>209</v>
      </c>
      <c r="X24" s="1" t="s">
        <v>66</v>
      </c>
      <c r="Y24" s="1" t="s">
        <v>250</v>
      </c>
      <c r="Z24" s="1" t="s">
        <v>251</v>
      </c>
      <c r="AA24">
        <v>4431</v>
      </c>
      <c r="AB24">
        <v>5084</v>
      </c>
      <c r="AC24">
        <v>0.02</v>
      </c>
      <c r="AD24">
        <v>3400</v>
      </c>
      <c r="AE24">
        <v>2.9</v>
      </c>
      <c r="AF24">
        <v>2.5499999999999998E-2</v>
      </c>
      <c r="AG24">
        <v>-1.3</v>
      </c>
      <c r="AH24">
        <v>111.6905</v>
      </c>
      <c r="AI24" s="1" t="s">
        <v>252</v>
      </c>
      <c r="AJ24">
        <v>2.2950000000000002E-2</v>
      </c>
      <c r="AK24">
        <v>-1.17</v>
      </c>
      <c r="AL24">
        <v>100.52145</v>
      </c>
      <c r="AM24">
        <v>115.5078</v>
      </c>
      <c r="AN24">
        <v>1.409E-2</v>
      </c>
      <c r="AO24">
        <v>-1.78</v>
      </c>
      <c r="AP24" s="1" t="s">
        <v>253</v>
      </c>
      <c r="AQ24">
        <v>69.853560000000002</v>
      </c>
      <c r="AR24">
        <v>9.7999999999999997E-3</v>
      </c>
      <c r="AS24">
        <v>-0.9</v>
      </c>
      <c r="AT24">
        <v>42.523800000000001</v>
      </c>
      <c r="AU24">
        <v>48.923200000000001</v>
      </c>
      <c r="AV24" s="2">
        <v>2.9</v>
      </c>
      <c r="AW24">
        <v>4757.5</v>
      </c>
      <c r="AX24" s="2">
        <v>7.9</v>
      </c>
      <c r="AY24">
        <v>3400</v>
      </c>
      <c r="AZ24">
        <v>0.02</v>
      </c>
    </row>
    <row r="25" spans="1:52" x14ac:dyDescent="0.2">
      <c r="A25">
        <v>2520</v>
      </c>
      <c r="B25">
        <v>2620</v>
      </c>
      <c r="C25">
        <v>3.0000000000000001E-3</v>
      </c>
      <c r="D25">
        <v>0.1</v>
      </c>
      <c r="E25">
        <v>5.1499999999999997E-2</v>
      </c>
      <c r="F25" s="1" t="s">
        <v>247</v>
      </c>
      <c r="G25" s="1" t="s">
        <v>248</v>
      </c>
      <c r="H25" s="1" t="s">
        <v>249</v>
      </c>
      <c r="I25">
        <v>5</v>
      </c>
      <c r="J25">
        <v>85</v>
      </c>
      <c r="K25">
        <v>45</v>
      </c>
      <c r="L25">
        <v>0.1</v>
      </c>
      <c r="M25">
        <v>0.34</v>
      </c>
      <c r="N25">
        <v>0.22</v>
      </c>
      <c r="O25" s="15" t="s">
        <v>52</v>
      </c>
      <c r="P25" s="15" t="s">
        <v>141</v>
      </c>
      <c r="Q25" s="1" t="s">
        <v>208</v>
      </c>
      <c r="R25">
        <v>1.62162162162162E-2</v>
      </c>
      <c r="S25">
        <v>50</v>
      </c>
      <c r="T25">
        <v>350</v>
      </c>
      <c r="U25">
        <v>2.5099999999999998</v>
      </c>
      <c r="V25">
        <v>3.97</v>
      </c>
      <c r="W25" s="1" t="s">
        <v>209</v>
      </c>
      <c r="X25" s="1" t="s">
        <v>66</v>
      </c>
      <c r="Y25" s="1" t="s">
        <v>250</v>
      </c>
      <c r="Z25" s="1" t="s">
        <v>251</v>
      </c>
      <c r="AA25">
        <v>4556</v>
      </c>
      <c r="AB25">
        <v>5000</v>
      </c>
      <c r="AC25">
        <v>1.4999999999999999E-2</v>
      </c>
      <c r="AD25">
        <v>8500</v>
      </c>
      <c r="AE25">
        <v>2.2999999999999998</v>
      </c>
      <c r="AF25">
        <v>2.5499999999999998E-2</v>
      </c>
      <c r="AG25">
        <v>-1.3</v>
      </c>
      <c r="AH25">
        <v>114.878</v>
      </c>
      <c r="AI25" s="1" t="s">
        <v>254</v>
      </c>
      <c r="AJ25">
        <v>2.2950000000000002E-2</v>
      </c>
      <c r="AK25">
        <v>-1.17</v>
      </c>
      <c r="AL25" s="1" t="s">
        <v>255</v>
      </c>
      <c r="AM25" s="1" t="s">
        <v>256</v>
      </c>
      <c r="AN25">
        <v>1.409E-2</v>
      </c>
      <c r="AO25">
        <v>-1.78</v>
      </c>
      <c r="AP25">
        <v>62.41404</v>
      </c>
      <c r="AQ25">
        <v>68.67</v>
      </c>
      <c r="AR25">
        <v>9.7999999999999997E-3</v>
      </c>
      <c r="AS25">
        <v>-0.9</v>
      </c>
      <c r="AT25">
        <v>43.748800000000003</v>
      </c>
      <c r="AU25">
        <v>48.1</v>
      </c>
      <c r="AV25" s="2">
        <v>2.2999999999999998</v>
      </c>
      <c r="AW25">
        <v>4778</v>
      </c>
      <c r="AX25" s="2">
        <v>7</v>
      </c>
      <c r="AY25">
        <v>8500</v>
      </c>
      <c r="AZ25">
        <v>1.4999999999999999E-2</v>
      </c>
    </row>
    <row r="26" spans="1:52" x14ac:dyDescent="0.2">
      <c r="A26">
        <v>2520</v>
      </c>
      <c r="B26">
        <v>2620</v>
      </c>
      <c r="C26">
        <v>3.0000000000000001E-3</v>
      </c>
      <c r="D26">
        <v>0.1</v>
      </c>
      <c r="E26">
        <v>5.1499999999999997E-2</v>
      </c>
      <c r="F26" s="1" t="s">
        <v>247</v>
      </c>
      <c r="G26" s="1" t="s">
        <v>248</v>
      </c>
      <c r="H26" s="1" t="s">
        <v>249</v>
      </c>
      <c r="I26">
        <v>5</v>
      </c>
      <c r="J26">
        <v>85</v>
      </c>
      <c r="K26">
        <v>45</v>
      </c>
      <c r="L26">
        <v>0.1</v>
      </c>
      <c r="M26">
        <v>0.34</v>
      </c>
      <c r="N26">
        <v>0.22</v>
      </c>
      <c r="O26" s="15" t="s">
        <v>52</v>
      </c>
      <c r="P26" s="15" t="s">
        <v>141</v>
      </c>
      <c r="Q26" s="1" t="s">
        <v>208</v>
      </c>
      <c r="R26">
        <v>1.62162162162162E-2</v>
      </c>
      <c r="S26">
        <v>50</v>
      </c>
      <c r="T26">
        <v>350</v>
      </c>
      <c r="U26">
        <v>2.5099999999999998</v>
      </c>
      <c r="V26">
        <v>3.97</v>
      </c>
      <c r="W26" s="1" t="s">
        <v>209</v>
      </c>
      <c r="X26" s="1" t="s">
        <v>66</v>
      </c>
      <c r="Y26" s="1" t="s">
        <v>250</v>
      </c>
      <c r="Z26" s="1" t="s">
        <v>251</v>
      </c>
      <c r="AA26">
        <v>4500</v>
      </c>
      <c r="AB26">
        <v>5000</v>
      </c>
      <c r="AC26">
        <v>4.4999999999999998E-2</v>
      </c>
      <c r="AD26">
        <v>21500</v>
      </c>
      <c r="AE26">
        <v>2.7</v>
      </c>
      <c r="AF26">
        <v>2.5499999999999998E-2</v>
      </c>
      <c r="AG26">
        <v>-1.3</v>
      </c>
      <c r="AH26" s="1" t="s">
        <v>217</v>
      </c>
      <c r="AI26" s="1" t="s">
        <v>254</v>
      </c>
      <c r="AJ26">
        <v>2.2950000000000002E-2</v>
      </c>
      <c r="AK26">
        <v>-1.17</v>
      </c>
      <c r="AL26">
        <v>102.105</v>
      </c>
      <c r="AM26" s="1" t="s">
        <v>256</v>
      </c>
      <c r="AN26">
        <v>1.409E-2</v>
      </c>
      <c r="AO26">
        <v>-1.78</v>
      </c>
      <c r="AP26">
        <v>61.625</v>
      </c>
      <c r="AQ26">
        <v>68.67</v>
      </c>
      <c r="AR26">
        <v>9.7999999999999997E-3</v>
      </c>
      <c r="AS26">
        <v>-0.9</v>
      </c>
      <c r="AT26">
        <v>43.2</v>
      </c>
      <c r="AU26">
        <v>48.1</v>
      </c>
      <c r="AV26" s="2">
        <v>2.7</v>
      </c>
      <c r="AW26">
        <v>4750</v>
      </c>
      <c r="AX26" s="2">
        <v>18.5</v>
      </c>
      <c r="AY26">
        <v>21500</v>
      </c>
      <c r="AZ26">
        <v>4.4999999999999998E-2</v>
      </c>
    </row>
    <row r="27" spans="1:52" x14ac:dyDescent="0.2">
      <c r="A27">
        <v>2625</v>
      </c>
      <c r="B27">
        <v>3100</v>
      </c>
      <c r="C27">
        <v>5.0000000000000001E-3</v>
      </c>
      <c r="D27">
        <v>1.4999999999999999E-2</v>
      </c>
      <c r="E27">
        <v>0.01</v>
      </c>
      <c r="F27" s="1" t="s">
        <v>257</v>
      </c>
      <c r="G27" s="1" t="s">
        <v>258</v>
      </c>
      <c r="H27" s="1" t="s">
        <v>259</v>
      </c>
      <c r="I27">
        <v>59</v>
      </c>
      <c r="J27">
        <v>69</v>
      </c>
      <c r="K27">
        <v>64</v>
      </c>
      <c r="L27">
        <v>0.255</v>
      </c>
      <c r="M27">
        <v>0.3</v>
      </c>
      <c r="N27">
        <v>0.255</v>
      </c>
      <c r="O27" s="14">
        <v>40.136054421768698</v>
      </c>
      <c r="P27" s="14">
        <v>23</v>
      </c>
      <c r="Q27" s="1" t="s">
        <v>260</v>
      </c>
      <c r="R27">
        <v>34.5</v>
      </c>
      <c r="S27">
        <v>50</v>
      </c>
      <c r="T27">
        <v>250</v>
      </c>
      <c r="U27">
        <v>2.7</v>
      </c>
      <c r="V27">
        <v>3.2</v>
      </c>
      <c r="W27" s="1" t="s">
        <v>261</v>
      </c>
      <c r="X27" s="1" t="s">
        <v>262</v>
      </c>
      <c r="Y27" s="1" t="s">
        <v>263</v>
      </c>
      <c r="Z27" s="1" t="s">
        <v>264</v>
      </c>
      <c r="AA27">
        <v>4000</v>
      </c>
      <c r="AB27">
        <v>4300</v>
      </c>
      <c r="AC27">
        <v>0.05</v>
      </c>
      <c r="AD27">
        <v>5600</v>
      </c>
      <c r="AE27">
        <v>1.8</v>
      </c>
      <c r="AF27">
        <v>2.6599999999999999E-2</v>
      </c>
      <c r="AG27">
        <v>0</v>
      </c>
      <c r="AH27" s="1" t="s">
        <v>265</v>
      </c>
      <c r="AI27">
        <v>114.38</v>
      </c>
      <c r="AJ27">
        <v>3.3000000000000002E-2</v>
      </c>
      <c r="AK27">
        <v>0</v>
      </c>
      <c r="AL27" s="1" t="s">
        <v>266</v>
      </c>
      <c r="AM27">
        <v>141.9</v>
      </c>
      <c r="AN27">
        <v>1.44E-2</v>
      </c>
      <c r="AO27">
        <v>0</v>
      </c>
      <c r="AP27">
        <v>67.682974040000005</v>
      </c>
      <c r="AQ27">
        <v>61.92</v>
      </c>
      <c r="AR27">
        <v>0.01</v>
      </c>
      <c r="AS27">
        <v>0</v>
      </c>
      <c r="AT27" s="1" t="s">
        <v>267</v>
      </c>
      <c r="AU27">
        <v>43</v>
      </c>
      <c r="AV27" s="2">
        <v>1.8</v>
      </c>
      <c r="AW27">
        <v>4300</v>
      </c>
      <c r="AX27" s="2">
        <v>34</v>
      </c>
      <c r="AY27">
        <v>5600</v>
      </c>
      <c r="AZ27">
        <v>0.05</v>
      </c>
    </row>
    <row r="28" spans="1:52" x14ac:dyDescent="0.2">
      <c r="A28">
        <v>2670</v>
      </c>
      <c r="B28">
        <v>2710</v>
      </c>
      <c r="C28">
        <v>0.05</v>
      </c>
      <c r="D28">
        <v>0.35</v>
      </c>
      <c r="E28">
        <v>0.2</v>
      </c>
      <c r="F28" s="1" t="s">
        <v>268</v>
      </c>
      <c r="G28" s="1" t="s">
        <v>123</v>
      </c>
      <c r="H28" s="1" t="s">
        <v>269</v>
      </c>
      <c r="I28">
        <v>52</v>
      </c>
      <c r="J28">
        <v>59</v>
      </c>
      <c r="K28">
        <v>55.5</v>
      </c>
      <c r="L28">
        <v>0.22</v>
      </c>
      <c r="M28">
        <v>0.27</v>
      </c>
      <c r="N28">
        <v>0.245</v>
      </c>
      <c r="O28" s="14">
        <v>38</v>
      </c>
      <c r="P28" s="14">
        <v>42.753623188405797</v>
      </c>
      <c r="Q28">
        <v>22</v>
      </c>
      <c r="R28" s="1" t="s">
        <v>270</v>
      </c>
      <c r="S28">
        <v>1</v>
      </c>
      <c r="T28">
        <v>250</v>
      </c>
      <c r="U28">
        <v>1</v>
      </c>
      <c r="V28">
        <v>4.5999999999999996</v>
      </c>
      <c r="W28" s="1" t="s">
        <v>54</v>
      </c>
      <c r="X28" s="1" t="s">
        <v>90</v>
      </c>
      <c r="Y28" s="1" t="s">
        <v>271</v>
      </c>
      <c r="Z28" s="1" t="s">
        <v>272</v>
      </c>
      <c r="AA28">
        <v>3664</v>
      </c>
      <c r="AB28">
        <v>3926.5</v>
      </c>
      <c r="AC28">
        <v>0.05</v>
      </c>
      <c r="AD28">
        <v>20000</v>
      </c>
      <c r="AE28">
        <v>0</v>
      </c>
      <c r="AF28" s="1" t="s">
        <v>273</v>
      </c>
      <c r="AG28">
        <v>0</v>
      </c>
      <c r="AH28" s="1" t="s">
        <v>274</v>
      </c>
      <c r="AI28" s="1" t="s">
        <v>275</v>
      </c>
      <c r="AJ28">
        <v>3.3276076000000002E-2</v>
      </c>
      <c r="AK28">
        <v>0</v>
      </c>
      <c r="AL28" s="1" t="s">
        <v>276</v>
      </c>
      <c r="AM28" s="1" t="s">
        <v>277</v>
      </c>
      <c r="AN28" s="1" t="s">
        <v>278</v>
      </c>
      <c r="AO28">
        <v>0</v>
      </c>
      <c r="AP28" s="1" t="s">
        <v>279</v>
      </c>
      <c r="AQ28">
        <v>64.919789764000001</v>
      </c>
      <c r="AR28" s="1" t="s">
        <v>280</v>
      </c>
      <c r="AS28">
        <v>0</v>
      </c>
      <c r="AT28" s="1" t="s">
        <v>281</v>
      </c>
      <c r="AU28" s="1" t="s">
        <v>282</v>
      </c>
      <c r="AV28" s="2">
        <v>0</v>
      </c>
      <c r="AW28">
        <v>3795.25</v>
      </c>
      <c r="AX28" s="2">
        <v>46</v>
      </c>
      <c r="AY28" t="e">
        <v>#DIV/0!</v>
      </c>
      <c r="AZ28">
        <v>0.05</v>
      </c>
    </row>
    <row r="29" spans="1:52" x14ac:dyDescent="0.2">
      <c r="A29">
        <v>2650</v>
      </c>
      <c r="B29">
        <v>2650</v>
      </c>
      <c r="C29">
        <v>0.125</v>
      </c>
      <c r="D29">
        <v>0.35</v>
      </c>
      <c r="E29">
        <v>0.23749999999999999</v>
      </c>
      <c r="F29" s="1" t="s">
        <v>283</v>
      </c>
      <c r="G29" s="1" t="s">
        <v>123</v>
      </c>
      <c r="H29" s="1" t="s">
        <v>284</v>
      </c>
      <c r="I29">
        <v>55</v>
      </c>
      <c r="J29">
        <v>30</v>
      </c>
      <c r="K29">
        <v>55</v>
      </c>
      <c r="L29">
        <v>0.2</v>
      </c>
      <c r="M29">
        <v>0.45</v>
      </c>
      <c r="N29">
        <v>0.2</v>
      </c>
      <c r="O29" s="14">
        <v>30.56</v>
      </c>
      <c r="P29" s="14">
        <v>100</v>
      </c>
      <c r="Q29">
        <v>22.92</v>
      </c>
      <c r="R29">
        <v>3.1685678073510699E-3</v>
      </c>
      <c r="S29">
        <v>1</v>
      </c>
      <c r="T29">
        <v>250</v>
      </c>
      <c r="U29">
        <v>1.3</v>
      </c>
      <c r="V29">
        <v>4.18</v>
      </c>
      <c r="W29" s="1" t="s">
        <v>54</v>
      </c>
      <c r="X29" s="1" t="s">
        <v>90</v>
      </c>
      <c r="Y29">
        <v>0.6</v>
      </c>
      <c r="Z29" s="1" t="s">
        <v>285</v>
      </c>
      <c r="AA29">
        <v>4100</v>
      </c>
      <c r="AB29">
        <v>4300</v>
      </c>
      <c r="AC29">
        <v>0.15</v>
      </c>
      <c r="AD29">
        <v>13000</v>
      </c>
      <c r="AE29">
        <v>-1</v>
      </c>
      <c r="AF29">
        <v>2.4840000000000001E-2</v>
      </c>
      <c r="AG29">
        <v>0</v>
      </c>
      <c r="AH29" s="1" t="s">
        <v>286</v>
      </c>
      <c r="AI29" s="1" t="s">
        <v>287</v>
      </c>
      <c r="AJ29">
        <v>2.537E-2</v>
      </c>
      <c r="AK29">
        <v>0</v>
      </c>
      <c r="AL29">
        <v>104.017</v>
      </c>
      <c r="AM29" s="1" t="s">
        <v>288</v>
      </c>
      <c r="AN29">
        <v>1.736E-2</v>
      </c>
      <c r="AO29">
        <v>0</v>
      </c>
      <c r="AP29">
        <v>71.176000000000002</v>
      </c>
      <c r="AQ29">
        <v>70.189878140000005</v>
      </c>
      <c r="AR29">
        <v>1.0540000000000001E-2</v>
      </c>
      <c r="AS29">
        <v>0</v>
      </c>
      <c r="AT29" s="1" t="s">
        <v>289</v>
      </c>
      <c r="AU29" s="1" t="s">
        <v>290</v>
      </c>
      <c r="AV29" s="2">
        <v>-1</v>
      </c>
      <c r="AW29">
        <v>4100</v>
      </c>
      <c r="AX29" s="2">
        <v>59</v>
      </c>
      <c r="AY29">
        <v>13000</v>
      </c>
      <c r="AZ29">
        <v>0.15</v>
      </c>
    </row>
    <row r="30" spans="1:52" x14ac:dyDescent="0.2">
      <c r="A30">
        <v>2000</v>
      </c>
      <c r="B30">
        <v>2800</v>
      </c>
      <c r="C30">
        <v>0.05</v>
      </c>
      <c r="D30">
        <v>0.04</v>
      </c>
      <c r="E30">
        <v>4.4999999999999998E-2</v>
      </c>
      <c r="F30" s="1" t="s">
        <v>97</v>
      </c>
      <c r="G30" s="1" t="s">
        <v>138</v>
      </c>
      <c r="H30" s="1" t="s">
        <v>207</v>
      </c>
      <c r="I30">
        <v>5</v>
      </c>
      <c r="J30">
        <v>85</v>
      </c>
      <c r="K30">
        <v>45</v>
      </c>
      <c r="L30">
        <v>0.1</v>
      </c>
      <c r="M30">
        <v>0.34</v>
      </c>
      <c r="N30">
        <v>0.22</v>
      </c>
      <c r="O30" s="15" t="s">
        <v>52</v>
      </c>
      <c r="P30" s="15" t="s">
        <v>141</v>
      </c>
      <c r="Q30" s="1" t="s">
        <v>208</v>
      </c>
      <c r="R30">
        <v>1.62162162162162E-2</v>
      </c>
      <c r="S30">
        <v>50</v>
      </c>
      <c r="T30">
        <v>350</v>
      </c>
      <c r="U30">
        <v>2.5099999999999998</v>
      </c>
      <c r="V30">
        <v>4.18</v>
      </c>
      <c r="W30" s="1" t="s">
        <v>54</v>
      </c>
      <c r="X30" s="1" t="s">
        <v>66</v>
      </c>
      <c r="Y30">
        <v>0.41604999999999998</v>
      </c>
      <c r="Z30" s="1" t="s">
        <v>291</v>
      </c>
      <c r="AA30">
        <v>3600</v>
      </c>
      <c r="AB30">
        <v>3800</v>
      </c>
      <c r="AC30">
        <v>4.7012002679999998E-2</v>
      </c>
      <c r="AD30">
        <v>9000</v>
      </c>
      <c r="AE30">
        <v>2.4</v>
      </c>
      <c r="AF30" s="1" t="s">
        <v>292</v>
      </c>
      <c r="AG30">
        <v>-1.2999999999999999E-2</v>
      </c>
      <c r="AH30" s="1" t="s">
        <v>293</v>
      </c>
      <c r="AI30" s="1" t="s">
        <v>294</v>
      </c>
      <c r="AJ30">
        <v>3.4520000000000002E-2</v>
      </c>
      <c r="AK30">
        <v>5.9999999999999995E-4</v>
      </c>
      <c r="AL30">
        <v>112.84539132</v>
      </c>
      <c r="AM30" s="1" t="s">
        <v>295</v>
      </c>
      <c r="AN30">
        <v>1.8950576E-2</v>
      </c>
      <c r="AO30">
        <v>6.0000000000000001E-3</v>
      </c>
      <c r="AP30" s="1" t="s">
        <v>296</v>
      </c>
      <c r="AQ30" s="1" t="s">
        <v>297</v>
      </c>
      <c r="AR30" s="1" t="s">
        <v>298</v>
      </c>
      <c r="AS30">
        <v>0</v>
      </c>
      <c r="AT30" s="1" t="s">
        <v>299</v>
      </c>
      <c r="AU30" s="1" t="s">
        <v>300</v>
      </c>
      <c r="AV30" s="2">
        <v>2.4</v>
      </c>
      <c r="AW30">
        <v>3700</v>
      </c>
      <c r="AX30" s="4">
        <v>9</v>
      </c>
      <c r="AY30" t="e">
        <v>#DIV/0!</v>
      </c>
    </row>
    <row r="31" spans="1:52" x14ac:dyDescent="0.2">
      <c r="A31">
        <v>2000</v>
      </c>
      <c r="B31">
        <v>2800</v>
      </c>
      <c r="C31">
        <v>0.05</v>
      </c>
      <c r="D31">
        <v>0.04</v>
      </c>
      <c r="E31">
        <v>4.4999999999999998E-2</v>
      </c>
      <c r="F31" s="1" t="s">
        <v>97</v>
      </c>
      <c r="G31" s="1" t="s">
        <v>138</v>
      </c>
      <c r="H31" s="1" t="s">
        <v>207</v>
      </c>
      <c r="I31">
        <v>5</v>
      </c>
      <c r="J31">
        <v>85</v>
      </c>
      <c r="K31">
        <v>45</v>
      </c>
      <c r="L31">
        <v>0.1</v>
      </c>
      <c r="M31">
        <v>0.34</v>
      </c>
      <c r="N31">
        <v>0.22</v>
      </c>
      <c r="O31" s="15" t="s">
        <v>52</v>
      </c>
      <c r="P31" s="15" t="s">
        <v>141</v>
      </c>
      <c r="Q31" s="1" t="s">
        <v>208</v>
      </c>
      <c r="R31">
        <v>1.62162162162162E-2</v>
      </c>
      <c r="S31">
        <v>50</v>
      </c>
      <c r="T31">
        <v>350</v>
      </c>
      <c r="U31">
        <v>2.5099999999999998</v>
      </c>
      <c r="V31">
        <v>4.18</v>
      </c>
      <c r="W31" s="1" t="s">
        <v>54</v>
      </c>
      <c r="X31" s="1" t="s">
        <v>66</v>
      </c>
      <c r="Y31">
        <v>0.41604999999999998</v>
      </c>
      <c r="Z31" s="1" t="s">
        <v>291</v>
      </c>
      <c r="AA31">
        <v>3600</v>
      </c>
      <c r="AB31">
        <v>3800</v>
      </c>
      <c r="AC31" s="1" t="s">
        <v>301</v>
      </c>
      <c r="AD31">
        <v>0</v>
      </c>
      <c r="AE31">
        <v>2.1</v>
      </c>
      <c r="AF31">
        <v>2.5734519681426399E-2</v>
      </c>
      <c r="AG31">
        <v>-1.2999999999999999E-2</v>
      </c>
      <c r="AH31" s="1" t="s">
        <v>302</v>
      </c>
      <c r="AI31" s="1" t="s">
        <v>303</v>
      </c>
      <c r="AJ31" s="1" t="s">
        <v>304</v>
      </c>
      <c r="AK31">
        <v>5.9999999999999995E-4</v>
      </c>
      <c r="AL31">
        <v>113.33245132</v>
      </c>
      <c r="AM31" s="1" t="s">
        <v>305</v>
      </c>
      <c r="AN31" s="1" t="s">
        <v>306</v>
      </c>
      <c r="AO31">
        <v>6.0000000000000001E-3</v>
      </c>
      <c r="AP31" s="1" t="s">
        <v>307</v>
      </c>
      <c r="AQ31">
        <v>63.310777176000002</v>
      </c>
      <c r="AR31" s="1" t="s">
        <v>308</v>
      </c>
      <c r="AS31">
        <v>0</v>
      </c>
      <c r="AT31" s="1" t="s">
        <v>309</v>
      </c>
      <c r="AU31" s="1" t="s">
        <v>310</v>
      </c>
      <c r="AV31" s="4">
        <v>2.1</v>
      </c>
      <c r="AW31">
        <v>3700</v>
      </c>
      <c r="AX31" s="4">
        <v>1.2</v>
      </c>
      <c r="AY31" t="e">
        <v>#DIV/0!</v>
      </c>
    </row>
    <row r="32" spans="1:52" x14ac:dyDescent="0.2">
      <c r="A32">
        <v>1400</v>
      </c>
      <c r="B32">
        <v>2800</v>
      </c>
      <c r="C32">
        <v>0.01</v>
      </c>
      <c r="D32">
        <v>0.04</v>
      </c>
      <c r="E32">
        <v>2.5000000000000001E-2</v>
      </c>
      <c r="F32" s="1" t="s">
        <v>247</v>
      </c>
      <c r="G32" s="1" t="s">
        <v>123</v>
      </c>
      <c r="H32" s="1" t="s">
        <v>311</v>
      </c>
      <c r="I32">
        <v>0.1</v>
      </c>
      <c r="J32">
        <v>85</v>
      </c>
      <c r="K32">
        <v>42.55</v>
      </c>
      <c r="L32">
        <v>0</v>
      </c>
      <c r="M32">
        <v>0.3</v>
      </c>
      <c r="N32">
        <v>0.15</v>
      </c>
      <c r="O32" s="14">
        <v>4.1666666666666602E-2</v>
      </c>
      <c r="P32" s="15" t="s">
        <v>312</v>
      </c>
      <c r="Q32" s="1" t="s">
        <v>313</v>
      </c>
      <c r="R32">
        <v>4.8000000000000001E-2</v>
      </c>
      <c r="S32">
        <v>1</v>
      </c>
      <c r="T32">
        <v>250</v>
      </c>
      <c r="U32">
        <v>1.3</v>
      </c>
      <c r="V32">
        <v>4.18</v>
      </c>
      <c r="W32" s="1" t="s">
        <v>54</v>
      </c>
      <c r="X32" s="1" t="s">
        <v>90</v>
      </c>
      <c r="Y32">
        <v>0.71326999999999996</v>
      </c>
      <c r="Z32" s="1" t="s">
        <v>314</v>
      </c>
      <c r="AA32">
        <v>3000</v>
      </c>
      <c r="AB32">
        <v>3400</v>
      </c>
      <c r="AC32">
        <v>7.0000000000000007E-2</v>
      </c>
      <c r="AD32">
        <v>0</v>
      </c>
      <c r="AE32">
        <v>2.7</v>
      </c>
      <c r="AF32" s="1" t="s">
        <v>315</v>
      </c>
      <c r="AG32">
        <v>0</v>
      </c>
      <c r="AH32" s="1" t="s">
        <v>316</v>
      </c>
      <c r="AI32" s="1" t="s">
        <v>317</v>
      </c>
      <c r="AJ32" s="1" t="s">
        <v>318</v>
      </c>
      <c r="AK32">
        <v>0</v>
      </c>
      <c r="AL32">
        <v>115.12736872000001</v>
      </c>
      <c r="AM32" s="1" t="s">
        <v>319</v>
      </c>
      <c r="AN32" s="1" t="s">
        <v>320</v>
      </c>
      <c r="AO32">
        <v>0</v>
      </c>
      <c r="AP32">
        <v>64.705455400000005</v>
      </c>
      <c r="AQ32" s="1" t="s">
        <v>321</v>
      </c>
      <c r="AR32" s="1" t="s">
        <v>322</v>
      </c>
      <c r="AS32">
        <v>0</v>
      </c>
      <c r="AT32" s="1" t="s">
        <v>323</v>
      </c>
      <c r="AU32" s="1" t="s">
        <v>324</v>
      </c>
      <c r="AV32" s="2">
        <v>2.7</v>
      </c>
      <c r="AW32">
        <v>3000</v>
      </c>
      <c r="AX32" s="2">
        <v>6</v>
      </c>
      <c r="AY32" t="e">
        <v>#DIV/0!</v>
      </c>
      <c r="AZ32">
        <v>7.0000000000000007E-2</v>
      </c>
    </row>
    <row r="33" spans="1:52" x14ac:dyDescent="0.2">
      <c r="A33">
        <v>2620</v>
      </c>
      <c r="B33">
        <v>2670</v>
      </c>
      <c r="C33">
        <v>4.7E-2</v>
      </c>
      <c r="D33">
        <v>0.12</v>
      </c>
      <c r="E33">
        <v>8.3499999999999894E-2</v>
      </c>
      <c r="F33" s="1" t="s">
        <v>325</v>
      </c>
      <c r="G33" s="1" t="s">
        <v>326</v>
      </c>
      <c r="H33" s="1" t="s">
        <v>327</v>
      </c>
      <c r="I33">
        <v>20.7</v>
      </c>
      <c r="J33">
        <v>26.1</v>
      </c>
      <c r="K33">
        <v>23.4</v>
      </c>
      <c r="L33">
        <v>0.22</v>
      </c>
      <c r="M33">
        <v>0.26</v>
      </c>
      <c r="N33">
        <v>0.24</v>
      </c>
      <c r="O33" s="15" t="s">
        <v>328</v>
      </c>
      <c r="P33" s="14">
        <v>18.125</v>
      </c>
      <c r="Q33">
        <v>8.4836065573770494</v>
      </c>
      <c r="R33" s="1" t="s">
        <v>329</v>
      </c>
      <c r="S33">
        <v>74.900000000000006</v>
      </c>
      <c r="T33">
        <v>81.900000000000006</v>
      </c>
      <c r="U33">
        <v>0.84</v>
      </c>
      <c r="V33">
        <v>3.38</v>
      </c>
      <c r="W33" s="1" t="s">
        <v>330</v>
      </c>
      <c r="X33">
        <v>1.1E-4</v>
      </c>
      <c r="Y33" s="1" t="s">
        <v>331</v>
      </c>
      <c r="Z33" s="1" t="s">
        <v>332</v>
      </c>
      <c r="AA33">
        <v>3350</v>
      </c>
      <c r="AB33">
        <v>3600</v>
      </c>
      <c r="AC33">
        <v>0.12</v>
      </c>
      <c r="AD33">
        <v>0</v>
      </c>
      <c r="AE33">
        <v>2.4</v>
      </c>
      <c r="AF33">
        <v>2.5999999999999999E-2</v>
      </c>
      <c r="AG33">
        <v>-7</v>
      </c>
      <c r="AH33">
        <v>80.099999999999994</v>
      </c>
      <c r="AI33">
        <v>86.6</v>
      </c>
      <c r="AJ33">
        <v>2.6599999999999999E-2</v>
      </c>
      <c r="AK33">
        <v>0</v>
      </c>
      <c r="AL33">
        <v>89.11</v>
      </c>
      <c r="AM33" s="1" t="s">
        <v>333</v>
      </c>
      <c r="AN33">
        <v>1.47E-2</v>
      </c>
      <c r="AO33">
        <v>0</v>
      </c>
      <c r="AP33">
        <v>49.244999999999997</v>
      </c>
      <c r="AQ33">
        <v>52.92</v>
      </c>
      <c r="AR33">
        <v>8.9999999999999993E-3</v>
      </c>
      <c r="AS33">
        <v>0</v>
      </c>
      <c r="AT33">
        <v>30.15</v>
      </c>
      <c r="AU33">
        <v>32.4</v>
      </c>
      <c r="AV33" s="2">
        <v>2.4</v>
      </c>
      <c r="AW33">
        <v>3475</v>
      </c>
      <c r="AX33" s="2">
        <v>2.5</v>
      </c>
      <c r="AY33" t="e">
        <v>#DIV/0!</v>
      </c>
      <c r="AZ33">
        <v>0.12</v>
      </c>
    </row>
    <row r="34" spans="1:52" x14ac:dyDescent="0.2">
      <c r="A34">
        <v>2500</v>
      </c>
      <c r="B34">
        <v>2700</v>
      </c>
      <c r="C34">
        <v>1E-3</v>
      </c>
      <c r="D34">
        <v>0.01</v>
      </c>
      <c r="E34">
        <v>5.4999999999999997E-3</v>
      </c>
      <c r="F34" s="1" t="s">
        <v>334</v>
      </c>
      <c r="G34" s="1" t="s">
        <v>335</v>
      </c>
      <c r="H34" s="1" t="s">
        <v>336</v>
      </c>
      <c r="I34">
        <v>50</v>
      </c>
      <c r="J34">
        <v>25</v>
      </c>
      <c r="K34">
        <v>25</v>
      </c>
      <c r="L34">
        <v>0.25</v>
      </c>
      <c r="M34">
        <v>0.3</v>
      </c>
      <c r="N34">
        <v>0.25</v>
      </c>
      <c r="O34" s="15" t="s">
        <v>100</v>
      </c>
      <c r="P34" s="15" t="s">
        <v>53</v>
      </c>
      <c r="Q34">
        <v>10</v>
      </c>
      <c r="R34">
        <v>12.5</v>
      </c>
      <c r="S34">
        <v>155</v>
      </c>
      <c r="T34">
        <v>155</v>
      </c>
      <c r="U34">
        <v>0.92</v>
      </c>
      <c r="V34">
        <v>2.1</v>
      </c>
      <c r="W34" s="1" t="s">
        <v>66</v>
      </c>
      <c r="X34" s="1" t="s">
        <v>337</v>
      </c>
      <c r="Y34" s="1" t="s">
        <v>338</v>
      </c>
      <c r="Z34">
        <v>1</v>
      </c>
      <c r="AA34">
        <v>760</v>
      </c>
      <c r="AB34">
        <v>2250</v>
      </c>
      <c r="AC34">
        <v>0.55000000000000004</v>
      </c>
      <c r="AD34">
        <v>0</v>
      </c>
      <c r="AE34">
        <v>4</v>
      </c>
      <c r="AF34">
        <v>2.9499999999999998E-2</v>
      </c>
      <c r="AG34">
        <v>0</v>
      </c>
      <c r="AH34" s="1" t="s">
        <v>339</v>
      </c>
      <c r="AI34">
        <v>66.375</v>
      </c>
      <c r="AJ34">
        <v>7.3499999999999996E-2</v>
      </c>
      <c r="AK34">
        <v>0</v>
      </c>
      <c r="AL34">
        <v>55.86</v>
      </c>
      <c r="AM34">
        <v>165.375</v>
      </c>
      <c r="AN34">
        <v>2.1000000000000001E-2</v>
      </c>
      <c r="AO34">
        <v>0</v>
      </c>
      <c r="AP34">
        <v>15.96</v>
      </c>
      <c r="AQ34">
        <v>47.25</v>
      </c>
      <c r="AR34">
        <v>9.1000000000000004E-3</v>
      </c>
      <c r="AS34">
        <v>0</v>
      </c>
      <c r="AT34">
        <v>6.9160000000000004</v>
      </c>
      <c r="AU34">
        <v>20.475000000000001</v>
      </c>
      <c r="AV34" s="2">
        <v>4</v>
      </c>
      <c r="AW34">
        <v>1505</v>
      </c>
      <c r="AX34" s="4">
        <v>2.8</v>
      </c>
      <c r="AY34" t="e">
        <v>#DIV/0!</v>
      </c>
      <c r="AZ34">
        <v>0.55000000000000004</v>
      </c>
    </row>
    <row r="35" spans="1:52" x14ac:dyDescent="0.2">
      <c r="A35">
        <v>2500</v>
      </c>
      <c r="B35">
        <v>2700</v>
      </c>
      <c r="C35">
        <v>1E-3</v>
      </c>
      <c r="D35">
        <v>0.01</v>
      </c>
      <c r="E35">
        <v>5.4999999999999997E-3</v>
      </c>
      <c r="F35" s="1" t="s">
        <v>340</v>
      </c>
      <c r="G35" s="1" t="s">
        <v>341</v>
      </c>
      <c r="H35" s="1" t="s">
        <v>342</v>
      </c>
      <c r="I35">
        <v>50</v>
      </c>
      <c r="J35">
        <v>25</v>
      </c>
      <c r="K35">
        <v>25</v>
      </c>
      <c r="L35">
        <v>0.25</v>
      </c>
      <c r="M35">
        <v>0.3</v>
      </c>
      <c r="N35">
        <v>0.25</v>
      </c>
      <c r="O35" s="15" t="s">
        <v>100</v>
      </c>
      <c r="P35" s="15" t="s">
        <v>53</v>
      </c>
      <c r="Q35">
        <v>10</v>
      </c>
      <c r="R35">
        <v>12.5</v>
      </c>
      <c r="S35">
        <v>55</v>
      </c>
      <c r="T35">
        <v>155</v>
      </c>
      <c r="U35">
        <v>0.92</v>
      </c>
      <c r="V35">
        <v>2.1</v>
      </c>
      <c r="W35" s="1" t="s">
        <v>66</v>
      </c>
      <c r="X35" s="1" t="s">
        <v>337</v>
      </c>
      <c r="Y35" s="1" t="s">
        <v>343</v>
      </c>
      <c r="Z35">
        <v>1</v>
      </c>
      <c r="AA35">
        <v>2500</v>
      </c>
      <c r="AB35">
        <v>2500</v>
      </c>
      <c r="AC35">
        <v>0.06</v>
      </c>
      <c r="AD35">
        <v>0</v>
      </c>
      <c r="AE35">
        <v>2.4</v>
      </c>
      <c r="AF35">
        <v>2.9499999999999998E-2</v>
      </c>
      <c r="AG35">
        <v>0</v>
      </c>
      <c r="AH35">
        <v>73.75</v>
      </c>
      <c r="AI35">
        <v>73.75</v>
      </c>
      <c r="AJ35">
        <v>7.3499999999999996E-2</v>
      </c>
      <c r="AK35">
        <v>0</v>
      </c>
      <c r="AL35">
        <v>183.75</v>
      </c>
      <c r="AM35">
        <v>183.75</v>
      </c>
      <c r="AN35">
        <v>2.1000000000000001E-2</v>
      </c>
      <c r="AO35">
        <v>0</v>
      </c>
      <c r="AP35">
        <v>52.5</v>
      </c>
      <c r="AQ35">
        <v>52.5</v>
      </c>
      <c r="AR35">
        <v>9.1000000000000004E-3</v>
      </c>
      <c r="AS35">
        <v>0</v>
      </c>
      <c r="AT35">
        <v>22.75</v>
      </c>
      <c r="AU35">
        <v>22.75</v>
      </c>
      <c r="AV35" s="2">
        <v>2.4</v>
      </c>
      <c r="AW35">
        <v>2500</v>
      </c>
      <c r="AX35" s="2"/>
      <c r="AY35" t="e">
        <v>#DIV/0!</v>
      </c>
      <c r="AZ35">
        <v>0.06</v>
      </c>
    </row>
    <row r="36" spans="1:52" x14ac:dyDescent="0.2">
      <c r="A36">
        <v>2500</v>
      </c>
      <c r="B36">
        <v>2700</v>
      </c>
      <c r="C36">
        <v>1E-3</v>
      </c>
      <c r="D36">
        <v>0.01</v>
      </c>
      <c r="E36">
        <v>5.4999999999999997E-3</v>
      </c>
      <c r="F36" s="1" t="s">
        <v>334</v>
      </c>
      <c r="G36" s="1" t="s">
        <v>335</v>
      </c>
      <c r="H36" s="1" t="s">
        <v>336</v>
      </c>
      <c r="I36">
        <v>50</v>
      </c>
      <c r="J36">
        <v>25</v>
      </c>
      <c r="K36">
        <v>25</v>
      </c>
      <c r="L36">
        <v>0.25</v>
      </c>
      <c r="M36">
        <v>0.3</v>
      </c>
      <c r="N36">
        <v>0.25</v>
      </c>
      <c r="O36" s="15" t="s">
        <v>100</v>
      </c>
      <c r="P36" s="15" t="s">
        <v>53</v>
      </c>
      <c r="Q36">
        <v>10</v>
      </c>
      <c r="R36">
        <v>12.5</v>
      </c>
      <c r="S36">
        <v>55</v>
      </c>
      <c r="T36">
        <v>155</v>
      </c>
      <c r="U36">
        <v>0.92</v>
      </c>
      <c r="V36">
        <v>2.1</v>
      </c>
      <c r="W36" s="1" t="s">
        <v>66</v>
      </c>
      <c r="X36" s="1" t="s">
        <v>337</v>
      </c>
      <c r="Y36">
        <v>0.67795000000000005</v>
      </c>
      <c r="Z36">
        <v>1</v>
      </c>
      <c r="AA36">
        <v>800</v>
      </c>
      <c r="AB36">
        <v>880</v>
      </c>
      <c r="AC36">
        <v>0.35</v>
      </c>
      <c r="AD36">
        <v>0</v>
      </c>
      <c r="AE36">
        <v>2</v>
      </c>
      <c r="AF36">
        <v>2.9499999999999998E-2</v>
      </c>
      <c r="AG36">
        <v>0</v>
      </c>
      <c r="AH36" s="1" t="s">
        <v>344</v>
      </c>
      <c r="AI36">
        <v>43.753472000000002</v>
      </c>
      <c r="AJ36">
        <v>7.3499999999999996E-2</v>
      </c>
      <c r="AK36">
        <v>0</v>
      </c>
      <c r="AL36">
        <v>58.8</v>
      </c>
      <c r="AM36">
        <v>142.50613759999999</v>
      </c>
      <c r="AN36">
        <v>2.1000000000000001E-2</v>
      </c>
      <c r="AO36">
        <v>0</v>
      </c>
      <c r="AP36">
        <v>16.8</v>
      </c>
      <c r="AQ36" s="1" t="s">
        <v>345</v>
      </c>
      <c r="AR36">
        <v>9.1000000000000004E-3</v>
      </c>
      <c r="AS36">
        <v>0</v>
      </c>
      <c r="AT36">
        <v>7.28</v>
      </c>
      <c r="AU36" s="1" t="s">
        <v>346</v>
      </c>
      <c r="AV36" s="2">
        <v>2</v>
      </c>
      <c r="AW36">
        <v>800</v>
      </c>
      <c r="AX36" s="2"/>
      <c r="AY36" t="e">
        <v>#DIV/0!</v>
      </c>
      <c r="AZ36">
        <v>0.35</v>
      </c>
    </row>
    <row r="37" spans="1:52" x14ac:dyDescent="0.2">
      <c r="A37">
        <v>2500</v>
      </c>
      <c r="B37">
        <v>2900</v>
      </c>
      <c r="C37">
        <v>0.1</v>
      </c>
      <c r="D37">
        <v>0.6</v>
      </c>
      <c r="E37">
        <v>0.35</v>
      </c>
      <c r="F37" s="1" t="s">
        <v>347</v>
      </c>
      <c r="G37" s="1" t="s">
        <v>348</v>
      </c>
      <c r="H37" s="1" t="s">
        <v>349</v>
      </c>
      <c r="I37">
        <v>9.1</v>
      </c>
      <c r="J37">
        <v>50</v>
      </c>
      <c r="K37">
        <v>29.55</v>
      </c>
      <c r="L37">
        <v>0.18</v>
      </c>
      <c r="M37">
        <v>0.2</v>
      </c>
      <c r="N37">
        <v>0.19</v>
      </c>
      <c r="O37" s="15" t="s">
        <v>350</v>
      </c>
      <c r="P37" s="15" t="s">
        <v>351</v>
      </c>
      <c r="Q37">
        <v>3.85593220338983</v>
      </c>
      <c r="R37" s="1" t="s">
        <v>352</v>
      </c>
      <c r="S37">
        <v>5</v>
      </c>
      <c r="T37">
        <v>105</v>
      </c>
      <c r="U37">
        <v>0.92</v>
      </c>
      <c r="V37">
        <v>2.6</v>
      </c>
      <c r="W37" s="1" t="s">
        <v>353</v>
      </c>
      <c r="X37" s="1" t="s">
        <v>55</v>
      </c>
      <c r="Y37" s="1" t="s">
        <v>354</v>
      </c>
      <c r="Z37" s="1" t="s">
        <v>355</v>
      </c>
      <c r="AA37">
        <v>2000</v>
      </c>
      <c r="AB37">
        <v>2100</v>
      </c>
      <c r="AC37">
        <v>7.0000000000000007E-2</v>
      </c>
      <c r="AD37">
        <v>0</v>
      </c>
      <c r="AE37">
        <v>2.2000000000000002</v>
      </c>
      <c r="AF37" s="1" t="s">
        <v>356</v>
      </c>
      <c r="AG37">
        <v>0.21</v>
      </c>
      <c r="AH37">
        <v>50</v>
      </c>
      <c r="AI37">
        <v>70</v>
      </c>
      <c r="AJ37" s="1" t="s">
        <v>357</v>
      </c>
      <c r="AK37">
        <v>0.3</v>
      </c>
      <c r="AL37">
        <v>121.2906464</v>
      </c>
      <c r="AM37" s="1" t="s">
        <v>358</v>
      </c>
      <c r="AN37" s="1" t="s">
        <v>359</v>
      </c>
      <c r="AO37">
        <v>0.04</v>
      </c>
      <c r="AP37">
        <v>66.71768084</v>
      </c>
      <c r="AQ37" s="1" t="s">
        <v>360</v>
      </c>
      <c r="AR37" s="1" t="s">
        <v>361</v>
      </c>
      <c r="AS37">
        <v>1.2E-2</v>
      </c>
      <c r="AT37">
        <v>30</v>
      </c>
      <c r="AU37">
        <v>50</v>
      </c>
      <c r="AV37" s="2">
        <v>2.2000000000000002</v>
      </c>
      <c r="AW37">
        <v>2050</v>
      </c>
      <c r="AX37" s="2">
        <v>0.3</v>
      </c>
      <c r="AY37" t="e">
        <v>#DIV/0!</v>
      </c>
      <c r="AZ37">
        <v>7.0000000000000007E-2</v>
      </c>
    </row>
    <row r="38" spans="1:52" x14ac:dyDescent="0.2">
      <c r="A38">
        <v>2500</v>
      </c>
      <c r="B38">
        <v>2900</v>
      </c>
      <c r="C38">
        <v>1E-3</v>
      </c>
      <c r="D38">
        <v>0.01</v>
      </c>
      <c r="E38">
        <v>5.4999999999999997E-3</v>
      </c>
      <c r="F38" s="1" t="s">
        <v>334</v>
      </c>
      <c r="G38" s="1" t="s">
        <v>335</v>
      </c>
      <c r="H38" s="1" t="s">
        <v>336</v>
      </c>
      <c r="I38">
        <v>50</v>
      </c>
      <c r="J38">
        <v>100</v>
      </c>
      <c r="K38">
        <v>75</v>
      </c>
      <c r="L38">
        <v>0.2</v>
      </c>
      <c r="M38">
        <v>0.3</v>
      </c>
      <c r="N38">
        <v>0.25</v>
      </c>
      <c r="O38" s="15" t="s">
        <v>351</v>
      </c>
      <c r="P38" s="15" t="s">
        <v>178</v>
      </c>
      <c r="Q38">
        <v>30</v>
      </c>
      <c r="R38">
        <v>3.47490347490347E-3</v>
      </c>
      <c r="S38">
        <v>200</v>
      </c>
      <c r="T38">
        <v>350</v>
      </c>
      <c r="U38">
        <v>0.92</v>
      </c>
      <c r="V38">
        <v>2.6</v>
      </c>
      <c r="W38" s="1" t="s">
        <v>194</v>
      </c>
      <c r="X38" s="1" t="s">
        <v>55</v>
      </c>
      <c r="Y38">
        <v>0.61543000000000003</v>
      </c>
      <c r="Z38" s="1" t="s">
        <v>362</v>
      </c>
      <c r="AA38">
        <v>390</v>
      </c>
      <c r="AB38">
        <v>1875</v>
      </c>
      <c r="AC38">
        <v>2.1000000000000001E-2</v>
      </c>
      <c r="AD38">
        <v>0</v>
      </c>
      <c r="AE38">
        <v>0</v>
      </c>
      <c r="AF38" s="1" t="s">
        <v>363</v>
      </c>
      <c r="AG38">
        <v>0</v>
      </c>
      <c r="AH38" s="1" t="s">
        <v>364</v>
      </c>
      <c r="AI38" s="1" t="s">
        <v>365</v>
      </c>
      <c r="AJ38">
        <v>3.8230279999999901E-2</v>
      </c>
      <c r="AK38">
        <v>-8.4125200000000007</v>
      </c>
      <c r="AL38">
        <v>113.03882659999999</v>
      </c>
      <c r="AM38" s="1" t="s">
        <v>366</v>
      </c>
      <c r="AN38" s="1" t="s">
        <v>367</v>
      </c>
      <c r="AO38">
        <v>-4.1312399999999903</v>
      </c>
      <c r="AP38">
        <v>62.103378480000003</v>
      </c>
      <c r="AQ38">
        <v>58.413163316000002</v>
      </c>
      <c r="AR38">
        <v>9.5473888263966997E-3</v>
      </c>
      <c r="AS38">
        <v>-5.3999999999999999E-2</v>
      </c>
      <c r="AT38" s="1" t="s">
        <v>368</v>
      </c>
      <c r="AU38" s="1" t="s">
        <v>369</v>
      </c>
      <c r="AV38" s="4">
        <v>0</v>
      </c>
      <c r="AW38">
        <v>1132.5</v>
      </c>
      <c r="AX38" s="4">
        <v>2.8</v>
      </c>
      <c r="AY38" t="e">
        <v>#DIV/0!</v>
      </c>
      <c r="AZ38">
        <v>2.1000000000000001E-2</v>
      </c>
    </row>
    <row r="39" spans="1:52" x14ac:dyDescent="0.2">
      <c r="A39">
        <v>2650</v>
      </c>
      <c r="B39">
        <v>2920</v>
      </c>
      <c r="C39">
        <v>0.06</v>
      </c>
      <c r="D39">
        <v>0.18</v>
      </c>
      <c r="E39">
        <v>0.12</v>
      </c>
      <c r="F39" s="1" t="s">
        <v>334</v>
      </c>
      <c r="G39" s="1" t="s">
        <v>335</v>
      </c>
      <c r="H39" s="1" t="s">
        <v>336</v>
      </c>
      <c r="I39">
        <v>50</v>
      </c>
      <c r="J39">
        <v>100</v>
      </c>
      <c r="K39">
        <v>75</v>
      </c>
      <c r="L39">
        <v>0.2</v>
      </c>
      <c r="M39">
        <v>0.3</v>
      </c>
      <c r="N39">
        <v>0.25</v>
      </c>
      <c r="O39" s="15" t="s">
        <v>351</v>
      </c>
      <c r="P39" s="15" t="s">
        <v>178</v>
      </c>
      <c r="Q39">
        <v>30</v>
      </c>
      <c r="R39">
        <v>3.47490347490347E-3</v>
      </c>
      <c r="S39">
        <v>200</v>
      </c>
      <c r="T39">
        <v>350</v>
      </c>
      <c r="U39">
        <v>0.92</v>
      </c>
      <c r="V39">
        <v>2.6</v>
      </c>
      <c r="W39" s="1" t="s">
        <v>194</v>
      </c>
      <c r="X39" s="1" t="s">
        <v>55</v>
      </c>
      <c r="Y39">
        <v>0.59919</v>
      </c>
      <c r="Z39" s="1" t="s">
        <v>370</v>
      </c>
      <c r="AA39">
        <v>900</v>
      </c>
      <c r="AB39">
        <v>1000</v>
      </c>
      <c r="AC39">
        <v>4.0000000000000001E-3</v>
      </c>
      <c r="AD39">
        <v>0</v>
      </c>
      <c r="AE39">
        <v>6.6</v>
      </c>
      <c r="AF39" s="1" t="s">
        <v>371</v>
      </c>
      <c r="AG39">
        <v>0</v>
      </c>
      <c r="AH39" s="1" t="s">
        <v>372</v>
      </c>
      <c r="AI39">
        <v>83.924978800000005</v>
      </c>
      <c r="AJ39">
        <v>0.76819508000000003</v>
      </c>
      <c r="AK39">
        <v>-8.0493600000000001</v>
      </c>
      <c r="AL39">
        <v>109.620165</v>
      </c>
      <c r="AM39" s="1" t="s">
        <v>373</v>
      </c>
      <c r="AN39" s="1" t="s">
        <v>374</v>
      </c>
      <c r="AO39">
        <v>-4.1312399999999903</v>
      </c>
      <c r="AP39">
        <v>63.712030493793101</v>
      </c>
      <c r="AQ39">
        <v>61.924074539999999</v>
      </c>
      <c r="AR39">
        <v>9.5492105319876994E-3</v>
      </c>
      <c r="AS39">
        <v>-3.5999999999999997E-2</v>
      </c>
      <c r="AT39" s="1" t="s">
        <v>375</v>
      </c>
      <c r="AU39" s="1" t="s">
        <v>376</v>
      </c>
      <c r="AV39" s="2">
        <v>6.6</v>
      </c>
      <c r="AW39">
        <v>1000</v>
      </c>
      <c r="AX39" s="2"/>
      <c r="AY39" t="e">
        <v>#DIV/0!</v>
      </c>
      <c r="AZ39">
        <v>4.0000000000000001E-3</v>
      </c>
    </row>
    <row r="40" spans="1:52" x14ac:dyDescent="0.2">
      <c r="A40">
        <v>2500</v>
      </c>
      <c r="B40">
        <v>2900</v>
      </c>
      <c r="C40">
        <v>1E-3</v>
      </c>
      <c r="D40">
        <v>0.01</v>
      </c>
      <c r="E40">
        <v>5.4999999999999997E-3</v>
      </c>
      <c r="F40" s="1" t="s">
        <v>334</v>
      </c>
      <c r="G40" s="1" t="s">
        <v>335</v>
      </c>
      <c r="H40" s="1" t="s">
        <v>336</v>
      </c>
      <c r="I40">
        <v>50</v>
      </c>
      <c r="J40">
        <v>100</v>
      </c>
      <c r="K40">
        <v>75</v>
      </c>
      <c r="L40">
        <v>0.2</v>
      </c>
      <c r="M40">
        <v>0.3</v>
      </c>
      <c r="N40">
        <v>0.25</v>
      </c>
      <c r="O40" s="15" t="s">
        <v>351</v>
      </c>
      <c r="P40" s="15" t="s">
        <v>178</v>
      </c>
      <c r="Q40">
        <v>30</v>
      </c>
      <c r="R40">
        <v>3.47490347490347E-3</v>
      </c>
      <c r="S40">
        <v>200</v>
      </c>
      <c r="T40">
        <v>350</v>
      </c>
      <c r="U40">
        <v>0.92</v>
      </c>
      <c r="V40">
        <v>2.6</v>
      </c>
      <c r="W40" s="1" t="s">
        <v>194</v>
      </c>
      <c r="X40" s="1" t="s">
        <v>55</v>
      </c>
      <c r="Y40">
        <v>0.61543000000000003</v>
      </c>
      <c r="Z40" s="1" t="s">
        <v>362</v>
      </c>
      <c r="AA40">
        <v>400</v>
      </c>
      <c r="AB40">
        <v>550</v>
      </c>
      <c r="AC40">
        <v>0.16</v>
      </c>
      <c r="AD40">
        <v>0</v>
      </c>
      <c r="AE40">
        <v>3.2</v>
      </c>
      <c r="AF40" s="1" t="s">
        <v>377</v>
      </c>
      <c r="AG40">
        <v>0</v>
      </c>
      <c r="AH40" s="1" t="s">
        <v>378</v>
      </c>
      <c r="AI40" s="1" t="s">
        <v>379</v>
      </c>
      <c r="AJ40" s="1" t="s">
        <v>380</v>
      </c>
      <c r="AK40">
        <v>-8.4125200000000007</v>
      </c>
      <c r="AL40">
        <v>110.52452049999999</v>
      </c>
      <c r="AM40" s="1" t="s">
        <v>381</v>
      </c>
      <c r="AN40">
        <v>2.01033253333333E-2</v>
      </c>
      <c r="AO40">
        <v>-4.1312399999999903</v>
      </c>
      <c r="AP40">
        <v>60.822755399999998</v>
      </c>
      <c r="AQ40" s="1" t="s">
        <v>382</v>
      </c>
      <c r="AR40">
        <v>9.4891888263967002E-3</v>
      </c>
      <c r="AS40">
        <v>-5.3999999999999999E-2</v>
      </c>
      <c r="AT40" s="1" t="s">
        <v>383</v>
      </c>
      <c r="AU40" s="1" t="s">
        <v>384</v>
      </c>
      <c r="AV40" s="2">
        <v>3.2</v>
      </c>
      <c r="AW40">
        <v>475</v>
      </c>
      <c r="AX40" s="2"/>
      <c r="AY40" t="e">
        <v>#DIV/0!</v>
      </c>
      <c r="AZ40">
        <v>0.16</v>
      </c>
    </row>
    <row r="41" spans="1:52" x14ac:dyDescent="0.2">
      <c r="A41">
        <v>2500</v>
      </c>
      <c r="B41">
        <v>2980</v>
      </c>
      <c r="C41">
        <v>1E-3</v>
      </c>
      <c r="D41">
        <v>0.01</v>
      </c>
      <c r="E41">
        <v>5.4999999999999997E-3</v>
      </c>
      <c r="F41" s="1" t="s">
        <v>334</v>
      </c>
      <c r="G41" s="1" t="s">
        <v>335</v>
      </c>
      <c r="H41" s="1" t="s">
        <v>336</v>
      </c>
      <c r="I41">
        <v>17</v>
      </c>
      <c r="J41">
        <v>82</v>
      </c>
      <c r="K41">
        <v>49.5</v>
      </c>
      <c r="L41">
        <v>0.2</v>
      </c>
      <c r="M41">
        <v>0.3</v>
      </c>
      <c r="N41">
        <v>0.25</v>
      </c>
      <c r="O41" s="15" t="s">
        <v>385</v>
      </c>
      <c r="P41" s="15" t="s">
        <v>386</v>
      </c>
      <c r="Q41">
        <v>8.5</v>
      </c>
      <c r="R41">
        <v>41</v>
      </c>
      <c r="S41">
        <v>10</v>
      </c>
      <c r="T41">
        <v>414</v>
      </c>
      <c r="U41">
        <v>0.92</v>
      </c>
      <c r="V41">
        <v>2.6</v>
      </c>
      <c r="W41" s="1" t="s">
        <v>194</v>
      </c>
      <c r="X41" s="1" t="s">
        <v>55</v>
      </c>
      <c r="Y41" s="1" t="s">
        <v>387</v>
      </c>
      <c r="Z41" s="1" t="s">
        <v>388</v>
      </c>
      <c r="AA41">
        <v>1000</v>
      </c>
      <c r="AB41">
        <v>1200</v>
      </c>
      <c r="AC41">
        <v>7.9000000000000001E-2</v>
      </c>
      <c r="AD41">
        <v>70600000</v>
      </c>
      <c r="AE41">
        <v>2</v>
      </c>
      <c r="AF41">
        <v>2.8000000000000001E-2</v>
      </c>
      <c r="AG41">
        <v>0</v>
      </c>
      <c r="AH41">
        <v>28</v>
      </c>
      <c r="AI41" s="1" t="s">
        <v>389</v>
      </c>
      <c r="AJ41">
        <v>7.0000000000000001E-3</v>
      </c>
      <c r="AK41">
        <v>4.7</v>
      </c>
      <c r="AL41">
        <v>11.7</v>
      </c>
      <c r="AM41" s="1" t="s">
        <v>390</v>
      </c>
      <c r="AN41">
        <v>1.0999999999999999E-2</v>
      </c>
      <c r="AO41">
        <v>2</v>
      </c>
      <c r="AP41">
        <v>13</v>
      </c>
      <c r="AQ41">
        <v>50.0643648204138</v>
      </c>
      <c r="AR41">
        <v>9.7999999999999997E-3</v>
      </c>
      <c r="AS41">
        <v>0</v>
      </c>
      <c r="AT41" s="1" t="s">
        <v>391</v>
      </c>
      <c r="AU41" s="1" t="s">
        <v>392</v>
      </c>
      <c r="AV41" s="4">
        <v>2</v>
      </c>
      <c r="AW41">
        <v>1000</v>
      </c>
      <c r="AX41" s="2"/>
      <c r="AY41">
        <v>70600000</v>
      </c>
      <c r="AZ41">
        <v>7.9000000000000001E-2</v>
      </c>
    </row>
    <row r="42" spans="1:52" x14ac:dyDescent="0.2">
      <c r="A42">
        <v>2500</v>
      </c>
      <c r="B42">
        <v>2900</v>
      </c>
      <c r="C42">
        <v>1E-3</v>
      </c>
      <c r="D42">
        <v>0.01</v>
      </c>
      <c r="E42">
        <v>5.4999999999999997E-3</v>
      </c>
      <c r="F42" s="1" t="s">
        <v>334</v>
      </c>
      <c r="G42" s="1" t="s">
        <v>335</v>
      </c>
      <c r="H42" s="1" t="s">
        <v>336</v>
      </c>
      <c r="I42">
        <v>50</v>
      </c>
      <c r="J42">
        <v>100</v>
      </c>
      <c r="K42">
        <v>75</v>
      </c>
      <c r="L42">
        <v>0.2</v>
      </c>
      <c r="M42">
        <v>0.3</v>
      </c>
      <c r="N42">
        <v>0.25</v>
      </c>
      <c r="O42" s="15" t="s">
        <v>351</v>
      </c>
      <c r="P42" s="15" t="s">
        <v>178</v>
      </c>
      <c r="Q42">
        <v>30</v>
      </c>
      <c r="R42">
        <v>3.47490347490347E-3</v>
      </c>
      <c r="S42">
        <v>200</v>
      </c>
      <c r="T42">
        <v>350</v>
      </c>
      <c r="U42">
        <v>0.92</v>
      </c>
      <c r="V42">
        <v>2.6</v>
      </c>
      <c r="W42" s="1" t="s">
        <v>194</v>
      </c>
      <c r="X42" s="1" t="s">
        <v>55</v>
      </c>
      <c r="Y42">
        <v>0.61543000000000003</v>
      </c>
      <c r="Z42" s="1" t="s">
        <v>362</v>
      </c>
      <c r="AA42">
        <v>1000</v>
      </c>
      <c r="AB42">
        <v>2000</v>
      </c>
      <c r="AC42">
        <v>5.5E-2</v>
      </c>
      <c r="AD42">
        <v>200000</v>
      </c>
      <c r="AE42">
        <v>0</v>
      </c>
      <c r="AF42" s="1" t="s">
        <v>393</v>
      </c>
      <c r="AG42">
        <v>0</v>
      </c>
      <c r="AH42" s="1" t="s">
        <v>394</v>
      </c>
      <c r="AI42">
        <v>85.526983999999999</v>
      </c>
      <c r="AJ42">
        <v>3.7776679999999903E-2</v>
      </c>
      <c r="AK42">
        <v>-8.5716800000000006</v>
      </c>
      <c r="AL42" s="1" t="s">
        <v>395</v>
      </c>
      <c r="AM42" s="1" t="s">
        <v>396</v>
      </c>
      <c r="AN42" s="1" t="s">
        <v>397</v>
      </c>
      <c r="AO42">
        <v>-4.1312399999999903</v>
      </c>
      <c r="AP42">
        <v>66.041118920000002</v>
      </c>
      <c r="AQ42" s="1" t="s">
        <v>398</v>
      </c>
      <c r="AR42">
        <v>9.6600488188976399E-3</v>
      </c>
      <c r="AS42">
        <v>-5.3999999999999999E-2</v>
      </c>
      <c r="AT42" s="1" t="s">
        <v>399</v>
      </c>
      <c r="AU42" s="1" t="s">
        <v>400</v>
      </c>
      <c r="AV42" s="4">
        <v>0</v>
      </c>
      <c r="AW42">
        <v>1500</v>
      </c>
      <c r="AX42" s="4">
        <v>3.4</v>
      </c>
      <c r="AY42">
        <v>200000</v>
      </c>
      <c r="AZ42">
        <v>5.5E-2</v>
      </c>
    </row>
    <row r="43" spans="1:52" x14ac:dyDescent="0.2">
      <c r="A43">
        <v>2500</v>
      </c>
      <c r="B43">
        <v>2900</v>
      </c>
      <c r="C43">
        <v>1E-3</v>
      </c>
      <c r="D43">
        <v>0.01</v>
      </c>
      <c r="E43">
        <v>5.4999999999999997E-3</v>
      </c>
      <c r="F43" s="1" t="s">
        <v>334</v>
      </c>
      <c r="G43" s="1" t="s">
        <v>335</v>
      </c>
      <c r="H43" s="1" t="s">
        <v>336</v>
      </c>
      <c r="I43">
        <v>50</v>
      </c>
      <c r="J43">
        <v>100</v>
      </c>
      <c r="K43">
        <v>75</v>
      </c>
      <c r="L43">
        <v>0.2</v>
      </c>
      <c r="M43">
        <v>0.3</v>
      </c>
      <c r="N43">
        <v>0.25</v>
      </c>
      <c r="O43" s="15" t="s">
        <v>351</v>
      </c>
      <c r="P43" s="15" t="s">
        <v>178</v>
      </c>
      <c r="Q43">
        <v>30</v>
      </c>
      <c r="R43">
        <v>3.47490347490347E-3</v>
      </c>
      <c r="S43">
        <v>200</v>
      </c>
      <c r="T43">
        <v>350</v>
      </c>
      <c r="U43">
        <v>0.92</v>
      </c>
      <c r="V43">
        <v>2.6</v>
      </c>
      <c r="W43" s="1" t="s">
        <v>194</v>
      </c>
      <c r="X43" s="1" t="s">
        <v>55</v>
      </c>
      <c r="Y43">
        <v>0.61543000000000003</v>
      </c>
      <c r="Z43" s="1" t="s">
        <v>362</v>
      </c>
      <c r="AA43">
        <v>600</v>
      </c>
      <c r="AB43">
        <v>1200</v>
      </c>
      <c r="AC43">
        <v>0.24399999999999999</v>
      </c>
      <c r="AD43">
        <v>0</v>
      </c>
      <c r="AE43">
        <v>3.2</v>
      </c>
      <c r="AF43" s="1" t="s">
        <v>401</v>
      </c>
      <c r="AG43">
        <v>0</v>
      </c>
      <c r="AH43" s="1" t="s">
        <v>402</v>
      </c>
      <c r="AI43" s="1" t="s">
        <v>403</v>
      </c>
      <c r="AJ43">
        <v>3.7501079999999999E-2</v>
      </c>
      <c r="AK43">
        <v>-8.4125200000000007</v>
      </c>
      <c r="AL43">
        <v>110.52452049999999</v>
      </c>
      <c r="AM43" s="1" t="s">
        <v>404</v>
      </c>
      <c r="AN43">
        <v>2.0123325333333299E-2</v>
      </c>
      <c r="AO43">
        <v>-4.1312399999999903</v>
      </c>
      <c r="AP43">
        <v>61.0273278137931</v>
      </c>
      <c r="AQ43" s="1" t="s">
        <v>405</v>
      </c>
      <c r="AR43">
        <v>9.5624888263967003E-3</v>
      </c>
      <c r="AS43">
        <v>-5.3999999999999999E-2</v>
      </c>
      <c r="AT43" s="1" t="s">
        <v>406</v>
      </c>
      <c r="AU43" s="1" t="s">
        <v>407</v>
      </c>
      <c r="AV43" s="2">
        <v>3.2</v>
      </c>
      <c r="AW43">
        <v>900</v>
      </c>
      <c r="AX43" s="2"/>
      <c r="AY43" t="e">
        <v>#DIV/0!</v>
      </c>
      <c r="AZ43">
        <v>0.24399999999999999</v>
      </c>
    </row>
    <row r="44" spans="1:52" x14ac:dyDescent="0.2">
      <c r="A44">
        <v>1800</v>
      </c>
      <c r="B44">
        <v>2200</v>
      </c>
      <c r="C44">
        <v>0.02</v>
      </c>
      <c r="D44">
        <v>0.2</v>
      </c>
      <c r="E44">
        <v>0.11</v>
      </c>
      <c r="F44" s="1" t="s">
        <v>258</v>
      </c>
      <c r="G44" s="1" t="s">
        <v>123</v>
      </c>
      <c r="H44" s="1" t="s">
        <v>408</v>
      </c>
      <c r="I44">
        <v>2</v>
      </c>
      <c r="J44">
        <v>100</v>
      </c>
      <c r="K44">
        <v>51</v>
      </c>
      <c r="L44">
        <v>0</v>
      </c>
      <c r="M44">
        <v>0.3</v>
      </c>
      <c r="N44">
        <v>0.15</v>
      </c>
      <c r="O44" s="15" t="s">
        <v>177</v>
      </c>
      <c r="P44" s="15" t="s">
        <v>178</v>
      </c>
      <c r="Q44">
        <v>21.25</v>
      </c>
      <c r="R44">
        <v>2.7272727272727199E-2</v>
      </c>
      <c r="S44">
        <v>5</v>
      </c>
      <c r="T44">
        <v>250</v>
      </c>
      <c r="U44">
        <v>0.84</v>
      </c>
      <c r="V44">
        <v>3.38</v>
      </c>
      <c r="W44" s="1" t="s">
        <v>103</v>
      </c>
      <c r="X44" s="1" t="s">
        <v>104</v>
      </c>
      <c r="Y44" s="1" t="s">
        <v>409</v>
      </c>
      <c r="Z44" s="1" t="s">
        <v>410</v>
      </c>
      <c r="AA44">
        <v>600</v>
      </c>
      <c r="AB44">
        <v>2000</v>
      </c>
      <c r="AC44">
        <v>8.3000000000000004E-2</v>
      </c>
      <c r="AD44">
        <v>30000</v>
      </c>
      <c r="AE44">
        <v>2.9</v>
      </c>
      <c r="AF44" s="1" t="s">
        <v>411</v>
      </c>
      <c r="AG44">
        <v>0</v>
      </c>
      <c r="AH44" s="1" t="s">
        <v>412</v>
      </c>
      <c r="AI44">
        <v>70.146270799999996</v>
      </c>
      <c r="AJ44">
        <v>3.3089599999999997E-2</v>
      </c>
      <c r="AK44">
        <v>0</v>
      </c>
      <c r="AL44" s="1" t="s">
        <v>413</v>
      </c>
      <c r="AM44">
        <v>94.024978641999994</v>
      </c>
      <c r="AN44" s="1" t="s">
        <v>414</v>
      </c>
      <c r="AO44">
        <v>0</v>
      </c>
      <c r="AP44">
        <v>67.255888679999998</v>
      </c>
      <c r="AQ44">
        <v>57.911925552</v>
      </c>
      <c r="AR44" s="1" t="s">
        <v>415</v>
      </c>
      <c r="AS44">
        <v>0</v>
      </c>
      <c r="AT44" s="1" t="s">
        <v>416</v>
      </c>
      <c r="AU44" s="1" t="s">
        <v>417</v>
      </c>
      <c r="AV44" s="2">
        <v>2.9</v>
      </c>
      <c r="AW44">
        <v>1300</v>
      </c>
      <c r="AX44" s="2">
        <v>9</v>
      </c>
      <c r="AY44">
        <v>30000</v>
      </c>
      <c r="AZ44">
        <v>8.3000000000000004E-2</v>
      </c>
    </row>
    <row r="45" spans="1:52" x14ac:dyDescent="0.2">
      <c r="A45">
        <v>2700</v>
      </c>
      <c r="B45">
        <v>3000</v>
      </c>
      <c r="C45">
        <v>0.01</v>
      </c>
      <c r="D45">
        <v>0.04</v>
      </c>
      <c r="E45">
        <v>2.5000000000000001E-2</v>
      </c>
      <c r="F45" s="1" t="s">
        <v>247</v>
      </c>
      <c r="G45" s="1" t="s">
        <v>138</v>
      </c>
      <c r="H45" s="1" t="s">
        <v>418</v>
      </c>
      <c r="I45">
        <v>60</v>
      </c>
      <c r="J45">
        <v>85</v>
      </c>
      <c r="K45">
        <v>60</v>
      </c>
      <c r="L45">
        <v>0.25</v>
      </c>
      <c r="M45">
        <v>0.34</v>
      </c>
      <c r="N45">
        <v>0.25</v>
      </c>
      <c r="O45" s="14">
        <v>40</v>
      </c>
      <c r="P45" s="15" t="s">
        <v>141</v>
      </c>
      <c r="Q45">
        <v>24</v>
      </c>
      <c r="R45">
        <v>3.0487804878048699E-3</v>
      </c>
      <c r="S45">
        <v>50</v>
      </c>
      <c r="T45">
        <v>350</v>
      </c>
      <c r="U45">
        <v>2.5099999999999998</v>
      </c>
      <c r="V45">
        <v>3</v>
      </c>
      <c r="W45" s="1" t="s">
        <v>209</v>
      </c>
      <c r="X45" s="1" t="s">
        <v>66</v>
      </c>
      <c r="Y45">
        <v>0.43840000000000001</v>
      </c>
      <c r="Z45">
        <v>0.6169</v>
      </c>
      <c r="AA45">
        <v>1788</v>
      </c>
      <c r="AB45">
        <v>1802</v>
      </c>
      <c r="AC45">
        <v>3.3000000000000002E-2</v>
      </c>
      <c r="AD45">
        <v>44500</v>
      </c>
      <c r="AE45">
        <v>-1</v>
      </c>
      <c r="AF45">
        <v>2.6100000000000002E-2</v>
      </c>
      <c r="AG45">
        <v>0</v>
      </c>
      <c r="AH45">
        <v>46.666800000000002</v>
      </c>
      <c r="AI45">
        <v>47.032200000000003</v>
      </c>
      <c r="AJ45">
        <v>6.8199999999999997E-2</v>
      </c>
      <c r="AK45">
        <v>0</v>
      </c>
      <c r="AL45">
        <v>121.94159999999999</v>
      </c>
      <c r="AM45">
        <v>122.8964</v>
      </c>
      <c r="AN45">
        <v>4.2599999999999999E-2</v>
      </c>
      <c r="AO45">
        <v>0</v>
      </c>
      <c r="AP45">
        <v>76.168800000000005</v>
      </c>
      <c r="AQ45">
        <v>76.765199999999993</v>
      </c>
      <c r="AR45">
        <v>8.8000000000000005E-3</v>
      </c>
      <c r="AS45">
        <v>0</v>
      </c>
      <c r="AT45">
        <v>15.734400000000001</v>
      </c>
      <c r="AU45" s="1" t="s">
        <v>419</v>
      </c>
      <c r="AV45" s="2">
        <v>-1</v>
      </c>
      <c r="AW45">
        <v>1795</v>
      </c>
      <c r="AX45" s="2">
        <v>7.2</v>
      </c>
      <c r="AY45">
        <v>44500</v>
      </c>
      <c r="AZ45">
        <v>3.3000000000000002E-2</v>
      </c>
    </row>
    <row r="46" spans="1:52" x14ac:dyDescent="0.2">
      <c r="A46">
        <v>2700</v>
      </c>
      <c r="B46">
        <v>3000</v>
      </c>
      <c r="C46">
        <v>0.01</v>
      </c>
      <c r="D46">
        <v>0.04</v>
      </c>
      <c r="E46">
        <v>2.5000000000000001E-2</v>
      </c>
      <c r="F46" s="1" t="s">
        <v>247</v>
      </c>
      <c r="G46" s="1" t="s">
        <v>138</v>
      </c>
      <c r="H46" s="1" t="s">
        <v>418</v>
      </c>
      <c r="I46">
        <v>60</v>
      </c>
      <c r="J46">
        <v>85</v>
      </c>
      <c r="K46">
        <v>60</v>
      </c>
      <c r="L46">
        <v>0.25</v>
      </c>
      <c r="M46">
        <v>0.34</v>
      </c>
      <c r="N46">
        <v>0.25</v>
      </c>
      <c r="O46" s="14">
        <v>40</v>
      </c>
      <c r="P46" s="15" t="s">
        <v>141</v>
      </c>
      <c r="Q46">
        <v>24</v>
      </c>
      <c r="R46">
        <v>3.0487804878048699E-3</v>
      </c>
      <c r="S46">
        <v>50</v>
      </c>
      <c r="T46">
        <v>350</v>
      </c>
      <c r="U46">
        <v>2.5099999999999998</v>
      </c>
      <c r="V46">
        <v>3</v>
      </c>
      <c r="W46" s="1" t="s">
        <v>209</v>
      </c>
      <c r="X46" s="1" t="s">
        <v>66</v>
      </c>
      <c r="Y46">
        <v>0.43840000000000001</v>
      </c>
      <c r="Z46">
        <v>0.6169</v>
      </c>
      <c r="AA46">
        <v>1788</v>
      </c>
      <c r="AB46">
        <v>1802</v>
      </c>
      <c r="AC46">
        <v>0.1033</v>
      </c>
      <c r="AD46">
        <v>2000</v>
      </c>
      <c r="AE46">
        <v>-1</v>
      </c>
      <c r="AF46">
        <v>2.6100000000000002E-2</v>
      </c>
      <c r="AG46">
        <v>0</v>
      </c>
      <c r="AH46">
        <v>46.666800000000002</v>
      </c>
      <c r="AI46">
        <v>47.032200000000003</v>
      </c>
      <c r="AJ46">
        <v>6.8199999999999997E-2</v>
      </c>
      <c r="AK46">
        <v>0</v>
      </c>
      <c r="AL46">
        <v>121.94159999999999</v>
      </c>
      <c r="AM46">
        <v>122.8964</v>
      </c>
      <c r="AN46">
        <v>4.2599999999999999E-2</v>
      </c>
      <c r="AO46">
        <v>0</v>
      </c>
      <c r="AP46">
        <v>76.168800000000005</v>
      </c>
      <c r="AQ46">
        <v>76.765199999999993</v>
      </c>
      <c r="AR46">
        <v>8.8000000000000005E-3</v>
      </c>
      <c r="AS46">
        <v>0</v>
      </c>
      <c r="AT46">
        <v>15.734400000000001</v>
      </c>
      <c r="AU46" s="1" t="s">
        <v>419</v>
      </c>
      <c r="AV46" s="2">
        <v>-1</v>
      </c>
      <c r="AW46">
        <v>1795</v>
      </c>
      <c r="AX46" s="2">
        <v>16</v>
      </c>
      <c r="AY46">
        <v>2000</v>
      </c>
      <c r="AZ46">
        <v>0.1033</v>
      </c>
    </row>
    <row r="47" spans="1:52" x14ac:dyDescent="0.2">
      <c r="A47">
        <v>2680</v>
      </c>
      <c r="B47">
        <v>3000</v>
      </c>
      <c r="C47">
        <v>2.8000000000000001E-2</v>
      </c>
      <c r="D47">
        <v>0.04</v>
      </c>
      <c r="E47">
        <v>3.4000000000000002E-2</v>
      </c>
      <c r="F47" s="1" t="s">
        <v>258</v>
      </c>
      <c r="G47" s="1" t="s">
        <v>340</v>
      </c>
      <c r="H47" s="1" t="s">
        <v>420</v>
      </c>
      <c r="I47">
        <v>5</v>
      </c>
      <c r="J47">
        <v>54</v>
      </c>
      <c r="K47">
        <v>54</v>
      </c>
      <c r="L47">
        <v>0.1</v>
      </c>
      <c r="M47">
        <v>0.25</v>
      </c>
      <c r="N47">
        <v>0.25</v>
      </c>
      <c r="O47" s="15" t="s">
        <v>52</v>
      </c>
      <c r="P47" s="14">
        <v>36</v>
      </c>
      <c r="Q47">
        <v>21.6</v>
      </c>
      <c r="R47">
        <v>21.6</v>
      </c>
      <c r="S47">
        <v>50</v>
      </c>
      <c r="T47">
        <v>350</v>
      </c>
      <c r="U47">
        <v>2.5099999999999998</v>
      </c>
      <c r="V47">
        <v>3.97</v>
      </c>
      <c r="W47" s="1" t="s">
        <v>209</v>
      </c>
      <c r="X47" s="1" t="s">
        <v>66</v>
      </c>
      <c r="Y47" s="1" t="s">
        <v>421</v>
      </c>
      <c r="Z47">
        <v>0.69510000000000005</v>
      </c>
      <c r="AA47">
        <v>990</v>
      </c>
      <c r="AB47">
        <v>1000</v>
      </c>
      <c r="AC47">
        <v>1.1390000000000001E-2</v>
      </c>
      <c r="AD47">
        <v>9200</v>
      </c>
      <c r="AE47">
        <v>2</v>
      </c>
      <c r="AF47">
        <v>2.5000000000000001E-2</v>
      </c>
      <c r="AG47">
        <v>0</v>
      </c>
      <c r="AH47">
        <v>24.75</v>
      </c>
      <c r="AI47">
        <v>25</v>
      </c>
      <c r="AJ47">
        <v>3.5000000000000003E-2</v>
      </c>
      <c r="AK47">
        <v>0</v>
      </c>
      <c r="AL47" s="1" t="s">
        <v>422</v>
      </c>
      <c r="AM47">
        <v>35</v>
      </c>
      <c r="AN47">
        <v>2.1999999999999999E-2</v>
      </c>
      <c r="AO47">
        <v>0</v>
      </c>
      <c r="AP47" s="1" t="s">
        <v>423</v>
      </c>
      <c r="AQ47">
        <v>22</v>
      </c>
      <c r="AR47">
        <v>9.6227751507623992E-3</v>
      </c>
      <c r="AS47">
        <v>1.7999999999999999E-2</v>
      </c>
      <c r="AT47" s="1" t="s">
        <v>424</v>
      </c>
      <c r="AU47" s="1" t="s">
        <v>425</v>
      </c>
      <c r="AV47" s="2">
        <v>2</v>
      </c>
      <c r="AW47">
        <v>995</v>
      </c>
      <c r="AX47" s="2">
        <v>20</v>
      </c>
      <c r="AY47">
        <v>9200</v>
      </c>
      <c r="AZ47">
        <v>1.1390000000000001E-2</v>
      </c>
    </row>
    <row r="48" spans="1:52" x14ac:dyDescent="0.2">
      <c r="A48">
        <v>2000</v>
      </c>
      <c r="B48">
        <v>2650</v>
      </c>
      <c r="C48">
        <v>0.2</v>
      </c>
      <c r="D48">
        <v>0.3</v>
      </c>
      <c r="E48">
        <v>0.25</v>
      </c>
      <c r="F48" s="1" t="s">
        <v>122</v>
      </c>
      <c r="G48" s="1" t="s">
        <v>426</v>
      </c>
      <c r="H48" s="1" t="s">
        <v>427</v>
      </c>
      <c r="I48">
        <v>0.1</v>
      </c>
      <c r="J48">
        <v>30</v>
      </c>
      <c r="K48">
        <v>15.05</v>
      </c>
      <c r="L48">
        <v>0</v>
      </c>
      <c r="M48">
        <v>0.45</v>
      </c>
      <c r="N48">
        <v>0.22500000000000001</v>
      </c>
      <c r="O48" s="14">
        <v>4.1666666666666602E-2</v>
      </c>
      <c r="P48" s="14">
        <v>100</v>
      </c>
      <c r="Q48" s="1" t="s">
        <v>428</v>
      </c>
      <c r="R48">
        <v>4.8000000000000001E-2</v>
      </c>
      <c r="S48">
        <v>1</v>
      </c>
      <c r="T48">
        <v>250</v>
      </c>
      <c r="U48">
        <v>1</v>
      </c>
      <c r="V48">
        <v>4.5999999999999996</v>
      </c>
      <c r="W48" s="1" t="s">
        <v>54</v>
      </c>
      <c r="X48" s="1" t="s">
        <v>90</v>
      </c>
      <c r="Y48" s="1" t="s">
        <v>429</v>
      </c>
      <c r="Z48" s="1" t="s">
        <v>430</v>
      </c>
      <c r="AA48">
        <v>1225</v>
      </c>
      <c r="AB48">
        <v>1228</v>
      </c>
      <c r="AC48">
        <v>0.16700000000000001</v>
      </c>
      <c r="AD48">
        <v>0</v>
      </c>
      <c r="AE48">
        <v>2.6</v>
      </c>
      <c r="AF48">
        <v>2.29742445714285E-2</v>
      </c>
      <c r="AG48">
        <v>0</v>
      </c>
      <c r="AH48" s="1" t="s">
        <v>431</v>
      </c>
      <c r="AI48">
        <v>70.509102799999994</v>
      </c>
      <c r="AJ48">
        <v>3.4205760000000002E-2</v>
      </c>
      <c r="AK48">
        <v>0</v>
      </c>
      <c r="AL48" s="1" t="s">
        <v>432</v>
      </c>
      <c r="AM48" s="1" t="s">
        <v>433</v>
      </c>
      <c r="AN48" s="1" t="s">
        <v>434</v>
      </c>
      <c r="AO48">
        <v>0</v>
      </c>
      <c r="AP48" s="1" t="s">
        <v>435</v>
      </c>
      <c r="AQ48" s="1" t="s">
        <v>436</v>
      </c>
      <c r="AR48" s="1" t="s">
        <v>437</v>
      </c>
      <c r="AS48">
        <v>0</v>
      </c>
      <c r="AT48">
        <v>21.871480399999999</v>
      </c>
      <c r="AU48" s="1" t="s">
        <v>438</v>
      </c>
      <c r="AV48" s="2">
        <v>2.6</v>
      </c>
      <c r="AW48">
        <v>1226.5</v>
      </c>
      <c r="AX48" s="2"/>
      <c r="AY48" t="e">
        <v>#DIV/0!</v>
      </c>
      <c r="AZ48">
        <v>0.16700000000000001</v>
      </c>
    </row>
    <row r="49" spans="1:52" x14ac:dyDescent="0.2">
      <c r="A49">
        <v>1200</v>
      </c>
      <c r="B49">
        <v>2000</v>
      </c>
      <c r="C49">
        <v>4.2000000000000003E-2</v>
      </c>
      <c r="D49">
        <v>0.35</v>
      </c>
      <c r="E49">
        <v>0.19600000000000001</v>
      </c>
      <c r="F49" s="1" t="s">
        <v>258</v>
      </c>
      <c r="G49" s="1" t="s">
        <v>439</v>
      </c>
      <c r="H49" s="1" t="s">
        <v>440</v>
      </c>
      <c r="I49">
        <v>0.1</v>
      </c>
      <c r="J49">
        <v>30</v>
      </c>
      <c r="K49">
        <v>15.05</v>
      </c>
      <c r="L49">
        <v>0.25</v>
      </c>
      <c r="M49">
        <v>0.35</v>
      </c>
      <c r="N49">
        <v>0.3</v>
      </c>
      <c r="O49" s="14">
        <v>6.6666666666666596E-2</v>
      </c>
      <c r="P49" s="15" t="s">
        <v>441</v>
      </c>
      <c r="Q49" s="1" t="s">
        <v>442</v>
      </c>
      <c r="R49">
        <v>0.1171875</v>
      </c>
      <c r="S49">
        <v>1</v>
      </c>
      <c r="T49">
        <v>250</v>
      </c>
      <c r="U49">
        <v>1.99</v>
      </c>
      <c r="V49">
        <v>4.6399999999999997</v>
      </c>
      <c r="W49" s="1" t="s">
        <v>54</v>
      </c>
      <c r="X49" s="1" t="s">
        <v>90</v>
      </c>
      <c r="Y49" s="1" t="s">
        <v>443</v>
      </c>
      <c r="Z49" s="1" t="s">
        <v>444</v>
      </c>
      <c r="AA49">
        <v>1500</v>
      </c>
      <c r="AB49">
        <v>3000</v>
      </c>
      <c r="AC49">
        <v>3.1709800000000001</v>
      </c>
      <c r="AD49">
        <v>1000000000</v>
      </c>
      <c r="AE49">
        <v>6.6</v>
      </c>
      <c r="AF49">
        <v>2.36652687705627E-2</v>
      </c>
      <c r="AG49" s="1" t="s">
        <v>445</v>
      </c>
      <c r="AH49" s="1" t="s">
        <v>446</v>
      </c>
      <c r="AI49" s="1" t="s">
        <v>447</v>
      </c>
      <c r="AJ49" s="1" t="s">
        <v>448</v>
      </c>
      <c r="AK49">
        <v>0.24</v>
      </c>
      <c r="AL49" s="1" t="s">
        <v>449</v>
      </c>
      <c r="AM49" s="1" t="s">
        <v>450</v>
      </c>
      <c r="AN49" s="1" t="s">
        <v>451</v>
      </c>
      <c r="AO49">
        <v>1.2E-2</v>
      </c>
      <c r="AP49">
        <v>67.719051813793101</v>
      </c>
      <c r="AQ49" s="1" t="s">
        <v>452</v>
      </c>
      <c r="AR49" s="1" t="s">
        <v>453</v>
      </c>
      <c r="AS49" s="1" t="s">
        <v>454</v>
      </c>
      <c r="AT49" s="1" t="s">
        <v>455</v>
      </c>
      <c r="AU49" s="1" t="s">
        <v>456</v>
      </c>
      <c r="AV49" s="2">
        <v>6.6</v>
      </c>
      <c r="AW49">
        <v>2250</v>
      </c>
      <c r="AX49" s="2"/>
      <c r="AY49">
        <v>1000000000</v>
      </c>
      <c r="AZ49">
        <v>3.1709800000000001</v>
      </c>
    </row>
    <row r="50" spans="1:52" x14ac:dyDescent="0.2">
      <c r="A50">
        <v>2540</v>
      </c>
      <c r="B50">
        <v>3200</v>
      </c>
      <c r="C50">
        <v>0.1</v>
      </c>
      <c r="D50">
        <v>0.15</v>
      </c>
      <c r="E50">
        <v>0.125</v>
      </c>
      <c r="F50" s="1" t="s">
        <v>334</v>
      </c>
      <c r="G50" s="1" t="s">
        <v>335</v>
      </c>
      <c r="H50" s="1" t="s">
        <v>336</v>
      </c>
      <c r="I50">
        <v>30</v>
      </c>
      <c r="J50">
        <v>100</v>
      </c>
      <c r="K50">
        <v>30</v>
      </c>
      <c r="L50">
        <v>0.24</v>
      </c>
      <c r="M50">
        <v>0.3</v>
      </c>
      <c r="N50">
        <v>0.24</v>
      </c>
      <c r="O50" s="15" t="s">
        <v>457</v>
      </c>
      <c r="P50" s="15" t="s">
        <v>178</v>
      </c>
      <c r="Q50" s="1" t="s">
        <v>458</v>
      </c>
      <c r="R50">
        <v>5.9315589353612103E-3</v>
      </c>
      <c r="S50">
        <v>200</v>
      </c>
      <c r="T50">
        <v>350</v>
      </c>
      <c r="U50">
        <v>0.6</v>
      </c>
      <c r="V50">
        <v>2.6</v>
      </c>
      <c r="W50" s="1" t="s">
        <v>459</v>
      </c>
      <c r="X50" s="1" t="s">
        <v>55</v>
      </c>
      <c r="Y50" s="1" t="s">
        <v>460</v>
      </c>
      <c r="Z50" s="1" t="s">
        <v>461</v>
      </c>
      <c r="AA50">
        <v>1450</v>
      </c>
      <c r="AB50">
        <v>3250</v>
      </c>
      <c r="AC50">
        <v>3.6700000000000003E-2</v>
      </c>
      <c r="AD50">
        <v>0</v>
      </c>
      <c r="AE50">
        <v>4.5999999999999996</v>
      </c>
      <c r="AF50" s="1" t="s">
        <v>462</v>
      </c>
      <c r="AG50">
        <v>0</v>
      </c>
      <c r="AH50" s="1" t="s">
        <v>463</v>
      </c>
      <c r="AI50" s="1" t="s">
        <v>464</v>
      </c>
      <c r="AJ50">
        <v>3.4783479999999999E-2</v>
      </c>
      <c r="AK50">
        <v>-0.13</v>
      </c>
      <c r="AL50" s="1" t="s">
        <v>465</v>
      </c>
      <c r="AM50" s="1" t="s">
        <v>466</v>
      </c>
      <c r="AN50">
        <v>1.8466392000000002E-2</v>
      </c>
      <c r="AO50">
        <v>-0.21497999999999901</v>
      </c>
      <c r="AP50" s="1" t="s">
        <v>467</v>
      </c>
      <c r="AQ50" s="1" t="s">
        <v>468</v>
      </c>
      <c r="AR50" s="1" t="s">
        <v>469</v>
      </c>
      <c r="AS50">
        <v>0</v>
      </c>
      <c r="AT50" s="1" t="s">
        <v>470</v>
      </c>
      <c r="AU50" s="1" t="s">
        <v>471</v>
      </c>
      <c r="AV50" s="2">
        <v>4.5999999999999996</v>
      </c>
      <c r="AW50">
        <v>2350</v>
      </c>
      <c r="AX50" s="2"/>
      <c r="AY50" t="e">
        <v>#DIV/0!</v>
      </c>
      <c r="AZ50">
        <v>3.6700000000000003E-2</v>
      </c>
    </row>
    <row r="51" spans="1:52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42.478000000000002</v>
      </c>
      <c r="L51">
        <v>0</v>
      </c>
      <c r="M51">
        <v>0</v>
      </c>
      <c r="N51" s="1" t="s">
        <v>472</v>
      </c>
      <c r="O51" s="14">
        <v>0</v>
      </c>
      <c r="P51" s="14">
        <v>0</v>
      </c>
      <c r="Q51" s="1" t="s">
        <v>473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s="1" t="s">
        <v>474</v>
      </c>
      <c r="Z51" s="1" t="s">
        <v>475</v>
      </c>
      <c r="AA51">
        <v>2000</v>
      </c>
      <c r="AB51">
        <v>3000</v>
      </c>
      <c r="AC51">
        <v>0.20120960000999999</v>
      </c>
      <c r="AD51">
        <v>0</v>
      </c>
      <c r="AE51">
        <v>3.2</v>
      </c>
      <c r="AF51" s="1" t="s">
        <v>476</v>
      </c>
      <c r="AG51">
        <v>0.11799999999999999</v>
      </c>
      <c r="AH51" s="1" t="s">
        <v>477</v>
      </c>
      <c r="AI51" s="1" t="s">
        <v>478</v>
      </c>
      <c r="AJ51" s="1" t="s">
        <v>479</v>
      </c>
      <c r="AK51">
        <v>12.878</v>
      </c>
      <c r="AL51" s="1" t="s">
        <v>480</v>
      </c>
      <c r="AM51" s="1" t="s">
        <v>481</v>
      </c>
      <c r="AN51" s="1" t="s">
        <v>482</v>
      </c>
      <c r="AO51" s="1" t="s">
        <v>483</v>
      </c>
      <c r="AP51" s="1" t="s">
        <v>484</v>
      </c>
      <c r="AQ51">
        <v>95.090403387999999</v>
      </c>
      <c r="AR51">
        <v>1.5665963736263701E-2</v>
      </c>
      <c r="AS51">
        <v>1.2E-2</v>
      </c>
      <c r="AT51" s="1" t="s">
        <v>485</v>
      </c>
      <c r="AU51">
        <v>56.123816712087901</v>
      </c>
      <c r="AV51" s="2">
        <v>3.2</v>
      </c>
      <c r="AW51">
        <v>3000</v>
      </c>
      <c r="AX51" s="2"/>
      <c r="AY51" t="e">
        <v>#DIV/0!</v>
      </c>
    </row>
    <row r="52" spans="1:52" x14ac:dyDescent="0.2">
      <c r="A52">
        <v>2070</v>
      </c>
      <c r="B52">
        <v>2670</v>
      </c>
      <c r="C52">
        <v>2.5000000000000001E-2</v>
      </c>
      <c r="D52">
        <v>0.20300000000000001</v>
      </c>
      <c r="E52">
        <v>0.114</v>
      </c>
      <c r="F52" s="1" t="s">
        <v>486</v>
      </c>
      <c r="G52" s="1" t="s">
        <v>487</v>
      </c>
      <c r="H52" s="1" t="s">
        <v>488</v>
      </c>
      <c r="I52">
        <v>17.7</v>
      </c>
      <c r="J52">
        <v>44.3</v>
      </c>
      <c r="K52">
        <v>31</v>
      </c>
      <c r="L52">
        <v>0.19</v>
      </c>
      <c r="M52">
        <v>0.31</v>
      </c>
      <c r="N52">
        <v>0.25</v>
      </c>
      <c r="O52" s="15" t="s">
        <v>489</v>
      </c>
      <c r="P52" s="15" t="s">
        <v>490</v>
      </c>
      <c r="Q52" s="1" t="s">
        <v>491</v>
      </c>
      <c r="R52" s="1" t="s">
        <v>492</v>
      </c>
      <c r="S52">
        <v>70</v>
      </c>
      <c r="T52">
        <v>163.4</v>
      </c>
      <c r="U52">
        <v>0.6</v>
      </c>
      <c r="V52">
        <v>1.26</v>
      </c>
      <c r="W52" s="1" t="s">
        <v>493</v>
      </c>
      <c r="X52" s="1" t="s">
        <v>55</v>
      </c>
      <c r="Y52">
        <v>0.66974</v>
      </c>
      <c r="Z52">
        <v>0.71260000000000001</v>
      </c>
      <c r="AA52">
        <v>2000</v>
      </c>
      <c r="AB52">
        <v>2400</v>
      </c>
      <c r="AC52">
        <v>0.16064420000999999</v>
      </c>
      <c r="AD52">
        <v>0</v>
      </c>
      <c r="AE52">
        <v>2.7</v>
      </c>
      <c r="AF52" s="1" t="s">
        <v>494</v>
      </c>
      <c r="AG52">
        <v>0</v>
      </c>
      <c r="AH52" s="1" t="s">
        <v>495</v>
      </c>
      <c r="AI52" s="1" t="s">
        <v>496</v>
      </c>
      <c r="AJ52">
        <v>2.945364E-2</v>
      </c>
      <c r="AK52">
        <v>0</v>
      </c>
      <c r="AL52" s="1" t="s">
        <v>497</v>
      </c>
      <c r="AM52" s="1" t="s">
        <v>498</v>
      </c>
      <c r="AN52">
        <v>1.8271872000000002E-2</v>
      </c>
      <c r="AO52">
        <v>0</v>
      </c>
      <c r="AP52" s="1" t="s">
        <v>499</v>
      </c>
      <c r="AQ52" s="1" t="s">
        <v>500</v>
      </c>
      <c r="AR52" s="1" t="s">
        <v>501</v>
      </c>
      <c r="AS52">
        <v>0</v>
      </c>
      <c r="AT52" s="1" t="s">
        <v>502</v>
      </c>
      <c r="AU52" s="1" t="s">
        <v>503</v>
      </c>
      <c r="AV52" s="2">
        <v>2.7</v>
      </c>
      <c r="AW52">
        <v>2400</v>
      </c>
      <c r="AX52" s="2"/>
      <c r="AY52" t="e">
        <v>#DIV/0!</v>
      </c>
    </row>
    <row r="53" spans="1:52" x14ac:dyDescent="0.2">
      <c r="A53">
        <v>2330</v>
      </c>
      <c r="B53">
        <v>2560</v>
      </c>
      <c r="C53">
        <v>5.2999999999999999E-2</v>
      </c>
      <c r="D53">
        <v>0.20399999999999999</v>
      </c>
      <c r="E53">
        <v>0.1285</v>
      </c>
      <c r="F53" s="1" t="s">
        <v>504</v>
      </c>
      <c r="G53" s="1" t="s">
        <v>505</v>
      </c>
      <c r="H53" s="1" t="s">
        <v>506</v>
      </c>
      <c r="I53">
        <v>19.899999999999999</v>
      </c>
      <c r="J53">
        <v>43.7</v>
      </c>
      <c r="K53">
        <v>30.6</v>
      </c>
      <c r="L53">
        <v>0.09</v>
      </c>
      <c r="M53">
        <v>0.34</v>
      </c>
      <c r="N53">
        <v>0.2</v>
      </c>
      <c r="O53" s="15" t="s">
        <v>507</v>
      </c>
      <c r="P53" s="15" t="s">
        <v>508</v>
      </c>
      <c r="Q53" s="1" t="s">
        <v>509</v>
      </c>
      <c r="R53" s="1" t="s">
        <v>510</v>
      </c>
      <c r="S53">
        <v>200</v>
      </c>
      <c r="T53">
        <v>211</v>
      </c>
      <c r="U53">
        <v>0.6</v>
      </c>
      <c r="V53">
        <v>1.26</v>
      </c>
      <c r="W53" s="1" t="s">
        <v>511</v>
      </c>
      <c r="X53" s="1" t="s">
        <v>512</v>
      </c>
      <c r="Y53" s="1" t="s">
        <v>513</v>
      </c>
      <c r="Z53" s="1" t="s">
        <v>514</v>
      </c>
      <c r="AA53">
        <v>1000</v>
      </c>
      <c r="AB53">
        <v>2500</v>
      </c>
      <c r="AC53">
        <v>0.55000000000000004</v>
      </c>
      <c r="AD53">
        <v>0</v>
      </c>
      <c r="AE53">
        <v>3.3</v>
      </c>
      <c r="AF53">
        <v>2.2259999999999999E-2</v>
      </c>
      <c r="AG53">
        <v>0</v>
      </c>
      <c r="AH53" s="1" t="s">
        <v>515</v>
      </c>
      <c r="AI53">
        <v>55.65</v>
      </c>
      <c r="AJ53">
        <v>2.7718900000000001E-2</v>
      </c>
      <c r="AK53">
        <v>-0.13</v>
      </c>
      <c r="AL53" s="1" t="s">
        <v>516</v>
      </c>
      <c r="AM53" s="1" t="s">
        <v>517</v>
      </c>
      <c r="AN53">
        <v>1.3440000000000001E-2</v>
      </c>
      <c r="AO53">
        <v>0</v>
      </c>
      <c r="AP53" s="1" t="s">
        <v>518</v>
      </c>
      <c r="AQ53">
        <v>33.6</v>
      </c>
      <c r="AR53">
        <v>8.8000000000000005E-3</v>
      </c>
      <c r="AS53">
        <v>0</v>
      </c>
      <c r="AT53">
        <v>8.8000000000000007</v>
      </c>
      <c r="AU53">
        <v>22</v>
      </c>
      <c r="AV53" s="2">
        <v>3.3</v>
      </c>
      <c r="AW53">
        <v>1750</v>
      </c>
      <c r="AX53" s="2">
        <v>1</v>
      </c>
      <c r="AY53" t="e">
        <v>#DIV/0!</v>
      </c>
      <c r="AZ53">
        <v>0.55000000000000004</v>
      </c>
    </row>
    <row r="54" spans="1:52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1" t="s">
        <v>519</v>
      </c>
      <c r="L54">
        <v>0</v>
      </c>
      <c r="M54">
        <v>0</v>
      </c>
      <c r="N54" s="1" t="s">
        <v>520</v>
      </c>
      <c r="O54" s="14">
        <v>0</v>
      </c>
      <c r="P54" s="14">
        <v>0</v>
      </c>
      <c r="Q54" s="1" t="s">
        <v>521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 s="1" t="s">
        <v>474</v>
      </c>
      <c r="Z54" s="1" t="s">
        <v>475</v>
      </c>
      <c r="AA54">
        <v>2352.5100000000002</v>
      </c>
      <c r="AB54">
        <v>3317.12</v>
      </c>
      <c r="AC54">
        <v>0.19039580001</v>
      </c>
      <c r="AD54">
        <v>0</v>
      </c>
      <c r="AE54">
        <v>2.2999999999999998</v>
      </c>
      <c r="AF54" s="1" t="s">
        <v>522</v>
      </c>
      <c r="AG54">
        <v>0.11799999999999999</v>
      </c>
      <c r="AH54" s="1" t="s">
        <v>523</v>
      </c>
      <c r="AI54" s="1" t="s">
        <v>524</v>
      </c>
      <c r="AJ54" s="1" t="s">
        <v>525</v>
      </c>
      <c r="AK54">
        <v>14.077999999999999</v>
      </c>
      <c r="AL54">
        <v>135.0031333</v>
      </c>
      <c r="AM54" s="1" t="s">
        <v>526</v>
      </c>
      <c r="AN54" s="1" t="s">
        <v>527</v>
      </c>
      <c r="AO54" s="1" t="s">
        <v>483</v>
      </c>
      <c r="AP54" s="1" t="s">
        <v>528</v>
      </c>
      <c r="AQ54" s="1" t="s">
        <v>529</v>
      </c>
      <c r="AR54">
        <v>1.58758637362637E-2</v>
      </c>
      <c r="AS54">
        <v>1.2E-2</v>
      </c>
      <c r="AT54" s="1" t="s">
        <v>530</v>
      </c>
      <c r="AU54" s="1" t="s">
        <v>531</v>
      </c>
      <c r="AV54" s="2">
        <v>2.2999999999999998</v>
      </c>
      <c r="AW54" t="e">
        <v>#DIV/0!</v>
      </c>
      <c r="AX54" s="5"/>
      <c r="AY54" t="e">
        <v>#DIV/0!</v>
      </c>
    </row>
    <row r="55" spans="1:52" x14ac:dyDescent="0.2">
      <c r="A55">
        <v>2680</v>
      </c>
      <c r="B55">
        <v>2630</v>
      </c>
      <c r="C55">
        <v>0.02</v>
      </c>
      <c r="D55">
        <v>5.0000000000000001E-3</v>
      </c>
      <c r="E55">
        <v>1.2500000000000001E-2</v>
      </c>
      <c r="F55" s="1" t="s">
        <v>247</v>
      </c>
      <c r="G55" s="1" t="s">
        <v>532</v>
      </c>
      <c r="H55" s="1" t="s">
        <v>533</v>
      </c>
      <c r="I55">
        <v>5</v>
      </c>
      <c r="J55">
        <v>33.5</v>
      </c>
      <c r="K55">
        <v>33.5</v>
      </c>
      <c r="L55">
        <v>0.1</v>
      </c>
      <c r="M55">
        <v>0.21</v>
      </c>
      <c r="N55">
        <v>0.21</v>
      </c>
      <c r="O55" s="15" t="s">
        <v>52</v>
      </c>
      <c r="P55" s="15" t="s">
        <v>534</v>
      </c>
      <c r="Q55" s="1" t="s">
        <v>535</v>
      </c>
      <c r="R55" s="1" t="s">
        <v>535</v>
      </c>
      <c r="S55">
        <v>50</v>
      </c>
      <c r="T55">
        <v>106.7</v>
      </c>
      <c r="U55">
        <v>2.5099999999999998</v>
      </c>
      <c r="V55">
        <v>3</v>
      </c>
      <c r="W55" s="1" t="s">
        <v>209</v>
      </c>
      <c r="X55" s="1" t="s">
        <v>536</v>
      </c>
      <c r="Y55" s="1" t="s">
        <v>537</v>
      </c>
      <c r="Z55" s="1" t="s">
        <v>538</v>
      </c>
      <c r="AA55">
        <v>4300</v>
      </c>
      <c r="AB55">
        <v>4300</v>
      </c>
      <c r="AC55">
        <v>4.6829999999999997E-2</v>
      </c>
      <c r="AD55">
        <v>12800</v>
      </c>
      <c r="AE55">
        <v>5.4</v>
      </c>
      <c r="AF55" s="1" t="s">
        <v>539</v>
      </c>
      <c r="AG55">
        <v>0</v>
      </c>
      <c r="AH55">
        <v>106</v>
      </c>
      <c r="AI55">
        <v>110</v>
      </c>
      <c r="AJ55">
        <v>9.1999999999999993</v>
      </c>
      <c r="AK55">
        <v>10.199999999999999</v>
      </c>
      <c r="AL55" s="1" t="s">
        <v>540</v>
      </c>
      <c r="AM55">
        <v>143</v>
      </c>
      <c r="AN55" s="1" t="s">
        <v>541</v>
      </c>
      <c r="AO55" s="1" t="s">
        <v>542</v>
      </c>
      <c r="AP55">
        <v>88</v>
      </c>
      <c r="AQ55">
        <v>120</v>
      </c>
      <c r="AR55">
        <v>1.11030045877077E-2</v>
      </c>
      <c r="AS55">
        <v>2.4E-2</v>
      </c>
      <c r="AT55" s="1" t="s">
        <v>543</v>
      </c>
      <c r="AU55" s="1" t="s">
        <v>544</v>
      </c>
      <c r="AV55" s="2">
        <v>5.4</v>
      </c>
      <c r="AW55">
        <v>4300</v>
      </c>
      <c r="AX55" s="5">
        <v>89.2</v>
      </c>
      <c r="AY55">
        <v>12800</v>
      </c>
      <c r="AZ55">
        <v>4.6829999999999997E-2</v>
      </c>
    </row>
    <row r="56" spans="1:52" x14ac:dyDescent="0.2">
      <c r="A56">
        <v>2640</v>
      </c>
      <c r="B56">
        <v>2800</v>
      </c>
      <c r="C56">
        <v>5.0000000000000001E-3</v>
      </c>
      <c r="D56">
        <v>0.04</v>
      </c>
      <c r="E56">
        <v>2.2499999999999999E-2</v>
      </c>
      <c r="F56" s="1" t="s">
        <v>334</v>
      </c>
      <c r="G56" s="1" t="s">
        <v>138</v>
      </c>
      <c r="H56" s="1" t="s">
        <v>545</v>
      </c>
      <c r="I56">
        <v>50</v>
      </c>
      <c r="J56">
        <v>85</v>
      </c>
      <c r="K56">
        <v>50</v>
      </c>
      <c r="L56">
        <v>0.15</v>
      </c>
      <c r="M56">
        <v>0.34</v>
      </c>
      <c r="N56">
        <v>0.15</v>
      </c>
      <c r="O56" s="14">
        <v>23.81</v>
      </c>
      <c r="P56" s="15" t="s">
        <v>141</v>
      </c>
      <c r="Q56">
        <v>21.75</v>
      </c>
      <c r="R56">
        <v>3.0229746070133002E-3</v>
      </c>
      <c r="S56">
        <v>220</v>
      </c>
      <c r="T56">
        <v>350</v>
      </c>
      <c r="U56">
        <v>2.5099999999999998</v>
      </c>
      <c r="V56">
        <v>3.97</v>
      </c>
      <c r="W56" s="1" t="s">
        <v>209</v>
      </c>
      <c r="X56" s="1" t="s">
        <v>66</v>
      </c>
      <c r="Y56" s="1" t="s">
        <v>546</v>
      </c>
      <c r="Z56" s="1" t="s">
        <v>547</v>
      </c>
      <c r="AA56">
        <v>450</v>
      </c>
      <c r="AB56">
        <v>500</v>
      </c>
      <c r="AC56">
        <v>0.03</v>
      </c>
      <c r="AD56">
        <v>399</v>
      </c>
      <c r="AE56">
        <v>-0.2</v>
      </c>
      <c r="AF56">
        <v>2.5999999999999999E-2</v>
      </c>
      <c r="AG56">
        <v>0</v>
      </c>
      <c r="AH56">
        <v>11.7</v>
      </c>
      <c r="AI56" s="1" t="s">
        <v>548</v>
      </c>
      <c r="AJ56">
        <v>2.87E-2</v>
      </c>
      <c r="AK56">
        <v>7.1</v>
      </c>
      <c r="AL56">
        <v>20.015000000000001</v>
      </c>
      <c r="AM56" s="1" t="s">
        <v>549</v>
      </c>
      <c r="AN56">
        <v>1.83E-2</v>
      </c>
      <c r="AO56">
        <v>4.3</v>
      </c>
      <c r="AP56">
        <v>12.535</v>
      </c>
      <c r="AQ56" s="1" t="s">
        <v>550</v>
      </c>
      <c r="AR56" s="1" t="s">
        <v>551</v>
      </c>
      <c r="AS56">
        <v>-1.7999999999999999E-2</v>
      </c>
      <c r="AT56">
        <v>8.9747126000000002</v>
      </c>
      <c r="AU56" s="1" t="s">
        <v>552</v>
      </c>
      <c r="AV56" s="5">
        <v>-0.2</v>
      </c>
      <c r="AW56">
        <v>450</v>
      </c>
      <c r="AX56" s="5">
        <v>18</v>
      </c>
      <c r="AY56">
        <v>399</v>
      </c>
      <c r="AZ56">
        <v>0.03</v>
      </c>
    </row>
    <row r="57" spans="1:52" x14ac:dyDescent="0.2">
      <c r="A57">
        <v>2600</v>
      </c>
      <c r="B57">
        <v>2800</v>
      </c>
      <c r="C57">
        <v>1E-3</v>
      </c>
      <c r="D57">
        <v>0.1</v>
      </c>
      <c r="E57">
        <v>5.0500000000000003E-2</v>
      </c>
      <c r="F57" s="1" t="s">
        <v>334</v>
      </c>
      <c r="G57" s="1" t="s">
        <v>258</v>
      </c>
      <c r="H57" s="1" t="s">
        <v>553</v>
      </c>
      <c r="I57">
        <v>39</v>
      </c>
      <c r="J57">
        <v>65</v>
      </c>
      <c r="K57">
        <v>52</v>
      </c>
      <c r="L57">
        <v>0.22</v>
      </c>
      <c r="M57">
        <v>0.34</v>
      </c>
      <c r="N57">
        <v>0.22</v>
      </c>
      <c r="O57" s="15" t="s">
        <v>554</v>
      </c>
      <c r="P57" s="15" t="s">
        <v>555</v>
      </c>
      <c r="Q57" s="1" t="s">
        <v>556</v>
      </c>
      <c r="R57">
        <v>32.5</v>
      </c>
      <c r="S57">
        <v>117.7</v>
      </c>
      <c r="T57">
        <v>167.3</v>
      </c>
      <c r="U57">
        <v>2.5099999999999998</v>
      </c>
      <c r="V57">
        <v>3.97</v>
      </c>
      <c r="W57" s="1" t="s">
        <v>209</v>
      </c>
      <c r="X57" s="1" t="s">
        <v>55</v>
      </c>
      <c r="Y57">
        <v>0.2</v>
      </c>
      <c r="Z57">
        <v>1</v>
      </c>
      <c r="AA57">
        <v>4629</v>
      </c>
      <c r="AB57">
        <v>5000</v>
      </c>
      <c r="AC57">
        <v>5.5E-2</v>
      </c>
      <c r="AD57">
        <v>11566</v>
      </c>
      <c r="AE57">
        <v>3.4</v>
      </c>
      <c r="AF57">
        <v>2.4899999999999999E-2</v>
      </c>
      <c r="AG57">
        <v>0</v>
      </c>
      <c r="AH57" s="1" t="s">
        <v>557</v>
      </c>
      <c r="AI57" s="1" t="s">
        <v>558</v>
      </c>
      <c r="AJ57">
        <v>5.0000000000000001E-3</v>
      </c>
      <c r="AK57">
        <v>90</v>
      </c>
      <c r="AL57">
        <v>113.145</v>
      </c>
      <c r="AM57">
        <v>115</v>
      </c>
      <c r="AN57">
        <v>7.0000000000000001E-3</v>
      </c>
      <c r="AO57">
        <v>42</v>
      </c>
      <c r="AP57" s="1" t="s">
        <v>559</v>
      </c>
      <c r="AQ57">
        <v>77</v>
      </c>
      <c r="AR57">
        <v>9.8099999999999993E-3</v>
      </c>
      <c r="AS57">
        <v>0</v>
      </c>
      <c r="AT57" s="1" t="s">
        <v>560</v>
      </c>
      <c r="AU57">
        <v>49.05</v>
      </c>
      <c r="AV57" s="5">
        <v>3.4</v>
      </c>
      <c r="AW57">
        <v>4814.5</v>
      </c>
      <c r="AX57" s="5">
        <v>29.6</v>
      </c>
      <c r="AY57">
        <v>11566</v>
      </c>
      <c r="AZ57">
        <v>5.5E-2</v>
      </c>
    </row>
    <row r="58" spans="1:52" x14ac:dyDescent="0.2">
      <c r="A58">
        <v>2650</v>
      </c>
      <c r="B58">
        <v>2200</v>
      </c>
      <c r="C58">
        <v>1.7999999999999999E-2</v>
      </c>
      <c r="D58">
        <v>5.8000000000000003E-2</v>
      </c>
      <c r="E58">
        <v>3.7999999999999999E-2</v>
      </c>
      <c r="F58" s="1" t="s">
        <v>334</v>
      </c>
      <c r="G58" s="1" t="s">
        <v>561</v>
      </c>
      <c r="H58" s="1" t="s">
        <v>562</v>
      </c>
      <c r="I58">
        <v>6</v>
      </c>
      <c r="J58">
        <v>100</v>
      </c>
      <c r="K58">
        <v>6</v>
      </c>
      <c r="L58">
        <v>0.25</v>
      </c>
      <c r="M58">
        <v>0.3</v>
      </c>
      <c r="N58">
        <v>0.25</v>
      </c>
      <c r="O58" s="14">
        <v>4</v>
      </c>
      <c r="P58" s="15" t="s">
        <v>178</v>
      </c>
      <c r="Q58">
        <v>2.4</v>
      </c>
      <c r="R58">
        <v>2.5000000000000001E-2</v>
      </c>
      <c r="S58">
        <v>5</v>
      </c>
      <c r="T58">
        <v>250</v>
      </c>
      <c r="U58">
        <v>0.84</v>
      </c>
      <c r="V58">
        <v>3.38</v>
      </c>
      <c r="W58" s="1" t="s">
        <v>103</v>
      </c>
      <c r="X58" s="1" t="s">
        <v>104</v>
      </c>
      <c r="Y58">
        <v>0.75</v>
      </c>
      <c r="Z58" s="1" t="s">
        <v>563</v>
      </c>
      <c r="AA58">
        <v>3810</v>
      </c>
      <c r="AB58">
        <v>4253</v>
      </c>
      <c r="AC58">
        <v>5.3999999999999999E-2</v>
      </c>
      <c r="AD58">
        <v>729</v>
      </c>
      <c r="AE58">
        <v>3.5</v>
      </c>
      <c r="AF58">
        <v>2.5180000000000001E-2</v>
      </c>
      <c r="AG58">
        <v>0</v>
      </c>
      <c r="AH58">
        <v>95.9358</v>
      </c>
      <c r="AI58">
        <v>107.09054</v>
      </c>
      <c r="AJ58">
        <v>3.5503800000000002E-2</v>
      </c>
      <c r="AK58">
        <v>0</v>
      </c>
      <c r="AL58" s="1" t="s">
        <v>564</v>
      </c>
      <c r="AM58">
        <v>150.9976614</v>
      </c>
      <c r="AN58">
        <v>1.53598E-2</v>
      </c>
      <c r="AO58">
        <v>0</v>
      </c>
      <c r="AP58">
        <v>58.520837999999998</v>
      </c>
      <c r="AQ58">
        <v>65.325229399999998</v>
      </c>
      <c r="AR58">
        <v>9.7112860892388398E-3</v>
      </c>
      <c r="AS58">
        <v>0</v>
      </c>
      <c r="AT58">
        <v>37</v>
      </c>
      <c r="AU58" s="1" t="s">
        <v>565</v>
      </c>
      <c r="AV58" s="2">
        <v>3.5</v>
      </c>
      <c r="AW58">
        <v>4031.5</v>
      </c>
      <c r="AX58" s="2">
        <v>9</v>
      </c>
      <c r="AY58">
        <v>729</v>
      </c>
      <c r="AZ58">
        <v>5.3999999999999999E-2</v>
      </c>
    </row>
    <row r="59" spans="1:52" x14ac:dyDescent="0.2">
      <c r="A59">
        <v>2600</v>
      </c>
      <c r="B59">
        <v>2800</v>
      </c>
      <c r="C59">
        <v>1E-3</v>
      </c>
      <c r="D59">
        <v>0.04</v>
      </c>
      <c r="E59">
        <v>2.0500000000000001E-2</v>
      </c>
      <c r="F59" s="1" t="s">
        <v>268</v>
      </c>
      <c r="G59" s="1" t="s">
        <v>334</v>
      </c>
      <c r="H59" s="1" t="s">
        <v>566</v>
      </c>
      <c r="I59">
        <v>50</v>
      </c>
      <c r="J59">
        <v>70</v>
      </c>
      <c r="K59">
        <v>60</v>
      </c>
      <c r="L59">
        <v>0.18</v>
      </c>
      <c r="M59">
        <v>0.22</v>
      </c>
      <c r="N59">
        <v>0.2</v>
      </c>
      <c r="O59" s="15" t="s">
        <v>567</v>
      </c>
      <c r="P59" s="15" t="s">
        <v>568</v>
      </c>
      <c r="Q59">
        <v>21.1864406779661</v>
      </c>
      <c r="R59" s="1" t="s">
        <v>569</v>
      </c>
      <c r="S59">
        <v>100</v>
      </c>
      <c r="T59">
        <v>170</v>
      </c>
      <c r="U59">
        <v>2.5099999999999998</v>
      </c>
      <c r="V59">
        <v>3.97</v>
      </c>
      <c r="W59" s="1" t="s">
        <v>209</v>
      </c>
      <c r="X59" s="1" t="s">
        <v>66</v>
      </c>
      <c r="Y59" s="1" t="s">
        <v>570</v>
      </c>
      <c r="Z59" s="1" t="s">
        <v>571</v>
      </c>
      <c r="AA59">
        <v>2000</v>
      </c>
      <c r="AB59">
        <v>2600</v>
      </c>
      <c r="AC59">
        <v>0.1</v>
      </c>
      <c r="AD59">
        <v>100000</v>
      </c>
      <c r="AE59">
        <v>2</v>
      </c>
      <c r="AF59">
        <v>2.5999999999999999E-2</v>
      </c>
      <c r="AG59">
        <v>0</v>
      </c>
      <c r="AH59">
        <v>52</v>
      </c>
      <c r="AI59">
        <v>67.599999999999994</v>
      </c>
      <c r="AJ59">
        <v>2.8000000000000001E-2</v>
      </c>
      <c r="AK59">
        <v>15</v>
      </c>
      <c r="AL59">
        <v>71</v>
      </c>
      <c r="AM59">
        <v>87.8</v>
      </c>
      <c r="AN59">
        <v>1.2E-2</v>
      </c>
      <c r="AO59">
        <v>6</v>
      </c>
      <c r="AP59">
        <v>30</v>
      </c>
      <c r="AQ59">
        <v>37.200000000000003</v>
      </c>
      <c r="AR59">
        <v>9.7999999999999997E-3</v>
      </c>
      <c r="AS59">
        <v>0</v>
      </c>
      <c r="AT59" s="1" t="s">
        <v>572</v>
      </c>
      <c r="AU59">
        <v>31.2</v>
      </c>
      <c r="AV59" s="2">
        <v>2</v>
      </c>
      <c r="AW59">
        <v>2300</v>
      </c>
      <c r="AX59" s="2">
        <v>16</v>
      </c>
      <c r="AY59">
        <v>100000</v>
      </c>
      <c r="AZ59">
        <v>0.1</v>
      </c>
    </row>
    <row r="60" spans="1:52" x14ac:dyDescent="0.2">
      <c r="A60">
        <v>2700</v>
      </c>
      <c r="B60">
        <v>2640</v>
      </c>
      <c r="C60">
        <v>0.1</v>
      </c>
      <c r="D60">
        <v>0.2</v>
      </c>
      <c r="E60">
        <v>0.15</v>
      </c>
      <c r="F60" s="1" t="s">
        <v>247</v>
      </c>
      <c r="G60" s="1" t="s">
        <v>138</v>
      </c>
      <c r="H60" s="1" t="s">
        <v>418</v>
      </c>
      <c r="I60">
        <v>25.2</v>
      </c>
      <c r="J60">
        <v>85</v>
      </c>
      <c r="K60">
        <v>25.2</v>
      </c>
      <c r="L60">
        <v>0.22</v>
      </c>
      <c r="M60">
        <v>0.34</v>
      </c>
      <c r="N60">
        <v>0.22</v>
      </c>
      <c r="O60" s="14">
        <v>15</v>
      </c>
      <c r="P60" s="15" t="s">
        <v>141</v>
      </c>
      <c r="Q60">
        <v>10.33</v>
      </c>
      <c r="R60">
        <v>6.875E-3</v>
      </c>
      <c r="S60">
        <v>50</v>
      </c>
      <c r="T60">
        <v>350</v>
      </c>
      <c r="U60">
        <v>2.5099999999999998</v>
      </c>
      <c r="V60">
        <v>3.97</v>
      </c>
      <c r="W60" s="1" t="s">
        <v>209</v>
      </c>
      <c r="X60" s="1" t="s">
        <v>66</v>
      </c>
      <c r="Y60">
        <v>0.44567000000000001</v>
      </c>
      <c r="Z60" s="1" t="s">
        <v>573</v>
      </c>
      <c r="AA60">
        <v>2393</v>
      </c>
      <c r="AB60">
        <v>5275</v>
      </c>
      <c r="AC60">
        <v>0.06</v>
      </c>
      <c r="AD60">
        <v>0</v>
      </c>
      <c r="AE60">
        <v>1.5</v>
      </c>
      <c r="AF60">
        <v>2.5274999999999999E-2</v>
      </c>
      <c r="AG60">
        <v>0</v>
      </c>
      <c r="AH60" s="1" t="s">
        <v>574</v>
      </c>
      <c r="AI60" s="1" t="s">
        <v>575</v>
      </c>
      <c r="AJ60">
        <v>2.5989999999999999E-2</v>
      </c>
      <c r="AK60">
        <v>5.9</v>
      </c>
      <c r="AL60" s="1" t="s">
        <v>576</v>
      </c>
      <c r="AM60" s="1" t="s">
        <v>577</v>
      </c>
      <c r="AN60">
        <v>1.321E-2</v>
      </c>
      <c r="AO60">
        <v>3</v>
      </c>
      <c r="AP60" s="1" t="s">
        <v>578</v>
      </c>
      <c r="AQ60" s="1" t="s">
        <v>579</v>
      </c>
      <c r="AR60">
        <v>9.80410730028939E-3</v>
      </c>
      <c r="AS60">
        <v>1.2E-2</v>
      </c>
      <c r="AT60" s="1" t="s">
        <v>580</v>
      </c>
      <c r="AU60" s="1" t="s">
        <v>581</v>
      </c>
      <c r="AV60" s="2">
        <v>1.5</v>
      </c>
      <c r="AW60">
        <v>3834</v>
      </c>
      <c r="AX60" s="2"/>
      <c r="AY60" t="e">
        <v>#DIV/0!</v>
      </c>
      <c r="AZ60">
        <v>0.06</v>
      </c>
    </row>
    <row r="61" spans="1:52" x14ac:dyDescent="0.2">
      <c r="A61">
        <v>2500</v>
      </c>
      <c r="B61">
        <v>2810</v>
      </c>
      <c r="C61">
        <v>0.02</v>
      </c>
      <c r="D61">
        <v>0.2</v>
      </c>
      <c r="E61">
        <v>0.11</v>
      </c>
      <c r="F61" s="1" t="s">
        <v>97</v>
      </c>
      <c r="G61" s="1" t="s">
        <v>138</v>
      </c>
      <c r="H61" s="1" t="s">
        <v>207</v>
      </c>
      <c r="I61">
        <v>65</v>
      </c>
      <c r="J61">
        <v>85</v>
      </c>
      <c r="K61">
        <v>65</v>
      </c>
      <c r="L61">
        <v>0.185</v>
      </c>
      <c r="M61">
        <v>0.34</v>
      </c>
      <c r="N61">
        <v>0.185</v>
      </c>
      <c r="O61" s="14">
        <v>34.479999999999997</v>
      </c>
      <c r="P61" s="15" t="s">
        <v>141</v>
      </c>
      <c r="Q61">
        <v>27.5</v>
      </c>
      <c r="R61">
        <v>2.6071025930101402E-3</v>
      </c>
      <c r="S61">
        <v>50</v>
      </c>
      <c r="T61">
        <v>350</v>
      </c>
      <c r="U61">
        <v>2.5099999999999998</v>
      </c>
      <c r="V61">
        <v>3.9</v>
      </c>
      <c r="W61" s="1" t="s">
        <v>209</v>
      </c>
      <c r="X61" s="1" t="s">
        <v>66</v>
      </c>
      <c r="Y61" s="1" t="s">
        <v>582</v>
      </c>
      <c r="Z61">
        <v>0.60540000000000005</v>
      </c>
      <c r="AA61">
        <v>2956</v>
      </c>
      <c r="AB61">
        <v>3300</v>
      </c>
      <c r="AC61">
        <v>3.8999999999999999E-4</v>
      </c>
      <c r="AD61">
        <v>0</v>
      </c>
      <c r="AE61">
        <v>2.8</v>
      </c>
      <c r="AF61">
        <v>2.7879999999999999E-2</v>
      </c>
      <c r="AG61">
        <v>0</v>
      </c>
      <c r="AH61">
        <v>51</v>
      </c>
      <c r="AI61" s="1" t="s">
        <v>583</v>
      </c>
      <c r="AJ61">
        <v>4.5600000000000002E-2</v>
      </c>
      <c r="AK61">
        <v>0</v>
      </c>
      <c r="AL61">
        <v>134.7936</v>
      </c>
      <c r="AM61" s="1" t="s">
        <v>584</v>
      </c>
      <c r="AN61">
        <v>1.7500000000000002E-2</v>
      </c>
      <c r="AO61">
        <v>0</v>
      </c>
      <c r="AP61" s="1" t="s">
        <v>585</v>
      </c>
      <c r="AQ61" s="1" t="s">
        <v>586</v>
      </c>
      <c r="AR61">
        <v>9.9631131642635602E-3</v>
      </c>
      <c r="AS61">
        <v>-1.7999999999999999E-2</v>
      </c>
      <c r="AT61" s="1" t="s">
        <v>587</v>
      </c>
      <c r="AU61" s="1" t="s">
        <v>588</v>
      </c>
      <c r="AV61" s="2">
        <v>2.8</v>
      </c>
      <c r="AW61">
        <v>2956</v>
      </c>
      <c r="AX61" s="2">
        <v>0.41</v>
      </c>
      <c r="AY61" t="e">
        <v>#DIV/0!</v>
      </c>
      <c r="AZ61">
        <v>3.8999999999999999E-4</v>
      </c>
    </row>
    <row r="62" spans="1:52" x14ac:dyDescent="0.2">
      <c r="A62">
        <v>2400</v>
      </c>
      <c r="B62">
        <v>3300</v>
      </c>
      <c r="C62">
        <v>0.04</v>
      </c>
      <c r="D62">
        <v>0.1</v>
      </c>
      <c r="E62">
        <v>7.0000000000000007E-2</v>
      </c>
      <c r="F62" s="1" t="s">
        <v>258</v>
      </c>
      <c r="G62">
        <v>1</v>
      </c>
      <c r="H62" s="1" t="s">
        <v>589</v>
      </c>
      <c r="I62">
        <v>8.5</v>
      </c>
      <c r="J62">
        <v>38</v>
      </c>
      <c r="K62">
        <v>25</v>
      </c>
      <c r="L62">
        <v>0.13</v>
      </c>
      <c r="M62">
        <v>0.4</v>
      </c>
      <c r="N62">
        <v>0.2</v>
      </c>
      <c r="O62" s="14">
        <v>3.8290000000000002</v>
      </c>
      <c r="P62" s="14">
        <v>63.33</v>
      </c>
      <c r="Q62">
        <v>3.7610000000000001</v>
      </c>
      <c r="R62">
        <v>13.57</v>
      </c>
      <c r="S62">
        <v>82.8</v>
      </c>
      <c r="T62">
        <v>186.2</v>
      </c>
      <c r="U62">
        <v>0.57999999999999996</v>
      </c>
      <c r="V62">
        <v>3.26</v>
      </c>
      <c r="W62" s="1" t="s">
        <v>209</v>
      </c>
      <c r="X62" s="1" t="s">
        <v>104</v>
      </c>
      <c r="Y62" s="1" t="s">
        <v>590</v>
      </c>
      <c r="Z62" s="1" t="s">
        <v>591</v>
      </c>
      <c r="AA62">
        <v>925</v>
      </c>
      <c r="AB62">
        <v>1771</v>
      </c>
      <c r="AC62">
        <v>0.10100000000000001</v>
      </c>
      <c r="AD62">
        <v>20000</v>
      </c>
      <c r="AE62">
        <v>1.7</v>
      </c>
      <c r="AF62">
        <v>2.4299999999999999E-2</v>
      </c>
      <c r="AG62">
        <v>0</v>
      </c>
      <c r="AH62">
        <v>22.477499999999999</v>
      </c>
      <c r="AI62">
        <v>43.035299999999999</v>
      </c>
      <c r="AJ62" s="1" t="s">
        <v>592</v>
      </c>
      <c r="AK62">
        <v>-2.33999999999999E-2</v>
      </c>
      <c r="AL62">
        <v>26.336690399999998</v>
      </c>
      <c r="AM62" s="1" t="s">
        <v>593</v>
      </c>
      <c r="AN62">
        <v>1.4822999999999999E-2</v>
      </c>
      <c r="AO62">
        <v>0</v>
      </c>
      <c r="AP62" s="1" t="s">
        <v>594</v>
      </c>
      <c r="AQ62">
        <v>26.251532999999998</v>
      </c>
      <c r="AR62">
        <v>9.7466729166666693E-3</v>
      </c>
      <c r="AS62">
        <v>1.2E-2</v>
      </c>
      <c r="AT62" s="1" t="s">
        <v>595</v>
      </c>
      <c r="AU62" s="1" t="s">
        <v>596</v>
      </c>
      <c r="AV62" s="2">
        <v>1.7</v>
      </c>
      <c r="AW62">
        <v>1348</v>
      </c>
      <c r="AX62" s="2">
        <v>10.3</v>
      </c>
      <c r="AY62">
        <v>20000</v>
      </c>
      <c r="AZ62">
        <v>0.10100000000000001</v>
      </c>
    </row>
    <row r="63" spans="1:52" x14ac:dyDescent="0.2">
      <c r="A63">
        <v>2600</v>
      </c>
      <c r="B63">
        <v>2800</v>
      </c>
      <c r="C63">
        <v>0.05</v>
      </c>
      <c r="D63">
        <v>0.04</v>
      </c>
      <c r="E63">
        <v>4.4999999999999998E-2</v>
      </c>
      <c r="F63" s="1" t="s">
        <v>137</v>
      </c>
      <c r="G63" s="1" t="s">
        <v>138</v>
      </c>
      <c r="H63" s="1" t="s">
        <v>139</v>
      </c>
      <c r="I63">
        <v>37.5</v>
      </c>
      <c r="J63">
        <v>85</v>
      </c>
      <c r="K63">
        <v>37.5</v>
      </c>
      <c r="L63">
        <v>0.25</v>
      </c>
      <c r="M63">
        <v>0.34</v>
      </c>
      <c r="N63">
        <v>0.25</v>
      </c>
      <c r="O63" s="14">
        <v>25</v>
      </c>
      <c r="P63" s="15" t="s">
        <v>141</v>
      </c>
      <c r="Q63">
        <v>15</v>
      </c>
      <c r="R63">
        <v>4.8076923076923002E-3</v>
      </c>
      <c r="S63">
        <v>50</v>
      </c>
      <c r="T63">
        <v>350</v>
      </c>
      <c r="U63">
        <v>2.5099999999999998</v>
      </c>
      <c r="V63">
        <v>3.97</v>
      </c>
      <c r="W63" s="1" t="s">
        <v>209</v>
      </c>
      <c r="X63" s="1" t="s">
        <v>66</v>
      </c>
      <c r="Y63">
        <v>0.4</v>
      </c>
      <c r="Z63" s="1" t="s">
        <v>597</v>
      </c>
      <c r="AA63">
        <v>3460</v>
      </c>
      <c r="AB63">
        <v>3800</v>
      </c>
      <c r="AC63">
        <v>9.5600000000000004E-2</v>
      </c>
      <c r="AD63">
        <v>21600</v>
      </c>
      <c r="AE63">
        <v>1.3</v>
      </c>
      <c r="AF63">
        <v>2.5000000000000001E-2</v>
      </c>
      <c r="AG63">
        <v>0</v>
      </c>
      <c r="AH63">
        <v>86.5</v>
      </c>
      <c r="AI63" s="1" t="s">
        <v>598</v>
      </c>
      <c r="AJ63">
        <v>1.7500000000000002E-2</v>
      </c>
      <c r="AK63">
        <v>0</v>
      </c>
      <c r="AL63" s="1" t="s">
        <v>599</v>
      </c>
      <c r="AM63" s="1" t="s">
        <v>600</v>
      </c>
      <c r="AN63">
        <v>1.4999999999999999E-2</v>
      </c>
      <c r="AO63">
        <v>0</v>
      </c>
      <c r="AP63">
        <v>51.9</v>
      </c>
      <c r="AQ63" s="1" t="s">
        <v>601</v>
      </c>
      <c r="AR63">
        <v>0.01</v>
      </c>
      <c r="AS63">
        <v>0</v>
      </c>
      <c r="AT63">
        <v>34.6</v>
      </c>
      <c r="AU63" s="1" t="s">
        <v>602</v>
      </c>
      <c r="AV63" s="2">
        <v>1.3</v>
      </c>
      <c r="AW63">
        <v>3460</v>
      </c>
      <c r="AX63" s="2">
        <v>48</v>
      </c>
      <c r="AY63">
        <v>21600</v>
      </c>
      <c r="AZ63">
        <v>9.5600000000000004E-2</v>
      </c>
    </row>
    <row r="64" spans="1:52" x14ac:dyDescent="0.2">
      <c r="A64">
        <v>1000</v>
      </c>
      <c r="B64">
        <v>2900</v>
      </c>
      <c r="C64">
        <v>0.03</v>
      </c>
      <c r="D64">
        <v>0.01</v>
      </c>
      <c r="E64">
        <v>0.02</v>
      </c>
      <c r="F64" s="1" t="s">
        <v>603</v>
      </c>
      <c r="G64" s="1" t="s">
        <v>335</v>
      </c>
      <c r="H64" s="1" t="s">
        <v>604</v>
      </c>
      <c r="I64">
        <v>15</v>
      </c>
      <c r="J64">
        <v>100</v>
      </c>
      <c r="K64">
        <v>15</v>
      </c>
      <c r="L64">
        <v>0.28000000000000003</v>
      </c>
      <c r="M64">
        <v>0.3</v>
      </c>
      <c r="N64">
        <v>0.28000000000000003</v>
      </c>
      <c r="O64" s="14">
        <v>11.36</v>
      </c>
      <c r="P64" s="15" t="s">
        <v>178</v>
      </c>
      <c r="Q64">
        <v>5.86</v>
      </c>
      <c r="R64">
        <v>1.13268608414239E-2</v>
      </c>
      <c r="S64">
        <v>57</v>
      </c>
      <c r="T64">
        <v>122</v>
      </c>
      <c r="U64">
        <v>2.2000000000000002</v>
      </c>
      <c r="V64">
        <v>2.6</v>
      </c>
      <c r="W64" s="1" t="s">
        <v>605</v>
      </c>
      <c r="X64" s="1" t="s">
        <v>55</v>
      </c>
      <c r="Y64">
        <v>0.97</v>
      </c>
      <c r="Z64">
        <v>0.79210000000000003</v>
      </c>
      <c r="AA64">
        <v>3066</v>
      </c>
      <c r="AB64">
        <v>3400</v>
      </c>
      <c r="AC64">
        <v>2.4E-2</v>
      </c>
      <c r="AD64">
        <v>41325</v>
      </c>
      <c r="AE64">
        <v>2.39</v>
      </c>
      <c r="AF64">
        <v>2.41E-2</v>
      </c>
      <c r="AG64">
        <v>0</v>
      </c>
      <c r="AH64">
        <v>73.890600000000006</v>
      </c>
      <c r="AI64" s="1" t="s">
        <v>606</v>
      </c>
      <c r="AJ64">
        <v>2.35E-2</v>
      </c>
      <c r="AK64">
        <v>0</v>
      </c>
      <c r="AL64">
        <v>72.051000000000002</v>
      </c>
      <c r="AM64" s="1" t="s">
        <v>607</v>
      </c>
      <c r="AN64">
        <v>1.49E-2</v>
      </c>
      <c r="AO64">
        <v>0</v>
      </c>
      <c r="AP64">
        <v>45.683399999999999</v>
      </c>
      <c r="AQ64" s="1" t="s">
        <v>608</v>
      </c>
      <c r="AR64">
        <v>8.8000000000000005E-3</v>
      </c>
      <c r="AS64">
        <v>0</v>
      </c>
      <c r="AT64" s="1" t="s">
        <v>609</v>
      </c>
      <c r="AU64" s="1" t="s">
        <v>610</v>
      </c>
      <c r="AV64" s="2">
        <v>2.39</v>
      </c>
      <c r="AW64">
        <v>3066</v>
      </c>
      <c r="AX64" s="2">
        <v>16.7</v>
      </c>
      <c r="AY64">
        <v>41325</v>
      </c>
      <c r="AZ64">
        <v>2.4E-2</v>
      </c>
    </row>
    <row r="65" spans="1:52" x14ac:dyDescent="0.2">
      <c r="A65">
        <v>1800</v>
      </c>
      <c r="B65">
        <v>2800</v>
      </c>
      <c r="C65">
        <v>0.1</v>
      </c>
      <c r="D65">
        <v>0.3</v>
      </c>
      <c r="E65">
        <v>0.2</v>
      </c>
      <c r="F65" s="1" t="s">
        <v>611</v>
      </c>
      <c r="G65" s="1" t="s">
        <v>54</v>
      </c>
      <c r="H65" s="1" t="s">
        <v>612</v>
      </c>
      <c r="I65">
        <v>10</v>
      </c>
      <c r="J65">
        <v>35</v>
      </c>
      <c r="K65">
        <v>22.5</v>
      </c>
      <c r="L65">
        <v>0.05</v>
      </c>
      <c r="M65">
        <v>0.31</v>
      </c>
      <c r="N65">
        <v>0.18</v>
      </c>
      <c r="O65" s="15" t="s">
        <v>613</v>
      </c>
      <c r="P65" s="15" t="s">
        <v>614</v>
      </c>
      <c r="Q65" s="1" t="s">
        <v>615</v>
      </c>
      <c r="R65">
        <v>5.3149606299212598E-3</v>
      </c>
      <c r="S65">
        <v>2</v>
      </c>
      <c r="T65">
        <v>250</v>
      </c>
      <c r="U65">
        <v>0.5</v>
      </c>
      <c r="V65">
        <v>2.5</v>
      </c>
      <c r="W65" s="1" t="s">
        <v>104</v>
      </c>
      <c r="X65" s="1" t="s">
        <v>616</v>
      </c>
      <c r="Y65" s="1" t="s">
        <v>617</v>
      </c>
      <c r="Z65" s="1" t="s">
        <v>618</v>
      </c>
      <c r="AA65">
        <v>2000</v>
      </c>
      <c r="AB65">
        <v>2600</v>
      </c>
      <c r="AC65">
        <v>3.8114949999999999</v>
      </c>
      <c r="AD65">
        <v>2341357797</v>
      </c>
      <c r="AE65">
        <v>5.0999999999999996</v>
      </c>
      <c r="AF65">
        <v>2.4626652886782101E-2</v>
      </c>
      <c r="AG65">
        <v>2.3E-2</v>
      </c>
      <c r="AH65" s="1" t="s">
        <v>619</v>
      </c>
      <c r="AI65" s="1" t="s">
        <v>620</v>
      </c>
      <c r="AJ65">
        <v>3.3666959999999899E-2</v>
      </c>
      <c r="AK65">
        <v>3.6600000000000001E-2</v>
      </c>
      <c r="AL65" s="1" t="s">
        <v>621</v>
      </c>
      <c r="AM65" s="1" t="s">
        <v>622</v>
      </c>
      <c r="AN65" s="1" t="s">
        <v>623</v>
      </c>
      <c r="AO65" s="1" t="s">
        <v>624</v>
      </c>
      <c r="AP65" s="1" t="s">
        <v>625</v>
      </c>
      <c r="AQ65">
        <v>58.985348563999999</v>
      </c>
      <c r="AR65" s="1" t="s">
        <v>626</v>
      </c>
      <c r="AS65" s="1" t="s">
        <v>75</v>
      </c>
      <c r="AT65" s="1" t="s">
        <v>627</v>
      </c>
      <c r="AU65" s="1" t="s">
        <v>628</v>
      </c>
      <c r="AV65" s="2">
        <v>5.0999999999999996</v>
      </c>
      <c r="AW65">
        <v>2000</v>
      </c>
      <c r="AX65" s="2"/>
      <c r="AY65">
        <v>2341357797</v>
      </c>
      <c r="AZ65">
        <v>3.8114949999999999</v>
      </c>
    </row>
    <row r="66" spans="1:52" x14ac:dyDescent="0.2">
      <c r="A66">
        <v>2670</v>
      </c>
      <c r="B66">
        <v>2670</v>
      </c>
      <c r="C66">
        <v>4.0000000000000001E-3</v>
      </c>
      <c r="D66">
        <v>0.2</v>
      </c>
      <c r="E66">
        <v>0.10199999999999999</v>
      </c>
      <c r="F66" s="1" t="s">
        <v>420</v>
      </c>
      <c r="G66" s="1" t="s">
        <v>629</v>
      </c>
      <c r="H66" s="1" t="s">
        <v>327</v>
      </c>
      <c r="I66">
        <v>24</v>
      </c>
      <c r="J66">
        <v>51</v>
      </c>
      <c r="K66">
        <v>37.5</v>
      </c>
      <c r="L66">
        <v>0.25</v>
      </c>
      <c r="M66">
        <v>0.34</v>
      </c>
      <c r="N66">
        <v>0.25</v>
      </c>
      <c r="O66" s="14">
        <v>16</v>
      </c>
      <c r="P66" s="14">
        <v>17</v>
      </c>
      <c r="Q66">
        <v>9.6</v>
      </c>
      <c r="R66">
        <v>25.5</v>
      </c>
      <c r="S66">
        <v>50</v>
      </c>
      <c r="T66">
        <v>350</v>
      </c>
      <c r="U66">
        <v>3.2</v>
      </c>
      <c r="V66">
        <v>3.97</v>
      </c>
      <c r="W66" s="1" t="s">
        <v>55</v>
      </c>
      <c r="X66" s="1" t="s">
        <v>66</v>
      </c>
      <c r="Y66">
        <v>0.39773999999999998</v>
      </c>
      <c r="Z66" s="1" t="s">
        <v>630</v>
      </c>
      <c r="AA66">
        <v>2600</v>
      </c>
      <c r="AB66">
        <v>3000</v>
      </c>
      <c r="AC66">
        <v>2.612301</v>
      </c>
      <c r="AD66">
        <v>1271141319</v>
      </c>
      <c r="AE66">
        <v>5</v>
      </c>
      <c r="AF66">
        <v>2.5499999999999998E-2</v>
      </c>
      <c r="AG66">
        <v>0</v>
      </c>
      <c r="AH66" s="1" t="s">
        <v>631</v>
      </c>
      <c r="AI66">
        <v>76.5</v>
      </c>
      <c r="AJ66">
        <v>1.34E-2</v>
      </c>
      <c r="AK66">
        <v>0</v>
      </c>
      <c r="AL66" s="1" t="s">
        <v>632</v>
      </c>
      <c r="AM66">
        <v>40.200000000000003</v>
      </c>
      <c r="AN66">
        <v>6.8599999999999998E-3</v>
      </c>
      <c r="AO66">
        <v>0</v>
      </c>
      <c r="AP66">
        <v>49.928823800000004</v>
      </c>
      <c r="AQ66">
        <v>20.58</v>
      </c>
      <c r="AR66">
        <v>1.9599999999999999E-3</v>
      </c>
      <c r="AS66">
        <v>0</v>
      </c>
      <c r="AT66" s="1" t="s">
        <v>633</v>
      </c>
      <c r="AU66">
        <v>5.88</v>
      </c>
      <c r="AV66" s="6">
        <v>5</v>
      </c>
      <c r="AW66">
        <v>3000</v>
      </c>
      <c r="AX66" s="6">
        <v>0.1</v>
      </c>
      <c r="AY66">
        <v>1271141319</v>
      </c>
      <c r="AZ66">
        <v>2.612301</v>
      </c>
    </row>
    <row r="67" spans="1:52" x14ac:dyDescent="0.2">
      <c r="A67">
        <v>1770</v>
      </c>
      <c r="B67">
        <v>2500</v>
      </c>
      <c r="C67">
        <v>0.1</v>
      </c>
      <c r="D67">
        <v>0.3</v>
      </c>
      <c r="E67">
        <v>0.2</v>
      </c>
      <c r="F67" s="1" t="s">
        <v>137</v>
      </c>
      <c r="G67" s="1" t="s">
        <v>258</v>
      </c>
      <c r="H67" s="1" t="s">
        <v>634</v>
      </c>
      <c r="I67">
        <v>0.4</v>
      </c>
      <c r="J67">
        <v>70</v>
      </c>
      <c r="K67">
        <v>47</v>
      </c>
      <c r="L67">
        <v>0.05</v>
      </c>
      <c r="M67">
        <v>0.32</v>
      </c>
      <c r="N67">
        <v>0.26</v>
      </c>
      <c r="O67" s="15" t="s">
        <v>635</v>
      </c>
      <c r="P67" s="15" t="s">
        <v>636</v>
      </c>
      <c r="Q67" s="1" t="s">
        <v>637</v>
      </c>
      <c r="R67">
        <v>2.17741935483871E-2</v>
      </c>
      <c r="S67">
        <v>2</v>
      </c>
      <c r="T67">
        <v>250</v>
      </c>
      <c r="U67">
        <v>0.5</v>
      </c>
      <c r="V67">
        <v>2.5</v>
      </c>
      <c r="W67" s="1" t="s">
        <v>104</v>
      </c>
      <c r="X67" s="1" t="s">
        <v>616</v>
      </c>
      <c r="Y67" s="1" t="s">
        <v>638</v>
      </c>
      <c r="Z67">
        <v>0.8</v>
      </c>
      <c r="AA67">
        <v>1700</v>
      </c>
      <c r="AB67">
        <v>1900</v>
      </c>
      <c r="AC67">
        <v>0.2</v>
      </c>
      <c r="AD67">
        <v>65000</v>
      </c>
      <c r="AE67">
        <v>4.5999999999999996</v>
      </c>
      <c r="AF67">
        <v>2.5100000000000001E-2</v>
      </c>
      <c r="AG67">
        <v>0</v>
      </c>
      <c r="AH67" s="1" t="s">
        <v>639</v>
      </c>
      <c r="AI67" s="1" t="s">
        <v>640</v>
      </c>
      <c r="AJ67">
        <v>3.3000000000000002E-2</v>
      </c>
      <c r="AK67">
        <v>0</v>
      </c>
      <c r="AL67" s="1" t="s">
        <v>641</v>
      </c>
      <c r="AM67">
        <v>62.7</v>
      </c>
      <c r="AN67">
        <v>1.9E-2</v>
      </c>
      <c r="AO67">
        <v>0</v>
      </c>
      <c r="AP67" s="1" t="s">
        <v>642</v>
      </c>
      <c r="AQ67">
        <v>36.1</v>
      </c>
      <c r="AR67">
        <v>1.2E-2</v>
      </c>
      <c r="AS67">
        <v>0</v>
      </c>
      <c r="AT67" s="1" t="s">
        <v>643</v>
      </c>
      <c r="AU67">
        <v>22.8</v>
      </c>
      <c r="AV67" s="2">
        <v>4.5999999999999996</v>
      </c>
      <c r="AW67">
        <v>1900</v>
      </c>
      <c r="AX67" s="2"/>
      <c r="AY67">
        <v>65000</v>
      </c>
      <c r="AZ67">
        <v>0.2</v>
      </c>
    </row>
    <row r="68" spans="1:52" x14ac:dyDescent="0.2">
      <c r="A68">
        <v>1770</v>
      </c>
      <c r="B68">
        <v>2500</v>
      </c>
      <c r="C68">
        <v>0.1</v>
      </c>
      <c r="D68">
        <v>0.3</v>
      </c>
      <c r="E68">
        <v>0.2</v>
      </c>
      <c r="F68" s="1" t="s">
        <v>137</v>
      </c>
      <c r="G68" s="1" t="s">
        <v>258</v>
      </c>
      <c r="H68" s="1" t="s">
        <v>634</v>
      </c>
      <c r="I68">
        <v>0.4</v>
      </c>
      <c r="J68">
        <v>70</v>
      </c>
      <c r="K68">
        <v>47</v>
      </c>
      <c r="L68">
        <v>0.05</v>
      </c>
      <c r="M68">
        <v>0.32</v>
      </c>
      <c r="N68">
        <v>0.26</v>
      </c>
      <c r="O68" s="15" t="s">
        <v>635</v>
      </c>
      <c r="P68" s="15" t="s">
        <v>636</v>
      </c>
      <c r="Q68" s="1" t="s">
        <v>637</v>
      </c>
      <c r="R68">
        <v>2.17741935483871E-2</v>
      </c>
      <c r="S68">
        <v>2</v>
      </c>
      <c r="T68">
        <v>250</v>
      </c>
      <c r="U68">
        <v>0.5</v>
      </c>
      <c r="V68">
        <v>2.5</v>
      </c>
      <c r="W68" s="1" t="s">
        <v>104</v>
      </c>
      <c r="X68" s="1" t="s">
        <v>616</v>
      </c>
      <c r="Y68" s="1" t="s">
        <v>638</v>
      </c>
      <c r="Z68">
        <v>0.8</v>
      </c>
      <c r="AA68">
        <v>2100</v>
      </c>
      <c r="AB68">
        <v>2500</v>
      </c>
      <c r="AC68" s="1" t="s">
        <v>644</v>
      </c>
      <c r="AD68">
        <v>14000</v>
      </c>
      <c r="AE68">
        <v>4.5</v>
      </c>
      <c r="AF68">
        <v>2.5100000000000001E-2</v>
      </c>
      <c r="AG68">
        <v>0</v>
      </c>
      <c r="AH68" s="1" t="s">
        <v>645</v>
      </c>
      <c r="AI68">
        <v>62.75</v>
      </c>
      <c r="AJ68">
        <v>3.3000000000000002E-2</v>
      </c>
      <c r="AK68">
        <v>0</v>
      </c>
      <c r="AL68" s="1" t="s">
        <v>646</v>
      </c>
      <c r="AM68">
        <v>82.5</v>
      </c>
      <c r="AN68">
        <v>1.9E-2</v>
      </c>
      <c r="AO68">
        <v>0</v>
      </c>
      <c r="AP68" s="1" t="s">
        <v>647</v>
      </c>
      <c r="AQ68">
        <v>47.5</v>
      </c>
      <c r="AR68">
        <v>1.2E-2</v>
      </c>
      <c r="AS68">
        <v>0</v>
      </c>
      <c r="AT68" s="1" t="s">
        <v>648</v>
      </c>
      <c r="AU68">
        <v>30</v>
      </c>
      <c r="AV68" s="5">
        <v>4.5</v>
      </c>
      <c r="AW68">
        <v>2500</v>
      </c>
      <c r="AX68" s="5"/>
      <c r="AY68">
        <v>14000</v>
      </c>
    </row>
    <row r="69" spans="1:52" x14ac:dyDescent="0.2">
      <c r="A69">
        <v>2615</v>
      </c>
      <c r="B69">
        <v>2615</v>
      </c>
      <c r="C69">
        <v>0.03</v>
      </c>
      <c r="D69">
        <v>0.06</v>
      </c>
      <c r="E69">
        <v>4.4999999999999998E-2</v>
      </c>
      <c r="F69" s="1" t="s">
        <v>649</v>
      </c>
      <c r="G69" s="1" t="s">
        <v>650</v>
      </c>
      <c r="H69" s="1" t="s">
        <v>651</v>
      </c>
      <c r="I69">
        <v>0.4</v>
      </c>
      <c r="J69">
        <v>70</v>
      </c>
      <c r="K69">
        <v>26.1</v>
      </c>
      <c r="L69">
        <v>0.05</v>
      </c>
      <c r="M69">
        <v>0.32</v>
      </c>
      <c r="N69">
        <v>0.22</v>
      </c>
      <c r="O69" s="15" t="s">
        <v>635</v>
      </c>
      <c r="P69" s="15" t="s">
        <v>636</v>
      </c>
      <c r="Q69" s="1" t="s">
        <v>652</v>
      </c>
      <c r="R69">
        <v>2.17741935483871E-2</v>
      </c>
      <c r="S69">
        <v>2</v>
      </c>
      <c r="T69">
        <v>250</v>
      </c>
      <c r="U69">
        <v>0.5</v>
      </c>
      <c r="V69">
        <v>2.5</v>
      </c>
      <c r="W69" s="1" t="s">
        <v>104</v>
      </c>
      <c r="X69" s="1" t="s">
        <v>616</v>
      </c>
      <c r="Y69" s="1" t="s">
        <v>653</v>
      </c>
      <c r="Z69" s="1" t="s">
        <v>654</v>
      </c>
      <c r="AA69">
        <v>2429.85</v>
      </c>
      <c r="AB69">
        <v>3135.76</v>
      </c>
      <c r="AC69">
        <v>0.25169999999999998</v>
      </c>
      <c r="AD69">
        <v>1880</v>
      </c>
      <c r="AE69">
        <v>2.2000000000000002</v>
      </c>
      <c r="AF69">
        <v>2.5603999999999998E-2</v>
      </c>
      <c r="AG69">
        <v>0</v>
      </c>
      <c r="AH69" s="1" t="s">
        <v>655</v>
      </c>
      <c r="AI69" s="1" t="s">
        <v>656</v>
      </c>
      <c r="AJ69">
        <v>1.8435E-2</v>
      </c>
      <c r="AK69">
        <v>0</v>
      </c>
      <c r="AL69" s="1" t="s">
        <v>657</v>
      </c>
      <c r="AM69">
        <v>91.289441199999999</v>
      </c>
      <c r="AN69">
        <v>1.3313999999999999E-2</v>
      </c>
      <c r="AO69">
        <v>0</v>
      </c>
      <c r="AP69" s="1" t="s">
        <v>658</v>
      </c>
      <c r="AQ69" s="1" t="s">
        <v>659</v>
      </c>
      <c r="AR69" s="1" t="s">
        <v>660</v>
      </c>
      <c r="AS69">
        <v>-3.5999999999999997E-2</v>
      </c>
      <c r="AT69">
        <v>23.81</v>
      </c>
      <c r="AU69">
        <v>23.81</v>
      </c>
      <c r="AV69" s="5">
        <v>2.2000000000000002</v>
      </c>
      <c r="AW69" t="e">
        <v>#DIV/0!</v>
      </c>
      <c r="AX69" s="5">
        <v>57</v>
      </c>
      <c r="AY69">
        <v>1880</v>
      </c>
      <c r="AZ69">
        <v>0.25169999999999998</v>
      </c>
    </row>
    <row r="70" spans="1:52" x14ac:dyDescent="0.2">
      <c r="A70">
        <v>2615</v>
      </c>
      <c r="B70">
        <v>2615</v>
      </c>
      <c r="C70">
        <v>0.03</v>
      </c>
      <c r="D70">
        <v>0.06</v>
      </c>
      <c r="E70">
        <v>4.4999999999999998E-2</v>
      </c>
      <c r="F70" s="1" t="s">
        <v>649</v>
      </c>
      <c r="G70" s="1" t="s">
        <v>650</v>
      </c>
      <c r="H70" s="1" t="s">
        <v>651</v>
      </c>
      <c r="I70">
        <v>0.4</v>
      </c>
      <c r="J70">
        <v>70</v>
      </c>
      <c r="K70">
        <v>26.1</v>
      </c>
      <c r="L70">
        <v>0.05</v>
      </c>
      <c r="M70">
        <v>0.32</v>
      </c>
      <c r="N70">
        <v>0.22</v>
      </c>
      <c r="O70" s="15" t="s">
        <v>635</v>
      </c>
      <c r="P70" s="15" t="s">
        <v>636</v>
      </c>
      <c r="Q70" s="1" t="s">
        <v>652</v>
      </c>
      <c r="R70">
        <v>2.17741935483871E-2</v>
      </c>
      <c r="S70">
        <v>2</v>
      </c>
      <c r="T70">
        <v>250</v>
      </c>
      <c r="U70">
        <v>0.5</v>
      </c>
      <c r="V70">
        <v>2.5</v>
      </c>
      <c r="W70" s="1" t="s">
        <v>104</v>
      </c>
      <c r="X70" s="1" t="s">
        <v>616</v>
      </c>
      <c r="Y70" s="1" t="s">
        <v>653</v>
      </c>
      <c r="Z70" s="1" t="s">
        <v>654</v>
      </c>
      <c r="AA70">
        <v>2405.5100000000002</v>
      </c>
      <c r="AB70">
        <v>3108.06</v>
      </c>
      <c r="AC70">
        <v>0.1633</v>
      </c>
      <c r="AD70">
        <v>0</v>
      </c>
      <c r="AE70">
        <v>3.4</v>
      </c>
      <c r="AF70" s="1" t="s">
        <v>661</v>
      </c>
      <c r="AG70">
        <v>0</v>
      </c>
      <c r="AH70">
        <v>72.266653570000003</v>
      </c>
      <c r="AI70">
        <v>79.5598308</v>
      </c>
      <c r="AJ70" s="1" t="s">
        <v>662</v>
      </c>
      <c r="AK70">
        <v>0</v>
      </c>
      <c r="AL70" s="1" t="s">
        <v>663</v>
      </c>
      <c r="AM70" s="1" t="s">
        <v>664</v>
      </c>
      <c r="AN70">
        <v>1.8408236000000001E-2</v>
      </c>
      <c r="AO70">
        <v>0</v>
      </c>
      <c r="AP70">
        <v>64.183901800000001</v>
      </c>
      <c r="AQ70" s="1" t="s">
        <v>665</v>
      </c>
      <c r="AR70" s="1" t="s">
        <v>666</v>
      </c>
      <c r="AS70">
        <v>0</v>
      </c>
      <c r="AT70" s="1" t="s">
        <v>667</v>
      </c>
      <c r="AU70" s="1" t="s">
        <v>668</v>
      </c>
      <c r="AV70" s="2">
        <v>3.4</v>
      </c>
      <c r="AW70" t="e">
        <v>#DIV/0!</v>
      </c>
      <c r="AX70" s="2">
        <v>60.1</v>
      </c>
      <c r="AY70" t="e">
        <v>#DIV/0!</v>
      </c>
      <c r="AZ70">
        <v>0.1633</v>
      </c>
    </row>
    <row r="71" spans="1:52" x14ac:dyDescent="0.2">
      <c r="A71">
        <v>1770</v>
      </c>
      <c r="B71">
        <v>3300</v>
      </c>
      <c r="C71">
        <v>0.1</v>
      </c>
      <c r="D71">
        <v>0.3</v>
      </c>
      <c r="E71">
        <v>0.2</v>
      </c>
      <c r="F71" s="1" t="s">
        <v>137</v>
      </c>
      <c r="G71" s="1" t="s">
        <v>258</v>
      </c>
      <c r="H71" s="1" t="s">
        <v>634</v>
      </c>
      <c r="I71">
        <v>0.4</v>
      </c>
      <c r="J71">
        <v>70</v>
      </c>
      <c r="K71">
        <v>35.200000000000003</v>
      </c>
      <c r="L71">
        <v>0.05</v>
      </c>
      <c r="M71">
        <v>0.32</v>
      </c>
      <c r="N71">
        <v>0.185</v>
      </c>
      <c r="O71" s="15" t="s">
        <v>635</v>
      </c>
      <c r="P71" s="15" t="s">
        <v>636</v>
      </c>
      <c r="Q71" s="1" t="s">
        <v>669</v>
      </c>
      <c r="R71">
        <v>2.17741935483871E-2</v>
      </c>
      <c r="S71">
        <v>2</v>
      </c>
      <c r="T71">
        <v>250</v>
      </c>
      <c r="U71">
        <v>0.5</v>
      </c>
      <c r="V71">
        <v>2.5</v>
      </c>
      <c r="W71" s="1" t="s">
        <v>104</v>
      </c>
      <c r="X71" s="1" t="s">
        <v>616</v>
      </c>
      <c r="Y71" s="1" t="s">
        <v>670</v>
      </c>
      <c r="Z71" s="1" t="s">
        <v>671</v>
      </c>
      <c r="AA71">
        <v>2845</v>
      </c>
      <c r="AB71">
        <v>3100</v>
      </c>
      <c r="AC71" s="1" t="s">
        <v>672</v>
      </c>
      <c r="AD71">
        <v>7160</v>
      </c>
      <c r="AE71">
        <v>3</v>
      </c>
      <c r="AF71" s="1" t="s">
        <v>673</v>
      </c>
      <c r="AG71">
        <v>0</v>
      </c>
      <c r="AH71" s="1" t="s">
        <v>674</v>
      </c>
      <c r="AI71" s="1" t="s">
        <v>675</v>
      </c>
      <c r="AJ71" s="1" t="s">
        <v>676</v>
      </c>
      <c r="AK71">
        <v>0</v>
      </c>
      <c r="AL71" s="1" t="s">
        <v>677</v>
      </c>
      <c r="AM71">
        <v>87.319192000000001</v>
      </c>
      <c r="AN71" s="1" t="s">
        <v>678</v>
      </c>
      <c r="AO71">
        <v>0</v>
      </c>
      <c r="AP71" s="1" t="s">
        <v>679</v>
      </c>
      <c r="AQ71" s="1" t="s">
        <v>680</v>
      </c>
      <c r="AR71">
        <v>1.41177037362637E-2</v>
      </c>
      <c r="AS71">
        <v>0</v>
      </c>
      <c r="AT71" s="1" t="s">
        <v>681</v>
      </c>
      <c r="AU71">
        <v>45.239964200000003</v>
      </c>
      <c r="AV71" s="2">
        <v>3</v>
      </c>
      <c r="AW71">
        <v>2845</v>
      </c>
      <c r="AX71" s="2">
        <v>85</v>
      </c>
      <c r="AY71">
        <v>7160</v>
      </c>
    </row>
    <row r="72" spans="1:52" x14ac:dyDescent="0.2">
      <c r="A72">
        <v>2615</v>
      </c>
      <c r="B72">
        <v>2615</v>
      </c>
      <c r="C72">
        <v>0.03</v>
      </c>
      <c r="D72">
        <v>0.06</v>
      </c>
      <c r="E72">
        <v>4.4999999999999998E-2</v>
      </c>
      <c r="F72" s="1" t="s">
        <v>649</v>
      </c>
      <c r="G72" s="1" t="s">
        <v>650</v>
      </c>
      <c r="H72" s="1" t="s">
        <v>651</v>
      </c>
      <c r="I72">
        <v>0.4</v>
      </c>
      <c r="J72">
        <v>70</v>
      </c>
      <c r="K72">
        <v>26.1</v>
      </c>
      <c r="L72">
        <v>0.05</v>
      </c>
      <c r="M72">
        <v>0.32</v>
      </c>
      <c r="N72">
        <v>0.22</v>
      </c>
      <c r="O72" s="15" t="s">
        <v>635</v>
      </c>
      <c r="P72" s="15" t="s">
        <v>636</v>
      </c>
      <c r="Q72" s="1" t="s">
        <v>652</v>
      </c>
      <c r="R72">
        <v>2.17741935483871E-2</v>
      </c>
      <c r="S72">
        <v>2</v>
      </c>
      <c r="T72">
        <v>250</v>
      </c>
      <c r="U72">
        <v>0.5</v>
      </c>
      <c r="V72">
        <v>2.5</v>
      </c>
      <c r="W72" s="1" t="s">
        <v>104</v>
      </c>
      <c r="X72" s="1" t="s">
        <v>616</v>
      </c>
      <c r="Y72" s="1" t="s">
        <v>653</v>
      </c>
      <c r="Z72" s="1" t="s">
        <v>654</v>
      </c>
      <c r="AA72">
        <v>2385.89</v>
      </c>
      <c r="AB72">
        <v>3156.47</v>
      </c>
      <c r="AC72" s="1" t="s">
        <v>682</v>
      </c>
      <c r="AD72">
        <v>0</v>
      </c>
      <c r="AE72">
        <v>3.2</v>
      </c>
      <c r="AF72">
        <v>2.5603999999999998E-2</v>
      </c>
      <c r="AG72">
        <v>0</v>
      </c>
      <c r="AH72" s="1" t="s">
        <v>683</v>
      </c>
      <c r="AI72">
        <v>80.616841600000001</v>
      </c>
      <c r="AJ72">
        <v>1.8435E-2</v>
      </c>
      <c r="AK72">
        <v>0</v>
      </c>
      <c r="AL72" s="1" t="s">
        <v>684</v>
      </c>
      <c r="AM72" s="1" t="s">
        <v>685</v>
      </c>
      <c r="AN72">
        <v>1.3313999999999999E-2</v>
      </c>
      <c r="AO72">
        <v>0</v>
      </c>
      <c r="AP72" s="1" t="s">
        <v>686</v>
      </c>
      <c r="AQ72" s="1" t="s">
        <v>687</v>
      </c>
      <c r="AR72" s="1" t="s">
        <v>688</v>
      </c>
      <c r="AS72">
        <v>-3.5999999999999997E-2</v>
      </c>
      <c r="AT72">
        <v>23.81</v>
      </c>
      <c r="AU72">
        <v>23.81</v>
      </c>
      <c r="AV72" s="2">
        <v>3.2</v>
      </c>
      <c r="AW72" t="e">
        <v>#DIV/0!</v>
      </c>
      <c r="AX72" s="2"/>
      <c r="AY72" t="e">
        <v>#DIV/0!</v>
      </c>
    </row>
    <row r="73" spans="1:52" x14ac:dyDescent="0.2">
      <c r="A73">
        <v>2615</v>
      </c>
      <c r="B73">
        <v>2615</v>
      </c>
      <c r="C73">
        <v>0.03</v>
      </c>
      <c r="D73">
        <v>0.06</v>
      </c>
      <c r="E73">
        <v>4.4999999999999998E-2</v>
      </c>
      <c r="F73" s="1" t="s">
        <v>649</v>
      </c>
      <c r="G73" s="1" t="s">
        <v>650</v>
      </c>
      <c r="H73" s="1" t="s">
        <v>651</v>
      </c>
      <c r="I73">
        <v>0.4</v>
      </c>
      <c r="J73">
        <v>70</v>
      </c>
      <c r="K73">
        <v>26.1</v>
      </c>
      <c r="L73">
        <v>0.05</v>
      </c>
      <c r="M73">
        <v>0.32</v>
      </c>
      <c r="N73">
        <v>0.22</v>
      </c>
      <c r="O73" s="15" t="s">
        <v>635</v>
      </c>
      <c r="P73" s="15" t="s">
        <v>636</v>
      </c>
      <c r="Q73" s="1" t="s">
        <v>652</v>
      </c>
      <c r="R73">
        <v>2.17741935483871E-2</v>
      </c>
      <c r="S73">
        <v>2</v>
      </c>
      <c r="T73">
        <v>250</v>
      </c>
      <c r="U73">
        <v>0.5</v>
      </c>
      <c r="V73">
        <v>2.5</v>
      </c>
      <c r="W73" s="1" t="s">
        <v>104</v>
      </c>
      <c r="X73" s="1" t="s">
        <v>616</v>
      </c>
      <c r="Y73" s="1" t="s">
        <v>653</v>
      </c>
      <c r="Z73" s="1" t="s">
        <v>654</v>
      </c>
      <c r="AA73">
        <v>2399.81</v>
      </c>
      <c r="AB73">
        <v>3152.2</v>
      </c>
      <c r="AC73">
        <v>0.17499999999999999</v>
      </c>
      <c r="AD73">
        <v>0</v>
      </c>
      <c r="AE73">
        <v>2.8</v>
      </c>
      <c r="AF73">
        <v>2.5603999999999998E-2</v>
      </c>
      <c r="AG73">
        <v>0</v>
      </c>
      <c r="AH73">
        <v>68.278902970000004</v>
      </c>
      <c r="AI73">
        <v>80.616841600000001</v>
      </c>
      <c r="AJ73">
        <v>1.8435E-2</v>
      </c>
      <c r="AK73">
        <v>0</v>
      </c>
      <c r="AL73" s="1" t="s">
        <v>684</v>
      </c>
      <c r="AM73" s="1" t="s">
        <v>689</v>
      </c>
      <c r="AN73">
        <v>1.3313999999999999E-2</v>
      </c>
      <c r="AO73">
        <v>0</v>
      </c>
      <c r="AP73" s="1" t="s">
        <v>686</v>
      </c>
      <c r="AQ73" s="1" t="s">
        <v>690</v>
      </c>
      <c r="AR73" s="1" t="s">
        <v>691</v>
      </c>
      <c r="AS73">
        <v>-3.5999999999999997E-2</v>
      </c>
      <c r="AT73">
        <v>23.81</v>
      </c>
      <c r="AU73">
        <v>23.81</v>
      </c>
      <c r="AV73" s="2">
        <v>2.8</v>
      </c>
      <c r="AW73" t="e">
        <v>#DIV/0!</v>
      </c>
      <c r="AX73" s="2">
        <v>64</v>
      </c>
      <c r="AY73" t="e">
        <v>#DIV/0!</v>
      </c>
      <c r="AZ73">
        <v>0.17499999999999999</v>
      </c>
    </row>
    <row r="74" spans="1:52" x14ac:dyDescent="0.2">
      <c r="A74">
        <v>2421</v>
      </c>
      <c r="B74">
        <v>2921</v>
      </c>
      <c r="C74">
        <v>0.05</v>
      </c>
      <c r="D74">
        <v>0.06</v>
      </c>
      <c r="E74">
        <v>5.5E-2</v>
      </c>
      <c r="F74" s="1" t="s">
        <v>692</v>
      </c>
      <c r="G74" s="1" t="s">
        <v>693</v>
      </c>
      <c r="H74" s="1" t="s">
        <v>694</v>
      </c>
      <c r="I74">
        <v>50</v>
      </c>
      <c r="J74">
        <v>60</v>
      </c>
      <c r="K74">
        <v>55</v>
      </c>
      <c r="L74">
        <v>0.23</v>
      </c>
      <c r="M74">
        <v>0.27</v>
      </c>
      <c r="N74">
        <v>0.25</v>
      </c>
      <c r="O74" s="14">
        <v>30.8641975308642</v>
      </c>
      <c r="P74" s="15" t="s">
        <v>695</v>
      </c>
      <c r="Q74" s="1" t="s">
        <v>696</v>
      </c>
      <c r="R74" s="1" t="s">
        <v>697</v>
      </c>
      <c r="S74">
        <v>2</v>
      </c>
      <c r="T74">
        <v>250</v>
      </c>
      <c r="U74">
        <v>0.5</v>
      </c>
      <c r="V74">
        <v>2.5</v>
      </c>
      <c r="W74" s="1" t="s">
        <v>104</v>
      </c>
      <c r="X74" s="1" t="s">
        <v>616</v>
      </c>
      <c r="Y74" s="1" t="s">
        <v>698</v>
      </c>
      <c r="Z74" s="1" t="s">
        <v>699</v>
      </c>
      <c r="AA74">
        <v>2720</v>
      </c>
      <c r="AB74">
        <v>3000</v>
      </c>
      <c r="AC74">
        <v>0.245</v>
      </c>
      <c r="AD74">
        <v>10866</v>
      </c>
      <c r="AE74">
        <v>4.18</v>
      </c>
      <c r="AF74">
        <v>2.4500000000000001E-2</v>
      </c>
      <c r="AG74">
        <v>0</v>
      </c>
      <c r="AH74">
        <v>66.64</v>
      </c>
      <c r="AI74" s="1" t="s">
        <v>700</v>
      </c>
      <c r="AJ74">
        <v>1.43E-2</v>
      </c>
      <c r="AK74">
        <v>60</v>
      </c>
      <c r="AL74">
        <v>98.896000000000001</v>
      </c>
      <c r="AM74">
        <v>91.387390999999994</v>
      </c>
      <c r="AN74">
        <v>1.6799999999999999E-2</v>
      </c>
      <c r="AO74">
        <v>0</v>
      </c>
      <c r="AP74">
        <v>45.695999999999998</v>
      </c>
      <c r="AQ74">
        <v>63.897434588000003</v>
      </c>
      <c r="AR74">
        <v>2.4799999999999999E-2</v>
      </c>
      <c r="AS74">
        <v>-23.8</v>
      </c>
      <c r="AT74" s="1" t="s">
        <v>701</v>
      </c>
      <c r="AU74" s="1" t="s">
        <v>702</v>
      </c>
      <c r="AV74" s="2">
        <v>4.18</v>
      </c>
      <c r="AW74">
        <v>2720</v>
      </c>
      <c r="AX74" s="2"/>
      <c r="AY74">
        <v>10866</v>
      </c>
      <c r="AZ74">
        <v>0.245</v>
      </c>
    </row>
    <row r="75" spans="1:52" x14ac:dyDescent="0.2">
      <c r="A75">
        <v>2510</v>
      </c>
      <c r="B75">
        <v>2700</v>
      </c>
      <c r="C75">
        <v>0.1</v>
      </c>
      <c r="D75">
        <v>0.3</v>
      </c>
      <c r="E75">
        <v>0.2</v>
      </c>
      <c r="F75" s="1" t="s">
        <v>703</v>
      </c>
      <c r="G75" s="1" t="s">
        <v>603</v>
      </c>
      <c r="H75" s="1" t="s">
        <v>704</v>
      </c>
      <c r="I75">
        <v>0.4</v>
      </c>
      <c r="J75">
        <v>70</v>
      </c>
      <c r="K75">
        <v>50</v>
      </c>
      <c r="L75">
        <v>0.05</v>
      </c>
      <c r="M75">
        <v>0.32</v>
      </c>
      <c r="N75">
        <v>0.25</v>
      </c>
      <c r="O75" s="15" t="s">
        <v>635</v>
      </c>
      <c r="P75" s="15" t="s">
        <v>636</v>
      </c>
      <c r="Q75">
        <v>20</v>
      </c>
      <c r="R75">
        <v>2.17741935483871E-2</v>
      </c>
      <c r="S75">
        <v>2</v>
      </c>
      <c r="T75">
        <v>250</v>
      </c>
      <c r="U75">
        <v>0.5</v>
      </c>
      <c r="V75">
        <v>2.5</v>
      </c>
      <c r="W75" s="1" t="s">
        <v>104</v>
      </c>
      <c r="X75" s="1" t="s">
        <v>616</v>
      </c>
      <c r="Y75" s="1" t="s">
        <v>705</v>
      </c>
      <c r="Z75">
        <v>0.4</v>
      </c>
      <c r="AA75">
        <v>3000</v>
      </c>
      <c r="AB75">
        <v>3400</v>
      </c>
      <c r="AC75">
        <v>0.18329999999999999</v>
      </c>
      <c r="AD75">
        <v>45000</v>
      </c>
      <c r="AE75">
        <v>3.3</v>
      </c>
      <c r="AF75">
        <v>2.5000000000000001E-2</v>
      </c>
      <c r="AG75">
        <v>0</v>
      </c>
      <c r="AH75" s="1" t="s">
        <v>706</v>
      </c>
      <c r="AI75">
        <v>85</v>
      </c>
      <c r="AJ75">
        <v>2.9159999999999998E-2</v>
      </c>
      <c r="AK75">
        <v>0</v>
      </c>
      <c r="AL75" s="1" t="s">
        <v>707</v>
      </c>
      <c r="AM75" s="1" t="s">
        <v>708</v>
      </c>
      <c r="AN75">
        <v>3.2099999999999997E-2</v>
      </c>
      <c r="AO75">
        <v>-41.8</v>
      </c>
      <c r="AP75" s="1" t="s">
        <v>709</v>
      </c>
      <c r="AQ75" s="1" t="s">
        <v>710</v>
      </c>
      <c r="AR75">
        <v>2.9100000000000001E-2</v>
      </c>
      <c r="AS75">
        <v>-39.6</v>
      </c>
      <c r="AT75" s="1" t="s">
        <v>711</v>
      </c>
      <c r="AU75" s="1" t="s">
        <v>712</v>
      </c>
      <c r="AV75" s="2">
        <v>3.3</v>
      </c>
      <c r="AW75">
        <v>3400</v>
      </c>
      <c r="AX75" s="2">
        <v>65</v>
      </c>
      <c r="AY75">
        <v>45000</v>
      </c>
      <c r="AZ75">
        <v>0.18329999999999999</v>
      </c>
    </row>
    <row r="76" spans="1:52" x14ac:dyDescent="0.2">
      <c r="A76">
        <v>2510</v>
      </c>
      <c r="B76">
        <v>2700</v>
      </c>
      <c r="C76">
        <v>0.1</v>
      </c>
      <c r="D76">
        <v>0.3</v>
      </c>
      <c r="E76">
        <v>0.2</v>
      </c>
      <c r="F76" s="1" t="s">
        <v>703</v>
      </c>
      <c r="G76" s="1" t="s">
        <v>603</v>
      </c>
      <c r="H76" s="1" t="s">
        <v>704</v>
      </c>
      <c r="I76">
        <v>0.4</v>
      </c>
      <c r="J76">
        <v>70</v>
      </c>
      <c r="K76">
        <v>50</v>
      </c>
      <c r="L76">
        <v>0.05</v>
      </c>
      <c r="M76">
        <v>0.32</v>
      </c>
      <c r="N76">
        <v>0.25</v>
      </c>
      <c r="O76" s="15" t="s">
        <v>635</v>
      </c>
      <c r="P76" s="15" t="s">
        <v>636</v>
      </c>
      <c r="Q76">
        <v>20</v>
      </c>
      <c r="R76">
        <v>2.17741935483871E-2</v>
      </c>
      <c r="S76">
        <v>2</v>
      </c>
      <c r="T76">
        <v>250</v>
      </c>
      <c r="U76">
        <v>0.5</v>
      </c>
      <c r="V76">
        <v>2.5</v>
      </c>
      <c r="W76" s="1" t="s">
        <v>104</v>
      </c>
      <c r="X76" s="1" t="s">
        <v>616</v>
      </c>
      <c r="Y76" s="1" t="s">
        <v>705</v>
      </c>
      <c r="Z76">
        <v>0.4</v>
      </c>
      <c r="AA76">
        <v>2415</v>
      </c>
      <c r="AB76">
        <v>3446</v>
      </c>
      <c r="AC76">
        <v>0.15659999999999999</v>
      </c>
      <c r="AD76">
        <v>0</v>
      </c>
      <c r="AE76">
        <v>3.9</v>
      </c>
      <c r="AF76">
        <v>2.5000000000000001E-2</v>
      </c>
      <c r="AG76">
        <v>0</v>
      </c>
      <c r="AH76">
        <v>60.375</v>
      </c>
      <c r="AI76">
        <v>86.15</v>
      </c>
      <c r="AJ76">
        <v>2.9159999999999998E-2</v>
      </c>
      <c r="AK76">
        <v>0</v>
      </c>
      <c r="AL76" s="1" t="s">
        <v>713</v>
      </c>
      <c r="AM76">
        <v>100.48536</v>
      </c>
      <c r="AN76">
        <v>3.2099999999999997E-2</v>
      </c>
      <c r="AO76">
        <v>-41.8</v>
      </c>
      <c r="AP76" s="1" t="s">
        <v>714</v>
      </c>
      <c r="AQ76" s="1" t="s">
        <v>715</v>
      </c>
      <c r="AR76">
        <v>2.9100000000000001E-2</v>
      </c>
      <c r="AS76">
        <v>-39.6</v>
      </c>
      <c r="AT76" s="1" t="s">
        <v>716</v>
      </c>
      <c r="AU76" s="1" t="s">
        <v>717</v>
      </c>
      <c r="AV76" s="2">
        <v>3.9</v>
      </c>
      <c r="AW76">
        <v>2930.5</v>
      </c>
      <c r="AX76" s="2">
        <v>62.6</v>
      </c>
      <c r="AY76" t="e">
        <v>#DIV/0!</v>
      </c>
      <c r="AZ76">
        <v>0.15659999999999999</v>
      </c>
    </row>
    <row r="77" spans="1:52" x14ac:dyDescent="0.2">
      <c r="A77">
        <v>2510</v>
      </c>
      <c r="B77">
        <v>2700</v>
      </c>
      <c r="C77">
        <v>0.1</v>
      </c>
      <c r="D77">
        <v>0.3</v>
      </c>
      <c r="E77">
        <v>0.2</v>
      </c>
      <c r="F77" s="1" t="s">
        <v>703</v>
      </c>
      <c r="G77" s="1" t="s">
        <v>603</v>
      </c>
      <c r="H77" s="1" t="s">
        <v>704</v>
      </c>
      <c r="I77">
        <v>0.4</v>
      </c>
      <c r="J77">
        <v>70</v>
      </c>
      <c r="K77">
        <v>50</v>
      </c>
      <c r="L77">
        <v>0.05</v>
      </c>
      <c r="M77">
        <v>0.32</v>
      </c>
      <c r="N77">
        <v>0.25</v>
      </c>
      <c r="O77" s="15" t="s">
        <v>635</v>
      </c>
      <c r="P77" s="15" t="s">
        <v>636</v>
      </c>
      <c r="Q77">
        <v>20</v>
      </c>
      <c r="R77">
        <v>2.17741935483871E-2</v>
      </c>
      <c r="S77">
        <v>2</v>
      </c>
      <c r="T77">
        <v>250</v>
      </c>
      <c r="U77">
        <v>0.5</v>
      </c>
      <c r="V77">
        <v>2.5</v>
      </c>
      <c r="W77" s="1" t="s">
        <v>104</v>
      </c>
      <c r="X77" s="1" t="s">
        <v>616</v>
      </c>
      <c r="Y77" s="1" t="s">
        <v>705</v>
      </c>
      <c r="Z77">
        <v>0.4</v>
      </c>
      <c r="AA77">
        <v>2400</v>
      </c>
      <c r="AB77">
        <v>3400</v>
      </c>
      <c r="AC77">
        <v>0.15659999999999999</v>
      </c>
      <c r="AD77">
        <v>0</v>
      </c>
      <c r="AE77">
        <v>2.9</v>
      </c>
      <c r="AF77">
        <v>2.5000000000000001E-2</v>
      </c>
      <c r="AG77">
        <v>0</v>
      </c>
      <c r="AH77">
        <v>65.094178080000006</v>
      </c>
      <c r="AI77">
        <v>85</v>
      </c>
      <c r="AJ77">
        <v>2.9159999999999998E-2</v>
      </c>
      <c r="AK77">
        <v>0</v>
      </c>
      <c r="AL77" s="1" t="s">
        <v>718</v>
      </c>
      <c r="AM77" s="1" t="s">
        <v>708</v>
      </c>
      <c r="AN77">
        <v>3.2099999999999997E-2</v>
      </c>
      <c r="AO77">
        <v>-41.8</v>
      </c>
      <c r="AP77" s="1" t="s">
        <v>719</v>
      </c>
      <c r="AQ77" s="1" t="s">
        <v>710</v>
      </c>
      <c r="AR77">
        <v>2.9100000000000001E-2</v>
      </c>
      <c r="AS77">
        <v>-39.6</v>
      </c>
      <c r="AT77">
        <v>32.152811999999997</v>
      </c>
      <c r="AU77" s="1" t="s">
        <v>712</v>
      </c>
      <c r="AV77" s="2">
        <v>2.9</v>
      </c>
      <c r="AW77">
        <v>3400</v>
      </c>
      <c r="AX77" s="2">
        <v>62.6</v>
      </c>
      <c r="AY77" t="e">
        <v>#DIV/0!</v>
      </c>
      <c r="AZ77">
        <v>0.15659999999999999</v>
      </c>
    </row>
    <row r="78" spans="1:52" x14ac:dyDescent="0.2">
      <c r="A78">
        <v>2510</v>
      </c>
      <c r="B78">
        <v>2700</v>
      </c>
      <c r="C78">
        <v>0.1</v>
      </c>
      <c r="D78">
        <v>0.3</v>
      </c>
      <c r="E78">
        <v>0.2</v>
      </c>
      <c r="F78" s="1" t="s">
        <v>703</v>
      </c>
      <c r="G78" s="1" t="s">
        <v>603</v>
      </c>
      <c r="H78" s="1" t="s">
        <v>704</v>
      </c>
      <c r="I78">
        <v>0.4</v>
      </c>
      <c r="J78">
        <v>70</v>
      </c>
      <c r="K78">
        <v>50</v>
      </c>
      <c r="L78">
        <v>0.05</v>
      </c>
      <c r="M78">
        <v>0.32</v>
      </c>
      <c r="N78">
        <v>0.25</v>
      </c>
      <c r="O78" s="15" t="s">
        <v>635</v>
      </c>
      <c r="P78" s="15" t="s">
        <v>636</v>
      </c>
      <c r="Q78">
        <v>20</v>
      </c>
      <c r="R78">
        <v>2.17741935483871E-2</v>
      </c>
      <c r="S78">
        <v>2</v>
      </c>
      <c r="T78">
        <v>250</v>
      </c>
      <c r="U78">
        <v>0.5</v>
      </c>
      <c r="V78">
        <v>2.5</v>
      </c>
      <c r="W78" s="1" t="s">
        <v>104</v>
      </c>
      <c r="X78" s="1" t="s">
        <v>616</v>
      </c>
      <c r="Y78" s="1" t="s">
        <v>705</v>
      </c>
      <c r="Z78">
        <v>0.4</v>
      </c>
      <c r="AA78">
        <v>2400</v>
      </c>
      <c r="AB78">
        <v>3400</v>
      </c>
      <c r="AC78">
        <v>0.15659999999999999</v>
      </c>
      <c r="AD78">
        <v>0</v>
      </c>
      <c r="AE78">
        <v>3.2</v>
      </c>
      <c r="AF78">
        <v>2.5000000000000001E-2</v>
      </c>
      <c r="AG78">
        <v>0</v>
      </c>
      <c r="AH78" s="1" t="s">
        <v>720</v>
      </c>
      <c r="AI78">
        <v>85</v>
      </c>
      <c r="AJ78">
        <v>2.9159999999999998E-2</v>
      </c>
      <c r="AK78">
        <v>0</v>
      </c>
      <c r="AL78" s="1" t="s">
        <v>718</v>
      </c>
      <c r="AM78" s="1" t="s">
        <v>708</v>
      </c>
      <c r="AN78">
        <v>3.2099999999999997E-2</v>
      </c>
      <c r="AO78">
        <v>-41.8</v>
      </c>
      <c r="AP78" s="1" t="s">
        <v>719</v>
      </c>
      <c r="AQ78" s="1" t="s">
        <v>710</v>
      </c>
      <c r="AR78">
        <v>2.9100000000000001E-2</v>
      </c>
      <c r="AS78">
        <v>-39.6</v>
      </c>
      <c r="AT78">
        <v>32.152811999999997</v>
      </c>
      <c r="AU78" s="1" t="s">
        <v>712</v>
      </c>
      <c r="AV78" s="2">
        <v>3.2</v>
      </c>
      <c r="AW78">
        <v>3400</v>
      </c>
      <c r="AX78" s="2">
        <v>62.6</v>
      </c>
      <c r="AY78" t="e">
        <v>#DIV/0!</v>
      </c>
      <c r="AZ78">
        <v>0.15659999999999999</v>
      </c>
    </row>
    <row r="79" spans="1:52" x14ac:dyDescent="0.2">
      <c r="A79">
        <v>2510</v>
      </c>
      <c r="B79">
        <v>2700</v>
      </c>
      <c r="C79">
        <v>0.1</v>
      </c>
      <c r="D79">
        <v>0.3</v>
      </c>
      <c r="E79">
        <v>0.2</v>
      </c>
      <c r="F79" s="1" t="s">
        <v>703</v>
      </c>
      <c r="G79" s="1" t="s">
        <v>603</v>
      </c>
      <c r="H79" s="1" t="s">
        <v>704</v>
      </c>
      <c r="I79">
        <v>0.4</v>
      </c>
      <c r="J79">
        <v>70</v>
      </c>
      <c r="K79">
        <v>50</v>
      </c>
      <c r="L79">
        <v>0.05</v>
      </c>
      <c r="M79">
        <v>0.32</v>
      </c>
      <c r="N79">
        <v>0.25</v>
      </c>
      <c r="O79" s="15" t="s">
        <v>635</v>
      </c>
      <c r="P79" s="15" t="s">
        <v>636</v>
      </c>
      <c r="Q79">
        <v>20</v>
      </c>
      <c r="R79">
        <v>2.17741935483871E-2</v>
      </c>
      <c r="S79">
        <v>2</v>
      </c>
      <c r="T79">
        <v>250</v>
      </c>
      <c r="U79">
        <v>0.5</v>
      </c>
      <c r="V79">
        <v>2.5</v>
      </c>
      <c r="W79" s="1" t="s">
        <v>104</v>
      </c>
      <c r="X79" s="1" t="s">
        <v>616</v>
      </c>
      <c r="Y79" s="1" t="s">
        <v>705</v>
      </c>
      <c r="Z79">
        <v>0.4</v>
      </c>
      <c r="AA79">
        <v>2400</v>
      </c>
      <c r="AB79">
        <v>3400</v>
      </c>
      <c r="AC79">
        <v>0.15659999999999999</v>
      </c>
      <c r="AD79">
        <v>0</v>
      </c>
      <c r="AE79">
        <v>2.9</v>
      </c>
      <c r="AF79">
        <v>2.5000000000000001E-2</v>
      </c>
      <c r="AG79">
        <v>0</v>
      </c>
      <c r="AH79">
        <v>65.094178080000006</v>
      </c>
      <c r="AI79">
        <v>85</v>
      </c>
      <c r="AJ79">
        <v>2.9159999999999998E-2</v>
      </c>
      <c r="AK79">
        <v>0</v>
      </c>
      <c r="AL79" s="1" t="s">
        <v>718</v>
      </c>
      <c r="AM79" s="1" t="s">
        <v>708</v>
      </c>
      <c r="AN79">
        <v>3.2099999999999997E-2</v>
      </c>
      <c r="AO79">
        <v>-41.8</v>
      </c>
      <c r="AP79" s="1" t="s">
        <v>719</v>
      </c>
      <c r="AQ79" s="1" t="s">
        <v>710</v>
      </c>
      <c r="AR79">
        <v>2.9100000000000001E-2</v>
      </c>
      <c r="AS79">
        <v>-39.6</v>
      </c>
      <c r="AT79">
        <v>32.152811999999997</v>
      </c>
      <c r="AU79" s="1" t="s">
        <v>712</v>
      </c>
      <c r="AV79" s="2">
        <v>2.9</v>
      </c>
      <c r="AW79">
        <v>3400</v>
      </c>
      <c r="AX79" s="2">
        <v>62.6</v>
      </c>
      <c r="AY79" t="e">
        <v>#DIV/0!</v>
      </c>
      <c r="AZ79">
        <v>0.15659999999999999</v>
      </c>
    </row>
    <row r="80" spans="1:52" x14ac:dyDescent="0.2">
      <c r="A80">
        <v>2510</v>
      </c>
      <c r="B80">
        <v>2700</v>
      </c>
      <c r="C80">
        <v>0.1</v>
      </c>
      <c r="D80">
        <v>0.3</v>
      </c>
      <c r="E80">
        <v>0.2</v>
      </c>
      <c r="F80" s="1" t="s">
        <v>703</v>
      </c>
      <c r="G80" s="1" t="s">
        <v>603</v>
      </c>
      <c r="H80" s="1" t="s">
        <v>704</v>
      </c>
      <c r="I80">
        <v>0.4</v>
      </c>
      <c r="J80">
        <v>70</v>
      </c>
      <c r="K80">
        <v>50</v>
      </c>
      <c r="L80">
        <v>0.05</v>
      </c>
      <c r="M80">
        <v>0.32</v>
      </c>
      <c r="N80">
        <v>0.25</v>
      </c>
      <c r="O80" s="15" t="s">
        <v>635</v>
      </c>
      <c r="P80" s="15" t="s">
        <v>636</v>
      </c>
      <c r="Q80">
        <v>20</v>
      </c>
      <c r="R80">
        <v>2.17741935483871E-2</v>
      </c>
      <c r="S80">
        <v>2</v>
      </c>
      <c r="T80">
        <v>250</v>
      </c>
      <c r="U80">
        <v>0.5</v>
      </c>
      <c r="V80">
        <v>2.5</v>
      </c>
      <c r="W80" s="1" t="s">
        <v>104</v>
      </c>
      <c r="X80" s="1" t="s">
        <v>616</v>
      </c>
      <c r="Y80" s="1" t="s">
        <v>705</v>
      </c>
      <c r="Z80">
        <v>0.4</v>
      </c>
      <c r="AA80">
        <v>2400</v>
      </c>
      <c r="AB80">
        <v>3400</v>
      </c>
      <c r="AC80">
        <v>0.15659999999999999</v>
      </c>
      <c r="AD80">
        <v>0</v>
      </c>
      <c r="AE80">
        <v>3.1</v>
      </c>
      <c r="AF80">
        <v>2.5000000000000001E-2</v>
      </c>
      <c r="AG80">
        <v>0</v>
      </c>
      <c r="AH80" s="1" t="s">
        <v>721</v>
      </c>
      <c r="AI80">
        <v>85</v>
      </c>
      <c r="AJ80">
        <v>2.9159999999999998E-2</v>
      </c>
      <c r="AK80">
        <v>0</v>
      </c>
      <c r="AL80" s="1" t="s">
        <v>718</v>
      </c>
      <c r="AM80" s="1" t="s">
        <v>708</v>
      </c>
      <c r="AN80">
        <v>3.2099999999999997E-2</v>
      </c>
      <c r="AO80">
        <v>-41.8</v>
      </c>
      <c r="AP80" s="1" t="s">
        <v>719</v>
      </c>
      <c r="AQ80" s="1" t="s">
        <v>710</v>
      </c>
      <c r="AR80">
        <v>2.9100000000000001E-2</v>
      </c>
      <c r="AS80">
        <v>-39.6</v>
      </c>
      <c r="AT80">
        <v>32.152811999999997</v>
      </c>
      <c r="AU80" s="1" t="s">
        <v>712</v>
      </c>
      <c r="AV80" s="2">
        <v>3.1</v>
      </c>
      <c r="AW80">
        <v>3400</v>
      </c>
      <c r="AX80" s="2">
        <v>62.6</v>
      </c>
      <c r="AY80" t="e">
        <v>#DIV/0!</v>
      </c>
      <c r="AZ80">
        <v>0.15659999999999999</v>
      </c>
    </row>
    <row r="81" spans="1:52" x14ac:dyDescent="0.2">
      <c r="A81">
        <v>2510</v>
      </c>
      <c r="B81">
        <v>2700</v>
      </c>
      <c r="C81">
        <v>0.1</v>
      </c>
      <c r="D81">
        <v>0.3</v>
      </c>
      <c r="E81">
        <v>0.2</v>
      </c>
      <c r="F81" s="1" t="s">
        <v>703</v>
      </c>
      <c r="G81" s="1" t="s">
        <v>603</v>
      </c>
      <c r="H81" s="1" t="s">
        <v>704</v>
      </c>
      <c r="I81">
        <v>0.4</v>
      </c>
      <c r="J81">
        <v>70</v>
      </c>
      <c r="K81">
        <v>50</v>
      </c>
      <c r="L81">
        <v>0.05</v>
      </c>
      <c r="M81">
        <v>0.32</v>
      </c>
      <c r="N81">
        <v>0.25</v>
      </c>
      <c r="O81" s="15" t="s">
        <v>635</v>
      </c>
      <c r="P81" s="15" t="s">
        <v>636</v>
      </c>
      <c r="Q81">
        <v>20</v>
      </c>
      <c r="R81">
        <v>2.17741935483871E-2</v>
      </c>
      <c r="S81">
        <v>2</v>
      </c>
      <c r="T81">
        <v>250</v>
      </c>
      <c r="U81">
        <v>0.5</v>
      </c>
      <c r="V81">
        <v>2.5</v>
      </c>
      <c r="W81" s="1" t="s">
        <v>104</v>
      </c>
      <c r="X81" s="1" t="s">
        <v>616</v>
      </c>
      <c r="Y81" s="1" t="s">
        <v>705</v>
      </c>
      <c r="Z81">
        <v>0.4</v>
      </c>
      <c r="AA81">
        <v>2400</v>
      </c>
      <c r="AB81">
        <v>3400</v>
      </c>
      <c r="AC81">
        <v>0.15659999999999999</v>
      </c>
      <c r="AD81">
        <v>0</v>
      </c>
      <c r="AE81">
        <v>2.8</v>
      </c>
      <c r="AF81">
        <v>2.5000000000000001E-2</v>
      </c>
      <c r="AG81">
        <v>0</v>
      </c>
      <c r="AH81" s="1" t="s">
        <v>722</v>
      </c>
      <c r="AI81">
        <v>85</v>
      </c>
      <c r="AJ81">
        <v>2.9159999999999998E-2</v>
      </c>
      <c r="AK81">
        <v>0</v>
      </c>
      <c r="AL81" s="1" t="s">
        <v>718</v>
      </c>
      <c r="AM81" s="1" t="s">
        <v>708</v>
      </c>
      <c r="AN81">
        <v>3.2099999999999997E-2</v>
      </c>
      <c r="AO81">
        <v>-41.8</v>
      </c>
      <c r="AP81" s="1" t="s">
        <v>719</v>
      </c>
      <c r="AQ81" s="1" t="s">
        <v>710</v>
      </c>
      <c r="AR81">
        <v>2.9100000000000001E-2</v>
      </c>
      <c r="AS81">
        <v>-39.6</v>
      </c>
      <c r="AT81">
        <v>32.152811999999997</v>
      </c>
      <c r="AU81" s="1" t="s">
        <v>712</v>
      </c>
      <c r="AV81" s="2">
        <v>2.8</v>
      </c>
      <c r="AW81">
        <v>3400</v>
      </c>
      <c r="AX81" s="2">
        <v>62.6</v>
      </c>
      <c r="AY81" t="e">
        <v>#DIV/0!</v>
      </c>
      <c r="AZ81">
        <v>0.15659999999999999</v>
      </c>
    </row>
    <row r="82" spans="1:52" x14ac:dyDescent="0.2">
      <c r="A82">
        <v>2510</v>
      </c>
      <c r="B82">
        <v>2700</v>
      </c>
      <c r="C82">
        <v>0.1</v>
      </c>
      <c r="D82">
        <v>0.3</v>
      </c>
      <c r="E82">
        <v>0.2</v>
      </c>
      <c r="F82" s="1" t="s">
        <v>703</v>
      </c>
      <c r="G82" s="1" t="s">
        <v>603</v>
      </c>
      <c r="H82" s="1" t="s">
        <v>704</v>
      </c>
      <c r="I82">
        <v>0.4</v>
      </c>
      <c r="J82">
        <v>70</v>
      </c>
      <c r="K82">
        <v>50</v>
      </c>
      <c r="L82">
        <v>0.05</v>
      </c>
      <c r="M82">
        <v>0.32</v>
      </c>
      <c r="N82">
        <v>0.25</v>
      </c>
      <c r="O82" s="15" t="s">
        <v>635</v>
      </c>
      <c r="P82" s="15" t="s">
        <v>636</v>
      </c>
      <c r="Q82">
        <v>20</v>
      </c>
      <c r="R82">
        <v>2.17741935483871E-2</v>
      </c>
      <c r="S82">
        <v>2</v>
      </c>
      <c r="T82">
        <v>250</v>
      </c>
      <c r="U82">
        <v>0.5</v>
      </c>
      <c r="V82">
        <v>2.5</v>
      </c>
      <c r="W82" s="1" t="s">
        <v>104</v>
      </c>
      <c r="X82" s="1" t="s">
        <v>616</v>
      </c>
      <c r="Y82" s="1" t="s">
        <v>705</v>
      </c>
      <c r="Z82">
        <v>0.4</v>
      </c>
      <c r="AA82">
        <v>2400</v>
      </c>
      <c r="AB82">
        <v>3400</v>
      </c>
      <c r="AC82">
        <v>0.15659999999999999</v>
      </c>
      <c r="AD82">
        <v>0</v>
      </c>
      <c r="AE82">
        <v>3</v>
      </c>
      <c r="AF82">
        <v>2.5000000000000001E-2</v>
      </c>
      <c r="AG82">
        <v>0</v>
      </c>
      <c r="AH82">
        <v>65.186003080000006</v>
      </c>
      <c r="AI82">
        <v>85</v>
      </c>
      <c r="AJ82">
        <v>2.9159999999999998E-2</v>
      </c>
      <c r="AK82">
        <v>0</v>
      </c>
      <c r="AL82" s="1" t="s">
        <v>718</v>
      </c>
      <c r="AM82" s="1" t="s">
        <v>708</v>
      </c>
      <c r="AN82">
        <v>3.2099999999999997E-2</v>
      </c>
      <c r="AO82">
        <v>-41.8</v>
      </c>
      <c r="AP82" s="1" t="s">
        <v>719</v>
      </c>
      <c r="AQ82" s="1" t="s">
        <v>710</v>
      </c>
      <c r="AR82">
        <v>2.9100000000000001E-2</v>
      </c>
      <c r="AS82">
        <v>-39.6</v>
      </c>
      <c r="AT82">
        <v>32.152811999999997</v>
      </c>
      <c r="AU82" s="1" t="s">
        <v>712</v>
      </c>
      <c r="AV82" s="2">
        <v>3</v>
      </c>
      <c r="AW82">
        <v>3400</v>
      </c>
      <c r="AX82" s="2">
        <v>62.6</v>
      </c>
      <c r="AY82" t="e">
        <v>#DIV/0!</v>
      </c>
      <c r="AZ82">
        <v>0.15659999999999999</v>
      </c>
    </row>
    <row r="83" spans="1:52" x14ac:dyDescent="0.2">
      <c r="A83">
        <v>2510</v>
      </c>
      <c r="B83">
        <v>2700</v>
      </c>
      <c r="C83">
        <v>0.1</v>
      </c>
      <c r="D83">
        <v>0.3</v>
      </c>
      <c r="E83">
        <v>0.2</v>
      </c>
      <c r="F83" s="1" t="s">
        <v>703</v>
      </c>
      <c r="G83" s="1" t="s">
        <v>603</v>
      </c>
      <c r="H83" s="1" t="s">
        <v>704</v>
      </c>
      <c r="I83">
        <v>0.4</v>
      </c>
      <c r="J83">
        <v>70</v>
      </c>
      <c r="K83">
        <v>50</v>
      </c>
      <c r="L83">
        <v>0.05</v>
      </c>
      <c r="M83">
        <v>0.32</v>
      </c>
      <c r="N83">
        <v>0.25</v>
      </c>
      <c r="O83" s="15" t="s">
        <v>635</v>
      </c>
      <c r="P83" s="15" t="s">
        <v>636</v>
      </c>
      <c r="Q83">
        <v>20</v>
      </c>
      <c r="R83">
        <v>2.17741935483871E-2</v>
      </c>
      <c r="S83">
        <v>2</v>
      </c>
      <c r="T83">
        <v>250</v>
      </c>
      <c r="U83">
        <v>0.5</v>
      </c>
      <c r="V83">
        <v>2.5</v>
      </c>
      <c r="W83" s="1" t="s">
        <v>104</v>
      </c>
      <c r="X83" s="1" t="s">
        <v>616</v>
      </c>
      <c r="Y83" s="1" t="s">
        <v>705</v>
      </c>
      <c r="Z83">
        <v>0.4</v>
      </c>
      <c r="AA83">
        <v>2400</v>
      </c>
      <c r="AB83">
        <v>3400</v>
      </c>
      <c r="AC83">
        <v>0.13930000000000001</v>
      </c>
      <c r="AD83">
        <v>31230</v>
      </c>
      <c r="AE83">
        <v>4.0999999999999996</v>
      </c>
      <c r="AF83">
        <v>2.5000000000000001E-2</v>
      </c>
      <c r="AG83">
        <v>0</v>
      </c>
      <c r="AH83" s="1" t="s">
        <v>723</v>
      </c>
      <c r="AI83">
        <v>85</v>
      </c>
      <c r="AJ83">
        <v>2.9159999999999998E-2</v>
      </c>
      <c r="AK83">
        <v>0</v>
      </c>
      <c r="AL83" s="1" t="s">
        <v>724</v>
      </c>
      <c r="AM83" s="1" t="s">
        <v>708</v>
      </c>
      <c r="AN83">
        <v>3.2099999999999997E-2</v>
      </c>
      <c r="AO83">
        <v>-41.8</v>
      </c>
      <c r="AP83" s="1" t="s">
        <v>725</v>
      </c>
      <c r="AQ83" s="1" t="s">
        <v>710</v>
      </c>
      <c r="AR83">
        <v>2.9100000000000001E-2</v>
      </c>
      <c r="AS83">
        <v>-39.6</v>
      </c>
      <c r="AT83" s="1" t="s">
        <v>726</v>
      </c>
      <c r="AU83" s="1" t="s">
        <v>712</v>
      </c>
      <c r="AV83" s="2">
        <v>4.0999999999999996</v>
      </c>
      <c r="AW83">
        <v>3400</v>
      </c>
      <c r="AX83" s="2">
        <v>70</v>
      </c>
      <c r="AY83">
        <v>31230</v>
      </c>
      <c r="AZ83">
        <v>0.13930000000000001</v>
      </c>
    </row>
    <row r="84" spans="1:52" x14ac:dyDescent="0.2">
      <c r="A84">
        <v>2510</v>
      </c>
      <c r="B84">
        <v>2700</v>
      </c>
      <c r="C84">
        <v>0.1</v>
      </c>
      <c r="D84">
        <v>0.3</v>
      </c>
      <c r="E84">
        <v>0.2</v>
      </c>
      <c r="F84" s="1" t="s">
        <v>703</v>
      </c>
      <c r="G84" s="1" t="s">
        <v>603</v>
      </c>
      <c r="H84" s="1" t="s">
        <v>704</v>
      </c>
      <c r="I84">
        <v>0.4</v>
      </c>
      <c r="J84">
        <v>70</v>
      </c>
      <c r="K84">
        <v>50</v>
      </c>
      <c r="L84">
        <v>0.05</v>
      </c>
      <c r="M84">
        <v>0.32</v>
      </c>
      <c r="N84">
        <v>0.25</v>
      </c>
      <c r="O84" s="15" t="s">
        <v>635</v>
      </c>
      <c r="P84" s="15" t="s">
        <v>636</v>
      </c>
      <c r="Q84">
        <v>20</v>
      </c>
      <c r="R84">
        <v>2.17741935483871E-2</v>
      </c>
      <c r="S84">
        <v>2</v>
      </c>
      <c r="T84">
        <v>250</v>
      </c>
      <c r="U84">
        <v>0.5</v>
      </c>
      <c r="V84">
        <v>2.5</v>
      </c>
      <c r="W84" s="1" t="s">
        <v>104</v>
      </c>
      <c r="X84" s="1" t="s">
        <v>616</v>
      </c>
      <c r="Y84" s="1" t="s">
        <v>705</v>
      </c>
      <c r="Z84">
        <v>0.4</v>
      </c>
      <c r="AA84">
        <v>2400</v>
      </c>
      <c r="AB84">
        <v>3400</v>
      </c>
      <c r="AC84">
        <v>0.18329999999999999</v>
      </c>
      <c r="AD84">
        <v>0</v>
      </c>
      <c r="AE84">
        <v>3.18</v>
      </c>
      <c r="AF84">
        <v>2.5000000000000001E-2</v>
      </c>
      <c r="AG84">
        <v>0</v>
      </c>
      <c r="AH84" s="1" t="s">
        <v>727</v>
      </c>
      <c r="AI84">
        <v>85</v>
      </c>
      <c r="AJ84">
        <v>2.9159999999999998E-2</v>
      </c>
      <c r="AK84">
        <v>0</v>
      </c>
      <c r="AL84" s="1" t="s">
        <v>718</v>
      </c>
      <c r="AM84" s="1" t="s">
        <v>708</v>
      </c>
      <c r="AN84">
        <v>3.2099999999999997E-2</v>
      </c>
      <c r="AO84">
        <v>-41.8</v>
      </c>
      <c r="AP84" s="1" t="s">
        <v>719</v>
      </c>
      <c r="AQ84" s="1" t="s">
        <v>710</v>
      </c>
      <c r="AR84">
        <v>2.9100000000000001E-2</v>
      </c>
      <c r="AS84">
        <v>-39.6</v>
      </c>
      <c r="AT84">
        <v>33.321747000000002</v>
      </c>
      <c r="AU84" s="1" t="s">
        <v>712</v>
      </c>
      <c r="AV84" s="2">
        <v>3.18</v>
      </c>
      <c r="AW84">
        <v>3400</v>
      </c>
      <c r="AX84" s="2">
        <v>60</v>
      </c>
      <c r="AY84" t="e">
        <v>#DIV/0!</v>
      </c>
      <c r="AZ84">
        <v>0.18329999999999999</v>
      </c>
    </row>
    <row r="85" spans="1:52" x14ac:dyDescent="0.2">
      <c r="A85">
        <v>2510</v>
      </c>
      <c r="B85">
        <v>2700</v>
      </c>
      <c r="C85">
        <v>0.1</v>
      </c>
      <c r="D85">
        <v>0.3</v>
      </c>
      <c r="E85">
        <v>0.2</v>
      </c>
      <c r="F85" s="1" t="s">
        <v>703</v>
      </c>
      <c r="G85" s="1" t="s">
        <v>603</v>
      </c>
      <c r="H85" s="1" t="s">
        <v>704</v>
      </c>
      <c r="I85">
        <v>0.4</v>
      </c>
      <c r="J85">
        <v>70</v>
      </c>
      <c r="K85">
        <v>50</v>
      </c>
      <c r="L85">
        <v>0.05</v>
      </c>
      <c r="M85">
        <v>0.32</v>
      </c>
      <c r="N85">
        <v>0.25</v>
      </c>
      <c r="O85" s="15" t="s">
        <v>635</v>
      </c>
      <c r="P85" s="15" t="s">
        <v>636</v>
      </c>
      <c r="Q85">
        <v>20</v>
      </c>
      <c r="R85">
        <v>2.17741935483871E-2</v>
      </c>
      <c r="S85">
        <v>2</v>
      </c>
      <c r="T85">
        <v>250</v>
      </c>
      <c r="U85">
        <v>0.5</v>
      </c>
      <c r="V85">
        <v>2.5</v>
      </c>
      <c r="W85" s="1" t="s">
        <v>104</v>
      </c>
      <c r="X85" s="1" t="s">
        <v>616</v>
      </c>
      <c r="Y85" s="1" t="s">
        <v>705</v>
      </c>
      <c r="Z85">
        <v>0.4</v>
      </c>
      <c r="AA85">
        <v>2400</v>
      </c>
      <c r="AB85">
        <v>3400</v>
      </c>
      <c r="AC85">
        <v>0.18329999999999999</v>
      </c>
      <c r="AD85">
        <v>0</v>
      </c>
      <c r="AE85">
        <v>3.2</v>
      </c>
      <c r="AF85">
        <v>2.5000000000000001E-2</v>
      </c>
      <c r="AG85">
        <v>0</v>
      </c>
      <c r="AH85" s="1" t="s">
        <v>727</v>
      </c>
      <c r="AI85">
        <v>85</v>
      </c>
      <c r="AJ85">
        <v>2.9159999999999998E-2</v>
      </c>
      <c r="AK85">
        <v>0</v>
      </c>
      <c r="AL85" s="1" t="s">
        <v>718</v>
      </c>
      <c r="AM85" s="1" t="s">
        <v>708</v>
      </c>
      <c r="AN85">
        <v>3.2099999999999997E-2</v>
      </c>
      <c r="AO85">
        <v>-41.8</v>
      </c>
      <c r="AP85" s="1" t="s">
        <v>719</v>
      </c>
      <c r="AQ85" s="1" t="s">
        <v>710</v>
      </c>
      <c r="AR85">
        <v>2.9100000000000001E-2</v>
      </c>
      <c r="AS85">
        <v>-39.6</v>
      </c>
      <c r="AT85">
        <v>33.321747000000002</v>
      </c>
      <c r="AU85" s="1" t="s">
        <v>712</v>
      </c>
      <c r="AV85" s="2">
        <v>3.2</v>
      </c>
      <c r="AW85">
        <v>3400</v>
      </c>
      <c r="AX85" s="2">
        <v>66</v>
      </c>
      <c r="AY85" t="e">
        <v>#DIV/0!</v>
      </c>
      <c r="AZ85">
        <v>0.18329999999999999</v>
      </c>
    </row>
    <row r="86" spans="1:52" x14ac:dyDescent="0.2">
      <c r="A86">
        <v>2510</v>
      </c>
      <c r="B86">
        <v>2700</v>
      </c>
      <c r="C86">
        <v>0.1</v>
      </c>
      <c r="D86">
        <v>0.3</v>
      </c>
      <c r="E86">
        <v>0.2</v>
      </c>
      <c r="F86" s="1" t="s">
        <v>703</v>
      </c>
      <c r="G86" s="1" t="s">
        <v>603</v>
      </c>
      <c r="H86" s="1" t="s">
        <v>704</v>
      </c>
      <c r="I86">
        <v>0.4</v>
      </c>
      <c r="J86">
        <v>70</v>
      </c>
      <c r="K86">
        <v>50</v>
      </c>
      <c r="L86">
        <v>0.05</v>
      </c>
      <c r="M86">
        <v>0.32</v>
      </c>
      <c r="N86">
        <v>0.25</v>
      </c>
      <c r="O86" s="15" t="s">
        <v>635</v>
      </c>
      <c r="P86" s="15" t="s">
        <v>636</v>
      </c>
      <c r="Q86">
        <v>20</v>
      </c>
      <c r="R86">
        <v>2.17741935483871E-2</v>
      </c>
      <c r="S86">
        <v>2</v>
      </c>
      <c r="T86">
        <v>250</v>
      </c>
      <c r="U86">
        <v>0.5</v>
      </c>
      <c r="V86">
        <v>2.5</v>
      </c>
      <c r="W86" s="1" t="s">
        <v>104</v>
      </c>
      <c r="X86" s="1" t="s">
        <v>616</v>
      </c>
      <c r="Y86" s="1" t="s">
        <v>705</v>
      </c>
      <c r="Z86">
        <v>0.4</v>
      </c>
      <c r="AA86">
        <v>2400</v>
      </c>
      <c r="AB86">
        <v>3400</v>
      </c>
      <c r="AC86">
        <v>0.15659999999999999</v>
      </c>
      <c r="AD86">
        <v>0</v>
      </c>
      <c r="AE86">
        <v>3.2</v>
      </c>
      <c r="AF86">
        <v>2.5000000000000001E-2</v>
      </c>
      <c r="AG86">
        <v>0</v>
      </c>
      <c r="AH86" s="1" t="s">
        <v>720</v>
      </c>
      <c r="AI86">
        <v>85</v>
      </c>
      <c r="AJ86">
        <v>2.9159999999999998E-2</v>
      </c>
      <c r="AK86">
        <v>0</v>
      </c>
      <c r="AL86" s="1" t="s">
        <v>718</v>
      </c>
      <c r="AM86" s="1" t="s">
        <v>708</v>
      </c>
      <c r="AN86">
        <v>3.2099999999999997E-2</v>
      </c>
      <c r="AO86">
        <v>-41.8</v>
      </c>
      <c r="AP86" s="1" t="s">
        <v>719</v>
      </c>
      <c r="AQ86" s="1" t="s">
        <v>710</v>
      </c>
      <c r="AR86">
        <v>2.9100000000000001E-2</v>
      </c>
      <c r="AS86">
        <v>-39.6</v>
      </c>
      <c r="AT86">
        <v>32.152811999999997</v>
      </c>
      <c r="AU86" s="1" t="s">
        <v>712</v>
      </c>
      <c r="AV86" s="2">
        <v>3.2</v>
      </c>
      <c r="AW86">
        <v>3400</v>
      </c>
      <c r="AX86" s="2">
        <v>62.6</v>
      </c>
      <c r="AY86" t="e">
        <v>#DIV/0!</v>
      </c>
      <c r="AZ86">
        <v>0.15659999999999999</v>
      </c>
    </row>
    <row r="87" spans="1:52" x14ac:dyDescent="0.2">
      <c r="A87">
        <v>2510</v>
      </c>
      <c r="B87">
        <v>2700</v>
      </c>
      <c r="C87">
        <v>0.1</v>
      </c>
      <c r="D87">
        <v>0.3</v>
      </c>
      <c r="E87">
        <v>0.2</v>
      </c>
      <c r="F87" s="1" t="s">
        <v>703</v>
      </c>
      <c r="G87" s="1" t="s">
        <v>603</v>
      </c>
      <c r="H87" s="1" t="s">
        <v>704</v>
      </c>
      <c r="I87">
        <v>0.4</v>
      </c>
      <c r="J87">
        <v>70</v>
      </c>
      <c r="K87">
        <v>50</v>
      </c>
      <c r="L87">
        <v>0.05</v>
      </c>
      <c r="M87">
        <v>0.32</v>
      </c>
      <c r="N87">
        <v>0.25</v>
      </c>
      <c r="O87" s="15" t="s">
        <v>635</v>
      </c>
      <c r="P87" s="15" t="s">
        <v>636</v>
      </c>
      <c r="Q87">
        <v>20</v>
      </c>
      <c r="R87">
        <v>2.17741935483871E-2</v>
      </c>
      <c r="S87">
        <v>2</v>
      </c>
      <c r="T87">
        <v>250</v>
      </c>
      <c r="U87">
        <v>0.5</v>
      </c>
      <c r="V87">
        <v>2.5</v>
      </c>
      <c r="W87" s="1" t="s">
        <v>104</v>
      </c>
      <c r="X87" s="1" t="s">
        <v>616</v>
      </c>
      <c r="Y87" s="1" t="s">
        <v>705</v>
      </c>
      <c r="Z87">
        <v>0.4</v>
      </c>
      <c r="AA87">
        <v>2400</v>
      </c>
      <c r="AB87">
        <v>3400</v>
      </c>
      <c r="AC87">
        <v>0.18329999999999999</v>
      </c>
      <c r="AD87">
        <v>59636.5</v>
      </c>
      <c r="AE87">
        <v>3.9</v>
      </c>
      <c r="AF87">
        <v>2.5000000000000001E-2</v>
      </c>
      <c r="AG87">
        <v>0</v>
      </c>
      <c r="AH87" s="1" t="s">
        <v>728</v>
      </c>
      <c r="AI87">
        <v>85</v>
      </c>
      <c r="AJ87">
        <v>2.9159999999999998E-2</v>
      </c>
      <c r="AK87">
        <v>0</v>
      </c>
      <c r="AL87" s="1" t="s">
        <v>729</v>
      </c>
      <c r="AM87" s="1" t="s">
        <v>708</v>
      </c>
      <c r="AN87">
        <v>3.2099999999999997E-2</v>
      </c>
      <c r="AO87">
        <v>-41.8</v>
      </c>
      <c r="AP87" s="1" t="s">
        <v>725</v>
      </c>
      <c r="AQ87" s="1" t="s">
        <v>710</v>
      </c>
      <c r="AR87">
        <v>2.9100000000000001E-2</v>
      </c>
      <c r="AS87">
        <v>-39.6</v>
      </c>
      <c r="AT87" s="1" t="s">
        <v>730</v>
      </c>
      <c r="AU87" s="1" t="s">
        <v>712</v>
      </c>
      <c r="AV87" s="2">
        <v>3.9</v>
      </c>
      <c r="AW87">
        <v>3400</v>
      </c>
      <c r="AX87" s="2">
        <v>75.3</v>
      </c>
      <c r="AY87">
        <v>59636.5</v>
      </c>
      <c r="AZ87">
        <v>0.18329999999999999</v>
      </c>
    </row>
    <row r="88" spans="1:52" x14ac:dyDescent="0.2">
      <c r="A88">
        <v>2510</v>
      </c>
      <c r="B88">
        <v>2700</v>
      </c>
      <c r="C88">
        <v>0.1</v>
      </c>
      <c r="D88">
        <v>0.3</v>
      </c>
      <c r="E88">
        <v>0.2</v>
      </c>
      <c r="F88" s="1" t="s">
        <v>703</v>
      </c>
      <c r="G88" s="1" t="s">
        <v>603</v>
      </c>
      <c r="H88" s="1" t="s">
        <v>704</v>
      </c>
      <c r="I88">
        <v>0.4</v>
      </c>
      <c r="J88">
        <v>70</v>
      </c>
      <c r="K88">
        <v>50</v>
      </c>
      <c r="L88">
        <v>0.05</v>
      </c>
      <c r="M88">
        <v>0.32</v>
      </c>
      <c r="N88">
        <v>0.25</v>
      </c>
      <c r="O88" s="15" t="s">
        <v>635</v>
      </c>
      <c r="P88" s="15" t="s">
        <v>636</v>
      </c>
      <c r="Q88">
        <v>20</v>
      </c>
      <c r="R88">
        <v>2.17741935483871E-2</v>
      </c>
      <c r="S88">
        <v>2</v>
      </c>
      <c r="T88">
        <v>250</v>
      </c>
      <c r="U88">
        <v>0.5</v>
      </c>
      <c r="V88">
        <v>2.5</v>
      </c>
      <c r="W88" s="1" t="s">
        <v>104</v>
      </c>
      <c r="X88" s="1" t="s">
        <v>616</v>
      </c>
      <c r="Y88" s="1" t="s">
        <v>705</v>
      </c>
      <c r="Z88">
        <v>0.4</v>
      </c>
      <c r="AA88">
        <v>2400</v>
      </c>
      <c r="AB88">
        <v>3400</v>
      </c>
      <c r="AC88">
        <v>0.18329999999999999</v>
      </c>
      <c r="AD88">
        <v>11608.5</v>
      </c>
      <c r="AE88">
        <v>3.7</v>
      </c>
      <c r="AF88">
        <v>2.5000000000000001E-2</v>
      </c>
      <c r="AG88">
        <v>0</v>
      </c>
      <c r="AH88" s="1" t="s">
        <v>731</v>
      </c>
      <c r="AI88">
        <v>85</v>
      </c>
      <c r="AJ88">
        <v>2.9159999999999998E-2</v>
      </c>
      <c r="AK88">
        <v>0</v>
      </c>
      <c r="AL88" s="1" t="s">
        <v>724</v>
      </c>
      <c r="AM88" s="1" t="s">
        <v>708</v>
      </c>
      <c r="AN88">
        <v>3.2099999999999997E-2</v>
      </c>
      <c r="AO88">
        <v>-41.8</v>
      </c>
      <c r="AP88" s="1" t="s">
        <v>725</v>
      </c>
      <c r="AQ88" s="1" t="s">
        <v>710</v>
      </c>
      <c r="AR88">
        <v>2.9100000000000001E-2</v>
      </c>
      <c r="AS88">
        <v>-39.6</v>
      </c>
      <c r="AT88" s="1" t="s">
        <v>732</v>
      </c>
      <c r="AU88" s="1" t="s">
        <v>712</v>
      </c>
      <c r="AV88" s="2">
        <v>3.7</v>
      </c>
      <c r="AW88">
        <v>3400</v>
      </c>
      <c r="AX88" s="2">
        <v>76</v>
      </c>
      <c r="AY88">
        <v>11608.5</v>
      </c>
      <c r="AZ88">
        <v>0.18329999999999999</v>
      </c>
    </row>
    <row r="89" spans="1:52" x14ac:dyDescent="0.2">
      <c r="A89">
        <v>2510</v>
      </c>
      <c r="B89">
        <v>2700</v>
      </c>
      <c r="C89">
        <v>0.1</v>
      </c>
      <c r="D89">
        <v>0.3</v>
      </c>
      <c r="E89">
        <v>0.2</v>
      </c>
      <c r="F89" s="1" t="s">
        <v>703</v>
      </c>
      <c r="G89" s="1" t="s">
        <v>603</v>
      </c>
      <c r="H89" s="1" t="s">
        <v>704</v>
      </c>
      <c r="I89">
        <v>0.4</v>
      </c>
      <c r="J89">
        <v>70</v>
      </c>
      <c r="K89">
        <v>50</v>
      </c>
      <c r="L89">
        <v>0.05</v>
      </c>
      <c r="M89">
        <v>0.32</v>
      </c>
      <c r="N89">
        <v>0.25</v>
      </c>
      <c r="O89" s="15" t="s">
        <v>635</v>
      </c>
      <c r="P89" s="15" t="s">
        <v>636</v>
      </c>
      <c r="Q89">
        <v>20</v>
      </c>
      <c r="R89">
        <v>2.17741935483871E-2</v>
      </c>
      <c r="S89">
        <v>2</v>
      </c>
      <c r="T89">
        <v>250</v>
      </c>
      <c r="U89">
        <v>0.5</v>
      </c>
      <c r="V89">
        <v>2.5</v>
      </c>
      <c r="W89" s="1" t="s">
        <v>104</v>
      </c>
      <c r="X89" s="1" t="s">
        <v>616</v>
      </c>
      <c r="Y89" s="1" t="s">
        <v>705</v>
      </c>
      <c r="Z89">
        <v>0.4</v>
      </c>
      <c r="AA89">
        <v>2400</v>
      </c>
      <c r="AB89">
        <v>3400</v>
      </c>
      <c r="AC89">
        <v>0.125</v>
      </c>
      <c r="AD89">
        <v>55259.87</v>
      </c>
      <c r="AE89">
        <v>2.9</v>
      </c>
      <c r="AF89">
        <v>2.5000000000000001E-2</v>
      </c>
      <c r="AG89">
        <v>0</v>
      </c>
      <c r="AH89" s="1" t="s">
        <v>733</v>
      </c>
      <c r="AI89">
        <v>85</v>
      </c>
      <c r="AJ89">
        <v>2.9159999999999998E-2</v>
      </c>
      <c r="AK89">
        <v>0</v>
      </c>
      <c r="AL89" s="1" t="s">
        <v>734</v>
      </c>
      <c r="AM89" s="1" t="s">
        <v>708</v>
      </c>
      <c r="AN89">
        <v>3.2099999999999997E-2</v>
      </c>
      <c r="AO89">
        <v>-41.8</v>
      </c>
      <c r="AP89" s="1" t="s">
        <v>725</v>
      </c>
      <c r="AQ89" s="1" t="s">
        <v>710</v>
      </c>
      <c r="AR89">
        <v>2.9100000000000001E-2</v>
      </c>
      <c r="AS89">
        <v>-39.6</v>
      </c>
      <c r="AT89" s="1" t="s">
        <v>735</v>
      </c>
      <c r="AU89" s="1" t="s">
        <v>712</v>
      </c>
      <c r="AV89" s="2">
        <v>2.9</v>
      </c>
      <c r="AW89">
        <v>3400</v>
      </c>
      <c r="AX89" s="2">
        <v>71.400000000000006</v>
      </c>
      <c r="AY89">
        <v>55259.87</v>
      </c>
      <c r="AZ89">
        <v>0.125</v>
      </c>
    </row>
    <row r="90" spans="1:52" x14ac:dyDescent="0.2">
      <c r="A90">
        <v>2510</v>
      </c>
      <c r="B90">
        <v>2700</v>
      </c>
      <c r="C90">
        <v>0.1</v>
      </c>
      <c r="D90">
        <v>0.3</v>
      </c>
      <c r="E90">
        <v>0.2</v>
      </c>
      <c r="F90" s="1" t="s">
        <v>703</v>
      </c>
      <c r="G90" s="1" t="s">
        <v>603</v>
      </c>
      <c r="H90" s="1" t="s">
        <v>704</v>
      </c>
      <c r="I90">
        <v>0.4</v>
      </c>
      <c r="J90">
        <v>70</v>
      </c>
      <c r="K90">
        <v>50</v>
      </c>
      <c r="L90">
        <v>0.05</v>
      </c>
      <c r="M90">
        <v>0.32</v>
      </c>
      <c r="N90">
        <v>0.25</v>
      </c>
      <c r="O90" s="15" t="s">
        <v>635</v>
      </c>
      <c r="P90" s="15" t="s">
        <v>636</v>
      </c>
      <c r="Q90">
        <v>20</v>
      </c>
      <c r="R90">
        <v>2.17741935483871E-2</v>
      </c>
      <c r="S90">
        <v>2</v>
      </c>
      <c r="T90">
        <v>250</v>
      </c>
      <c r="U90">
        <v>0.5</v>
      </c>
      <c r="V90">
        <v>2.5</v>
      </c>
      <c r="W90" s="1" t="s">
        <v>104</v>
      </c>
      <c r="X90" s="1" t="s">
        <v>616</v>
      </c>
      <c r="Y90" s="1" t="s">
        <v>705</v>
      </c>
      <c r="Z90">
        <v>0.4</v>
      </c>
      <c r="AA90">
        <v>2400</v>
      </c>
      <c r="AB90">
        <v>3380</v>
      </c>
      <c r="AC90">
        <v>0.15</v>
      </c>
      <c r="AD90">
        <v>19848.240000000002</v>
      </c>
      <c r="AE90">
        <v>3.2</v>
      </c>
      <c r="AF90">
        <v>2.5000000000000001E-2</v>
      </c>
      <c r="AG90">
        <v>0</v>
      </c>
      <c r="AH90" s="1" t="s">
        <v>736</v>
      </c>
      <c r="AI90">
        <v>84.5</v>
      </c>
      <c r="AJ90">
        <v>2.9159999999999998E-2</v>
      </c>
      <c r="AK90">
        <v>0</v>
      </c>
      <c r="AL90" s="1" t="s">
        <v>737</v>
      </c>
      <c r="AM90">
        <v>98.5608</v>
      </c>
      <c r="AN90">
        <v>3.2099999999999997E-2</v>
      </c>
      <c r="AO90">
        <v>-41.8</v>
      </c>
      <c r="AP90" s="1" t="s">
        <v>725</v>
      </c>
      <c r="AQ90" s="1" t="s">
        <v>738</v>
      </c>
      <c r="AR90">
        <v>2.9100000000000001E-2</v>
      </c>
      <c r="AS90">
        <v>-39.6</v>
      </c>
      <c r="AT90" s="1" t="s">
        <v>739</v>
      </c>
      <c r="AU90">
        <v>58.758000000000003</v>
      </c>
      <c r="AV90" s="2">
        <v>3.2</v>
      </c>
      <c r="AW90">
        <v>3380</v>
      </c>
      <c r="AX90" s="2">
        <v>80</v>
      </c>
      <c r="AY90">
        <v>19848.240000000002</v>
      </c>
      <c r="AZ90">
        <v>0.15</v>
      </c>
    </row>
    <row r="91" spans="1:52" x14ac:dyDescent="0.2">
      <c r="A91">
        <v>2510</v>
      </c>
      <c r="B91">
        <v>2700</v>
      </c>
      <c r="C91">
        <v>0.1</v>
      </c>
      <c r="D91">
        <v>0.3</v>
      </c>
      <c r="E91">
        <v>0.2</v>
      </c>
      <c r="F91" s="1" t="s">
        <v>703</v>
      </c>
      <c r="G91" s="1" t="s">
        <v>603</v>
      </c>
      <c r="H91" s="1" t="s">
        <v>704</v>
      </c>
      <c r="I91">
        <v>0.4</v>
      </c>
      <c r="J91">
        <v>70</v>
      </c>
      <c r="K91">
        <v>50</v>
      </c>
      <c r="L91">
        <v>0.05</v>
      </c>
      <c r="M91">
        <v>0.32</v>
      </c>
      <c r="N91">
        <v>0.25</v>
      </c>
      <c r="O91" s="15" t="s">
        <v>635</v>
      </c>
      <c r="P91" s="15" t="s">
        <v>636</v>
      </c>
      <c r="Q91">
        <v>20</v>
      </c>
      <c r="R91">
        <v>2.17741935483871E-2</v>
      </c>
      <c r="S91">
        <v>2</v>
      </c>
      <c r="T91">
        <v>250</v>
      </c>
      <c r="U91">
        <v>0.5</v>
      </c>
      <c r="V91">
        <v>2.5</v>
      </c>
      <c r="W91" s="1" t="s">
        <v>104</v>
      </c>
      <c r="X91" s="1" t="s">
        <v>616</v>
      </c>
      <c r="Y91" s="1" t="s">
        <v>705</v>
      </c>
      <c r="Z91">
        <v>0.4</v>
      </c>
      <c r="AA91">
        <v>2400</v>
      </c>
      <c r="AB91">
        <v>3400</v>
      </c>
      <c r="AC91">
        <v>0.1666</v>
      </c>
      <c r="AD91" s="1" t="s">
        <v>740</v>
      </c>
      <c r="AE91">
        <v>2.7</v>
      </c>
      <c r="AF91">
        <v>2.5000000000000001E-2</v>
      </c>
      <c r="AG91">
        <v>0</v>
      </c>
      <c r="AH91" s="1" t="s">
        <v>741</v>
      </c>
      <c r="AI91">
        <v>85</v>
      </c>
      <c r="AJ91">
        <v>2.9159999999999998E-2</v>
      </c>
      <c r="AK91">
        <v>0</v>
      </c>
      <c r="AL91" s="1" t="s">
        <v>742</v>
      </c>
      <c r="AM91" s="1" t="s">
        <v>708</v>
      </c>
      <c r="AN91">
        <v>3.2099999999999997E-2</v>
      </c>
      <c r="AO91">
        <v>-41.8</v>
      </c>
      <c r="AP91" s="1" t="s">
        <v>725</v>
      </c>
      <c r="AQ91" s="1" t="s">
        <v>710</v>
      </c>
      <c r="AR91">
        <v>2.9100000000000001E-2</v>
      </c>
      <c r="AS91">
        <v>-39.6</v>
      </c>
      <c r="AT91" s="1" t="s">
        <v>743</v>
      </c>
      <c r="AU91" s="1" t="s">
        <v>712</v>
      </c>
      <c r="AV91" s="2">
        <v>2.7</v>
      </c>
      <c r="AW91">
        <v>3400</v>
      </c>
      <c r="AX91" s="2">
        <v>76.400000000000006</v>
      </c>
      <c r="AY91">
        <v>507973.20000000019</v>
      </c>
      <c r="AZ91">
        <v>0.1666</v>
      </c>
    </row>
    <row r="92" spans="1:52" x14ac:dyDescent="0.2">
      <c r="A92">
        <v>2510</v>
      </c>
      <c r="B92">
        <v>2700</v>
      </c>
      <c r="C92">
        <v>0.1</v>
      </c>
      <c r="D92">
        <v>0.3</v>
      </c>
      <c r="E92">
        <v>0.2</v>
      </c>
      <c r="F92" s="1" t="s">
        <v>703</v>
      </c>
      <c r="G92" s="1" t="s">
        <v>603</v>
      </c>
      <c r="H92" s="1" t="s">
        <v>704</v>
      </c>
      <c r="I92">
        <v>0.4</v>
      </c>
      <c r="J92">
        <v>70</v>
      </c>
      <c r="K92">
        <v>50</v>
      </c>
      <c r="L92">
        <v>0.05</v>
      </c>
      <c r="M92">
        <v>0.32</v>
      </c>
      <c r="N92">
        <v>0.25</v>
      </c>
      <c r="O92" s="15" t="s">
        <v>635</v>
      </c>
      <c r="P92" s="15" t="s">
        <v>636</v>
      </c>
      <c r="Q92">
        <v>20</v>
      </c>
      <c r="R92">
        <v>2.17741935483871E-2</v>
      </c>
      <c r="S92">
        <v>2</v>
      </c>
      <c r="T92">
        <v>250</v>
      </c>
      <c r="U92">
        <v>0.5</v>
      </c>
      <c r="V92">
        <v>2.5</v>
      </c>
      <c r="W92" s="1" t="s">
        <v>104</v>
      </c>
      <c r="X92" s="1" t="s">
        <v>616</v>
      </c>
      <c r="Y92" s="1" t="s">
        <v>705</v>
      </c>
      <c r="Z92">
        <v>0.4</v>
      </c>
      <c r="AA92">
        <v>2400</v>
      </c>
      <c r="AB92">
        <v>3400</v>
      </c>
      <c r="AC92">
        <v>0.15</v>
      </c>
      <c r="AD92" s="1" t="s">
        <v>744</v>
      </c>
      <c r="AE92">
        <v>2.9</v>
      </c>
      <c r="AF92">
        <v>2.5000000000000001E-2</v>
      </c>
      <c r="AG92">
        <v>0</v>
      </c>
      <c r="AH92" s="1" t="s">
        <v>745</v>
      </c>
      <c r="AI92">
        <v>85</v>
      </c>
      <c r="AJ92">
        <v>2.9159999999999998E-2</v>
      </c>
      <c r="AK92">
        <v>0</v>
      </c>
      <c r="AL92" s="1" t="s">
        <v>734</v>
      </c>
      <c r="AM92" s="1" t="s">
        <v>708</v>
      </c>
      <c r="AN92">
        <v>3.2099999999999997E-2</v>
      </c>
      <c r="AO92">
        <v>-41.8</v>
      </c>
      <c r="AP92" s="1" t="s">
        <v>725</v>
      </c>
      <c r="AQ92" s="1" t="s">
        <v>710</v>
      </c>
      <c r="AR92">
        <v>2.9100000000000001E-2</v>
      </c>
      <c r="AS92">
        <v>-39.6</v>
      </c>
      <c r="AT92" s="1" t="s">
        <v>739</v>
      </c>
      <c r="AU92" s="1" t="s">
        <v>712</v>
      </c>
      <c r="AV92" s="2">
        <v>2.9</v>
      </c>
      <c r="AW92">
        <v>3400</v>
      </c>
      <c r="AX92" s="2">
        <v>71.900000000000006</v>
      </c>
      <c r="AY92">
        <v>40327.37999999999</v>
      </c>
      <c r="AZ92">
        <v>0.15</v>
      </c>
    </row>
    <row r="93" spans="1:52" x14ac:dyDescent="0.2">
      <c r="A93">
        <v>1770</v>
      </c>
      <c r="B93">
        <v>3300</v>
      </c>
      <c r="C93">
        <v>0.1</v>
      </c>
      <c r="D93">
        <v>0.3</v>
      </c>
      <c r="E93">
        <v>0.2</v>
      </c>
      <c r="F93" s="1" t="s">
        <v>137</v>
      </c>
      <c r="G93" s="1" t="s">
        <v>258</v>
      </c>
      <c r="H93" s="1" t="s">
        <v>634</v>
      </c>
      <c r="I93">
        <v>0.4</v>
      </c>
      <c r="J93">
        <v>70</v>
      </c>
      <c r="K93">
        <v>35.200000000000003</v>
      </c>
      <c r="L93">
        <v>0.05</v>
      </c>
      <c r="M93">
        <v>0.32</v>
      </c>
      <c r="N93">
        <v>0.185</v>
      </c>
      <c r="O93" s="15" t="s">
        <v>635</v>
      </c>
      <c r="P93" s="15" t="s">
        <v>636</v>
      </c>
      <c r="Q93" s="1" t="s">
        <v>669</v>
      </c>
      <c r="R93">
        <v>2.17741935483871E-2</v>
      </c>
      <c r="S93">
        <v>2</v>
      </c>
      <c r="T93">
        <v>250</v>
      </c>
      <c r="U93">
        <v>0.5</v>
      </c>
      <c r="V93">
        <v>2.5</v>
      </c>
      <c r="W93" s="1" t="s">
        <v>104</v>
      </c>
      <c r="X93" s="1" t="s">
        <v>616</v>
      </c>
      <c r="Y93" s="1" t="s">
        <v>670</v>
      </c>
      <c r="Z93" s="1" t="s">
        <v>671</v>
      </c>
      <c r="AA93">
        <v>2543.61</v>
      </c>
      <c r="AB93">
        <v>3041.17</v>
      </c>
      <c r="AC93" s="1" t="s">
        <v>746</v>
      </c>
      <c r="AD93">
        <v>0</v>
      </c>
      <c r="AE93">
        <v>-0.03</v>
      </c>
      <c r="AF93">
        <v>2.5307105164164501E-2</v>
      </c>
      <c r="AG93">
        <v>0</v>
      </c>
      <c r="AH93" s="1" t="s">
        <v>747</v>
      </c>
      <c r="AI93" s="1" t="s">
        <v>748</v>
      </c>
      <c r="AJ93" s="1" t="s">
        <v>749</v>
      </c>
      <c r="AK93">
        <v>0</v>
      </c>
      <c r="AL93" s="1" t="s">
        <v>750</v>
      </c>
      <c r="AM93" s="1" t="s">
        <v>751</v>
      </c>
      <c r="AN93" s="1" t="s">
        <v>752</v>
      </c>
      <c r="AO93">
        <v>0</v>
      </c>
      <c r="AP93" s="1" t="s">
        <v>753</v>
      </c>
      <c r="AQ93" s="1" t="s">
        <v>754</v>
      </c>
      <c r="AR93" s="1" t="s">
        <v>755</v>
      </c>
      <c r="AS93">
        <v>0</v>
      </c>
      <c r="AT93" s="1" t="s">
        <v>756</v>
      </c>
      <c r="AU93" s="1" t="s">
        <v>757</v>
      </c>
      <c r="AV93" s="7">
        <v>-0.03</v>
      </c>
      <c r="AW93" t="e">
        <v>#DIV/0!</v>
      </c>
      <c r="AX93" s="7"/>
      <c r="AY93" t="e">
        <v>#DIV/0!</v>
      </c>
    </row>
    <row r="94" spans="1:52" x14ac:dyDescent="0.2">
      <c r="A94">
        <v>1770</v>
      </c>
      <c r="B94">
        <v>3300</v>
      </c>
      <c r="C94">
        <v>6.0000000000000001E-3</v>
      </c>
      <c r="D94">
        <v>0.12</v>
      </c>
      <c r="E94">
        <v>6.3E-2</v>
      </c>
      <c r="F94" s="1" t="s">
        <v>758</v>
      </c>
      <c r="G94" s="1" t="s">
        <v>759</v>
      </c>
      <c r="H94" s="1" t="s">
        <v>760</v>
      </c>
      <c r="I94">
        <v>34</v>
      </c>
      <c r="J94">
        <v>61</v>
      </c>
      <c r="K94">
        <v>47</v>
      </c>
      <c r="L94">
        <v>0.17</v>
      </c>
      <c r="M94">
        <v>0.25</v>
      </c>
      <c r="N94">
        <v>0.2</v>
      </c>
      <c r="O94" s="15" t="s">
        <v>761</v>
      </c>
      <c r="P94" s="15" t="s">
        <v>762</v>
      </c>
      <c r="Q94" s="1" t="s">
        <v>763</v>
      </c>
      <c r="R94">
        <v>24.4</v>
      </c>
      <c r="S94">
        <v>2</v>
      </c>
      <c r="T94">
        <v>250</v>
      </c>
      <c r="U94">
        <v>0.5</v>
      </c>
      <c r="V94">
        <v>2.5</v>
      </c>
      <c r="W94" s="1" t="s">
        <v>104</v>
      </c>
      <c r="X94" s="1" t="s">
        <v>616</v>
      </c>
      <c r="Y94" s="1" t="s">
        <v>764</v>
      </c>
      <c r="Z94" s="1" t="s">
        <v>765</v>
      </c>
      <c r="AA94">
        <v>2650</v>
      </c>
      <c r="AB94">
        <v>2889</v>
      </c>
      <c r="AC94">
        <v>0.2167</v>
      </c>
      <c r="AD94">
        <v>61612</v>
      </c>
      <c r="AE94">
        <v>3.8</v>
      </c>
      <c r="AF94" s="1" t="s">
        <v>766</v>
      </c>
      <c r="AG94">
        <v>0</v>
      </c>
      <c r="AH94" s="1" t="s">
        <v>767</v>
      </c>
      <c r="AI94" s="1" t="s">
        <v>768</v>
      </c>
      <c r="AJ94" s="1" t="s">
        <v>769</v>
      </c>
      <c r="AK94">
        <v>19.2</v>
      </c>
      <c r="AL94">
        <v>107.710854</v>
      </c>
      <c r="AM94" s="1" t="s">
        <v>770</v>
      </c>
      <c r="AN94" s="1" t="s">
        <v>771</v>
      </c>
      <c r="AO94">
        <v>2.1970000000000001</v>
      </c>
      <c r="AP94" s="1" t="s">
        <v>772</v>
      </c>
      <c r="AQ94" s="1" t="s">
        <v>773</v>
      </c>
      <c r="AR94" s="1" t="s">
        <v>774</v>
      </c>
      <c r="AS94">
        <v>1.2E-2</v>
      </c>
      <c r="AT94" s="1" t="s">
        <v>775</v>
      </c>
      <c r="AU94" s="1" t="s">
        <v>776</v>
      </c>
      <c r="AV94" s="7">
        <v>3.8</v>
      </c>
      <c r="AW94">
        <v>2769.5</v>
      </c>
      <c r="AX94" s="7"/>
      <c r="AY94">
        <v>61612</v>
      </c>
      <c r="AZ94">
        <v>0.2167</v>
      </c>
    </row>
    <row r="95" spans="1:52" x14ac:dyDescent="0.2">
      <c r="A95">
        <v>2615</v>
      </c>
      <c r="B95">
        <v>2615</v>
      </c>
      <c r="C95">
        <v>0.03</v>
      </c>
      <c r="D95">
        <v>0.06</v>
      </c>
      <c r="E95">
        <v>4.4999999999999998E-2</v>
      </c>
      <c r="F95" s="1" t="s">
        <v>649</v>
      </c>
      <c r="G95" s="1" t="s">
        <v>650</v>
      </c>
      <c r="H95" s="1" t="s">
        <v>651</v>
      </c>
      <c r="I95">
        <v>0.4</v>
      </c>
      <c r="J95">
        <v>70</v>
      </c>
      <c r="K95">
        <v>35.200000000000003</v>
      </c>
      <c r="L95">
        <v>0.1</v>
      </c>
      <c r="M95">
        <v>0.3</v>
      </c>
      <c r="N95">
        <v>0.2</v>
      </c>
      <c r="O95" s="15" t="s">
        <v>777</v>
      </c>
      <c r="P95" s="15" t="s">
        <v>778</v>
      </c>
      <c r="Q95" s="1" t="s">
        <v>779</v>
      </c>
      <c r="R95">
        <v>4.2857142857142802E-2</v>
      </c>
      <c r="S95">
        <v>2</v>
      </c>
      <c r="T95">
        <v>250</v>
      </c>
      <c r="U95">
        <v>0.5</v>
      </c>
      <c r="V95">
        <v>2.5</v>
      </c>
      <c r="W95" s="1" t="s">
        <v>104</v>
      </c>
      <c r="X95" s="1" t="s">
        <v>616</v>
      </c>
      <c r="Y95" s="1" t="s">
        <v>780</v>
      </c>
      <c r="Z95" s="1" t="s">
        <v>781</v>
      </c>
      <c r="AA95">
        <v>1750</v>
      </c>
      <c r="AB95">
        <v>2000</v>
      </c>
      <c r="AC95">
        <v>0.16600000000000001</v>
      </c>
      <c r="AD95">
        <v>8978</v>
      </c>
      <c r="AE95">
        <v>-0.4</v>
      </c>
      <c r="AF95">
        <v>2.5486134979303399E-2</v>
      </c>
      <c r="AG95">
        <v>0</v>
      </c>
      <c r="AH95" s="1" t="s">
        <v>782</v>
      </c>
      <c r="AI95">
        <v>66.429030800000007</v>
      </c>
      <c r="AJ95" s="1" t="s">
        <v>783</v>
      </c>
      <c r="AK95">
        <v>0</v>
      </c>
      <c r="AL95" s="1" t="s">
        <v>784</v>
      </c>
      <c r="AM95" s="1" t="s">
        <v>785</v>
      </c>
      <c r="AN95" s="1" t="s">
        <v>786</v>
      </c>
      <c r="AO95">
        <v>0</v>
      </c>
      <c r="AP95" s="1" t="s">
        <v>787</v>
      </c>
      <c r="AQ95" s="1" t="s">
        <v>788</v>
      </c>
      <c r="AR95" s="1" t="s">
        <v>789</v>
      </c>
      <c r="AS95">
        <v>0</v>
      </c>
      <c r="AT95" s="1" t="s">
        <v>790</v>
      </c>
      <c r="AU95" s="1" t="s">
        <v>791</v>
      </c>
      <c r="AV95" s="2">
        <v>-0.4</v>
      </c>
      <c r="AW95">
        <v>1750</v>
      </c>
      <c r="AX95" s="2">
        <v>65</v>
      </c>
      <c r="AY95">
        <v>8978</v>
      </c>
      <c r="AZ95">
        <v>0.16600000000000001</v>
      </c>
    </row>
    <row r="96" spans="1:52" x14ac:dyDescent="0.2">
      <c r="A96">
        <v>2615</v>
      </c>
      <c r="B96">
        <v>2615</v>
      </c>
      <c r="C96">
        <v>0.03</v>
      </c>
      <c r="D96">
        <v>0.06</v>
      </c>
      <c r="E96">
        <v>4.4999999999999998E-2</v>
      </c>
      <c r="F96" s="1" t="s">
        <v>649</v>
      </c>
      <c r="G96" s="1" t="s">
        <v>650</v>
      </c>
      <c r="H96" s="1" t="s">
        <v>651</v>
      </c>
      <c r="I96">
        <v>0.4</v>
      </c>
      <c r="J96">
        <v>70</v>
      </c>
      <c r="K96">
        <v>26.1</v>
      </c>
      <c r="L96">
        <v>0.05</v>
      </c>
      <c r="M96">
        <v>0.32</v>
      </c>
      <c r="N96">
        <v>0.22</v>
      </c>
      <c r="O96" s="15" t="s">
        <v>635</v>
      </c>
      <c r="P96" s="15" t="s">
        <v>636</v>
      </c>
      <c r="Q96" s="1" t="s">
        <v>652</v>
      </c>
      <c r="R96">
        <v>2.17741935483871E-2</v>
      </c>
      <c r="S96">
        <v>2</v>
      </c>
      <c r="T96">
        <v>250</v>
      </c>
      <c r="U96">
        <v>0.5</v>
      </c>
      <c r="V96">
        <v>2.5</v>
      </c>
      <c r="W96" s="1" t="s">
        <v>104</v>
      </c>
      <c r="X96" s="1" t="s">
        <v>616</v>
      </c>
      <c r="Y96" s="1" t="s">
        <v>653</v>
      </c>
      <c r="Z96" s="1" t="s">
        <v>654</v>
      </c>
      <c r="AA96">
        <v>2427</v>
      </c>
      <c r="AB96">
        <v>3000</v>
      </c>
      <c r="AC96" s="1" t="s">
        <v>792</v>
      </c>
      <c r="AD96">
        <v>0</v>
      </c>
      <c r="AE96">
        <v>4.2</v>
      </c>
      <c r="AF96">
        <v>2.5603999999999998E-2</v>
      </c>
      <c r="AG96">
        <v>0</v>
      </c>
      <c r="AH96" s="1" t="s">
        <v>793</v>
      </c>
      <c r="AI96">
        <v>78.272281599999999</v>
      </c>
      <c r="AJ96">
        <v>1.8435E-2</v>
      </c>
      <c r="AK96">
        <v>0</v>
      </c>
      <c r="AL96">
        <v>44.741745000000002</v>
      </c>
      <c r="AM96" s="1" t="s">
        <v>794</v>
      </c>
      <c r="AN96">
        <v>1.3313999999999999E-2</v>
      </c>
      <c r="AO96">
        <v>0</v>
      </c>
      <c r="AP96">
        <v>32.313077999999997</v>
      </c>
      <c r="AQ96" s="1" t="s">
        <v>795</v>
      </c>
      <c r="AR96" s="1" t="s">
        <v>796</v>
      </c>
      <c r="AS96">
        <v>-3.5999999999999997E-2</v>
      </c>
      <c r="AT96">
        <v>23.81</v>
      </c>
      <c r="AU96">
        <v>23.81</v>
      </c>
      <c r="AV96" s="2">
        <v>4.2</v>
      </c>
      <c r="AW96">
        <v>2427</v>
      </c>
      <c r="AX96" s="2"/>
      <c r="AY96" t="e">
        <v>#DIV/0!</v>
      </c>
    </row>
    <row r="97" spans="1:52" x14ac:dyDescent="0.2">
      <c r="A97">
        <v>1770</v>
      </c>
      <c r="B97">
        <v>3300</v>
      </c>
      <c r="C97">
        <v>0.1</v>
      </c>
      <c r="D97">
        <v>0.3</v>
      </c>
      <c r="E97">
        <v>0.2</v>
      </c>
      <c r="F97" s="1" t="s">
        <v>137</v>
      </c>
      <c r="G97" s="1" t="s">
        <v>258</v>
      </c>
      <c r="H97" s="1" t="s">
        <v>634</v>
      </c>
      <c r="I97">
        <v>45</v>
      </c>
      <c r="J97">
        <v>65</v>
      </c>
      <c r="K97">
        <v>55</v>
      </c>
      <c r="L97">
        <v>0.26</v>
      </c>
      <c r="M97">
        <v>0.28999999999999998</v>
      </c>
      <c r="N97">
        <v>0.27500000000000002</v>
      </c>
      <c r="O97" s="14">
        <v>31.25</v>
      </c>
      <c r="P97" s="15" t="s">
        <v>797</v>
      </c>
      <c r="Q97" s="1" t="s">
        <v>798</v>
      </c>
      <c r="R97">
        <v>25.193798449612402</v>
      </c>
      <c r="S97">
        <v>2</v>
      </c>
      <c r="T97">
        <v>250</v>
      </c>
      <c r="U97">
        <v>0.5</v>
      </c>
      <c r="V97">
        <v>2.5</v>
      </c>
      <c r="W97" s="1" t="s">
        <v>104</v>
      </c>
      <c r="X97" s="1" t="s">
        <v>616</v>
      </c>
      <c r="Y97" s="1" t="s">
        <v>799</v>
      </c>
      <c r="Z97" s="1" t="s">
        <v>800</v>
      </c>
      <c r="AA97">
        <v>3500</v>
      </c>
      <c r="AB97">
        <v>4000</v>
      </c>
      <c r="AC97" s="1" t="s">
        <v>801</v>
      </c>
      <c r="AD97">
        <v>62500</v>
      </c>
      <c r="AE97">
        <v>3.22</v>
      </c>
      <c r="AF97">
        <v>2.46E-2</v>
      </c>
      <c r="AG97">
        <v>0</v>
      </c>
      <c r="AH97">
        <v>86.1</v>
      </c>
      <c r="AI97" s="1" t="s">
        <v>802</v>
      </c>
      <c r="AJ97">
        <v>3.3000000000000002E-2</v>
      </c>
      <c r="AK97">
        <v>0</v>
      </c>
      <c r="AL97">
        <v>115.5</v>
      </c>
      <c r="AM97">
        <v>0</v>
      </c>
      <c r="AN97">
        <v>1.9E-2</v>
      </c>
      <c r="AO97">
        <v>0</v>
      </c>
      <c r="AP97">
        <v>66.5</v>
      </c>
      <c r="AQ97" s="1" t="s">
        <v>803</v>
      </c>
      <c r="AR97">
        <v>1.6E-2</v>
      </c>
      <c r="AS97">
        <v>0</v>
      </c>
      <c r="AT97">
        <v>56</v>
      </c>
      <c r="AU97" s="1" t="s">
        <v>804</v>
      </c>
      <c r="AV97" s="2">
        <v>3.22</v>
      </c>
      <c r="AW97">
        <v>3500</v>
      </c>
      <c r="AX97" s="2"/>
      <c r="AY97">
        <v>62500</v>
      </c>
    </row>
    <row r="98" spans="1:52" x14ac:dyDescent="0.2">
      <c r="A98">
        <v>1770</v>
      </c>
      <c r="B98">
        <v>3300</v>
      </c>
      <c r="C98">
        <v>0.01</v>
      </c>
      <c r="D98">
        <v>0.09</v>
      </c>
      <c r="E98">
        <v>0.05</v>
      </c>
      <c r="F98" s="1" t="s">
        <v>137</v>
      </c>
      <c r="G98" s="1" t="s">
        <v>258</v>
      </c>
      <c r="H98" s="1" t="s">
        <v>634</v>
      </c>
      <c r="I98">
        <v>0.4</v>
      </c>
      <c r="J98">
        <v>70</v>
      </c>
      <c r="K98">
        <v>20</v>
      </c>
      <c r="L98">
        <v>0.05</v>
      </c>
      <c r="M98">
        <v>0.32</v>
      </c>
      <c r="N98">
        <v>0.22</v>
      </c>
      <c r="O98" s="15" t="s">
        <v>635</v>
      </c>
      <c r="P98" s="15" t="s">
        <v>636</v>
      </c>
      <c r="Q98">
        <v>8.1967213114754092</v>
      </c>
      <c r="R98">
        <v>2.17741935483871E-2</v>
      </c>
      <c r="S98">
        <v>50</v>
      </c>
      <c r="T98">
        <v>100</v>
      </c>
      <c r="U98">
        <v>0.5</v>
      </c>
      <c r="V98">
        <v>2.5</v>
      </c>
      <c r="W98" s="1" t="s">
        <v>104</v>
      </c>
      <c r="X98" s="1" t="s">
        <v>616</v>
      </c>
      <c r="Y98" s="1" t="s">
        <v>805</v>
      </c>
      <c r="Z98" s="1" t="s">
        <v>806</v>
      </c>
      <c r="AA98">
        <v>2300</v>
      </c>
      <c r="AB98">
        <v>3000</v>
      </c>
      <c r="AC98">
        <v>0.2</v>
      </c>
      <c r="AD98">
        <v>252000</v>
      </c>
      <c r="AE98">
        <v>4.7</v>
      </c>
      <c r="AF98">
        <v>2.5999999999999999E-2</v>
      </c>
      <c r="AG98">
        <v>0</v>
      </c>
      <c r="AH98" s="1" t="s">
        <v>807</v>
      </c>
      <c r="AI98">
        <v>78</v>
      </c>
      <c r="AJ98">
        <v>0.03</v>
      </c>
      <c r="AK98">
        <v>0</v>
      </c>
      <c r="AL98" s="1" t="s">
        <v>808</v>
      </c>
      <c r="AM98">
        <v>90</v>
      </c>
      <c r="AN98">
        <v>2.5000000000000001E-2</v>
      </c>
      <c r="AO98">
        <v>0</v>
      </c>
      <c r="AP98" s="1" t="s">
        <v>809</v>
      </c>
      <c r="AQ98">
        <v>75</v>
      </c>
      <c r="AR98">
        <v>0.02</v>
      </c>
      <c r="AS98">
        <v>0</v>
      </c>
      <c r="AT98" s="1" t="s">
        <v>810</v>
      </c>
      <c r="AU98">
        <v>60</v>
      </c>
      <c r="AV98" s="2">
        <v>4.7</v>
      </c>
      <c r="AW98">
        <v>2650</v>
      </c>
      <c r="AX98" s="2">
        <v>65</v>
      </c>
      <c r="AY98">
        <v>252000</v>
      </c>
      <c r="AZ98">
        <v>0.2</v>
      </c>
    </row>
    <row r="99" spans="1:52" x14ac:dyDescent="0.2">
      <c r="A99">
        <v>2650</v>
      </c>
      <c r="B99">
        <v>2650</v>
      </c>
      <c r="C99">
        <v>0.1</v>
      </c>
      <c r="D99">
        <v>0.3</v>
      </c>
      <c r="E99">
        <v>0.2</v>
      </c>
      <c r="F99" s="1" t="s">
        <v>137</v>
      </c>
      <c r="G99" s="1" t="s">
        <v>258</v>
      </c>
      <c r="H99" s="1" t="s">
        <v>634</v>
      </c>
      <c r="I99">
        <v>58.6</v>
      </c>
      <c r="J99">
        <v>61.1</v>
      </c>
      <c r="K99">
        <v>59.85</v>
      </c>
      <c r="L99">
        <v>0.05</v>
      </c>
      <c r="M99">
        <v>0.32</v>
      </c>
      <c r="N99">
        <v>0.25</v>
      </c>
      <c r="O99" s="14">
        <v>21.703703703703699</v>
      </c>
      <c r="P99" s="15" t="s">
        <v>811</v>
      </c>
      <c r="Q99">
        <v>23.94</v>
      </c>
      <c r="R99">
        <v>32</v>
      </c>
      <c r="S99">
        <v>2</v>
      </c>
      <c r="T99">
        <v>197</v>
      </c>
      <c r="U99">
        <v>0.5</v>
      </c>
      <c r="V99">
        <v>2.5</v>
      </c>
      <c r="W99" s="1" t="s">
        <v>104</v>
      </c>
      <c r="X99" s="1" t="s">
        <v>616</v>
      </c>
      <c r="Y99" s="1" t="s">
        <v>812</v>
      </c>
      <c r="Z99">
        <v>0.66879999999999995</v>
      </c>
      <c r="AA99">
        <v>2378.31</v>
      </c>
      <c r="AB99">
        <v>3127.56</v>
      </c>
      <c r="AC99" s="1" t="s">
        <v>813</v>
      </c>
      <c r="AD99">
        <v>0</v>
      </c>
      <c r="AE99">
        <v>5.3</v>
      </c>
      <c r="AF99" s="1" t="s">
        <v>814</v>
      </c>
      <c r="AG99">
        <v>0</v>
      </c>
      <c r="AH99" s="1" t="s">
        <v>815</v>
      </c>
      <c r="AI99">
        <v>82.843919999999997</v>
      </c>
      <c r="AJ99" s="1" t="s">
        <v>816</v>
      </c>
      <c r="AK99">
        <v>0.20399999999999999</v>
      </c>
      <c r="AL99" s="1" t="s">
        <v>817</v>
      </c>
      <c r="AM99" s="1" t="s">
        <v>818</v>
      </c>
      <c r="AN99">
        <v>2.2534396000000002E-2</v>
      </c>
      <c r="AO99">
        <v>0</v>
      </c>
      <c r="AP99" s="1" t="s">
        <v>819</v>
      </c>
      <c r="AQ99">
        <v>79.030165151999995</v>
      </c>
      <c r="AR99" s="1" t="s">
        <v>820</v>
      </c>
      <c r="AS99">
        <v>0</v>
      </c>
      <c r="AT99" s="1" t="s">
        <v>821</v>
      </c>
      <c r="AU99" s="1" t="s">
        <v>822</v>
      </c>
      <c r="AV99" s="2">
        <v>5.3</v>
      </c>
      <c r="AW99" t="e">
        <v>#DIV/0!</v>
      </c>
      <c r="AX99" s="2"/>
      <c r="AY99" t="e">
        <v>#DIV/0!</v>
      </c>
    </row>
    <row r="100" spans="1:52" x14ac:dyDescent="0.2">
      <c r="A100">
        <v>2183</v>
      </c>
      <c r="B100">
        <v>2680</v>
      </c>
      <c r="C100">
        <v>0.01</v>
      </c>
      <c r="D100">
        <v>0.09</v>
      </c>
      <c r="E100">
        <v>0.05</v>
      </c>
      <c r="F100" s="1" t="s">
        <v>137</v>
      </c>
      <c r="G100" s="1" t="s">
        <v>258</v>
      </c>
      <c r="H100" s="1" t="s">
        <v>634</v>
      </c>
      <c r="I100">
        <v>0.4</v>
      </c>
      <c r="J100">
        <v>70</v>
      </c>
      <c r="K100">
        <v>20</v>
      </c>
      <c r="L100">
        <v>0.05</v>
      </c>
      <c r="M100">
        <v>0.32</v>
      </c>
      <c r="N100">
        <v>0.22</v>
      </c>
      <c r="O100" s="15" t="s">
        <v>635</v>
      </c>
      <c r="P100" s="15" t="s">
        <v>636</v>
      </c>
      <c r="Q100">
        <v>8.1967213114754092</v>
      </c>
      <c r="R100">
        <v>32</v>
      </c>
      <c r="S100">
        <v>50</v>
      </c>
      <c r="T100">
        <v>100</v>
      </c>
      <c r="U100">
        <v>0.5</v>
      </c>
      <c r="V100">
        <v>2.5</v>
      </c>
      <c r="W100" s="1" t="s">
        <v>104</v>
      </c>
      <c r="X100" s="1" t="s">
        <v>616</v>
      </c>
      <c r="Y100" s="1" t="s">
        <v>823</v>
      </c>
      <c r="Z100" s="1" t="s">
        <v>824</v>
      </c>
      <c r="AA100">
        <v>2400</v>
      </c>
      <c r="AB100">
        <v>3000</v>
      </c>
      <c r="AC100">
        <v>0.23300000000000001</v>
      </c>
      <c r="AD100">
        <v>539000</v>
      </c>
      <c r="AE100">
        <v>5.17</v>
      </c>
      <c r="AF100">
        <v>2.5999999999999999E-2</v>
      </c>
      <c r="AG100">
        <v>0</v>
      </c>
      <c r="AH100" s="1" t="s">
        <v>825</v>
      </c>
      <c r="AI100">
        <v>78</v>
      </c>
      <c r="AJ100">
        <v>0.03</v>
      </c>
      <c r="AK100">
        <v>0</v>
      </c>
      <c r="AL100" s="1" t="s">
        <v>826</v>
      </c>
      <c r="AM100">
        <v>90</v>
      </c>
      <c r="AN100">
        <v>2.5000000000000001E-2</v>
      </c>
      <c r="AO100">
        <v>0</v>
      </c>
      <c r="AP100" s="1" t="s">
        <v>827</v>
      </c>
      <c r="AQ100">
        <v>75</v>
      </c>
      <c r="AR100">
        <v>0.02</v>
      </c>
      <c r="AS100">
        <v>0</v>
      </c>
      <c r="AT100" s="1" t="s">
        <v>828</v>
      </c>
      <c r="AU100">
        <v>60</v>
      </c>
      <c r="AV100" s="2">
        <v>5.17</v>
      </c>
      <c r="AW100">
        <v>3000</v>
      </c>
      <c r="AX100" s="2">
        <v>73</v>
      </c>
      <c r="AY100">
        <v>1906</v>
      </c>
      <c r="AZ100">
        <v>0.23300000000000001</v>
      </c>
    </row>
    <row r="101" spans="1:52" x14ac:dyDescent="0.2">
      <c r="A101">
        <v>1770</v>
      </c>
      <c r="B101">
        <v>3300</v>
      </c>
      <c r="C101">
        <v>0.01</v>
      </c>
      <c r="D101">
        <v>0.09</v>
      </c>
      <c r="E101">
        <v>0.05</v>
      </c>
      <c r="F101" s="1" t="s">
        <v>137</v>
      </c>
      <c r="G101" s="1" t="s">
        <v>258</v>
      </c>
      <c r="H101" s="1" t="s">
        <v>634</v>
      </c>
      <c r="I101">
        <v>7</v>
      </c>
      <c r="J101">
        <v>50</v>
      </c>
      <c r="K101">
        <v>20</v>
      </c>
      <c r="L101">
        <v>0.05</v>
      </c>
      <c r="M101">
        <v>0.32</v>
      </c>
      <c r="N101">
        <v>0.22</v>
      </c>
      <c r="O101" s="15" t="s">
        <v>829</v>
      </c>
      <c r="P101" s="15" t="s">
        <v>830</v>
      </c>
      <c r="Q101">
        <v>8.1967213114754092</v>
      </c>
      <c r="R101">
        <v>6.9587628865979299E-3</v>
      </c>
      <c r="S101">
        <v>50</v>
      </c>
      <c r="T101">
        <v>100</v>
      </c>
      <c r="U101">
        <v>0.5</v>
      </c>
      <c r="V101">
        <v>2.5</v>
      </c>
      <c r="W101" s="1" t="s">
        <v>104</v>
      </c>
      <c r="X101" s="1" t="s">
        <v>616</v>
      </c>
      <c r="Y101" s="1" t="s">
        <v>831</v>
      </c>
      <c r="Z101" s="1" t="s">
        <v>832</v>
      </c>
      <c r="AA101">
        <v>2400</v>
      </c>
      <c r="AB101">
        <v>2700</v>
      </c>
      <c r="AC101" s="1" t="s">
        <v>833</v>
      </c>
      <c r="AD101">
        <v>0</v>
      </c>
      <c r="AE101">
        <v>4.3</v>
      </c>
      <c r="AF101">
        <v>2.5999999999999999E-2</v>
      </c>
      <c r="AG101">
        <v>0</v>
      </c>
      <c r="AH101" s="1" t="s">
        <v>834</v>
      </c>
      <c r="AI101">
        <v>70.2</v>
      </c>
      <c r="AJ101">
        <v>0.03</v>
      </c>
      <c r="AK101">
        <v>0</v>
      </c>
      <c r="AL101" s="1" t="s">
        <v>835</v>
      </c>
      <c r="AM101">
        <v>81</v>
      </c>
      <c r="AN101">
        <v>2.5000000000000001E-2</v>
      </c>
      <c r="AO101">
        <v>0</v>
      </c>
      <c r="AP101">
        <v>67.576532439999994</v>
      </c>
      <c r="AQ101">
        <v>67.5</v>
      </c>
      <c r="AR101">
        <v>0.02</v>
      </c>
      <c r="AS101">
        <v>0</v>
      </c>
      <c r="AT101" s="1" t="s">
        <v>836</v>
      </c>
      <c r="AU101">
        <v>54</v>
      </c>
      <c r="AV101" s="2">
        <v>4.3</v>
      </c>
      <c r="AW101">
        <v>2700</v>
      </c>
      <c r="AX101" s="2"/>
      <c r="AY101" t="e">
        <v>#DIV/0!</v>
      </c>
    </row>
    <row r="102" spans="1:52" x14ac:dyDescent="0.2">
      <c r="A102">
        <v>2160</v>
      </c>
      <c r="B102">
        <v>2160</v>
      </c>
      <c r="C102">
        <v>1E-3</v>
      </c>
      <c r="D102">
        <v>0.1</v>
      </c>
      <c r="E102">
        <v>5.0500000000000003E-2</v>
      </c>
      <c r="F102" s="1" t="s">
        <v>221</v>
      </c>
      <c r="G102" s="1" t="s">
        <v>247</v>
      </c>
      <c r="H102" s="1" t="s">
        <v>837</v>
      </c>
      <c r="I102">
        <v>10</v>
      </c>
      <c r="J102">
        <v>70</v>
      </c>
      <c r="K102">
        <v>40</v>
      </c>
      <c r="L102">
        <v>0.05</v>
      </c>
      <c r="M102">
        <v>0.3</v>
      </c>
      <c r="N102">
        <v>0.25</v>
      </c>
      <c r="O102" s="15" t="s">
        <v>613</v>
      </c>
      <c r="P102" s="15" t="s">
        <v>778</v>
      </c>
      <c r="Q102">
        <v>16</v>
      </c>
      <c r="R102">
        <v>5.3149606299212598E-3</v>
      </c>
      <c r="S102">
        <v>20</v>
      </c>
      <c r="T102">
        <v>50</v>
      </c>
      <c r="U102">
        <v>3.13</v>
      </c>
      <c r="V102">
        <v>3.87</v>
      </c>
      <c r="W102" s="1" t="s">
        <v>838</v>
      </c>
      <c r="X102" s="1" t="s">
        <v>838</v>
      </c>
      <c r="Y102">
        <v>0.45102999999999999</v>
      </c>
      <c r="Z102" s="1" t="s">
        <v>839</v>
      </c>
      <c r="AA102">
        <v>2700</v>
      </c>
      <c r="AB102">
        <v>3000</v>
      </c>
      <c r="AC102">
        <v>2.2499999999999998E-3</v>
      </c>
      <c r="AD102">
        <v>850000</v>
      </c>
      <c r="AE102">
        <v>5.69</v>
      </c>
      <c r="AF102">
        <v>2.58723558237616E-2</v>
      </c>
      <c r="AG102">
        <v>1.7999999999999999E-2</v>
      </c>
      <c r="AH102" s="1" t="s">
        <v>840</v>
      </c>
      <c r="AI102" s="1" t="s">
        <v>841</v>
      </c>
      <c r="AJ102" s="1" t="s">
        <v>842</v>
      </c>
      <c r="AK102" s="1" t="s">
        <v>843</v>
      </c>
      <c r="AL102">
        <v>124.91155186</v>
      </c>
      <c r="AM102" s="1" t="s">
        <v>844</v>
      </c>
      <c r="AN102">
        <v>2.3023454666666599E-2</v>
      </c>
      <c r="AO102">
        <v>1.2E-2</v>
      </c>
      <c r="AP102">
        <v>67.665817160000003</v>
      </c>
      <c r="AQ102">
        <v>81.186531152000001</v>
      </c>
      <c r="AR102" s="1" t="s">
        <v>845</v>
      </c>
      <c r="AS102">
        <v>0</v>
      </c>
      <c r="AT102" s="1" t="s">
        <v>846</v>
      </c>
      <c r="AU102" s="1" t="s">
        <v>847</v>
      </c>
      <c r="AV102" s="2">
        <v>5.69</v>
      </c>
      <c r="AW102">
        <v>2850</v>
      </c>
      <c r="AX102" s="2">
        <v>8</v>
      </c>
      <c r="AY102">
        <v>850000</v>
      </c>
      <c r="AZ102">
        <v>2.2499999999999998E-3</v>
      </c>
    </row>
    <row r="103" spans="1:52" x14ac:dyDescent="0.2">
      <c r="A103">
        <v>2650</v>
      </c>
      <c r="B103">
        <v>2650</v>
      </c>
      <c r="C103">
        <v>0.01</v>
      </c>
      <c r="D103">
        <v>0.09</v>
      </c>
      <c r="E103">
        <v>0.05</v>
      </c>
      <c r="F103" s="1" t="s">
        <v>137</v>
      </c>
      <c r="G103" s="1" t="s">
        <v>258</v>
      </c>
      <c r="H103" s="1" t="s">
        <v>634</v>
      </c>
      <c r="I103">
        <v>7</v>
      </c>
      <c r="J103">
        <v>50</v>
      </c>
      <c r="K103">
        <v>20</v>
      </c>
      <c r="L103">
        <v>0.05</v>
      </c>
      <c r="M103">
        <v>0.32</v>
      </c>
      <c r="N103">
        <v>0.22</v>
      </c>
      <c r="O103" s="15" t="s">
        <v>829</v>
      </c>
      <c r="P103" s="15" t="s">
        <v>830</v>
      </c>
      <c r="Q103">
        <v>8.1967213114754092</v>
      </c>
      <c r="R103">
        <v>6.9587628865979299E-3</v>
      </c>
      <c r="S103">
        <v>50</v>
      </c>
      <c r="T103">
        <v>100</v>
      </c>
      <c r="U103">
        <v>0.5</v>
      </c>
      <c r="V103">
        <v>2.5</v>
      </c>
      <c r="W103" s="1" t="s">
        <v>104</v>
      </c>
      <c r="X103" s="1" t="s">
        <v>616</v>
      </c>
      <c r="Y103" s="1" t="s">
        <v>848</v>
      </c>
      <c r="Z103" s="1" t="s">
        <v>849</v>
      </c>
      <c r="AA103">
        <v>2300</v>
      </c>
      <c r="AB103">
        <v>3000</v>
      </c>
      <c r="AC103" s="1" t="s">
        <v>850</v>
      </c>
      <c r="AD103">
        <v>0</v>
      </c>
      <c r="AE103">
        <v>3.4</v>
      </c>
      <c r="AF103">
        <v>2.5999999999999999E-2</v>
      </c>
      <c r="AG103">
        <v>0</v>
      </c>
      <c r="AH103" s="1" t="s">
        <v>851</v>
      </c>
      <c r="AI103">
        <v>78</v>
      </c>
      <c r="AJ103">
        <v>0.03</v>
      </c>
      <c r="AK103">
        <v>0</v>
      </c>
      <c r="AL103" s="1" t="s">
        <v>852</v>
      </c>
      <c r="AM103">
        <v>90</v>
      </c>
      <c r="AN103">
        <v>2.5000000000000001E-2</v>
      </c>
      <c r="AO103">
        <v>0</v>
      </c>
      <c r="AP103">
        <v>68.912396439999995</v>
      </c>
      <c r="AQ103">
        <v>75</v>
      </c>
      <c r="AR103">
        <v>0.02</v>
      </c>
      <c r="AS103">
        <v>0</v>
      </c>
      <c r="AT103" s="1" t="s">
        <v>853</v>
      </c>
      <c r="AU103">
        <v>60</v>
      </c>
      <c r="AV103" s="2">
        <v>3.4</v>
      </c>
      <c r="AW103">
        <v>2650</v>
      </c>
      <c r="AX103" s="2"/>
      <c r="AY103" t="e">
        <v>#DIV/0!</v>
      </c>
    </row>
    <row r="104" spans="1:52" x14ac:dyDescent="0.2">
      <c r="A104">
        <v>1770</v>
      </c>
      <c r="B104">
        <v>3300</v>
      </c>
      <c r="C104">
        <v>0.1</v>
      </c>
      <c r="D104">
        <v>0.3</v>
      </c>
      <c r="E104">
        <v>0.2</v>
      </c>
      <c r="F104" s="1" t="s">
        <v>137</v>
      </c>
      <c r="G104" s="1" t="s">
        <v>258</v>
      </c>
      <c r="H104" s="1" t="s">
        <v>634</v>
      </c>
      <c r="I104">
        <v>0.4</v>
      </c>
      <c r="J104">
        <v>70</v>
      </c>
      <c r="K104">
        <v>35.200000000000003</v>
      </c>
      <c r="L104">
        <v>0.05</v>
      </c>
      <c r="M104">
        <v>0.32</v>
      </c>
      <c r="N104">
        <v>0.185</v>
      </c>
      <c r="O104" s="15" t="s">
        <v>635</v>
      </c>
      <c r="P104" s="15" t="s">
        <v>636</v>
      </c>
      <c r="Q104" s="1" t="s">
        <v>669</v>
      </c>
      <c r="R104">
        <v>2.17741935483871E-2</v>
      </c>
      <c r="S104">
        <v>2</v>
      </c>
      <c r="T104">
        <v>250</v>
      </c>
      <c r="U104">
        <v>0.5</v>
      </c>
      <c r="V104">
        <v>2.5</v>
      </c>
      <c r="W104" s="1" t="s">
        <v>104</v>
      </c>
      <c r="X104" s="1" t="s">
        <v>616</v>
      </c>
      <c r="Y104" s="1" t="s">
        <v>670</v>
      </c>
      <c r="Z104" s="1" t="s">
        <v>671</v>
      </c>
      <c r="AA104">
        <v>4000</v>
      </c>
      <c r="AB104">
        <v>4300</v>
      </c>
      <c r="AC104" s="1" t="s">
        <v>854</v>
      </c>
      <c r="AD104">
        <v>18812</v>
      </c>
      <c r="AE104">
        <v>0.5</v>
      </c>
      <c r="AF104" s="1" t="s">
        <v>855</v>
      </c>
      <c r="AG104">
        <v>0</v>
      </c>
      <c r="AH104" s="1" t="s">
        <v>856</v>
      </c>
      <c r="AI104" s="1" t="s">
        <v>857</v>
      </c>
      <c r="AJ104">
        <v>3.1727308000000003E-2</v>
      </c>
      <c r="AK104">
        <v>0</v>
      </c>
      <c r="AL104" s="1" t="s">
        <v>858</v>
      </c>
      <c r="AM104" s="1" t="s">
        <v>859</v>
      </c>
      <c r="AN104" s="1" t="s">
        <v>860</v>
      </c>
      <c r="AO104">
        <v>0</v>
      </c>
      <c r="AP104">
        <v>65.745511840000006</v>
      </c>
      <c r="AQ104">
        <v>64.185684327999994</v>
      </c>
      <c r="AR104" s="1" t="s">
        <v>861</v>
      </c>
      <c r="AS104">
        <v>0</v>
      </c>
      <c r="AT104" s="1" t="s">
        <v>862</v>
      </c>
      <c r="AU104" s="1" t="s">
        <v>863</v>
      </c>
      <c r="AV104" s="2">
        <v>0.5</v>
      </c>
      <c r="AW104">
        <v>4000</v>
      </c>
      <c r="AX104" s="7">
        <v>90.5</v>
      </c>
      <c r="AY104">
        <v>18812</v>
      </c>
    </row>
    <row r="105" spans="1:52" x14ac:dyDescent="0.2">
      <c r="A105">
        <v>1770</v>
      </c>
      <c r="B105">
        <v>3300</v>
      </c>
      <c r="C105">
        <v>0.1</v>
      </c>
      <c r="D105">
        <v>0.3</v>
      </c>
      <c r="E105">
        <v>0.2</v>
      </c>
      <c r="F105" s="1" t="s">
        <v>137</v>
      </c>
      <c r="G105" s="1" t="s">
        <v>258</v>
      </c>
      <c r="H105" s="1" t="s">
        <v>634</v>
      </c>
      <c r="I105">
        <v>0.4</v>
      </c>
      <c r="J105">
        <v>70</v>
      </c>
      <c r="K105">
        <v>35.200000000000003</v>
      </c>
      <c r="L105">
        <v>0.05</v>
      </c>
      <c r="M105">
        <v>0.32</v>
      </c>
      <c r="N105">
        <v>0.185</v>
      </c>
      <c r="O105" s="15" t="s">
        <v>635</v>
      </c>
      <c r="P105" s="15" t="s">
        <v>636</v>
      </c>
      <c r="Q105" s="1" t="s">
        <v>669</v>
      </c>
      <c r="R105">
        <v>2.17741935483871E-2</v>
      </c>
      <c r="S105">
        <v>2</v>
      </c>
      <c r="T105">
        <v>250</v>
      </c>
      <c r="U105">
        <v>0.5</v>
      </c>
      <c r="V105">
        <v>2.5</v>
      </c>
      <c r="W105" s="1" t="s">
        <v>104</v>
      </c>
      <c r="X105" s="1" t="s">
        <v>616</v>
      </c>
      <c r="Y105" s="1" t="s">
        <v>670</v>
      </c>
      <c r="Z105" s="1" t="s">
        <v>671</v>
      </c>
      <c r="AA105">
        <v>4000</v>
      </c>
      <c r="AB105">
        <v>4300</v>
      </c>
      <c r="AC105" s="1" t="s">
        <v>864</v>
      </c>
      <c r="AD105">
        <v>17230</v>
      </c>
      <c r="AE105">
        <v>1</v>
      </c>
      <c r="AF105" s="1" t="s">
        <v>855</v>
      </c>
      <c r="AG105">
        <v>0</v>
      </c>
      <c r="AH105" s="1" t="s">
        <v>856</v>
      </c>
      <c r="AI105" s="1" t="s">
        <v>857</v>
      </c>
      <c r="AJ105">
        <v>3.1727308000000003E-2</v>
      </c>
      <c r="AK105">
        <v>0</v>
      </c>
      <c r="AL105" s="1" t="s">
        <v>858</v>
      </c>
      <c r="AM105" s="1" t="s">
        <v>865</v>
      </c>
      <c r="AN105" s="1" t="s">
        <v>860</v>
      </c>
      <c r="AO105">
        <v>0</v>
      </c>
      <c r="AP105">
        <v>65.745511840000006</v>
      </c>
      <c r="AQ105">
        <v>64.185684327999994</v>
      </c>
      <c r="AR105" s="1" t="s">
        <v>861</v>
      </c>
      <c r="AS105">
        <v>0</v>
      </c>
      <c r="AT105" s="1" t="s">
        <v>866</v>
      </c>
      <c r="AU105" s="1" t="s">
        <v>867</v>
      </c>
      <c r="AV105" s="2">
        <v>1</v>
      </c>
      <c r="AW105">
        <v>4000</v>
      </c>
      <c r="AX105" s="7">
        <v>90.5</v>
      </c>
      <c r="AY105">
        <v>17230</v>
      </c>
    </row>
    <row r="106" spans="1:52" x14ac:dyDescent="0.2">
      <c r="A106">
        <v>2590</v>
      </c>
      <c r="B106">
        <v>2640</v>
      </c>
      <c r="C106">
        <v>2.4E-2</v>
      </c>
      <c r="D106">
        <v>4.4999999999999998E-2</v>
      </c>
      <c r="E106">
        <v>3.4500000000000003E-2</v>
      </c>
      <c r="F106" s="1" t="s">
        <v>221</v>
      </c>
      <c r="G106" s="1" t="s">
        <v>137</v>
      </c>
      <c r="H106" s="1" t="s">
        <v>868</v>
      </c>
      <c r="I106">
        <v>16.5</v>
      </c>
      <c r="J106">
        <v>52</v>
      </c>
      <c r="K106">
        <v>34.25</v>
      </c>
      <c r="L106">
        <v>0.11</v>
      </c>
      <c r="M106">
        <v>0.31</v>
      </c>
      <c r="N106">
        <v>0.21</v>
      </c>
      <c r="O106" s="15" t="s">
        <v>869</v>
      </c>
      <c r="P106" s="15" t="s">
        <v>870</v>
      </c>
      <c r="Q106" s="1" t="s">
        <v>871</v>
      </c>
      <c r="R106" s="1" t="s">
        <v>872</v>
      </c>
      <c r="S106">
        <v>18</v>
      </c>
      <c r="T106">
        <v>108</v>
      </c>
      <c r="U106">
        <v>0.5</v>
      </c>
      <c r="V106">
        <v>2.5</v>
      </c>
      <c r="W106" s="1" t="s">
        <v>104</v>
      </c>
      <c r="X106" s="1" t="s">
        <v>616</v>
      </c>
      <c r="Y106" s="1" t="s">
        <v>873</v>
      </c>
      <c r="Z106" s="1" t="s">
        <v>874</v>
      </c>
      <c r="AA106">
        <v>2650</v>
      </c>
      <c r="AB106">
        <v>2670</v>
      </c>
      <c r="AC106">
        <v>0.16</v>
      </c>
      <c r="AD106">
        <v>4200</v>
      </c>
      <c r="AE106">
        <v>2.2999999999999998</v>
      </c>
      <c r="AF106">
        <v>2.35E-2</v>
      </c>
      <c r="AG106">
        <v>0</v>
      </c>
      <c r="AH106">
        <v>62.274999999999999</v>
      </c>
      <c r="AI106">
        <v>62.744999999999997</v>
      </c>
      <c r="AJ106">
        <v>2.828E-2</v>
      </c>
      <c r="AK106">
        <v>0</v>
      </c>
      <c r="AL106">
        <v>74.941999999999993</v>
      </c>
      <c r="AM106">
        <v>75.507599999999996</v>
      </c>
      <c r="AN106">
        <v>1.6969999999999999E-2</v>
      </c>
      <c r="AO106">
        <v>0</v>
      </c>
      <c r="AP106" s="1" t="s">
        <v>875</v>
      </c>
      <c r="AQ106">
        <v>45.309899999999999</v>
      </c>
      <c r="AR106">
        <v>1.5599999999999999E-2</v>
      </c>
      <c r="AS106">
        <v>0</v>
      </c>
      <c r="AT106" s="1" t="s">
        <v>876</v>
      </c>
      <c r="AU106">
        <v>41.652000000000001</v>
      </c>
      <c r="AV106" s="4">
        <v>2.2999999999999998</v>
      </c>
      <c r="AW106">
        <v>2660</v>
      </c>
      <c r="AX106" s="4">
        <v>54</v>
      </c>
      <c r="AY106">
        <v>4200</v>
      </c>
      <c r="AZ106">
        <v>0.16</v>
      </c>
    </row>
    <row r="107" spans="1:52" x14ac:dyDescent="0.2">
      <c r="A107">
        <v>2590</v>
      </c>
      <c r="B107">
        <v>2640</v>
      </c>
      <c r="C107">
        <v>2.4E-2</v>
      </c>
      <c r="D107">
        <v>4.4999999999999998E-2</v>
      </c>
      <c r="E107">
        <v>3.4500000000000003E-2</v>
      </c>
      <c r="F107" s="1" t="s">
        <v>221</v>
      </c>
      <c r="G107" s="1" t="s">
        <v>137</v>
      </c>
      <c r="H107" s="1" t="s">
        <v>868</v>
      </c>
      <c r="I107">
        <v>16.5</v>
      </c>
      <c r="J107">
        <v>52</v>
      </c>
      <c r="K107">
        <v>34.25</v>
      </c>
      <c r="L107">
        <v>0.11</v>
      </c>
      <c r="M107">
        <v>0.31</v>
      </c>
      <c r="N107">
        <v>0.21</v>
      </c>
      <c r="O107" s="15" t="s">
        <v>869</v>
      </c>
      <c r="P107" s="15" t="s">
        <v>870</v>
      </c>
      <c r="Q107" s="1" t="s">
        <v>871</v>
      </c>
      <c r="R107" s="1" t="s">
        <v>872</v>
      </c>
      <c r="S107">
        <v>18</v>
      </c>
      <c r="T107">
        <v>108</v>
      </c>
      <c r="U107">
        <v>0.5</v>
      </c>
      <c r="V107">
        <v>2.5</v>
      </c>
      <c r="W107" s="1" t="s">
        <v>104</v>
      </c>
      <c r="X107" s="1" t="s">
        <v>616</v>
      </c>
      <c r="Y107" s="1" t="s">
        <v>873</v>
      </c>
      <c r="Z107" s="1" t="s">
        <v>874</v>
      </c>
      <c r="AA107">
        <v>2445</v>
      </c>
      <c r="AB107">
        <v>2518</v>
      </c>
      <c r="AC107">
        <v>0.21</v>
      </c>
      <c r="AD107">
        <v>7000</v>
      </c>
      <c r="AE107">
        <v>1.5</v>
      </c>
      <c r="AF107">
        <v>2.35E-2</v>
      </c>
      <c r="AG107">
        <v>0</v>
      </c>
      <c r="AH107">
        <v>57.457500000000003</v>
      </c>
      <c r="AI107">
        <v>59.173000000000002</v>
      </c>
      <c r="AJ107">
        <v>2.828E-2</v>
      </c>
      <c r="AK107">
        <v>0</v>
      </c>
      <c r="AL107">
        <v>69.144599999999997</v>
      </c>
      <c r="AM107">
        <v>71.209040000000002</v>
      </c>
      <c r="AN107">
        <v>1.6969999999999999E-2</v>
      </c>
      <c r="AO107">
        <v>0</v>
      </c>
      <c r="AP107">
        <v>41.49165</v>
      </c>
      <c r="AQ107">
        <v>42.730460000000001</v>
      </c>
      <c r="AR107">
        <v>1.5599999999999999E-2</v>
      </c>
      <c r="AS107">
        <v>0</v>
      </c>
      <c r="AT107" s="1" t="s">
        <v>877</v>
      </c>
      <c r="AU107">
        <v>39.280799999999999</v>
      </c>
      <c r="AV107" s="2">
        <v>1.5</v>
      </c>
      <c r="AW107">
        <v>2481.5</v>
      </c>
      <c r="AX107" s="2"/>
      <c r="AY107">
        <v>7000</v>
      </c>
      <c r="AZ107">
        <v>0.21</v>
      </c>
    </row>
    <row r="108" spans="1:52" x14ac:dyDescent="0.2">
      <c r="A108">
        <v>2590</v>
      </c>
      <c r="B108">
        <v>2640</v>
      </c>
      <c r="C108">
        <v>2.4E-2</v>
      </c>
      <c r="D108">
        <v>4.4999999999999998E-2</v>
      </c>
      <c r="E108">
        <v>3.4500000000000003E-2</v>
      </c>
      <c r="F108" s="1" t="s">
        <v>221</v>
      </c>
      <c r="G108" s="1" t="s">
        <v>137</v>
      </c>
      <c r="H108" s="1" t="s">
        <v>868</v>
      </c>
      <c r="I108">
        <v>16.5</v>
      </c>
      <c r="J108">
        <v>52</v>
      </c>
      <c r="K108">
        <v>34.25</v>
      </c>
      <c r="L108">
        <v>0.11</v>
      </c>
      <c r="M108">
        <v>0.31</v>
      </c>
      <c r="N108">
        <v>0.21</v>
      </c>
      <c r="O108" s="15" t="s">
        <v>869</v>
      </c>
      <c r="P108" s="15" t="s">
        <v>870</v>
      </c>
      <c r="Q108" s="1" t="s">
        <v>871</v>
      </c>
      <c r="R108" s="1" t="s">
        <v>872</v>
      </c>
      <c r="S108">
        <v>18</v>
      </c>
      <c r="T108">
        <v>108</v>
      </c>
      <c r="U108">
        <v>0.5</v>
      </c>
      <c r="V108">
        <v>2.5</v>
      </c>
      <c r="W108" s="1" t="s">
        <v>104</v>
      </c>
      <c r="X108" s="1" t="s">
        <v>616</v>
      </c>
      <c r="Y108" s="1" t="s">
        <v>873</v>
      </c>
      <c r="Z108" s="1" t="s">
        <v>874</v>
      </c>
      <c r="AA108">
        <v>2300</v>
      </c>
      <c r="AB108">
        <v>3000</v>
      </c>
      <c r="AC108">
        <v>7.0000000000000007E-2</v>
      </c>
      <c r="AD108">
        <v>2850</v>
      </c>
      <c r="AE108">
        <v>1.6</v>
      </c>
      <c r="AF108">
        <v>2.5600000000000001E-2</v>
      </c>
      <c r="AG108">
        <v>0</v>
      </c>
      <c r="AH108">
        <v>58.88</v>
      </c>
      <c r="AI108" s="1" t="s">
        <v>878</v>
      </c>
      <c r="AJ108">
        <v>3.0200000000000001E-2</v>
      </c>
      <c r="AK108">
        <v>0</v>
      </c>
      <c r="AL108" s="1" t="s">
        <v>879</v>
      </c>
      <c r="AM108" s="1" t="s">
        <v>880</v>
      </c>
      <c r="AN108">
        <v>1.7999999999999999E-2</v>
      </c>
      <c r="AO108">
        <v>0</v>
      </c>
      <c r="AP108">
        <v>41.4</v>
      </c>
      <c r="AQ108">
        <v>47.353775788</v>
      </c>
      <c r="AR108">
        <v>1.44E-2</v>
      </c>
      <c r="AS108">
        <v>0</v>
      </c>
      <c r="AT108">
        <v>33.119999999999997</v>
      </c>
      <c r="AU108" s="1" t="s">
        <v>881</v>
      </c>
      <c r="AV108" s="2">
        <v>1.6</v>
      </c>
      <c r="AW108">
        <v>2300</v>
      </c>
      <c r="AX108" s="2">
        <v>35</v>
      </c>
      <c r="AY108">
        <v>2850</v>
      </c>
      <c r="AZ108">
        <v>7.0000000000000007E-2</v>
      </c>
    </row>
    <row r="109" spans="1:52" x14ac:dyDescent="0.2">
      <c r="A109">
        <v>2590</v>
      </c>
      <c r="B109">
        <v>2640</v>
      </c>
      <c r="C109">
        <v>2.4E-2</v>
      </c>
      <c r="D109">
        <v>4.4999999999999998E-2</v>
      </c>
      <c r="E109">
        <v>3.4500000000000003E-2</v>
      </c>
      <c r="F109" s="1" t="s">
        <v>221</v>
      </c>
      <c r="G109" s="1" t="s">
        <v>137</v>
      </c>
      <c r="H109" s="1" t="s">
        <v>868</v>
      </c>
      <c r="I109">
        <v>16.5</v>
      </c>
      <c r="J109">
        <v>52</v>
      </c>
      <c r="K109">
        <v>34.25</v>
      </c>
      <c r="L109">
        <v>0.11</v>
      </c>
      <c r="M109">
        <v>0.31</v>
      </c>
      <c r="N109">
        <v>0.21</v>
      </c>
      <c r="O109" s="15" t="s">
        <v>869</v>
      </c>
      <c r="P109" s="15" t="s">
        <v>870</v>
      </c>
      <c r="Q109" s="1" t="s">
        <v>871</v>
      </c>
      <c r="R109" s="1" t="s">
        <v>872</v>
      </c>
      <c r="S109">
        <v>18</v>
      </c>
      <c r="T109">
        <v>108</v>
      </c>
      <c r="U109">
        <v>0.5</v>
      </c>
      <c r="V109">
        <v>2.5</v>
      </c>
      <c r="W109" s="1" t="s">
        <v>104</v>
      </c>
      <c r="X109" s="1" t="s">
        <v>616</v>
      </c>
      <c r="Y109" s="1" t="s">
        <v>873</v>
      </c>
      <c r="Z109" s="1" t="s">
        <v>874</v>
      </c>
      <c r="AA109">
        <v>2100</v>
      </c>
      <c r="AB109">
        <v>3000</v>
      </c>
      <c r="AC109" s="1" t="s">
        <v>882</v>
      </c>
      <c r="AD109">
        <v>2835</v>
      </c>
      <c r="AE109">
        <v>2.9</v>
      </c>
      <c r="AF109">
        <v>2.5600000000000001E-2</v>
      </c>
      <c r="AG109">
        <v>0</v>
      </c>
      <c r="AH109" s="1" t="s">
        <v>883</v>
      </c>
      <c r="AI109" s="1" t="s">
        <v>884</v>
      </c>
      <c r="AJ109">
        <v>3.0200000000000001E-2</v>
      </c>
      <c r="AK109">
        <v>0</v>
      </c>
      <c r="AL109">
        <v>63.42</v>
      </c>
      <c r="AM109" s="1" t="s">
        <v>885</v>
      </c>
      <c r="AN109">
        <v>1.7999999999999999E-2</v>
      </c>
      <c r="AO109">
        <v>0</v>
      </c>
      <c r="AP109">
        <v>37.799999999999997</v>
      </c>
      <c r="AQ109">
        <v>46.678934187999999</v>
      </c>
      <c r="AR109">
        <v>1.44E-2</v>
      </c>
      <c r="AS109">
        <v>0</v>
      </c>
      <c r="AT109">
        <v>30.24</v>
      </c>
      <c r="AU109" s="1" t="s">
        <v>886</v>
      </c>
      <c r="AV109" s="2">
        <v>2.9</v>
      </c>
      <c r="AW109">
        <v>2100</v>
      </c>
      <c r="AX109" s="2"/>
      <c r="AY109">
        <v>2835</v>
      </c>
    </row>
    <row r="110" spans="1:52" x14ac:dyDescent="0.2">
      <c r="A110">
        <v>2490</v>
      </c>
      <c r="B110">
        <v>2620</v>
      </c>
      <c r="C110">
        <v>0.03</v>
      </c>
      <c r="D110">
        <v>0.06</v>
      </c>
      <c r="E110">
        <v>4.4999999999999998E-2</v>
      </c>
      <c r="F110" s="1" t="s">
        <v>137</v>
      </c>
      <c r="G110" s="1" t="s">
        <v>258</v>
      </c>
      <c r="H110" s="1" t="s">
        <v>634</v>
      </c>
      <c r="I110">
        <v>20</v>
      </c>
      <c r="J110">
        <v>60</v>
      </c>
      <c r="K110">
        <v>40</v>
      </c>
      <c r="L110">
        <v>0.15</v>
      </c>
      <c r="M110">
        <v>0.35</v>
      </c>
      <c r="N110">
        <v>0.25</v>
      </c>
      <c r="O110" s="15" t="s">
        <v>887</v>
      </c>
      <c r="P110" s="15" t="s">
        <v>888</v>
      </c>
      <c r="Q110" s="1" t="s">
        <v>889</v>
      </c>
      <c r="R110" s="1" t="s">
        <v>890</v>
      </c>
      <c r="S110">
        <v>2</v>
      </c>
      <c r="T110">
        <v>250</v>
      </c>
      <c r="U110">
        <v>0.5</v>
      </c>
      <c r="V110">
        <v>2.5</v>
      </c>
      <c r="W110" s="1" t="s">
        <v>104</v>
      </c>
      <c r="X110" s="1" t="s">
        <v>616</v>
      </c>
      <c r="Y110" s="1" t="s">
        <v>891</v>
      </c>
      <c r="Z110" s="1" t="s">
        <v>892</v>
      </c>
      <c r="AA110">
        <v>3500</v>
      </c>
      <c r="AB110">
        <v>3660</v>
      </c>
      <c r="AC110">
        <v>2.5000000000000001E-3</v>
      </c>
      <c r="AD110">
        <v>0</v>
      </c>
      <c r="AE110">
        <v>1.9</v>
      </c>
      <c r="AF110" s="1" t="s">
        <v>893</v>
      </c>
      <c r="AG110">
        <v>0</v>
      </c>
      <c r="AH110" s="1" t="s">
        <v>894</v>
      </c>
      <c r="AI110">
        <v>85</v>
      </c>
      <c r="AJ110" s="1" t="s">
        <v>895</v>
      </c>
      <c r="AK110">
        <v>0</v>
      </c>
      <c r="AL110" s="1" t="s">
        <v>896</v>
      </c>
      <c r="AM110">
        <v>94.424232227999994</v>
      </c>
      <c r="AN110" s="1" t="s">
        <v>897</v>
      </c>
      <c r="AO110">
        <v>0</v>
      </c>
      <c r="AP110" s="1" t="s">
        <v>898</v>
      </c>
      <c r="AQ110" s="1" t="s">
        <v>899</v>
      </c>
      <c r="AR110">
        <v>1.62844389499389E-2</v>
      </c>
      <c r="AS110">
        <v>0</v>
      </c>
      <c r="AT110">
        <v>60</v>
      </c>
      <c r="AU110">
        <v>70</v>
      </c>
      <c r="AV110" s="2">
        <v>1.9</v>
      </c>
      <c r="AW110">
        <v>3580</v>
      </c>
      <c r="AX110" s="2"/>
      <c r="AY110" t="e">
        <v>#DIV/0!</v>
      </c>
      <c r="AZ110">
        <v>2.5000000000000001E-3</v>
      </c>
    </row>
    <row r="111" spans="1:52" x14ac:dyDescent="0.2">
      <c r="A111">
        <v>2000</v>
      </c>
      <c r="B111">
        <v>2650</v>
      </c>
      <c r="C111">
        <v>0.05</v>
      </c>
      <c r="D111">
        <v>0.35</v>
      </c>
      <c r="E111">
        <v>0.2</v>
      </c>
      <c r="F111" s="1" t="s">
        <v>247</v>
      </c>
      <c r="G111" s="1" t="s">
        <v>123</v>
      </c>
      <c r="H111" s="1" t="s">
        <v>311</v>
      </c>
      <c r="I111">
        <v>0.1</v>
      </c>
      <c r="J111">
        <v>30</v>
      </c>
      <c r="K111">
        <v>15.05</v>
      </c>
      <c r="L111">
        <v>0</v>
      </c>
      <c r="M111">
        <v>0.45</v>
      </c>
      <c r="N111">
        <v>0.22500000000000001</v>
      </c>
      <c r="O111" s="14">
        <v>4.1666666666666602E-2</v>
      </c>
      <c r="P111" s="14">
        <v>100</v>
      </c>
      <c r="Q111" s="1" t="s">
        <v>428</v>
      </c>
      <c r="R111">
        <v>4.8000000000000001E-2</v>
      </c>
      <c r="S111">
        <v>1</v>
      </c>
      <c r="T111">
        <v>250</v>
      </c>
      <c r="U111">
        <v>1</v>
      </c>
      <c r="V111">
        <v>4.5999999999999996</v>
      </c>
      <c r="W111" s="1" t="s">
        <v>54</v>
      </c>
      <c r="X111" s="1" t="s">
        <v>90</v>
      </c>
      <c r="Y111" s="1" t="s">
        <v>900</v>
      </c>
      <c r="Z111" s="1" t="s">
        <v>901</v>
      </c>
      <c r="AA111">
        <v>2756</v>
      </c>
      <c r="AB111">
        <v>2838</v>
      </c>
      <c r="AC111">
        <v>0.106</v>
      </c>
      <c r="AD111">
        <v>1102</v>
      </c>
      <c r="AE111">
        <v>-0.2</v>
      </c>
      <c r="AF111">
        <v>2.3634804571428501E-2</v>
      </c>
      <c r="AG111">
        <v>0</v>
      </c>
      <c r="AH111" s="1" t="s">
        <v>902</v>
      </c>
      <c r="AI111" s="1" t="s">
        <v>903</v>
      </c>
      <c r="AJ111">
        <v>3.5890480000000002E-2</v>
      </c>
      <c r="AK111">
        <v>0</v>
      </c>
      <c r="AL111" s="1" t="s">
        <v>904</v>
      </c>
      <c r="AM111" s="1" t="s">
        <v>905</v>
      </c>
      <c r="AN111" s="1" t="s">
        <v>906</v>
      </c>
      <c r="AO111">
        <v>0</v>
      </c>
      <c r="AP111">
        <v>67.036758640000002</v>
      </c>
      <c r="AQ111">
        <v>80.257870588000003</v>
      </c>
      <c r="AR111">
        <v>1.27193612608257E-2</v>
      </c>
      <c r="AS111">
        <v>0</v>
      </c>
      <c r="AT111" s="1" t="s">
        <v>907</v>
      </c>
      <c r="AU111" s="1" t="s">
        <v>908</v>
      </c>
      <c r="AV111" s="2">
        <v>-0.2</v>
      </c>
      <c r="AW111">
        <v>2797</v>
      </c>
      <c r="AX111" s="2"/>
      <c r="AY111">
        <v>1102</v>
      </c>
      <c r="AZ111">
        <v>0.106</v>
      </c>
    </row>
    <row r="112" spans="1:52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s="1" t="s">
        <v>519</v>
      </c>
      <c r="L112">
        <v>0</v>
      </c>
      <c r="M112">
        <v>0</v>
      </c>
      <c r="N112" s="1" t="s">
        <v>909</v>
      </c>
      <c r="O112" s="14">
        <v>0</v>
      </c>
      <c r="P112" s="14">
        <v>0</v>
      </c>
      <c r="Q112" s="1" t="s">
        <v>910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 s="1" t="s">
        <v>474</v>
      </c>
      <c r="Z112" s="1" t="s">
        <v>475</v>
      </c>
      <c r="AA112">
        <v>3220</v>
      </c>
      <c r="AB112">
        <v>3530</v>
      </c>
      <c r="AC112">
        <v>0.26496999999999998</v>
      </c>
      <c r="AD112">
        <v>0</v>
      </c>
      <c r="AE112">
        <v>3.2</v>
      </c>
      <c r="AF112" s="1" t="s">
        <v>476</v>
      </c>
      <c r="AG112">
        <v>0.11799999999999999</v>
      </c>
      <c r="AH112">
        <v>80.770129600000004</v>
      </c>
      <c r="AI112" s="1" t="s">
        <v>911</v>
      </c>
      <c r="AJ112" s="1" t="s">
        <v>912</v>
      </c>
      <c r="AK112">
        <v>14.077999999999999</v>
      </c>
      <c r="AL112">
        <v>135.5400333</v>
      </c>
      <c r="AM112" s="1" t="s">
        <v>913</v>
      </c>
      <c r="AN112">
        <v>2.36051173333333E-2</v>
      </c>
      <c r="AO112" s="1" t="s">
        <v>914</v>
      </c>
      <c r="AP112" s="1" t="s">
        <v>915</v>
      </c>
      <c r="AQ112" s="1" t="s">
        <v>916</v>
      </c>
      <c r="AR112">
        <v>1.59277637362637E-2</v>
      </c>
      <c r="AS112">
        <v>1.2E-2</v>
      </c>
      <c r="AT112" s="1" t="s">
        <v>917</v>
      </c>
      <c r="AU112" s="1" t="s">
        <v>918</v>
      </c>
      <c r="AV112" s="2">
        <v>3.2</v>
      </c>
      <c r="AW112">
        <v>3375</v>
      </c>
      <c r="AX112" s="2">
        <v>55.2</v>
      </c>
      <c r="AY112" t="e">
        <v>#DIV/0!</v>
      </c>
      <c r="AZ112">
        <v>0.26496999999999998</v>
      </c>
    </row>
    <row r="113" spans="1:52" x14ac:dyDescent="0.2">
      <c r="A113">
        <v>2000</v>
      </c>
      <c r="B113">
        <v>2650</v>
      </c>
      <c r="C113">
        <v>0.05</v>
      </c>
      <c r="D113">
        <v>0.09</v>
      </c>
      <c r="E113">
        <v>7.0000000000000007E-2</v>
      </c>
      <c r="F113" s="1" t="s">
        <v>247</v>
      </c>
      <c r="G113" s="1" t="s">
        <v>123</v>
      </c>
      <c r="H113" s="1" t="s">
        <v>311</v>
      </c>
      <c r="I113">
        <v>0.1</v>
      </c>
      <c r="J113">
        <v>30</v>
      </c>
      <c r="K113">
        <v>15.05</v>
      </c>
      <c r="L113">
        <v>0</v>
      </c>
      <c r="M113">
        <v>0.45</v>
      </c>
      <c r="N113">
        <v>0.22500000000000001</v>
      </c>
      <c r="O113" s="14">
        <v>4.1666666666666602E-2</v>
      </c>
      <c r="P113" s="14">
        <v>100</v>
      </c>
      <c r="Q113" s="1" t="s">
        <v>428</v>
      </c>
      <c r="R113">
        <v>4.8000000000000001E-2</v>
      </c>
      <c r="S113">
        <v>1</v>
      </c>
      <c r="T113">
        <v>250</v>
      </c>
      <c r="U113">
        <v>1</v>
      </c>
      <c r="V113">
        <v>4.5999999999999996</v>
      </c>
      <c r="W113" s="1" t="s">
        <v>54</v>
      </c>
      <c r="X113" s="1" t="s">
        <v>90</v>
      </c>
      <c r="Y113" s="1" t="s">
        <v>919</v>
      </c>
      <c r="Z113" s="1" t="s">
        <v>920</v>
      </c>
      <c r="AA113">
        <v>2397.16</v>
      </c>
      <c r="AB113">
        <v>3066.7150000000001</v>
      </c>
      <c r="AC113">
        <v>6.3502600131999903E-2</v>
      </c>
      <c r="AD113">
        <v>0</v>
      </c>
      <c r="AE113">
        <v>4.2</v>
      </c>
      <c r="AF113" s="1" t="s">
        <v>921</v>
      </c>
      <c r="AG113">
        <v>0</v>
      </c>
      <c r="AH113" s="1" t="s">
        <v>922</v>
      </c>
      <c r="AI113" s="1" t="s">
        <v>923</v>
      </c>
      <c r="AJ113">
        <v>3.4668480000000002E-2</v>
      </c>
      <c r="AK113">
        <v>0</v>
      </c>
      <c r="AL113" s="1" t="s">
        <v>924</v>
      </c>
      <c r="AM113" s="1" t="s">
        <v>925</v>
      </c>
      <c r="AN113">
        <v>2.6460058666666599E-2</v>
      </c>
      <c r="AO113">
        <v>0</v>
      </c>
      <c r="AP113" s="1" t="s">
        <v>926</v>
      </c>
      <c r="AQ113" s="1" t="s">
        <v>927</v>
      </c>
      <c r="AR113" s="1" t="s">
        <v>928</v>
      </c>
      <c r="AS113">
        <v>0</v>
      </c>
      <c r="AT113">
        <v>28.702910112087899</v>
      </c>
      <c r="AU113" s="1" t="s">
        <v>929</v>
      </c>
      <c r="AV113" s="2">
        <v>4.2</v>
      </c>
      <c r="AW113" t="e">
        <v>#DIV/0!</v>
      </c>
      <c r="AX113" s="2"/>
      <c r="AY113" t="e">
        <v>#DIV/0!</v>
      </c>
    </row>
    <row r="114" spans="1:52" x14ac:dyDescent="0.2">
      <c r="A114">
        <v>1770</v>
      </c>
      <c r="B114">
        <v>3300</v>
      </c>
      <c r="C114">
        <v>7.0000000000000001E-3</v>
      </c>
      <c r="D114">
        <v>6.0999999999999999E-2</v>
      </c>
      <c r="E114">
        <v>3.4000000000000002E-2</v>
      </c>
      <c r="F114" s="1" t="s">
        <v>930</v>
      </c>
      <c r="G114" s="1" t="s">
        <v>931</v>
      </c>
      <c r="H114" s="1" t="s">
        <v>932</v>
      </c>
      <c r="I114">
        <v>22.1</v>
      </c>
      <c r="J114">
        <v>48.8</v>
      </c>
      <c r="K114">
        <v>33.1</v>
      </c>
      <c r="L114">
        <v>0.16</v>
      </c>
      <c r="M114">
        <v>0.36</v>
      </c>
      <c r="N114">
        <v>0.24</v>
      </c>
      <c r="O114" s="15" t="s">
        <v>933</v>
      </c>
      <c r="P114" s="15" t="s">
        <v>934</v>
      </c>
      <c r="Q114" s="1" t="s">
        <v>935</v>
      </c>
      <c r="R114" s="1" t="s">
        <v>936</v>
      </c>
      <c r="S114">
        <v>2</v>
      </c>
      <c r="T114">
        <v>250</v>
      </c>
      <c r="U114">
        <v>0.5</v>
      </c>
      <c r="V114">
        <v>2.5</v>
      </c>
      <c r="W114" s="1" t="s">
        <v>104</v>
      </c>
      <c r="X114" s="1" t="s">
        <v>616</v>
      </c>
      <c r="Y114" s="1" t="s">
        <v>937</v>
      </c>
      <c r="Z114" s="1" t="s">
        <v>938</v>
      </c>
      <c r="AA114">
        <v>2466.9899999999998</v>
      </c>
      <c r="AB114">
        <v>2928.46</v>
      </c>
      <c r="AC114" s="1" t="s">
        <v>939</v>
      </c>
      <c r="AD114">
        <v>0</v>
      </c>
      <c r="AE114">
        <v>1.9</v>
      </c>
      <c r="AF114" s="1" t="s">
        <v>940</v>
      </c>
      <c r="AG114">
        <v>0</v>
      </c>
      <c r="AH114">
        <v>71.478575000000006</v>
      </c>
      <c r="AI114">
        <v>82.257289999999998</v>
      </c>
      <c r="AJ114" s="1" t="s">
        <v>941</v>
      </c>
      <c r="AK114">
        <v>0</v>
      </c>
      <c r="AL114">
        <v>106.643004</v>
      </c>
      <c r="AM114">
        <v>86.393119413999997</v>
      </c>
      <c r="AN114" s="1" t="s">
        <v>942</v>
      </c>
      <c r="AO114">
        <v>0</v>
      </c>
      <c r="AP114" s="1" t="s">
        <v>943</v>
      </c>
      <c r="AQ114" s="1" t="s">
        <v>944</v>
      </c>
      <c r="AR114" s="1" t="s">
        <v>945</v>
      </c>
      <c r="AS114">
        <v>0</v>
      </c>
      <c r="AT114" s="1" t="s">
        <v>946</v>
      </c>
      <c r="AU114" s="1" t="s">
        <v>947</v>
      </c>
      <c r="AV114" s="2">
        <v>1.9</v>
      </c>
      <c r="AW114" t="e">
        <v>#DIV/0!</v>
      </c>
      <c r="AX114" s="2"/>
      <c r="AY114" t="e">
        <v>#DIV/0!</v>
      </c>
    </row>
    <row r="115" spans="1:52" x14ac:dyDescent="0.2">
      <c r="A115">
        <v>2200</v>
      </c>
      <c r="B115">
        <v>2900</v>
      </c>
      <c r="C115">
        <v>5.0000000000000001E-3</v>
      </c>
      <c r="D115">
        <v>3.1E-2</v>
      </c>
      <c r="E115">
        <v>1.7999999999999999E-2</v>
      </c>
      <c r="F115" s="1" t="s">
        <v>948</v>
      </c>
      <c r="G115" s="1" t="s">
        <v>949</v>
      </c>
      <c r="H115" s="1" t="s">
        <v>950</v>
      </c>
      <c r="I115">
        <v>6.9</v>
      </c>
      <c r="J115">
        <v>10.3</v>
      </c>
      <c r="K115" s="1" t="s">
        <v>951</v>
      </c>
      <c r="L115">
        <v>0.27</v>
      </c>
      <c r="M115">
        <v>0.37</v>
      </c>
      <c r="N115">
        <v>0.32</v>
      </c>
      <c r="O115" s="15" t="s">
        <v>952</v>
      </c>
      <c r="P115" s="15" t="s">
        <v>953</v>
      </c>
      <c r="Q115" s="1" t="s">
        <v>954</v>
      </c>
      <c r="R115" s="1" t="s">
        <v>955</v>
      </c>
      <c r="S115">
        <v>4.8</v>
      </c>
      <c r="T115">
        <v>8.3000000000000007</v>
      </c>
      <c r="U115">
        <v>0.5</v>
      </c>
      <c r="V115">
        <v>2.5</v>
      </c>
      <c r="W115" s="1" t="s">
        <v>104</v>
      </c>
      <c r="X115" s="1" t="s">
        <v>616</v>
      </c>
      <c r="Y115">
        <v>0.72072000000000003</v>
      </c>
      <c r="Z115" s="1" t="s">
        <v>956</v>
      </c>
      <c r="AA115">
        <v>2133</v>
      </c>
      <c r="AB115">
        <v>2996</v>
      </c>
      <c r="AC115">
        <v>0.26500000000000001</v>
      </c>
      <c r="AD115">
        <v>35000</v>
      </c>
      <c r="AE115">
        <v>2.9</v>
      </c>
      <c r="AF115" s="1" t="s">
        <v>957</v>
      </c>
      <c r="AG115">
        <v>0.03</v>
      </c>
      <c r="AH115" s="1" t="s">
        <v>958</v>
      </c>
      <c r="AI115" s="1" t="s">
        <v>959</v>
      </c>
      <c r="AJ115">
        <v>3.1570352000000003E-2</v>
      </c>
      <c r="AK115">
        <v>2.4E-2</v>
      </c>
      <c r="AL115" s="1" t="s">
        <v>960</v>
      </c>
      <c r="AM115" s="1" t="s">
        <v>961</v>
      </c>
      <c r="AN115">
        <v>1.9957800000000001E-2</v>
      </c>
      <c r="AO115">
        <v>1.7999999999999999E-2</v>
      </c>
      <c r="AP115" s="1" t="s">
        <v>962</v>
      </c>
      <c r="AQ115" s="1" t="s">
        <v>963</v>
      </c>
      <c r="AR115">
        <v>1.45760758241758E-2</v>
      </c>
      <c r="AS115">
        <v>1.2E-2</v>
      </c>
      <c r="AT115" s="1" t="s">
        <v>964</v>
      </c>
      <c r="AU115" s="1" t="s">
        <v>965</v>
      </c>
      <c r="AV115" s="2">
        <v>2.9</v>
      </c>
      <c r="AW115">
        <v>2564.5</v>
      </c>
      <c r="AX115" s="2">
        <v>41.37</v>
      </c>
      <c r="AY115">
        <v>35000</v>
      </c>
      <c r="AZ115">
        <v>0.26500000000000001</v>
      </c>
    </row>
    <row r="116" spans="1:52" x14ac:dyDescent="0.2">
      <c r="A116">
        <v>1770</v>
      </c>
      <c r="B116">
        <v>3300</v>
      </c>
      <c r="C116">
        <v>0.1</v>
      </c>
      <c r="D116">
        <v>0.3</v>
      </c>
      <c r="E116">
        <v>0.2</v>
      </c>
      <c r="F116" s="1" t="s">
        <v>137</v>
      </c>
      <c r="G116" s="1" t="s">
        <v>258</v>
      </c>
      <c r="H116" s="1" t="s">
        <v>634</v>
      </c>
      <c r="I116">
        <v>0.4</v>
      </c>
      <c r="J116">
        <v>70</v>
      </c>
      <c r="K116">
        <v>35.200000000000003</v>
      </c>
      <c r="L116">
        <v>0.05</v>
      </c>
      <c r="M116">
        <v>0.32</v>
      </c>
      <c r="N116">
        <v>0.185</v>
      </c>
      <c r="O116" s="15" t="s">
        <v>635</v>
      </c>
      <c r="P116" s="15" t="s">
        <v>636</v>
      </c>
      <c r="Q116" s="1" t="s">
        <v>669</v>
      </c>
      <c r="R116">
        <v>2.17741935483871E-2</v>
      </c>
      <c r="S116">
        <v>2</v>
      </c>
      <c r="T116">
        <v>250</v>
      </c>
      <c r="U116">
        <v>0.5</v>
      </c>
      <c r="V116">
        <v>2.5</v>
      </c>
      <c r="W116" s="1" t="s">
        <v>104</v>
      </c>
      <c r="X116" s="1" t="s">
        <v>616</v>
      </c>
      <c r="Y116" s="1" t="s">
        <v>670</v>
      </c>
      <c r="Z116" s="1" t="s">
        <v>671</v>
      </c>
      <c r="AA116">
        <v>2133</v>
      </c>
      <c r="AB116">
        <v>3134</v>
      </c>
      <c r="AC116">
        <v>0.164995</v>
      </c>
      <c r="AD116">
        <v>18000</v>
      </c>
      <c r="AE116">
        <v>2.9</v>
      </c>
      <c r="AF116">
        <v>2.53205826966321E-2</v>
      </c>
      <c r="AG116">
        <v>0</v>
      </c>
      <c r="AH116" s="1" t="s">
        <v>966</v>
      </c>
      <c r="AI116" s="1" t="s">
        <v>967</v>
      </c>
      <c r="AJ116">
        <v>3.03228E-2</v>
      </c>
      <c r="AK116">
        <v>0</v>
      </c>
      <c r="AL116" s="1" t="s">
        <v>968</v>
      </c>
      <c r="AM116">
        <v>86.842747000000003</v>
      </c>
      <c r="AN116" s="1" t="s">
        <v>969</v>
      </c>
      <c r="AO116">
        <v>0</v>
      </c>
      <c r="AP116" s="1" t="s">
        <v>970</v>
      </c>
      <c r="AQ116" s="1" t="s">
        <v>971</v>
      </c>
      <c r="AR116" s="1" t="s">
        <v>972</v>
      </c>
      <c r="AS116">
        <v>0</v>
      </c>
      <c r="AT116" s="1" t="s">
        <v>973</v>
      </c>
      <c r="AU116" s="1" t="s">
        <v>974</v>
      </c>
      <c r="AV116" s="4">
        <v>2.9</v>
      </c>
      <c r="AW116">
        <v>2633.5</v>
      </c>
      <c r="AX116" s="2"/>
      <c r="AY116">
        <v>18000</v>
      </c>
    </row>
    <row r="117" spans="1:52" x14ac:dyDescent="0.2">
      <c r="A117">
        <v>2200</v>
      </c>
      <c r="B117">
        <v>2900</v>
      </c>
      <c r="C117">
        <v>0.1</v>
      </c>
      <c r="D117">
        <v>0.3</v>
      </c>
      <c r="E117">
        <v>0.2</v>
      </c>
      <c r="F117" s="1" t="s">
        <v>137</v>
      </c>
      <c r="G117" s="1" t="s">
        <v>258</v>
      </c>
      <c r="H117" s="1" t="s">
        <v>634</v>
      </c>
      <c r="I117">
        <v>0.4</v>
      </c>
      <c r="J117">
        <v>70</v>
      </c>
      <c r="K117">
        <v>17.3</v>
      </c>
      <c r="L117">
        <v>0.05</v>
      </c>
      <c r="M117">
        <v>0.32</v>
      </c>
      <c r="N117">
        <v>0.31</v>
      </c>
      <c r="O117" s="15" t="s">
        <v>635</v>
      </c>
      <c r="P117" s="15" t="s">
        <v>636</v>
      </c>
      <c r="Q117" s="1" t="s">
        <v>975</v>
      </c>
      <c r="R117">
        <v>2.17741935483871E-2</v>
      </c>
      <c r="S117">
        <v>2</v>
      </c>
      <c r="T117">
        <v>250</v>
      </c>
      <c r="U117">
        <v>0.5</v>
      </c>
      <c r="V117">
        <v>2.5</v>
      </c>
      <c r="W117" s="1" t="s">
        <v>104</v>
      </c>
      <c r="X117" s="1" t="s">
        <v>616</v>
      </c>
      <c r="Y117" s="1" t="s">
        <v>976</v>
      </c>
      <c r="Z117">
        <v>0.94</v>
      </c>
      <c r="AA117">
        <v>2522</v>
      </c>
      <c r="AB117">
        <v>2637</v>
      </c>
      <c r="AC117" s="1" t="s">
        <v>977</v>
      </c>
      <c r="AD117">
        <v>0</v>
      </c>
      <c r="AE117">
        <v>-1.9</v>
      </c>
      <c r="AF117" s="1" t="s">
        <v>978</v>
      </c>
      <c r="AG117">
        <v>-3.3999999999999898E-2</v>
      </c>
      <c r="AH117" s="1" t="s">
        <v>979</v>
      </c>
      <c r="AI117" s="1" t="s">
        <v>980</v>
      </c>
      <c r="AJ117">
        <v>3.1146799999999999E-2</v>
      </c>
      <c r="AK117">
        <v>3.5999999999999997E-2</v>
      </c>
      <c r="AL117" s="1" t="s">
        <v>981</v>
      </c>
      <c r="AM117" s="1" t="s">
        <v>982</v>
      </c>
      <c r="AN117" s="1" t="s">
        <v>983</v>
      </c>
      <c r="AO117">
        <v>1.2E-2</v>
      </c>
      <c r="AP117">
        <v>64.554978079999998</v>
      </c>
      <c r="AQ117" s="1" t="s">
        <v>984</v>
      </c>
      <c r="AR117" s="1" t="s">
        <v>985</v>
      </c>
      <c r="AS117" s="1" t="s">
        <v>454</v>
      </c>
      <c r="AT117" s="1" t="s">
        <v>986</v>
      </c>
      <c r="AU117" s="1" t="s">
        <v>987</v>
      </c>
      <c r="AV117" s="2">
        <v>-1.9</v>
      </c>
      <c r="AW117">
        <v>2579.5</v>
      </c>
      <c r="AX117" s="2"/>
      <c r="AY117" t="e">
        <v>#DIV/0!</v>
      </c>
    </row>
    <row r="118" spans="1:52" x14ac:dyDescent="0.2">
      <c r="A118">
        <v>2630</v>
      </c>
      <c r="B118">
        <v>2650</v>
      </c>
      <c r="C118">
        <v>0.05</v>
      </c>
      <c r="D118">
        <v>0.35</v>
      </c>
      <c r="E118">
        <v>0.2</v>
      </c>
      <c r="F118" s="1" t="s">
        <v>247</v>
      </c>
      <c r="G118" s="1" t="s">
        <v>988</v>
      </c>
      <c r="H118" s="1" t="s">
        <v>989</v>
      </c>
      <c r="I118">
        <v>0.1</v>
      </c>
      <c r="J118">
        <v>30</v>
      </c>
      <c r="K118">
        <v>15.05</v>
      </c>
      <c r="L118">
        <v>0</v>
      </c>
      <c r="M118">
        <v>0.45</v>
      </c>
      <c r="N118">
        <v>0.22500000000000001</v>
      </c>
      <c r="O118" s="14">
        <v>4.1666666666666602E-2</v>
      </c>
      <c r="P118" s="14">
        <v>100</v>
      </c>
      <c r="Q118" s="1" t="s">
        <v>428</v>
      </c>
      <c r="R118">
        <v>4.8000000000000001E-2</v>
      </c>
      <c r="S118">
        <v>1</v>
      </c>
      <c r="T118">
        <v>250</v>
      </c>
      <c r="U118">
        <v>1</v>
      </c>
      <c r="V118">
        <v>4.5999999999999996</v>
      </c>
      <c r="W118" s="1" t="s">
        <v>54</v>
      </c>
      <c r="X118" s="1" t="s">
        <v>90</v>
      </c>
      <c r="Y118" s="1" t="s">
        <v>990</v>
      </c>
      <c r="Z118" s="1" t="s">
        <v>991</v>
      </c>
      <c r="AA118">
        <v>3280</v>
      </c>
      <c r="AB118">
        <v>3353</v>
      </c>
      <c r="AC118">
        <v>7.2549564151999896E-2</v>
      </c>
      <c r="AD118">
        <v>278</v>
      </c>
      <c r="AE118">
        <v>-1.2</v>
      </c>
      <c r="AF118" s="1" t="s">
        <v>992</v>
      </c>
      <c r="AG118">
        <v>0</v>
      </c>
      <c r="AH118" s="1" t="s">
        <v>993</v>
      </c>
      <c r="AI118" s="1" t="s">
        <v>994</v>
      </c>
      <c r="AJ118">
        <v>3.5888556000000002E-2</v>
      </c>
      <c r="AK118">
        <v>0</v>
      </c>
      <c r="AL118" s="1" t="s">
        <v>995</v>
      </c>
      <c r="AM118" s="1" t="s">
        <v>996</v>
      </c>
      <c r="AN118" s="1" t="s">
        <v>997</v>
      </c>
      <c r="AO118">
        <v>0</v>
      </c>
      <c r="AP118">
        <v>67.921580280000001</v>
      </c>
      <c r="AQ118" s="1" t="s">
        <v>998</v>
      </c>
      <c r="AR118">
        <v>1.2836765128637699E-2</v>
      </c>
      <c r="AS118">
        <v>0</v>
      </c>
      <c r="AT118" s="1" t="s">
        <v>999</v>
      </c>
      <c r="AU118" s="1" t="s">
        <v>1000</v>
      </c>
      <c r="AV118" s="2">
        <v>-1.2</v>
      </c>
      <c r="AW118">
        <v>3316.5</v>
      </c>
      <c r="AX118" s="2"/>
      <c r="AY118">
        <v>198.5</v>
      </c>
    </row>
    <row r="119" spans="1:52" x14ac:dyDescent="0.2">
      <c r="A119">
        <v>2680</v>
      </c>
      <c r="B119">
        <v>3300</v>
      </c>
      <c r="C119">
        <v>0.06</v>
      </c>
      <c r="D119">
        <v>0.3</v>
      </c>
      <c r="E119">
        <v>0.18</v>
      </c>
      <c r="F119" s="1" t="s">
        <v>137</v>
      </c>
      <c r="G119" s="1" t="s">
        <v>247</v>
      </c>
      <c r="H119" s="1" t="s">
        <v>1001</v>
      </c>
      <c r="I119">
        <v>0.4</v>
      </c>
      <c r="J119">
        <v>17.8</v>
      </c>
      <c r="K119">
        <v>17.8</v>
      </c>
      <c r="L119">
        <v>0.27</v>
      </c>
      <c r="M119">
        <v>0.32</v>
      </c>
      <c r="N119">
        <v>0.27</v>
      </c>
      <c r="O119" s="15" t="s">
        <v>1002</v>
      </c>
      <c r="P119" s="15" t="s">
        <v>1003</v>
      </c>
      <c r="Q119" s="1" t="s">
        <v>1004</v>
      </c>
      <c r="R119">
        <v>8.9</v>
      </c>
      <c r="S119">
        <v>2</v>
      </c>
      <c r="T119">
        <v>250</v>
      </c>
      <c r="U119">
        <v>0.5</v>
      </c>
      <c r="V119">
        <v>2.5</v>
      </c>
      <c r="W119" s="1" t="s">
        <v>104</v>
      </c>
      <c r="X119" s="1" t="s">
        <v>616</v>
      </c>
      <c r="Y119" s="1" t="s">
        <v>1005</v>
      </c>
      <c r="Z119" s="1" t="s">
        <v>1006</v>
      </c>
      <c r="AA119">
        <v>2400</v>
      </c>
      <c r="AB119">
        <v>3000</v>
      </c>
      <c r="AC119" s="1" t="s">
        <v>1007</v>
      </c>
      <c r="AD119">
        <v>0</v>
      </c>
      <c r="AE119">
        <v>3</v>
      </c>
      <c r="AF119">
        <v>2.40456976942355E-2</v>
      </c>
      <c r="AG119">
        <v>1.2E-2</v>
      </c>
      <c r="AH119" s="1" t="s">
        <v>1008</v>
      </c>
      <c r="AI119">
        <v>79.173199999999994</v>
      </c>
      <c r="AJ119">
        <v>3.2089352000000002E-2</v>
      </c>
      <c r="AK119">
        <v>0</v>
      </c>
      <c r="AL119" s="1" t="s">
        <v>1009</v>
      </c>
      <c r="AM119" s="1" t="s">
        <v>1010</v>
      </c>
      <c r="AN119" s="1" t="s">
        <v>1011</v>
      </c>
      <c r="AO119">
        <v>6.0000000000000001E-3</v>
      </c>
      <c r="AP119" s="1" t="s">
        <v>1012</v>
      </c>
      <c r="AQ119" s="1" t="s">
        <v>1013</v>
      </c>
      <c r="AR119" s="1" t="s">
        <v>1014</v>
      </c>
      <c r="AS119">
        <v>1.2E-2</v>
      </c>
      <c r="AT119" s="1" t="s">
        <v>1015</v>
      </c>
      <c r="AU119" s="1" t="s">
        <v>1016</v>
      </c>
      <c r="AV119" s="2">
        <v>3</v>
      </c>
      <c r="AW119">
        <v>2400</v>
      </c>
      <c r="AX119" s="2"/>
      <c r="AY119" t="e">
        <v>#DIV/0!</v>
      </c>
    </row>
    <row r="120" spans="1:52" x14ac:dyDescent="0.2">
      <c r="A120">
        <v>2680</v>
      </c>
      <c r="B120">
        <v>3300</v>
      </c>
      <c r="C120">
        <v>0.06</v>
      </c>
      <c r="D120">
        <v>0.3</v>
      </c>
      <c r="E120">
        <v>0.18</v>
      </c>
      <c r="F120" s="1" t="s">
        <v>137</v>
      </c>
      <c r="G120" s="1" t="s">
        <v>247</v>
      </c>
      <c r="H120" s="1" t="s">
        <v>1001</v>
      </c>
      <c r="I120">
        <v>0.4</v>
      </c>
      <c r="J120">
        <v>17.8</v>
      </c>
      <c r="K120">
        <v>17.8</v>
      </c>
      <c r="L120">
        <v>0.27</v>
      </c>
      <c r="M120">
        <v>0.32</v>
      </c>
      <c r="N120">
        <v>0.27</v>
      </c>
      <c r="O120" s="15" t="s">
        <v>1002</v>
      </c>
      <c r="P120" s="15" t="s">
        <v>1003</v>
      </c>
      <c r="Q120" s="1" t="s">
        <v>1004</v>
      </c>
      <c r="R120">
        <v>8.9</v>
      </c>
      <c r="S120">
        <v>2</v>
      </c>
      <c r="T120">
        <v>250</v>
      </c>
      <c r="U120">
        <v>0.5</v>
      </c>
      <c r="V120">
        <v>2.5</v>
      </c>
      <c r="W120" s="1" t="s">
        <v>104</v>
      </c>
      <c r="X120" s="1" t="s">
        <v>616</v>
      </c>
      <c r="Y120" s="1" t="s">
        <v>1005</v>
      </c>
      <c r="Z120" s="1" t="s">
        <v>1006</v>
      </c>
      <c r="AA120">
        <v>2422</v>
      </c>
      <c r="AB120">
        <v>3000</v>
      </c>
      <c r="AC120">
        <v>0.17665</v>
      </c>
      <c r="AD120">
        <v>94175</v>
      </c>
      <c r="AE120">
        <v>2</v>
      </c>
      <c r="AF120" s="1" t="s">
        <v>1017</v>
      </c>
      <c r="AG120">
        <v>1.2E-2</v>
      </c>
      <c r="AH120" s="1" t="s">
        <v>1018</v>
      </c>
      <c r="AI120" s="1" t="s">
        <v>1019</v>
      </c>
      <c r="AJ120" s="1" t="s">
        <v>1020</v>
      </c>
      <c r="AK120">
        <v>0</v>
      </c>
      <c r="AL120" s="1" t="s">
        <v>1021</v>
      </c>
      <c r="AM120">
        <v>63.686948827999998</v>
      </c>
      <c r="AN120" s="1" t="s">
        <v>1022</v>
      </c>
      <c r="AO120">
        <v>6.0000000000000001E-3</v>
      </c>
      <c r="AP120" s="1" t="s">
        <v>1023</v>
      </c>
      <c r="AQ120" s="1" t="s">
        <v>1024</v>
      </c>
      <c r="AR120" s="1" t="s">
        <v>1025</v>
      </c>
      <c r="AS120">
        <v>1.2E-2</v>
      </c>
      <c r="AT120" s="1" t="s">
        <v>1026</v>
      </c>
      <c r="AU120" s="1" t="s">
        <v>1027</v>
      </c>
      <c r="AV120" s="3">
        <v>2</v>
      </c>
      <c r="AW120">
        <v>2422</v>
      </c>
      <c r="AX120" s="3">
        <v>89</v>
      </c>
      <c r="AY120">
        <v>94175</v>
      </c>
      <c r="AZ120">
        <v>0.17665</v>
      </c>
    </row>
    <row r="121" spans="1:52" x14ac:dyDescent="0.2">
      <c r="A121">
        <v>2600</v>
      </c>
      <c r="B121">
        <v>2800</v>
      </c>
      <c r="C121">
        <v>0.01</v>
      </c>
      <c r="D121">
        <v>0.04</v>
      </c>
      <c r="E121">
        <v>2.5000000000000001E-2</v>
      </c>
      <c r="F121" s="1" t="s">
        <v>1028</v>
      </c>
      <c r="G121" s="1" t="s">
        <v>138</v>
      </c>
      <c r="H121" s="1" t="s">
        <v>1029</v>
      </c>
      <c r="I121">
        <v>37.5</v>
      </c>
      <c r="J121">
        <v>85</v>
      </c>
      <c r="K121">
        <v>37.5</v>
      </c>
      <c r="L121">
        <v>0.25</v>
      </c>
      <c r="M121">
        <v>0.34</v>
      </c>
      <c r="N121">
        <v>0.25</v>
      </c>
      <c r="O121" s="14">
        <v>25</v>
      </c>
      <c r="P121" s="15" t="s">
        <v>141</v>
      </c>
      <c r="Q121">
        <v>15</v>
      </c>
      <c r="R121">
        <v>4.8076923076923002E-3</v>
      </c>
      <c r="S121">
        <v>50</v>
      </c>
      <c r="T121">
        <v>350</v>
      </c>
      <c r="U121">
        <v>2.5099999999999998</v>
      </c>
      <c r="V121">
        <v>3.97</v>
      </c>
      <c r="W121" s="1" t="s">
        <v>209</v>
      </c>
      <c r="X121" s="1" t="s">
        <v>66</v>
      </c>
      <c r="Y121">
        <v>0.44900000000000001</v>
      </c>
      <c r="Z121" s="1" t="s">
        <v>1030</v>
      </c>
      <c r="AA121">
        <v>2616.85</v>
      </c>
      <c r="AB121">
        <v>3492.45</v>
      </c>
      <c r="AC121" s="1" t="s">
        <v>1031</v>
      </c>
      <c r="AD121" s="1" t="s">
        <v>1032</v>
      </c>
      <c r="AE121">
        <v>-7</v>
      </c>
      <c r="AF121" s="1" t="s">
        <v>1033</v>
      </c>
      <c r="AG121">
        <v>0</v>
      </c>
      <c r="AH121">
        <v>10</v>
      </c>
      <c r="AI121" s="1" t="s">
        <v>1034</v>
      </c>
      <c r="AJ121" s="1" t="s">
        <v>1035</v>
      </c>
      <c r="AK121">
        <v>0</v>
      </c>
      <c r="AL121">
        <v>30</v>
      </c>
      <c r="AM121">
        <v>97.752389041999905</v>
      </c>
      <c r="AN121" s="1" t="s">
        <v>1036</v>
      </c>
      <c r="AO121">
        <v>0</v>
      </c>
      <c r="AP121">
        <v>30</v>
      </c>
      <c r="AQ121" s="1" t="s">
        <v>1037</v>
      </c>
      <c r="AR121" s="1" t="s">
        <v>1038</v>
      </c>
      <c r="AS121">
        <v>0</v>
      </c>
      <c r="AT121" s="1" t="s">
        <v>1039</v>
      </c>
      <c r="AU121" s="1" t="s">
        <v>1040</v>
      </c>
      <c r="AV121" s="4">
        <v>-7</v>
      </c>
      <c r="AW121" t="e">
        <v>#DIV/0!</v>
      </c>
      <c r="AX121" s="2"/>
      <c r="AY121">
        <v>4.1999999999999996E-6</v>
      </c>
      <c r="AZ121">
        <v>6.7000000000000004E-8</v>
      </c>
    </row>
    <row r="122" spans="1:52" x14ac:dyDescent="0.2">
      <c r="A122">
        <v>1770</v>
      </c>
      <c r="B122">
        <v>3300</v>
      </c>
      <c r="C122">
        <v>0.05</v>
      </c>
      <c r="D122">
        <v>0.35</v>
      </c>
      <c r="E122">
        <v>0.2</v>
      </c>
      <c r="F122" s="1" t="s">
        <v>247</v>
      </c>
      <c r="G122" s="1" t="s">
        <v>123</v>
      </c>
      <c r="H122" s="1" t="s">
        <v>311</v>
      </c>
      <c r="I122">
        <v>0.1</v>
      </c>
      <c r="J122">
        <v>30</v>
      </c>
      <c r="K122">
        <v>15.05</v>
      </c>
      <c r="L122">
        <v>0</v>
      </c>
      <c r="M122">
        <v>0.45</v>
      </c>
      <c r="N122">
        <v>0.22500000000000001</v>
      </c>
      <c r="O122" s="14">
        <v>4.1666666666666602E-2</v>
      </c>
      <c r="P122" s="14">
        <v>100</v>
      </c>
      <c r="Q122" s="1" t="s">
        <v>428</v>
      </c>
      <c r="R122">
        <v>4.8000000000000001E-2</v>
      </c>
      <c r="S122">
        <v>2</v>
      </c>
      <c r="T122">
        <v>250</v>
      </c>
      <c r="U122">
        <v>1</v>
      </c>
      <c r="V122">
        <v>1.3</v>
      </c>
      <c r="W122" s="1" t="s">
        <v>54</v>
      </c>
      <c r="X122" s="1" t="s">
        <v>90</v>
      </c>
      <c r="Y122" s="1" t="s">
        <v>1041</v>
      </c>
      <c r="Z122" s="1" t="s">
        <v>1042</v>
      </c>
      <c r="AA122">
        <v>135</v>
      </c>
      <c r="AB122">
        <v>552</v>
      </c>
      <c r="AC122">
        <v>1.67E-3</v>
      </c>
      <c r="AD122">
        <v>47520</v>
      </c>
      <c r="AE122">
        <v>1</v>
      </c>
      <c r="AF122" s="1" t="s">
        <v>1043</v>
      </c>
      <c r="AG122">
        <v>0</v>
      </c>
      <c r="AH122" s="1" t="s">
        <v>1044</v>
      </c>
      <c r="AI122" s="1" t="s">
        <v>1045</v>
      </c>
      <c r="AJ122">
        <v>3.5617360000000001E-2</v>
      </c>
      <c r="AK122">
        <v>0</v>
      </c>
      <c r="AL122" s="1" t="s">
        <v>1046</v>
      </c>
      <c r="AM122" s="1" t="s">
        <v>1047</v>
      </c>
      <c r="AN122">
        <v>2.6274183999999898E-2</v>
      </c>
      <c r="AO122">
        <v>0</v>
      </c>
      <c r="AP122">
        <v>63.632017813793098</v>
      </c>
      <c r="AQ122" s="1" t="s">
        <v>1048</v>
      </c>
      <c r="AR122" s="1" t="s">
        <v>1049</v>
      </c>
      <c r="AS122">
        <v>0</v>
      </c>
      <c r="AT122" s="1" t="s">
        <v>1050</v>
      </c>
      <c r="AU122" s="1" t="s">
        <v>1051</v>
      </c>
      <c r="AV122" s="2">
        <v>1</v>
      </c>
      <c r="AW122">
        <v>343.5</v>
      </c>
      <c r="AX122" s="2">
        <v>16.5</v>
      </c>
      <c r="AY122">
        <v>47520</v>
      </c>
      <c r="AZ122">
        <v>1.67E-3</v>
      </c>
    </row>
    <row r="123" spans="1:52" x14ac:dyDescent="0.2">
      <c r="A123">
        <v>1800</v>
      </c>
      <c r="B123">
        <v>2200</v>
      </c>
      <c r="C123">
        <v>0.05</v>
      </c>
      <c r="D123">
        <v>0.2</v>
      </c>
      <c r="E123">
        <v>0.125</v>
      </c>
      <c r="F123" s="1" t="s">
        <v>334</v>
      </c>
      <c r="G123" s="1" t="s">
        <v>123</v>
      </c>
      <c r="H123" s="1" t="s">
        <v>1052</v>
      </c>
      <c r="I123">
        <v>18</v>
      </c>
      <c r="J123">
        <v>45</v>
      </c>
      <c r="K123">
        <v>31.5</v>
      </c>
      <c r="L123">
        <v>0.2</v>
      </c>
      <c r="M123">
        <v>0.2</v>
      </c>
      <c r="N123">
        <v>0.2</v>
      </c>
      <c r="O123" s="14">
        <v>10</v>
      </c>
      <c r="P123" s="14">
        <v>25</v>
      </c>
      <c r="Q123">
        <v>7.5</v>
      </c>
      <c r="R123">
        <v>18.75</v>
      </c>
      <c r="S123">
        <v>5</v>
      </c>
      <c r="T123">
        <v>250</v>
      </c>
      <c r="U123">
        <v>0.84</v>
      </c>
      <c r="V123">
        <v>3.38</v>
      </c>
      <c r="W123" s="1" t="s">
        <v>103</v>
      </c>
      <c r="X123" s="1" t="s">
        <v>104</v>
      </c>
      <c r="Y123" s="1" t="s">
        <v>1053</v>
      </c>
      <c r="Z123" s="1" t="s">
        <v>1054</v>
      </c>
      <c r="AA123">
        <v>280</v>
      </c>
      <c r="AB123">
        <v>500</v>
      </c>
      <c r="AC123">
        <v>1E-3</v>
      </c>
      <c r="AD123">
        <v>2</v>
      </c>
      <c r="AE123">
        <v>-3.5</v>
      </c>
      <c r="AF123">
        <v>2.1399999999999999E-2</v>
      </c>
      <c r="AG123">
        <v>0</v>
      </c>
      <c r="AH123">
        <v>5.992</v>
      </c>
      <c r="AI123" s="1" t="s">
        <v>1055</v>
      </c>
      <c r="AJ123">
        <v>1.7899999999999999E-2</v>
      </c>
      <c r="AK123">
        <v>0</v>
      </c>
      <c r="AL123">
        <v>5.0119999999999996</v>
      </c>
      <c r="AM123" s="1" t="s">
        <v>1056</v>
      </c>
      <c r="AN123">
        <v>1.0699999999999999E-2</v>
      </c>
      <c r="AO123">
        <v>0</v>
      </c>
      <c r="AP123">
        <v>2.996</v>
      </c>
      <c r="AQ123" s="1" t="s">
        <v>1057</v>
      </c>
      <c r="AR123">
        <v>9.4772977896512896E-3</v>
      </c>
      <c r="AS123">
        <v>1.7999999999999999E-2</v>
      </c>
      <c r="AT123">
        <v>6.02121</v>
      </c>
      <c r="AU123" s="1" t="s">
        <v>1058</v>
      </c>
      <c r="AV123" s="4">
        <v>-3.5</v>
      </c>
      <c r="AW123">
        <v>280</v>
      </c>
      <c r="AX123" s="2">
        <v>6</v>
      </c>
      <c r="AY123">
        <v>2</v>
      </c>
      <c r="AZ123">
        <v>1E-3</v>
      </c>
    </row>
    <row r="124" spans="1:52" x14ac:dyDescent="0.2">
      <c r="A124">
        <v>1770</v>
      </c>
      <c r="B124">
        <v>2700</v>
      </c>
      <c r="C124">
        <v>0.08</v>
      </c>
      <c r="D124">
        <v>0.13</v>
      </c>
      <c r="E124">
        <v>0.105</v>
      </c>
      <c r="F124" s="1" t="s">
        <v>1059</v>
      </c>
      <c r="G124" s="1" t="s">
        <v>268</v>
      </c>
      <c r="H124" s="1" t="s">
        <v>1060</v>
      </c>
      <c r="I124">
        <v>4.5</v>
      </c>
      <c r="J124">
        <v>20.55</v>
      </c>
      <c r="K124">
        <v>12.525</v>
      </c>
      <c r="L124">
        <v>0.23</v>
      </c>
      <c r="M124">
        <v>0.4</v>
      </c>
      <c r="N124">
        <v>0.315</v>
      </c>
      <c r="O124" s="15" t="s">
        <v>50</v>
      </c>
      <c r="P124" s="15" t="s">
        <v>1061</v>
      </c>
      <c r="Q124" s="1" t="s">
        <v>1062</v>
      </c>
      <c r="R124" s="1" t="s">
        <v>1063</v>
      </c>
      <c r="S124">
        <v>2</v>
      </c>
      <c r="T124">
        <v>250</v>
      </c>
      <c r="U124">
        <v>0.5</v>
      </c>
      <c r="V124">
        <v>2.5</v>
      </c>
      <c r="W124" s="1" t="s">
        <v>104</v>
      </c>
      <c r="X124" s="1" t="s">
        <v>616</v>
      </c>
      <c r="Y124" s="1" t="s">
        <v>1064</v>
      </c>
      <c r="Z124" s="1" t="s">
        <v>1065</v>
      </c>
      <c r="AA124">
        <v>270</v>
      </c>
      <c r="AB124">
        <v>500</v>
      </c>
      <c r="AC124">
        <v>2.0000000000000001E-4</v>
      </c>
      <c r="AD124">
        <v>0.2</v>
      </c>
      <c r="AE124">
        <v>-3.7</v>
      </c>
      <c r="AF124">
        <v>2.1100000000000001E-2</v>
      </c>
      <c r="AG124">
        <v>0</v>
      </c>
      <c r="AH124">
        <v>5.6970000000000001</v>
      </c>
      <c r="AI124" s="1" t="s">
        <v>1066</v>
      </c>
      <c r="AJ124">
        <v>2.2200000000000001E-2</v>
      </c>
      <c r="AK124">
        <v>0</v>
      </c>
      <c r="AL124" s="1" t="s">
        <v>1067</v>
      </c>
      <c r="AM124" s="1" t="s">
        <v>1068</v>
      </c>
      <c r="AN124">
        <v>1.17E-2</v>
      </c>
      <c r="AO124">
        <v>0</v>
      </c>
      <c r="AP124" s="1" t="s">
        <v>1069</v>
      </c>
      <c r="AQ124" s="1" t="s">
        <v>1070</v>
      </c>
      <c r="AR124">
        <v>1.1552099999999999E-2</v>
      </c>
      <c r="AS124">
        <v>1.7999999999999999E-2</v>
      </c>
      <c r="AT124">
        <v>4.7165800000000004</v>
      </c>
      <c r="AU124">
        <v>19.927759000000002</v>
      </c>
      <c r="AV124" s="2">
        <v>-3.7</v>
      </c>
      <c r="AW124">
        <v>270</v>
      </c>
      <c r="AX124" s="2">
        <v>4.4000000000000004</v>
      </c>
      <c r="AY124">
        <v>0.2</v>
      </c>
      <c r="AZ124">
        <v>2.0000000000000001E-4</v>
      </c>
    </row>
    <row r="125" spans="1:52" x14ac:dyDescent="0.2">
      <c r="A125">
        <v>2700</v>
      </c>
      <c r="B125">
        <v>3100</v>
      </c>
      <c r="C125">
        <v>0.01</v>
      </c>
      <c r="D125">
        <v>1.4999999999999999E-2</v>
      </c>
      <c r="E125">
        <v>1.2500000000000001E-2</v>
      </c>
      <c r="F125" s="1" t="s">
        <v>603</v>
      </c>
      <c r="G125" s="1" t="s">
        <v>1071</v>
      </c>
      <c r="H125" s="1" t="s">
        <v>257</v>
      </c>
      <c r="I125">
        <v>40</v>
      </c>
      <c r="J125">
        <v>100</v>
      </c>
      <c r="K125">
        <v>70</v>
      </c>
      <c r="L125">
        <v>0.1</v>
      </c>
      <c r="M125">
        <v>0.3</v>
      </c>
      <c r="N125">
        <v>0.2</v>
      </c>
      <c r="O125" s="15" t="s">
        <v>1072</v>
      </c>
      <c r="P125" s="15" t="s">
        <v>178</v>
      </c>
      <c r="Q125" s="1" t="s">
        <v>1073</v>
      </c>
      <c r="R125">
        <v>2.8301886792452798E-3</v>
      </c>
      <c r="S125">
        <v>209.5</v>
      </c>
      <c r="T125">
        <v>250</v>
      </c>
      <c r="U125">
        <v>2.1</v>
      </c>
      <c r="V125">
        <v>3.4</v>
      </c>
      <c r="W125" s="1" t="s">
        <v>261</v>
      </c>
      <c r="X125" s="1" t="s">
        <v>262</v>
      </c>
      <c r="Y125" s="1" t="s">
        <v>1074</v>
      </c>
      <c r="Z125" s="1" t="s">
        <v>1075</v>
      </c>
      <c r="AA125">
        <v>9030</v>
      </c>
      <c r="AB125">
        <v>9100</v>
      </c>
      <c r="AC125">
        <v>8.9999999999999993E-3</v>
      </c>
      <c r="AD125">
        <v>200</v>
      </c>
      <c r="AE125">
        <v>1.2</v>
      </c>
      <c r="AF125">
        <v>2.8000000000000001E-2</v>
      </c>
      <c r="AG125">
        <v>0</v>
      </c>
      <c r="AH125">
        <v>252.84</v>
      </c>
      <c r="AI125">
        <v>254.8</v>
      </c>
      <c r="AJ125">
        <v>4.7100000000000003E-2</v>
      </c>
      <c r="AK125">
        <v>-28.542000000000002</v>
      </c>
      <c r="AL125" s="1" t="s">
        <v>1076</v>
      </c>
      <c r="AM125">
        <v>400.06799999999998</v>
      </c>
      <c r="AN125">
        <v>2.2100000000000002E-2</v>
      </c>
      <c r="AO125">
        <v>-19.349</v>
      </c>
      <c r="AP125" s="1" t="s">
        <v>1077</v>
      </c>
      <c r="AQ125" s="1" t="s">
        <v>1078</v>
      </c>
      <c r="AR125">
        <v>1.15E-2</v>
      </c>
      <c r="AS125">
        <v>0</v>
      </c>
      <c r="AT125">
        <v>103.845</v>
      </c>
      <c r="AU125" s="1" t="s">
        <v>1079</v>
      </c>
      <c r="AV125" s="4">
        <v>1.2</v>
      </c>
      <c r="AW125">
        <v>9065</v>
      </c>
      <c r="AX125" s="2">
        <v>53</v>
      </c>
      <c r="AY125">
        <v>200</v>
      </c>
      <c r="AZ125">
        <v>8.9999999999999993E-3</v>
      </c>
    </row>
    <row r="126" spans="1:52" x14ac:dyDescent="0.2">
      <c r="A126">
        <v>0</v>
      </c>
      <c r="B126">
        <v>0</v>
      </c>
      <c r="C126">
        <v>0</v>
      </c>
      <c r="D126">
        <v>0.03</v>
      </c>
      <c r="E126">
        <v>1.4999999999999999E-2</v>
      </c>
      <c r="F126" s="1" t="s">
        <v>334</v>
      </c>
      <c r="G126" s="1" t="s">
        <v>1080</v>
      </c>
      <c r="H126" s="1" t="s">
        <v>1081</v>
      </c>
      <c r="I126">
        <v>90</v>
      </c>
      <c r="J126">
        <v>95</v>
      </c>
      <c r="K126">
        <v>95</v>
      </c>
      <c r="L126">
        <v>0.27</v>
      </c>
      <c r="M126">
        <v>0.28000000000000003</v>
      </c>
      <c r="N126">
        <v>0.27500000000000002</v>
      </c>
      <c r="O126" s="15" t="s">
        <v>1082</v>
      </c>
      <c r="P126" s="15" t="s">
        <v>1083</v>
      </c>
      <c r="Q126" s="1" t="s">
        <v>1084</v>
      </c>
      <c r="R126">
        <v>37.109375</v>
      </c>
      <c r="S126">
        <v>209.5</v>
      </c>
      <c r="T126">
        <v>0</v>
      </c>
      <c r="U126">
        <v>0</v>
      </c>
      <c r="V126">
        <v>0</v>
      </c>
      <c r="W126" s="1" t="s">
        <v>1085</v>
      </c>
      <c r="X126">
        <v>0</v>
      </c>
      <c r="Y126" s="1" t="s">
        <v>1086</v>
      </c>
      <c r="Z126" s="1" t="s">
        <v>1087</v>
      </c>
      <c r="AA126">
        <v>4000</v>
      </c>
      <c r="AB126">
        <v>4500</v>
      </c>
      <c r="AC126">
        <v>3.3300000000000001E-3</v>
      </c>
      <c r="AD126">
        <v>84600</v>
      </c>
      <c r="AE126">
        <v>0.7</v>
      </c>
      <c r="AF126">
        <v>2.8000000000000001E-2</v>
      </c>
      <c r="AG126">
        <v>0</v>
      </c>
      <c r="AH126">
        <v>112</v>
      </c>
      <c r="AI126">
        <v>149.96869040000001</v>
      </c>
      <c r="AJ126">
        <v>4.9000000000000002E-2</v>
      </c>
      <c r="AK126">
        <v>-36.5</v>
      </c>
      <c r="AL126">
        <v>159.5</v>
      </c>
      <c r="AM126" s="1" t="s">
        <v>1088</v>
      </c>
      <c r="AN126">
        <v>2.2100000000000002E-2</v>
      </c>
      <c r="AO126">
        <v>-19.349</v>
      </c>
      <c r="AP126">
        <v>69.051000000000002</v>
      </c>
      <c r="AQ126" s="1" t="s">
        <v>1089</v>
      </c>
      <c r="AR126">
        <v>1.0500000000000001E-2</v>
      </c>
      <c r="AS126">
        <v>0</v>
      </c>
      <c r="AT126">
        <v>42</v>
      </c>
      <c r="AU126" s="1" t="s">
        <v>1090</v>
      </c>
      <c r="AV126" s="2">
        <v>0.7</v>
      </c>
      <c r="AW126">
        <v>4000</v>
      </c>
      <c r="AX126" s="2">
        <v>12.7</v>
      </c>
      <c r="AY126">
        <v>84600</v>
      </c>
      <c r="AZ126">
        <v>3.3300000000000001E-3</v>
      </c>
    </row>
    <row r="127" spans="1:52" x14ac:dyDescent="0.2">
      <c r="A127">
        <v>2700</v>
      </c>
      <c r="B127">
        <v>3100</v>
      </c>
      <c r="C127">
        <v>5.0000000000000001E-3</v>
      </c>
      <c r="D127">
        <v>0.05</v>
      </c>
      <c r="E127">
        <v>2.75E-2</v>
      </c>
      <c r="F127" s="1" t="s">
        <v>334</v>
      </c>
      <c r="G127" s="1" t="s">
        <v>1080</v>
      </c>
      <c r="H127" s="1" t="s">
        <v>1081</v>
      </c>
      <c r="I127">
        <v>79</v>
      </c>
      <c r="J127">
        <v>100</v>
      </c>
      <c r="K127">
        <v>89.5</v>
      </c>
      <c r="L127">
        <v>0.23</v>
      </c>
      <c r="M127">
        <v>0.28999999999999998</v>
      </c>
      <c r="N127">
        <v>0.26</v>
      </c>
      <c r="O127" s="15" t="s">
        <v>1091</v>
      </c>
      <c r="P127" s="15" t="s">
        <v>1092</v>
      </c>
      <c r="Q127" s="1" t="s">
        <v>1093</v>
      </c>
      <c r="R127" s="1" t="s">
        <v>1094</v>
      </c>
      <c r="S127">
        <v>209.5</v>
      </c>
      <c r="T127">
        <v>250</v>
      </c>
      <c r="U127">
        <v>2.1</v>
      </c>
      <c r="V127">
        <v>3.4</v>
      </c>
      <c r="W127" s="1" t="s">
        <v>1085</v>
      </c>
      <c r="X127" s="1" t="s">
        <v>1095</v>
      </c>
      <c r="Y127" s="1" t="s">
        <v>1096</v>
      </c>
      <c r="Z127" s="1" t="s">
        <v>1097</v>
      </c>
      <c r="AA127">
        <v>3000</v>
      </c>
      <c r="AB127">
        <v>6000</v>
      </c>
      <c r="AC127">
        <v>1.1999999999999999E-3</v>
      </c>
      <c r="AD127">
        <v>4000</v>
      </c>
      <c r="AE127">
        <v>0.5</v>
      </c>
      <c r="AF127">
        <v>2.8000000000000001E-2</v>
      </c>
      <c r="AG127">
        <v>0</v>
      </c>
      <c r="AH127">
        <v>84</v>
      </c>
      <c r="AI127">
        <v>168</v>
      </c>
      <c r="AJ127">
        <v>4.9000000000000002E-2</v>
      </c>
      <c r="AK127">
        <v>-36.5</v>
      </c>
      <c r="AL127">
        <v>110.5</v>
      </c>
      <c r="AM127">
        <v>257.5</v>
      </c>
      <c r="AN127">
        <v>2.2100000000000002E-2</v>
      </c>
      <c r="AO127">
        <v>-19.349</v>
      </c>
      <c r="AP127" s="1" t="s">
        <v>1098</v>
      </c>
      <c r="AQ127" s="1" t="s">
        <v>1099</v>
      </c>
      <c r="AR127">
        <v>1.0500000000000001E-2</v>
      </c>
      <c r="AS127">
        <v>0</v>
      </c>
      <c r="AT127" s="1" t="s">
        <v>1100</v>
      </c>
      <c r="AU127" s="1" t="s">
        <v>1101</v>
      </c>
      <c r="AV127" s="2">
        <v>0.5</v>
      </c>
      <c r="AW127">
        <v>4500</v>
      </c>
      <c r="AX127" s="2">
        <v>30</v>
      </c>
      <c r="AY127">
        <v>4000</v>
      </c>
      <c r="AZ127">
        <v>1.1999999999999999E-3</v>
      </c>
    </row>
    <row r="128" spans="1:52" x14ac:dyDescent="0.2">
      <c r="A128">
        <v>2000</v>
      </c>
      <c r="B128">
        <v>2650</v>
      </c>
      <c r="C128">
        <v>0.19</v>
      </c>
      <c r="D128">
        <v>0.25</v>
      </c>
      <c r="E128">
        <v>0.22</v>
      </c>
      <c r="F128" s="1" t="s">
        <v>123</v>
      </c>
      <c r="G128" s="1" t="s">
        <v>1102</v>
      </c>
      <c r="H128" s="1" t="s">
        <v>1103</v>
      </c>
      <c r="I128">
        <v>18.38</v>
      </c>
      <c r="J128">
        <v>30</v>
      </c>
      <c r="K128">
        <v>18.38</v>
      </c>
      <c r="L128">
        <v>0.22</v>
      </c>
      <c r="M128">
        <v>0.45</v>
      </c>
      <c r="N128">
        <v>0.22</v>
      </c>
      <c r="O128" s="15" t="s">
        <v>1104</v>
      </c>
      <c r="P128" s="14">
        <v>100</v>
      </c>
      <c r="Q128" s="1" t="s">
        <v>1105</v>
      </c>
      <c r="R128">
        <v>9.2123629112661996E-3</v>
      </c>
      <c r="S128">
        <v>1</v>
      </c>
      <c r="T128">
        <v>250</v>
      </c>
      <c r="U128">
        <v>1</v>
      </c>
      <c r="V128">
        <v>4.5999999999999996</v>
      </c>
      <c r="W128" s="1" t="s">
        <v>54</v>
      </c>
      <c r="X128" s="1" t="s">
        <v>90</v>
      </c>
      <c r="Y128" s="1" t="s">
        <v>1106</v>
      </c>
      <c r="Z128" s="1" t="s">
        <v>1107</v>
      </c>
      <c r="AA128">
        <v>2522.7399999999998</v>
      </c>
      <c r="AB128">
        <v>2999.68</v>
      </c>
      <c r="AC128" s="1" t="s">
        <v>1108</v>
      </c>
      <c r="AD128" s="1" t="s">
        <v>54</v>
      </c>
      <c r="AE128">
        <v>-7</v>
      </c>
      <c r="AF128">
        <v>2.32591533333333E-2</v>
      </c>
      <c r="AG128">
        <v>0</v>
      </c>
      <c r="AH128">
        <v>35</v>
      </c>
      <c r="AI128">
        <v>62.136735999999999</v>
      </c>
      <c r="AJ128">
        <v>4.0541919999999898E-2</v>
      </c>
      <c r="AK128">
        <v>2.4E-2</v>
      </c>
      <c r="AL128">
        <v>35</v>
      </c>
      <c r="AM128" s="1" t="s">
        <v>1109</v>
      </c>
      <c r="AN128" s="1" t="s">
        <v>1110</v>
      </c>
      <c r="AO128">
        <v>6.0000000000000001E-3</v>
      </c>
      <c r="AP128">
        <v>35</v>
      </c>
      <c r="AQ128">
        <v>70.402230799999998</v>
      </c>
      <c r="AR128" s="1" t="s">
        <v>1111</v>
      </c>
      <c r="AS128">
        <v>0</v>
      </c>
      <c r="AT128">
        <v>5</v>
      </c>
      <c r="AU128" s="1" t="s">
        <v>1112</v>
      </c>
      <c r="AV128" s="4">
        <v>-7</v>
      </c>
      <c r="AW128" t="e">
        <v>#DIV/0!</v>
      </c>
      <c r="AX128" s="2">
        <v>29</v>
      </c>
      <c r="AY128">
        <v>5.0000000000000004E-6</v>
      </c>
      <c r="AZ128">
        <v>3.3000000000000002E-9</v>
      </c>
    </row>
    <row r="129" spans="1:52" x14ac:dyDescent="0.2">
      <c r="A129" s="1" t="s">
        <v>1113</v>
      </c>
      <c r="B129">
        <v>2800</v>
      </c>
      <c r="C129">
        <v>0.1</v>
      </c>
      <c r="D129">
        <v>0.15</v>
      </c>
      <c r="E129">
        <v>0.125</v>
      </c>
      <c r="F129" s="1" t="s">
        <v>137</v>
      </c>
      <c r="G129" s="1" t="s">
        <v>334</v>
      </c>
      <c r="H129" s="1" t="s">
        <v>1114</v>
      </c>
      <c r="I129">
        <v>20</v>
      </c>
      <c r="J129">
        <v>600</v>
      </c>
      <c r="K129">
        <v>310</v>
      </c>
      <c r="L129">
        <v>0.2</v>
      </c>
      <c r="M129">
        <v>0.35</v>
      </c>
      <c r="N129">
        <v>0.27500000000000002</v>
      </c>
      <c r="O129" s="15" t="s">
        <v>51</v>
      </c>
      <c r="P129" s="15" t="s">
        <v>1115</v>
      </c>
      <c r="Q129" s="1" t="s">
        <v>1116</v>
      </c>
      <c r="R129">
        <v>8.2568807339449494E-3</v>
      </c>
      <c r="S129">
        <v>200</v>
      </c>
      <c r="T129">
        <v>350</v>
      </c>
      <c r="U129">
        <v>0.6</v>
      </c>
      <c r="V129">
        <v>1.26</v>
      </c>
      <c r="W129" s="1" t="s">
        <v>493</v>
      </c>
      <c r="X129" s="1" t="s">
        <v>55</v>
      </c>
      <c r="Y129">
        <v>0.59804999999999997</v>
      </c>
      <c r="Z129" s="1" t="s">
        <v>1117</v>
      </c>
      <c r="AA129">
        <v>1072</v>
      </c>
      <c r="AB129">
        <v>1800</v>
      </c>
      <c r="AC129">
        <v>5.0000000000000001E-3</v>
      </c>
      <c r="AD129">
        <v>2883</v>
      </c>
      <c r="AE129">
        <v>2.8</v>
      </c>
      <c r="AF129" s="1" t="s">
        <v>1118</v>
      </c>
      <c r="AG129">
        <v>0</v>
      </c>
      <c r="AH129" s="1" t="s">
        <v>1119</v>
      </c>
      <c r="AI129" s="1" t="s">
        <v>1120</v>
      </c>
      <c r="AJ129" s="1" t="s">
        <v>1121</v>
      </c>
      <c r="AK129">
        <v>-9.8725199999999997</v>
      </c>
      <c r="AL129">
        <v>126.1021416</v>
      </c>
      <c r="AM129" s="1" t="s">
        <v>1122</v>
      </c>
      <c r="AN129">
        <v>2.0952450666666601E-2</v>
      </c>
      <c r="AO129">
        <v>-7.39766999999999</v>
      </c>
      <c r="AP129" s="1" t="s">
        <v>1123</v>
      </c>
      <c r="AQ129">
        <v>71.148412776000001</v>
      </c>
      <c r="AR129" s="1" t="s">
        <v>1124</v>
      </c>
      <c r="AS129">
        <v>-3.222</v>
      </c>
      <c r="AT129" s="1" t="s">
        <v>1125</v>
      </c>
      <c r="AU129" s="1" t="s">
        <v>1126</v>
      </c>
      <c r="AV129" s="2">
        <v>2.8</v>
      </c>
      <c r="AW129">
        <v>1436</v>
      </c>
      <c r="AX129" s="2">
        <v>5</v>
      </c>
      <c r="AY129">
        <v>2883</v>
      </c>
      <c r="AZ129">
        <v>5.0000000000000001E-3</v>
      </c>
    </row>
    <row r="130" spans="1:52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43.000999999999998</v>
      </c>
      <c r="L130">
        <v>0</v>
      </c>
      <c r="M130">
        <v>0</v>
      </c>
      <c r="N130" s="1" t="s">
        <v>1127</v>
      </c>
      <c r="O130" s="14">
        <v>0</v>
      </c>
      <c r="P130" s="14">
        <v>0</v>
      </c>
      <c r="Q130" s="1" t="s">
        <v>1128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 s="1" t="s">
        <v>474</v>
      </c>
      <c r="Z130" s="1" t="s">
        <v>475</v>
      </c>
      <c r="AA130">
        <v>1480</v>
      </c>
      <c r="AB130">
        <v>1670</v>
      </c>
      <c r="AC130">
        <v>3.3E-4</v>
      </c>
      <c r="AD130">
        <v>2883</v>
      </c>
      <c r="AE130">
        <v>1</v>
      </c>
      <c r="AF130">
        <v>2.5000000000000001E-2</v>
      </c>
      <c r="AG130">
        <v>0</v>
      </c>
      <c r="AH130">
        <v>37</v>
      </c>
      <c r="AI130">
        <v>41.75</v>
      </c>
      <c r="AJ130">
        <v>0.03</v>
      </c>
      <c r="AK130">
        <v>0</v>
      </c>
      <c r="AL130">
        <v>44.4</v>
      </c>
      <c r="AM130">
        <v>50.1</v>
      </c>
      <c r="AN130" s="1" t="s">
        <v>1129</v>
      </c>
      <c r="AO130">
        <v>0</v>
      </c>
      <c r="AP130" s="1" t="s">
        <v>1130</v>
      </c>
      <c r="AQ130" s="1" t="s">
        <v>1131</v>
      </c>
      <c r="AR130">
        <v>0.01</v>
      </c>
      <c r="AS130">
        <v>0</v>
      </c>
      <c r="AT130">
        <v>14.8</v>
      </c>
      <c r="AU130">
        <v>16.7</v>
      </c>
      <c r="AV130" s="2">
        <v>1</v>
      </c>
      <c r="AW130">
        <v>1575</v>
      </c>
      <c r="AX130" s="2">
        <v>4.7</v>
      </c>
      <c r="AY130">
        <v>258</v>
      </c>
      <c r="AZ130">
        <v>3.3E-4</v>
      </c>
    </row>
    <row r="131" spans="1:52" x14ac:dyDescent="0.2">
      <c r="A131">
        <v>1630</v>
      </c>
      <c r="B131">
        <v>1800</v>
      </c>
      <c r="C131">
        <v>1E-3</v>
      </c>
      <c r="D131">
        <v>0.1</v>
      </c>
      <c r="E131">
        <v>5.0500000000000003E-2</v>
      </c>
      <c r="F131" s="1" t="s">
        <v>247</v>
      </c>
      <c r="G131" s="1" t="s">
        <v>123</v>
      </c>
      <c r="H131" s="1" t="s">
        <v>311</v>
      </c>
      <c r="I131">
        <v>0.1</v>
      </c>
      <c r="J131">
        <v>30</v>
      </c>
      <c r="K131">
        <v>15.05</v>
      </c>
      <c r="L131">
        <v>0</v>
      </c>
      <c r="M131">
        <v>0.45</v>
      </c>
      <c r="N131">
        <v>0.22500000000000001</v>
      </c>
      <c r="O131" s="14">
        <v>4.1666666666666602E-2</v>
      </c>
      <c r="P131" s="14">
        <v>100</v>
      </c>
      <c r="Q131" s="1" t="s">
        <v>428</v>
      </c>
      <c r="R131">
        <v>4.8000000000000001E-2</v>
      </c>
      <c r="S131">
        <v>2</v>
      </c>
      <c r="T131">
        <v>250</v>
      </c>
      <c r="U131">
        <v>1</v>
      </c>
      <c r="V131">
        <v>1.3</v>
      </c>
      <c r="W131" s="1" t="s">
        <v>54</v>
      </c>
      <c r="X131" s="1" t="s">
        <v>90</v>
      </c>
      <c r="Y131" s="1" t="s">
        <v>1132</v>
      </c>
      <c r="Z131" s="1" t="s">
        <v>1133</v>
      </c>
      <c r="AA131">
        <v>1308</v>
      </c>
      <c r="AB131">
        <v>2177</v>
      </c>
      <c r="AC131">
        <v>5.2999999999999999E-2</v>
      </c>
      <c r="AD131">
        <v>36000</v>
      </c>
      <c r="AE131">
        <v>3</v>
      </c>
      <c r="AF131">
        <v>2.4198727619047601E-2</v>
      </c>
      <c r="AG131">
        <v>0</v>
      </c>
      <c r="AH131" s="1" t="s">
        <v>1134</v>
      </c>
      <c r="AI131" s="1" t="s">
        <v>1135</v>
      </c>
      <c r="AJ131">
        <v>3.4880880000000003E-2</v>
      </c>
      <c r="AK131">
        <v>0</v>
      </c>
      <c r="AL131">
        <v>121.9662407</v>
      </c>
      <c r="AM131" s="1" t="s">
        <v>1136</v>
      </c>
      <c r="AN131">
        <v>2.2404787999999998E-2</v>
      </c>
      <c r="AO131">
        <v>0</v>
      </c>
      <c r="AP131">
        <v>64.715195333793105</v>
      </c>
      <c r="AQ131" s="1" t="s">
        <v>1137</v>
      </c>
      <c r="AR131">
        <v>1.03723332307412E-2</v>
      </c>
      <c r="AS131">
        <v>0</v>
      </c>
      <c r="AT131" s="1" t="s">
        <v>1138</v>
      </c>
      <c r="AU131" s="1" t="s">
        <v>1139</v>
      </c>
      <c r="AV131" s="2">
        <v>3</v>
      </c>
      <c r="AW131">
        <v>1742.5</v>
      </c>
      <c r="AX131" s="2">
        <v>9.5</v>
      </c>
      <c r="AY131">
        <v>36000</v>
      </c>
      <c r="AZ131">
        <v>5.2999999999999999E-2</v>
      </c>
    </row>
    <row r="132" spans="1:52" x14ac:dyDescent="0.2">
      <c r="A132">
        <v>2677</v>
      </c>
      <c r="B132">
        <v>3000</v>
      </c>
      <c r="C132">
        <v>1E-3</v>
      </c>
      <c r="D132">
        <v>0.01</v>
      </c>
      <c r="E132">
        <v>5.4999999999999997E-3</v>
      </c>
      <c r="F132" s="1" t="s">
        <v>97</v>
      </c>
      <c r="G132" s="1" t="s">
        <v>247</v>
      </c>
      <c r="H132" s="1" t="s">
        <v>1140</v>
      </c>
      <c r="I132">
        <v>55.9</v>
      </c>
      <c r="J132">
        <v>88.7</v>
      </c>
      <c r="K132">
        <v>71.7</v>
      </c>
      <c r="L132">
        <v>0.11</v>
      </c>
      <c r="M132">
        <v>0.34</v>
      </c>
      <c r="N132">
        <v>0.25</v>
      </c>
      <c r="O132" s="15" t="s">
        <v>1141</v>
      </c>
      <c r="P132" s="15" t="s">
        <v>1142</v>
      </c>
      <c r="Q132" s="1" t="s">
        <v>1143</v>
      </c>
      <c r="R132" s="1" t="s">
        <v>1144</v>
      </c>
      <c r="S132">
        <v>150</v>
      </c>
      <c r="T132">
        <v>240</v>
      </c>
      <c r="U132">
        <v>2.81</v>
      </c>
      <c r="V132">
        <v>3.76</v>
      </c>
      <c r="W132" s="1" t="s">
        <v>209</v>
      </c>
      <c r="X132" s="1" t="s">
        <v>66</v>
      </c>
      <c r="Y132" s="1" t="s">
        <v>1145</v>
      </c>
      <c r="Z132" s="1" t="s">
        <v>1146</v>
      </c>
      <c r="AA132">
        <v>410</v>
      </c>
      <c r="AB132">
        <v>480</v>
      </c>
      <c r="AC132" s="1" t="s">
        <v>1147</v>
      </c>
      <c r="AD132">
        <v>0.125</v>
      </c>
      <c r="AE132">
        <v>-3.5</v>
      </c>
      <c r="AF132">
        <v>2.1299999999999999E-2</v>
      </c>
      <c r="AG132">
        <v>0</v>
      </c>
      <c r="AH132">
        <v>8.7330000000000005</v>
      </c>
      <c r="AI132">
        <v>39.774014800000003</v>
      </c>
      <c r="AJ132">
        <v>5.9499999999999997E-2</v>
      </c>
      <c r="AK132">
        <v>0</v>
      </c>
      <c r="AL132">
        <v>24.395</v>
      </c>
      <c r="AM132" s="1" t="s">
        <v>1148</v>
      </c>
      <c r="AN132">
        <v>2.5000000000000001E-2</v>
      </c>
      <c r="AO132">
        <v>0</v>
      </c>
      <c r="AP132">
        <v>10.25</v>
      </c>
      <c r="AQ132" s="1" t="s">
        <v>1149</v>
      </c>
      <c r="AR132">
        <v>0.01</v>
      </c>
      <c r="AS132">
        <v>0</v>
      </c>
      <c r="AT132">
        <v>4.0999999999999996</v>
      </c>
      <c r="AU132" s="1" t="s">
        <v>1150</v>
      </c>
      <c r="AV132" s="4">
        <v>-3.5</v>
      </c>
      <c r="AW132">
        <v>410</v>
      </c>
      <c r="AX132" s="2">
        <v>13</v>
      </c>
      <c r="AY132">
        <v>0.125</v>
      </c>
      <c r="AZ132">
        <v>8.7999999999999998E-5</v>
      </c>
    </row>
    <row r="133" spans="1:52" x14ac:dyDescent="0.2">
      <c r="A133">
        <v>2500</v>
      </c>
      <c r="B133">
        <v>3000</v>
      </c>
      <c r="C133">
        <v>1E-3</v>
      </c>
      <c r="D133">
        <v>0.01</v>
      </c>
      <c r="E133">
        <v>5.4999999999999997E-3</v>
      </c>
      <c r="F133" s="1" t="s">
        <v>1151</v>
      </c>
      <c r="G133" s="1" t="s">
        <v>138</v>
      </c>
      <c r="H133" s="1" t="s">
        <v>1152</v>
      </c>
      <c r="I133">
        <v>38</v>
      </c>
      <c r="J133">
        <v>43</v>
      </c>
      <c r="K133">
        <v>40.5</v>
      </c>
      <c r="L133">
        <v>0.36</v>
      </c>
      <c r="M133">
        <v>0.37</v>
      </c>
      <c r="N133">
        <v>0.36499999999999999</v>
      </c>
      <c r="O133" s="15" t="s">
        <v>1153</v>
      </c>
      <c r="P133" s="15" t="s">
        <v>1154</v>
      </c>
      <c r="Q133" s="1" t="s">
        <v>1155</v>
      </c>
      <c r="R133" s="1" t="s">
        <v>1156</v>
      </c>
      <c r="S133">
        <v>50</v>
      </c>
      <c r="T133">
        <v>350</v>
      </c>
      <c r="U133">
        <v>2.5099999999999998</v>
      </c>
      <c r="V133">
        <v>3.97</v>
      </c>
      <c r="W133" s="1" t="s">
        <v>115</v>
      </c>
      <c r="X133" s="1" t="s">
        <v>116</v>
      </c>
      <c r="Y133">
        <v>0.48</v>
      </c>
      <c r="Z133">
        <v>0.71</v>
      </c>
      <c r="AA133">
        <v>400</v>
      </c>
      <c r="AB133">
        <v>480</v>
      </c>
      <c r="AC133">
        <v>6.3000000000000003E-4</v>
      </c>
      <c r="AD133">
        <v>1.38</v>
      </c>
      <c r="AE133">
        <v>-2.5099999999999998</v>
      </c>
      <c r="AF133">
        <v>2.1299999999999999E-2</v>
      </c>
      <c r="AG133">
        <v>0</v>
      </c>
      <c r="AH133">
        <v>9.1999999999999993</v>
      </c>
      <c r="AI133">
        <v>10.199999999999999</v>
      </c>
      <c r="AJ133">
        <v>0.03</v>
      </c>
      <c r="AK133">
        <v>0</v>
      </c>
      <c r="AL133">
        <v>13.1</v>
      </c>
      <c r="AM133">
        <v>14.4</v>
      </c>
      <c r="AN133">
        <v>0.02</v>
      </c>
      <c r="AO133">
        <v>0</v>
      </c>
      <c r="AP133">
        <v>8.6</v>
      </c>
      <c r="AQ133">
        <v>9.6999999999999993</v>
      </c>
      <c r="AR133" s="1" t="s">
        <v>1157</v>
      </c>
      <c r="AS133">
        <v>7.1999999999999995E-2</v>
      </c>
      <c r="AT133" s="1" t="s">
        <v>1158</v>
      </c>
      <c r="AU133" s="1" t="s">
        <v>1159</v>
      </c>
      <c r="AV133" s="2">
        <v>-2.5099999999999998</v>
      </c>
      <c r="AW133">
        <v>480</v>
      </c>
      <c r="AX133" s="2">
        <v>6.9</v>
      </c>
      <c r="AY133">
        <v>1.38</v>
      </c>
      <c r="AZ133">
        <v>6.3000000000000003E-4</v>
      </c>
    </row>
    <row r="134" spans="1:52" x14ac:dyDescent="0.2">
      <c r="A134">
        <v>2500</v>
      </c>
      <c r="B134">
        <v>2600</v>
      </c>
      <c r="C134">
        <v>0.125</v>
      </c>
      <c r="D134">
        <v>0.3</v>
      </c>
      <c r="E134">
        <v>0.21249999999999999</v>
      </c>
      <c r="F134" s="1" t="s">
        <v>1160</v>
      </c>
      <c r="G134" s="1" t="s">
        <v>268</v>
      </c>
      <c r="H134" s="1" t="s">
        <v>1161</v>
      </c>
      <c r="I134">
        <v>2.8</v>
      </c>
      <c r="J134">
        <v>7.2</v>
      </c>
      <c r="K134">
        <v>3.2</v>
      </c>
      <c r="L134">
        <v>0.24</v>
      </c>
      <c r="M134">
        <v>0.33</v>
      </c>
      <c r="N134">
        <v>0.3</v>
      </c>
      <c r="O134" s="14">
        <v>2.7</v>
      </c>
      <c r="P134" s="15" t="s">
        <v>1162</v>
      </c>
      <c r="Q134" s="1" t="s">
        <v>1163</v>
      </c>
      <c r="R134" s="1" t="s">
        <v>1164</v>
      </c>
      <c r="S134">
        <v>2</v>
      </c>
      <c r="T134">
        <v>250</v>
      </c>
      <c r="U134">
        <v>0.5</v>
      </c>
      <c r="V134">
        <v>2.5</v>
      </c>
      <c r="W134" s="1" t="s">
        <v>104</v>
      </c>
      <c r="X134" s="1" t="s">
        <v>616</v>
      </c>
      <c r="Y134">
        <v>0.7</v>
      </c>
      <c r="Z134" s="1" t="s">
        <v>1165</v>
      </c>
      <c r="AA134">
        <v>340.6</v>
      </c>
      <c r="AB134">
        <v>450</v>
      </c>
      <c r="AC134">
        <v>5.0000000000000001E-4</v>
      </c>
      <c r="AD134">
        <v>8.0000000000000002E-3</v>
      </c>
      <c r="AE134">
        <v>-2.5</v>
      </c>
      <c r="AF134">
        <v>1.8200000000000001E-2</v>
      </c>
      <c r="AG134">
        <v>0</v>
      </c>
      <c r="AH134">
        <v>6.2</v>
      </c>
      <c r="AI134" s="1" t="s">
        <v>1166</v>
      </c>
      <c r="AJ134">
        <v>1.32E-2</v>
      </c>
      <c r="AK134">
        <v>0</v>
      </c>
      <c r="AL134">
        <v>4.5</v>
      </c>
      <c r="AM134" s="1" t="s">
        <v>1167</v>
      </c>
      <c r="AN134">
        <v>5.8799999999999998E-3</v>
      </c>
      <c r="AO134">
        <v>0</v>
      </c>
      <c r="AP134">
        <v>2</v>
      </c>
      <c r="AQ134" s="1" t="s">
        <v>1168</v>
      </c>
      <c r="AR134">
        <v>1.47E-3</v>
      </c>
      <c r="AS134">
        <v>0</v>
      </c>
      <c r="AT134">
        <v>0.5</v>
      </c>
      <c r="AU134" s="1" t="s">
        <v>1169</v>
      </c>
      <c r="AV134" s="2">
        <v>-2.5</v>
      </c>
      <c r="AW134">
        <v>340.6</v>
      </c>
      <c r="AX134" s="2">
        <v>5.5</v>
      </c>
      <c r="AY134">
        <v>8.0000000000000002E-3</v>
      </c>
      <c r="AZ134">
        <v>5.0000000000000001E-4</v>
      </c>
    </row>
    <row r="135" spans="1:52" x14ac:dyDescent="0.2">
      <c r="A135">
        <v>2600</v>
      </c>
      <c r="B135">
        <v>2850</v>
      </c>
      <c r="C135">
        <v>1E-3</v>
      </c>
      <c r="D135">
        <v>0.01</v>
      </c>
      <c r="E135">
        <v>5.4999999999999997E-3</v>
      </c>
      <c r="F135" s="1" t="s">
        <v>1170</v>
      </c>
      <c r="G135">
        <v>1</v>
      </c>
      <c r="H135">
        <v>0.50000049999999996</v>
      </c>
      <c r="I135">
        <v>15</v>
      </c>
      <c r="J135">
        <v>70</v>
      </c>
      <c r="K135">
        <v>42.5</v>
      </c>
      <c r="L135">
        <v>0.1</v>
      </c>
      <c r="M135">
        <v>0.32</v>
      </c>
      <c r="N135">
        <v>0.21</v>
      </c>
      <c r="O135" s="15" t="s">
        <v>1171</v>
      </c>
      <c r="P135" s="15" t="s">
        <v>636</v>
      </c>
      <c r="Q135" s="1" t="s">
        <v>1172</v>
      </c>
      <c r="R135">
        <v>6.8965517241379301E-3</v>
      </c>
      <c r="S135">
        <v>50</v>
      </c>
      <c r="T135">
        <v>300</v>
      </c>
      <c r="U135">
        <v>0.57999999999999996</v>
      </c>
      <c r="V135">
        <v>3.26</v>
      </c>
      <c r="W135" s="1" t="s">
        <v>209</v>
      </c>
      <c r="X135" s="1" t="s">
        <v>104</v>
      </c>
      <c r="Y135" s="1" t="s">
        <v>1173</v>
      </c>
      <c r="Z135" s="1" t="s">
        <v>1174</v>
      </c>
      <c r="AA135">
        <v>2495.56</v>
      </c>
      <c r="AB135">
        <v>3333.79</v>
      </c>
      <c r="AC135" s="1" t="s">
        <v>1175</v>
      </c>
      <c r="AD135" s="1" t="s">
        <v>1176</v>
      </c>
      <c r="AE135">
        <v>-2.8</v>
      </c>
      <c r="AF135">
        <v>2.5639168013359099E-2</v>
      </c>
      <c r="AG135">
        <v>-1.2999999999999999E-2</v>
      </c>
      <c r="AH135" s="1" t="s">
        <v>1177</v>
      </c>
      <c r="AI135">
        <v>93.135390000000001</v>
      </c>
      <c r="AJ135">
        <v>3.4520000000000002E-2</v>
      </c>
      <c r="AK135">
        <v>5.9999999999999995E-4</v>
      </c>
      <c r="AL135" s="1" t="s">
        <v>1178</v>
      </c>
      <c r="AM135" s="1" t="s">
        <v>1179</v>
      </c>
      <c r="AN135">
        <v>2.03652666666666E-2</v>
      </c>
      <c r="AO135">
        <v>6.0000000000000001E-3</v>
      </c>
      <c r="AP135">
        <v>65.033144680000007</v>
      </c>
      <c r="AQ135" s="1" t="s">
        <v>1180</v>
      </c>
      <c r="AR135" s="1" t="s">
        <v>1181</v>
      </c>
      <c r="AS135">
        <v>0</v>
      </c>
      <c r="AT135" s="1" t="s">
        <v>1182</v>
      </c>
      <c r="AU135" s="1" t="s">
        <v>1183</v>
      </c>
      <c r="AV135" s="6">
        <v>-2.8</v>
      </c>
      <c r="AW135" t="e">
        <v>#DIV/0!</v>
      </c>
      <c r="AX135" s="3"/>
      <c r="AY135">
        <v>6.9999999999999998E-9</v>
      </c>
      <c r="AZ135">
        <v>5.0000000000000003E-10</v>
      </c>
    </row>
    <row r="136" spans="1:52" x14ac:dyDescent="0.2">
      <c r="A136">
        <v>1930</v>
      </c>
      <c r="B136">
        <v>2900</v>
      </c>
      <c r="C136">
        <v>0.02</v>
      </c>
      <c r="D136">
        <v>0.2</v>
      </c>
      <c r="E136">
        <v>0.11</v>
      </c>
      <c r="F136" s="1" t="s">
        <v>258</v>
      </c>
      <c r="G136" s="1" t="s">
        <v>123</v>
      </c>
      <c r="H136" s="1" t="s">
        <v>408</v>
      </c>
      <c r="I136">
        <v>2</v>
      </c>
      <c r="J136">
        <v>100</v>
      </c>
      <c r="K136">
        <v>51</v>
      </c>
      <c r="L136">
        <v>0</v>
      </c>
      <c r="M136">
        <v>0.3</v>
      </c>
      <c r="N136">
        <v>0.15</v>
      </c>
      <c r="O136" s="15" t="s">
        <v>177</v>
      </c>
      <c r="P136" s="15" t="s">
        <v>178</v>
      </c>
      <c r="Q136">
        <v>21.25</v>
      </c>
      <c r="R136">
        <v>2.7272727272727199E-2</v>
      </c>
      <c r="S136">
        <v>2</v>
      </c>
      <c r="T136">
        <v>52</v>
      </c>
      <c r="U136">
        <v>0.84</v>
      </c>
      <c r="V136">
        <v>3.38</v>
      </c>
      <c r="W136" s="1" t="s">
        <v>103</v>
      </c>
      <c r="X136" s="1" t="s">
        <v>104</v>
      </c>
      <c r="Y136" s="1" t="s">
        <v>1184</v>
      </c>
      <c r="Z136" s="1" t="s">
        <v>1185</v>
      </c>
      <c r="AA136">
        <v>2600</v>
      </c>
      <c r="AB136">
        <v>2900</v>
      </c>
      <c r="AC136">
        <v>1.1379999999999999E-2</v>
      </c>
      <c r="AD136">
        <v>1000000</v>
      </c>
      <c r="AE136">
        <v>5.2</v>
      </c>
      <c r="AF136" s="1" t="s">
        <v>1186</v>
      </c>
      <c r="AG136">
        <v>1.7999999999999999E-2</v>
      </c>
      <c r="AH136" s="1" t="s">
        <v>1187</v>
      </c>
      <c r="AI136" s="1" t="s">
        <v>1188</v>
      </c>
      <c r="AJ136" s="1" t="s">
        <v>1189</v>
      </c>
      <c r="AK136">
        <v>2.4E-2</v>
      </c>
      <c r="AL136" s="1" t="s">
        <v>1190</v>
      </c>
      <c r="AM136">
        <v>98.019947028000004</v>
      </c>
      <c r="AN136" s="1" t="s">
        <v>1191</v>
      </c>
      <c r="AO136">
        <v>1.2E-2</v>
      </c>
      <c r="AP136">
        <v>66.763182999999998</v>
      </c>
      <c r="AQ136">
        <v>59.035264752000003</v>
      </c>
      <c r="AR136" s="1" t="s">
        <v>1192</v>
      </c>
      <c r="AS136">
        <v>0</v>
      </c>
      <c r="AT136" s="1" t="s">
        <v>1193</v>
      </c>
      <c r="AU136" s="1" t="s">
        <v>1194</v>
      </c>
      <c r="AV136" s="2">
        <v>5.2</v>
      </c>
      <c r="AW136">
        <v>2750</v>
      </c>
      <c r="AX136" s="2">
        <v>2.9</v>
      </c>
      <c r="AY136">
        <v>1000000</v>
      </c>
      <c r="AZ136">
        <v>1.1379999999999999E-2</v>
      </c>
    </row>
    <row r="137" spans="1:52" x14ac:dyDescent="0.2">
      <c r="A137">
        <v>1400</v>
      </c>
      <c r="B137">
        <v>2900</v>
      </c>
      <c r="C137">
        <v>0.02</v>
      </c>
      <c r="D137">
        <v>0.2</v>
      </c>
      <c r="E137">
        <v>0.11</v>
      </c>
      <c r="F137" s="1" t="s">
        <v>1195</v>
      </c>
      <c r="G137" s="1" t="s">
        <v>1196</v>
      </c>
      <c r="H137" s="1" t="s">
        <v>1197</v>
      </c>
      <c r="I137">
        <v>2</v>
      </c>
      <c r="J137">
        <v>100</v>
      </c>
      <c r="K137">
        <v>51</v>
      </c>
      <c r="L137">
        <v>0</v>
      </c>
      <c r="M137">
        <v>0.3</v>
      </c>
      <c r="N137">
        <v>0.15</v>
      </c>
      <c r="O137" s="15" t="s">
        <v>177</v>
      </c>
      <c r="P137" s="15" t="s">
        <v>178</v>
      </c>
      <c r="Q137">
        <v>21.25</v>
      </c>
      <c r="R137">
        <v>2.7272727272727199E-2</v>
      </c>
      <c r="S137">
        <v>5</v>
      </c>
      <c r="T137">
        <v>250</v>
      </c>
      <c r="U137">
        <v>1.68</v>
      </c>
      <c r="V137">
        <v>3.38</v>
      </c>
      <c r="W137" s="1" t="s">
        <v>104</v>
      </c>
      <c r="X137" s="1" t="s">
        <v>116</v>
      </c>
      <c r="Y137" s="1" t="s">
        <v>1198</v>
      </c>
      <c r="Z137" s="1" t="s">
        <v>1199</v>
      </c>
      <c r="AA137">
        <v>2890</v>
      </c>
      <c r="AB137">
        <v>3096</v>
      </c>
      <c r="AC137">
        <v>3.4700000000000002E-2</v>
      </c>
      <c r="AD137">
        <v>6480000</v>
      </c>
      <c r="AE137">
        <v>2.2000000000000002</v>
      </c>
      <c r="AF137" s="1" t="s">
        <v>1200</v>
      </c>
      <c r="AG137">
        <v>-9.0999999999999998E-2</v>
      </c>
      <c r="AH137">
        <v>111</v>
      </c>
      <c r="AI137">
        <v>118</v>
      </c>
      <c r="AJ137">
        <v>3.2422279999999901E-2</v>
      </c>
      <c r="AK137" s="1" t="s">
        <v>1201</v>
      </c>
      <c r="AL137" s="1" t="s">
        <v>1202</v>
      </c>
      <c r="AM137" s="1" t="s">
        <v>1203</v>
      </c>
      <c r="AN137">
        <v>1.7912775999999998E-2</v>
      </c>
      <c r="AO137">
        <v>0</v>
      </c>
      <c r="AP137" s="1" t="s">
        <v>1204</v>
      </c>
      <c r="AQ137">
        <v>65.964272163999993</v>
      </c>
      <c r="AR137" s="1" t="s">
        <v>1205</v>
      </c>
      <c r="AS137">
        <v>0</v>
      </c>
      <c r="AT137">
        <v>31</v>
      </c>
      <c r="AU137">
        <v>33</v>
      </c>
      <c r="AV137" s="8">
        <v>2.2000000000000002</v>
      </c>
      <c r="AW137">
        <v>2993</v>
      </c>
      <c r="AX137" s="8">
        <v>14</v>
      </c>
      <c r="AY137">
        <v>6480000</v>
      </c>
      <c r="AZ137">
        <v>3.4700000000000002E-2</v>
      </c>
    </row>
    <row r="138" spans="1:52" x14ac:dyDescent="0.2">
      <c r="A138">
        <v>1930</v>
      </c>
      <c r="B138">
        <v>2900</v>
      </c>
      <c r="C138">
        <v>0.04</v>
      </c>
      <c r="D138">
        <v>0.06</v>
      </c>
      <c r="E138">
        <v>0.05</v>
      </c>
      <c r="F138" s="1" t="s">
        <v>122</v>
      </c>
      <c r="G138" s="1" t="s">
        <v>123</v>
      </c>
      <c r="H138" s="1" t="s">
        <v>85</v>
      </c>
      <c r="I138">
        <v>2</v>
      </c>
      <c r="J138">
        <v>100</v>
      </c>
      <c r="K138">
        <v>28</v>
      </c>
      <c r="L138">
        <v>0</v>
      </c>
      <c r="M138">
        <v>0.3</v>
      </c>
      <c r="N138">
        <v>0.15</v>
      </c>
      <c r="O138" s="14">
        <v>2.6</v>
      </c>
      <c r="P138" s="15" t="s">
        <v>178</v>
      </c>
      <c r="Q138">
        <v>30</v>
      </c>
      <c r="R138">
        <v>1.38888888888888E-2</v>
      </c>
      <c r="S138">
        <v>5</v>
      </c>
      <c r="T138">
        <v>350</v>
      </c>
      <c r="U138">
        <v>1.67</v>
      </c>
      <c r="V138">
        <v>5</v>
      </c>
      <c r="W138" s="1" t="s">
        <v>115</v>
      </c>
      <c r="X138" s="1" t="s">
        <v>116</v>
      </c>
      <c r="Y138" s="1" t="s">
        <v>1206</v>
      </c>
      <c r="Z138" s="1" t="s">
        <v>1207</v>
      </c>
      <c r="AA138">
        <v>1821</v>
      </c>
      <c r="AB138">
        <v>3344</v>
      </c>
      <c r="AC138">
        <v>2.4199999999999999E-2</v>
      </c>
      <c r="AD138">
        <v>648146</v>
      </c>
      <c r="AE138">
        <v>4.7</v>
      </c>
      <c r="AF138">
        <v>2.5707367055580101E-2</v>
      </c>
      <c r="AG138">
        <v>0</v>
      </c>
      <c r="AH138" s="1" t="s">
        <v>1208</v>
      </c>
      <c r="AI138">
        <v>104.87983079999999</v>
      </c>
      <c r="AJ138" s="1" t="s">
        <v>1209</v>
      </c>
      <c r="AK138">
        <v>-6.0925199999999897</v>
      </c>
      <c r="AL138" s="1" t="s">
        <v>1210</v>
      </c>
      <c r="AM138" s="1" t="s">
        <v>1211</v>
      </c>
      <c r="AN138">
        <v>1.8728180000000001E-2</v>
      </c>
      <c r="AO138">
        <v>-3.4966799999999898</v>
      </c>
      <c r="AP138" s="1" t="s">
        <v>1212</v>
      </c>
      <c r="AQ138" s="1" t="s">
        <v>1213</v>
      </c>
      <c r="AR138" s="1" t="s">
        <v>1214</v>
      </c>
      <c r="AS138">
        <v>-7.1999999999999995E-2</v>
      </c>
      <c r="AT138" s="1" t="s">
        <v>1215</v>
      </c>
      <c r="AU138">
        <v>37.549536858123503</v>
      </c>
      <c r="AV138" s="2">
        <v>4.7</v>
      </c>
      <c r="AW138">
        <v>2582.5</v>
      </c>
      <c r="AX138" s="2">
        <v>19.600000000000001</v>
      </c>
      <c r="AY138">
        <v>486109.5</v>
      </c>
      <c r="AZ138">
        <v>2.4199999999999999E-2</v>
      </c>
    </row>
    <row r="139" spans="1:52" x14ac:dyDescent="0.2">
      <c r="A139">
        <v>2000</v>
      </c>
      <c r="B139">
        <v>2650</v>
      </c>
      <c r="C139">
        <v>9.4E-2</v>
      </c>
      <c r="D139">
        <v>0.10299999999999999</v>
      </c>
      <c r="E139">
        <v>9.8500000000000004E-2</v>
      </c>
      <c r="F139" s="1" t="s">
        <v>247</v>
      </c>
      <c r="G139" s="1" t="s">
        <v>190</v>
      </c>
      <c r="H139" s="1" t="s">
        <v>1216</v>
      </c>
      <c r="I139">
        <v>0.1</v>
      </c>
      <c r="J139">
        <v>62</v>
      </c>
      <c r="K139">
        <v>62</v>
      </c>
      <c r="L139">
        <v>0.19</v>
      </c>
      <c r="M139">
        <v>0.45</v>
      </c>
      <c r="N139">
        <v>0.19</v>
      </c>
      <c r="O139" s="14">
        <v>5.3763440860214999E-2</v>
      </c>
      <c r="P139" s="15" t="s">
        <v>1217</v>
      </c>
      <c r="Q139" s="1" t="s">
        <v>1218</v>
      </c>
      <c r="R139">
        <v>31</v>
      </c>
      <c r="S139">
        <v>1</v>
      </c>
      <c r="T139">
        <v>250</v>
      </c>
      <c r="U139">
        <v>1</v>
      </c>
      <c r="V139">
        <v>4.5999999999999996</v>
      </c>
      <c r="W139" s="1" t="s">
        <v>54</v>
      </c>
      <c r="X139" s="1" t="s">
        <v>90</v>
      </c>
      <c r="Y139" s="1" t="s">
        <v>1219</v>
      </c>
      <c r="Z139" s="1" t="s">
        <v>1220</v>
      </c>
      <c r="AA139">
        <v>1800</v>
      </c>
      <c r="AB139">
        <v>3400</v>
      </c>
      <c r="AC139">
        <v>1.9E-3</v>
      </c>
      <c r="AD139">
        <v>340000</v>
      </c>
      <c r="AE139">
        <v>4.3</v>
      </c>
      <c r="AF139">
        <v>2.5999999999999999E-2</v>
      </c>
      <c r="AG139">
        <v>0</v>
      </c>
      <c r="AH139">
        <v>46.8</v>
      </c>
      <c r="AI139" s="1" t="s">
        <v>1221</v>
      </c>
      <c r="AJ139">
        <v>2.4879999999999999E-2</v>
      </c>
      <c r="AK139">
        <v>0</v>
      </c>
      <c r="AL139">
        <v>44.783999999999999</v>
      </c>
      <c r="AM139" s="1" t="s">
        <v>1222</v>
      </c>
      <c r="AN139">
        <v>1.5800000000000002E-2</v>
      </c>
      <c r="AO139">
        <v>0</v>
      </c>
      <c r="AP139">
        <v>28.44</v>
      </c>
      <c r="AQ139" s="1" t="s">
        <v>1223</v>
      </c>
      <c r="AR139">
        <v>1.018E-2</v>
      </c>
      <c r="AS139">
        <v>0</v>
      </c>
      <c r="AT139" s="1" t="s">
        <v>1224</v>
      </c>
      <c r="AU139" s="1" t="s">
        <v>1225</v>
      </c>
      <c r="AV139" s="2">
        <v>4.3</v>
      </c>
      <c r="AW139">
        <v>1800</v>
      </c>
      <c r="AX139" s="2">
        <v>10</v>
      </c>
      <c r="AY139">
        <v>340000</v>
      </c>
      <c r="AZ139">
        <v>1.9E-3</v>
      </c>
    </row>
    <row r="140" spans="1:52" x14ac:dyDescent="0.2">
      <c r="A140">
        <v>1800</v>
      </c>
      <c r="B140">
        <v>2200</v>
      </c>
      <c r="C140">
        <v>0.02</v>
      </c>
      <c r="D140">
        <v>0.04</v>
      </c>
      <c r="E140">
        <v>0.03</v>
      </c>
      <c r="F140" s="1" t="s">
        <v>258</v>
      </c>
      <c r="G140" s="1" t="s">
        <v>1226</v>
      </c>
      <c r="H140" s="1" t="s">
        <v>1227</v>
      </c>
      <c r="I140">
        <v>2</v>
      </c>
      <c r="J140">
        <v>100</v>
      </c>
      <c r="K140">
        <v>51</v>
      </c>
      <c r="L140">
        <v>0</v>
      </c>
      <c r="M140">
        <v>0.3</v>
      </c>
      <c r="N140">
        <v>0.15</v>
      </c>
      <c r="O140" s="15" t="s">
        <v>177</v>
      </c>
      <c r="P140" s="15" t="s">
        <v>178</v>
      </c>
      <c r="Q140">
        <v>21.25</v>
      </c>
      <c r="R140">
        <v>2.7272727272727199E-2</v>
      </c>
      <c r="S140">
        <v>5</v>
      </c>
      <c r="T140">
        <v>250</v>
      </c>
      <c r="U140">
        <v>0.84</v>
      </c>
      <c r="V140">
        <v>3.38</v>
      </c>
      <c r="W140" s="1" t="s">
        <v>103</v>
      </c>
      <c r="X140" s="1" t="s">
        <v>104</v>
      </c>
      <c r="Y140" s="1" t="s">
        <v>1228</v>
      </c>
      <c r="Z140" s="1" t="s">
        <v>1229</v>
      </c>
      <c r="AA140">
        <v>2000</v>
      </c>
      <c r="AB140">
        <v>3400</v>
      </c>
      <c r="AC140">
        <v>4.5999999999999999E-3</v>
      </c>
      <c r="AD140">
        <v>0</v>
      </c>
      <c r="AE140">
        <v>3.6</v>
      </c>
      <c r="AF140">
        <v>2.5999999999999999E-2</v>
      </c>
      <c r="AG140">
        <v>0</v>
      </c>
      <c r="AH140">
        <v>52</v>
      </c>
      <c r="AI140" s="1" t="s">
        <v>1230</v>
      </c>
      <c r="AJ140">
        <v>2.5999999999999999E-2</v>
      </c>
      <c r="AK140">
        <v>0</v>
      </c>
      <c r="AL140">
        <v>52</v>
      </c>
      <c r="AM140" s="1" t="s">
        <v>1231</v>
      </c>
      <c r="AN140">
        <v>1.4200000000000001E-2</v>
      </c>
      <c r="AO140">
        <v>0</v>
      </c>
      <c r="AP140" s="1" t="s">
        <v>1232</v>
      </c>
      <c r="AQ140" s="1" t="s">
        <v>1233</v>
      </c>
      <c r="AR140">
        <v>1.06E-2</v>
      </c>
      <c r="AS140">
        <v>0</v>
      </c>
      <c r="AT140">
        <v>21.2</v>
      </c>
      <c r="AU140" s="1" t="s">
        <v>1234</v>
      </c>
      <c r="AV140" s="2">
        <v>3.6</v>
      </c>
      <c r="AW140">
        <v>2000</v>
      </c>
      <c r="AX140" s="2"/>
      <c r="AY140" t="e">
        <v>#DIV/0!</v>
      </c>
      <c r="AZ140">
        <v>4.5999999999999999E-3</v>
      </c>
    </row>
    <row r="141" spans="1:52" x14ac:dyDescent="0.2">
      <c r="A141">
        <v>1800</v>
      </c>
      <c r="B141">
        <v>2200</v>
      </c>
      <c r="C141">
        <v>0.02</v>
      </c>
      <c r="D141">
        <v>0.04</v>
      </c>
      <c r="E141">
        <v>0.03</v>
      </c>
      <c r="F141" s="1" t="s">
        <v>258</v>
      </c>
      <c r="G141" s="1" t="s">
        <v>1226</v>
      </c>
      <c r="H141" s="1" t="s">
        <v>1227</v>
      </c>
      <c r="I141">
        <v>2</v>
      </c>
      <c r="J141">
        <v>100</v>
      </c>
      <c r="K141">
        <v>51</v>
      </c>
      <c r="L141">
        <v>0</v>
      </c>
      <c r="M141">
        <v>0.3</v>
      </c>
      <c r="N141">
        <v>0.15</v>
      </c>
      <c r="O141" s="15" t="s">
        <v>177</v>
      </c>
      <c r="P141" s="15" t="s">
        <v>178</v>
      </c>
      <c r="Q141">
        <v>21.25</v>
      </c>
      <c r="R141">
        <v>2.7272727272727199E-2</v>
      </c>
      <c r="S141">
        <v>5</v>
      </c>
      <c r="T141">
        <v>250</v>
      </c>
      <c r="U141">
        <v>0.84</v>
      </c>
      <c r="V141">
        <v>3.38</v>
      </c>
      <c r="W141" s="1" t="s">
        <v>103</v>
      </c>
      <c r="X141" s="1" t="s">
        <v>104</v>
      </c>
      <c r="Y141" s="1" t="s">
        <v>1228</v>
      </c>
      <c r="Z141" s="1" t="s">
        <v>1229</v>
      </c>
      <c r="AA141">
        <v>2397</v>
      </c>
      <c r="AB141">
        <v>3278</v>
      </c>
      <c r="AC141">
        <v>3.6799999999999999E-2</v>
      </c>
      <c r="AD141">
        <v>0</v>
      </c>
      <c r="AE141">
        <v>3.5</v>
      </c>
      <c r="AF141">
        <v>2.5999999999999999E-2</v>
      </c>
      <c r="AG141">
        <v>0</v>
      </c>
      <c r="AH141" s="1" t="s">
        <v>1235</v>
      </c>
      <c r="AI141">
        <v>85.227999999999994</v>
      </c>
      <c r="AJ141">
        <v>2.3650000000000001E-2</v>
      </c>
      <c r="AK141">
        <v>0</v>
      </c>
      <c r="AL141">
        <v>56.689050000000002</v>
      </c>
      <c r="AM141" s="1" t="s">
        <v>1236</v>
      </c>
      <c r="AN141">
        <v>1.4200000000000001E-2</v>
      </c>
      <c r="AO141">
        <v>0</v>
      </c>
      <c r="AP141" s="1" t="s">
        <v>1237</v>
      </c>
      <c r="AQ141">
        <v>46.547600000000003</v>
      </c>
      <c r="AR141">
        <v>1.0500000000000001E-2</v>
      </c>
      <c r="AS141">
        <v>0</v>
      </c>
      <c r="AT141">
        <v>25.168500000000002</v>
      </c>
      <c r="AU141" s="1" t="s">
        <v>1238</v>
      </c>
      <c r="AV141" s="2">
        <v>3.5</v>
      </c>
      <c r="AW141">
        <v>2837.5</v>
      </c>
      <c r="AX141" s="2"/>
      <c r="AY141" t="e">
        <v>#DIV/0!</v>
      </c>
      <c r="AZ141">
        <v>3.6799999999999999E-2</v>
      </c>
    </row>
    <row r="142" spans="1:52" x14ac:dyDescent="0.2">
      <c r="A142">
        <v>2670</v>
      </c>
      <c r="B142">
        <v>2900</v>
      </c>
      <c r="C142">
        <v>2.7E-2</v>
      </c>
      <c r="D142">
        <v>0.2</v>
      </c>
      <c r="E142">
        <v>0.1135</v>
      </c>
      <c r="F142" s="1" t="s">
        <v>258</v>
      </c>
      <c r="G142" s="1" t="s">
        <v>190</v>
      </c>
      <c r="H142" s="1" t="s">
        <v>1239</v>
      </c>
      <c r="I142">
        <v>53.4</v>
      </c>
      <c r="J142">
        <v>100</v>
      </c>
      <c r="K142">
        <v>53.4</v>
      </c>
      <c r="L142">
        <v>0.23</v>
      </c>
      <c r="M142">
        <v>0.3</v>
      </c>
      <c r="N142">
        <v>0.23</v>
      </c>
      <c r="O142" s="15" t="s">
        <v>1240</v>
      </c>
      <c r="P142" s="15" t="s">
        <v>178</v>
      </c>
      <c r="Q142" s="1" t="s">
        <v>1241</v>
      </c>
      <c r="R142">
        <v>3.38604143947655E-3</v>
      </c>
      <c r="S142">
        <v>5</v>
      </c>
      <c r="T142">
        <v>350</v>
      </c>
      <c r="U142">
        <v>1.67</v>
      </c>
      <c r="V142">
        <v>2.15</v>
      </c>
      <c r="W142" s="1" t="s">
        <v>104</v>
      </c>
      <c r="X142" s="1" t="s">
        <v>116</v>
      </c>
      <c r="Y142" s="1" t="s">
        <v>1242</v>
      </c>
      <c r="Z142" s="1" t="s">
        <v>1243</v>
      </c>
      <c r="AA142">
        <v>1250</v>
      </c>
      <c r="AB142">
        <v>2250</v>
      </c>
      <c r="AC142">
        <v>2.9069999999999999E-2</v>
      </c>
      <c r="AD142">
        <v>6820000</v>
      </c>
      <c r="AE142">
        <v>5</v>
      </c>
      <c r="AF142">
        <v>2.5000000000000001E-2</v>
      </c>
      <c r="AG142">
        <v>0</v>
      </c>
      <c r="AH142">
        <v>125</v>
      </c>
      <c r="AI142" s="1" t="s">
        <v>1244</v>
      </c>
      <c r="AJ142">
        <v>0.03</v>
      </c>
      <c r="AK142">
        <v>0</v>
      </c>
      <c r="AL142">
        <v>150</v>
      </c>
      <c r="AM142" s="1" t="s">
        <v>1245</v>
      </c>
      <c r="AN142">
        <v>1.5599999999999999E-2</v>
      </c>
      <c r="AO142">
        <v>0</v>
      </c>
      <c r="AP142">
        <v>78</v>
      </c>
      <c r="AQ142" s="1" t="s">
        <v>1246</v>
      </c>
      <c r="AR142">
        <v>9.5999999999999992E-3</v>
      </c>
      <c r="AS142">
        <v>0</v>
      </c>
      <c r="AT142" s="1" t="s">
        <v>1247</v>
      </c>
      <c r="AU142" s="1" t="s">
        <v>1248</v>
      </c>
      <c r="AV142" s="2">
        <v>5</v>
      </c>
      <c r="AW142">
        <v>1750</v>
      </c>
      <c r="AX142" s="2"/>
      <c r="AY142">
        <v>6820000</v>
      </c>
      <c r="AZ142">
        <v>2.9069999999999999E-2</v>
      </c>
    </row>
    <row r="143" spans="1:52" x14ac:dyDescent="0.2">
      <c r="A143">
        <v>1800</v>
      </c>
      <c r="B143">
        <v>2200</v>
      </c>
      <c r="C143">
        <v>0.02</v>
      </c>
      <c r="D143">
        <v>0.04</v>
      </c>
      <c r="E143">
        <v>0.03</v>
      </c>
      <c r="F143" s="1" t="s">
        <v>258</v>
      </c>
      <c r="G143" s="1" t="s">
        <v>1226</v>
      </c>
      <c r="H143" s="1" t="s">
        <v>1227</v>
      </c>
      <c r="I143">
        <v>2</v>
      </c>
      <c r="J143">
        <v>100</v>
      </c>
      <c r="K143">
        <v>51</v>
      </c>
      <c r="L143">
        <v>0</v>
      </c>
      <c r="M143">
        <v>0.3</v>
      </c>
      <c r="N143">
        <v>0.15</v>
      </c>
      <c r="O143" s="15" t="s">
        <v>177</v>
      </c>
      <c r="P143" s="15" t="s">
        <v>178</v>
      </c>
      <c r="Q143">
        <v>21.25</v>
      </c>
      <c r="R143">
        <v>2.7272727272727199E-2</v>
      </c>
      <c r="S143">
        <v>5</v>
      </c>
      <c r="T143">
        <v>250</v>
      </c>
      <c r="U143">
        <v>0.84</v>
      </c>
      <c r="V143">
        <v>3.38</v>
      </c>
      <c r="W143" s="1" t="s">
        <v>103</v>
      </c>
      <c r="X143" s="1" t="s">
        <v>104</v>
      </c>
      <c r="Y143" s="1" t="s">
        <v>1228</v>
      </c>
      <c r="Z143" s="1" t="s">
        <v>1229</v>
      </c>
      <c r="AA143">
        <v>3300</v>
      </c>
      <c r="AB143">
        <v>4200</v>
      </c>
      <c r="AC143">
        <v>2.061E-2</v>
      </c>
      <c r="AD143">
        <v>3100000</v>
      </c>
      <c r="AE143">
        <v>3.3</v>
      </c>
      <c r="AF143">
        <v>2.5999999999999999E-2</v>
      </c>
      <c r="AG143">
        <v>0</v>
      </c>
      <c r="AH143">
        <v>85.8</v>
      </c>
      <c r="AI143" s="1" t="s">
        <v>1249</v>
      </c>
      <c r="AJ143">
        <v>2.3650000000000001E-2</v>
      </c>
      <c r="AK143">
        <v>0</v>
      </c>
      <c r="AL143">
        <v>78.045000000000002</v>
      </c>
      <c r="AM143">
        <v>99.33</v>
      </c>
      <c r="AN143">
        <v>1.4200000000000001E-2</v>
      </c>
      <c r="AO143">
        <v>0</v>
      </c>
      <c r="AP143">
        <v>46.86</v>
      </c>
      <c r="AQ143">
        <v>59.64</v>
      </c>
      <c r="AR143">
        <v>1.0500000000000001E-2</v>
      </c>
      <c r="AS143">
        <v>0</v>
      </c>
      <c r="AT143" s="1" t="s">
        <v>422</v>
      </c>
      <c r="AU143">
        <v>44.1</v>
      </c>
      <c r="AV143" s="2">
        <v>3.3</v>
      </c>
      <c r="AW143">
        <v>3750</v>
      </c>
      <c r="AX143" s="2">
        <v>13.6</v>
      </c>
      <c r="AY143">
        <v>3100000</v>
      </c>
      <c r="AZ143">
        <v>2.061E-2</v>
      </c>
    </row>
    <row r="144" spans="1:52" x14ac:dyDescent="0.2">
      <c r="A144">
        <v>1800</v>
      </c>
      <c r="B144">
        <v>2200</v>
      </c>
      <c r="C144">
        <v>0.35</v>
      </c>
      <c r="D144">
        <v>0.5</v>
      </c>
      <c r="E144">
        <v>0.42499999999999999</v>
      </c>
      <c r="F144" s="1" t="s">
        <v>123</v>
      </c>
      <c r="G144" s="1" t="s">
        <v>138</v>
      </c>
      <c r="H144" s="1" t="s">
        <v>1250</v>
      </c>
      <c r="I144">
        <v>0.01</v>
      </c>
      <c r="J144">
        <v>0.1</v>
      </c>
      <c r="K144">
        <v>5.5E-2</v>
      </c>
      <c r="L144">
        <v>0.45</v>
      </c>
      <c r="M144">
        <v>0.45</v>
      </c>
      <c r="N144">
        <v>0.45</v>
      </c>
      <c r="O144" s="14">
        <v>3.3333333333333298E-2</v>
      </c>
      <c r="P144" s="15" t="s">
        <v>1251</v>
      </c>
      <c r="Q144">
        <v>1.89655172413793E-2</v>
      </c>
      <c r="R144" s="1" t="s">
        <v>65</v>
      </c>
      <c r="S144">
        <v>0.2</v>
      </c>
      <c r="T144">
        <v>0.5</v>
      </c>
      <c r="U144">
        <v>0.83</v>
      </c>
      <c r="V144">
        <v>1.67</v>
      </c>
      <c r="W144" s="1" t="s">
        <v>55</v>
      </c>
      <c r="X144" s="1" t="s">
        <v>66</v>
      </c>
      <c r="Y144" s="1" t="s">
        <v>1252</v>
      </c>
      <c r="Z144" s="1" t="s">
        <v>1253</v>
      </c>
      <c r="AA144">
        <v>2200</v>
      </c>
      <c r="AB144">
        <v>2250</v>
      </c>
      <c r="AC144">
        <v>2.0449999999999999E-2</v>
      </c>
      <c r="AD144">
        <v>20352000</v>
      </c>
      <c r="AE144">
        <v>3</v>
      </c>
      <c r="AF144">
        <v>2.4E-2</v>
      </c>
      <c r="AG144">
        <v>2</v>
      </c>
      <c r="AH144" s="1" t="s">
        <v>1254</v>
      </c>
      <c r="AI144">
        <v>56</v>
      </c>
      <c r="AJ144">
        <v>2.4E-2</v>
      </c>
      <c r="AK144">
        <v>7.5</v>
      </c>
      <c r="AL144" s="1" t="s">
        <v>1255</v>
      </c>
      <c r="AM144">
        <v>61.5</v>
      </c>
      <c r="AN144">
        <v>1.6E-2</v>
      </c>
      <c r="AO144">
        <v>2</v>
      </c>
      <c r="AP144">
        <v>37.200000000000003</v>
      </c>
      <c r="AQ144">
        <v>38</v>
      </c>
      <c r="AR144">
        <v>1.04E-2</v>
      </c>
      <c r="AS144">
        <v>0</v>
      </c>
      <c r="AT144">
        <v>22.88</v>
      </c>
      <c r="AU144">
        <v>23.4</v>
      </c>
      <c r="AV144" s="8">
        <v>3</v>
      </c>
      <c r="AW144">
        <v>2225</v>
      </c>
      <c r="AX144" s="8">
        <v>6</v>
      </c>
      <c r="AY144">
        <v>20352000</v>
      </c>
      <c r="AZ144">
        <v>2.0449999999999999E-2</v>
      </c>
    </row>
    <row r="145" spans="1:52" x14ac:dyDescent="0.2">
      <c r="A145">
        <v>2670</v>
      </c>
      <c r="B145">
        <v>2900</v>
      </c>
      <c r="C145">
        <v>2.7E-2</v>
      </c>
      <c r="D145">
        <v>0.2</v>
      </c>
      <c r="E145">
        <v>0.1135</v>
      </c>
      <c r="F145" s="1" t="s">
        <v>1256</v>
      </c>
      <c r="G145" s="1" t="s">
        <v>190</v>
      </c>
      <c r="H145" s="1" t="s">
        <v>1257</v>
      </c>
      <c r="I145">
        <v>53.4</v>
      </c>
      <c r="J145">
        <v>85.5</v>
      </c>
      <c r="K145">
        <v>65.7</v>
      </c>
      <c r="L145">
        <v>0.23</v>
      </c>
      <c r="M145">
        <v>0.34</v>
      </c>
      <c r="N145">
        <v>0.28000000000000003</v>
      </c>
      <c r="O145" s="14">
        <v>32.96</v>
      </c>
      <c r="P145" s="14">
        <v>89.06</v>
      </c>
      <c r="Q145">
        <v>21.71</v>
      </c>
      <c r="R145">
        <v>31.9</v>
      </c>
      <c r="S145">
        <v>86</v>
      </c>
      <c r="T145">
        <v>237</v>
      </c>
      <c r="U145">
        <v>1.67</v>
      </c>
      <c r="V145">
        <v>2.15</v>
      </c>
      <c r="W145" s="1" t="s">
        <v>104</v>
      </c>
      <c r="X145" s="1" t="s">
        <v>116</v>
      </c>
      <c r="Y145">
        <v>0.3</v>
      </c>
      <c r="Z145" s="1" t="s">
        <v>1258</v>
      </c>
      <c r="AA145">
        <v>2000</v>
      </c>
      <c r="AB145">
        <v>2500</v>
      </c>
      <c r="AC145">
        <v>0.9385</v>
      </c>
      <c r="AD145">
        <v>3550000</v>
      </c>
      <c r="AE145">
        <v>5.0999999999999996</v>
      </c>
      <c r="AF145">
        <v>2.5000000000000001E-2</v>
      </c>
      <c r="AG145">
        <v>0</v>
      </c>
      <c r="AH145">
        <v>125</v>
      </c>
      <c r="AI145" s="1" t="s">
        <v>1259</v>
      </c>
      <c r="AJ145">
        <v>0.03</v>
      </c>
      <c r="AK145">
        <v>0</v>
      </c>
      <c r="AL145">
        <v>150</v>
      </c>
      <c r="AM145" s="1" t="s">
        <v>1260</v>
      </c>
      <c r="AN145">
        <v>1.5599999999999999E-2</v>
      </c>
      <c r="AO145">
        <v>0</v>
      </c>
      <c r="AP145">
        <v>78</v>
      </c>
      <c r="AQ145" s="1" t="s">
        <v>1261</v>
      </c>
      <c r="AR145">
        <v>9.5999999999999992E-3</v>
      </c>
      <c r="AS145">
        <v>0</v>
      </c>
      <c r="AT145">
        <v>48</v>
      </c>
      <c r="AU145" s="1" t="s">
        <v>1262</v>
      </c>
      <c r="AV145" s="2">
        <v>5.0999999999999996</v>
      </c>
      <c r="AW145">
        <v>2250</v>
      </c>
      <c r="AX145" s="2">
        <v>2</v>
      </c>
      <c r="AY145">
        <v>3550000</v>
      </c>
      <c r="AZ145">
        <v>0.9385</v>
      </c>
    </row>
    <row r="146" spans="1:52" x14ac:dyDescent="0.2">
      <c r="A146">
        <v>1800</v>
      </c>
      <c r="B146">
        <v>2200</v>
      </c>
      <c r="C146">
        <v>0.02</v>
      </c>
      <c r="D146">
        <v>0.2</v>
      </c>
      <c r="E146">
        <v>0.11</v>
      </c>
      <c r="F146" s="1" t="s">
        <v>258</v>
      </c>
      <c r="G146" s="1" t="s">
        <v>190</v>
      </c>
      <c r="H146" s="1" t="s">
        <v>1239</v>
      </c>
      <c r="I146">
        <v>2</v>
      </c>
      <c r="J146">
        <v>100</v>
      </c>
      <c r="K146">
        <v>51</v>
      </c>
      <c r="L146">
        <v>0</v>
      </c>
      <c r="M146">
        <v>0.3</v>
      </c>
      <c r="N146">
        <v>0.15</v>
      </c>
      <c r="O146" s="15" t="s">
        <v>177</v>
      </c>
      <c r="P146" s="15" t="s">
        <v>178</v>
      </c>
      <c r="Q146">
        <v>21.25</v>
      </c>
      <c r="R146">
        <v>2.7272727272727199E-2</v>
      </c>
      <c r="S146">
        <v>5</v>
      </c>
      <c r="T146">
        <v>250</v>
      </c>
      <c r="U146">
        <v>0.84</v>
      </c>
      <c r="V146">
        <v>3.38</v>
      </c>
      <c r="W146" s="1" t="s">
        <v>103</v>
      </c>
      <c r="X146" s="1" t="s">
        <v>104</v>
      </c>
      <c r="Y146" s="1" t="s">
        <v>1263</v>
      </c>
      <c r="Z146" s="1" t="s">
        <v>1264</v>
      </c>
      <c r="AA146">
        <v>1860</v>
      </c>
      <c r="AB146">
        <v>2400</v>
      </c>
      <c r="AC146">
        <v>2.7779999999999999E-2</v>
      </c>
      <c r="AD146">
        <v>710000</v>
      </c>
      <c r="AE146">
        <v>4</v>
      </c>
      <c r="AF146">
        <v>2.5487787364957201E-2</v>
      </c>
      <c r="AG146">
        <v>0</v>
      </c>
      <c r="AH146" s="1" t="s">
        <v>1265</v>
      </c>
      <c r="AI146">
        <v>78.197950800000001</v>
      </c>
      <c r="AJ146">
        <v>3.2408399999999997E-2</v>
      </c>
      <c r="AK146">
        <v>0</v>
      </c>
      <c r="AL146">
        <v>120.19903325999999</v>
      </c>
      <c r="AM146" s="1" t="s">
        <v>1266</v>
      </c>
      <c r="AN146">
        <v>1.8247030666666601E-2</v>
      </c>
      <c r="AO146">
        <v>0</v>
      </c>
      <c r="AP146">
        <v>70.033512999999999</v>
      </c>
      <c r="AQ146" s="1" t="s">
        <v>1267</v>
      </c>
      <c r="AR146" s="1" t="s">
        <v>1268</v>
      </c>
      <c r="AS146">
        <v>0</v>
      </c>
      <c r="AT146">
        <v>23.161401000000001</v>
      </c>
      <c r="AU146" s="1" t="s">
        <v>1269</v>
      </c>
      <c r="AV146" s="8">
        <v>4</v>
      </c>
      <c r="AW146">
        <v>2130</v>
      </c>
      <c r="AX146" s="8"/>
      <c r="AY146">
        <v>710000</v>
      </c>
      <c r="AZ146">
        <v>2.7779999999999999E-2</v>
      </c>
    </row>
    <row r="147" spans="1:52" x14ac:dyDescent="0.2">
      <c r="A147">
        <v>2680</v>
      </c>
      <c r="B147">
        <v>2900</v>
      </c>
      <c r="C147">
        <v>7.3999999999999996E-2</v>
      </c>
      <c r="D147">
        <v>0.87</v>
      </c>
      <c r="E147">
        <v>0.47199999999999998</v>
      </c>
      <c r="F147" s="1" t="s">
        <v>258</v>
      </c>
      <c r="G147" s="1" t="s">
        <v>123</v>
      </c>
      <c r="H147" s="1" t="s">
        <v>408</v>
      </c>
      <c r="I147">
        <v>60.14</v>
      </c>
      <c r="J147">
        <v>82.21</v>
      </c>
      <c r="K147">
        <v>71</v>
      </c>
      <c r="L147">
        <v>0.24</v>
      </c>
      <c r="M147">
        <v>0.34</v>
      </c>
      <c r="N147">
        <v>0.3</v>
      </c>
      <c r="O147" s="15" t="s">
        <v>1270</v>
      </c>
      <c r="P147" s="15" t="s">
        <v>1271</v>
      </c>
      <c r="Q147" s="1" t="s">
        <v>1272</v>
      </c>
      <c r="R147" s="1" t="s">
        <v>1273</v>
      </c>
      <c r="S147">
        <v>114</v>
      </c>
      <c r="T147">
        <v>237</v>
      </c>
      <c r="U147">
        <v>1.67</v>
      </c>
      <c r="V147">
        <v>5</v>
      </c>
      <c r="W147" s="1" t="s">
        <v>115</v>
      </c>
      <c r="X147" s="1" t="s">
        <v>116</v>
      </c>
      <c r="Y147" s="1" t="s">
        <v>1274</v>
      </c>
      <c r="Z147" s="1" t="s">
        <v>1275</v>
      </c>
      <c r="AA147">
        <v>2200</v>
      </c>
      <c r="AB147">
        <v>3500</v>
      </c>
      <c r="AC147">
        <v>0.12268999999999999</v>
      </c>
      <c r="AD147">
        <v>47700000</v>
      </c>
      <c r="AE147">
        <v>4</v>
      </c>
      <c r="AF147">
        <v>2.4092253654731399E-2</v>
      </c>
      <c r="AG147">
        <v>0.28000000000000003</v>
      </c>
      <c r="AH147" s="1" t="s">
        <v>1276</v>
      </c>
      <c r="AI147" s="1" t="s">
        <v>1277</v>
      </c>
      <c r="AJ147" s="1" t="s">
        <v>1278</v>
      </c>
      <c r="AK147">
        <v>-1.59</v>
      </c>
      <c r="AL147" s="1" t="s">
        <v>1279</v>
      </c>
      <c r="AM147" s="1" t="s">
        <v>1280</v>
      </c>
      <c r="AN147" s="1" t="s">
        <v>1281</v>
      </c>
      <c r="AO147">
        <v>-1.7938700000000001</v>
      </c>
      <c r="AP147" s="1" t="s">
        <v>1282</v>
      </c>
      <c r="AQ147">
        <v>62.325627787999998</v>
      </c>
      <c r="AR147">
        <v>1.0013937926111501E-2</v>
      </c>
      <c r="AS147">
        <v>-3.5999999999999997E-2</v>
      </c>
      <c r="AT147" s="1" t="s">
        <v>1283</v>
      </c>
      <c r="AU147" s="1" t="s">
        <v>1284</v>
      </c>
      <c r="AV147" s="2">
        <v>4</v>
      </c>
      <c r="AW147">
        <v>2850</v>
      </c>
      <c r="AX147" s="2">
        <v>4.2</v>
      </c>
      <c r="AY147">
        <v>47700000</v>
      </c>
      <c r="AZ147">
        <v>0.12268999999999999</v>
      </c>
    </row>
    <row r="148" spans="1:52" x14ac:dyDescent="0.2">
      <c r="A148">
        <v>1800</v>
      </c>
      <c r="B148">
        <v>2200</v>
      </c>
      <c r="C148">
        <v>0.02</v>
      </c>
      <c r="D148">
        <v>0.2</v>
      </c>
      <c r="E148">
        <v>0.11</v>
      </c>
      <c r="F148" s="1" t="s">
        <v>222</v>
      </c>
      <c r="G148" s="1" t="s">
        <v>190</v>
      </c>
      <c r="H148" s="1" t="s">
        <v>1285</v>
      </c>
      <c r="I148">
        <v>2</v>
      </c>
      <c r="J148">
        <v>100</v>
      </c>
      <c r="K148">
        <v>30.5</v>
      </c>
      <c r="L148">
        <v>0</v>
      </c>
      <c r="M148">
        <v>0.3</v>
      </c>
      <c r="N148">
        <v>0.26</v>
      </c>
      <c r="O148" s="15" t="s">
        <v>177</v>
      </c>
      <c r="P148" s="15" t="s">
        <v>178</v>
      </c>
      <c r="Q148">
        <v>12.103174603174599</v>
      </c>
      <c r="R148">
        <v>12.1</v>
      </c>
      <c r="S148">
        <v>5</v>
      </c>
      <c r="T148">
        <v>250</v>
      </c>
      <c r="U148">
        <v>0.84</v>
      </c>
      <c r="V148">
        <v>3.38</v>
      </c>
      <c r="W148" s="1" t="s">
        <v>103</v>
      </c>
      <c r="X148" s="1" t="s">
        <v>104</v>
      </c>
      <c r="Y148">
        <v>0.71</v>
      </c>
      <c r="Z148" s="1" t="s">
        <v>1286</v>
      </c>
      <c r="AA148">
        <v>4700</v>
      </c>
      <c r="AB148">
        <v>5100</v>
      </c>
      <c r="AC148">
        <v>0.10598</v>
      </c>
      <c r="AD148">
        <v>0</v>
      </c>
      <c r="AE148">
        <v>5</v>
      </c>
      <c r="AF148">
        <v>2.53283439926517E-2</v>
      </c>
      <c r="AG148">
        <v>-3.9E-2</v>
      </c>
      <c r="AH148" s="1" t="s">
        <v>1287</v>
      </c>
      <c r="AI148" s="1" t="s">
        <v>1288</v>
      </c>
      <c r="AJ148">
        <v>3.5172827999999899E-2</v>
      </c>
      <c r="AK148" s="1" t="s">
        <v>1289</v>
      </c>
      <c r="AL148">
        <v>117.75163462</v>
      </c>
      <c r="AM148" s="1" t="s">
        <v>1290</v>
      </c>
      <c r="AN148">
        <v>1.7724976E-2</v>
      </c>
      <c r="AO148" s="1" t="s">
        <v>1291</v>
      </c>
      <c r="AP148">
        <v>66.405974360000002</v>
      </c>
      <c r="AQ148" s="1" t="s">
        <v>1292</v>
      </c>
      <c r="AR148" s="1" t="s">
        <v>1293</v>
      </c>
      <c r="AS148">
        <v>-4.2000000000000003E-2</v>
      </c>
      <c r="AT148" s="1" t="s">
        <v>1294</v>
      </c>
      <c r="AU148" s="1" t="s">
        <v>1295</v>
      </c>
      <c r="AV148" s="2">
        <v>4.5999999999999996</v>
      </c>
      <c r="AW148" t="e">
        <v>#DIV/0!</v>
      </c>
      <c r="AX148" s="2"/>
      <c r="AY148" t="e">
        <v>#DIV/0!</v>
      </c>
      <c r="AZ148">
        <v>6.4710000000000004E-2</v>
      </c>
    </row>
    <row r="149" spans="1:52" x14ac:dyDescent="0.2">
      <c r="A149">
        <v>2000</v>
      </c>
      <c r="B149">
        <v>2650</v>
      </c>
      <c r="C149">
        <v>9.4E-2</v>
      </c>
      <c r="D149">
        <v>0.10299999999999999</v>
      </c>
      <c r="E149">
        <v>9.8500000000000004E-2</v>
      </c>
      <c r="F149" s="1" t="s">
        <v>247</v>
      </c>
      <c r="G149" s="1" t="s">
        <v>190</v>
      </c>
      <c r="H149" s="1" t="s">
        <v>1216</v>
      </c>
      <c r="I149">
        <v>0.1</v>
      </c>
      <c r="J149">
        <v>62</v>
      </c>
      <c r="K149">
        <v>62</v>
      </c>
      <c r="L149">
        <v>0.19</v>
      </c>
      <c r="M149">
        <v>0.45</v>
      </c>
      <c r="N149">
        <v>0.19</v>
      </c>
      <c r="O149" s="14">
        <v>5.3763440860214999E-2</v>
      </c>
      <c r="P149" s="15" t="s">
        <v>1217</v>
      </c>
      <c r="Q149" s="1" t="s">
        <v>1218</v>
      </c>
      <c r="R149">
        <v>31</v>
      </c>
      <c r="S149">
        <v>1</v>
      </c>
      <c r="T149">
        <v>250</v>
      </c>
      <c r="U149">
        <v>1</v>
      </c>
      <c r="V149">
        <v>4.5999999999999996</v>
      </c>
      <c r="W149" s="1" t="s">
        <v>54</v>
      </c>
      <c r="X149" s="1" t="s">
        <v>90</v>
      </c>
      <c r="Y149" s="1" t="s">
        <v>1219</v>
      </c>
      <c r="Z149" s="1" t="s">
        <v>1220</v>
      </c>
      <c r="AA149">
        <v>1800</v>
      </c>
      <c r="AB149">
        <v>2400</v>
      </c>
      <c r="AC149">
        <v>5.3E-3</v>
      </c>
      <c r="AD149">
        <v>20453100.149999999</v>
      </c>
      <c r="AE149">
        <v>4.9000000000000004</v>
      </c>
      <c r="AF149" s="1" t="s">
        <v>1296</v>
      </c>
      <c r="AG149">
        <v>0</v>
      </c>
      <c r="AH149" s="1" t="s">
        <v>1297</v>
      </c>
      <c r="AI149" s="1" t="s">
        <v>1298</v>
      </c>
      <c r="AJ149">
        <v>3.5284439999999903E-2</v>
      </c>
      <c r="AK149">
        <v>0</v>
      </c>
      <c r="AL149" s="1" t="s">
        <v>1299</v>
      </c>
      <c r="AM149" s="1" t="s">
        <v>1300</v>
      </c>
      <c r="AN149">
        <v>2.0246058666666601E-2</v>
      </c>
      <c r="AO149">
        <v>0</v>
      </c>
      <c r="AP149" s="1" t="s">
        <v>1301</v>
      </c>
      <c r="AQ149" s="1" t="s">
        <v>1302</v>
      </c>
      <c r="AR149">
        <v>1.018E-2</v>
      </c>
      <c r="AS149">
        <v>0</v>
      </c>
      <c r="AT149" s="1" t="s">
        <v>1224</v>
      </c>
      <c r="AU149" s="1" t="s">
        <v>1303</v>
      </c>
      <c r="AV149" s="2">
        <v>5</v>
      </c>
      <c r="AW149">
        <v>4900</v>
      </c>
      <c r="AX149" s="2"/>
      <c r="AY149">
        <v>20453100.149999999</v>
      </c>
      <c r="AZ149">
        <v>0.10598</v>
      </c>
    </row>
    <row r="150" spans="1:52" x14ac:dyDescent="0.2">
      <c r="A150">
        <v>1610</v>
      </c>
      <c r="B150">
        <v>2760</v>
      </c>
      <c r="C150">
        <v>0.05</v>
      </c>
      <c r="D150">
        <v>0.06</v>
      </c>
      <c r="E150">
        <v>5.5E-2</v>
      </c>
      <c r="F150" s="1" t="s">
        <v>1304</v>
      </c>
      <c r="G150" s="1" t="s">
        <v>123</v>
      </c>
      <c r="H150" s="1" t="s">
        <v>1305</v>
      </c>
      <c r="I150">
        <v>20</v>
      </c>
      <c r="J150">
        <v>50</v>
      </c>
      <c r="K150">
        <v>35</v>
      </c>
      <c r="L150">
        <v>0.2</v>
      </c>
      <c r="M150">
        <v>0.35</v>
      </c>
      <c r="N150">
        <v>0.27500000000000002</v>
      </c>
      <c r="O150" s="15" t="s">
        <v>51</v>
      </c>
      <c r="P150" s="15" t="s">
        <v>1306</v>
      </c>
      <c r="Q150" s="1" t="s">
        <v>53</v>
      </c>
      <c r="R150" s="1" t="s">
        <v>1307</v>
      </c>
      <c r="S150">
        <v>1</v>
      </c>
      <c r="T150">
        <v>250</v>
      </c>
      <c r="U150">
        <v>1</v>
      </c>
      <c r="V150">
        <v>4.5999999999999996</v>
      </c>
      <c r="W150" s="1" t="s">
        <v>54</v>
      </c>
      <c r="X150" s="1" t="s">
        <v>90</v>
      </c>
      <c r="Y150" s="1" t="s">
        <v>1308</v>
      </c>
      <c r="Z150" s="1" t="s">
        <v>1309</v>
      </c>
      <c r="AA150">
        <v>4300</v>
      </c>
      <c r="AB150">
        <v>4800</v>
      </c>
      <c r="AC150">
        <v>2.1499999999999998E-2</v>
      </c>
      <c r="AD150">
        <v>1190000</v>
      </c>
      <c r="AE150">
        <v>4.3</v>
      </c>
      <c r="AF150">
        <v>2.5999999999999999E-2</v>
      </c>
      <c r="AG150">
        <v>0</v>
      </c>
      <c r="AH150">
        <v>46.8</v>
      </c>
      <c r="AI150" s="1" t="s">
        <v>1310</v>
      </c>
      <c r="AJ150">
        <v>2.4879999999999999E-2</v>
      </c>
      <c r="AK150">
        <v>0</v>
      </c>
      <c r="AL150">
        <v>44.783999999999999</v>
      </c>
      <c r="AM150" s="1" t="s">
        <v>1311</v>
      </c>
      <c r="AN150">
        <v>1.5800000000000002E-2</v>
      </c>
      <c r="AO150">
        <v>0</v>
      </c>
      <c r="AP150">
        <v>28.44</v>
      </c>
      <c r="AQ150" s="1" t="s">
        <v>1312</v>
      </c>
      <c r="AR150">
        <v>1.014E-2</v>
      </c>
      <c r="AS150">
        <v>0</v>
      </c>
      <c r="AT150">
        <v>43.601999999999997</v>
      </c>
      <c r="AU150">
        <v>48.671999999999997</v>
      </c>
      <c r="AV150" s="2">
        <v>4.9000000000000004</v>
      </c>
      <c r="AW150">
        <v>1800</v>
      </c>
      <c r="AX150" s="2">
        <v>11.2</v>
      </c>
      <c r="AY150">
        <v>1190000</v>
      </c>
      <c r="AZ150">
        <v>5.3E-3</v>
      </c>
    </row>
    <row r="151" spans="1:52" x14ac:dyDescent="0.2">
      <c r="A151">
        <v>2670</v>
      </c>
      <c r="B151">
        <v>2900</v>
      </c>
      <c r="C151">
        <v>2.7E-2</v>
      </c>
      <c r="D151">
        <v>0.2</v>
      </c>
      <c r="E151">
        <v>0.1135</v>
      </c>
      <c r="F151" s="1" t="s">
        <v>258</v>
      </c>
      <c r="G151" s="1" t="s">
        <v>190</v>
      </c>
      <c r="H151" s="1" t="s">
        <v>1239</v>
      </c>
      <c r="I151">
        <v>53.4</v>
      </c>
      <c r="J151">
        <v>100</v>
      </c>
      <c r="K151">
        <v>53.4</v>
      </c>
      <c r="L151">
        <v>0.23</v>
      </c>
      <c r="M151">
        <v>0.3</v>
      </c>
      <c r="N151">
        <v>0.23</v>
      </c>
      <c r="O151" s="15" t="s">
        <v>1240</v>
      </c>
      <c r="P151" s="15" t="s">
        <v>178</v>
      </c>
      <c r="Q151" s="1" t="s">
        <v>1241</v>
      </c>
      <c r="R151">
        <v>3.38604143947655E-3</v>
      </c>
      <c r="S151">
        <v>5</v>
      </c>
      <c r="T151">
        <v>350</v>
      </c>
      <c r="U151">
        <v>1.67</v>
      </c>
      <c r="V151">
        <v>2.15</v>
      </c>
      <c r="W151" s="1" t="s">
        <v>104</v>
      </c>
      <c r="X151" s="1" t="s">
        <v>116</v>
      </c>
      <c r="Y151" s="1" t="s">
        <v>1242</v>
      </c>
      <c r="Z151" s="1" t="s">
        <v>1243</v>
      </c>
      <c r="AA151">
        <v>1250</v>
      </c>
      <c r="AB151">
        <v>2250</v>
      </c>
      <c r="AC151" s="1" t="s">
        <v>1313</v>
      </c>
      <c r="AD151">
        <v>3287000</v>
      </c>
      <c r="AE151">
        <v>5.8</v>
      </c>
      <c r="AF151">
        <v>2.4119999999999999E-2</v>
      </c>
      <c r="AG151">
        <v>0</v>
      </c>
      <c r="AH151">
        <v>103.71599999999999</v>
      </c>
      <c r="AI151">
        <v>115.776</v>
      </c>
      <c r="AJ151">
        <v>2.4119999999999999E-2</v>
      </c>
      <c r="AK151">
        <v>0</v>
      </c>
      <c r="AL151">
        <v>103.71599999999999</v>
      </c>
      <c r="AM151">
        <v>115.776</v>
      </c>
      <c r="AN151">
        <v>1.6185999999999999E-2</v>
      </c>
      <c r="AO151">
        <v>0</v>
      </c>
      <c r="AP151">
        <v>69.599800000000002</v>
      </c>
      <c r="AQ151" s="1" t="s">
        <v>1314</v>
      </c>
      <c r="AR151">
        <v>9.5999999999999992E-3</v>
      </c>
      <c r="AS151">
        <v>0</v>
      </c>
      <c r="AT151">
        <v>48</v>
      </c>
      <c r="AU151" s="1" t="s">
        <v>1315</v>
      </c>
      <c r="AV151" s="2">
        <v>4.3</v>
      </c>
      <c r="AW151">
        <v>4550</v>
      </c>
      <c r="AX151" s="2">
        <v>34.5</v>
      </c>
      <c r="AY151">
        <v>3287000</v>
      </c>
      <c r="AZ151">
        <v>2.1499999999999998E-2</v>
      </c>
    </row>
    <row r="152" spans="1:52" x14ac:dyDescent="0.2">
      <c r="A152">
        <v>2700</v>
      </c>
      <c r="B152">
        <v>2200</v>
      </c>
      <c r="C152">
        <v>0.02</v>
      </c>
      <c r="D152">
        <v>0.2</v>
      </c>
      <c r="E152">
        <v>0.11</v>
      </c>
      <c r="F152" s="1" t="s">
        <v>258</v>
      </c>
      <c r="G152" s="1" t="s">
        <v>190</v>
      </c>
      <c r="H152" s="1" t="s">
        <v>1239</v>
      </c>
      <c r="I152">
        <v>37.5</v>
      </c>
      <c r="J152">
        <v>100</v>
      </c>
      <c r="K152">
        <v>37.5</v>
      </c>
      <c r="L152">
        <v>0.25</v>
      </c>
      <c r="M152">
        <v>0.3</v>
      </c>
      <c r="N152">
        <v>0.25</v>
      </c>
      <c r="O152" s="14">
        <v>25</v>
      </c>
      <c r="P152" s="15" t="s">
        <v>178</v>
      </c>
      <c r="Q152">
        <v>15</v>
      </c>
      <c r="R152">
        <v>4.8076923076923002E-3</v>
      </c>
      <c r="S152">
        <v>5</v>
      </c>
      <c r="T152">
        <v>250</v>
      </c>
      <c r="U152">
        <v>0.84</v>
      </c>
      <c r="V152">
        <v>3.38</v>
      </c>
      <c r="W152" s="1" t="s">
        <v>103</v>
      </c>
      <c r="X152" s="1" t="s">
        <v>104</v>
      </c>
      <c r="Y152" s="1" t="s">
        <v>1316</v>
      </c>
      <c r="Z152" s="1" t="s">
        <v>1317</v>
      </c>
      <c r="AA152">
        <v>1300</v>
      </c>
      <c r="AB152">
        <v>2100</v>
      </c>
      <c r="AC152">
        <v>5.4000000000000001E-4</v>
      </c>
      <c r="AD152">
        <v>8840000</v>
      </c>
      <c r="AE152">
        <v>5.7</v>
      </c>
      <c r="AF152">
        <v>2.5000000000000001E-2</v>
      </c>
      <c r="AG152">
        <v>0</v>
      </c>
      <c r="AH152">
        <v>125</v>
      </c>
      <c r="AI152" s="1" t="s">
        <v>1318</v>
      </c>
      <c r="AJ152">
        <v>0.03</v>
      </c>
      <c r="AK152">
        <v>0</v>
      </c>
      <c r="AL152">
        <v>150</v>
      </c>
      <c r="AM152" s="1" t="s">
        <v>1319</v>
      </c>
      <c r="AN152">
        <v>1.5599999999999999E-2</v>
      </c>
      <c r="AO152">
        <v>0</v>
      </c>
      <c r="AP152">
        <v>78</v>
      </c>
      <c r="AQ152" s="1" t="s">
        <v>1320</v>
      </c>
      <c r="AR152">
        <v>9.7857595800524902E-3</v>
      </c>
      <c r="AS152">
        <v>0</v>
      </c>
      <c r="AT152" s="1" t="s">
        <v>1321</v>
      </c>
      <c r="AU152" s="1" t="s">
        <v>1322</v>
      </c>
      <c r="AV152" s="2">
        <v>5.8</v>
      </c>
      <c r="AW152">
        <v>1750</v>
      </c>
      <c r="AX152" s="2"/>
      <c r="AY152">
        <v>8840000</v>
      </c>
    </row>
    <row r="153" spans="1:52" x14ac:dyDescent="0.2">
      <c r="A153">
        <v>2000</v>
      </c>
      <c r="B153">
        <v>2650</v>
      </c>
      <c r="C153">
        <v>0.05</v>
      </c>
      <c r="D153">
        <v>0.35</v>
      </c>
      <c r="E153">
        <v>0.2</v>
      </c>
      <c r="F153" s="1" t="s">
        <v>247</v>
      </c>
      <c r="G153" s="1" t="s">
        <v>123</v>
      </c>
      <c r="H153" s="1" t="s">
        <v>311</v>
      </c>
      <c r="I153">
        <v>0.1</v>
      </c>
      <c r="J153">
        <v>30</v>
      </c>
      <c r="K153">
        <v>15.05</v>
      </c>
      <c r="L153">
        <v>0</v>
      </c>
      <c r="M153">
        <v>0.45</v>
      </c>
      <c r="N153">
        <v>0.22500000000000001</v>
      </c>
      <c r="O153" s="14">
        <v>4.1666666666666602E-2</v>
      </c>
      <c r="P153" s="14">
        <v>100</v>
      </c>
      <c r="Q153" s="1" t="s">
        <v>428</v>
      </c>
      <c r="R153">
        <v>4.8000000000000001E-2</v>
      </c>
      <c r="S153">
        <v>1</v>
      </c>
      <c r="T153">
        <v>250</v>
      </c>
      <c r="U153">
        <v>1</v>
      </c>
      <c r="V153">
        <v>4.5999999999999996</v>
      </c>
      <c r="W153" s="1" t="s">
        <v>54</v>
      </c>
      <c r="X153" s="1" t="s">
        <v>90</v>
      </c>
      <c r="Y153" s="1" t="s">
        <v>900</v>
      </c>
      <c r="Z153" s="1" t="s">
        <v>901</v>
      </c>
      <c r="AA153">
        <v>1250</v>
      </c>
      <c r="AB153">
        <v>2100</v>
      </c>
      <c r="AC153">
        <v>4.2871200066000002E-2</v>
      </c>
      <c r="AD153">
        <v>120000</v>
      </c>
      <c r="AE153">
        <v>4.4000000000000004</v>
      </c>
      <c r="AF153">
        <v>2.1420000000000002E-2</v>
      </c>
      <c r="AG153">
        <v>0</v>
      </c>
      <c r="AH153">
        <v>45</v>
      </c>
      <c r="AI153" s="1" t="s">
        <v>1323</v>
      </c>
      <c r="AJ153">
        <v>7.1419999999999997E-2</v>
      </c>
      <c r="AK153">
        <v>0</v>
      </c>
      <c r="AL153">
        <v>150</v>
      </c>
      <c r="AM153" s="1" t="s">
        <v>1324</v>
      </c>
      <c r="AN153">
        <v>3.5709999999999999E-2</v>
      </c>
      <c r="AO153">
        <v>0</v>
      </c>
      <c r="AP153">
        <v>75</v>
      </c>
      <c r="AQ153" s="1" t="s">
        <v>1325</v>
      </c>
      <c r="AR153" s="1" t="s">
        <v>1326</v>
      </c>
      <c r="AS153">
        <v>-1.5720000000000001</v>
      </c>
      <c r="AT153" s="1" t="s">
        <v>1327</v>
      </c>
      <c r="AU153" s="1" t="s">
        <v>1328</v>
      </c>
      <c r="AV153" s="2">
        <v>5.7</v>
      </c>
      <c r="AW153">
        <v>1700</v>
      </c>
      <c r="AX153" s="2">
        <v>3.6</v>
      </c>
      <c r="AY153">
        <v>120000</v>
      </c>
      <c r="AZ153">
        <v>5.4000000000000001E-4</v>
      </c>
    </row>
    <row r="154" spans="1:52" x14ac:dyDescent="0.2">
      <c r="A154">
        <v>2000</v>
      </c>
      <c r="B154">
        <v>2650</v>
      </c>
      <c r="C154">
        <v>0.05</v>
      </c>
      <c r="D154">
        <v>0.35</v>
      </c>
      <c r="E154">
        <v>0.2</v>
      </c>
      <c r="F154" s="1" t="s">
        <v>247</v>
      </c>
      <c r="G154" s="1" t="s">
        <v>123</v>
      </c>
      <c r="H154" s="1" t="s">
        <v>311</v>
      </c>
      <c r="I154">
        <v>0.1</v>
      </c>
      <c r="J154">
        <v>30</v>
      </c>
      <c r="K154">
        <v>15.05</v>
      </c>
      <c r="L154">
        <v>0</v>
      </c>
      <c r="M154">
        <v>0.45</v>
      </c>
      <c r="N154">
        <v>0.22500000000000001</v>
      </c>
      <c r="O154" s="14">
        <v>4.1666666666666602E-2</v>
      </c>
      <c r="P154" s="14">
        <v>100</v>
      </c>
      <c r="Q154" s="1" t="s">
        <v>428</v>
      </c>
      <c r="R154">
        <v>4.8000000000000001E-2</v>
      </c>
      <c r="S154">
        <v>1</v>
      </c>
      <c r="T154">
        <v>250</v>
      </c>
      <c r="U154">
        <v>1</v>
      </c>
      <c r="V154">
        <v>4.5999999999999996</v>
      </c>
      <c r="W154" s="1" t="s">
        <v>54</v>
      </c>
      <c r="X154" s="1" t="s">
        <v>90</v>
      </c>
      <c r="Y154" s="1" t="s">
        <v>900</v>
      </c>
      <c r="Z154" s="1" t="s">
        <v>901</v>
      </c>
      <c r="AA154">
        <v>1250</v>
      </c>
      <c r="AB154">
        <v>2100</v>
      </c>
      <c r="AC154">
        <v>2.938E-2</v>
      </c>
      <c r="AD154">
        <v>460000</v>
      </c>
      <c r="AE154">
        <v>5.3</v>
      </c>
      <c r="AF154" s="1" t="s">
        <v>1329</v>
      </c>
      <c r="AG154">
        <v>0</v>
      </c>
      <c r="AH154" s="1" t="s">
        <v>1330</v>
      </c>
      <c r="AI154" s="1" t="s">
        <v>1331</v>
      </c>
      <c r="AJ154" s="1" t="s">
        <v>1332</v>
      </c>
      <c r="AK154">
        <v>0.20399999999999999</v>
      </c>
      <c r="AL154">
        <v>124.54000480000001</v>
      </c>
      <c r="AM154" s="1" t="s">
        <v>1333</v>
      </c>
      <c r="AN154">
        <v>3.2022999999999899E-2</v>
      </c>
      <c r="AO154">
        <v>-0.41799999999999998</v>
      </c>
      <c r="AP154">
        <v>69.834134013793104</v>
      </c>
      <c r="AQ154">
        <v>76.609219999999993</v>
      </c>
      <c r="AR154" s="1" t="s">
        <v>1334</v>
      </c>
      <c r="AS154">
        <v>-1.5840000000000001</v>
      </c>
      <c r="AT154" s="1" t="s">
        <v>1335</v>
      </c>
      <c r="AU154" s="1" t="s">
        <v>1336</v>
      </c>
      <c r="AV154" s="9">
        <v>4.4000000000000004</v>
      </c>
      <c r="AW154">
        <v>1675</v>
      </c>
      <c r="AX154" s="4">
        <v>0</v>
      </c>
      <c r="AY154">
        <v>460000</v>
      </c>
    </row>
    <row r="155" spans="1:52" x14ac:dyDescent="0.2">
      <c r="A155">
        <v>2000</v>
      </c>
      <c r="B155">
        <v>2650</v>
      </c>
      <c r="C155">
        <v>0.05</v>
      </c>
      <c r="D155">
        <v>0.35</v>
      </c>
      <c r="E155">
        <v>0.2</v>
      </c>
      <c r="F155" s="1" t="s">
        <v>122</v>
      </c>
      <c r="G155" s="1" t="s">
        <v>123</v>
      </c>
      <c r="H155" s="1" t="s">
        <v>85</v>
      </c>
      <c r="I155">
        <v>0.1</v>
      </c>
      <c r="J155">
        <v>30</v>
      </c>
      <c r="K155">
        <v>15.05</v>
      </c>
      <c r="L155">
        <v>0</v>
      </c>
      <c r="M155">
        <v>0.45</v>
      </c>
      <c r="N155">
        <v>0.22500000000000001</v>
      </c>
      <c r="O155" s="14">
        <v>4.1666666666666602E-2</v>
      </c>
      <c r="P155" s="14">
        <v>100</v>
      </c>
      <c r="Q155">
        <v>30</v>
      </c>
      <c r="R155">
        <v>4.8000000000000001E-2</v>
      </c>
      <c r="S155">
        <v>1</v>
      </c>
      <c r="T155">
        <v>250</v>
      </c>
      <c r="U155">
        <v>1</v>
      </c>
      <c r="V155">
        <v>4.5999999999999996</v>
      </c>
      <c r="W155" s="1" t="s">
        <v>54</v>
      </c>
      <c r="X155" s="1" t="s">
        <v>90</v>
      </c>
      <c r="Y155" s="1" t="s">
        <v>1337</v>
      </c>
      <c r="Z155" s="1" t="s">
        <v>1338</v>
      </c>
      <c r="AA155">
        <v>1200</v>
      </c>
      <c r="AB155">
        <v>1500</v>
      </c>
      <c r="AC155">
        <v>2.1989999999999999E-2</v>
      </c>
      <c r="AD155">
        <v>7800000</v>
      </c>
      <c r="AE155">
        <v>4.5999999999999996</v>
      </c>
      <c r="AF155" s="1" t="s">
        <v>1339</v>
      </c>
      <c r="AG155">
        <v>0</v>
      </c>
      <c r="AH155" s="1" t="s">
        <v>1340</v>
      </c>
      <c r="AI155" s="1" t="s">
        <v>1341</v>
      </c>
      <c r="AJ155" s="1" t="s">
        <v>1342</v>
      </c>
      <c r="AK155">
        <v>-6.0925199999999897</v>
      </c>
      <c r="AL155" s="1" t="s">
        <v>1343</v>
      </c>
      <c r="AM155" s="1" t="s">
        <v>1344</v>
      </c>
      <c r="AN155" s="1" t="s">
        <v>1345</v>
      </c>
      <c r="AO155">
        <v>-3.4966799999999898</v>
      </c>
      <c r="AP155">
        <v>67.861488813793102</v>
      </c>
      <c r="AQ155" s="1" t="s">
        <v>1346</v>
      </c>
      <c r="AR155" s="1" t="s">
        <v>1347</v>
      </c>
      <c r="AS155">
        <v>-7.1999999999999995E-2</v>
      </c>
      <c r="AT155" s="1" t="s">
        <v>1348</v>
      </c>
      <c r="AU155" s="1" t="s">
        <v>1349</v>
      </c>
      <c r="AV155" s="2">
        <v>5.3</v>
      </c>
      <c r="AW155">
        <v>1675</v>
      </c>
      <c r="AX155" s="2">
        <v>0</v>
      </c>
      <c r="AY155">
        <v>7800000</v>
      </c>
      <c r="AZ155">
        <v>2.938E-2</v>
      </c>
    </row>
    <row r="156" spans="1:52" x14ac:dyDescent="0.2">
      <c r="A156">
        <v>2450</v>
      </c>
      <c r="B156">
        <v>2650</v>
      </c>
      <c r="C156">
        <v>0.1</v>
      </c>
      <c r="D156">
        <v>0.26</v>
      </c>
      <c r="E156">
        <v>0.18</v>
      </c>
      <c r="F156" s="1" t="s">
        <v>248</v>
      </c>
      <c r="G156" s="1" t="s">
        <v>1350</v>
      </c>
      <c r="H156" s="1" t="s">
        <v>1351</v>
      </c>
      <c r="I156">
        <v>0.1</v>
      </c>
      <c r="J156">
        <v>30</v>
      </c>
      <c r="K156">
        <v>40</v>
      </c>
      <c r="L156">
        <v>0</v>
      </c>
      <c r="M156">
        <v>0.45</v>
      </c>
      <c r="N156">
        <v>0.2</v>
      </c>
      <c r="O156" s="15" t="s">
        <v>890</v>
      </c>
      <c r="P156" s="15" t="s">
        <v>63</v>
      </c>
      <c r="Q156" s="1" t="s">
        <v>63</v>
      </c>
      <c r="R156">
        <v>2.1531100478468898E-3</v>
      </c>
      <c r="S156">
        <v>1</v>
      </c>
      <c r="T156">
        <v>250</v>
      </c>
      <c r="U156">
        <v>1</v>
      </c>
      <c r="V156">
        <v>4.5999999999999996</v>
      </c>
      <c r="W156" s="1" t="s">
        <v>54</v>
      </c>
      <c r="X156" s="1" t="s">
        <v>90</v>
      </c>
      <c r="Y156">
        <v>0.79</v>
      </c>
      <c r="Z156" s="1" t="s">
        <v>1352</v>
      </c>
      <c r="AA156">
        <v>1844</v>
      </c>
      <c r="AB156">
        <v>1981</v>
      </c>
      <c r="AC156">
        <v>1.6500000000000001E-2</v>
      </c>
      <c r="AD156">
        <v>1800000</v>
      </c>
      <c r="AE156">
        <v>4.8</v>
      </c>
      <c r="AF156" s="1" t="s">
        <v>1353</v>
      </c>
      <c r="AG156">
        <v>0</v>
      </c>
      <c r="AH156" s="1" t="s">
        <v>1354</v>
      </c>
      <c r="AI156" s="1" t="s">
        <v>1355</v>
      </c>
      <c r="AJ156">
        <v>3.4017079999999901E-2</v>
      </c>
      <c r="AK156">
        <v>0</v>
      </c>
      <c r="AL156" s="1" t="s">
        <v>1356</v>
      </c>
      <c r="AM156" s="1" t="s">
        <v>1357</v>
      </c>
      <c r="AN156" s="1" t="s">
        <v>1358</v>
      </c>
      <c r="AO156">
        <v>0</v>
      </c>
      <c r="AP156" s="1" t="s">
        <v>1359</v>
      </c>
      <c r="AQ156" s="1" t="s">
        <v>1360</v>
      </c>
      <c r="AR156">
        <v>1.025E-2</v>
      </c>
      <c r="AS156">
        <v>0</v>
      </c>
      <c r="AT156">
        <v>18.901</v>
      </c>
      <c r="AU156">
        <v>20.305250000000001</v>
      </c>
      <c r="AV156" s="2">
        <v>4.5999999999999996</v>
      </c>
      <c r="AW156">
        <v>1350</v>
      </c>
      <c r="AX156" s="2"/>
      <c r="AY156">
        <v>1800000</v>
      </c>
      <c r="AZ156">
        <v>2.1989999999999999E-2</v>
      </c>
    </row>
    <row r="157" spans="1:52" x14ac:dyDescent="0.2">
      <c r="A157">
        <v>1800</v>
      </c>
      <c r="B157">
        <v>2200</v>
      </c>
      <c r="C157">
        <v>0.02</v>
      </c>
      <c r="D157">
        <v>0.04</v>
      </c>
      <c r="E157">
        <v>0.03</v>
      </c>
      <c r="F157" s="1" t="s">
        <v>258</v>
      </c>
      <c r="G157" s="1" t="s">
        <v>1226</v>
      </c>
      <c r="H157" s="1" t="s">
        <v>1227</v>
      </c>
      <c r="I157">
        <v>2</v>
      </c>
      <c r="J157">
        <v>100</v>
      </c>
      <c r="K157">
        <v>51</v>
      </c>
      <c r="L157">
        <v>0</v>
      </c>
      <c r="M157">
        <v>0.3</v>
      </c>
      <c r="N157">
        <v>0.15</v>
      </c>
      <c r="O157" s="15" t="s">
        <v>177</v>
      </c>
      <c r="P157" s="15" t="s">
        <v>178</v>
      </c>
      <c r="Q157">
        <v>21.25</v>
      </c>
      <c r="R157">
        <v>2.7272727272727199E-2</v>
      </c>
      <c r="S157">
        <v>5</v>
      </c>
      <c r="T157">
        <v>250</v>
      </c>
      <c r="U157">
        <v>0.84</v>
      </c>
      <c r="V157">
        <v>3.38</v>
      </c>
      <c r="W157" s="1" t="s">
        <v>103</v>
      </c>
      <c r="X157" s="1" t="s">
        <v>104</v>
      </c>
      <c r="Y157" s="1" t="s">
        <v>1228</v>
      </c>
      <c r="Z157" s="1" t="s">
        <v>1229</v>
      </c>
      <c r="AA157">
        <v>2608</v>
      </c>
      <c r="AB157">
        <v>3962</v>
      </c>
      <c r="AC157">
        <v>6.4834399999999903E-2</v>
      </c>
      <c r="AD157">
        <v>3950000</v>
      </c>
      <c r="AE157">
        <v>4</v>
      </c>
      <c r="AF157">
        <v>2.4E-2</v>
      </c>
      <c r="AG157">
        <v>0</v>
      </c>
      <c r="AH157">
        <v>44.256</v>
      </c>
      <c r="AI157" s="1" t="s">
        <v>1361</v>
      </c>
      <c r="AJ157">
        <v>2.4E-2</v>
      </c>
      <c r="AK157">
        <v>0</v>
      </c>
      <c r="AL157">
        <v>44.256</v>
      </c>
      <c r="AM157" s="1" t="s">
        <v>1361</v>
      </c>
      <c r="AN157">
        <v>1.4E-2</v>
      </c>
      <c r="AO157">
        <v>0</v>
      </c>
      <c r="AP157">
        <v>25.815999999999999</v>
      </c>
      <c r="AQ157">
        <v>27.734000000000002</v>
      </c>
      <c r="AR157">
        <v>1.0500000000000001E-2</v>
      </c>
      <c r="AS157">
        <v>0</v>
      </c>
      <c r="AT157">
        <v>27.384</v>
      </c>
      <c r="AU157">
        <v>41.600999999999999</v>
      </c>
      <c r="AV157" s="10">
        <v>4.8</v>
      </c>
      <c r="AW157">
        <v>1912.5</v>
      </c>
      <c r="AX157" s="2">
        <v>17.579999999999998</v>
      </c>
      <c r="AY157">
        <v>3950000</v>
      </c>
      <c r="AZ157">
        <v>1.6500000000000001E-2</v>
      </c>
    </row>
    <row r="158" spans="1:52" x14ac:dyDescent="0.2">
      <c r="A158">
        <v>2000</v>
      </c>
      <c r="B158">
        <v>2650</v>
      </c>
      <c r="C158">
        <v>9.4E-2</v>
      </c>
      <c r="D158">
        <v>0.10299999999999999</v>
      </c>
      <c r="E158">
        <v>9.8500000000000004E-2</v>
      </c>
      <c r="F158" s="1" t="s">
        <v>247</v>
      </c>
      <c r="G158" s="1" t="s">
        <v>190</v>
      </c>
      <c r="H158" s="1" t="s">
        <v>1216</v>
      </c>
      <c r="I158">
        <v>0.1</v>
      </c>
      <c r="J158">
        <v>62</v>
      </c>
      <c r="K158">
        <v>62</v>
      </c>
      <c r="L158">
        <v>0.19</v>
      </c>
      <c r="M158">
        <v>0.45</v>
      </c>
      <c r="N158">
        <v>0.19</v>
      </c>
      <c r="O158" s="14">
        <v>5.3763440860214999E-2</v>
      </c>
      <c r="P158" s="15" t="s">
        <v>1217</v>
      </c>
      <c r="Q158" s="1" t="s">
        <v>1218</v>
      </c>
      <c r="R158">
        <v>31</v>
      </c>
      <c r="S158">
        <v>1</v>
      </c>
      <c r="T158">
        <v>250</v>
      </c>
      <c r="U158">
        <v>1</v>
      </c>
      <c r="V158">
        <v>4.5999999999999996</v>
      </c>
      <c r="W158" s="1" t="s">
        <v>54</v>
      </c>
      <c r="X158" s="1" t="s">
        <v>90</v>
      </c>
      <c r="Y158" s="1" t="s">
        <v>1219</v>
      </c>
      <c r="Z158" s="1" t="s">
        <v>1220</v>
      </c>
      <c r="AA158">
        <v>2504</v>
      </c>
      <c r="AB158">
        <v>2802</v>
      </c>
      <c r="AC158">
        <v>3.7000000000000002E-3</v>
      </c>
      <c r="AD158">
        <v>28000000</v>
      </c>
      <c r="AE158">
        <v>3.88</v>
      </c>
      <c r="AF158">
        <v>2.5999999999999999E-2</v>
      </c>
      <c r="AG158">
        <v>0</v>
      </c>
      <c r="AH158" s="1" t="s">
        <v>1362</v>
      </c>
      <c r="AI158">
        <v>103.012</v>
      </c>
      <c r="AJ158">
        <v>2.3650000000000001E-2</v>
      </c>
      <c r="AK158">
        <v>0</v>
      </c>
      <c r="AL158">
        <v>61.679200000000002</v>
      </c>
      <c r="AM158">
        <v>93.701300000000003</v>
      </c>
      <c r="AN158">
        <v>1.4200000000000001E-2</v>
      </c>
      <c r="AO158">
        <v>0</v>
      </c>
      <c r="AP158">
        <v>37.0336</v>
      </c>
      <c r="AQ158" s="1" t="s">
        <v>1363</v>
      </c>
      <c r="AR158">
        <v>1.018E-2</v>
      </c>
      <c r="AS158">
        <v>0</v>
      </c>
      <c r="AT158">
        <v>25.49072</v>
      </c>
      <c r="AU158" s="1" t="s">
        <v>1364</v>
      </c>
      <c r="AV158" s="10">
        <v>4</v>
      </c>
      <c r="AW158">
        <v>3285</v>
      </c>
      <c r="AX158" s="2"/>
      <c r="AY158">
        <v>28000000</v>
      </c>
    </row>
    <row r="159" spans="1:52" x14ac:dyDescent="0.2">
      <c r="A159" s="1" t="s">
        <v>1365</v>
      </c>
      <c r="B159">
        <v>2775.12188004172</v>
      </c>
      <c r="C159">
        <v>3.1640000000000001E-2</v>
      </c>
      <c r="D159" s="1" t="s">
        <v>1366</v>
      </c>
      <c r="E159" s="1" t="s">
        <v>1367</v>
      </c>
      <c r="F159" s="1" t="s">
        <v>1368</v>
      </c>
      <c r="G159" s="1" t="s">
        <v>1369</v>
      </c>
      <c r="H159" s="1" t="s">
        <v>1370</v>
      </c>
      <c r="I159" s="1" t="s">
        <v>1371</v>
      </c>
      <c r="J159">
        <v>68.286000000000001</v>
      </c>
      <c r="K159" s="1" t="s">
        <v>1372</v>
      </c>
      <c r="L159" s="1" t="s">
        <v>1373</v>
      </c>
      <c r="M159">
        <v>0.3201</v>
      </c>
      <c r="N159" s="1" t="s">
        <v>1374</v>
      </c>
      <c r="O159" s="15" t="s">
        <v>1375</v>
      </c>
      <c r="P159" s="15" t="s">
        <v>1376</v>
      </c>
      <c r="Q159" s="1" t="s">
        <v>1377</v>
      </c>
      <c r="R159" s="1" t="s">
        <v>1378</v>
      </c>
      <c r="S159">
        <v>33.317999999999998</v>
      </c>
      <c r="T159" s="1" t="s">
        <v>1379</v>
      </c>
      <c r="U159" s="1" t="s">
        <v>1380</v>
      </c>
      <c r="V159" s="1" t="s">
        <v>1381</v>
      </c>
      <c r="W159" s="1" t="s">
        <v>1382</v>
      </c>
      <c r="X159" s="1" t="s">
        <v>1383</v>
      </c>
      <c r="Y159" s="1" t="s">
        <v>1384</v>
      </c>
      <c r="Z159" s="1" t="s">
        <v>1385</v>
      </c>
      <c r="AA159">
        <v>2505.9699999999998</v>
      </c>
      <c r="AB159">
        <v>3097.71</v>
      </c>
      <c r="AC159" s="1" t="s">
        <v>1386</v>
      </c>
      <c r="AD159" s="1" t="s">
        <v>1387</v>
      </c>
      <c r="AE159" s="1" t="s">
        <v>1388</v>
      </c>
      <c r="AF159">
        <v>2.5999999999999999E-2</v>
      </c>
      <c r="AG159">
        <v>0</v>
      </c>
      <c r="AH159">
        <v>65.103999999999999</v>
      </c>
      <c r="AI159" s="1" t="s">
        <v>1389</v>
      </c>
      <c r="AJ159">
        <v>2.4879999999999999E-2</v>
      </c>
      <c r="AK159">
        <v>0</v>
      </c>
      <c r="AL159">
        <v>62.299520000000001</v>
      </c>
      <c r="AM159">
        <v>69.713759999999994</v>
      </c>
      <c r="AN159">
        <v>1.5800000000000002E-2</v>
      </c>
      <c r="AO159">
        <v>0</v>
      </c>
      <c r="AP159">
        <v>39.563200000000002</v>
      </c>
      <c r="AQ159" s="1" t="s">
        <v>1390</v>
      </c>
      <c r="AR159">
        <v>9.8686828416192293E-3</v>
      </c>
      <c r="AS159">
        <v>0</v>
      </c>
      <c r="AT159" s="1" t="s">
        <v>1391</v>
      </c>
      <c r="AU159" s="1" t="s">
        <v>1392</v>
      </c>
      <c r="AV159" s="2">
        <v>3.88</v>
      </c>
      <c r="AW159">
        <v>2653</v>
      </c>
      <c r="AX159" s="2">
        <v>17.2</v>
      </c>
      <c r="AY159">
        <v>78797.600000000006</v>
      </c>
      <c r="AZ159">
        <v>3.7000000000000002E-3</v>
      </c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3BA9-DBBF-824F-8628-48850E66DC04}">
  <dimension ref="A1:AG159"/>
  <sheetViews>
    <sheetView topLeftCell="W1" workbookViewId="0">
      <selection activeCell="AG1" sqref="AG1:AG1048576"/>
    </sheetView>
  </sheetViews>
  <sheetFormatPr baseColWidth="10" defaultRowHeight="16" x14ac:dyDescent="0.2"/>
  <cols>
    <col min="1" max="1" width="13.5" customWidth="1"/>
    <col min="2" max="2" width="18" customWidth="1"/>
    <col min="4" max="4" width="19" customWidth="1"/>
    <col min="5" max="5" width="26" customWidth="1"/>
    <col min="6" max="6" width="22.83203125" customWidth="1"/>
    <col min="7" max="7" width="18.5" customWidth="1"/>
    <col min="8" max="8" width="24.1640625" customWidth="1"/>
    <col min="9" max="9" width="15.83203125" customWidth="1"/>
    <col min="10" max="10" width="10.83203125" style="14"/>
    <col min="11" max="11" width="22.6640625" customWidth="1"/>
    <col min="12" max="12" width="34.6640625" customWidth="1"/>
    <col min="13" max="13" width="16" customWidth="1"/>
    <col min="14" max="14" width="14.83203125" customWidth="1"/>
    <col min="15" max="15" width="16.1640625" customWidth="1"/>
    <col min="16" max="17" width="17" customWidth="1"/>
    <col min="18" max="18" width="24" customWidth="1"/>
    <col min="19" max="20" width="22.83203125" customWidth="1"/>
    <col min="21" max="21" width="15.6640625" customWidth="1"/>
    <col min="22" max="22" width="20.5" bestFit="1" customWidth="1"/>
    <col min="23" max="23" width="35.5" customWidth="1"/>
    <col min="24" max="24" width="25" customWidth="1"/>
    <col min="25" max="25" width="30" customWidth="1"/>
    <col min="26" max="26" width="29.1640625" customWidth="1"/>
    <col min="27" max="27" width="28.33203125" customWidth="1"/>
    <col min="28" max="28" width="19.1640625" customWidth="1"/>
    <col min="29" max="29" width="22.5" customWidth="1"/>
    <col min="30" max="30" width="17" customWidth="1"/>
    <col min="31" max="31" width="19" customWidth="1"/>
    <col min="32" max="32" width="23.5" customWidth="1"/>
    <col min="33" max="33" width="24" customWidth="1"/>
  </cols>
  <sheetData>
    <row r="1" spans="1:33" s="12" customFormat="1" x14ac:dyDescent="0.2">
      <c r="A1" s="17" t="s">
        <v>1411</v>
      </c>
      <c r="B1" s="17" t="s">
        <v>1412</v>
      </c>
      <c r="C1" s="12" t="s">
        <v>1398</v>
      </c>
      <c r="D1" s="12" t="s">
        <v>1399</v>
      </c>
      <c r="E1" s="12" t="s">
        <v>1400</v>
      </c>
      <c r="F1" s="12" t="s">
        <v>1401</v>
      </c>
      <c r="G1" s="12" t="s">
        <v>1402</v>
      </c>
      <c r="H1" s="12" t="s">
        <v>1403</v>
      </c>
      <c r="I1" s="12" t="s">
        <v>1404</v>
      </c>
      <c r="J1" s="16" t="s">
        <v>1405</v>
      </c>
      <c r="K1" s="12" t="s">
        <v>1406</v>
      </c>
      <c r="L1" s="12" t="s">
        <v>1407</v>
      </c>
      <c r="M1" s="12" t="s">
        <v>1437</v>
      </c>
      <c r="N1" s="12" t="s">
        <v>1408</v>
      </c>
      <c r="O1" s="12" t="s">
        <v>1435</v>
      </c>
      <c r="P1" s="12" t="s">
        <v>1409</v>
      </c>
      <c r="Q1" s="12" t="s">
        <v>1436</v>
      </c>
      <c r="R1" s="12" t="s">
        <v>1430</v>
      </c>
      <c r="S1" s="12" t="s">
        <v>1431</v>
      </c>
      <c r="T1" s="12" t="s">
        <v>1441</v>
      </c>
      <c r="U1" s="12" t="s">
        <v>1410</v>
      </c>
      <c r="V1" t="s">
        <v>1432</v>
      </c>
      <c r="W1" t="s">
        <v>1438</v>
      </c>
      <c r="X1" t="s">
        <v>1433</v>
      </c>
      <c r="Y1" t="s">
        <v>1440</v>
      </c>
      <c r="Z1" t="s">
        <v>1434</v>
      </c>
      <c r="AA1" t="s">
        <v>1439</v>
      </c>
      <c r="AB1" t="s">
        <v>1443</v>
      </c>
      <c r="AC1" t="s">
        <v>1442</v>
      </c>
      <c r="AD1" t="s">
        <v>1444</v>
      </c>
      <c r="AE1" t="s">
        <v>1445</v>
      </c>
      <c r="AF1" s="12" t="s">
        <v>1447</v>
      </c>
      <c r="AG1" s="12" t="s">
        <v>1446</v>
      </c>
    </row>
    <row r="2" spans="1:33" x14ac:dyDescent="0.2">
      <c r="A2" s="12" t="s">
        <v>1413</v>
      </c>
      <c r="B2" s="12" t="str">
        <f>[1]Database!E5</f>
        <v>Geologic gas storage</v>
      </c>
      <c r="C2">
        <f>AVERAGE(data_forest_imputation_RockSite!A2:B2)</f>
        <v>2360</v>
      </c>
      <c r="D2">
        <v>0.17499999999999999</v>
      </c>
      <c r="E2" s="13">
        <v>1.6049999999999999E-14</v>
      </c>
      <c r="F2">
        <v>12.5</v>
      </c>
      <c r="G2">
        <v>0.2</v>
      </c>
      <c r="H2">
        <v>6.9444444444444349</v>
      </c>
      <c r="I2">
        <v>5.2083333333333304</v>
      </c>
      <c r="J2" s="14">
        <f>AVERAGE(data_forest_imputation_RockSite!S2:T2)</f>
        <v>125.5</v>
      </c>
      <c r="K2">
        <f>AVERAGE(data_forest_imputation_RockSite!U2:V2)</f>
        <v>1.5</v>
      </c>
      <c r="L2">
        <v>7.5000000000000002E-6</v>
      </c>
      <c r="M2">
        <v>0.76374999999999948</v>
      </c>
      <c r="N2">
        <v>1810</v>
      </c>
      <c r="O2">
        <v>1.3100000000000001E-2</v>
      </c>
      <c r="P2" s="1">
        <v>5923076.9230769202</v>
      </c>
      <c r="Q2">
        <v>18</v>
      </c>
      <c r="R2">
        <v>44.707000000000001</v>
      </c>
      <c r="S2">
        <v>30.847829999999949</v>
      </c>
      <c r="T2">
        <v>17.9009</v>
      </c>
      <c r="U2">
        <v>1.7</v>
      </c>
      <c r="V2">
        <v>2.47E-2</v>
      </c>
      <c r="W2">
        <v>0</v>
      </c>
      <c r="X2">
        <v>9.8899999999999995E-3</v>
      </c>
      <c r="Y2">
        <v>0</v>
      </c>
      <c r="Z2">
        <v>2.7664000000000001E-2</v>
      </c>
      <c r="AA2">
        <v>0</v>
      </c>
      <c r="AB2">
        <v>49.795200000000001</v>
      </c>
      <c r="AC2" s="1">
        <v>50.348480000000002</v>
      </c>
      <c r="AD2">
        <v>44.46</v>
      </c>
      <c r="AE2">
        <v>44.954000000000001</v>
      </c>
      <c r="AF2">
        <f>((AB2+AC2+ AVERAGE(AE2+AD2))/3) - Y2</f>
        <v>63.185893333333333</v>
      </c>
      <c r="AG2">
        <f>SQRT(0.5 * ((AB2 - AC2)^2 + (AC2 - AE2)^2 + (AE2 - AB2)^2))</f>
        <v>5.1402213312658054</v>
      </c>
    </row>
    <row r="3" spans="1:33" x14ac:dyDescent="0.2">
      <c r="A3" s="12" t="s">
        <v>1414</v>
      </c>
      <c r="B3" s="12" t="str">
        <f>[1]Database!E6</f>
        <v>Geologic gas storage</v>
      </c>
      <c r="C3">
        <f>AVERAGE(data_forest_imputation_RockSite!A3:B3)</f>
        <v>1600</v>
      </c>
      <c r="D3">
        <v>0.14799999999999999</v>
      </c>
      <c r="E3" s="13">
        <v>1.24E-14</v>
      </c>
      <c r="F3">
        <v>5</v>
      </c>
      <c r="G3">
        <v>0.45</v>
      </c>
      <c r="H3">
        <v>8.3499999999999677</v>
      </c>
      <c r="I3">
        <v>0.97093993325917505</v>
      </c>
      <c r="J3" s="14">
        <f>AVERAGE(data_forest_imputation_RockSite!S3:T3)</f>
        <v>0.35</v>
      </c>
      <c r="K3">
        <f>AVERAGE(data_forest_imputation_RockSite!U3:V3)</f>
        <v>1.25</v>
      </c>
      <c r="L3">
        <v>1.5000000000000002E-5</v>
      </c>
      <c r="M3">
        <v>0.77769499999999947</v>
      </c>
      <c r="N3">
        <v>1630</v>
      </c>
      <c r="O3">
        <v>2E-3</v>
      </c>
      <c r="P3" s="1">
        <v>164.84615384615299</v>
      </c>
      <c r="R3">
        <v>67.560230999999959</v>
      </c>
      <c r="S3">
        <v>56.134491133999951</v>
      </c>
      <c r="T3">
        <v>21.721518499999949</v>
      </c>
      <c r="U3">
        <v>2.1577999999999902</v>
      </c>
      <c r="V3" s="1">
        <v>2.43230519799498E-2</v>
      </c>
      <c r="W3" s="1">
        <v>0.47799999999999998</v>
      </c>
      <c r="X3" s="1">
        <v>1.1198470698758799E-2</v>
      </c>
      <c r="Y3" s="1">
        <v>0.16799999999999901</v>
      </c>
      <c r="Z3">
        <v>3.2950960000000001E-2</v>
      </c>
      <c r="AA3" s="1" t="s">
        <v>75</v>
      </c>
      <c r="AB3" s="1">
        <v>123.65632146</v>
      </c>
      <c r="AC3">
        <v>80.251897911999905</v>
      </c>
      <c r="AD3" s="1">
        <v>67.944226</v>
      </c>
      <c r="AE3" s="1">
        <v>67.176235999999903</v>
      </c>
      <c r="AF3">
        <f t="shared" ref="AF3:AF66" si="0">((AB3+AC3+ AVERAGE(AE3+AD3))/3) - Y3</f>
        <v>112.84156045733329</v>
      </c>
      <c r="AG3">
        <f t="shared" ref="AG3:AG66" si="1">SQRT(0.5 * ((AB3 - AC3)^2 + (AC3 - AE3)^2 + (AE3 - AB3)^2))</f>
        <v>51.20994518421216</v>
      </c>
    </row>
    <row r="4" spans="1:33" x14ac:dyDescent="0.2">
      <c r="A4" s="12" t="s">
        <v>1413</v>
      </c>
      <c r="B4" s="12" t="str">
        <f>[1]Database!E7</f>
        <v>Geologic gas storage</v>
      </c>
      <c r="C4">
        <f>AVERAGE(data_forest_imputation_RockSite!A4:B4)</f>
        <v>2575</v>
      </c>
      <c r="D4">
        <v>0.22500000000000001</v>
      </c>
      <c r="E4" s="13">
        <v>4.5E-13</v>
      </c>
      <c r="F4">
        <v>18</v>
      </c>
      <c r="G4">
        <v>0.17499999999999999</v>
      </c>
      <c r="H4">
        <v>10.74999999999998</v>
      </c>
      <c r="I4">
        <v>7.47272727272727</v>
      </c>
      <c r="J4" s="14">
        <f>AVERAGE(data_forest_imputation_RockSite!S4:T4)</f>
        <v>125.5</v>
      </c>
      <c r="K4">
        <f>AVERAGE(data_forest_imputation_RockSite!U4:V4)</f>
        <v>2.8</v>
      </c>
      <c r="L4">
        <v>1.2E-5</v>
      </c>
      <c r="M4">
        <v>0.85529999999999995</v>
      </c>
      <c r="N4">
        <v>2110</v>
      </c>
      <c r="O4">
        <v>463</v>
      </c>
      <c r="P4">
        <v>4300000000</v>
      </c>
      <c r="R4">
        <v>52.379052000000001</v>
      </c>
      <c r="S4">
        <v>39.500628986206898</v>
      </c>
      <c r="T4">
        <v>21.030039799999948</v>
      </c>
      <c r="U4">
        <v>0.9</v>
      </c>
      <c r="V4">
        <v>2.3E-2</v>
      </c>
      <c r="W4">
        <v>0</v>
      </c>
      <c r="X4">
        <v>0.01</v>
      </c>
      <c r="Y4" s="1">
        <v>0.119999999999999</v>
      </c>
      <c r="Z4">
        <v>2.0400000000000001E-2</v>
      </c>
      <c r="AA4">
        <v>0</v>
      </c>
      <c r="AB4">
        <v>42.84</v>
      </c>
      <c r="AC4">
        <v>89.830162199999904</v>
      </c>
      <c r="AD4">
        <v>48.3</v>
      </c>
      <c r="AE4" s="1">
        <v>56.458103999999999</v>
      </c>
      <c r="AF4">
        <f t="shared" si="0"/>
        <v>79.022755399999966</v>
      </c>
      <c r="AG4">
        <f t="shared" si="1"/>
        <v>41.876140991269097</v>
      </c>
    </row>
    <row r="5" spans="1:33" x14ac:dyDescent="0.2">
      <c r="A5" s="12" t="s">
        <v>1415</v>
      </c>
      <c r="B5" s="12" t="str">
        <f>[1]Database!E8</f>
        <v>Geologic gas storage</v>
      </c>
      <c r="C5">
        <f>AVERAGE(data_forest_imputation_RockSite!A5:B5)</f>
        <v>2415</v>
      </c>
      <c r="D5">
        <v>0.13500000000000001</v>
      </c>
      <c r="E5" s="13">
        <v>5.4499999999999996E-12</v>
      </c>
      <c r="F5">
        <v>34</v>
      </c>
      <c r="G5">
        <v>0.26</v>
      </c>
      <c r="H5">
        <v>23.61111111111105</v>
      </c>
      <c r="I5">
        <v>13.492063492063465</v>
      </c>
      <c r="J5" s="14">
        <f>AVERAGE(data_forest_imputation_RockSite!S5:T5)</f>
        <v>27</v>
      </c>
      <c r="K5">
        <f>AVERAGE(data_forest_imputation_RockSite!U5:V5)</f>
        <v>2.11</v>
      </c>
      <c r="L5">
        <v>5.75E-6</v>
      </c>
      <c r="M5">
        <v>0.78698999999999941</v>
      </c>
      <c r="N5">
        <v>1740</v>
      </c>
      <c r="O5">
        <v>1.5</v>
      </c>
      <c r="P5">
        <v>640000</v>
      </c>
      <c r="Q5">
        <v>0.6</v>
      </c>
      <c r="R5">
        <v>39.75</v>
      </c>
      <c r="S5">
        <v>24.872999999999948</v>
      </c>
      <c r="T5">
        <v>18.434999999999999</v>
      </c>
      <c r="U5">
        <v>4.2</v>
      </c>
      <c r="V5">
        <v>2.2499999999999999E-2</v>
      </c>
      <c r="W5">
        <v>0.6</v>
      </c>
      <c r="X5">
        <v>1.025E-2</v>
      </c>
      <c r="Y5">
        <v>0.6</v>
      </c>
      <c r="Z5">
        <v>2.2499999999999999E-2</v>
      </c>
      <c r="AA5">
        <v>0.6</v>
      </c>
      <c r="AB5">
        <v>38.85</v>
      </c>
      <c r="AC5">
        <v>40.65</v>
      </c>
      <c r="AD5">
        <v>38.85</v>
      </c>
      <c r="AE5">
        <v>40.65</v>
      </c>
      <c r="AF5">
        <f t="shared" si="0"/>
        <v>52.4</v>
      </c>
      <c r="AG5">
        <f t="shared" si="1"/>
        <v>1.7999999999999972</v>
      </c>
    </row>
    <row r="6" spans="1:33" x14ac:dyDescent="0.2">
      <c r="A6" s="12" t="s">
        <v>1416</v>
      </c>
      <c r="B6" s="12" t="str">
        <f>[1]Database!E9</f>
        <v>Geologic gas storage</v>
      </c>
      <c r="C6">
        <f>AVERAGE(data_forest_imputation_RockSite!A6:B6)</f>
        <v>2300</v>
      </c>
      <c r="D6">
        <v>8.1000000000000003E-2</v>
      </c>
      <c r="E6" s="13">
        <v>7.7500000000000001E-15</v>
      </c>
      <c r="F6">
        <v>45</v>
      </c>
      <c r="G6">
        <v>0.15</v>
      </c>
      <c r="H6">
        <v>31.24999999999995</v>
      </c>
      <c r="I6">
        <v>9.3768518518518515</v>
      </c>
      <c r="J6" s="14">
        <f>AVERAGE(data_forest_imputation_RockSite!S6:T6)</f>
        <v>177.5</v>
      </c>
      <c r="K6">
        <f>AVERAGE(data_forest_imputation_RockSite!U6:V6)</f>
        <v>3.335</v>
      </c>
      <c r="L6">
        <v>1.485E-5</v>
      </c>
      <c r="M6">
        <v>0.67188500000000007</v>
      </c>
      <c r="N6">
        <v>1497</v>
      </c>
      <c r="O6">
        <v>2E-3</v>
      </c>
      <c r="P6">
        <v>14000</v>
      </c>
      <c r="Q6">
        <v>8</v>
      </c>
      <c r="R6">
        <v>35.927999999999997</v>
      </c>
      <c r="S6">
        <v>21.680689655172351</v>
      </c>
      <c r="T6">
        <v>14.97</v>
      </c>
      <c r="U6">
        <v>1.4179999999999999</v>
      </c>
      <c r="V6">
        <v>2.4E-2</v>
      </c>
      <c r="W6">
        <v>0</v>
      </c>
      <c r="X6">
        <v>0.01</v>
      </c>
      <c r="Y6">
        <v>0</v>
      </c>
      <c r="Z6">
        <v>2.4E-2</v>
      </c>
      <c r="AA6">
        <v>0</v>
      </c>
      <c r="AB6">
        <v>33.936</v>
      </c>
      <c r="AC6" s="1">
        <v>37.92</v>
      </c>
      <c r="AD6">
        <v>33.936</v>
      </c>
      <c r="AE6">
        <v>37.92</v>
      </c>
      <c r="AF6">
        <f t="shared" si="0"/>
        <v>47.903999999999996</v>
      </c>
      <c r="AG6">
        <f t="shared" si="1"/>
        <v>3.9840000000000018</v>
      </c>
    </row>
    <row r="7" spans="1:33" x14ac:dyDescent="0.2">
      <c r="A7" s="12" t="s">
        <v>1413</v>
      </c>
      <c r="B7" s="12" t="str">
        <f>[1]Database!E10</f>
        <v>Geologic gas storage</v>
      </c>
      <c r="C7">
        <f>AVERAGE(data_forest_imputation_RockSite!A7:B7)</f>
        <v>2325</v>
      </c>
      <c r="D7">
        <v>0.19</v>
      </c>
      <c r="E7" s="13">
        <v>5.9999999999999997E-13</v>
      </c>
      <c r="F7">
        <v>16</v>
      </c>
      <c r="G7">
        <v>0.16500000000000001</v>
      </c>
      <c r="H7">
        <v>7.9991087344028458</v>
      </c>
      <c r="I7">
        <v>6.8578691423518947</v>
      </c>
      <c r="J7" s="14">
        <f>AVERAGE(data_forest_imputation_RockSite!S7:T7)</f>
        <v>125.5</v>
      </c>
      <c r="K7">
        <f>AVERAGE(data_forest_imputation_RockSite!U7:V7)</f>
        <v>2.8</v>
      </c>
      <c r="L7">
        <v>1.2E-5</v>
      </c>
      <c r="M7">
        <v>0.73819999999999997</v>
      </c>
      <c r="N7">
        <v>2130</v>
      </c>
      <c r="O7">
        <v>1.55E-2</v>
      </c>
      <c r="P7" s="1">
        <v>1333333.33333333</v>
      </c>
      <c r="Q7">
        <v>9.3000000000000007</v>
      </c>
      <c r="R7">
        <v>48.137999999999998</v>
      </c>
      <c r="S7">
        <v>34.506</v>
      </c>
      <c r="T7">
        <v>21.725999999999999</v>
      </c>
      <c r="U7">
        <v>1.17</v>
      </c>
      <c r="V7">
        <v>2.2599999999999999E-2</v>
      </c>
      <c r="W7">
        <v>0</v>
      </c>
      <c r="X7">
        <v>1.0200000000000001E-2</v>
      </c>
      <c r="Y7">
        <v>0</v>
      </c>
      <c r="Z7">
        <v>2.9000000000000001E-2</v>
      </c>
      <c r="AA7">
        <v>0</v>
      </c>
      <c r="AB7" s="1">
        <v>61.48</v>
      </c>
      <c r="AC7">
        <v>62.06</v>
      </c>
      <c r="AD7">
        <v>47.911999999999999</v>
      </c>
      <c r="AE7">
        <v>48.363999999999997</v>
      </c>
      <c r="AF7">
        <f t="shared" si="0"/>
        <v>73.271999999999991</v>
      </c>
      <c r="AG7">
        <f t="shared" si="1"/>
        <v>13.415406665472354</v>
      </c>
    </row>
    <row r="8" spans="1:33" x14ac:dyDescent="0.2">
      <c r="A8" s="12" t="s">
        <v>1413</v>
      </c>
      <c r="B8" s="12" t="str">
        <f>[1]Database!E11</f>
        <v>Geologic gas storage</v>
      </c>
      <c r="C8">
        <f>AVERAGE(data_forest_imputation_RockSite!A8:B8)</f>
        <v>2325</v>
      </c>
      <c r="D8">
        <v>0.185</v>
      </c>
      <c r="E8" s="13">
        <v>5.9999999999999997E-13</v>
      </c>
      <c r="F8">
        <v>17.25</v>
      </c>
      <c r="G8">
        <v>0.13500000000000001</v>
      </c>
      <c r="H8">
        <v>3.9591894977168933</v>
      </c>
      <c r="I8">
        <v>7.5991189427312698</v>
      </c>
      <c r="J8" s="14">
        <f>AVERAGE(data_forest_imputation_RockSite!S8:T8)</f>
        <v>125.5</v>
      </c>
      <c r="K8">
        <f>AVERAGE(data_forest_imputation_RockSite!U8:V8)</f>
        <v>2.8</v>
      </c>
      <c r="L8">
        <v>1.2E-5</v>
      </c>
      <c r="M8">
        <v>0.68559999999999999</v>
      </c>
      <c r="N8">
        <v>2050.5</v>
      </c>
      <c r="O8">
        <v>2.41E-2</v>
      </c>
      <c r="P8">
        <v>2400000</v>
      </c>
      <c r="Q8">
        <v>12</v>
      </c>
      <c r="R8">
        <v>46.341299999999947</v>
      </c>
      <c r="S8">
        <v>33.2181</v>
      </c>
      <c r="T8">
        <v>20.915100000000002</v>
      </c>
      <c r="U8">
        <v>0.8</v>
      </c>
      <c r="V8">
        <v>2.2599999999999999E-2</v>
      </c>
      <c r="W8">
        <v>0</v>
      </c>
      <c r="X8">
        <v>1.0200000000000001E-2</v>
      </c>
      <c r="Y8">
        <v>0</v>
      </c>
      <c r="Z8">
        <v>2.9000000000000001E-2</v>
      </c>
      <c r="AA8">
        <v>0</v>
      </c>
      <c r="AB8">
        <v>58.609000000000002</v>
      </c>
      <c r="AC8">
        <v>60.32</v>
      </c>
      <c r="AD8">
        <v>45.674599999999998</v>
      </c>
      <c r="AE8" s="1">
        <v>47.007999999999903</v>
      </c>
      <c r="AF8">
        <f t="shared" si="0"/>
        <v>70.53719999999997</v>
      </c>
      <c r="AG8">
        <f t="shared" si="1"/>
        <v>12.5443227397896</v>
      </c>
    </row>
    <row r="9" spans="1:33" x14ac:dyDescent="0.2">
      <c r="A9" s="12" t="s">
        <v>1417</v>
      </c>
      <c r="B9" s="12" t="str">
        <f>[1]Database!E12</f>
        <v>Geothermal energy</v>
      </c>
      <c r="C9">
        <f>AVERAGE(data_forest_imputation_RockSite!A9:B9)</f>
        <v>2650</v>
      </c>
      <c r="D9">
        <v>2.1499999999999998E-2</v>
      </c>
      <c r="E9" s="13">
        <v>5.0000000000499999E-9</v>
      </c>
      <c r="F9">
        <v>65</v>
      </c>
      <c r="G9">
        <v>0.25</v>
      </c>
      <c r="H9">
        <v>65.937499999999943</v>
      </c>
      <c r="I9">
        <v>13.001409774436091</v>
      </c>
      <c r="J9" s="14">
        <f>AVERAGE(data_forest_imputation_RockSite!S9:T9)</f>
        <v>200</v>
      </c>
      <c r="K9">
        <f>AVERAGE(data_forest_imputation_RockSite!U9:V9)</f>
        <v>3.1387499999999999</v>
      </c>
      <c r="L9">
        <v>1.4000000000000001E-5</v>
      </c>
      <c r="M9">
        <v>0.50036499999999895</v>
      </c>
      <c r="N9">
        <v>4260</v>
      </c>
      <c r="O9">
        <v>3.1E-2</v>
      </c>
      <c r="P9">
        <v>22500</v>
      </c>
      <c r="Q9">
        <v>62</v>
      </c>
      <c r="R9">
        <v>103.937192</v>
      </c>
      <c r="S9">
        <v>115.255532987999</v>
      </c>
      <c r="T9">
        <v>79.589843999999943</v>
      </c>
      <c r="U9">
        <v>2.9</v>
      </c>
      <c r="V9">
        <v>2.324E-2</v>
      </c>
      <c r="W9">
        <v>0</v>
      </c>
      <c r="X9">
        <v>1.8589999999999999E-2</v>
      </c>
      <c r="Y9">
        <v>0</v>
      </c>
      <c r="Z9">
        <v>3.2539999999999999E-2</v>
      </c>
      <c r="AA9">
        <v>0</v>
      </c>
      <c r="AB9">
        <v>138.29499999999999</v>
      </c>
      <c r="AC9">
        <v>142.27183968400001</v>
      </c>
      <c r="AD9">
        <v>98.77</v>
      </c>
      <c r="AE9" s="1">
        <v>109.104384</v>
      </c>
      <c r="AF9">
        <f t="shared" si="0"/>
        <v>162.813741228</v>
      </c>
      <c r="AG9">
        <f t="shared" si="1"/>
        <v>31.3686741262824</v>
      </c>
    </row>
    <row r="10" spans="1:33" x14ac:dyDescent="0.2">
      <c r="A10" s="12" t="s">
        <v>1417</v>
      </c>
      <c r="B10" s="12" t="str">
        <f>[1]Database!E13</f>
        <v>Geothermal energy</v>
      </c>
      <c r="C10">
        <f>AVERAGE(data_forest_imputation_RockSite!A10:B10)</f>
        <v>2650</v>
      </c>
      <c r="D10">
        <v>2.1499999999999998E-2</v>
      </c>
      <c r="E10" s="13">
        <v>5.0000000000499999E-9</v>
      </c>
      <c r="F10">
        <v>65</v>
      </c>
      <c r="G10">
        <v>0.25</v>
      </c>
      <c r="H10">
        <v>65.937499999999943</v>
      </c>
      <c r="I10">
        <v>13.001409774436091</v>
      </c>
      <c r="J10" s="14">
        <f>AVERAGE(data_forest_imputation_RockSite!S10:T10)</f>
        <v>200</v>
      </c>
      <c r="K10">
        <f>AVERAGE(data_forest_imputation_RockSite!U10:V10)</f>
        <v>3.1387499999999999</v>
      </c>
      <c r="L10">
        <v>1.4000000000000001E-5</v>
      </c>
      <c r="M10">
        <v>0.50036499999999895</v>
      </c>
      <c r="N10">
        <v>4124</v>
      </c>
      <c r="O10">
        <v>4.8000000000000001E-2</v>
      </c>
      <c r="P10">
        <v>20000</v>
      </c>
      <c r="Q10">
        <v>70</v>
      </c>
      <c r="R10">
        <v>95.841759999999994</v>
      </c>
      <c r="S10">
        <v>112.1315599999995</v>
      </c>
      <c r="T10">
        <v>76.665159999999958</v>
      </c>
      <c r="U10">
        <v>3.7</v>
      </c>
      <c r="V10">
        <v>2.324E-2</v>
      </c>
      <c r="W10">
        <v>0</v>
      </c>
      <c r="X10">
        <v>1.8589999999999999E-2</v>
      </c>
      <c r="Y10">
        <v>0</v>
      </c>
      <c r="Z10">
        <v>3.2539999999999999E-2</v>
      </c>
      <c r="AA10">
        <v>0</v>
      </c>
      <c r="AB10">
        <v>129.96475999999899</v>
      </c>
      <c r="AC10" s="1">
        <v>138.42516000000001</v>
      </c>
      <c r="AD10">
        <v>92.82056</v>
      </c>
      <c r="AE10">
        <v>98.862960000000001</v>
      </c>
      <c r="AF10">
        <f t="shared" si="0"/>
        <v>153.35781333333298</v>
      </c>
      <c r="AG10">
        <f t="shared" si="1"/>
        <v>36.083708236820357</v>
      </c>
    </row>
    <row r="11" spans="1:33" x14ac:dyDescent="0.2">
      <c r="A11" s="12" t="s">
        <v>1417</v>
      </c>
      <c r="B11" s="12" t="str">
        <f>[1]Database!E14</f>
        <v>Geothermal energy</v>
      </c>
      <c r="C11">
        <f>AVERAGE(data_forest_imputation_RockSite!A11:B11)</f>
        <v>2650</v>
      </c>
      <c r="D11">
        <v>2.1499999999999998E-2</v>
      </c>
      <c r="E11" s="13">
        <v>5.0000000000499999E-9</v>
      </c>
      <c r="F11">
        <v>65</v>
      </c>
      <c r="G11">
        <v>0.25</v>
      </c>
      <c r="H11">
        <v>65.937499999999943</v>
      </c>
      <c r="I11">
        <v>13.001409774436091</v>
      </c>
      <c r="J11" s="14">
        <f>AVERAGE(data_forest_imputation_RockSite!S11:T11)</f>
        <v>200</v>
      </c>
      <c r="K11">
        <f>AVERAGE(data_forest_imputation_RockSite!U11:V11)</f>
        <v>3.1387499999999999</v>
      </c>
      <c r="L11">
        <v>1.4000000000000001E-5</v>
      </c>
      <c r="M11">
        <v>0.50036499999999895</v>
      </c>
      <c r="N11">
        <v>3106.5249999999996</v>
      </c>
      <c r="O11" s="1">
        <v>2.58214026799999E-2</v>
      </c>
      <c r="P11">
        <v>0</v>
      </c>
      <c r="R11">
        <v>83.198984339999953</v>
      </c>
      <c r="S11">
        <v>91.704205073999447</v>
      </c>
      <c r="T11">
        <v>49.947109080219747</v>
      </c>
      <c r="U11">
        <v>1.7</v>
      </c>
      <c r="V11">
        <v>2.324E-2</v>
      </c>
      <c r="W11">
        <v>0</v>
      </c>
      <c r="X11">
        <v>1.8589999999999999E-2</v>
      </c>
      <c r="Y11">
        <v>0</v>
      </c>
      <c r="Z11">
        <v>3.2539999999999999E-2</v>
      </c>
      <c r="AA11">
        <v>0</v>
      </c>
      <c r="AB11" s="1">
        <v>117.457593559999</v>
      </c>
      <c r="AC11">
        <v>122.236731855999</v>
      </c>
      <c r="AD11" s="1">
        <v>72.812280279999996</v>
      </c>
      <c r="AE11" s="1">
        <v>93.585688399999896</v>
      </c>
      <c r="AF11">
        <f t="shared" si="0"/>
        <v>135.3640980319993</v>
      </c>
      <c r="AG11">
        <f t="shared" si="1"/>
        <v>26.585619326412488</v>
      </c>
    </row>
    <row r="12" spans="1:33" x14ac:dyDescent="0.2">
      <c r="A12" s="12" t="s">
        <v>1417</v>
      </c>
      <c r="B12" s="12" t="str">
        <f>[1]Database!E15</f>
        <v>Geothermal energy</v>
      </c>
      <c r="C12">
        <f>AVERAGE(data_forest_imputation_RockSite!A12:B12)</f>
        <v>2650</v>
      </c>
      <c r="D12">
        <v>2.1499999999999998E-2</v>
      </c>
      <c r="E12" s="13">
        <v>5.0000000000499999E-9</v>
      </c>
      <c r="F12">
        <v>65</v>
      </c>
      <c r="G12">
        <v>0.25</v>
      </c>
      <c r="H12">
        <v>65.937499999999943</v>
      </c>
      <c r="I12">
        <v>13.001409774436091</v>
      </c>
      <c r="J12" s="14">
        <f>AVERAGE(data_forest_imputation_RockSite!S12:T12)</f>
        <v>200</v>
      </c>
      <c r="K12">
        <f>AVERAGE(data_forest_imputation_RockSite!U12:V12)</f>
        <v>3.1387499999999999</v>
      </c>
      <c r="L12">
        <v>1.4000000000000001E-5</v>
      </c>
      <c r="M12">
        <v>0.50036499999999895</v>
      </c>
      <c r="N12">
        <v>4170</v>
      </c>
      <c r="O12">
        <v>0.06</v>
      </c>
      <c r="P12">
        <v>34000</v>
      </c>
      <c r="Q12">
        <v>50</v>
      </c>
      <c r="R12">
        <v>102.107345</v>
      </c>
      <c r="S12">
        <v>113.83338858799951</v>
      </c>
      <c r="T12">
        <v>78.133530839560393</v>
      </c>
      <c r="U12">
        <v>3.9</v>
      </c>
      <c r="V12">
        <v>2.324E-2</v>
      </c>
      <c r="W12">
        <v>0</v>
      </c>
      <c r="X12">
        <v>1.8589999999999999E-2</v>
      </c>
      <c r="Y12">
        <v>0</v>
      </c>
      <c r="Z12">
        <v>3.2539999999999999E-2</v>
      </c>
      <c r="AA12">
        <v>0</v>
      </c>
      <c r="AB12">
        <v>135.3664</v>
      </c>
      <c r="AC12">
        <v>142.251138884</v>
      </c>
      <c r="AD12">
        <v>96.678399999999996</v>
      </c>
      <c r="AE12" s="1">
        <v>107.53628999999999</v>
      </c>
      <c r="AF12">
        <f t="shared" si="0"/>
        <v>160.61074296133333</v>
      </c>
      <c r="AG12">
        <f t="shared" si="1"/>
        <v>31.835792633071964</v>
      </c>
    </row>
    <row r="13" spans="1:33" x14ac:dyDescent="0.2">
      <c r="A13" s="12" t="s">
        <v>1417</v>
      </c>
      <c r="B13" s="12" t="str">
        <f>[1]Database!E16</f>
        <v>Geothermal energy</v>
      </c>
      <c r="C13">
        <f>AVERAGE(data_forest_imputation_RockSite!A13:B13)</f>
        <v>2650</v>
      </c>
      <c r="D13">
        <v>2.1499999999999998E-2</v>
      </c>
      <c r="E13" s="13">
        <v>5.0000000000499999E-9</v>
      </c>
      <c r="F13">
        <v>65</v>
      </c>
      <c r="G13">
        <v>0.25</v>
      </c>
      <c r="H13">
        <v>65.937499999999943</v>
      </c>
      <c r="I13">
        <v>13.001409774436091</v>
      </c>
      <c r="J13" s="14">
        <f>AVERAGE(data_forest_imputation_RockSite!S13:T13)</f>
        <v>200</v>
      </c>
      <c r="K13">
        <f>AVERAGE(data_forest_imputation_RockSite!U13:V13)</f>
        <v>3.1387499999999999</v>
      </c>
      <c r="L13">
        <v>1.4000000000000001E-5</v>
      </c>
      <c r="M13">
        <v>0.50036499999999895</v>
      </c>
      <c r="N13">
        <v>4557</v>
      </c>
      <c r="O13">
        <v>0.01</v>
      </c>
      <c r="P13">
        <v>380</v>
      </c>
      <c r="Q13">
        <v>70</v>
      </c>
      <c r="R13">
        <v>105.90468</v>
      </c>
      <c r="S13">
        <v>123.90483</v>
      </c>
      <c r="T13">
        <v>84.714629999999943</v>
      </c>
      <c r="U13">
        <v>1.6</v>
      </c>
      <c r="V13">
        <v>2.324E-2</v>
      </c>
      <c r="W13">
        <v>0</v>
      </c>
      <c r="X13">
        <v>1.8589999999999999E-2</v>
      </c>
      <c r="Y13">
        <v>0</v>
      </c>
      <c r="Z13">
        <v>3.2539999999999999E-2</v>
      </c>
      <c r="AA13">
        <v>0</v>
      </c>
      <c r="AB13">
        <v>138.68547999999899</v>
      </c>
      <c r="AC13">
        <v>157.88408000000001</v>
      </c>
      <c r="AD13">
        <v>99.048879999999997</v>
      </c>
      <c r="AE13">
        <v>112.76048</v>
      </c>
      <c r="AF13">
        <f t="shared" si="0"/>
        <v>169.45963999999967</v>
      </c>
      <c r="AG13">
        <f t="shared" si="1"/>
        <v>39.222641063039006</v>
      </c>
    </row>
    <row r="14" spans="1:33" x14ac:dyDescent="0.2">
      <c r="A14" s="12" t="s">
        <v>1414</v>
      </c>
      <c r="B14" s="12" t="str">
        <f>[1]Database!E17</f>
        <v>Geothermal energy</v>
      </c>
      <c r="C14">
        <f>AVERAGE(data_forest_imputation_RockSite!A14:B14)</f>
        <v>2681</v>
      </c>
      <c r="D14">
        <v>5.0500000000000003E-2</v>
      </c>
      <c r="E14" s="13">
        <v>5.000000016E-9</v>
      </c>
      <c r="F14">
        <v>25</v>
      </c>
      <c r="G14">
        <v>0.2</v>
      </c>
      <c r="H14">
        <v>51.2152777777777</v>
      </c>
      <c r="I14">
        <v>5.2116915422885244</v>
      </c>
      <c r="J14" s="14">
        <f>AVERAGE(data_forest_imputation_RockSite!S14:T14)</f>
        <v>0.35</v>
      </c>
      <c r="K14">
        <f>AVERAGE(data_forest_imputation_RockSite!U14:V14)</f>
        <v>2.11</v>
      </c>
      <c r="L14">
        <v>1.5000000000000002E-5</v>
      </c>
      <c r="M14">
        <v>0.7515499999999995</v>
      </c>
      <c r="N14">
        <v>3642</v>
      </c>
      <c r="O14">
        <v>5.3E-3</v>
      </c>
      <c r="P14">
        <v>1400</v>
      </c>
      <c r="Q14">
        <v>59</v>
      </c>
      <c r="R14">
        <v>95.784599999999998</v>
      </c>
      <c r="S14">
        <v>72.84</v>
      </c>
      <c r="T14">
        <v>59.032417582417551</v>
      </c>
      <c r="U14">
        <v>1.4</v>
      </c>
      <c r="V14">
        <v>2.63E-2</v>
      </c>
      <c r="W14">
        <v>0</v>
      </c>
      <c r="X14">
        <v>1.62087912087912E-2</v>
      </c>
      <c r="Y14">
        <v>0</v>
      </c>
      <c r="Z14">
        <v>3.5200000000000002E-2</v>
      </c>
      <c r="AA14">
        <v>0</v>
      </c>
      <c r="AB14">
        <v>128.09280000000001</v>
      </c>
      <c r="AC14" s="1">
        <v>128.304</v>
      </c>
      <c r="AD14" s="1">
        <v>95.705699999999993</v>
      </c>
      <c r="AE14">
        <v>95.863500000000002</v>
      </c>
      <c r="AF14">
        <f t="shared" si="0"/>
        <v>149.322</v>
      </c>
      <c r="AG14">
        <f t="shared" si="1"/>
        <v>32.335417301930718</v>
      </c>
    </row>
    <row r="15" spans="1:33" x14ac:dyDescent="0.2">
      <c r="A15" s="12" t="s">
        <v>1414</v>
      </c>
      <c r="B15" s="12" t="str">
        <f>[1]Database!E18</f>
        <v>Geothermal energy</v>
      </c>
      <c r="C15">
        <f>AVERAGE(data_forest_imputation_RockSite!A15:B15)</f>
        <v>2681</v>
      </c>
      <c r="D15">
        <v>5.0500000000000003E-2</v>
      </c>
      <c r="E15" s="13">
        <v>5.000000016E-9</v>
      </c>
      <c r="F15">
        <v>25</v>
      </c>
      <c r="G15">
        <v>0.2</v>
      </c>
      <c r="H15">
        <v>51.2152777777777</v>
      </c>
      <c r="I15">
        <v>5.2116915422885244</v>
      </c>
      <c r="J15" s="14">
        <f>AVERAGE(data_forest_imputation_RockSite!S15:T15)</f>
        <v>0.35</v>
      </c>
      <c r="K15">
        <f>AVERAGE(data_forest_imputation_RockSite!U15:V15)</f>
        <v>2.11</v>
      </c>
      <c r="L15">
        <v>1.5000000000000002E-5</v>
      </c>
      <c r="M15">
        <v>0.7515499999999995</v>
      </c>
      <c r="N15">
        <v>3642</v>
      </c>
      <c r="O15">
        <v>2.7E-2</v>
      </c>
      <c r="P15">
        <v>3100</v>
      </c>
      <c r="Q15">
        <v>62</v>
      </c>
      <c r="R15">
        <v>95.784599999999998</v>
      </c>
      <c r="S15">
        <v>72.84</v>
      </c>
      <c r="T15">
        <v>59.032417582417551</v>
      </c>
      <c r="U15">
        <v>2.5</v>
      </c>
      <c r="V15">
        <v>2.63E-2</v>
      </c>
      <c r="W15">
        <v>0</v>
      </c>
      <c r="X15">
        <v>1.62087912087912E-2</v>
      </c>
      <c r="Y15">
        <v>0</v>
      </c>
      <c r="Z15">
        <v>3.5200000000000002E-2</v>
      </c>
      <c r="AA15">
        <v>0</v>
      </c>
      <c r="AB15" s="1">
        <v>128.09280000000001</v>
      </c>
      <c r="AC15">
        <v>128.304</v>
      </c>
      <c r="AD15" s="1">
        <v>95.705699999999993</v>
      </c>
      <c r="AE15">
        <v>95.863500000000002</v>
      </c>
      <c r="AF15">
        <f t="shared" si="0"/>
        <v>149.322</v>
      </c>
      <c r="AG15">
        <f t="shared" si="1"/>
        <v>32.335417301930718</v>
      </c>
    </row>
    <row r="16" spans="1:33" x14ac:dyDescent="0.2">
      <c r="A16" s="12" t="s">
        <v>1416</v>
      </c>
      <c r="B16" s="12" t="str">
        <f>[1]Database!E19</f>
        <v>Geothermal energy</v>
      </c>
      <c r="C16">
        <f>AVERAGE(data_forest_imputation_RockSite!A16:B16)</f>
        <v>2150</v>
      </c>
      <c r="D16">
        <v>0.11</v>
      </c>
      <c r="E16" s="13">
        <v>5.0014999999999904E-13</v>
      </c>
      <c r="F16">
        <v>51</v>
      </c>
      <c r="G16">
        <v>0.15</v>
      </c>
      <c r="H16">
        <v>42.083333333333314</v>
      </c>
      <c r="I16">
        <v>10.638636363636364</v>
      </c>
      <c r="J16" s="14">
        <f>AVERAGE(data_forest_imputation_RockSite!S16:T16)</f>
        <v>127.5</v>
      </c>
      <c r="K16">
        <f>AVERAGE(data_forest_imputation_RockSite!U16:V16)</f>
        <v>2.5299999999999998</v>
      </c>
      <c r="L16">
        <v>1.5500000000000001E-5</v>
      </c>
      <c r="M16">
        <v>0.64263999999999943</v>
      </c>
      <c r="N16">
        <v>3310</v>
      </c>
      <c r="O16">
        <v>4.4743799999999903E-2</v>
      </c>
      <c r="P16">
        <v>17000</v>
      </c>
      <c r="Q16">
        <v>11.4</v>
      </c>
      <c r="R16">
        <v>92.610582366666605</v>
      </c>
      <c r="S16">
        <v>63.879510949999954</v>
      </c>
      <c r="T16">
        <v>38.723679106838546</v>
      </c>
      <c r="U16">
        <v>2.1</v>
      </c>
      <c r="V16" s="1">
        <v>2.5543041920664599E-2</v>
      </c>
      <c r="W16">
        <v>0</v>
      </c>
      <c r="X16" s="1"/>
      <c r="Y16">
        <v>0</v>
      </c>
      <c r="Z16">
        <v>3.3042599999999998E-2</v>
      </c>
      <c r="AA16">
        <v>0</v>
      </c>
      <c r="AB16">
        <v>114.93786968000001</v>
      </c>
      <c r="AC16">
        <v>93.501781427999902</v>
      </c>
      <c r="AD16" s="1">
        <v>86.745133933333307</v>
      </c>
      <c r="AE16" s="1">
        <v>98.476030799999904</v>
      </c>
      <c r="AF16">
        <f t="shared" si="0"/>
        <v>131.22027194711106</v>
      </c>
      <c r="AG16">
        <f t="shared" si="1"/>
        <v>19.432462217555734</v>
      </c>
    </row>
    <row r="17" spans="1:33" x14ac:dyDescent="0.2">
      <c r="A17" s="12" t="s">
        <v>1418</v>
      </c>
      <c r="B17" s="12" t="str">
        <f>[1]Database!E20</f>
        <v>Geothermal energy</v>
      </c>
      <c r="C17">
        <f>AVERAGE(data_forest_imputation_RockSite!A17:B17)</f>
        <v>2750</v>
      </c>
      <c r="D17">
        <v>0.115</v>
      </c>
      <c r="E17" s="13">
        <v>5.4999999999999998E-13</v>
      </c>
      <c r="F17">
        <v>52.5</v>
      </c>
      <c r="G17">
        <v>0.22</v>
      </c>
      <c r="H17">
        <v>53.124999999999666</v>
      </c>
      <c r="I17">
        <v>10.766304829419557</v>
      </c>
      <c r="J17" s="14">
        <f>AVERAGE(data_forest_imputation_RockSite!S17:T17)</f>
        <v>200</v>
      </c>
      <c r="K17">
        <f>AVERAGE(data_forest_imputation_RockSite!U17:V17)</f>
        <v>3.4850000000000003</v>
      </c>
      <c r="L17">
        <v>1.27E-5</v>
      </c>
      <c r="M17">
        <v>0.47049999999999903</v>
      </c>
      <c r="N17">
        <v>2000</v>
      </c>
      <c r="O17">
        <v>0.14000000000000001</v>
      </c>
      <c r="P17">
        <v>300000</v>
      </c>
      <c r="R17">
        <v>77.388051799999957</v>
      </c>
      <c r="S17">
        <v>71.465011053999945</v>
      </c>
      <c r="T17">
        <v>30.879413697375298</v>
      </c>
      <c r="U17">
        <v>4.4000000000000004</v>
      </c>
      <c r="V17" s="1">
        <v>2.51361007583886E-2</v>
      </c>
      <c r="W17">
        <v>-2.5999999999999999E-2</v>
      </c>
      <c r="X17" s="1">
        <v>1.00728130835918E-2</v>
      </c>
      <c r="Y17">
        <v>0</v>
      </c>
      <c r="Z17" s="1" t="s">
        <v>200</v>
      </c>
      <c r="AA17">
        <v>-7.0199999999999999E-2</v>
      </c>
      <c r="AB17">
        <v>120.898123959999</v>
      </c>
      <c r="AC17">
        <v>105.697023655999</v>
      </c>
      <c r="AD17" s="1">
        <v>73.836703600000007</v>
      </c>
      <c r="AE17" s="1">
        <v>80.939399999999907</v>
      </c>
      <c r="AF17">
        <f t="shared" si="0"/>
        <v>127.12375040533264</v>
      </c>
      <c r="AG17">
        <f t="shared" si="1"/>
        <v>34.933601303442508</v>
      </c>
    </row>
    <row r="18" spans="1:33" x14ac:dyDescent="0.2">
      <c r="A18" s="12" t="s">
        <v>1417</v>
      </c>
      <c r="B18" s="12" t="str">
        <f>[1]Database!E21</f>
        <v>Geothermal energy</v>
      </c>
      <c r="C18">
        <f>AVERAGE(data_forest_imputation_RockSite!A18:B18)</f>
        <v>2960</v>
      </c>
      <c r="D18">
        <v>2.0500000000000001E-2</v>
      </c>
      <c r="E18" s="13">
        <v>5.005E-9</v>
      </c>
      <c r="F18">
        <v>45</v>
      </c>
      <c r="G18">
        <v>0.22</v>
      </c>
      <c r="H18">
        <v>30.091666666666665</v>
      </c>
      <c r="I18">
        <v>28.8213114754098</v>
      </c>
      <c r="J18" s="14">
        <f>AVERAGE(data_forest_imputation_RockSite!S18:T18)</f>
        <v>200</v>
      </c>
      <c r="K18">
        <f>AVERAGE(data_forest_imputation_RockSite!U18:V18)</f>
        <v>3.24</v>
      </c>
      <c r="L18">
        <v>1.3000000000000001E-5</v>
      </c>
      <c r="M18">
        <v>0.53578999999999999</v>
      </c>
      <c r="N18">
        <v>5900</v>
      </c>
      <c r="O18">
        <v>1.3299999999999999E-2</v>
      </c>
      <c r="P18">
        <v>18540</v>
      </c>
      <c r="Q18">
        <v>90</v>
      </c>
      <c r="R18">
        <v>153.42633359999951</v>
      </c>
      <c r="S18">
        <v>91.139439070000009</v>
      </c>
      <c r="T18">
        <v>62.090833999999951</v>
      </c>
      <c r="U18">
        <v>1.8</v>
      </c>
      <c r="V18">
        <v>2.9499999999999998E-2</v>
      </c>
      <c r="W18">
        <v>0</v>
      </c>
      <c r="X18">
        <v>9.7999999999999997E-3</v>
      </c>
      <c r="Y18">
        <v>0</v>
      </c>
      <c r="Z18">
        <v>3.9300000000000002E-2</v>
      </c>
      <c r="AA18">
        <v>0</v>
      </c>
      <c r="AB18">
        <v>240</v>
      </c>
      <c r="AC18" s="1">
        <v>163.27280229799999</v>
      </c>
      <c r="AD18">
        <v>180</v>
      </c>
      <c r="AE18" s="1">
        <v>126.852667199999</v>
      </c>
      <c r="AF18">
        <f t="shared" si="0"/>
        <v>236.70848983266634</v>
      </c>
      <c r="AG18">
        <f t="shared" si="1"/>
        <v>100.03951226268704</v>
      </c>
    </row>
    <row r="19" spans="1:33" x14ac:dyDescent="0.2">
      <c r="A19" s="12" t="s">
        <v>1417</v>
      </c>
      <c r="B19" s="12" t="str">
        <f>[1]Database!E22</f>
        <v>Geothermal energy</v>
      </c>
      <c r="C19">
        <f>AVERAGE(data_forest_imputation_RockSite!A19:B19)</f>
        <v>2700</v>
      </c>
      <c r="D19">
        <v>2.0500000000000001E-2</v>
      </c>
      <c r="E19" s="13">
        <v>5.005E-9</v>
      </c>
      <c r="F19">
        <v>45</v>
      </c>
      <c r="G19">
        <v>0.22</v>
      </c>
      <c r="H19">
        <v>45.312499999999964</v>
      </c>
      <c r="I19">
        <v>9.2294195835179078</v>
      </c>
      <c r="J19" s="14">
        <f>AVERAGE(data_forest_imputation_RockSite!S19:T19)</f>
        <v>200</v>
      </c>
      <c r="K19">
        <f>AVERAGE(data_forest_imputation_RockSite!U19:V19)</f>
        <v>3.24</v>
      </c>
      <c r="L19">
        <v>1.3000000000000001E-5</v>
      </c>
      <c r="M19">
        <v>0.5197849999999995</v>
      </c>
      <c r="N19">
        <v>3500</v>
      </c>
      <c r="O19">
        <v>7.4038721339999905E-2</v>
      </c>
      <c r="P19">
        <v>0</v>
      </c>
      <c r="R19">
        <v>87.949999999999449</v>
      </c>
      <c r="S19">
        <v>47.534999999999997</v>
      </c>
      <c r="T19">
        <v>34.013063206838552</v>
      </c>
      <c r="U19">
        <v>3.6</v>
      </c>
      <c r="V19">
        <v>2.5499999999999998E-2</v>
      </c>
      <c r="W19">
        <v>-1.3</v>
      </c>
      <c r="X19">
        <v>9.7877313710786201E-3</v>
      </c>
      <c r="Y19">
        <v>-0.66599999999999904</v>
      </c>
      <c r="Z19">
        <v>2.2950000000000002E-2</v>
      </c>
      <c r="AA19">
        <v>-1.17</v>
      </c>
      <c r="AB19" s="1">
        <v>56.204999999999998</v>
      </c>
      <c r="AC19">
        <v>102.105</v>
      </c>
      <c r="AD19" s="1">
        <v>62.449999999999903</v>
      </c>
      <c r="AE19" s="1">
        <v>113.44999999999899</v>
      </c>
      <c r="AF19">
        <f t="shared" si="0"/>
        <v>112.06933333333296</v>
      </c>
      <c r="AG19">
        <f t="shared" si="1"/>
        <v>52.500043095219752</v>
      </c>
    </row>
    <row r="20" spans="1:33" x14ac:dyDescent="0.2">
      <c r="A20" s="12" t="s">
        <v>1417</v>
      </c>
      <c r="B20" s="12" t="str">
        <f>[1]Database!E23</f>
        <v>Geothermal energy</v>
      </c>
      <c r="C20">
        <f>AVERAGE(data_forest_imputation_RockSite!A20:B20)</f>
        <v>2650</v>
      </c>
      <c r="D20">
        <v>0.12839999999999999</v>
      </c>
      <c r="E20" s="13">
        <v>1.5000005000000001E-14</v>
      </c>
      <c r="F20">
        <v>52.5</v>
      </c>
      <c r="G20">
        <v>0.24</v>
      </c>
      <c r="H20">
        <v>60.71</v>
      </c>
      <c r="I20">
        <v>20.18</v>
      </c>
      <c r="J20" s="14">
        <f>AVERAGE(data_forest_imputation_RockSite!S20:T20)</f>
        <v>200</v>
      </c>
      <c r="K20">
        <f>AVERAGE(data_forest_imputation_RockSite!U20:V20)</f>
        <v>3.3</v>
      </c>
      <c r="L20">
        <v>1.2500000000000001E-5</v>
      </c>
      <c r="M20">
        <v>0.36</v>
      </c>
      <c r="N20">
        <v>3080</v>
      </c>
      <c r="O20" s="1">
        <v>0.30551920140599897</v>
      </c>
      <c r="P20">
        <v>0</v>
      </c>
      <c r="R20">
        <v>83.946264939999949</v>
      </c>
      <c r="S20">
        <v>61.158256473999955</v>
      </c>
      <c r="T20">
        <v>43.344318587362551</v>
      </c>
      <c r="U20">
        <v>1.6</v>
      </c>
      <c r="V20">
        <v>2.5499999999999998E-2</v>
      </c>
      <c r="W20">
        <v>-1.3</v>
      </c>
      <c r="X20" s="1">
        <v>1.4532596098564599E-2</v>
      </c>
      <c r="Y20">
        <v>-6.84</v>
      </c>
      <c r="Z20">
        <v>2.2950000000000002E-2</v>
      </c>
      <c r="AA20">
        <v>-1.17</v>
      </c>
      <c r="AB20">
        <v>88.370410300000003</v>
      </c>
      <c r="AC20">
        <v>98.279237413999894</v>
      </c>
      <c r="AD20" s="1">
        <v>73.486011079999997</v>
      </c>
      <c r="AE20" s="1">
        <v>94.406518799999901</v>
      </c>
      <c r="AF20">
        <f t="shared" si="0"/>
        <v>125.0207258646666</v>
      </c>
      <c r="AG20">
        <f t="shared" si="1"/>
        <v>8.6492025661945409</v>
      </c>
    </row>
    <row r="21" spans="1:33" x14ac:dyDescent="0.2">
      <c r="A21" s="12" t="s">
        <v>1417</v>
      </c>
      <c r="B21" s="12" t="str">
        <f>[1]Database!E24</f>
        <v>Geothermal energy</v>
      </c>
      <c r="C21">
        <f>AVERAGE(data_forest_imputation_RockSite!A21:B21)</f>
        <v>2700</v>
      </c>
      <c r="D21">
        <v>2.0500000000000001E-2</v>
      </c>
      <c r="E21" s="13">
        <v>5.005E-9</v>
      </c>
      <c r="F21">
        <v>45</v>
      </c>
      <c r="G21">
        <v>0.22</v>
      </c>
      <c r="H21">
        <v>45.312499999999964</v>
      </c>
      <c r="I21">
        <v>9.2294195835179078</v>
      </c>
      <c r="J21" s="14">
        <f>AVERAGE(data_forest_imputation_RockSite!S21:T21)</f>
        <v>200</v>
      </c>
      <c r="K21">
        <f>AVERAGE(data_forest_imputation_RockSite!U21:V21)</f>
        <v>3.24</v>
      </c>
      <c r="L21">
        <v>1.3000000000000001E-5</v>
      </c>
      <c r="M21">
        <v>0.5197849999999995</v>
      </c>
      <c r="N21">
        <v>3500</v>
      </c>
      <c r="O21">
        <v>9.7199999999999995E-2</v>
      </c>
      <c r="P21">
        <v>0</v>
      </c>
      <c r="R21">
        <v>87.949999999999449</v>
      </c>
      <c r="S21">
        <v>47.534999999999997</v>
      </c>
      <c r="T21">
        <v>33.970788206838549</v>
      </c>
      <c r="U21">
        <v>3.1</v>
      </c>
      <c r="V21">
        <v>2.5499999999999998E-2</v>
      </c>
      <c r="W21">
        <v>-1.3</v>
      </c>
      <c r="X21">
        <v>9.77239088863892E-3</v>
      </c>
      <c r="Y21">
        <v>-0.64799999999999902</v>
      </c>
      <c r="Z21">
        <v>2.2950000000000002E-2</v>
      </c>
      <c r="AA21">
        <v>-1.17</v>
      </c>
      <c r="AB21">
        <v>56.204999999999998</v>
      </c>
      <c r="AC21">
        <v>102.105</v>
      </c>
      <c r="AD21" s="1">
        <v>62.449999999999903</v>
      </c>
      <c r="AE21" s="1">
        <v>113.44999999999899</v>
      </c>
      <c r="AF21">
        <f t="shared" si="0"/>
        <v>112.05133333333296</v>
      </c>
      <c r="AG21">
        <f t="shared" si="1"/>
        <v>52.500043095219752</v>
      </c>
    </row>
    <row r="22" spans="1:33" x14ac:dyDescent="0.2">
      <c r="A22" s="12" t="s">
        <v>1417</v>
      </c>
      <c r="B22" s="12" t="str">
        <f>[1]Database!E25</f>
        <v>Geothermal energy</v>
      </c>
      <c r="C22">
        <f>AVERAGE(data_forest_imputation_RockSite!A22:B22)</f>
        <v>2667.5</v>
      </c>
      <c r="D22">
        <v>2.0999999999999999E-3</v>
      </c>
      <c r="E22" s="13">
        <v>4.843E-16</v>
      </c>
      <c r="F22">
        <v>47</v>
      </c>
      <c r="G22">
        <v>0.255</v>
      </c>
      <c r="H22">
        <v>25.034013605442151</v>
      </c>
      <c r="I22">
        <v>20.75697211155375</v>
      </c>
      <c r="J22" s="14">
        <f>AVERAGE(data_forest_imputation_RockSite!S22:T22)</f>
        <v>245</v>
      </c>
      <c r="K22">
        <f>AVERAGE(data_forest_imputation_RockSite!U22:V22)</f>
        <v>3.0999999999999996</v>
      </c>
      <c r="L22">
        <v>1.3000000000000001E-5</v>
      </c>
      <c r="M22">
        <v>0.597715</v>
      </c>
      <c r="N22">
        <v>3250</v>
      </c>
      <c r="O22">
        <v>3.5999999999999997E-2</v>
      </c>
      <c r="P22">
        <v>23000</v>
      </c>
      <c r="Q22">
        <v>10</v>
      </c>
      <c r="R22">
        <v>79.692499999999995</v>
      </c>
      <c r="S22">
        <v>41.274999999999999</v>
      </c>
      <c r="T22">
        <v>31.75</v>
      </c>
      <c r="U22">
        <v>1.9</v>
      </c>
      <c r="V22">
        <v>2.6007790162888799E-2</v>
      </c>
      <c r="W22">
        <v>0</v>
      </c>
      <c r="X22">
        <v>9.6579841152668391E-3</v>
      </c>
      <c r="Y22">
        <v>2.4E-2</v>
      </c>
      <c r="Z22" s="1" t="s">
        <v>244</v>
      </c>
      <c r="AA22">
        <v>1.212</v>
      </c>
      <c r="AB22">
        <v>70.459999999999994</v>
      </c>
      <c r="AC22" s="1">
        <v>92.3</v>
      </c>
      <c r="AD22">
        <v>71.534999999999997</v>
      </c>
      <c r="AE22" s="1">
        <v>87.85</v>
      </c>
      <c r="AF22">
        <f t="shared" si="0"/>
        <v>107.35766666666666</v>
      </c>
      <c r="AG22">
        <f t="shared" si="1"/>
        <v>19.990000000000002</v>
      </c>
    </row>
    <row r="23" spans="1:33" x14ac:dyDescent="0.2">
      <c r="A23" s="12" t="s">
        <v>1417</v>
      </c>
      <c r="B23" s="12" t="str">
        <f>[1]Database!E26</f>
        <v>Geothermal energy</v>
      </c>
      <c r="C23">
        <f>AVERAGE(data_forest_imputation_RockSite!A23:B23)</f>
        <v>2570</v>
      </c>
      <c r="D23">
        <v>5.1499999999999997E-2</v>
      </c>
      <c r="E23" s="13">
        <v>5.0499999999999996E-15</v>
      </c>
      <c r="F23">
        <v>45</v>
      </c>
      <c r="G23">
        <v>0.22</v>
      </c>
      <c r="H23">
        <v>45.312499999999964</v>
      </c>
      <c r="I23">
        <v>9.2294195835179078</v>
      </c>
      <c r="J23" s="14">
        <f>AVERAGE(data_forest_imputation_RockSite!S23:T23)</f>
        <v>200</v>
      </c>
      <c r="K23">
        <f>AVERAGE(data_forest_imputation_RockSite!U23:V23)</f>
        <v>3.24</v>
      </c>
      <c r="L23">
        <v>1.3000000000000001E-5</v>
      </c>
      <c r="M23">
        <v>0.5085499999999995</v>
      </c>
      <c r="N23">
        <v>4757.5</v>
      </c>
      <c r="O23">
        <v>0.05</v>
      </c>
      <c r="P23">
        <v>33000</v>
      </c>
      <c r="Q23">
        <v>14.5</v>
      </c>
      <c r="R23">
        <v>120.0162499999995</v>
      </c>
      <c r="S23">
        <v>65.253174999999942</v>
      </c>
      <c r="T23">
        <v>45.723500000000001</v>
      </c>
      <c r="U23">
        <v>2.4</v>
      </c>
      <c r="V23">
        <v>2.5499999999999998E-2</v>
      </c>
      <c r="W23">
        <v>-1.3</v>
      </c>
      <c r="X23">
        <v>9.7999999999999997E-3</v>
      </c>
      <c r="Y23">
        <v>-0.9</v>
      </c>
      <c r="Z23">
        <v>2.2950000000000002E-2</v>
      </c>
      <c r="AA23">
        <v>-1.17</v>
      </c>
      <c r="AB23" s="1">
        <v>100.52145</v>
      </c>
      <c r="AC23">
        <v>115.5078</v>
      </c>
      <c r="AD23">
        <v>111.6905</v>
      </c>
      <c r="AE23" s="1">
        <v>128.34199999999899</v>
      </c>
      <c r="AF23">
        <f t="shared" si="0"/>
        <v>152.92058333333301</v>
      </c>
      <c r="AG23">
        <f t="shared" si="1"/>
        <v>24.117321350690233</v>
      </c>
    </row>
    <row r="24" spans="1:33" x14ac:dyDescent="0.2">
      <c r="A24" s="12" t="s">
        <v>1417</v>
      </c>
      <c r="B24" s="12" t="str">
        <f>[1]Database!E27</f>
        <v>Geothermal energy</v>
      </c>
      <c r="C24">
        <f>AVERAGE(data_forest_imputation_RockSite!A24:B24)</f>
        <v>2570</v>
      </c>
      <c r="D24">
        <v>5.1499999999999997E-2</v>
      </c>
      <c r="E24" s="13">
        <v>5.0499999999999996E-15</v>
      </c>
      <c r="F24">
        <v>45</v>
      </c>
      <c r="G24">
        <v>0.22</v>
      </c>
      <c r="H24">
        <v>45.312499999999964</v>
      </c>
      <c r="I24">
        <v>9.2294195835179078</v>
      </c>
      <c r="J24" s="14">
        <f>AVERAGE(data_forest_imputation_RockSite!S24:T24)</f>
        <v>200</v>
      </c>
      <c r="K24">
        <f>AVERAGE(data_forest_imputation_RockSite!U24:V24)</f>
        <v>3.24</v>
      </c>
      <c r="L24">
        <v>1.3000000000000001E-5</v>
      </c>
      <c r="M24">
        <v>0.5085499999999995</v>
      </c>
      <c r="N24">
        <v>4757.5</v>
      </c>
      <c r="O24">
        <v>0.02</v>
      </c>
      <c r="P24">
        <v>3400</v>
      </c>
      <c r="Q24">
        <v>7.9</v>
      </c>
      <c r="R24">
        <v>120.0162499999995</v>
      </c>
      <c r="S24">
        <v>65.253174999999942</v>
      </c>
      <c r="T24">
        <v>45.723500000000001</v>
      </c>
      <c r="U24">
        <v>2.9</v>
      </c>
      <c r="V24">
        <v>2.5499999999999998E-2</v>
      </c>
      <c r="W24">
        <v>-1.3</v>
      </c>
      <c r="X24">
        <v>9.7999999999999997E-3</v>
      </c>
      <c r="Y24">
        <v>-0.9</v>
      </c>
      <c r="Z24">
        <v>2.2950000000000002E-2</v>
      </c>
      <c r="AA24">
        <v>-1.17</v>
      </c>
      <c r="AB24">
        <v>100.52145</v>
      </c>
      <c r="AC24">
        <v>115.5078</v>
      </c>
      <c r="AD24">
        <v>111.6905</v>
      </c>
      <c r="AE24" s="1">
        <v>128.34199999999899</v>
      </c>
      <c r="AF24">
        <f t="shared" si="0"/>
        <v>152.92058333333301</v>
      </c>
      <c r="AG24">
        <f t="shared" si="1"/>
        <v>24.117321350690233</v>
      </c>
    </row>
    <row r="25" spans="1:33" x14ac:dyDescent="0.2">
      <c r="A25" s="12" t="s">
        <v>1417</v>
      </c>
      <c r="B25" s="12" t="str">
        <f>[1]Database!E28</f>
        <v>Geothermal energy</v>
      </c>
      <c r="C25">
        <f>AVERAGE(data_forest_imputation_RockSite!A25:B25)</f>
        <v>2570</v>
      </c>
      <c r="D25">
        <v>5.1499999999999997E-2</v>
      </c>
      <c r="E25" s="13">
        <v>5.0499999999999996E-15</v>
      </c>
      <c r="F25">
        <v>45</v>
      </c>
      <c r="G25">
        <v>0.22</v>
      </c>
      <c r="H25">
        <v>45.312499999999964</v>
      </c>
      <c r="I25">
        <v>9.2294195835179078</v>
      </c>
      <c r="J25" s="14">
        <f>AVERAGE(data_forest_imputation_RockSite!S25:T25)</f>
        <v>200</v>
      </c>
      <c r="K25">
        <f>AVERAGE(data_forest_imputation_RockSite!U25:V25)</f>
        <v>3.24</v>
      </c>
      <c r="L25">
        <v>1.3000000000000001E-5</v>
      </c>
      <c r="M25">
        <v>0.5085499999999995</v>
      </c>
      <c r="N25">
        <v>4778</v>
      </c>
      <c r="O25">
        <v>1.4999999999999999E-2</v>
      </c>
      <c r="P25">
        <v>8500</v>
      </c>
      <c r="Q25">
        <v>7</v>
      </c>
      <c r="R25">
        <v>120.5389999999995</v>
      </c>
      <c r="S25">
        <v>65.542020000000008</v>
      </c>
      <c r="T25">
        <v>45.924400000000006</v>
      </c>
      <c r="U25">
        <v>2.2999999999999998</v>
      </c>
      <c r="V25">
        <v>2.5499999999999998E-2</v>
      </c>
      <c r="W25">
        <v>-1.3</v>
      </c>
      <c r="X25">
        <v>9.7999999999999997E-3</v>
      </c>
      <c r="Y25">
        <v>-0.9</v>
      </c>
      <c r="Z25">
        <v>2.2950000000000002E-2</v>
      </c>
      <c r="AA25">
        <v>-1.17</v>
      </c>
      <c r="AB25">
        <v>103.39019999999999</v>
      </c>
      <c r="AC25">
        <v>113.58</v>
      </c>
      <c r="AD25">
        <v>114.878</v>
      </c>
      <c r="AE25" s="1">
        <v>126.19999999999899</v>
      </c>
      <c r="AF25">
        <f t="shared" si="0"/>
        <v>153.58273333333301</v>
      </c>
      <c r="AG25">
        <f t="shared" si="1"/>
        <v>19.791202592060053</v>
      </c>
    </row>
    <row r="26" spans="1:33" x14ac:dyDescent="0.2">
      <c r="A26" s="12" t="s">
        <v>1417</v>
      </c>
      <c r="B26" s="12" t="str">
        <f>[1]Database!E29</f>
        <v>Geothermal energy</v>
      </c>
      <c r="C26">
        <f>AVERAGE(data_forest_imputation_RockSite!A26:B26)</f>
        <v>2570</v>
      </c>
      <c r="D26">
        <v>5.1499999999999997E-2</v>
      </c>
      <c r="E26" s="13">
        <v>5.0499999999999996E-15</v>
      </c>
      <c r="F26">
        <v>45</v>
      </c>
      <c r="G26">
        <v>0.22</v>
      </c>
      <c r="H26">
        <v>45.312499999999964</v>
      </c>
      <c r="I26">
        <v>9.2294195835179078</v>
      </c>
      <c r="J26" s="14">
        <f>AVERAGE(data_forest_imputation_RockSite!S26:T26)</f>
        <v>200</v>
      </c>
      <c r="K26">
        <f>AVERAGE(data_forest_imputation_RockSite!U26:V26)</f>
        <v>3.24</v>
      </c>
      <c r="L26">
        <v>1.3000000000000001E-5</v>
      </c>
      <c r="M26">
        <v>0.5085499999999995</v>
      </c>
      <c r="N26">
        <v>4750</v>
      </c>
      <c r="O26">
        <v>4.4999999999999998E-2</v>
      </c>
      <c r="P26">
        <v>21500</v>
      </c>
      <c r="Q26">
        <v>18.5</v>
      </c>
      <c r="R26">
        <v>119.82499999999899</v>
      </c>
      <c r="S26">
        <v>65.147500000000008</v>
      </c>
      <c r="T26">
        <v>45.650000000000006</v>
      </c>
      <c r="U26">
        <v>2.7</v>
      </c>
      <c r="V26">
        <v>2.5499999999999998E-2</v>
      </c>
      <c r="W26">
        <v>-1.3</v>
      </c>
      <c r="X26">
        <v>9.7999999999999997E-3</v>
      </c>
      <c r="Y26">
        <v>-0.9</v>
      </c>
      <c r="Z26">
        <v>2.2950000000000002E-2</v>
      </c>
      <c r="AA26">
        <v>-1.17</v>
      </c>
      <c r="AB26">
        <v>102.105</v>
      </c>
      <c r="AC26" s="1">
        <v>113.58</v>
      </c>
      <c r="AD26" s="1">
        <v>113.44999999999899</v>
      </c>
      <c r="AE26" s="1">
        <v>126.19999999999899</v>
      </c>
      <c r="AF26">
        <f t="shared" si="0"/>
        <v>152.67833333333266</v>
      </c>
      <c r="AG26">
        <f t="shared" si="1"/>
        <v>20.87473413004254</v>
      </c>
    </row>
    <row r="27" spans="1:33" x14ac:dyDescent="0.2">
      <c r="A27" s="12" t="s">
        <v>1419</v>
      </c>
      <c r="B27" s="12" t="str">
        <f>[1]Database!E30</f>
        <v>Geothermal energy</v>
      </c>
      <c r="C27">
        <f>AVERAGE(data_forest_imputation_RockSite!A27:B27)</f>
        <v>2862.5</v>
      </c>
      <c r="D27">
        <v>0.01</v>
      </c>
      <c r="E27" s="13">
        <v>5.0450000000000001E-16</v>
      </c>
      <c r="F27">
        <v>64</v>
      </c>
      <c r="G27">
        <v>0.255</v>
      </c>
      <c r="H27">
        <v>31.568027210884349</v>
      </c>
      <c r="I27">
        <v>29.002988047808749</v>
      </c>
      <c r="J27" s="14">
        <f>AVERAGE(data_forest_imputation_RockSite!S27:T27)</f>
        <v>150</v>
      </c>
      <c r="K27">
        <f>AVERAGE(data_forest_imputation_RockSite!U27:V27)</f>
        <v>2.95</v>
      </c>
      <c r="L27">
        <v>2.8500000000000002E-6</v>
      </c>
      <c r="M27">
        <v>0.5513399999999995</v>
      </c>
      <c r="N27">
        <v>4150</v>
      </c>
      <c r="O27">
        <v>0.05</v>
      </c>
      <c r="P27">
        <v>5600</v>
      </c>
      <c r="Q27">
        <v>34</v>
      </c>
      <c r="R27">
        <v>103.9350762833333</v>
      </c>
      <c r="S27">
        <v>64.801487019999996</v>
      </c>
      <c r="T27">
        <v>44.213604118131855</v>
      </c>
      <c r="U27">
        <v>1.8</v>
      </c>
      <c r="V27">
        <v>2.6599999999999999E-2</v>
      </c>
      <c r="W27">
        <v>0</v>
      </c>
      <c r="X27">
        <v>0.01</v>
      </c>
      <c r="Y27">
        <v>0</v>
      </c>
      <c r="Z27">
        <v>3.3000000000000002E-2</v>
      </c>
      <c r="AA27">
        <v>0</v>
      </c>
      <c r="AB27" s="1">
        <v>117.11684959999999</v>
      </c>
      <c r="AC27">
        <v>141.9</v>
      </c>
      <c r="AD27" s="1">
        <v>93.490152566666595</v>
      </c>
      <c r="AE27">
        <v>114.38</v>
      </c>
      <c r="AF27">
        <f t="shared" si="0"/>
        <v>155.6290007222222</v>
      </c>
      <c r="AG27">
        <f t="shared" si="1"/>
        <v>26.258763198997411</v>
      </c>
    </row>
    <row r="28" spans="1:33" x14ac:dyDescent="0.2">
      <c r="A28" s="12" t="s">
        <v>1413</v>
      </c>
      <c r="B28" s="12" t="str">
        <f>[1]Database!E31</f>
        <v>Geothermal energy</v>
      </c>
      <c r="C28">
        <f>AVERAGE(data_forest_imputation_RockSite!A28:B28)</f>
        <v>2690</v>
      </c>
      <c r="D28">
        <v>0.2</v>
      </c>
      <c r="E28" s="13">
        <v>5.0000049999999998E-13</v>
      </c>
      <c r="F28">
        <v>55.5</v>
      </c>
      <c r="G28">
        <v>0.245</v>
      </c>
      <c r="H28">
        <v>40.376811594202898</v>
      </c>
      <c r="I28">
        <v>22.614173228346452</v>
      </c>
      <c r="J28" s="14">
        <f>AVERAGE(data_forest_imputation_RockSite!S28:T28)</f>
        <v>125.5</v>
      </c>
      <c r="K28">
        <f>AVERAGE(data_forest_imputation_RockSite!U28:V28)</f>
        <v>2.8</v>
      </c>
      <c r="L28">
        <v>1.2E-5</v>
      </c>
      <c r="M28">
        <v>0.67975499999999944</v>
      </c>
      <c r="N28">
        <v>3795.25</v>
      </c>
      <c r="O28">
        <v>0.05</v>
      </c>
      <c r="P28">
        <v>20000</v>
      </c>
      <c r="Q28">
        <v>46</v>
      </c>
      <c r="R28">
        <v>87.649447124999952</v>
      </c>
      <c r="S28">
        <v>67.132738261999947</v>
      </c>
      <c r="T28">
        <v>47.851076034129349</v>
      </c>
      <c r="U28">
        <v>0</v>
      </c>
      <c r="V28" s="1">
        <v>2.4946658333963201E-2</v>
      </c>
      <c r="W28">
        <v>0</v>
      </c>
      <c r="X28" s="1">
        <v>1.1688305931710399E-2</v>
      </c>
      <c r="Y28">
        <v>0</v>
      </c>
      <c r="Z28">
        <v>3.3276076000000002E-2</v>
      </c>
      <c r="AA28">
        <v>0</v>
      </c>
      <c r="AB28" s="1">
        <v>116.14600956</v>
      </c>
      <c r="AC28">
        <v>110.32808482799901</v>
      </c>
      <c r="AD28" s="1">
        <v>82.273404249999999</v>
      </c>
      <c r="AE28" s="1">
        <v>93.025489999999905</v>
      </c>
      <c r="AF28">
        <f t="shared" si="0"/>
        <v>133.92432954599963</v>
      </c>
      <c r="AG28">
        <f t="shared" si="1"/>
        <v>20.830103944693565</v>
      </c>
    </row>
    <row r="29" spans="1:33" x14ac:dyDescent="0.2">
      <c r="A29" s="12" t="s">
        <v>1420</v>
      </c>
      <c r="B29" s="12" t="str">
        <f>[1]Database!E32</f>
        <v>Geothermal energy</v>
      </c>
      <c r="C29">
        <f>AVERAGE(data_forest_imputation_RockSite!A29:B29)</f>
        <v>2650</v>
      </c>
      <c r="D29">
        <v>0.23749999999999999</v>
      </c>
      <c r="E29" s="13">
        <v>5.0064999999999999E-13</v>
      </c>
      <c r="F29">
        <v>55</v>
      </c>
      <c r="G29">
        <v>0.2</v>
      </c>
      <c r="H29">
        <v>65.28</v>
      </c>
      <c r="I29">
        <v>11.461584283903676</v>
      </c>
      <c r="J29" s="14">
        <f>AVERAGE(data_forest_imputation_RockSite!S29:T29)</f>
        <v>125.5</v>
      </c>
      <c r="K29">
        <f>AVERAGE(data_forest_imputation_RockSite!U29:V29)</f>
        <v>2.7399999999999998</v>
      </c>
      <c r="L29">
        <v>1.2E-5</v>
      </c>
      <c r="M29">
        <v>0.62689999999999957</v>
      </c>
      <c r="N29">
        <v>4200</v>
      </c>
      <c r="O29">
        <v>0.15</v>
      </c>
      <c r="P29">
        <v>13000</v>
      </c>
      <c r="Q29">
        <v>59</v>
      </c>
      <c r="R29">
        <v>109.15410659999949</v>
      </c>
      <c r="S29">
        <v>70.682939070000003</v>
      </c>
      <c r="T29">
        <v>47.193653076496204</v>
      </c>
      <c r="U29">
        <v>-1</v>
      </c>
      <c r="V29">
        <v>2.4840000000000001E-2</v>
      </c>
      <c r="W29">
        <v>0</v>
      </c>
      <c r="X29">
        <v>1.0540000000000001E-2</v>
      </c>
      <c r="Y29">
        <v>0</v>
      </c>
      <c r="Z29">
        <v>2.537E-2</v>
      </c>
      <c r="AA29">
        <v>0</v>
      </c>
      <c r="AB29">
        <v>104.017</v>
      </c>
      <c r="AC29">
        <v>111.39205742799901</v>
      </c>
      <c r="AD29" s="1">
        <v>101.84399999999999</v>
      </c>
      <c r="AE29" s="1">
        <v>116.46421319999899</v>
      </c>
      <c r="AF29">
        <f t="shared" si="0"/>
        <v>144.572423542666</v>
      </c>
      <c r="AG29">
        <f t="shared" si="1"/>
        <v>10.840925991075334</v>
      </c>
    </row>
    <row r="30" spans="1:33" x14ac:dyDescent="0.2">
      <c r="A30" s="12" t="s">
        <v>1417</v>
      </c>
      <c r="B30" s="12" t="str">
        <f>[1]Database!E33</f>
        <v>Geothermal energy</v>
      </c>
      <c r="C30">
        <f>AVERAGE(data_forest_imputation_RockSite!A30:B30)</f>
        <v>2400</v>
      </c>
      <c r="D30">
        <v>4.4999999999999998E-2</v>
      </c>
      <c r="E30" s="13">
        <v>5.005E-9</v>
      </c>
      <c r="F30">
        <v>45</v>
      </c>
      <c r="G30">
        <v>0.22</v>
      </c>
      <c r="H30">
        <v>45.312499999999964</v>
      </c>
      <c r="I30">
        <v>9.2294195835179078</v>
      </c>
      <c r="J30" s="14">
        <f>AVERAGE(data_forest_imputation_RockSite!S30:T30)</f>
        <v>200</v>
      </c>
      <c r="K30">
        <f>AVERAGE(data_forest_imputation_RockSite!U30:V30)</f>
        <v>3.3449999999999998</v>
      </c>
      <c r="L30">
        <v>1.2500000000000001E-5</v>
      </c>
      <c r="M30">
        <v>0.52007499999999951</v>
      </c>
      <c r="N30">
        <v>3700</v>
      </c>
      <c r="O30">
        <v>4.7012002679999998E-2</v>
      </c>
      <c r="P30">
        <v>9000</v>
      </c>
      <c r="Q30">
        <v>9</v>
      </c>
      <c r="R30">
        <v>89.242037806666602</v>
      </c>
      <c r="S30">
        <v>64.691530987999997</v>
      </c>
      <c r="T30">
        <v>47.289799558486848</v>
      </c>
      <c r="U30">
        <v>2.4</v>
      </c>
      <c r="V30" s="1">
        <v>2.57339253957121E-2</v>
      </c>
      <c r="W30">
        <v>-1.2999999999999999E-2</v>
      </c>
      <c r="X30" s="1">
        <v>1.0177986237249101E-2</v>
      </c>
      <c r="Y30">
        <v>0</v>
      </c>
      <c r="Z30">
        <v>3.4520000000000002E-2</v>
      </c>
      <c r="AA30">
        <v>5.9999999999999995E-4</v>
      </c>
      <c r="AB30" s="1">
        <v>112.84539132</v>
      </c>
      <c r="AC30" s="1">
        <v>104.920860227999</v>
      </c>
      <c r="AD30" s="1">
        <v>82.960245613333299</v>
      </c>
      <c r="AE30" s="1">
        <v>95.523829999999904</v>
      </c>
      <c r="AF30">
        <f t="shared" si="0"/>
        <v>132.08344238711072</v>
      </c>
      <c r="AG30">
        <f t="shared" si="1"/>
        <v>15.018968950905768</v>
      </c>
    </row>
    <row r="31" spans="1:33" x14ac:dyDescent="0.2">
      <c r="A31" s="12" t="s">
        <v>1417</v>
      </c>
      <c r="B31" s="12" t="str">
        <f>[1]Database!E34</f>
        <v>Geothermal energy</v>
      </c>
      <c r="C31">
        <f>AVERAGE(data_forest_imputation_RockSite!A31:B31)</f>
        <v>2400</v>
      </c>
      <c r="D31">
        <v>4.4999999999999998E-2</v>
      </c>
      <c r="E31" s="13">
        <v>5.005E-9</v>
      </c>
      <c r="F31">
        <v>45</v>
      </c>
      <c r="G31">
        <v>0.22</v>
      </c>
      <c r="H31">
        <v>45.312499999999964</v>
      </c>
      <c r="I31">
        <v>9.2294195835179078</v>
      </c>
      <c r="J31" s="14">
        <f>AVERAGE(data_forest_imputation_RockSite!S31:T31)</f>
        <v>200</v>
      </c>
      <c r="K31">
        <f>AVERAGE(data_forest_imputation_RockSite!U31:V31)</f>
        <v>3.3449999999999998</v>
      </c>
      <c r="L31">
        <v>1.2500000000000001E-5</v>
      </c>
      <c r="M31">
        <v>0.52007499999999951</v>
      </c>
      <c r="N31">
        <v>3700</v>
      </c>
      <c r="O31" s="1">
        <v>4.7940562689999897E-2</v>
      </c>
      <c r="P31">
        <v>0</v>
      </c>
      <c r="Q31">
        <v>1.2</v>
      </c>
      <c r="R31">
        <v>86.842573039999962</v>
      </c>
      <c r="S31">
        <v>64.092493468000001</v>
      </c>
      <c r="T31">
        <v>46.461027755067597</v>
      </c>
      <c r="U31">
        <v>2.1</v>
      </c>
      <c r="V31">
        <v>2.5734519681426399E-2</v>
      </c>
      <c r="W31">
        <v>-1.2999999999999999E-2</v>
      </c>
      <c r="X31" s="1">
        <v>1.0123995926663E-2</v>
      </c>
      <c r="Y31">
        <v>0</v>
      </c>
      <c r="Z31" s="1" t="s">
        <v>304</v>
      </c>
      <c r="AA31">
        <v>5.9999999999999995E-4</v>
      </c>
      <c r="AB31" s="1">
        <v>113.33245132</v>
      </c>
      <c r="AC31">
        <v>106.913233641999</v>
      </c>
      <c r="AD31" s="1">
        <v>79.197356080000006</v>
      </c>
      <c r="AE31" s="1">
        <v>94.487789999999904</v>
      </c>
      <c r="AF31">
        <f t="shared" si="0"/>
        <v>131.31027701399964</v>
      </c>
      <c r="AG31">
        <f t="shared" si="1"/>
        <v>16.593963745343732</v>
      </c>
    </row>
    <row r="32" spans="1:33" x14ac:dyDescent="0.2">
      <c r="A32" s="12" t="s">
        <v>1420</v>
      </c>
      <c r="B32" s="12" t="str">
        <f>[1]Database!E35</f>
        <v>Geothermal energy</v>
      </c>
      <c r="C32">
        <f>AVERAGE(data_forest_imputation_RockSite!A32:B32)</f>
        <v>2100</v>
      </c>
      <c r="D32">
        <v>2.5000000000000001E-2</v>
      </c>
      <c r="E32" s="13">
        <v>5.0004999999999997E-13</v>
      </c>
      <c r="F32">
        <v>42.55</v>
      </c>
      <c r="G32">
        <v>0.15</v>
      </c>
      <c r="H32">
        <v>35.437499999999986</v>
      </c>
      <c r="I32">
        <v>8.8885833333332993</v>
      </c>
      <c r="J32" s="14">
        <f>AVERAGE(data_forest_imputation_RockSite!S32:T32)</f>
        <v>125.5</v>
      </c>
      <c r="K32">
        <f>AVERAGE(data_forest_imputation_RockSite!U32:V32)</f>
        <v>2.7399999999999998</v>
      </c>
      <c r="L32">
        <v>1.2E-5</v>
      </c>
      <c r="M32">
        <v>0.70833499999999949</v>
      </c>
      <c r="N32">
        <v>3200</v>
      </c>
      <c r="O32">
        <v>7.0000000000000007E-2</v>
      </c>
      <c r="P32">
        <v>0</v>
      </c>
      <c r="Q32">
        <v>6</v>
      </c>
      <c r="R32">
        <v>84.323993399999949</v>
      </c>
      <c r="S32">
        <v>62.69967148799995</v>
      </c>
      <c r="T32">
        <v>37.965067852992348</v>
      </c>
      <c r="U32">
        <v>2.7</v>
      </c>
      <c r="V32" s="1">
        <v>2.5724226731307798E-2</v>
      </c>
      <c r="W32">
        <v>0</v>
      </c>
      <c r="X32" s="1">
        <v>1.04257249279329E-2</v>
      </c>
      <c r="Y32">
        <v>0</v>
      </c>
      <c r="Z32" s="1" t="s">
        <v>318</v>
      </c>
      <c r="AA32">
        <v>0</v>
      </c>
      <c r="AB32">
        <v>115.12736872000001</v>
      </c>
      <c r="AC32" s="1">
        <v>102.132482641999</v>
      </c>
      <c r="AD32" s="1">
        <v>75.563817599999993</v>
      </c>
      <c r="AE32" s="1">
        <v>93.084169199999906</v>
      </c>
      <c r="AF32">
        <f t="shared" si="0"/>
        <v>128.63594605399965</v>
      </c>
      <c r="AG32">
        <f t="shared" si="1"/>
        <v>19.191686812307804</v>
      </c>
    </row>
    <row r="33" spans="1:33" x14ac:dyDescent="0.2">
      <c r="A33" s="12" t="s">
        <v>1415</v>
      </c>
      <c r="B33" s="12" t="str">
        <f>[1]Database!E36</f>
        <v>Geothermal energy</v>
      </c>
      <c r="C33">
        <f>AVERAGE(data_forest_imputation_RockSite!A33:B33)</f>
        <v>2645</v>
      </c>
      <c r="D33">
        <v>8.3499999999999894E-2</v>
      </c>
      <c r="E33" s="13">
        <v>2.6E-14</v>
      </c>
      <c r="F33">
        <v>23.4</v>
      </c>
      <c r="G33">
        <v>0.24</v>
      </c>
      <c r="H33">
        <v>15.223214285714249</v>
      </c>
      <c r="I33">
        <v>9.4203747072599242</v>
      </c>
      <c r="J33" s="14">
        <f>AVERAGE(data_forest_imputation_RockSite!S33:T33)</f>
        <v>78.400000000000006</v>
      </c>
      <c r="K33">
        <f>AVERAGE(data_forest_imputation_RockSite!U33:V33)</f>
        <v>2.11</v>
      </c>
      <c r="L33">
        <v>9.5000000000000005E-5</v>
      </c>
      <c r="M33">
        <v>0.79213999999999951</v>
      </c>
      <c r="N33">
        <v>3475</v>
      </c>
      <c r="O33">
        <v>0.12</v>
      </c>
      <c r="P33">
        <v>0</v>
      </c>
      <c r="Q33">
        <v>2.5</v>
      </c>
      <c r="R33">
        <v>83.35</v>
      </c>
      <c r="S33">
        <v>51.082499999999996</v>
      </c>
      <c r="T33">
        <v>31.274999999999999</v>
      </c>
      <c r="U33">
        <v>2.4</v>
      </c>
      <c r="V33">
        <v>2.5999999999999999E-2</v>
      </c>
      <c r="W33">
        <v>-7</v>
      </c>
      <c r="X33">
        <v>8.9999999999999993E-3</v>
      </c>
      <c r="Y33">
        <v>0</v>
      </c>
      <c r="Z33">
        <v>2.6599999999999999E-2</v>
      </c>
      <c r="AA33">
        <v>0</v>
      </c>
      <c r="AB33">
        <v>89.11</v>
      </c>
      <c r="AC33">
        <v>95.759999999999906</v>
      </c>
      <c r="AD33">
        <v>80.099999999999994</v>
      </c>
      <c r="AE33">
        <v>86.6</v>
      </c>
      <c r="AF33">
        <f t="shared" si="0"/>
        <v>117.18999999999996</v>
      </c>
      <c r="AG33">
        <f t="shared" si="1"/>
        <v>8.1984205795993752</v>
      </c>
    </row>
    <row r="34" spans="1:33" x14ac:dyDescent="0.2">
      <c r="A34" s="12" t="s">
        <v>1418</v>
      </c>
      <c r="B34" s="12" t="str">
        <f>[1]Database!E37</f>
        <v>Geothermal energy</v>
      </c>
      <c r="C34">
        <f>AVERAGE(data_forest_imputation_RockSite!A34:B34)</f>
        <v>2600</v>
      </c>
      <c r="D34">
        <v>5.4999999999999997E-3</v>
      </c>
      <c r="E34" s="13">
        <v>5.0000000499999995E-10</v>
      </c>
      <c r="F34">
        <v>25</v>
      </c>
      <c r="G34">
        <v>0.25</v>
      </c>
      <c r="H34">
        <v>20.833333333333314</v>
      </c>
      <c r="I34">
        <v>11.25</v>
      </c>
      <c r="J34" s="14">
        <f>AVERAGE(data_forest_imputation_RockSite!S34:T34)</f>
        <v>155</v>
      </c>
      <c r="K34">
        <f>AVERAGE(data_forest_imputation_RockSite!U34:V34)</f>
        <v>1.51</v>
      </c>
      <c r="L34">
        <v>4.0000000000000003E-5</v>
      </c>
      <c r="M34">
        <v>0.83372500000000005</v>
      </c>
      <c r="N34">
        <v>1505</v>
      </c>
      <c r="O34">
        <v>0.55000000000000004</v>
      </c>
      <c r="P34">
        <v>0</v>
      </c>
      <c r="Q34">
        <v>2.8</v>
      </c>
      <c r="R34">
        <v>44.397499999999951</v>
      </c>
      <c r="S34">
        <v>31.605</v>
      </c>
      <c r="T34">
        <v>13.695500000000001</v>
      </c>
      <c r="U34">
        <v>4</v>
      </c>
      <c r="V34">
        <v>2.9499999999999998E-2</v>
      </c>
      <c r="W34">
        <v>0</v>
      </c>
      <c r="X34">
        <v>9.1000000000000004E-3</v>
      </c>
      <c r="Y34">
        <v>0</v>
      </c>
      <c r="Z34">
        <v>7.3499999999999996E-2</v>
      </c>
      <c r="AA34">
        <v>0</v>
      </c>
      <c r="AB34">
        <v>55.86</v>
      </c>
      <c r="AC34">
        <v>165.375</v>
      </c>
      <c r="AD34" s="1">
        <v>22.419999999999899</v>
      </c>
      <c r="AE34">
        <v>66.375</v>
      </c>
      <c r="AF34">
        <f t="shared" si="0"/>
        <v>103.34333333333331</v>
      </c>
      <c r="AG34">
        <f t="shared" si="1"/>
        <v>104.65443241927214</v>
      </c>
    </row>
    <row r="35" spans="1:33" x14ac:dyDescent="0.2">
      <c r="A35" s="12" t="s">
        <v>1418</v>
      </c>
      <c r="B35" s="12" t="str">
        <f>[1]Database!E38</f>
        <v>Geothermal energy</v>
      </c>
      <c r="C35">
        <f>AVERAGE(data_forest_imputation_RockSite!A35:B35)</f>
        <v>2600</v>
      </c>
      <c r="D35">
        <v>5.4999999999999997E-3</v>
      </c>
      <c r="E35" s="13">
        <v>4.4999999999999998E-15</v>
      </c>
      <c r="F35">
        <v>25</v>
      </c>
      <c r="G35">
        <v>0.25</v>
      </c>
      <c r="H35">
        <v>20.833333333333314</v>
      </c>
      <c r="I35">
        <v>11.25</v>
      </c>
      <c r="J35" s="14">
        <f>AVERAGE(data_forest_imputation_RockSite!S35:T35)</f>
        <v>105</v>
      </c>
      <c r="K35">
        <f>AVERAGE(data_forest_imputation_RockSite!U35:V35)</f>
        <v>1.51</v>
      </c>
      <c r="L35">
        <v>4.0000000000000003E-5</v>
      </c>
      <c r="M35">
        <v>0.83692999999999995</v>
      </c>
      <c r="N35">
        <v>2500</v>
      </c>
      <c r="O35">
        <v>0.06</v>
      </c>
      <c r="P35">
        <v>0</v>
      </c>
      <c r="R35">
        <v>73.75</v>
      </c>
      <c r="S35">
        <v>52.5</v>
      </c>
      <c r="T35">
        <v>22.75</v>
      </c>
      <c r="U35">
        <v>2.4</v>
      </c>
      <c r="V35">
        <v>2.9499999999999998E-2</v>
      </c>
      <c r="W35">
        <v>0</v>
      </c>
      <c r="X35">
        <v>9.1000000000000004E-3</v>
      </c>
      <c r="Y35">
        <v>0</v>
      </c>
      <c r="Z35">
        <v>7.3499999999999996E-2</v>
      </c>
      <c r="AA35">
        <v>0</v>
      </c>
      <c r="AB35">
        <v>183.75</v>
      </c>
      <c r="AC35">
        <v>183.75</v>
      </c>
      <c r="AD35">
        <v>73.75</v>
      </c>
      <c r="AE35">
        <v>73.75</v>
      </c>
      <c r="AF35">
        <f t="shared" si="0"/>
        <v>171.66666666666666</v>
      </c>
      <c r="AG35">
        <f t="shared" si="1"/>
        <v>110</v>
      </c>
    </row>
    <row r="36" spans="1:33" x14ac:dyDescent="0.2">
      <c r="A36" s="12" t="s">
        <v>1418</v>
      </c>
      <c r="B36" s="12" t="str">
        <f>[1]Database!E39</f>
        <v>Geothermal energy</v>
      </c>
      <c r="C36">
        <f>AVERAGE(data_forest_imputation_RockSite!A36:B36)</f>
        <v>2600</v>
      </c>
      <c r="D36">
        <v>5.4999999999999997E-3</v>
      </c>
      <c r="E36" s="13">
        <v>5.0000000499999995E-10</v>
      </c>
      <c r="F36">
        <v>25</v>
      </c>
      <c r="G36">
        <v>0.25</v>
      </c>
      <c r="H36">
        <v>20.833333333333314</v>
      </c>
      <c r="I36">
        <v>11.25</v>
      </c>
      <c r="J36" s="14">
        <f>AVERAGE(data_forest_imputation_RockSite!S36:T36)</f>
        <v>105</v>
      </c>
      <c r="K36">
        <f>AVERAGE(data_forest_imputation_RockSite!U36:V36)</f>
        <v>1.51</v>
      </c>
      <c r="L36">
        <v>4.0000000000000003E-5</v>
      </c>
      <c r="M36">
        <v>0.83897500000000003</v>
      </c>
      <c r="N36">
        <v>840</v>
      </c>
      <c r="O36">
        <v>0.35</v>
      </c>
      <c r="P36">
        <v>0</v>
      </c>
      <c r="R36">
        <v>33.676735999999948</v>
      </c>
      <c r="S36">
        <v>32.845817840873551</v>
      </c>
      <c r="T36">
        <v>13.3324341</v>
      </c>
      <c r="U36">
        <v>2</v>
      </c>
      <c r="V36">
        <v>2.9499999999999998E-2</v>
      </c>
      <c r="W36">
        <v>0</v>
      </c>
      <c r="X36">
        <v>9.1000000000000004E-3</v>
      </c>
      <c r="Y36">
        <v>0</v>
      </c>
      <c r="Z36">
        <v>7.3499999999999996E-2</v>
      </c>
      <c r="AA36">
        <v>0</v>
      </c>
      <c r="AB36">
        <v>58.8</v>
      </c>
      <c r="AC36" s="1">
        <v>142.50613759999999</v>
      </c>
      <c r="AD36" s="1">
        <v>23.599999999999898</v>
      </c>
      <c r="AE36">
        <v>43.753472000000002</v>
      </c>
      <c r="AF36">
        <f t="shared" si="0"/>
        <v>89.55320319999997</v>
      </c>
      <c r="AG36">
        <f t="shared" si="1"/>
        <v>92.155315744319225</v>
      </c>
    </row>
    <row r="37" spans="1:33" x14ac:dyDescent="0.2">
      <c r="A37" s="12" t="s">
        <v>1418</v>
      </c>
      <c r="B37" s="12" t="str">
        <f>[1]Database!E40</f>
        <v>Geothermal energy</v>
      </c>
      <c r="C37">
        <f>AVERAGE(data_forest_imputation_RockSite!A37:B37)</f>
        <v>2700</v>
      </c>
      <c r="D37">
        <v>0.35</v>
      </c>
      <c r="E37" s="13">
        <v>1.2659650000000001E-13</v>
      </c>
      <c r="F37">
        <v>29.55</v>
      </c>
      <c r="G37">
        <v>0.19</v>
      </c>
      <c r="H37">
        <v>16.258680555555515</v>
      </c>
      <c r="I37">
        <v>12.344632768361565</v>
      </c>
      <c r="J37" s="14">
        <f>AVERAGE(data_forest_imputation_RockSite!S37:T37)</f>
        <v>55</v>
      </c>
      <c r="K37">
        <f>AVERAGE(data_forest_imputation_RockSite!U37:V37)</f>
        <v>1.76</v>
      </c>
      <c r="L37">
        <v>8.0450000000000001E-6</v>
      </c>
      <c r="M37">
        <v>0.79509499999999944</v>
      </c>
      <c r="N37">
        <v>2050</v>
      </c>
      <c r="O37">
        <v>7.0000000000000007E-2</v>
      </c>
      <c r="P37">
        <v>0</v>
      </c>
      <c r="Q37">
        <v>0.3</v>
      </c>
      <c r="R37">
        <v>60</v>
      </c>
      <c r="S37">
        <v>69.671228713999952</v>
      </c>
      <c r="T37">
        <v>40</v>
      </c>
      <c r="U37">
        <v>2.2000000000000002</v>
      </c>
      <c r="V37" s="1">
        <v>2.4591465413919399E-2</v>
      </c>
      <c r="W37">
        <v>0.21</v>
      </c>
      <c r="X37" s="1">
        <v>1.01471024131598E-2</v>
      </c>
      <c r="Y37">
        <v>1.2E-2</v>
      </c>
      <c r="Z37" s="1" t="s">
        <v>357</v>
      </c>
      <c r="AA37">
        <v>0.3</v>
      </c>
      <c r="AB37">
        <v>121.2906464</v>
      </c>
      <c r="AC37" s="1">
        <v>101.731373697999</v>
      </c>
      <c r="AD37">
        <v>50</v>
      </c>
      <c r="AE37">
        <v>70</v>
      </c>
      <c r="AF37">
        <f t="shared" si="0"/>
        <v>114.32867336599968</v>
      </c>
      <c r="AG37">
        <f t="shared" si="1"/>
        <v>44.834002908078247</v>
      </c>
    </row>
    <row r="38" spans="1:33" x14ac:dyDescent="0.2">
      <c r="A38" s="12" t="s">
        <v>1418</v>
      </c>
      <c r="B38" s="12" t="str">
        <f>[1]Database!E41</f>
        <v>Geothermal energy</v>
      </c>
      <c r="C38">
        <f>AVERAGE(data_forest_imputation_RockSite!A38:B38)</f>
        <v>2700</v>
      </c>
      <c r="D38">
        <v>5.4999999999999997E-3</v>
      </c>
      <c r="E38" s="13">
        <v>5.0000000499999995E-10</v>
      </c>
      <c r="F38">
        <v>75</v>
      </c>
      <c r="G38">
        <v>0.25</v>
      </c>
      <c r="H38">
        <v>55.5555555555555</v>
      </c>
      <c r="I38">
        <v>15.001737451737451</v>
      </c>
      <c r="J38" s="14">
        <f>AVERAGE(data_forest_imputation_RockSite!S38:T38)</f>
        <v>275</v>
      </c>
      <c r="K38">
        <f>AVERAGE(data_forest_imputation_RockSite!U38:V38)</f>
        <v>1.76</v>
      </c>
      <c r="L38">
        <v>7.7000000000000008E-6</v>
      </c>
      <c r="M38">
        <v>0.62776499999999946</v>
      </c>
      <c r="N38">
        <v>1132.5</v>
      </c>
      <c r="O38">
        <v>2.1000000000000001E-2</v>
      </c>
      <c r="P38">
        <v>0</v>
      </c>
      <c r="Q38">
        <v>2.8</v>
      </c>
      <c r="R38">
        <v>74.342269999999957</v>
      </c>
      <c r="S38">
        <v>60.258270898000006</v>
      </c>
      <c r="T38">
        <v>23.744318597375297</v>
      </c>
      <c r="U38">
        <v>0</v>
      </c>
      <c r="V38" s="1">
        <v>2.53696847985347E-2</v>
      </c>
      <c r="W38">
        <v>0</v>
      </c>
      <c r="X38">
        <v>9.5473888263966997E-3</v>
      </c>
      <c r="Y38">
        <v>-5.3999999999999999E-2</v>
      </c>
      <c r="Z38">
        <v>3.8230279999999901E-2</v>
      </c>
      <c r="AA38">
        <v>-8.4125200000000007</v>
      </c>
      <c r="AB38">
        <v>113.03882659999999</v>
      </c>
      <c r="AC38">
        <v>148.82534924199899</v>
      </c>
      <c r="AD38" s="1">
        <v>64.590506399999995</v>
      </c>
      <c r="AE38" s="1">
        <v>84.094033599999904</v>
      </c>
      <c r="AF38">
        <f t="shared" si="0"/>
        <v>136.90357194733298</v>
      </c>
      <c r="AG38">
        <f t="shared" si="1"/>
        <v>56.163241846261322</v>
      </c>
    </row>
    <row r="39" spans="1:33" x14ac:dyDescent="0.2">
      <c r="A39" s="12" t="s">
        <v>1418</v>
      </c>
      <c r="B39" s="12" t="str">
        <f>[1]Database!E42</f>
        <v>Geothermal energy</v>
      </c>
      <c r="C39">
        <f>AVERAGE(data_forest_imputation_RockSite!A39:B39)</f>
        <v>2785</v>
      </c>
      <c r="D39">
        <v>0.12</v>
      </c>
      <c r="E39" s="13">
        <v>5.0000000499999995E-10</v>
      </c>
      <c r="F39">
        <v>75</v>
      </c>
      <c r="G39">
        <v>0.25</v>
      </c>
      <c r="H39">
        <v>55.5555555555555</v>
      </c>
      <c r="I39">
        <v>15.001737451737451</v>
      </c>
      <c r="J39" s="14">
        <f>AVERAGE(data_forest_imputation_RockSite!S39:T39)</f>
        <v>275</v>
      </c>
      <c r="K39">
        <f>AVERAGE(data_forest_imputation_RockSite!U39:V39)</f>
        <v>1.76</v>
      </c>
      <c r="L39">
        <v>7.7000000000000008E-6</v>
      </c>
      <c r="M39">
        <v>0.61094499999999952</v>
      </c>
      <c r="N39">
        <v>950</v>
      </c>
      <c r="O39">
        <v>4.0000000000000001E-3</v>
      </c>
      <c r="P39">
        <v>0</v>
      </c>
      <c r="R39">
        <v>77.020274200000003</v>
      </c>
      <c r="S39">
        <v>62.81805251689655</v>
      </c>
      <c r="T39">
        <v>26.457118194750649</v>
      </c>
      <c r="U39">
        <v>6.6</v>
      </c>
      <c r="V39" s="1">
        <v>2.5183389754528399E-2</v>
      </c>
      <c r="W39">
        <v>0</v>
      </c>
      <c r="X39">
        <v>9.5492105319876994E-3</v>
      </c>
      <c r="Y39">
        <v>-3.5999999999999997E-2</v>
      </c>
      <c r="Z39">
        <v>0.76819508000000003</v>
      </c>
      <c r="AA39">
        <v>-8.0493600000000001</v>
      </c>
      <c r="AB39">
        <v>109.620165</v>
      </c>
      <c r="AC39">
        <v>143.82694684199899</v>
      </c>
      <c r="AD39" s="1">
        <v>70.115569600000001</v>
      </c>
      <c r="AE39">
        <v>83.924978800000005</v>
      </c>
      <c r="AF39">
        <f t="shared" si="0"/>
        <v>135.86522008066635</v>
      </c>
      <c r="AG39">
        <f t="shared" si="1"/>
        <v>52.050899575047929</v>
      </c>
    </row>
    <row r="40" spans="1:33" x14ac:dyDescent="0.2">
      <c r="A40" s="12" t="s">
        <v>1418</v>
      </c>
      <c r="B40" s="12" t="str">
        <f>[1]Database!E43</f>
        <v>Geothermal energy</v>
      </c>
      <c r="C40">
        <f>AVERAGE(data_forest_imputation_RockSite!A40:B40)</f>
        <v>2700</v>
      </c>
      <c r="D40">
        <v>5.4999999999999997E-3</v>
      </c>
      <c r="E40" s="13">
        <v>5.0000000499999995E-10</v>
      </c>
      <c r="F40">
        <v>75</v>
      </c>
      <c r="G40">
        <v>0.25</v>
      </c>
      <c r="H40">
        <v>55.5555555555555</v>
      </c>
      <c r="I40">
        <v>15.001737451737451</v>
      </c>
      <c r="J40" s="14">
        <f>AVERAGE(data_forest_imputation_RockSite!S40:T40)</f>
        <v>275</v>
      </c>
      <c r="K40">
        <f>AVERAGE(data_forest_imputation_RockSite!U40:V40)</f>
        <v>1.76</v>
      </c>
      <c r="L40">
        <v>7.7000000000000008E-6</v>
      </c>
      <c r="M40">
        <v>0.62776499999999946</v>
      </c>
      <c r="N40">
        <v>475</v>
      </c>
      <c r="O40">
        <v>0.16</v>
      </c>
      <c r="P40">
        <v>0</v>
      </c>
      <c r="R40">
        <v>72.928754099999949</v>
      </c>
      <c r="S40">
        <v>59.486928251999949</v>
      </c>
      <c r="T40">
        <v>23.337908997375301</v>
      </c>
      <c r="U40">
        <v>3.2</v>
      </c>
      <c r="V40" s="1">
        <v>2.5374872490842401E-2</v>
      </c>
      <c r="W40">
        <v>0</v>
      </c>
      <c r="X40">
        <v>9.4891888263967002E-3</v>
      </c>
      <c r="Y40">
        <v>-5.3999999999999999E-2</v>
      </c>
      <c r="Z40" s="1" t="s">
        <v>380</v>
      </c>
      <c r="AA40">
        <v>-8.4125200000000007</v>
      </c>
      <c r="AB40">
        <v>110.52452049999999</v>
      </c>
      <c r="AC40" s="1">
        <v>148.23579784199899</v>
      </c>
      <c r="AD40" s="1">
        <v>62.937140599999999</v>
      </c>
      <c r="AE40" s="1">
        <v>82.920367599999906</v>
      </c>
      <c r="AF40">
        <f t="shared" si="0"/>
        <v>134.92660884733294</v>
      </c>
      <c r="AG40">
        <f t="shared" si="1"/>
        <v>56.790118523336425</v>
      </c>
    </row>
    <row r="41" spans="1:33" x14ac:dyDescent="0.2">
      <c r="A41" s="12" t="s">
        <v>1418</v>
      </c>
      <c r="B41" s="12" t="str">
        <f>[1]Database!E44</f>
        <v>Geothermal energy</v>
      </c>
      <c r="C41">
        <f>AVERAGE(data_forest_imputation_RockSite!A41:B41)</f>
        <v>2740</v>
      </c>
      <c r="D41">
        <v>5.4999999999999997E-3</v>
      </c>
      <c r="E41" s="13">
        <v>5.0000000499999995E-10</v>
      </c>
      <c r="F41">
        <v>49.5</v>
      </c>
      <c r="G41">
        <v>0.25</v>
      </c>
      <c r="H41">
        <v>16.499999999999979</v>
      </c>
      <c r="I41">
        <v>24.75</v>
      </c>
      <c r="J41" s="14">
        <f>AVERAGE(data_forest_imputation_RockSite!S41:T41)</f>
        <v>212</v>
      </c>
      <c r="K41">
        <f>AVERAGE(data_forest_imputation_RockSite!U41:V41)</f>
        <v>1.76</v>
      </c>
      <c r="L41">
        <v>7.7000000000000008E-6</v>
      </c>
      <c r="M41">
        <v>0.707175</v>
      </c>
      <c r="N41">
        <v>1100</v>
      </c>
      <c r="O41">
        <v>7.9000000000000001E-2</v>
      </c>
      <c r="P41">
        <v>70600000</v>
      </c>
      <c r="R41">
        <v>34.843180000000004</v>
      </c>
      <c r="S41">
        <v>31.5321824102069</v>
      </c>
      <c r="T41">
        <v>15.557599399999996</v>
      </c>
      <c r="U41">
        <v>2</v>
      </c>
      <c r="V41">
        <v>2.8000000000000001E-2</v>
      </c>
      <c r="W41">
        <v>0</v>
      </c>
      <c r="X41">
        <v>9.7999999999999997E-3</v>
      </c>
      <c r="Y41">
        <v>0</v>
      </c>
      <c r="Z41">
        <v>7.0000000000000001E-3</v>
      </c>
      <c r="AA41">
        <v>4.7</v>
      </c>
      <c r="AB41">
        <v>11.7</v>
      </c>
      <c r="AC41">
        <v>112.79594359999901</v>
      </c>
      <c r="AD41">
        <v>28</v>
      </c>
      <c r="AE41" s="1">
        <v>41.686360000000001</v>
      </c>
      <c r="AF41">
        <f t="shared" si="0"/>
        <v>64.72743453333301</v>
      </c>
      <c r="AG41">
        <f t="shared" si="1"/>
        <v>89.933710248685472</v>
      </c>
    </row>
    <row r="42" spans="1:33" x14ac:dyDescent="0.2">
      <c r="A42" s="12" t="s">
        <v>1418</v>
      </c>
      <c r="B42" s="12" t="str">
        <f>[1]Database!E45</f>
        <v>Geothermal energy</v>
      </c>
      <c r="C42">
        <f>AVERAGE(data_forest_imputation_RockSite!A42:B42)</f>
        <v>2700</v>
      </c>
      <c r="D42">
        <v>5.4999999999999997E-3</v>
      </c>
      <c r="E42" s="13">
        <v>5.0000000499999995E-10</v>
      </c>
      <c r="F42">
        <v>75</v>
      </c>
      <c r="G42">
        <v>0.25</v>
      </c>
      <c r="H42">
        <v>55.5555555555555</v>
      </c>
      <c r="I42">
        <v>15.001737451737451</v>
      </c>
      <c r="J42" s="14">
        <f>AVERAGE(data_forest_imputation_RockSite!S42:T42)</f>
        <v>275</v>
      </c>
      <c r="K42">
        <f>AVERAGE(data_forest_imputation_RockSite!U42:V42)</f>
        <v>1.76</v>
      </c>
      <c r="L42">
        <v>7.7000000000000008E-6</v>
      </c>
      <c r="M42">
        <v>0.62776499999999946</v>
      </c>
      <c r="N42">
        <v>1500</v>
      </c>
      <c r="O42">
        <v>5.5E-2</v>
      </c>
      <c r="P42">
        <v>200000</v>
      </c>
      <c r="Q42">
        <v>3.4</v>
      </c>
      <c r="R42">
        <v>77.010212716666643</v>
      </c>
      <c r="S42">
        <v>62.273385223999952</v>
      </c>
      <c r="T42">
        <v>24.125302597375299</v>
      </c>
      <c r="U42">
        <v>0</v>
      </c>
      <c r="V42" s="1">
        <v>2.5958311269122999E-2</v>
      </c>
      <c r="W42">
        <v>0</v>
      </c>
      <c r="X42">
        <v>9.6600488188976399E-3</v>
      </c>
      <c r="Y42">
        <v>-5.3999999999999999E-2</v>
      </c>
      <c r="Z42">
        <v>3.7776679999999903E-2</v>
      </c>
      <c r="AA42">
        <v>-8.5716800000000006</v>
      </c>
      <c r="AB42">
        <v>117.0218162</v>
      </c>
      <c r="AC42" s="1">
        <v>146.35170324199899</v>
      </c>
      <c r="AD42" s="1">
        <v>68.493441433333302</v>
      </c>
      <c r="AE42">
        <v>85.526983999999999</v>
      </c>
      <c r="AF42">
        <f t="shared" si="0"/>
        <v>139.18531495844411</v>
      </c>
      <c r="AG42">
        <f t="shared" si="1"/>
        <v>52.686873128278265</v>
      </c>
    </row>
    <row r="43" spans="1:33" x14ac:dyDescent="0.2">
      <c r="A43" s="12" t="s">
        <v>1418</v>
      </c>
      <c r="B43" s="12" t="str">
        <f>[1]Database!E46</f>
        <v>Geothermal energy</v>
      </c>
      <c r="C43">
        <f>AVERAGE(data_forest_imputation_RockSite!A43:B43)</f>
        <v>2700</v>
      </c>
      <c r="D43">
        <v>5.4999999999999997E-3</v>
      </c>
      <c r="E43" s="13">
        <v>5.0000000499999995E-10</v>
      </c>
      <c r="F43">
        <v>75</v>
      </c>
      <c r="G43">
        <v>0.25</v>
      </c>
      <c r="H43">
        <v>55.5555555555555</v>
      </c>
      <c r="I43">
        <v>15.001737451737451</v>
      </c>
      <c r="J43" s="14">
        <f>AVERAGE(data_forest_imputation_RockSite!S43:T43)</f>
        <v>275</v>
      </c>
      <c r="K43">
        <f>AVERAGE(data_forest_imputation_RockSite!U43:V43)</f>
        <v>1.76</v>
      </c>
      <c r="L43">
        <v>7.7000000000000008E-6</v>
      </c>
      <c r="M43">
        <v>0.62776499999999946</v>
      </c>
      <c r="N43">
        <v>900</v>
      </c>
      <c r="O43">
        <v>0.24399999999999999</v>
      </c>
      <c r="P43">
        <v>0</v>
      </c>
      <c r="R43">
        <v>73.581202099999956</v>
      </c>
      <c r="S43">
        <v>59.682870645103399</v>
      </c>
      <c r="T43">
        <v>23.603665097375298</v>
      </c>
      <c r="U43">
        <v>3.2</v>
      </c>
      <c r="V43" s="1">
        <v>2.5762448961430699E-2</v>
      </c>
      <c r="W43">
        <v>0</v>
      </c>
      <c r="X43">
        <v>9.5624888263967003E-3</v>
      </c>
      <c r="Y43">
        <v>-5.3999999999999999E-2</v>
      </c>
      <c r="Z43">
        <v>3.7501079999999999E-2</v>
      </c>
      <c r="AA43">
        <v>-8.4125200000000007</v>
      </c>
      <c r="AB43">
        <v>110.52452049999999</v>
      </c>
      <c r="AC43" s="1">
        <v>147.18673984199901</v>
      </c>
      <c r="AD43" s="1">
        <v>63.585330599999999</v>
      </c>
      <c r="AE43" s="1">
        <v>83.577073599999906</v>
      </c>
      <c r="AF43">
        <f t="shared" si="0"/>
        <v>135.01188818066632</v>
      </c>
      <c r="AG43">
        <f t="shared" si="1"/>
        <v>55.301323948562441</v>
      </c>
    </row>
    <row r="44" spans="1:33" x14ac:dyDescent="0.2">
      <c r="A44" s="12" t="s">
        <v>1415</v>
      </c>
      <c r="B44" s="12" t="str">
        <f>[1]Database!E47</f>
        <v>Geothermal energy</v>
      </c>
      <c r="C44">
        <f>AVERAGE(data_forest_imputation_RockSite!A44:B44)</f>
        <v>2000</v>
      </c>
      <c r="D44">
        <v>0.11</v>
      </c>
      <c r="E44" s="13">
        <v>5.0050000000000004E-13</v>
      </c>
      <c r="F44">
        <v>51</v>
      </c>
      <c r="G44">
        <v>0.15</v>
      </c>
      <c r="H44">
        <v>42.083333333333314</v>
      </c>
      <c r="I44">
        <v>10.638636363636364</v>
      </c>
      <c r="J44" s="14">
        <f>AVERAGE(data_forest_imputation_RockSite!S44:T44)</f>
        <v>127.5</v>
      </c>
      <c r="K44">
        <f>AVERAGE(data_forest_imputation_RockSite!U44:V44)</f>
        <v>2.11</v>
      </c>
      <c r="L44">
        <v>5.75E-6</v>
      </c>
      <c r="M44">
        <v>0.63974499999999945</v>
      </c>
      <c r="N44">
        <v>1300</v>
      </c>
      <c r="O44">
        <v>8.3000000000000004E-2</v>
      </c>
      <c r="P44">
        <v>30000</v>
      </c>
      <c r="Q44">
        <v>9</v>
      </c>
      <c r="R44">
        <v>69.871152699999996</v>
      </c>
      <c r="S44">
        <v>62.583907115999999</v>
      </c>
      <c r="T44">
        <v>23.318807399999951</v>
      </c>
      <c r="U44">
        <v>2.9</v>
      </c>
      <c r="V44" s="1">
        <v>2.5318903555433401E-2</v>
      </c>
      <c r="W44">
        <v>0</v>
      </c>
      <c r="X44" s="1">
        <v>1.0512902176782E-2</v>
      </c>
      <c r="Y44">
        <v>0</v>
      </c>
      <c r="Z44">
        <v>3.3089599999999997E-2</v>
      </c>
      <c r="AA44">
        <v>0</v>
      </c>
      <c r="AB44">
        <v>117.31633152000001</v>
      </c>
      <c r="AC44">
        <v>94.024978641999994</v>
      </c>
      <c r="AD44" s="1">
        <v>69.596034599999996</v>
      </c>
      <c r="AE44">
        <v>70.146270799999996</v>
      </c>
      <c r="AF44">
        <f t="shared" si="0"/>
        <v>117.027871854</v>
      </c>
      <c r="AG44">
        <f t="shared" si="1"/>
        <v>40.851526504034091</v>
      </c>
    </row>
    <row r="45" spans="1:33" x14ac:dyDescent="0.2">
      <c r="A45" s="12" t="s">
        <v>1417</v>
      </c>
      <c r="B45" s="12" t="str">
        <f>[1]Database!E48</f>
        <v>Geothermal energy</v>
      </c>
      <c r="C45">
        <f>AVERAGE(data_forest_imputation_RockSite!A45:B45)</f>
        <v>2850</v>
      </c>
      <c r="D45">
        <v>2.5000000000000001E-2</v>
      </c>
      <c r="E45" s="13">
        <v>5.0000000500000001E-9</v>
      </c>
      <c r="F45">
        <v>60</v>
      </c>
      <c r="G45">
        <v>0.25</v>
      </c>
      <c r="H45">
        <v>64.2708333333333</v>
      </c>
      <c r="I45">
        <v>12.001524390243903</v>
      </c>
      <c r="J45" s="14">
        <f>AVERAGE(data_forest_imputation_RockSite!S45:T45)</f>
        <v>200</v>
      </c>
      <c r="K45">
        <f>AVERAGE(data_forest_imputation_RockSite!U45:V45)</f>
        <v>2.7549999999999999</v>
      </c>
      <c r="L45">
        <v>1.3000000000000001E-5</v>
      </c>
      <c r="M45">
        <v>0.52764999999999995</v>
      </c>
      <c r="N45">
        <v>1795</v>
      </c>
      <c r="O45">
        <v>3.3000000000000002E-2</v>
      </c>
      <c r="P45">
        <v>44500</v>
      </c>
      <c r="Q45">
        <v>7.2</v>
      </c>
      <c r="R45">
        <v>46.849500000000006</v>
      </c>
      <c r="S45">
        <v>76.466999999999999</v>
      </c>
      <c r="T45">
        <v>15.795999999999999</v>
      </c>
      <c r="U45">
        <v>-1</v>
      </c>
      <c r="V45">
        <v>2.6100000000000002E-2</v>
      </c>
      <c r="W45">
        <v>0</v>
      </c>
      <c r="X45">
        <v>8.8000000000000005E-3</v>
      </c>
      <c r="Y45">
        <v>0</v>
      </c>
      <c r="Z45">
        <v>6.8199999999999997E-2</v>
      </c>
      <c r="AA45">
        <v>0</v>
      </c>
      <c r="AB45">
        <v>121.94159999999999</v>
      </c>
      <c r="AC45">
        <v>122.8964</v>
      </c>
      <c r="AD45">
        <v>46.666800000000002</v>
      </c>
      <c r="AE45">
        <v>47.032200000000003</v>
      </c>
      <c r="AF45">
        <f t="shared" si="0"/>
        <v>112.84566666666667</v>
      </c>
      <c r="AG45">
        <f t="shared" si="1"/>
        <v>75.391334691196434</v>
      </c>
    </row>
    <row r="46" spans="1:33" x14ac:dyDescent="0.2">
      <c r="A46" s="12" t="s">
        <v>1417</v>
      </c>
      <c r="B46" s="12" t="str">
        <f>[1]Database!E49</f>
        <v>Geothermal energy</v>
      </c>
      <c r="C46">
        <f>AVERAGE(data_forest_imputation_RockSite!A46:B46)</f>
        <v>2850</v>
      </c>
      <c r="D46">
        <v>2.5000000000000001E-2</v>
      </c>
      <c r="E46" s="13">
        <v>5.0000000500000001E-9</v>
      </c>
      <c r="F46">
        <v>60</v>
      </c>
      <c r="G46">
        <v>0.25</v>
      </c>
      <c r="H46">
        <v>64.2708333333333</v>
      </c>
      <c r="I46">
        <v>12.001524390243903</v>
      </c>
      <c r="J46" s="14">
        <f>AVERAGE(data_forest_imputation_RockSite!S46:T46)</f>
        <v>200</v>
      </c>
      <c r="K46">
        <f>AVERAGE(data_forest_imputation_RockSite!U46:V46)</f>
        <v>2.7549999999999999</v>
      </c>
      <c r="L46">
        <v>1.3000000000000001E-5</v>
      </c>
      <c r="M46">
        <v>0.52764999999999995</v>
      </c>
      <c r="N46">
        <v>1795</v>
      </c>
      <c r="O46">
        <v>0.1033</v>
      </c>
      <c r="P46">
        <v>2000</v>
      </c>
      <c r="Q46">
        <v>16</v>
      </c>
      <c r="R46">
        <v>46.849500000000006</v>
      </c>
      <c r="S46">
        <v>76.466999999999999</v>
      </c>
      <c r="T46">
        <v>15.795999999999999</v>
      </c>
      <c r="U46">
        <v>-1</v>
      </c>
      <c r="V46">
        <v>2.6100000000000002E-2</v>
      </c>
      <c r="W46">
        <v>0</v>
      </c>
      <c r="X46">
        <v>8.8000000000000005E-3</v>
      </c>
      <c r="Y46">
        <v>0</v>
      </c>
      <c r="Z46">
        <v>6.8199999999999997E-2</v>
      </c>
      <c r="AA46">
        <v>0</v>
      </c>
      <c r="AB46">
        <v>121.94159999999999</v>
      </c>
      <c r="AC46">
        <v>122.8964</v>
      </c>
      <c r="AD46">
        <v>46.666800000000002</v>
      </c>
      <c r="AE46">
        <v>47.032200000000003</v>
      </c>
      <c r="AF46">
        <f t="shared" si="0"/>
        <v>112.84566666666667</v>
      </c>
      <c r="AG46">
        <f t="shared" si="1"/>
        <v>75.391334691196434</v>
      </c>
    </row>
    <row r="47" spans="1:33" x14ac:dyDescent="0.2">
      <c r="A47" s="12" t="s">
        <v>1417</v>
      </c>
      <c r="B47" s="12" t="str">
        <f>[1]Database!E50</f>
        <v>Geothermal energy</v>
      </c>
      <c r="C47">
        <f>AVERAGE(data_forest_imputation_RockSite!A47:B47)</f>
        <v>2840</v>
      </c>
      <c r="D47">
        <v>3.4000000000000002E-2</v>
      </c>
      <c r="E47" s="13">
        <v>2.0000000000000002E-15</v>
      </c>
      <c r="F47">
        <v>54</v>
      </c>
      <c r="G47">
        <v>0.25</v>
      </c>
      <c r="H47">
        <v>19.041666666666664</v>
      </c>
      <c r="I47">
        <v>21.6</v>
      </c>
      <c r="J47" s="14">
        <f>AVERAGE(data_forest_imputation_RockSite!S47:T47)</f>
        <v>200</v>
      </c>
      <c r="K47">
        <f>AVERAGE(data_forest_imputation_RockSite!U47:V47)</f>
        <v>3.24</v>
      </c>
      <c r="L47">
        <v>1.3000000000000001E-5</v>
      </c>
      <c r="M47">
        <v>0.53820499999999949</v>
      </c>
      <c r="N47">
        <v>995</v>
      </c>
      <c r="O47">
        <v>1.1390000000000001E-2</v>
      </c>
      <c r="P47">
        <v>9200</v>
      </c>
      <c r="Q47">
        <v>20</v>
      </c>
      <c r="R47">
        <v>24.875</v>
      </c>
      <c r="S47">
        <v>21.889999999999951</v>
      </c>
      <c r="T47">
        <v>13.761325999999951</v>
      </c>
      <c r="U47">
        <v>2</v>
      </c>
      <c r="V47">
        <v>2.5000000000000001E-2</v>
      </c>
      <c r="W47">
        <v>0</v>
      </c>
      <c r="X47">
        <v>9.6227751507623992E-3</v>
      </c>
      <c r="Y47">
        <v>1.7999999999999999E-2</v>
      </c>
      <c r="Z47">
        <v>3.5000000000000003E-2</v>
      </c>
      <c r="AA47">
        <v>0</v>
      </c>
      <c r="AB47" s="1">
        <v>34.65</v>
      </c>
      <c r="AC47">
        <v>35</v>
      </c>
      <c r="AD47">
        <v>24.75</v>
      </c>
      <c r="AE47">
        <v>25</v>
      </c>
      <c r="AF47">
        <f t="shared" si="0"/>
        <v>39.782000000000004</v>
      </c>
      <c r="AG47">
        <f t="shared" si="1"/>
        <v>9.8296744605302155</v>
      </c>
    </row>
    <row r="48" spans="1:33" x14ac:dyDescent="0.2">
      <c r="A48" s="12" t="s">
        <v>1413</v>
      </c>
      <c r="B48" s="12" t="str">
        <f>[1]Database!E51</f>
        <v>Geothermal energy</v>
      </c>
      <c r="C48">
        <f>AVERAGE(data_forest_imputation_RockSite!A48:B48)</f>
        <v>2325</v>
      </c>
      <c r="D48">
        <v>0.25</v>
      </c>
      <c r="E48" s="13">
        <v>3.2000000000000001E-12</v>
      </c>
      <c r="F48">
        <v>15.05</v>
      </c>
      <c r="G48">
        <v>0.22500000000000001</v>
      </c>
      <c r="H48">
        <v>50.020833333333336</v>
      </c>
      <c r="I48">
        <v>2.9749803921568598</v>
      </c>
      <c r="J48" s="14">
        <f>AVERAGE(data_forest_imputation_RockSite!S48:T48)</f>
        <v>125.5</v>
      </c>
      <c r="K48">
        <f>AVERAGE(data_forest_imputation_RockSite!U48:V48)</f>
        <v>2.8</v>
      </c>
      <c r="L48">
        <v>1.2E-5</v>
      </c>
      <c r="M48">
        <v>0.70934999999999948</v>
      </c>
      <c r="N48">
        <v>1226.5</v>
      </c>
      <c r="O48">
        <v>0.16700000000000001</v>
      </c>
      <c r="P48">
        <v>0</v>
      </c>
      <c r="R48">
        <v>66.4832672</v>
      </c>
      <c r="S48">
        <v>69.443149133999896</v>
      </c>
      <c r="T48">
        <v>27.177234300000002</v>
      </c>
      <c r="U48">
        <v>2.6</v>
      </c>
      <c r="V48">
        <v>2.29742445714285E-2</v>
      </c>
      <c r="W48">
        <v>0</v>
      </c>
      <c r="X48" s="1">
        <v>1.26406407883848E-2</v>
      </c>
      <c r="Y48">
        <v>0</v>
      </c>
      <c r="Z48">
        <v>3.4205760000000002E-2</v>
      </c>
      <c r="AA48">
        <v>0</v>
      </c>
      <c r="AB48" s="1">
        <v>116.45584042</v>
      </c>
      <c r="AC48" s="1">
        <v>94.813506255999897</v>
      </c>
      <c r="AD48" s="1">
        <v>62.4574316</v>
      </c>
      <c r="AE48">
        <v>70.509102799999994</v>
      </c>
      <c r="AF48">
        <f t="shared" si="0"/>
        <v>114.74529369199996</v>
      </c>
      <c r="AG48">
        <f t="shared" si="1"/>
        <v>39.813297736682088</v>
      </c>
    </row>
    <row r="49" spans="1:33" x14ac:dyDescent="0.2">
      <c r="A49" s="12" t="s">
        <v>1420</v>
      </c>
      <c r="B49" s="12" t="str">
        <f>[1]Database!E52</f>
        <v>Geothermal energy</v>
      </c>
      <c r="C49">
        <f>AVERAGE(data_forest_imputation_RockSite!A49:B49)</f>
        <v>1600</v>
      </c>
      <c r="D49">
        <v>0.19600000000000001</v>
      </c>
      <c r="E49" s="13">
        <v>1.0499999999999999E-14</v>
      </c>
      <c r="F49">
        <v>15.05</v>
      </c>
      <c r="G49">
        <v>0.3</v>
      </c>
      <c r="H49">
        <v>16.699999999999985</v>
      </c>
      <c r="I49">
        <v>2.9528245192307652</v>
      </c>
      <c r="J49" s="14">
        <f>AVERAGE(data_forest_imputation_RockSite!S49:T49)</f>
        <v>125.5</v>
      </c>
      <c r="K49">
        <f>AVERAGE(data_forest_imputation_RockSite!U49:V49)</f>
        <v>3.3149999999999999</v>
      </c>
      <c r="L49">
        <v>1.2E-5</v>
      </c>
      <c r="M49">
        <v>0.75667499999999954</v>
      </c>
      <c r="N49">
        <v>2250</v>
      </c>
      <c r="O49">
        <v>3.1709800000000001</v>
      </c>
      <c r="P49">
        <v>1000000000</v>
      </c>
      <c r="R49">
        <v>83.283215899999959</v>
      </c>
      <c r="S49">
        <v>71.586373094896501</v>
      </c>
      <c r="T49">
        <v>35.991260674725254</v>
      </c>
      <c r="U49">
        <v>6.6</v>
      </c>
      <c r="V49">
        <v>2.36652687705627E-2</v>
      </c>
      <c r="W49" s="1">
        <v>3.5999999999999997E-2</v>
      </c>
      <c r="X49" s="1">
        <v>1.15727765459606E-2</v>
      </c>
      <c r="Y49" s="1">
        <v>0.14399999999999899</v>
      </c>
      <c r="Z49" s="1" t="s">
        <v>448</v>
      </c>
      <c r="AA49">
        <v>0.24</v>
      </c>
      <c r="AB49">
        <v>125.0856333</v>
      </c>
      <c r="AC49" s="1">
        <v>87.532848269999903</v>
      </c>
      <c r="AD49" s="1">
        <v>81.319580999999999</v>
      </c>
      <c r="AE49" s="1">
        <v>85.246850799999905</v>
      </c>
      <c r="AF49">
        <f t="shared" si="0"/>
        <v>126.25097112333327</v>
      </c>
      <c r="AG49">
        <f t="shared" si="1"/>
        <v>38.746393632340542</v>
      </c>
    </row>
    <row r="50" spans="1:33" x14ac:dyDescent="0.2">
      <c r="A50" s="12" t="s">
        <v>1418</v>
      </c>
      <c r="B50" s="12" t="str">
        <f>[1]Database!E53</f>
        <v>Geothermal energy</v>
      </c>
      <c r="C50">
        <f>AVERAGE(data_forest_imputation_RockSite!A50:B50)</f>
        <v>2870</v>
      </c>
      <c r="D50">
        <v>0.125</v>
      </c>
      <c r="E50" s="13">
        <v>5.0000000499999995E-10</v>
      </c>
      <c r="F50">
        <v>30</v>
      </c>
      <c r="G50">
        <v>0.24</v>
      </c>
      <c r="H50">
        <v>51.282051282051249</v>
      </c>
      <c r="I50">
        <v>6.0513528762418307</v>
      </c>
      <c r="J50" s="14">
        <f>AVERAGE(data_forest_imputation_RockSite!S50:T50)</f>
        <v>275</v>
      </c>
      <c r="K50">
        <f>AVERAGE(data_forest_imputation_RockSite!U50:V50)</f>
        <v>1.6</v>
      </c>
      <c r="L50">
        <v>1.5500000000000001E-5</v>
      </c>
      <c r="M50">
        <v>0.71860999999999953</v>
      </c>
      <c r="N50">
        <v>2350</v>
      </c>
      <c r="O50">
        <v>3.6700000000000003E-2</v>
      </c>
      <c r="P50">
        <v>0</v>
      </c>
      <c r="R50">
        <v>81.825360599999954</v>
      </c>
      <c r="S50">
        <v>63.21917293599995</v>
      </c>
      <c r="T50">
        <v>30.855824162882499</v>
      </c>
      <c r="U50">
        <v>4.5999999999999996</v>
      </c>
      <c r="V50" s="1">
        <v>2.5655686740091901E-2</v>
      </c>
      <c r="W50">
        <v>0</v>
      </c>
      <c r="X50" s="1">
        <v>1.01496159404025E-2</v>
      </c>
      <c r="Y50">
        <v>0</v>
      </c>
      <c r="Z50">
        <v>3.4783479999999999E-2</v>
      </c>
      <c r="AA50">
        <v>-0.13</v>
      </c>
      <c r="AB50" s="1">
        <v>107.6259858</v>
      </c>
      <c r="AC50" s="1">
        <v>117.91091266999899</v>
      </c>
      <c r="AD50" s="1">
        <v>69.613911599999994</v>
      </c>
      <c r="AE50" s="1">
        <v>94.036809599999899</v>
      </c>
      <c r="AF50">
        <f t="shared" si="0"/>
        <v>129.7292065566663</v>
      </c>
      <c r="AG50">
        <f t="shared" si="1"/>
        <v>20.741482925683215</v>
      </c>
    </row>
    <row r="51" spans="1:33" x14ac:dyDescent="0.2">
      <c r="A51" s="12">
        <v>0</v>
      </c>
      <c r="B51" s="12" t="str">
        <f>[1]Database!E54</f>
        <v>Geothermal energy</v>
      </c>
      <c r="C51">
        <f>AVERAGE(data_forest_imputation_RockSite!A51:B51)</f>
        <v>0</v>
      </c>
      <c r="D51">
        <v>0</v>
      </c>
      <c r="E51">
        <v>0</v>
      </c>
      <c r="F51">
        <v>42.478000000000002</v>
      </c>
      <c r="G51" s="1" t="s">
        <v>472</v>
      </c>
      <c r="H51">
        <v>0</v>
      </c>
      <c r="I51">
        <v>10.269136354420899</v>
      </c>
      <c r="J51" s="14">
        <f>AVERAGE(data_forest_imputation_RockSite!S51:T51)</f>
        <v>0</v>
      </c>
      <c r="K51">
        <f>AVERAGE(data_forest_imputation_RockSite!U51:V51)</f>
        <v>0</v>
      </c>
      <c r="L51">
        <v>0</v>
      </c>
      <c r="M51">
        <v>0.64123999999999948</v>
      </c>
      <c r="N51">
        <v>2500</v>
      </c>
      <c r="O51">
        <v>0.20120960000999999</v>
      </c>
      <c r="P51">
        <v>0</v>
      </c>
      <c r="R51">
        <v>77.25687383999994</v>
      </c>
      <c r="S51">
        <v>84.12242943399994</v>
      </c>
      <c r="T51">
        <v>43.676346412087852</v>
      </c>
      <c r="U51">
        <v>3.2</v>
      </c>
      <c r="V51" s="1">
        <v>2.5218993078817701E-2</v>
      </c>
      <c r="W51">
        <v>0.11799999999999999</v>
      </c>
      <c r="X51">
        <v>1.5665963736263701E-2</v>
      </c>
      <c r="Y51">
        <v>1.2E-2</v>
      </c>
      <c r="Z51" s="1" t="s">
        <v>479</v>
      </c>
      <c r="AA51">
        <v>12.878</v>
      </c>
      <c r="AB51" s="1">
        <v>135.8271493</v>
      </c>
      <c r="AC51">
        <v>116.05729309799899</v>
      </c>
      <c r="AD51" s="1">
        <v>70.469527679999999</v>
      </c>
      <c r="AE51" s="1">
        <v>84.044219999999896</v>
      </c>
      <c r="AF51">
        <f t="shared" si="0"/>
        <v>135.45406335933296</v>
      </c>
      <c r="AG51">
        <f t="shared" si="1"/>
        <v>45.261218666284499</v>
      </c>
    </row>
    <row r="52" spans="1:33" x14ac:dyDescent="0.2">
      <c r="A52" s="12" t="s">
        <v>1421</v>
      </c>
      <c r="B52" s="12" t="str">
        <f>[1]Database!E55</f>
        <v>Geothermal energy</v>
      </c>
      <c r="C52">
        <f>AVERAGE(data_forest_imputation_RockSite!A52:B52)</f>
        <v>2370</v>
      </c>
      <c r="D52">
        <v>0.114</v>
      </c>
      <c r="E52" s="13">
        <v>1.2168149999999999E-16</v>
      </c>
      <c r="F52">
        <v>31</v>
      </c>
      <c r="G52">
        <v>0.25</v>
      </c>
      <c r="H52">
        <v>24.187889077532532</v>
      </c>
      <c r="I52">
        <v>12.17268586824038</v>
      </c>
      <c r="J52" s="14">
        <f>AVERAGE(data_forest_imputation_RockSite!S52:T52)</f>
        <v>116.7</v>
      </c>
      <c r="K52">
        <f>AVERAGE(data_forest_imputation_RockSite!U52:V52)</f>
        <v>0.92999999999999994</v>
      </c>
      <c r="L52">
        <v>8.4999999999999999E-6</v>
      </c>
      <c r="M52">
        <v>0.69117000000000006</v>
      </c>
      <c r="N52">
        <v>2200</v>
      </c>
      <c r="O52">
        <v>0.16064420000999999</v>
      </c>
      <c r="P52">
        <v>0</v>
      </c>
      <c r="R52">
        <v>71.296008999999941</v>
      </c>
      <c r="S52">
        <v>48.4680418539999</v>
      </c>
      <c r="T52">
        <v>32.362718494750602</v>
      </c>
      <c r="U52">
        <v>2.7</v>
      </c>
      <c r="V52" s="1">
        <v>2.4086355267734502E-2</v>
      </c>
      <c r="W52">
        <v>0</v>
      </c>
      <c r="X52" s="1">
        <v>1.3453123972003401E-2</v>
      </c>
      <c r="Y52">
        <v>0</v>
      </c>
      <c r="Z52">
        <v>2.945364E-2</v>
      </c>
      <c r="AA52">
        <v>0</v>
      </c>
      <c r="AB52" s="1">
        <v>90.373002299999996</v>
      </c>
      <c r="AC52" s="1">
        <v>85.069696214000004</v>
      </c>
      <c r="AD52" s="1">
        <v>68.023398</v>
      </c>
      <c r="AE52" s="1">
        <v>74.568619999999896</v>
      </c>
      <c r="AF52">
        <f t="shared" si="0"/>
        <v>106.0115721713333</v>
      </c>
      <c r="AG52">
        <f t="shared" si="1"/>
        <v>13.931549751886898</v>
      </c>
    </row>
    <row r="53" spans="1:33" x14ac:dyDescent="0.2">
      <c r="A53" s="12" t="s">
        <v>1421</v>
      </c>
      <c r="B53" s="12" t="str">
        <f>[1]Database!E56</f>
        <v>Geothermal energy</v>
      </c>
      <c r="C53">
        <f>AVERAGE(data_forest_imputation_RockSite!A53:B53)</f>
        <v>2445</v>
      </c>
      <c r="D53">
        <v>0.1285</v>
      </c>
      <c r="E53" s="13">
        <v>8.7899999999999996E-17</v>
      </c>
      <c r="F53">
        <v>30.6</v>
      </c>
      <c r="G53">
        <v>0.2</v>
      </c>
      <c r="H53">
        <v>26.80513211382112</v>
      </c>
      <c r="I53">
        <v>12.717205258113085</v>
      </c>
      <c r="J53" s="14">
        <f>AVERAGE(data_forest_imputation_RockSite!S53:T53)</f>
        <v>205.5</v>
      </c>
      <c r="K53">
        <f>AVERAGE(data_forest_imputation_RockSite!U53:V53)</f>
        <v>0.92999999999999994</v>
      </c>
      <c r="L53">
        <v>9.4700000000000008E-6</v>
      </c>
      <c r="M53">
        <v>0.70238499999999948</v>
      </c>
      <c r="N53">
        <v>1750</v>
      </c>
      <c r="O53">
        <v>0.55000000000000004</v>
      </c>
      <c r="P53">
        <v>0</v>
      </c>
      <c r="Q53">
        <v>1</v>
      </c>
      <c r="R53">
        <v>38.954999999999949</v>
      </c>
      <c r="S53">
        <v>23.52</v>
      </c>
      <c r="T53">
        <v>15.4</v>
      </c>
      <c r="U53">
        <v>3.3</v>
      </c>
      <c r="V53">
        <v>2.2259999999999999E-2</v>
      </c>
      <c r="W53">
        <v>0</v>
      </c>
      <c r="X53">
        <v>8.8000000000000005E-3</v>
      </c>
      <c r="Y53">
        <v>0</v>
      </c>
      <c r="Z53">
        <v>2.7718900000000001E-2</v>
      </c>
      <c r="AA53">
        <v>-0.13</v>
      </c>
      <c r="AB53" s="1">
        <v>32.699186899999901</v>
      </c>
      <c r="AC53">
        <v>62.135554199999902</v>
      </c>
      <c r="AD53" s="1">
        <v>22.259999999999899</v>
      </c>
      <c r="AE53">
        <v>55.65</v>
      </c>
      <c r="AF53">
        <f t="shared" si="0"/>
        <v>57.581580366666572</v>
      </c>
      <c r="AG53">
        <f t="shared" si="1"/>
        <v>26.789008520779394</v>
      </c>
    </row>
    <row r="54" spans="1:33" x14ac:dyDescent="0.2">
      <c r="A54" s="12">
        <v>0</v>
      </c>
      <c r="B54" s="12" t="str">
        <f>[1]Database!E57</f>
        <v>Geothermal energy</v>
      </c>
      <c r="C54">
        <f>AVERAGE(data_forest_imputation_RockSite!A54:B54)</f>
        <v>0</v>
      </c>
      <c r="D54">
        <v>0</v>
      </c>
      <c r="E54">
        <v>0</v>
      </c>
      <c r="F54" s="1" t="s">
        <v>519</v>
      </c>
      <c r="G54" s="1" t="s">
        <v>520</v>
      </c>
      <c r="H54">
        <v>0</v>
      </c>
      <c r="I54">
        <v>10.210584107463101</v>
      </c>
      <c r="J54" s="14">
        <f>AVERAGE(data_forest_imputation_RockSite!S54:T54)</f>
        <v>0</v>
      </c>
      <c r="K54">
        <f>AVERAGE(data_forest_imputation_RockSite!U54:V54)</f>
        <v>0</v>
      </c>
      <c r="L54">
        <v>0</v>
      </c>
      <c r="M54">
        <v>0.64123999999999948</v>
      </c>
      <c r="N54">
        <v>2834.8150000000001</v>
      </c>
      <c r="O54">
        <v>0.19039580001</v>
      </c>
      <c r="P54">
        <v>0</v>
      </c>
      <c r="R54">
        <v>81.022976224999951</v>
      </c>
      <c r="S54">
        <v>89.97038345399946</v>
      </c>
      <c r="T54">
        <v>46.683135507692256</v>
      </c>
      <c r="U54">
        <v>2.2999999999999998</v>
      </c>
      <c r="V54" s="1">
        <v>2.53119930788177E-2</v>
      </c>
      <c r="W54">
        <v>0.11799999999999999</v>
      </c>
      <c r="X54">
        <v>1.58758637362637E-2</v>
      </c>
      <c r="Y54">
        <v>1.2E-2</v>
      </c>
      <c r="Z54" s="1" t="s">
        <v>525</v>
      </c>
      <c r="AA54">
        <v>14.077999999999999</v>
      </c>
      <c r="AB54" s="1">
        <v>135.0031333</v>
      </c>
      <c r="AC54" s="1">
        <v>114.623993697999</v>
      </c>
      <c r="AD54" s="1">
        <v>73.835412450000007</v>
      </c>
      <c r="AE54" s="1">
        <v>88.210539999999895</v>
      </c>
      <c r="AF54">
        <f t="shared" si="0"/>
        <v>137.21235981599963</v>
      </c>
      <c r="AG54">
        <f t="shared" si="1"/>
        <v>40.63573953377373</v>
      </c>
    </row>
    <row r="55" spans="1:33" x14ac:dyDescent="0.2">
      <c r="A55" s="12" t="s">
        <v>1417</v>
      </c>
      <c r="B55" s="12" t="str">
        <f>[1]Database!E58</f>
        <v>Geothermal energy</v>
      </c>
      <c r="C55">
        <f>AVERAGE(data_forest_imputation_RockSite!A55:B55)</f>
        <v>2655</v>
      </c>
      <c r="D55">
        <v>1.2500000000000001E-2</v>
      </c>
      <c r="E55" s="13">
        <v>3.8999999999999998E-16</v>
      </c>
      <c r="F55">
        <v>33.5</v>
      </c>
      <c r="G55">
        <v>0.21</v>
      </c>
      <c r="H55">
        <v>10.668103448275815</v>
      </c>
      <c r="I55">
        <v>13.8429752066115</v>
      </c>
      <c r="J55" s="14">
        <f>AVERAGE(data_forest_imputation_RockSite!S55:T55)</f>
        <v>78.349999999999994</v>
      </c>
      <c r="K55">
        <f>AVERAGE(data_forest_imputation_RockSite!U55:V55)</f>
        <v>2.7549999999999999</v>
      </c>
      <c r="L55">
        <v>3.0000000008500002E-6</v>
      </c>
      <c r="M55">
        <v>0.67395999999999945</v>
      </c>
      <c r="N55">
        <v>4300</v>
      </c>
      <c r="O55">
        <v>4.6829999999999997E-2</v>
      </c>
      <c r="P55">
        <v>12800</v>
      </c>
      <c r="Q55">
        <v>89.2</v>
      </c>
      <c r="R55">
        <v>108</v>
      </c>
      <c r="S55">
        <v>104</v>
      </c>
      <c r="T55">
        <v>62.463692568131798</v>
      </c>
      <c r="U55">
        <v>5.4</v>
      </c>
      <c r="V55" s="1">
        <v>2.6952090000000001E-2</v>
      </c>
      <c r="W55">
        <v>0</v>
      </c>
      <c r="X55">
        <v>1.11030045877077E-2</v>
      </c>
      <c r="Y55">
        <v>2.4E-2</v>
      </c>
      <c r="Z55">
        <v>9.1999999999999993</v>
      </c>
      <c r="AA55">
        <v>10.199999999999999</v>
      </c>
      <c r="AB55">
        <v>148.59126535999999</v>
      </c>
      <c r="AC55">
        <v>143</v>
      </c>
      <c r="AD55">
        <v>106</v>
      </c>
      <c r="AE55">
        <v>110</v>
      </c>
      <c r="AF55">
        <f t="shared" si="0"/>
        <v>169.17308845333332</v>
      </c>
      <c r="AG55">
        <f t="shared" si="1"/>
        <v>36.12165562658965</v>
      </c>
    </row>
    <row r="56" spans="1:33" x14ac:dyDescent="0.2">
      <c r="A56" s="12" t="s">
        <v>1417</v>
      </c>
      <c r="B56" s="12" t="str">
        <f>[1]Database!E59</f>
        <v>Geothermal energy</v>
      </c>
      <c r="C56">
        <f>AVERAGE(data_forest_imputation_RockSite!A56:B56)</f>
        <v>2720</v>
      </c>
      <c r="D56">
        <v>2.2499999999999999E-2</v>
      </c>
      <c r="E56" s="13">
        <v>5.000000005E-9</v>
      </c>
      <c r="F56">
        <v>50</v>
      </c>
      <c r="G56">
        <v>0.15</v>
      </c>
      <c r="H56">
        <v>56.175833333333301</v>
      </c>
      <c r="I56">
        <v>10.876511487303507</v>
      </c>
      <c r="J56" s="14">
        <f>AVERAGE(data_forest_imputation_RockSite!S56:T56)</f>
        <v>285</v>
      </c>
      <c r="K56">
        <f>AVERAGE(data_forest_imputation_RockSite!U56:V56)</f>
        <v>3.24</v>
      </c>
      <c r="L56">
        <v>1.3000000000000001E-5</v>
      </c>
      <c r="M56">
        <v>0.48963999999999952</v>
      </c>
      <c r="N56">
        <v>475</v>
      </c>
      <c r="O56">
        <v>0.03</v>
      </c>
      <c r="P56">
        <v>399</v>
      </c>
      <c r="Q56">
        <v>18</v>
      </c>
      <c r="R56">
        <v>27.586458</v>
      </c>
      <c r="S56">
        <v>31.896653280206898</v>
      </c>
      <c r="T56">
        <v>14.457763</v>
      </c>
      <c r="U56">
        <v>-0.2</v>
      </c>
      <c r="V56">
        <v>2.5999999999999999E-2</v>
      </c>
      <c r="W56">
        <v>0</v>
      </c>
      <c r="X56" s="1">
        <v>1.00357888888888E-2</v>
      </c>
      <c r="Y56">
        <v>-1.7999999999999999E-2</v>
      </c>
      <c r="Z56">
        <v>2.87E-2</v>
      </c>
      <c r="AA56">
        <v>7.1</v>
      </c>
      <c r="AB56">
        <v>20.015000000000001</v>
      </c>
      <c r="AC56" s="1">
        <v>103.57661359999901</v>
      </c>
      <c r="AD56">
        <v>11.7</v>
      </c>
      <c r="AE56" s="1">
        <v>43.472915999999998</v>
      </c>
      <c r="AF56">
        <f t="shared" si="0"/>
        <v>59.606176533333006</v>
      </c>
      <c r="AG56">
        <f t="shared" si="1"/>
        <v>74.650088933941404</v>
      </c>
    </row>
    <row r="57" spans="1:33" x14ac:dyDescent="0.2">
      <c r="A57" s="12" t="s">
        <v>1417</v>
      </c>
      <c r="B57" s="12" t="str">
        <f>[1]Database!E60</f>
        <v>Geothermal energy</v>
      </c>
      <c r="C57">
        <f>AVERAGE(data_forest_imputation_RockSite!A57:B57)</f>
        <v>2700</v>
      </c>
      <c r="D57">
        <v>5.0500000000000003E-2</v>
      </c>
      <c r="E57" s="13">
        <v>5.0500000000000002E-16</v>
      </c>
      <c r="F57">
        <v>52</v>
      </c>
      <c r="G57">
        <v>0.22</v>
      </c>
      <c r="H57">
        <v>22.440476190476151</v>
      </c>
      <c r="I57">
        <v>24.241803278688501</v>
      </c>
      <c r="J57" s="14">
        <f>AVERAGE(data_forest_imputation_RockSite!S57:T57)</f>
        <v>142.5</v>
      </c>
      <c r="K57">
        <f>AVERAGE(data_forest_imputation_RockSite!U57:V57)</f>
        <v>3.24</v>
      </c>
      <c r="L57">
        <v>8.0000000000000013E-6</v>
      </c>
      <c r="M57">
        <v>0.6</v>
      </c>
      <c r="N57">
        <v>4814.5</v>
      </c>
      <c r="O57">
        <v>5.5E-2</v>
      </c>
      <c r="P57">
        <v>11566</v>
      </c>
      <c r="Q57">
        <v>29.6</v>
      </c>
      <c r="R57">
        <v>119.88104999999899</v>
      </c>
      <c r="S57">
        <v>75.701499999999953</v>
      </c>
      <c r="T57">
        <v>47.230244999999954</v>
      </c>
      <c r="U57">
        <v>3.4</v>
      </c>
      <c r="V57">
        <v>2.4899999999999999E-2</v>
      </c>
      <c r="W57">
        <v>0</v>
      </c>
      <c r="X57">
        <v>9.8099999999999993E-3</v>
      </c>
      <c r="Y57">
        <v>0</v>
      </c>
      <c r="Z57">
        <v>5.0000000000000001E-3</v>
      </c>
      <c r="AA57">
        <v>90</v>
      </c>
      <c r="AB57" s="1">
        <v>113.145</v>
      </c>
      <c r="AC57">
        <v>115</v>
      </c>
      <c r="AD57" s="1">
        <v>115.26209999999899</v>
      </c>
      <c r="AE57" s="1">
        <v>124.49999999999901</v>
      </c>
      <c r="AF57">
        <f t="shared" si="0"/>
        <v>155.96903333333265</v>
      </c>
      <c r="AG57">
        <f t="shared" si="1"/>
        <v>10.55052249890873</v>
      </c>
    </row>
    <row r="58" spans="1:33" x14ac:dyDescent="0.2">
      <c r="A58" s="12" t="s">
        <v>1415</v>
      </c>
      <c r="B58" s="12" t="str">
        <f>[1]Database!E61</f>
        <v>Geothermal energy</v>
      </c>
      <c r="C58">
        <f>AVERAGE(data_forest_imputation_RockSite!A58:B58)</f>
        <v>2425</v>
      </c>
      <c r="D58">
        <v>3.7999999999999999E-2</v>
      </c>
      <c r="E58" s="13">
        <v>3.0000000000000001E-17</v>
      </c>
      <c r="F58">
        <v>6</v>
      </c>
      <c r="G58">
        <v>0.25</v>
      </c>
      <c r="H58">
        <v>43.66666666666665</v>
      </c>
      <c r="I58">
        <v>1.2124999999999999</v>
      </c>
      <c r="J58" s="14">
        <f>AVERAGE(data_forest_imputation_RockSite!S58:T58)</f>
        <v>127.5</v>
      </c>
      <c r="K58">
        <f>AVERAGE(data_forest_imputation_RockSite!U58:V58)</f>
        <v>2.11</v>
      </c>
      <c r="L58">
        <v>5.75E-6</v>
      </c>
      <c r="M58">
        <v>0.70599999999999952</v>
      </c>
      <c r="N58">
        <v>4031.5</v>
      </c>
      <c r="O58">
        <v>5.3999999999999999E-2</v>
      </c>
      <c r="P58">
        <v>729</v>
      </c>
      <c r="Q58">
        <v>9</v>
      </c>
      <c r="R58">
        <v>101.51317</v>
      </c>
      <c r="S58">
        <v>61.923033699999998</v>
      </c>
      <c r="T58">
        <v>39.1510498687664</v>
      </c>
      <c r="U58">
        <v>3.5</v>
      </c>
      <c r="V58">
        <v>2.5180000000000001E-2</v>
      </c>
      <c r="W58">
        <v>0</v>
      </c>
      <c r="X58">
        <v>9.7112860892388398E-3</v>
      </c>
      <c r="Y58">
        <v>0</v>
      </c>
      <c r="Z58">
        <v>3.5503800000000002E-2</v>
      </c>
      <c r="AA58">
        <v>0</v>
      </c>
      <c r="AB58">
        <v>135.26947799999999</v>
      </c>
      <c r="AC58">
        <v>150.9976614</v>
      </c>
      <c r="AD58">
        <v>95.9358</v>
      </c>
      <c r="AE58">
        <v>107.09054</v>
      </c>
      <c r="AF58">
        <f t="shared" si="0"/>
        <v>163.09782646666667</v>
      </c>
      <c r="AG58">
        <f t="shared" si="1"/>
        <v>38.530920112983395</v>
      </c>
    </row>
    <row r="59" spans="1:33" x14ac:dyDescent="0.2">
      <c r="A59" s="12" t="s">
        <v>1417</v>
      </c>
      <c r="B59" s="12" t="str">
        <f>[1]Database!E62</f>
        <v>Geothermal energy</v>
      </c>
      <c r="C59">
        <f>AVERAGE(data_forest_imputation_RockSite!A59:B59)</f>
        <v>2700</v>
      </c>
      <c r="D59">
        <v>2.0500000000000001E-2</v>
      </c>
      <c r="E59" s="13">
        <v>5.5E-18</v>
      </c>
      <c r="F59">
        <v>60</v>
      </c>
      <c r="G59">
        <v>0.2</v>
      </c>
      <c r="H59">
        <v>33.8541666666666</v>
      </c>
      <c r="I59">
        <v>24.937482634064999</v>
      </c>
      <c r="J59" s="14">
        <f>AVERAGE(data_forest_imputation_RockSite!S59:T59)</f>
        <v>135</v>
      </c>
      <c r="K59">
        <f>AVERAGE(data_forest_imputation_RockSite!U59:V59)</f>
        <v>3.24</v>
      </c>
      <c r="L59">
        <v>1.3000000000000001E-5</v>
      </c>
      <c r="M59">
        <v>0.46386499999999897</v>
      </c>
      <c r="N59">
        <v>2300</v>
      </c>
      <c r="O59">
        <v>0.1</v>
      </c>
      <c r="P59">
        <v>100000</v>
      </c>
      <c r="Q59">
        <v>16</v>
      </c>
      <c r="R59">
        <v>59.8</v>
      </c>
      <c r="S59">
        <v>33.6</v>
      </c>
      <c r="T59">
        <v>25.399999999999949</v>
      </c>
      <c r="U59">
        <v>2</v>
      </c>
      <c r="V59">
        <v>2.5999999999999999E-2</v>
      </c>
      <c r="W59">
        <v>0</v>
      </c>
      <c r="X59">
        <v>9.7999999999999997E-3</v>
      </c>
      <c r="Y59">
        <v>0</v>
      </c>
      <c r="Z59">
        <v>2.8000000000000001E-2</v>
      </c>
      <c r="AA59">
        <v>15</v>
      </c>
      <c r="AB59">
        <v>71</v>
      </c>
      <c r="AC59">
        <v>87.8</v>
      </c>
      <c r="AD59">
        <v>52</v>
      </c>
      <c r="AE59">
        <v>67.599999999999994</v>
      </c>
      <c r="AF59">
        <f t="shared" si="0"/>
        <v>92.8</v>
      </c>
      <c r="AG59">
        <f t="shared" si="1"/>
        <v>18.732858831475777</v>
      </c>
    </row>
    <row r="60" spans="1:33" x14ac:dyDescent="0.2">
      <c r="A60" s="12" t="s">
        <v>1417</v>
      </c>
      <c r="B60" s="12" t="str">
        <f>[1]Database!E63</f>
        <v>Geothermal energy</v>
      </c>
      <c r="C60">
        <f>AVERAGE(data_forest_imputation_RockSite!A60:B60)</f>
        <v>2670</v>
      </c>
      <c r="D60">
        <v>0.15</v>
      </c>
      <c r="E60" s="13">
        <v>5.0000000500000001E-9</v>
      </c>
      <c r="F60">
        <v>25.2</v>
      </c>
      <c r="G60">
        <v>0.22</v>
      </c>
      <c r="H60">
        <v>51.7708333333333</v>
      </c>
      <c r="I60">
        <v>5.1684375000000005</v>
      </c>
      <c r="J60" s="14">
        <f>AVERAGE(data_forest_imputation_RockSite!S60:T60)</f>
        <v>200</v>
      </c>
      <c r="K60">
        <f>AVERAGE(data_forest_imputation_RockSite!U60:V60)</f>
        <v>3.24</v>
      </c>
      <c r="L60">
        <v>1.3000000000000001E-5</v>
      </c>
      <c r="M60">
        <v>0.5882849999999995</v>
      </c>
      <c r="N60">
        <v>3834</v>
      </c>
      <c r="O60">
        <v>0.06</v>
      </c>
      <c r="P60">
        <v>0</v>
      </c>
      <c r="R60">
        <v>94.46043808499951</v>
      </c>
      <c r="S60">
        <v>54.42864916199995</v>
      </c>
      <c r="T60">
        <v>36.249361507633154</v>
      </c>
      <c r="U60">
        <v>1.5</v>
      </c>
      <c r="V60">
        <v>2.5274999999999999E-2</v>
      </c>
      <c r="W60">
        <v>0</v>
      </c>
      <c r="X60">
        <v>9.80410730028939E-3</v>
      </c>
      <c r="Y60">
        <v>1.2E-2</v>
      </c>
      <c r="Z60">
        <v>2.5989999999999999E-2</v>
      </c>
      <c r="AA60">
        <v>5.9</v>
      </c>
      <c r="AB60" s="1">
        <v>81.439519399999995</v>
      </c>
      <c r="AC60" s="1">
        <v>105.117660413999</v>
      </c>
      <c r="AD60" s="1">
        <v>74.09109617</v>
      </c>
      <c r="AE60" s="1">
        <v>114.829779999999</v>
      </c>
      <c r="AF60">
        <f t="shared" si="0"/>
        <v>125.14735199466601</v>
      </c>
      <c r="AG60">
        <f t="shared" si="1"/>
        <v>29.74801784713927</v>
      </c>
    </row>
    <row r="61" spans="1:33" x14ac:dyDescent="0.2">
      <c r="A61" s="12" t="s">
        <v>1417</v>
      </c>
      <c r="B61" s="12" t="str">
        <f>[1]Database!E64</f>
        <v>Geothermal energy</v>
      </c>
      <c r="C61">
        <f>AVERAGE(data_forest_imputation_RockSite!A61:B61)</f>
        <v>2655</v>
      </c>
      <c r="D61">
        <v>0.11</v>
      </c>
      <c r="E61" s="13">
        <v>5.005E-9</v>
      </c>
      <c r="F61">
        <v>65</v>
      </c>
      <c r="G61">
        <v>0.185</v>
      </c>
      <c r="H61">
        <v>61.510833333333295</v>
      </c>
      <c r="I61">
        <v>13.751303551296505</v>
      </c>
      <c r="J61" s="14">
        <f>AVERAGE(data_forest_imputation_RockSite!S61:T61)</f>
        <v>200</v>
      </c>
      <c r="K61">
        <f>AVERAGE(data_forest_imputation_RockSite!U61:V61)</f>
        <v>3.2050000000000001</v>
      </c>
      <c r="L61">
        <v>1.3000000000000001E-5</v>
      </c>
      <c r="M61">
        <v>0.49201500000000004</v>
      </c>
      <c r="N61">
        <v>3128</v>
      </c>
      <c r="O61">
        <v>3.8999999999999999E-4</v>
      </c>
      <c r="P61">
        <v>0</v>
      </c>
      <c r="Q61">
        <v>0.41</v>
      </c>
      <c r="R61">
        <v>62.050073999999952</v>
      </c>
      <c r="S61">
        <v>53.862841988</v>
      </c>
      <c r="T61">
        <v>34.209839609463202</v>
      </c>
      <c r="U61">
        <v>2.8</v>
      </c>
      <c r="V61">
        <v>2.7879999999999999E-2</v>
      </c>
      <c r="W61">
        <v>0</v>
      </c>
      <c r="X61">
        <v>9.9631131642635602E-3</v>
      </c>
      <c r="Y61">
        <v>-1.7999999999999999E-2</v>
      </c>
      <c r="Z61">
        <v>4.5600000000000002E-2</v>
      </c>
      <c r="AA61">
        <v>0</v>
      </c>
      <c r="AB61" s="1">
        <v>134.7936</v>
      </c>
      <c r="AC61" s="1">
        <v>155.80304312599901</v>
      </c>
      <c r="AD61">
        <v>51</v>
      </c>
      <c r="AE61" s="1">
        <v>73.100147999999905</v>
      </c>
      <c r="AF61">
        <f t="shared" si="0"/>
        <v>138.2502637086663</v>
      </c>
      <c r="AG61">
        <f t="shared" si="1"/>
        <v>74.455515518875131</v>
      </c>
    </row>
    <row r="62" spans="1:33" x14ac:dyDescent="0.2">
      <c r="A62" s="12" t="s">
        <v>1422</v>
      </c>
      <c r="B62" s="12" t="str">
        <f>[1]Database!E65</f>
        <v>Geothermal energy</v>
      </c>
      <c r="C62">
        <f>AVERAGE(data_forest_imputation_RockSite!A62:B62)</f>
        <v>2850</v>
      </c>
      <c r="D62">
        <v>7.0000000000000007E-2</v>
      </c>
      <c r="E62" s="1">
        <v>0.5</v>
      </c>
      <c r="F62">
        <v>25</v>
      </c>
      <c r="G62">
        <v>0.2</v>
      </c>
      <c r="H62">
        <v>33.579499999999996</v>
      </c>
      <c r="I62">
        <v>8.6654999999999998</v>
      </c>
      <c r="J62" s="14">
        <f>AVERAGE(data_forest_imputation_RockSite!S62:T62)</f>
        <v>134.5</v>
      </c>
      <c r="K62">
        <f>AVERAGE(data_forest_imputation_RockSite!U62:V62)</f>
        <v>1.92</v>
      </c>
      <c r="L62">
        <v>7.5000000000000002E-6</v>
      </c>
      <c r="M62">
        <v>0.74516999999999944</v>
      </c>
      <c r="N62">
        <v>1348</v>
      </c>
      <c r="O62">
        <v>0.10100000000000001</v>
      </c>
      <c r="P62">
        <v>20000</v>
      </c>
      <c r="Q62">
        <v>10.3</v>
      </c>
      <c r="R62">
        <v>32.756399999999999</v>
      </c>
      <c r="S62">
        <v>19.981403999999948</v>
      </c>
      <c r="T62">
        <v>14.430040999999949</v>
      </c>
      <c r="U62">
        <v>1.7</v>
      </c>
      <c r="V62">
        <v>2.4299999999999999E-2</v>
      </c>
      <c r="W62">
        <v>0</v>
      </c>
      <c r="X62">
        <v>9.7466729166666693E-3</v>
      </c>
      <c r="Y62">
        <v>1.2E-2</v>
      </c>
      <c r="Z62" s="1" t="s">
        <v>592</v>
      </c>
      <c r="AA62">
        <v>-2.33999999999999E-2</v>
      </c>
      <c r="AB62" s="1">
        <v>26.336690399999998</v>
      </c>
      <c r="AC62">
        <v>39.679056199999998</v>
      </c>
      <c r="AD62">
        <v>22.477499999999999</v>
      </c>
      <c r="AE62">
        <v>43.035299999999999</v>
      </c>
      <c r="AF62">
        <f t="shared" si="0"/>
        <v>43.830848866666663</v>
      </c>
      <c r="AG62">
        <f t="shared" si="1"/>
        <v>15.299128409149004</v>
      </c>
    </row>
    <row r="63" spans="1:33" x14ac:dyDescent="0.2">
      <c r="A63" s="12" t="s">
        <v>1417</v>
      </c>
      <c r="B63" s="12" t="str">
        <f>[1]Database!E66</f>
        <v>Geothermal energy</v>
      </c>
      <c r="C63">
        <f>AVERAGE(data_forest_imputation_RockSite!A63:B63)</f>
        <v>2700</v>
      </c>
      <c r="D63">
        <v>4.4999999999999998E-2</v>
      </c>
      <c r="E63" s="13">
        <v>5.0000000000499999E-9</v>
      </c>
      <c r="F63">
        <v>37.5</v>
      </c>
      <c r="G63">
        <v>0.25</v>
      </c>
      <c r="H63">
        <v>56.7708333333333</v>
      </c>
      <c r="I63">
        <v>7.5024038461538458</v>
      </c>
      <c r="J63" s="14">
        <f>AVERAGE(data_forest_imputation_RockSite!S63:T63)</f>
        <v>200</v>
      </c>
      <c r="K63">
        <f>AVERAGE(data_forest_imputation_RockSite!U63:V63)</f>
        <v>3.24</v>
      </c>
      <c r="L63">
        <v>1.3000000000000001E-5</v>
      </c>
      <c r="M63">
        <v>0.54784999999999995</v>
      </c>
      <c r="N63">
        <v>3630</v>
      </c>
      <c r="O63">
        <v>9.5600000000000004E-2</v>
      </c>
      <c r="P63">
        <v>21600</v>
      </c>
      <c r="Q63">
        <v>48</v>
      </c>
      <c r="R63">
        <v>91.333893999999958</v>
      </c>
      <c r="S63">
        <v>56.334658481999995</v>
      </c>
      <c r="T63">
        <v>39.070554986876601</v>
      </c>
      <c r="U63">
        <v>1.3</v>
      </c>
      <c r="V63">
        <v>2.5000000000000001E-2</v>
      </c>
      <c r="W63">
        <v>0</v>
      </c>
      <c r="X63">
        <v>0.01</v>
      </c>
      <c r="Y63">
        <v>0</v>
      </c>
      <c r="Z63">
        <v>1.7500000000000002E-2</v>
      </c>
      <c r="AA63">
        <v>0</v>
      </c>
      <c r="AB63">
        <v>60.55</v>
      </c>
      <c r="AC63" s="1">
        <v>101.555435013999</v>
      </c>
      <c r="AD63">
        <v>86.5</v>
      </c>
      <c r="AE63" s="1">
        <v>96.167787999999902</v>
      </c>
      <c r="AF63">
        <f t="shared" si="0"/>
        <v>114.92440767133297</v>
      </c>
      <c r="AG63">
        <f t="shared" si="1"/>
        <v>38.594683980100719</v>
      </c>
    </row>
    <row r="64" spans="1:33" x14ac:dyDescent="0.2">
      <c r="A64" s="12" t="s">
        <v>1418</v>
      </c>
      <c r="B64" s="12" t="str">
        <f>[1]Database!E67</f>
        <v>Geothermal energy</v>
      </c>
      <c r="C64">
        <f>AVERAGE(data_forest_imputation_RockSite!A64:B64)</f>
        <v>1950</v>
      </c>
      <c r="D64">
        <v>0.02</v>
      </c>
      <c r="E64" s="13">
        <v>5.0000000249999999E-10</v>
      </c>
      <c r="F64">
        <v>15</v>
      </c>
      <c r="G64">
        <v>0.28000000000000003</v>
      </c>
      <c r="H64">
        <v>47.34666666666665</v>
      </c>
      <c r="I64">
        <v>2.9356634304207123</v>
      </c>
      <c r="J64" s="14">
        <f>AVERAGE(data_forest_imputation_RockSite!S64:T64)</f>
        <v>89.5</v>
      </c>
      <c r="K64">
        <f>AVERAGE(data_forest_imputation_RockSite!U64:V64)</f>
        <v>2.4000000000000004</v>
      </c>
      <c r="L64">
        <v>5.4500000000000003E-6</v>
      </c>
      <c r="M64">
        <v>0.88105</v>
      </c>
      <c r="N64">
        <v>3233</v>
      </c>
      <c r="O64">
        <v>2.4E-2</v>
      </c>
      <c r="P64">
        <v>41325</v>
      </c>
      <c r="Q64">
        <v>16.7</v>
      </c>
      <c r="R64">
        <v>82.268476599999957</v>
      </c>
      <c r="S64">
        <v>44.385204610206848</v>
      </c>
      <c r="T64">
        <v>30.822816592125946</v>
      </c>
      <c r="U64">
        <v>2.39</v>
      </c>
      <c r="V64">
        <v>2.41E-2</v>
      </c>
      <c r="W64">
        <v>0</v>
      </c>
      <c r="X64">
        <v>8.8000000000000005E-3</v>
      </c>
      <c r="Y64">
        <v>0</v>
      </c>
      <c r="Z64">
        <v>2.35E-2</v>
      </c>
      <c r="AA64">
        <v>0</v>
      </c>
      <c r="AB64">
        <v>72.051000000000002</v>
      </c>
      <c r="AC64" s="1">
        <v>65.155802613999896</v>
      </c>
      <c r="AD64">
        <v>73.890600000000006</v>
      </c>
      <c r="AE64" s="1">
        <v>90.646353199999893</v>
      </c>
      <c r="AF64">
        <f t="shared" si="0"/>
        <v>100.58125193799994</v>
      </c>
      <c r="AG64">
        <f t="shared" si="1"/>
        <v>22.837459105623743</v>
      </c>
    </row>
    <row r="65" spans="1:33" x14ac:dyDescent="0.2">
      <c r="A65" s="12" t="s">
        <v>1423</v>
      </c>
      <c r="B65" s="12" t="str">
        <f>[1]Database!E68</f>
        <v>Geothermal energy</v>
      </c>
      <c r="C65">
        <f>AVERAGE(data_forest_imputation_RockSite!A65:B65)</f>
        <v>2300</v>
      </c>
      <c r="D65">
        <v>0.2</v>
      </c>
      <c r="E65" s="13">
        <v>2.525E-6</v>
      </c>
      <c r="F65">
        <v>22.5</v>
      </c>
      <c r="G65">
        <v>0.18</v>
      </c>
      <c r="H65">
        <v>17.2027290448343</v>
      </c>
      <c r="I65">
        <v>4.7696066328573306</v>
      </c>
      <c r="J65" s="14">
        <f>AVERAGE(data_forest_imputation_RockSite!S65:T65)</f>
        <v>126</v>
      </c>
      <c r="K65">
        <f>AVERAGE(data_forest_imputation_RockSite!U65:V65)</f>
        <v>1.5</v>
      </c>
      <c r="L65">
        <v>1.2E-5</v>
      </c>
      <c r="M65">
        <v>0.76059499999999947</v>
      </c>
      <c r="N65">
        <v>2300</v>
      </c>
      <c r="O65">
        <v>3.8114949999999999</v>
      </c>
      <c r="P65">
        <v>2341357797</v>
      </c>
      <c r="R65">
        <v>79.666989799999953</v>
      </c>
      <c r="S65">
        <v>63.177295961999945</v>
      </c>
      <c r="T65">
        <v>31.489004856043948</v>
      </c>
      <c r="U65">
        <v>5.0999999999999996</v>
      </c>
      <c r="V65">
        <v>2.4626652886782101E-2</v>
      </c>
      <c r="W65">
        <v>2.3E-2</v>
      </c>
      <c r="X65" s="1">
        <v>1.12663325938016E-2</v>
      </c>
      <c r="Y65" s="1">
        <v>0.13199999999999901</v>
      </c>
      <c r="Z65">
        <v>3.3666959999999899E-2</v>
      </c>
      <c r="AA65">
        <v>3.6600000000000001E-2</v>
      </c>
      <c r="AB65" s="1">
        <v>123.09177409999999</v>
      </c>
      <c r="AC65">
        <v>97.010093855999898</v>
      </c>
      <c r="AD65" s="1">
        <v>80.713939600000003</v>
      </c>
      <c r="AE65" s="1">
        <v>78.620039999999904</v>
      </c>
      <c r="AF65">
        <f t="shared" si="0"/>
        <v>126.34661585199991</v>
      </c>
      <c r="AG65">
        <f t="shared" si="1"/>
        <v>38.705188664040612</v>
      </c>
    </row>
    <row r="66" spans="1:33" x14ac:dyDescent="0.2">
      <c r="A66" s="12" t="s">
        <v>1417</v>
      </c>
      <c r="B66" s="12" t="str">
        <f>[1]Database!E69</f>
        <v>Geothermal energy</v>
      </c>
      <c r="C66">
        <f>AVERAGE(data_forest_imputation_RockSite!A66:B66)</f>
        <v>2670</v>
      </c>
      <c r="D66">
        <v>0.10199999999999999</v>
      </c>
      <c r="E66" s="13">
        <v>2.6E-14</v>
      </c>
      <c r="F66">
        <v>37.5</v>
      </c>
      <c r="G66">
        <v>0.25</v>
      </c>
      <c r="H66">
        <v>16.5</v>
      </c>
      <c r="I66">
        <v>17.55</v>
      </c>
      <c r="J66" s="14">
        <f>AVERAGE(data_forest_imputation_RockSite!S66:T66)</f>
        <v>200</v>
      </c>
      <c r="K66">
        <f>AVERAGE(data_forest_imputation_RockSite!U66:V66)</f>
        <v>3.585</v>
      </c>
      <c r="L66">
        <v>1.5000000000000002E-5</v>
      </c>
      <c r="M66">
        <v>0.62761999999999951</v>
      </c>
      <c r="N66">
        <v>2800</v>
      </c>
      <c r="O66">
        <v>2.612301</v>
      </c>
      <c r="P66">
        <v>1271141319</v>
      </c>
      <c r="Q66">
        <v>0.1</v>
      </c>
      <c r="R66">
        <v>81.600806871666649</v>
      </c>
      <c r="S66">
        <v>35.254411900000001</v>
      </c>
      <c r="T66">
        <v>19.693314206043901</v>
      </c>
      <c r="U66">
        <v>5</v>
      </c>
      <c r="V66">
        <v>2.5499999999999998E-2</v>
      </c>
      <c r="W66">
        <v>0</v>
      </c>
      <c r="X66">
        <v>1.9599999999999999E-3</v>
      </c>
      <c r="Y66">
        <v>0</v>
      </c>
      <c r="Z66">
        <v>1.34E-2</v>
      </c>
      <c r="AA66">
        <v>0</v>
      </c>
      <c r="AB66">
        <v>81.815952600000003</v>
      </c>
      <c r="AC66">
        <v>40.200000000000003</v>
      </c>
      <c r="AD66" s="1">
        <v>86.701613743333297</v>
      </c>
      <c r="AE66">
        <v>76.5</v>
      </c>
      <c r="AF66">
        <f t="shared" si="0"/>
        <v>95.072522114444439</v>
      </c>
      <c r="AG66">
        <f t="shared" si="1"/>
        <v>39.229050860624284</v>
      </c>
    </row>
    <row r="67" spans="1:33" x14ac:dyDescent="0.2">
      <c r="A67" s="12" t="s">
        <v>1423</v>
      </c>
      <c r="B67" s="12" t="str">
        <f>[1]Database!E70</f>
        <v>Hydraulic fracturing</v>
      </c>
      <c r="C67">
        <f>AVERAGE(data_forest_imputation_RockSite!A67:B67)</f>
        <v>2135</v>
      </c>
      <c r="D67">
        <v>0.2</v>
      </c>
      <c r="E67" s="13">
        <v>5.0005000000000001E-16</v>
      </c>
      <c r="F67">
        <v>47</v>
      </c>
      <c r="G67">
        <v>0.26</v>
      </c>
      <c r="H67">
        <v>32.481481481481474</v>
      </c>
      <c r="I67">
        <v>9.3362839221709937</v>
      </c>
      <c r="J67" s="14">
        <f>AVERAGE(data_forest_imputation_RockSite!S67:T67)</f>
        <v>126</v>
      </c>
      <c r="K67">
        <f>AVERAGE(data_forest_imputation_RockSite!U67:V67)</f>
        <v>1.5</v>
      </c>
      <c r="L67">
        <v>1.2E-5</v>
      </c>
      <c r="M67">
        <v>0.749</v>
      </c>
      <c r="N67">
        <v>1800</v>
      </c>
      <c r="O67">
        <v>0.2</v>
      </c>
      <c r="P67">
        <v>65000</v>
      </c>
      <c r="R67">
        <v>58.202309039999996</v>
      </c>
      <c r="S67">
        <v>50.359987459999957</v>
      </c>
      <c r="T67">
        <v>22.465831000000001</v>
      </c>
      <c r="U67">
        <v>4.5999999999999996</v>
      </c>
      <c r="V67">
        <v>2.5100000000000001E-2</v>
      </c>
      <c r="W67">
        <v>0</v>
      </c>
      <c r="X67">
        <v>1.2E-2</v>
      </c>
      <c r="Y67">
        <v>0</v>
      </c>
      <c r="Z67">
        <v>3.3000000000000002E-2</v>
      </c>
      <c r="AA67">
        <v>0</v>
      </c>
      <c r="AB67" s="1">
        <v>119.51624419999899</v>
      </c>
      <c r="AC67">
        <v>62.7</v>
      </c>
      <c r="AD67" s="1">
        <v>68.714618079999994</v>
      </c>
      <c r="AE67" s="1">
        <v>47.69</v>
      </c>
      <c r="AF67">
        <f t="shared" ref="AF67:AF130" si="2">((AB67+AC67+ AVERAGE(AE67+AD67))/3) - Y67</f>
        <v>99.540287426666325</v>
      </c>
      <c r="AG67">
        <f t="shared" ref="AG67:AG130" si="3">SQRT(0.5 * ((AB67 - AC67)^2 + (AC67 - AE67)^2 + (AE67 - AB67)^2))</f>
        <v>65.621623954576918</v>
      </c>
    </row>
    <row r="68" spans="1:33" x14ac:dyDescent="0.2">
      <c r="A68" s="12" t="s">
        <v>1423</v>
      </c>
      <c r="B68" s="12" t="str">
        <f>[1]Database!E71</f>
        <v>Hydraulic fracturing</v>
      </c>
      <c r="C68">
        <f>AVERAGE(data_forest_imputation_RockSite!A68:B68)</f>
        <v>2135</v>
      </c>
      <c r="D68">
        <v>0.2</v>
      </c>
      <c r="E68" s="13">
        <v>5.0005000000000001E-16</v>
      </c>
      <c r="F68">
        <v>47</v>
      </c>
      <c r="G68">
        <v>0.26</v>
      </c>
      <c r="H68">
        <v>32.481481481481474</v>
      </c>
      <c r="I68">
        <v>9.3362839221709937</v>
      </c>
      <c r="J68" s="14">
        <f>AVERAGE(data_forest_imputation_RockSite!S68:T68)</f>
        <v>126</v>
      </c>
      <c r="K68">
        <f>AVERAGE(data_forest_imputation_RockSite!U68:V68)</f>
        <v>1.5</v>
      </c>
      <c r="L68">
        <v>1.2E-5</v>
      </c>
      <c r="M68">
        <v>0.749</v>
      </c>
      <c r="N68">
        <v>2300</v>
      </c>
      <c r="O68" s="1" t="s">
        <v>644</v>
      </c>
      <c r="P68">
        <v>14000</v>
      </c>
      <c r="R68">
        <v>66.41058554</v>
      </c>
      <c r="S68">
        <v>56.551402839999952</v>
      </c>
      <c r="T68">
        <v>28.08044609999995</v>
      </c>
      <c r="U68">
        <v>4.5</v>
      </c>
      <c r="V68">
        <v>2.5100000000000001E-2</v>
      </c>
      <c r="W68">
        <v>0</v>
      </c>
      <c r="X68">
        <v>1.2E-2</v>
      </c>
      <c r="Y68">
        <v>0</v>
      </c>
      <c r="Z68">
        <v>3.3000000000000002E-2</v>
      </c>
      <c r="AA68">
        <v>0</v>
      </c>
      <c r="AB68" s="1">
        <v>119.583298299999</v>
      </c>
      <c r="AC68">
        <v>82.5</v>
      </c>
      <c r="AD68" s="1">
        <v>70.071171079999999</v>
      </c>
      <c r="AE68">
        <v>62.75</v>
      </c>
      <c r="AF68">
        <f t="shared" si="2"/>
        <v>111.63482312666633</v>
      </c>
      <c r="AG68">
        <f t="shared" si="3"/>
        <v>49.976280916367607</v>
      </c>
    </row>
    <row r="69" spans="1:33" x14ac:dyDescent="0.2">
      <c r="A69" s="12" t="s">
        <v>1423</v>
      </c>
      <c r="B69" s="12" t="str">
        <f>[1]Database!E72</f>
        <v>Hydraulic fracturing</v>
      </c>
      <c r="C69">
        <f>AVERAGE(data_forest_imputation_RockSite!A69:B69)</f>
        <v>2615</v>
      </c>
      <c r="D69">
        <v>4.4999999999999998E-2</v>
      </c>
      <c r="E69" s="13">
        <v>2.5142999999999999E-17</v>
      </c>
      <c r="F69">
        <v>26.1</v>
      </c>
      <c r="G69">
        <v>0.22</v>
      </c>
      <c r="H69">
        <v>32.481481481481474</v>
      </c>
      <c r="I69">
        <v>5.3592477525118936</v>
      </c>
      <c r="J69" s="14">
        <f>AVERAGE(data_forest_imputation_RockSite!S69:T69)</f>
        <v>126</v>
      </c>
      <c r="K69">
        <f>AVERAGE(data_forest_imputation_RockSite!U69:V69)</f>
        <v>1.5</v>
      </c>
      <c r="L69">
        <v>1.2E-5</v>
      </c>
      <c r="M69">
        <v>0.67578999999999945</v>
      </c>
      <c r="N69">
        <v>2782.8050000000003</v>
      </c>
      <c r="O69">
        <v>0.25169999999999998</v>
      </c>
      <c r="P69">
        <v>1880</v>
      </c>
      <c r="Q69">
        <v>57</v>
      </c>
      <c r="R69">
        <v>74.983137491666639</v>
      </c>
      <c r="S69">
        <v>47.53862392799995</v>
      </c>
      <c r="T69">
        <v>23.81</v>
      </c>
      <c r="U69">
        <v>2.2000000000000002</v>
      </c>
      <c r="V69">
        <v>2.5603999999999998E-2</v>
      </c>
      <c r="W69">
        <v>0</v>
      </c>
      <c r="X69" s="1">
        <v>1.1650770559929999E-2</v>
      </c>
      <c r="Y69">
        <v>-3.5999999999999997E-2</v>
      </c>
      <c r="Z69">
        <v>1.8435E-2</v>
      </c>
      <c r="AA69">
        <v>0</v>
      </c>
      <c r="AB69" s="1">
        <v>80.494070100000002</v>
      </c>
      <c r="AC69" s="1">
        <v>91.289441199999999</v>
      </c>
      <c r="AD69" s="1">
        <v>69.996073383333297</v>
      </c>
      <c r="AE69" s="1">
        <v>79.970201599999996</v>
      </c>
      <c r="AF69">
        <f t="shared" si="2"/>
        <v>107.28592876111109</v>
      </c>
      <c r="AG69">
        <f t="shared" si="3"/>
        <v>11.066608796605571</v>
      </c>
    </row>
    <row r="70" spans="1:33" x14ac:dyDescent="0.2">
      <c r="A70" s="12" t="s">
        <v>1423</v>
      </c>
      <c r="B70" s="12" t="str">
        <f>[1]Database!E73</f>
        <v>Hydraulic fracturing</v>
      </c>
      <c r="C70">
        <f>AVERAGE(data_forest_imputation_RockSite!A70:B70)</f>
        <v>2615</v>
      </c>
      <c r="D70">
        <v>4.4999999999999998E-2</v>
      </c>
      <c r="E70" s="13">
        <v>2.5142999999999999E-17</v>
      </c>
      <c r="F70">
        <v>26.1</v>
      </c>
      <c r="G70">
        <v>0.22</v>
      </c>
      <c r="H70">
        <v>32.481481481481474</v>
      </c>
      <c r="I70">
        <v>5.3592477525118936</v>
      </c>
      <c r="J70" s="14">
        <f>AVERAGE(data_forest_imputation_RockSite!S70:T70)</f>
        <v>126</v>
      </c>
      <c r="K70">
        <f>AVERAGE(data_forest_imputation_RockSite!U70:V70)</f>
        <v>1.5</v>
      </c>
      <c r="L70">
        <v>1.2E-5</v>
      </c>
      <c r="M70">
        <v>0.67578999999999945</v>
      </c>
      <c r="N70">
        <v>2756.7849999999999</v>
      </c>
      <c r="O70">
        <v>0.1633</v>
      </c>
      <c r="P70">
        <v>0</v>
      </c>
      <c r="Q70">
        <v>60.1</v>
      </c>
      <c r="R70">
        <v>75.913242185000001</v>
      </c>
      <c r="S70">
        <v>60.761480381999952</v>
      </c>
      <c r="T70">
        <v>28.32723869737525</v>
      </c>
      <c r="U70">
        <v>3.4</v>
      </c>
      <c r="V70" s="1">
        <v>2.56786308872974E-2</v>
      </c>
      <c r="W70">
        <v>0</v>
      </c>
      <c r="X70" s="1">
        <v>1.22455579958274E-2</v>
      </c>
      <c r="Y70">
        <v>0</v>
      </c>
      <c r="Z70" s="1" t="s">
        <v>662</v>
      </c>
      <c r="AA70">
        <v>0</v>
      </c>
      <c r="AB70">
        <v>114.67382166</v>
      </c>
      <c r="AC70" s="1">
        <v>93.910363999999902</v>
      </c>
      <c r="AD70">
        <v>72.266653570000003</v>
      </c>
      <c r="AE70">
        <v>79.5598308</v>
      </c>
      <c r="AF70">
        <f t="shared" si="2"/>
        <v>120.13689000999996</v>
      </c>
      <c r="AG70">
        <f t="shared" si="3"/>
        <v>30.578189377717248</v>
      </c>
    </row>
    <row r="71" spans="1:33" x14ac:dyDescent="0.2">
      <c r="A71" s="12" t="s">
        <v>1423</v>
      </c>
      <c r="B71" s="12" t="str">
        <f>[1]Database!E74</f>
        <v>Hydraulic fracturing</v>
      </c>
      <c r="C71">
        <f>AVERAGE(data_forest_imputation_RockSite!A71:B71)</f>
        <v>2535</v>
      </c>
      <c r="D71">
        <v>0.2</v>
      </c>
      <c r="E71" s="13">
        <v>5.0005000000000001E-16</v>
      </c>
      <c r="F71">
        <v>35.200000000000003</v>
      </c>
      <c r="G71">
        <v>0.185</v>
      </c>
      <c r="H71">
        <v>32.481481481481474</v>
      </c>
      <c r="I71">
        <v>7.4370474343268933</v>
      </c>
      <c r="J71" s="14">
        <f>AVERAGE(data_forest_imputation_RockSite!S71:T71)</f>
        <v>126</v>
      </c>
      <c r="K71">
        <f>AVERAGE(data_forest_imputation_RockSite!U71:V71)</f>
        <v>1.5</v>
      </c>
      <c r="L71">
        <v>1.2E-5</v>
      </c>
      <c r="M71">
        <v>0.69224499999999956</v>
      </c>
      <c r="N71">
        <v>2972.5</v>
      </c>
      <c r="O71" s="1" t="s">
        <v>672</v>
      </c>
      <c r="P71">
        <v>7160</v>
      </c>
      <c r="Q71">
        <v>85</v>
      </c>
      <c r="R71">
        <v>81.415545464999951</v>
      </c>
      <c r="S71">
        <v>58.178833233999953</v>
      </c>
      <c r="T71">
        <v>39.876696299999949</v>
      </c>
      <c r="U71">
        <v>3</v>
      </c>
      <c r="V71" s="1">
        <v>2.53195426966321E-2</v>
      </c>
      <c r="W71">
        <v>0</v>
      </c>
      <c r="X71">
        <v>1.41177037362637E-2</v>
      </c>
      <c r="Y71">
        <v>0</v>
      </c>
      <c r="Z71" s="1" t="s">
        <v>676</v>
      </c>
      <c r="AA71">
        <v>0</v>
      </c>
      <c r="AB71" s="1">
        <v>107.3802685</v>
      </c>
      <c r="AC71" s="1">
        <v>87.319192000000001</v>
      </c>
      <c r="AD71" s="1">
        <v>78.972940929999993</v>
      </c>
      <c r="AE71" s="1">
        <v>83.858149999999895</v>
      </c>
      <c r="AF71">
        <f t="shared" si="2"/>
        <v>119.17685047666663</v>
      </c>
      <c r="AG71">
        <f t="shared" si="3"/>
        <v>21.996768635332145</v>
      </c>
    </row>
    <row r="72" spans="1:33" x14ac:dyDescent="0.2">
      <c r="A72" s="12" t="s">
        <v>1423</v>
      </c>
      <c r="B72" s="12" t="str">
        <f>[1]Database!E75</f>
        <v>Hydraulic fracturing</v>
      </c>
      <c r="C72">
        <f>AVERAGE(data_forest_imputation_RockSite!A72:B72)</f>
        <v>2615</v>
      </c>
      <c r="D72">
        <v>4.4999999999999998E-2</v>
      </c>
      <c r="E72" s="13">
        <v>2.5142999999999999E-17</v>
      </c>
      <c r="F72">
        <v>26.1</v>
      </c>
      <c r="G72">
        <v>0.22</v>
      </c>
      <c r="H72">
        <v>32.481481481481474</v>
      </c>
      <c r="I72">
        <v>5.3592477525118936</v>
      </c>
      <c r="J72" s="14">
        <f>AVERAGE(data_forest_imputation_RockSite!S72:T72)</f>
        <v>126</v>
      </c>
      <c r="K72">
        <f>AVERAGE(data_forest_imputation_RockSite!U72:V72)</f>
        <v>1.5</v>
      </c>
      <c r="L72">
        <v>1.2E-5</v>
      </c>
      <c r="M72">
        <v>0.67578999999999945</v>
      </c>
      <c r="N72">
        <v>2771.18</v>
      </c>
      <c r="O72" s="1" t="s">
        <v>682</v>
      </c>
      <c r="P72">
        <v>0</v>
      </c>
      <c r="R72">
        <v>74.498166824999998</v>
      </c>
      <c r="S72">
        <v>47.581672327999954</v>
      </c>
      <c r="T72">
        <v>23.81</v>
      </c>
      <c r="U72">
        <v>3.2</v>
      </c>
      <c r="V72">
        <v>2.5603999999999998E-2</v>
      </c>
      <c r="W72">
        <v>0</v>
      </c>
      <c r="X72" s="1">
        <v>1.1641642944631899E-2</v>
      </c>
      <c r="Y72">
        <v>-3.5999999999999997E-2</v>
      </c>
      <c r="Z72">
        <v>1.8435E-2</v>
      </c>
      <c r="AA72">
        <v>0</v>
      </c>
      <c r="AB72" s="1">
        <v>79.588830099999996</v>
      </c>
      <c r="AC72" s="1">
        <v>92.461670799999894</v>
      </c>
      <c r="AD72" s="1">
        <v>68.379492049999996</v>
      </c>
      <c r="AE72">
        <v>80.616841600000001</v>
      </c>
      <c r="AF72">
        <f t="shared" si="2"/>
        <v>107.05161151666663</v>
      </c>
      <c r="AG72">
        <f t="shared" si="3"/>
        <v>12.390859819013293</v>
      </c>
    </row>
    <row r="73" spans="1:33" x14ac:dyDescent="0.2">
      <c r="A73" s="12" t="s">
        <v>1423</v>
      </c>
      <c r="B73" s="12" t="str">
        <f>[1]Database!E76</f>
        <v>Hydraulic fracturing</v>
      </c>
      <c r="C73">
        <f>AVERAGE(data_forest_imputation_RockSite!A73:B73)</f>
        <v>2615</v>
      </c>
      <c r="D73">
        <v>4.4999999999999998E-2</v>
      </c>
      <c r="E73" s="13">
        <v>2.5142999999999999E-17</v>
      </c>
      <c r="F73">
        <v>26.1</v>
      </c>
      <c r="G73">
        <v>0.22</v>
      </c>
      <c r="H73">
        <v>32.481481481481474</v>
      </c>
      <c r="I73">
        <v>5.3592477525118936</v>
      </c>
      <c r="J73" s="14">
        <f>AVERAGE(data_forest_imputation_RockSite!S73:T73)</f>
        <v>126</v>
      </c>
      <c r="K73">
        <f>AVERAGE(data_forest_imputation_RockSite!U73:V73)</f>
        <v>1.5</v>
      </c>
      <c r="L73">
        <v>1.2E-5</v>
      </c>
      <c r="M73">
        <v>0.67578999999999945</v>
      </c>
      <c r="N73">
        <v>2776.0050000000001</v>
      </c>
      <c r="O73">
        <v>0.17499999999999999</v>
      </c>
      <c r="P73">
        <v>0</v>
      </c>
      <c r="Q73">
        <v>64</v>
      </c>
      <c r="R73">
        <v>74.447872285000003</v>
      </c>
      <c r="S73">
        <v>47.656271327999953</v>
      </c>
      <c r="T73">
        <v>23.81</v>
      </c>
      <c r="U73">
        <v>2.8</v>
      </c>
      <c r="V73">
        <v>2.5603999999999998E-2</v>
      </c>
      <c r="W73">
        <v>0</v>
      </c>
      <c r="X73" s="1">
        <v>1.1639750087488999E-2</v>
      </c>
      <c r="Y73">
        <v>-3.5999999999999997E-2</v>
      </c>
      <c r="Z73">
        <v>1.8435E-2</v>
      </c>
      <c r="AA73">
        <v>0</v>
      </c>
      <c r="AB73" s="1">
        <v>79.588830099999996</v>
      </c>
      <c r="AC73" s="1">
        <v>92.918654399999895</v>
      </c>
      <c r="AD73">
        <v>68.278902970000004</v>
      </c>
      <c r="AE73">
        <v>80.616841600000001</v>
      </c>
      <c r="AF73">
        <f t="shared" si="2"/>
        <v>107.17040968999997</v>
      </c>
      <c r="AG73">
        <f t="shared" si="3"/>
        <v>12.846704279293606</v>
      </c>
    </row>
    <row r="74" spans="1:33" x14ac:dyDescent="0.2">
      <c r="A74" s="12" t="s">
        <v>1423</v>
      </c>
      <c r="B74" s="12" t="str">
        <f>[1]Database!E77</f>
        <v>Hydraulic fracturing</v>
      </c>
      <c r="C74">
        <f>AVERAGE(data_forest_imputation_RockSite!A74:B74)</f>
        <v>2671</v>
      </c>
      <c r="D74">
        <v>5.5E-2</v>
      </c>
      <c r="E74" s="13">
        <v>1.7900000000000001E-20</v>
      </c>
      <c r="F74">
        <v>55</v>
      </c>
      <c r="G74">
        <v>0.25</v>
      </c>
      <c r="H74">
        <v>37.171229200214697</v>
      </c>
      <c r="I74">
        <v>21.973625248063449</v>
      </c>
      <c r="J74" s="14">
        <f>AVERAGE(data_forest_imputation_RockSite!S74:T74)</f>
        <v>126</v>
      </c>
      <c r="K74">
        <f>AVERAGE(data_forest_imputation_RockSite!U74:V74)</f>
        <v>1.5</v>
      </c>
      <c r="L74">
        <v>1.2E-5</v>
      </c>
      <c r="M74">
        <v>0.60214999999999952</v>
      </c>
      <c r="N74">
        <v>2860</v>
      </c>
      <c r="O74">
        <v>0.245</v>
      </c>
      <c r="P74">
        <v>10866</v>
      </c>
      <c r="R74">
        <v>73.42946739999995</v>
      </c>
      <c r="S74">
        <v>54.796717294000004</v>
      </c>
      <c r="T74">
        <v>44.229393189501295</v>
      </c>
      <c r="U74">
        <v>4.18</v>
      </c>
      <c r="V74">
        <v>2.4500000000000001E-2</v>
      </c>
      <c r="W74">
        <v>0</v>
      </c>
      <c r="X74">
        <v>2.4799999999999999E-2</v>
      </c>
      <c r="Y74">
        <v>-23.8</v>
      </c>
      <c r="Z74">
        <v>1.43E-2</v>
      </c>
      <c r="AA74">
        <v>60</v>
      </c>
      <c r="AB74">
        <v>98.896000000000001</v>
      </c>
      <c r="AC74">
        <v>91.387390999999994</v>
      </c>
      <c r="AD74">
        <v>66.64</v>
      </c>
      <c r="AE74" s="1">
        <v>80.2189347999999</v>
      </c>
      <c r="AF74">
        <f t="shared" si="2"/>
        <v>136.18077526666661</v>
      </c>
      <c r="AG74">
        <f t="shared" si="3"/>
        <v>16.277997227719023</v>
      </c>
    </row>
    <row r="75" spans="1:33" x14ac:dyDescent="0.2">
      <c r="A75" s="12" t="s">
        <v>1423</v>
      </c>
      <c r="B75" s="12" t="str">
        <f>[1]Database!E78</f>
        <v>Hydraulic fracturing</v>
      </c>
      <c r="C75">
        <f>AVERAGE(data_forest_imputation_RockSite!A75:B75)</f>
        <v>2605</v>
      </c>
      <c r="D75">
        <v>0.2</v>
      </c>
      <c r="E75" s="13">
        <v>2.7055E-18</v>
      </c>
      <c r="F75">
        <v>50</v>
      </c>
      <c r="G75">
        <v>0.25</v>
      </c>
      <c r="H75">
        <v>32.481481481481474</v>
      </c>
      <c r="I75">
        <v>10.010887096774194</v>
      </c>
      <c r="J75" s="14">
        <f>AVERAGE(data_forest_imputation_RockSite!S75:T75)</f>
        <v>126</v>
      </c>
      <c r="K75">
        <f>AVERAGE(data_forest_imputation_RockSite!U75:V75)</f>
        <v>1.5</v>
      </c>
      <c r="L75">
        <v>1.2E-5</v>
      </c>
      <c r="M75">
        <v>0.54588499999999995</v>
      </c>
      <c r="N75">
        <v>3200</v>
      </c>
      <c r="O75">
        <v>0.18329999999999999</v>
      </c>
      <c r="P75">
        <v>45000</v>
      </c>
      <c r="Q75">
        <v>65</v>
      </c>
      <c r="R75">
        <v>79.17894158</v>
      </c>
      <c r="S75">
        <v>86.706493599999447</v>
      </c>
      <c r="T75">
        <v>47.984209999999898</v>
      </c>
      <c r="U75">
        <v>3.3</v>
      </c>
      <c r="V75">
        <v>2.5000000000000001E-2</v>
      </c>
      <c r="W75">
        <v>0</v>
      </c>
      <c r="X75">
        <v>2.9100000000000001E-2</v>
      </c>
      <c r="Y75">
        <v>-39.6</v>
      </c>
      <c r="Z75">
        <v>2.9159999999999998E-2</v>
      </c>
      <c r="AA75">
        <v>0</v>
      </c>
      <c r="AB75" s="1">
        <v>92.593254860000002</v>
      </c>
      <c r="AC75" s="1">
        <v>99.143999999999906</v>
      </c>
      <c r="AD75" s="1">
        <v>73.35788316</v>
      </c>
      <c r="AE75">
        <v>85</v>
      </c>
      <c r="AF75">
        <f t="shared" si="2"/>
        <v>156.29837933999997</v>
      </c>
      <c r="AG75">
        <f t="shared" si="3"/>
        <v>12.2601492090868</v>
      </c>
    </row>
    <row r="76" spans="1:33" x14ac:dyDescent="0.2">
      <c r="A76" s="12" t="s">
        <v>1423</v>
      </c>
      <c r="B76" s="12" t="str">
        <f>[1]Database!E79</f>
        <v>Hydraulic fracturing</v>
      </c>
      <c r="C76">
        <f>AVERAGE(data_forest_imputation_RockSite!A76:B76)</f>
        <v>2605</v>
      </c>
      <c r="D76">
        <v>0.2</v>
      </c>
      <c r="E76" s="13">
        <v>2.7055E-18</v>
      </c>
      <c r="F76">
        <v>50</v>
      </c>
      <c r="G76">
        <v>0.25</v>
      </c>
      <c r="H76">
        <v>32.481481481481474</v>
      </c>
      <c r="I76">
        <v>10.010887096774194</v>
      </c>
      <c r="J76" s="14">
        <f>AVERAGE(data_forest_imputation_RockSite!S76:T76)</f>
        <v>126</v>
      </c>
      <c r="K76">
        <f>AVERAGE(data_forest_imputation_RockSite!U76:V76)</f>
        <v>1.5</v>
      </c>
      <c r="L76">
        <v>1.2E-5</v>
      </c>
      <c r="M76">
        <v>0.54588499999999995</v>
      </c>
      <c r="N76">
        <v>2930.5</v>
      </c>
      <c r="O76">
        <v>0.15659999999999999</v>
      </c>
      <c r="P76">
        <v>0</v>
      </c>
      <c r="Q76">
        <v>62.6</v>
      </c>
      <c r="R76">
        <v>73.262500000000003</v>
      </c>
      <c r="S76">
        <v>94.06904999999945</v>
      </c>
      <c r="T76">
        <v>45.677549999999904</v>
      </c>
      <c r="U76">
        <v>3.9</v>
      </c>
      <c r="V76">
        <v>2.5000000000000001E-2</v>
      </c>
      <c r="W76">
        <v>0</v>
      </c>
      <c r="X76">
        <v>2.9100000000000001E-2</v>
      </c>
      <c r="Y76">
        <v>-39.6</v>
      </c>
      <c r="Z76">
        <v>2.9159999999999998E-2</v>
      </c>
      <c r="AA76">
        <v>0</v>
      </c>
      <c r="AB76" s="1">
        <v>70.421399999999906</v>
      </c>
      <c r="AC76" s="1">
        <v>100.48536</v>
      </c>
      <c r="AD76">
        <v>60.375</v>
      </c>
      <c r="AE76">
        <v>86.15</v>
      </c>
      <c r="AF76">
        <f t="shared" si="2"/>
        <v>145.41058666666666</v>
      </c>
      <c r="AG76">
        <f t="shared" si="3"/>
        <v>26.045470769129984</v>
      </c>
    </row>
    <row r="77" spans="1:33" x14ac:dyDescent="0.2">
      <c r="A77" s="12" t="s">
        <v>1423</v>
      </c>
      <c r="B77" s="12" t="str">
        <f>[1]Database!E80</f>
        <v>Hydraulic fracturing</v>
      </c>
      <c r="C77">
        <f>AVERAGE(data_forest_imputation_RockSite!A77:B77)</f>
        <v>2605</v>
      </c>
      <c r="D77">
        <v>0.2</v>
      </c>
      <c r="E77" s="13">
        <v>2.7055E-18</v>
      </c>
      <c r="F77">
        <v>50</v>
      </c>
      <c r="G77">
        <v>0.25</v>
      </c>
      <c r="H77">
        <v>32.481481481481474</v>
      </c>
      <c r="I77">
        <v>10.010887096774194</v>
      </c>
      <c r="J77" s="14">
        <f>AVERAGE(data_forest_imputation_RockSite!S77:T77)</f>
        <v>126</v>
      </c>
      <c r="K77">
        <f>AVERAGE(data_forest_imputation_RockSite!U77:V77)</f>
        <v>1.5</v>
      </c>
      <c r="L77">
        <v>1.2E-5</v>
      </c>
      <c r="M77">
        <v>0.54588499999999995</v>
      </c>
      <c r="N77">
        <v>2900</v>
      </c>
      <c r="O77">
        <v>0.15659999999999999</v>
      </c>
      <c r="P77">
        <v>0</v>
      </c>
      <c r="Q77">
        <v>62.6</v>
      </c>
      <c r="R77">
        <v>75.047089040000003</v>
      </c>
      <c r="S77">
        <v>86.419939879999447</v>
      </c>
      <c r="T77">
        <v>45.746405999999951</v>
      </c>
      <c r="U77">
        <v>2.9</v>
      </c>
      <c r="V77">
        <v>2.5000000000000001E-2</v>
      </c>
      <c r="W77">
        <v>0</v>
      </c>
      <c r="X77">
        <v>2.9100000000000001E-2</v>
      </c>
      <c r="Y77">
        <v>-39.6</v>
      </c>
      <c r="Z77">
        <v>2.9159999999999998E-2</v>
      </c>
      <c r="AA77">
        <v>0</v>
      </c>
      <c r="AB77" s="1">
        <v>91.434809259999994</v>
      </c>
      <c r="AC77" s="1">
        <v>99.143999999999906</v>
      </c>
      <c r="AD77">
        <v>65.094178080000006</v>
      </c>
      <c r="AE77">
        <v>85</v>
      </c>
      <c r="AF77">
        <f t="shared" si="2"/>
        <v>153.15766244666665</v>
      </c>
      <c r="AG77">
        <f t="shared" si="3"/>
        <v>12.265625301595501</v>
      </c>
    </row>
    <row r="78" spans="1:33" x14ac:dyDescent="0.2">
      <c r="A78" s="12" t="s">
        <v>1423</v>
      </c>
      <c r="B78" s="12" t="str">
        <f>[1]Database!E81</f>
        <v>Hydraulic fracturing</v>
      </c>
      <c r="C78">
        <f>AVERAGE(data_forest_imputation_RockSite!A78:B78)</f>
        <v>2605</v>
      </c>
      <c r="D78">
        <v>0.2</v>
      </c>
      <c r="E78" s="13">
        <v>2.7055E-18</v>
      </c>
      <c r="F78">
        <v>50</v>
      </c>
      <c r="G78">
        <v>0.25</v>
      </c>
      <c r="H78">
        <v>32.481481481481474</v>
      </c>
      <c r="I78">
        <v>10.010887096774194</v>
      </c>
      <c r="J78" s="14">
        <f>AVERAGE(data_forest_imputation_RockSite!S78:T78)</f>
        <v>126</v>
      </c>
      <c r="K78">
        <f>AVERAGE(data_forest_imputation_RockSite!U78:V78)</f>
        <v>1.5</v>
      </c>
      <c r="L78">
        <v>1.2E-5</v>
      </c>
      <c r="M78">
        <v>0.54588499999999995</v>
      </c>
      <c r="N78">
        <v>2900</v>
      </c>
      <c r="O78">
        <v>0.15659999999999999</v>
      </c>
      <c r="P78">
        <v>0</v>
      </c>
      <c r="Q78">
        <v>62.6</v>
      </c>
      <c r="R78">
        <v>75.074001539999998</v>
      </c>
      <c r="S78">
        <v>86.419939879999447</v>
      </c>
      <c r="T78">
        <v>45.746405999999951</v>
      </c>
      <c r="U78">
        <v>3.2</v>
      </c>
      <c r="V78">
        <v>2.5000000000000001E-2</v>
      </c>
      <c r="W78">
        <v>0</v>
      </c>
      <c r="X78">
        <v>2.9100000000000001E-2</v>
      </c>
      <c r="Y78">
        <v>-39.6</v>
      </c>
      <c r="Z78">
        <v>2.9159999999999998E-2</v>
      </c>
      <c r="AA78">
        <v>0</v>
      </c>
      <c r="AB78" s="1">
        <v>91.434809259999994</v>
      </c>
      <c r="AC78" s="1">
        <v>99.143999999999906</v>
      </c>
      <c r="AD78" s="1">
        <v>65.148003079999995</v>
      </c>
      <c r="AE78">
        <v>85</v>
      </c>
      <c r="AF78">
        <f t="shared" si="2"/>
        <v>153.17560411333332</v>
      </c>
      <c r="AG78">
        <f t="shared" si="3"/>
        <v>12.265625301595501</v>
      </c>
    </row>
    <row r="79" spans="1:33" x14ac:dyDescent="0.2">
      <c r="A79" s="12" t="s">
        <v>1423</v>
      </c>
      <c r="B79" s="12" t="str">
        <f>[1]Database!E82</f>
        <v>Hydraulic fracturing</v>
      </c>
      <c r="C79">
        <f>AVERAGE(data_forest_imputation_RockSite!A79:B79)</f>
        <v>2605</v>
      </c>
      <c r="D79">
        <v>0.2</v>
      </c>
      <c r="E79" s="13">
        <v>2.7055E-18</v>
      </c>
      <c r="F79">
        <v>50</v>
      </c>
      <c r="G79">
        <v>0.25</v>
      </c>
      <c r="H79">
        <v>32.481481481481474</v>
      </c>
      <c r="I79">
        <v>10.010887096774194</v>
      </c>
      <c r="J79" s="14">
        <f>AVERAGE(data_forest_imputation_RockSite!S79:T79)</f>
        <v>126</v>
      </c>
      <c r="K79">
        <f>AVERAGE(data_forest_imputation_RockSite!U79:V79)</f>
        <v>1.5</v>
      </c>
      <c r="L79">
        <v>1.2E-5</v>
      </c>
      <c r="M79">
        <v>0.54588499999999995</v>
      </c>
      <c r="N79">
        <v>2900</v>
      </c>
      <c r="O79">
        <v>0.15659999999999999</v>
      </c>
      <c r="P79">
        <v>0</v>
      </c>
      <c r="Q79">
        <v>62.6</v>
      </c>
      <c r="R79">
        <v>75.047089040000003</v>
      </c>
      <c r="S79">
        <v>86.419939879999447</v>
      </c>
      <c r="T79">
        <v>45.746405999999951</v>
      </c>
      <c r="U79">
        <v>2.9</v>
      </c>
      <c r="V79">
        <v>2.5000000000000001E-2</v>
      </c>
      <c r="W79">
        <v>0</v>
      </c>
      <c r="X79">
        <v>2.9100000000000001E-2</v>
      </c>
      <c r="Y79">
        <v>-39.6</v>
      </c>
      <c r="Z79">
        <v>2.9159999999999998E-2</v>
      </c>
      <c r="AA79">
        <v>0</v>
      </c>
      <c r="AB79" s="1">
        <v>91.434809259999994</v>
      </c>
      <c r="AC79" s="1">
        <v>99.143999999999906</v>
      </c>
      <c r="AD79">
        <v>65.094178080000006</v>
      </c>
      <c r="AE79">
        <v>85</v>
      </c>
      <c r="AF79">
        <f t="shared" si="2"/>
        <v>153.15766244666665</v>
      </c>
      <c r="AG79">
        <f t="shared" si="3"/>
        <v>12.265625301595501</v>
      </c>
    </row>
    <row r="80" spans="1:33" x14ac:dyDescent="0.2">
      <c r="A80" s="12" t="s">
        <v>1423</v>
      </c>
      <c r="B80" s="12" t="str">
        <f>[1]Database!E83</f>
        <v>Hydraulic fracturing</v>
      </c>
      <c r="C80">
        <f>AVERAGE(data_forest_imputation_RockSite!A80:B80)</f>
        <v>2605</v>
      </c>
      <c r="D80">
        <v>0.2</v>
      </c>
      <c r="E80" s="13">
        <v>2.7055E-18</v>
      </c>
      <c r="F80">
        <v>50</v>
      </c>
      <c r="G80">
        <v>0.25</v>
      </c>
      <c r="H80">
        <v>32.481481481481474</v>
      </c>
      <c r="I80">
        <v>10.010887096774194</v>
      </c>
      <c r="J80" s="14">
        <f>AVERAGE(data_forest_imputation_RockSite!S80:T80)</f>
        <v>126</v>
      </c>
      <c r="K80">
        <f>AVERAGE(data_forest_imputation_RockSite!U80:V80)</f>
        <v>1.5</v>
      </c>
      <c r="L80">
        <v>1.2E-5</v>
      </c>
      <c r="M80">
        <v>0.54588499999999995</v>
      </c>
      <c r="N80">
        <v>2900</v>
      </c>
      <c r="O80">
        <v>0.15659999999999999</v>
      </c>
      <c r="P80">
        <v>0</v>
      </c>
      <c r="Q80">
        <v>62.6</v>
      </c>
      <c r="R80">
        <v>75.08350154</v>
      </c>
      <c r="S80">
        <v>86.419939879999447</v>
      </c>
      <c r="T80">
        <v>45.746405999999951</v>
      </c>
      <c r="U80">
        <v>3.1</v>
      </c>
      <c r="V80">
        <v>2.5000000000000001E-2</v>
      </c>
      <c r="W80">
        <v>0</v>
      </c>
      <c r="X80">
        <v>2.9100000000000001E-2</v>
      </c>
      <c r="Y80">
        <v>-39.6</v>
      </c>
      <c r="Z80">
        <v>2.9159999999999998E-2</v>
      </c>
      <c r="AA80">
        <v>0</v>
      </c>
      <c r="AB80" s="1">
        <v>91.434809259999994</v>
      </c>
      <c r="AC80" s="1">
        <v>99.143999999999906</v>
      </c>
      <c r="AD80" s="1">
        <v>65.167003080000001</v>
      </c>
      <c r="AE80">
        <v>85</v>
      </c>
      <c r="AF80">
        <f t="shared" si="2"/>
        <v>153.18193744666664</v>
      </c>
      <c r="AG80">
        <f t="shared" si="3"/>
        <v>12.265625301595501</v>
      </c>
    </row>
    <row r="81" spans="1:33" x14ac:dyDescent="0.2">
      <c r="A81" s="12" t="s">
        <v>1423</v>
      </c>
      <c r="B81" s="12" t="str">
        <f>[1]Database!E84</f>
        <v>Hydraulic fracturing</v>
      </c>
      <c r="C81">
        <f>AVERAGE(data_forest_imputation_RockSite!A81:B81)</f>
        <v>2605</v>
      </c>
      <c r="D81">
        <v>0.2</v>
      </c>
      <c r="E81" s="13">
        <v>2.7055E-18</v>
      </c>
      <c r="F81">
        <v>50</v>
      </c>
      <c r="G81">
        <v>0.25</v>
      </c>
      <c r="H81">
        <v>32.481481481481474</v>
      </c>
      <c r="I81">
        <v>10.010887096774194</v>
      </c>
      <c r="J81" s="14">
        <f>AVERAGE(data_forest_imputation_RockSite!S81:T81)</f>
        <v>126</v>
      </c>
      <c r="K81">
        <f>AVERAGE(data_forest_imputation_RockSite!U81:V81)</f>
        <v>1.5</v>
      </c>
      <c r="L81">
        <v>1.2E-5</v>
      </c>
      <c r="M81">
        <v>0.54588499999999995</v>
      </c>
      <c r="N81">
        <v>2900</v>
      </c>
      <c r="O81">
        <v>0.15659999999999999</v>
      </c>
      <c r="P81">
        <v>0</v>
      </c>
      <c r="Q81">
        <v>62.6</v>
      </c>
      <c r="R81">
        <v>75.03328904</v>
      </c>
      <c r="S81">
        <v>86.419939879999447</v>
      </c>
      <c r="T81">
        <v>45.746405999999951</v>
      </c>
      <c r="U81">
        <v>2.8</v>
      </c>
      <c r="V81">
        <v>2.5000000000000001E-2</v>
      </c>
      <c r="W81">
        <v>0</v>
      </c>
      <c r="X81">
        <v>2.9100000000000001E-2</v>
      </c>
      <c r="Y81">
        <v>-39.6</v>
      </c>
      <c r="Z81">
        <v>2.9159999999999998E-2</v>
      </c>
      <c r="AA81">
        <v>0</v>
      </c>
      <c r="AB81" s="1">
        <v>91.434809259999994</v>
      </c>
      <c r="AC81" s="1">
        <v>99.143999999999906</v>
      </c>
      <c r="AD81" s="1">
        <v>65.066578079999999</v>
      </c>
      <c r="AE81">
        <v>85</v>
      </c>
      <c r="AF81">
        <f t="shared" si="2"/>
        <v>153.14846244666663</v>
      </c>
      <c r="AG81">
        <f t="shared" si="3"/>
        <v>12.265625301595501</v>
      </c>
    </row>
    <row r="82" spans="1:33" x14ac:dyDescent="0.2">
      <c r="A82" s="12" t="s">
        <v>1423</v>
      </c>
      <c r="B82" s="12" t="str">
        <f>[1]Database!E85</f>
        <v>Hydraulic fracturing</v>
      </c>
      <c r="C82">
        <f>AVERAGE(data_forest_imputation_RockSite!A82:B82)</f>
        <v>2605</v>
      </c>
      <c r="D82">
        <v>0.2</v>
      </c>
      <c r="E82" s="13">
        <v>2.7055E-18</v>
      </c>
      <c r="F82">
        <v>50</v>
      </c>
      <c r="G82">
        <v>0.25</v>
      </c>
      <c r="H82">
        <v>32.481481481481474</v>
      </c>
      <c r="I82">
        <v>10.010887096774194</v>
      </c>
      <c r="J82" s="14">
        <f>AVERAGE(data_forest_imputation_RockSite!S82:T82)</f>
        <v>126</v>
      </c>
      <c r="K82">
        <f>AVERAGE(data_forest_imputation_RockSite!U82:V82)</f>
        <v>1.5</v>
      </c>
      <c r="L82">
        <v>1.2E-5</v>
      </c>
      <c r="M82">
        <v>0.54588499999999995</v>
      </c>
      <c r="N82">
        <v>2900</v>
      </c>
      <c r="O82">
        <v>0.15659999999999999</v>
      </c>
      <c r="P82">
        <v>0</v>
      </c>
      <c r="Q82">
        <v>62.6</v>
      </c>
      <c r="R82">
        <v>75.093001540000003</v>
      </c>
      <c r="S82">
        <v>86.419939879999447</v>
      </c>
      <c r="T82">
        <v>45.746405999999951</v>
      </c>
      <c r="U82">
        <v>3</v>
      </c>
      <c r="V82">
        <v>2.5000000000000001E-2</v>
      </c>
      <c r="W82">
        <v>0</v>
      </c>
      <c r="X82">
        <v>2.9100000000000001E-2</v>
      </c>
      <c r="Y82">
        <v>-39.6</v>
      </c>
      <c r="Z82">
        <v>2.9159999999999998E-2</v>
      </c>
      <c r="AA82">
        <v>0</v>
      </c>
      <c r="AB82" s="1">
        <v>91.434809259999994</v>
      </c>
      <c r="AC82" s="1">
        <v>99.143999999999906</v>
      </c>
      <c r="AD82">
        <v>65.186003080000006</v>
      </c>
      <c r="AE82">
        <v>85</v>
      </c>
      <c r="AF82">
        <f t="shared" si="2"/>
        <v>153.18827077999998</v>
      </c>
      <c r="AG82">
        <f t="shared" si="3"/>
        <v>12.265625301595501</v>
      </c>
    </row>
    <row r="83" spans="1:33" x14ac:dyDescent="0.2">
      <c r="A83" s="12" t="s">
        <v>1423</v>
      </c>
      <c r="B83" s="12" t="str">
        <f>[1]Database!E86</f>
        <v>Hydraulic fracturing</v>
      </c>
      <c r="C83">
        <f>AVERAGE(data_forest_imputation_RockSite!A83:B83)</f>
        <v>2605</v>
      </c>
      <c r="D83">
        <v>0.2</v>
      </c>
      <c r="E83" s="13">
        <v>2.7055E-18</v>
      </c>
      <c r="F83">
        <v>50</v>
      </c>
      <c r="G83">
        <v>0.25</v>
      </c>
      <c r="H83">
        <v>32.481481481481474</v>
      </c>
      <c r="I83">
        <v>10.010887096774194</v>
      </c>
      <c r="J83" s="14">
        <f>AVERAGE(data_forest_imputation_RockSite!S83:T83)</f>
        <v>126</v>
      </c>
      <c r="K83">
        <f>AVERAGE(data_forest_imputation_RockSite!U83:V83)</f>
        <v>1.5</v>
      </c>
      <c r="L83">
        <v>1.2E-5</v>
      </c>
      <c r="M83">
        <v>0.54588499999999995</v>
      </c>
      <c r="N83">
        <v>2900</v>
      </c>
      <c r="O83">
        <v>0.13930000000000001</v>
      </c>
      <c r="P83">
        <v>31230</v>
      </c>
      <c r="Q83">
        <v>70</v>
      </c>
      <c r="R83">
        <v>75.870608540000006</v>
      </c>
      <c r="S83">
        <v>86.427194879999448</v>
      </c>
      <c r="T83">
        <v>45.9290909999999</v>
      </c>
      <c r="U83">
        <v>4.0999999999999996</v>
      </c>
      <c r="V83">
        <v>2.5000000000000001E-2</v>
      </c>
      <c r="W83">
        <v>0</v>
      </c>
      <c r="X83">
        <v>2.9100000000000001E-2</v>
      </c>
      <c r="Y83">
        <v>-39.6</v>
      </c>
      <c r="Z83">
        <v>2.9159999999999998E-2</v>
      </c>
      <c r="AA83">
        <v>0</v>
      </c>
      <c r="AB83" s="1">
        <v>91.638971859999998</v>
      </c>
      <c r="AC83" s="1">
        <v>99.143999999999906</v>
      </c>
      <c r="AD83" s="1">
        <v>66.741217079999998</v>
      </c>
      <c r="AE83">
        <v>85</v>
      </c>
      <c r="AF83">
        <f t="shared" si="2"/>
        <v>153.77472964666666</v>
      </c>
      <c r="AG83">
        <f t="shared" si="3"/>
        <v>12.256715113358466</v>
      </c>
    </row>
    <row r="84" spans="1:33" x14ac:dyDescent="0.2">
      <c r="A84" s="12" t="s">
        <v>1423</v>
      </c>
      <c r="B84" s="12" t="str">
        <f>[1]Database!E87</f>
        <v>Hydraulic fracturing</v>
      </c>
      <c r="C84">
        <f>AVERAGE(data_forest_imputation_RockSite!A84:B84)</f>
        <v>2605</v>
      </c>
      <c r="D84">
        <v>0.2</v>
      </c>
      <c r="E84" s="13">
        <v>2.7055E-18</v>
      </c>
      <c r="F84">
        <v>50</v>
      </c>
      <c r="G84">
        <v>0.25</v>
      </c>
      <c r="H84">
        <v>32.481481481481474</v>
      </c>
      <c r="I84">
        <v>10.010887096774194</v>
      </c>
      <c r="J84" s="14">
        <f>AVERAGE(data_forest_imputation_RockSite!S84:T84)</f>
        <v>126</v>
      </c>
      <c r="K84">
        <f>AVERAGE(data_forest_imputation_RockSite!U84:V84)</f>
        <v>1.5</v>
      </c>
      <c r="L84">
        <v>1.2E-5</v>
      </c>
      <c r="M84">
        <v>0.54588499999999995</v>
      </c>
      <c r="N84">
        <v>2900</v>
      </c>
      <c r="O84">
        <v>0.18329999999999999</v>
      </c>
      <c r="P84">
        <v>0</v>
      </c>
      <c r="Q84">
        <v>60</v>
      </c>
      <c r="R84">
        <v>75.059414040000007</v>
      </c>
      <c r="S84">
        <v>86.419939879999447</v>
      </c>
      <c r="T84">
        <v>46.330873499999953</v>
      </c>
      <c r="U84">
        <v>3.18</v>
      </c>
      <c r="V84">
        <v>2.5000000000000001E-2</v>
      </c>
      <c r="W84">
        <v>0</v>
      </c>
      <c r="X84">
        <v>2.9100000000000001E-2</v>
      </c>
      <c r="Y84">
        <v>-39.6</v>
      </c>
      <c r="Z84">
        <v>2.9159999999999998E-2</v>
      </c>
      <c r="AA84">
        <v>0</v>
      </c>
      <c r="AB84" s="1">
        <v>91.434809259999994</v>
      </c>
      <c r="AC84" s="1">
        <v>99.143999999999906</v>
      </c>
      <c r="AD84" s="1">
        <v>65.11882808</v>
      </c>
      <c r="AE84">
        <v>85</v>
      </c>
      <c r="AF84">
        <f t="shared" si="2"/>
        <v>153.16587911333332</v>
      </c>
      <c r="AG84">
        <f t="shared" si="3"/>
        <v>12.265625301595501</v>
      </c>
    </row>
    <row r="85" spans="1:33" x14ac:dyDescent="0.2">
      <c r="A85" s="12" t="s">
        <v>1423</v>
      </c>
      <c r="B85" s="12" t="str">
        <f>[1]Database!E88</f>
        <v>Hydraulic fracturing</v>
      </c>
      <c r="C85">
        <f>AVERAGE(data_forest_imputation_RockSite!A85:B85)</f>
        <v>2605</v>
      </c>
      <c r="D85">
        <v>0.2</v>
      </c>
      <c r="E85" s="13">
        <v>2.7055E-18</v>
      </c>
      <c r="F85">
        <v>50</v>
      </c>
      <c r="G85">
        <v>0.25</v>
      </c>
      <c r="H85">
        <v>32.481481481481474</v>
      </c>
      <c r="I85">
        <v>10.010887096774194</v>
      </c>
      <c r="J85" s="14">
        <f>AVERAGE(data_forest_imputation_RockSite!S85:T85)</f>
        <v>126</v>
      </c>
      <c r="K85">
        <f>AVERAGE(data_forest_imputation_RockSite!U85:V85)</f>
        <v>1.5</v>
      </c>
      <c r="L85">
        <v>1.2E-5</v>
      </c>
      <c r="M85">
        <v>0.54588499999999995</v>
      </c>
      <c r="N85">
        <v>2900</v>
      </c>
      <c r="O85">
        <v>0.18329999999999999</v>
      </c>
      <c r="P85">
        <v>0</v>
      </c>
      <c r="Q85">
        <v>66</v>
      </c>
      <c r="R85">
        <v>75.059414040000007</v>
      </c>
      <c r="S85">
        <v>86.419939879999447</v>
      </c>
      <c r="T85">
        <v>46.330873499999953</v>
      </c>
      <c r="U85">
        <v>3.2</v>
      </c>
      <c r="V85">
        <v>2.5000000000000001E-2</v>
      </c>
      <c r="W85">
        <v>0</v>
      </c>
      <c r="X85">
        <v>2.9100000000000001E-2</v>
      </c>
      <c r="Y85">
        <v>-39.6</v>
      </c>
      <c r="Z85">
        <v>2.9159999999999998E-2</v>
      </c>
      <c r="AA85">
        <v>0</v>
      </c>
      <c r="AB85" s="1">
        <v>91.434809259999994</v>
      </c>
      <c r="AC85" s="1">
        <v>99.143999999999906</v>
      </c>
      <c r="AD85" s="1">
        <v>65.11882808</v>
      </c>
      <c r="AE85">
        <v>85</v>
      </c>
      <c r="AF85">
        <f t="shared" si="2"/>
        <v>153.16587911333332</v>
      </c>
      <c r="AG85">
        <f t="shared" si="3"/>
        <v>12.265625301595501</v>
      </c>
    </row>
    <row r="86" spans="1:33" x14ac:dyDescent="0.2">
      <c r="A86" s="12" t="s">
        <v>1423</v>
      </c>
      <c r="B86" s="12" t="str">
        <f>[1]Database!E89</f>
        <v>Hydraulic fracturing</v>
      </c>
      <c r="C86">
        <f>AVERAGE(data_forest_imputation_RockSite!A86:B86)</f>
        <v>2605</v>
      </c>
      <c r="D86">
        <v>0.2</v>
      </c>
      <c r="E86" s="13">
        <v>2.7055E-18</v>
      </c>
      <c r="F86">
        <v>50</v>
      </c>
      <c r="G86">
        <v>0.25</v>
      </c>
      <c r="H86">
        <v>32.481481481481474</v>
      </c>
      <c r="I86">
        <v>10.010887096774194</v>
      </c>
      <c r="J86" s="14">
        <f>AVERAGE(data_forest_imputation_RockSite!S86:T86)</f>
        <v>126</v>
      </c>
      <c r="K86">
        <f>AVERAGE(data_forest_imputation_RockSite!U86:V86)</f>
        <v>1.5</v>
      </c>
      <c r="L86">
        <v>1.2E-5</v>
      </c>
      <c r="M86">
        <v>0.54588499999999995</v>
      </c>
      <c r="N86">
        <v>2900</v>
      </c>
      <c r="O86">
        <v>0.15659999999999999</v>
      </c>
      <c r="P86">
        <v>0</v>
      </c>
      <c r="Q86">
        <v>62.6</v>
      </c>
      <c r="R86">
        <v>75.074001539999998</v>
      </c>
      <c r="S86">
        <v>86.419939879999447</v>
      </c>
      <c r="T86">
        <v>45.746405999999951</v>
      </c>
      <c r="U86">
        <v>3.2</v>
      </c>
      <c r="V86">
        <v>2.5000000000000001E-2</v>
      </c>
      <c r="W86">
        <v>0</v>
      </c>
      <c r="X86">
        <v>2.9100000000000001E-2</v>
      </c>
      <c r="Y86">
        <v>-39.6</v>
      </c>
      <c r="Z86">
        <v>2.9159999999999998E-2</v>
      </c>
      <c r="AA86">
        <v>0</v>
      </c>
      <c r="AB86" s="1">
        <v>91.434809259999994</v>
      </c>
      <c r="AC86" s="1">
        <v>99.143999999999906</v>
      </c>
      <c r="AD86" s="1">
        <v>65.148003079999995</v>
      </c>
      <c r="AE86">
        <v>85</v>
      </c>
      <c r="AF86">
        <f t="shared" si="2"/>
        <v>153.17560411333332</v>
      </c>
      <c r="AG86">
        <f t="shared" si="3"/>
        <v>12.265625301595501</v>
      </c>
    </row>
    <row r="87" spans="1:33" x14ac:dyDescent="0.2">
      <c r="A87" s="12" t="s">
        <v>1423</v>
      </c>
      <c r="B87" s="12" t="str">
        <f>[1]Database!E90</f>
        <v>Hydraulic fracturing</v>
      </c>
      <c r="C87">
        <f>AVERAGE(data_forest_imputation_RockSite!A87:B87)</f>
        <v>2605</v>
      </c>
      <c r="D87">
        <v>0.2</v>
      </c>
      <c r="E87" s="13">
        <v>2.7055E-18</v>
      </c>
      <c r="F87">
        <v>50</v>
      </c>
      <c r="G87">
        <v>0.25</v>
      </c>
      <c r="H87">
        <v>32.481481481481474</v>
      </c>
      <c r="I87">
        <v>10.010887096774194</v>
      </c>
      <c r="J87" s="14">
        <f>AVERAGE(data_forest_imputation_RockSite!S87:T87)</f>
        <v>126</v>
      </c>
      <c r="K87">
        <f>AVERAGE(data_forest_imputation_RockSite!U87:V87)</f>
        <v>1.5</v>
      </c>
      <c r="L87">
        <v>1.2E-5</v>
      </c>
      <c r="M87">
        <v>0.54588499999999995</v>
      </c>
      <c r="N87">
        <v>2900</v>
      </c>
      <c r="O87">
        <v>0.18329999999999999</v>
      </c>
      <c r="P87">
        <v>59636.5</v>
      </c>
      <c r="Q87">
        <v>75.3</v>
      </c>
      <c r="R87">
        <v>75.889096039999998</v>
      </c>
      <c r="S87">
        <v>86.427194879999448</v>
      </c>
      <c r="T87">
        <v>46.4724059999999</v>
      </c>
      <c r="U87">
        <v>3.9</v>
      </c>
      <c r="V87">
        <v>2.5000000000000001E-2</v>
      </c>
      <c r="W87">
        <v>0</v>
      </c>
      <c r="X87">
        <v>2.9100000000000001E-2</v>
      </c>
      <c r="Y87">
        <v>-39.6</v>
      </c>
      <c r="Z87">
        <v>2.9159999999999998E-2</v>
      </c>
      <c r="AA87">
        <v>0</v>
      </c>
      <c r="AB87" s="1">
        <v>91.811591859999993</v>
      </c>
      <c r="AC87" s="1">
        <v>99.143999999999906</v>
      </c>
      <c r="AD87" s="1">
        <v>66.778192079999997</v>
      </c>
      <c r="AE87">
        <v>85</v>
      </c>
      <c r="AF87">
        <f t="shared" si="2"/>
        <v>153.84459464666665</v>
      </c>
      <c r="AG87">
        <f t="shared" si="3"/>
        <v>12.251831063125881</v>
      </c>
    </row>
    <row r="88" spans="1:33" x14ac:dyDescent="0.2">
      <c r="A88" s="12" t="s">
        <v>1423</v>
      </c>
      <c r="B88" s="12" t="str">
        <f>[1]Database!E91</f>
        <v>Hydraulic fracturing</v>
      </c>
      <c r="C88">
        <f>AVERAGE(data_forest_imputation_RockSite!A88:B88)</f>
        <v>2605</v>
      </c>
      <c r="D88">
        <v>0.2</v>
      </c>
      <c r="E88" s="13">
        <v>2.7055E-18</v>
      </c>
      <c r="F88">
        <v>50</v>
      </c>
      <c r="G88">
        <v>0.25</v>
      </c>
      <c r="H88">
        <v>32.481481481481474</v>
      </c>
      <c r="I88">
        <v>10.010887096774194</v>
      </c>
      <c r="J88" s="14">
        <f>AVERAGE(data_forest_imputation_RockSite!S88:T88)</f>
        <v>126</v>
      </c>
      <c r="K88">
        <f>AVERAGE(data_forest_imputation_RockSite!U88:V88)</f>
        <v>1.5</v>
      </c>
      <c r="L88">
        <v>1.2E-5</v>
      </c>
      <c r="M88">
        <v>0.54588499999999995</v>
      </c>
      <c r="N88">
        <v>2900</v>
      </c>
      <c r="O88">
        <v>0.18329999999999999</v>
      </c>
      <c r="P88">
        <v>11608.5</v>
      </c>
      <c r="Q88">
        <v>76</v>
      </c>
      <c r="R88">
        <v>75.75815154</v>
      </c>
      <c r="S88">
        <v>86.427194879999448</v>
      </c>
      <c r="T88">
        <v>46.419725999999898</v>
      </c>
      <c r="U88">
        <v>3.7</v>
      </c>
      <c r="V88">
        <v>2.5000000000000001E-2</v>
      </c>
      <c r="W88">
        <v>0</v>
      </c>
      <c r="X88">
        <v>2.9100000000000001E-2</v>
      </c>
      <c r="Y88">
        <v>-39.6</v>
      </c>
      <c r="Z88">
        <v>2.9159999999999998E-2</v>
      </c>
      <c r="AA88">
        <v>0</v>
      </c>
      <c r="AB88" s="1">
        <v>91.638971859999998</v>
      </c>
      <c r="AC88" s="1">
        <v>99.143999999999906</v>
      </c>
      <c r="AD88" s="1">
        <v>66.51630308</v>
      </c>
      <c r="AE88">
        <v>85</v>
      </c>
      <c r="AF88">
        <f t="shared" si="2"/>
        <v>153.69975831333332</v>
      </c>
      <c r="AG88">
        <f t="shared" si="3"/>
        <v>12.256715113358466</v>
      </c>
    </row>
    <row r="89" spans="1:33" x14ac:dyDescent="0.2">
      <c r="A89" s="12" t="s">
        <v>1423</v>
      </c>
      <c r="B89" s="12" t="str">
        <f>[1]Database!E92</f>
        <v>Hydraulic fracturing</v>
      </c>
      <c r="C89">
        <f>AVERAGE(data_forest_imputation_RockSite!A89:B89)</f>
        <v>2605</v>
      </c>
      <c r="D89">
        <v>0.2</v>
      </c>
      <c r="E89" s="13">
        <v>2.7055E-18</v>
      </c>
      <c r="F89">
        <v>50</v>
      </c>
      <c r="G89">
        <v>0.25</v>
      </c>
      <c r="H89">
        <v>32.481481481481474</v>
      </c>
      <c r="I89">
        <v>10.010887096774194</v>
      </c>
      <c r="J89" s="14">
        <f>AVERAGE(data_forest_imputation_RockSite!S89:T89)</f>
        <v>126</v>
      </c>
      <c r="K89">
        <f>AVERAGE(data_forest_imputation_RockSite!U89:V89)</f>
        <v>1.5</v>
      </c>
      <c r="L89">
        <v>1.2E-5</v>
      </c>
      <c r="M89">
        <v>0.54588499999999995</v>
      </c>
      <c r="N89">
        <v>2900</v>
      </c>
      <c r="O89">
        <v>0.125</v>
      </c>
      <c r="P89">
        <v>55259.87</v>
      </c>
      <c r="Q89">
        <v>71.400000000000006</v>
      </c>
      <c r="R89">
        <v>75.848026540000006</v>
      </c>
      <c r="S89">
        <v>86.427194879999448</v>
      </c>
      <c r="T89">
        <v>45.539713499999898</v>
      </c>
      <c r="U89">
        <v>2.9</v>
      </c>
      <c r="V89">
        <v>2.5000000000000001E-2</v>
      </c>
      <c r="W89">
        <v>0</v>
      </c>
      <c r="X89">
        <v>2.9100000000000001E-2</v>
      </c>
      <c r="Y89">
        <v>-39.6</v>
      </c>
      <c r="Z89">
        <v>2.9159999999999998E-2</v>
      </c>
      <c r="AA89">
        <v>0</v>
      </c>
      <c r="AB89" s="1">
        <v>92.067010859999996</v>
      </c>
      <c r="AC89" s="1">
        <v>99.143999999999906</v>
      </c>
      <c r="AD89" s="1">
        <v>66.696053079999999</v>
      </c>
      <c r="AE89">
        <v>85</v>
      </c>
      <c r="AF89">
        <f t="shared" si="2"/>
        <v>153.90235464666665</v>
      </c>
      <c r="AG89">
        <f t="shared" si="3"/>
        <v>12.249064327184993</v>
      </c>
    </row>
    <row r="90" spans="1:33" x14ac:dyDescent="0.2">
      <c r="A90" s="12" t="s">
        <v>1423</v>
      </c>
      <c r="B90" s="12" t="str">
        <f>[1]Database!E93</f>
        <v>Hydraulic fracturing</v>
      </c>
      <c r="C90">
        <f>AVERAGE(data_forest_imputation_RockSite!A90:B90)</f>
        <v>2605</v>
      </c>
      <c r="D90">
        <v>0.2</v>
      </c>
      <c r="E90" s="13">
        <v>2.7055E-18</v>
      </c>
      <c r="F90">
        <v>50</v>
      </c>
      <c r="G90">
        <v>0.25</v>
      </c>
      <c r="H90">
        <v>32.481481481481474</v>
      </c>
      <c r="I90">
        <v>10.010887096774194</v>
      </c>
      <c r="J90" s="14">
        <f>AVERAGE(data_forest_imputation_RockSite!S90:T90)</f>
        <v>126</v>
      </c>
      <c r="K90">
        <f>AVERAGE(data_forest_imputation_RockSite!U90:V90)</f>
        <v>1.5</v>
      </c>
      <c r="L90">
        <v>1.2E-5</v>
      </c>
      <c r="M90">
        <v>0.54588499999999995</v>
      </c>
      <c r="N90">
        <v>2890</v>
      </c>
      <c r="O90">
        <v>0.15</v>
      </c>
      <c r="P90">
        <v>19848.240000000002</v>
      </c>
      <c r="Q90">
        <v>80</v>
      </c>
      <c r="R90">
        <v>75.704569539999994</v>
      </c>
      <c r="S90">
        <v>86.10619487999945</v>
      </c>
      <c r="T90">
        <v>45.528018499999952</v>
      </c>
      <c r="U90">
        <v>3.2</v>
      </c>
      <c r="V90">
        <v>2.5000000000000001E-2</v>
      </c>
      <c r="W90">
        <v>0</v>
      </c>
      <c r="X90">
        <v>2.9100000000000001E-2</v>
      </c>
      <c r="Y90">
        <v>-39.6</v>
      </c>
      <c r="Z90">
        <v>2.9159999999999998E-2</v>
      </c>
      <c r="AA90">
        <v>0</v>
      </c>
      <c r="AB90" s="1">
        <v>91.894390860000001</v>
      </c>
      <c r="AC90" s="1">
        <v>98.5608</v>
      </c>
      <c r="AD90" s="1">
        <v>66.909139080000003</v>
      </c>
      <c r="AE90">
        <v>84.5</v>
      </c>
      <c r="AF90">
        <f t="shared" si="2"/>
        <v>153.55477664666668</v>
      </c>
      <c r="AG90">
        <f t="shared" si="3"/>
        <v>12.182448925653805</v>
      </c>
    </row>
    <row r="91" spans="1:33" x14ac:dyDescent="0.2">
      <c r="A91" s="12" t="s">
        <v>1423</v>
      </c>
      <c r="B91" s="12" t="str">
        <f>[1]Database!E94</f>
        <v>Hydraulic fracturing</v>
      </c>
      <c r="C91">
        <f>AVERAGE(data_forest_imputation_RockSite!A91:B91)</f>
        <v>2605</v>
      </c>
      <c r="D91">
        <v>0.2</v>
      </c>
      <c r="E91" s="13">
        <v>2.7055E-18</v>
      </c>
      <c r="F91">
        <v>50</v>
      </c>
      <c r="G91">
        <v>0.25</v>
      </c>
      <c r="H91">
        <v>32.481481481481474</v>
      </c>
      <c r="I91">
        <v>10.010887096774194</v>
      </c>
      <c r="J91" s="14">
        <f>AVERAGE(data_forest_imputation_RockSite!S91:T91)</f>
        <v>126</v>
      </c>
      <c r="K91">
        <f>AVERAGE(data_forest_imputation_RockSite!U91:V91)</f>
        <v>1.5</v>
      </c>
      <c r="L91">
        <v>1.2E-5</v>
      </c>
      <c r="M91">
        <v>0.54588499999999995</v>
      </c>
      <c r="N91">
        <v>2900</v>
      </c>
      <c r="O91">
        <v>0.1666</v>
      </c>
      <c r="P91" s="1" t="s">
        <v>740</v>
      </c>
      <c r="Q91">
        <v>76.400000000000006</v>
      </c>
      <c r="R91">
        <v>75.869866540000004</v>
      </c>
      <c r="S91">
        <v>86.427194879999448</v>
      </c>
      <c r="T91">
        <v>46.356400999999899</v>
      </c>
      <c r="U91">
        <v>2.7</v>
      </c>
      <c r="V91">
        <v>2.5000000000000001E-2</v>
      </c>
      <c r="W91">
        <v>0</v>
      </c>
      <c r="X91">
        <v>2.9100000000000001E-2</v>
      </c>
      <c r="Y91">
        <v>-39.6</v>
      </c>
      <c r="Z91">
        <v>2.9159999999999998E-2</v>
      </c>
      <c r="AA91">
        <v>0</v>
      </c>
      <c r="AB91" s="1">
        <v>93.06113886</v>
      </c>
      <c r="AC91" s="1">
        <v>99.143999999999906</v>
      </c>
      <c r="AD91" s="1">
        <v>66.739733079999993</v>
      </c>
      <c r="AE91">
        <v>85</v>
      </c>
      <c r="AF91">
        <f t="shared" si="2"/>
        <v>154.24829064666665</v>
      </c>
      <c r="AG91">
        <f t="shared" si="3"/>
        <v>12.288935986665411</v>
      </c>
    </row>
    <row r="92" spans="1:33" x14ac:dyDescent="0.2">
      <c r="A92" s="12" t="s">
        <v>1423</v>
      </c>
      <c r="B92" s="12" t="str">
        <f>[1]Database!E95</f>
        <v>Hydraulic fracturing</v>
      </c>
      <c r="C92">
        <f>AVERAGE(data_forest_imputation_RockSite!A92:B92)</f>
        <v>2605</v>
      </c>
      <c r="D92">
        <v>0.2</v>
      </c>
      <c r="E92" s="13">
        <v>2.7055E-18</v>
      </c>
      <c r="F92">
        <v>50</v>
      </c>
      <c r="G92">
        <v>0.25</v>
      </c>
      <c r="H92">
        <v>32.481481481481474</v>
      </c>
      <c r="I92">
        <v>10.010887096774194</v>
      </c>
      <c r="J92" s="14">
        <f>AVERAGE(data_forest_imputation_RockSite!S92:T92)</f>
        <v>126</v>
      </c>
      <c r="K92">
        <f>AVERAGE(data_forest_imputation_RockSite!U92:V92)</f>
        <v>1.5</v>
      </c>
      <c r="L92">
        <v>1.2E-5</v>
      </c>
      <c r="M92">
        <v>0.54588499999999995</v>
      </c>
      <c r="N92">
        <v>2900</v>
      </c>
      <c r="O92">
        <v>0.15</v>
      </c>
      <c r="P92" s="1" t="s">
        <v>744</v>
      </c>
      <c r="Q92">
        <v>71.900000000000006</v>
      </c>
      <c r="R92">
        <v>75.881101540000003</v>
      </c>
      <c r="S92">
        <v>86.427194879999448</v>
      </c>
      <c r="T92">
        <v>45.819018499999899</v>
      </c>
      <c r="U92">
        <v>2.9</v>
      </c>
      <c r="V92">
        <v>2.5000000000000001E-2</v>
      </c>
      <c r="W92">
        <v>0</v>
      </c>
      <c r="X92">
        <v>2.9100000000000001E-2</v>
      </c>
      <c r="Y92">
        <v>-39.6</v>
      </c>
      <c r="Z92">
        <v>2.9159999999999998E-2</v>
      </c>
      <c r="AA92">
        <v>0</v>
      </c>
      <c r="AB92" s="1">
        <v>92.067010859999996</v>
      </c>
      <c r="AC92" s="1">
        <v>99.143999999999906</v>
      </c>
      <c r="AD92" s="1">
        <v>66.762203080000006</v>
      </c>
      <c r="AE92">
        <v>85</v>
      </c>
      <c r="AF92">
        <f t="shared" si="2"/>
        <v>153.92440464666666</v>
      </c>
      <c r="AG92">
        <f t="shared" si="3"/>
        <v>12.249064327184993</v>
      </c>
    </row>
    <row r="93" spans="1:33" x14ac:dyDescent="0.2">
      <c r="A93" s="12" t="s">
        <v>1423</v>
      </c>
      <c r="B93" s="12" t="str">
        <f>[1]Database!E96</f>
        <v>Hydraulic fracturing</v>
      </c>
      <c r="C93">
        <f>AVERAGE(data_forest_imputation_RockSite!A93:B93)</f>
        <v>2535</v>
      </c>
      <c r="D93">
        <v>0.2</v>
      </c>
      <c r="E93" s="13">
        <v>5.0005000000000001E-16</v>
      </c>
      <c r="F93">
        <v>35.200000000000003</v>
      </c>
      <c r="G93">
        <v>0.185</v>
      </c>
      <c r="H93">
        <v>32.481481481481474</v>
      </c>
      <c r="I93">
        <v>7.4370474343268933</v>
      </c>
      <c r="J93" s="14">
        <f>AVERAGE(data_forest_imputation_RockSite!S93:T93)</f>
        <v>126</v>
      </c>
      <c r="K93">
        <f>AVERAGE(data_forest_imputation_RockSite!U93:V93)</f>
        <v>1.5</v>
      </c>
      <c r="L93">
        <v>1.2E-5</v>
      </c>
      <c r="M93">
        <v>0.69224499999999956</v>
      </c>
      <c r="N93">
        <v>2792.3900000000003</v>
      </c>
      <c r="O93" s="1" t="s">
        <v>746</v>
      </c>
      <c r="P93">
        <v>0</v>
      </c>
      <c r="R93">
        <v>77.176007539999944</v>
      </c>
      <c r="S93">
        <v>59.189950113999949</v>
      </c>
      <c r="T93">
        <v>33.971485699999903</v>
      </c>
      <c r="U93">
        <v>-0.03</v>
      </c>
      <c r="V93">
        <v>2.5307105164164501E-2</v>
      </c>
      <c r="W93">
        <v>0</v>
      </c>
      <c r="X93" s="1">
        <v>1.38819037362637E-2</v>
      </c>
      <c r="Y93">
        <v>0</v>
      </c>
      <c r="Z93" s="1" t="s">
        <v>749</v>
      </c>
      <c r="AA93">
        <v>0</v>
      </c>
      <c r="AB93" s="1">
        <v>106.3841448</v>
      </c>
      <c r="AC93" s="1">
        <v>90.500011999999899</v>
      </c>
      <c r="AD93" s="1">
        <v>71.526825079999995</v>
      </c>
      <c r="AE93" s="1">
        <v>82.825189999999907</v>
      </c>
      <c r="AF93">
        <f t="shared" si="2"/>
        <v>117.07872395999993</v>
      </c>
      <c r="AG93">
        <f t="shared" si="3"/>
        <v>20.811450199447545</v>
      </c>
    </row>
    <row r="94" spans="1:33" x14ac:dyDescent="0.2">
      <c r="A94" s="12" t="s">
        <v>1423</v>
      </c>
      <c r="B94" s="12" t="str">
        <f>[1]Database!E97</f>
        <v>Hydraulic fracturing</v>
      </c>
      <c r="C94">
        <f>AVERAGE(data_forest_imputation_RockSite!A94:B94)</f>
        <v>2535</v>
      </c>
      <c r="D94">
        <v>6.3E-2</v>
      </c>
      <c r="E94" s="13">
        <v>2.2250000000000001E-20</v>
      </c>
      <c r="F94">
        <v>47</v>
      </c>
      <c r="G94">
        <v>0.2</v>
      </c>
      <c r="H94">
        <v>28.919191919191849</v>
      </c>
      <c r="I94">
        <v>19.464957264957249</v>
      </c>
      <c r="J94" s="14">
        <f>AVERAGE(data_forest_imputation_RockSite!S94:T94)</f>
        <v>126</v>
      </c>
      <c r="K94">
        <f>AVERAGE(data_forest_imputation_RockSite!U94:V94)</f>
        <v>1.5</v>
      </c>
      <c r="L94">
        <v>1.2E-5</v>
      </c>
      <c r="M94">
        <v>0.62934499999999949</v>
      </c>
      <c r="N94">
        <v>2769.5</v>
      </c>
      <c r="O94">
        <v>0.2167</v>
      </c>
      <c r="P94">
        <v>61612</v>
      </c>
      <c r="R94">
        <v>80.756553381666606</v>
      </c>
      <c r="S94">
        <v>57.755490347999952</v>
      </c>
      <c r="T94">
        <v>40.584111099999902</v>
      </c>
      <c r="U94">
        <v>3.8</v>
      </c>
      <c r="V94" s="1">
        <v>2.5597889091397E-2</v>
      </c>
      <c r="W94">
        <v>0</v>
      </c>
      <c r="X94" s="1">
        <v>1.4801486935286901E-2</v>
      </c>
      <c r="Y94">
        <v>1.2E-2</v>
      </c>
      <c r="Z94" s="1" t="s">
        <v>769</v>
      </c>
      <c r="AA94">
        <v>19.2</v>
      </c>
      <c r="AB94" s="1">
        <v>107.710854</v>
      </c>
      <c r="AC94" s="1">
        <v>84.4188008</v>
      </c>
      <c r="AD94" s="1">
        <v>78.973016763333305</v>
      </c>
      <c r="AE94" s="1">
        <v>82.540089999999907</v>
      </c>
      <c r="AF94">
        <f t="shared" si="2"/>
        <v>117.86892052111108</v>
      </c>
      <c r="AG94">
        <f t="shared" si="3"/>
        <v>24.285969785921335</v>
      </c>
    </row>
    <row r="95" spans="1:33" x14ac:dyDescent="0.2">
      <c r="A95" s="12" t="s">
        <v>1423</v>
      </c>
      <c r="B95" s="12" t="str">
        <f>[1]Database!E98</f>
        <v>Hydraulic fracturing</v>
      </c>
      <c r="C95">
        <f>AVERAGE(data_forest_imputation_RockSite!A95:B95)</f>
        <v>2615</v>
      </c>
      <c r="D95">
        <v>4.4999999999999998E-2</v>
      </c>
      <c r="E95" s="13">
        <v>2.5142999999999999E-17</v>
      </c>
      <c r="F95">
        <v>35.200000000000003</v>
      </c>
      <c r="G95">
        <v>0.2</v>
      </c>
      <c r="H95">
        <v>29.249999999999982</v>
      </c>
      <c r="I95">
        <v>7.3547619047618715</v>
      </c>
      <c r="J95" s="14">
        <f>AVERAGE(data_forest_imputation_RockSite!S95:T95)</f>
        <v>126</v>
      </c>
      <c r="K95">
        <f>AVERAGE(data_forest_imputation_RockSite!U95:V95)</f>
        <v>1.5</v>
      </c>
      <c r="L95">
        <v>1.2E-5</v>
      </c>
      <c r="M95">
        <v>0.68523499999999959</v>
      </c>
      <c r="N95">
        <v>1875</v>
      </c>
      <c r="O95">
        <v>0.16600000000000001</v>
      </c>
      <c r="P95">
        <v>8978</v>
      </c>
      <c r="Q95">
        <v>65</v>
      </c>
      <c r="R95">
        <v>67.939189646666648</v>
      </c>
      <c r="S95">
        <v>59.547664915999952</v>
      </c>
      <c r="T95">
        <v>23.02732849999995</v>
      </c>
      <c r="U95">
        <v>-0.4</v>
      </c>
      <c r="V95">
        <v>2.5486134979303399E-2</v>
      </c>
      <c r="W95">
        <v>0</v>
      </c>
      <c r="X95" s="1">
        <v>1.1873056012879199E-2</v>
      </c>
      <c r="Y95">
        <v>0</v>
      </c>
      <c r="Z95" s="1" t="s">
        <v>783</v>
      </c>
      <c r="AA95">
        <v>0</v>
      </c>
      <c r="AB95" s="1">
        <v>115.48020289999999</v>
      </c>
      <c r="AC95" s="1">
        <v>91.632547199999905</v>
      </c>
      <c r="AD95" s="1">
        <v>69.449348493333304</v>
      </c>
      <c r="AE95">
        <v>66.429030800000007</v>
      </c>
      <c r="AF95">
        <f t="shared" si="2"/>
        <v>114.3303764644444</v>
      </c>
      <c r="AG95">
        <f t="shared" si="3"/>
        <v>42.484970317128784</v>
      </c>
    </row>
    <row r="96" spans="1:33" x14ac:dyDescent="0.2">
      <c r="A96" s="12" t="s">
        <v>1423</v>
      </c>
      <c r="B96" s="12" t="str">
        <f>[1]Database!E99</f>
        <v>Hydraulic fracturing</v>
      </c>
      <c r="C96">
        <f>AVERAGE(data_forest_imputation_RockSite!A96:B96)</f>
        <v>2615</v>
      </c>
      <c r="D96">
        <v>4.4999999999999998E-2</v>
      </c>
      <c r="E96" s="13">
        <v>2.5142999999999999E-17</v>
      </c>
      <c r="F96">
        <v>26.1</v>
      </c>
      <c r="G96">
        <v>0.22</v>
      </c>
      <c r="H96">
        <v>32.481481481481474</v>
      </c>
      <c r="I96">
        <v>5.3592477525118936</v>
      </c>
      <c r="J96" s="14">
        <f>AVERAGE(data_forest_imputation_RockSite!S96:T96)</f>
        <v>126</v>
      </c>
      <c r="K96">
        <f>AVERAGE(data_forest_imputation_RockSite!U96:V96)</f>
        <v>1.5</v>
      </c>
      <c r="L96">
        <v>1.2E-5</v>
      </c>
      <c r="M96">
        <v>0.67578999999999945</v>
      </c>
      <c r="N96">
        <v>2713.5</v>
      </c>
      <c r="O96" s="1" t="s">
        <v>792</v>
      </c>
      <c r="P96">
        <v>0</v>
      </c>
      <c r="R96">
        <v>70.206594799999948</v>
      </c>
      <c r="S96">
        <v>42.455282587999946</v>
      </c>
      <c r="T96">
        <v>23.81</v>
      </c>
      <c r="U96">
        <v>4.2</v>
      </c>
      <c r="V96">
        <v>2.5603999999999998E-2</v>
      </c>
      <c r="W96">
        <v>0</v>
      </c>
      <c r="X96" s="1">
        <v>1.16222558055243E-2</v>
      </c>
      <c r="Y96">
        <v>-3.5999999999999997E-2</v>
      </c>
      <c r="Z96">
        <v>1.8435E-2</v>
      </c>
      <c r="AA96">
        <v>0</v>
      </c>
      <c r="AB96">
        <v>44.741745000000002</v>
      </c>
      <c r="AC96" s="1">
        <v>93.170588599999903</v>
      </c>
      <c r="AD96" s="1">
        <v>62.140907999999897</v>
      </c>
      <c r="AE96">
        <v>78.272281599999999</v>
      </c>
      <c r="AF96">
        <f t="shared" si="2"/>
        <v>92.811174399999928</v>
      </c>
      <c r="AG96">
        <f t="shared" si="3"/>
        <v>42.962828867425834</v>
      </c>
    </row>
    <row r="97" spans="1:33" x14ac:dyDescent="0.2">
      <c r="A97" s="12" t="s">
        <v>1423</v>
      </c>
      <c r="B97" s="12" t="str">
        <f>[1]Database!E100</f>
        <v>Hydraulic fracturing</v>
      </c>
      <c r="C97">
        <f>AVERAGE(data_forest_imputation_RockSite!A97:B97)</f>
        <v>2535</v>
      </c>
      <c r="D97">
        <v>0.2</v>
      </c>
      <c r="E97" s="13">
        <v>5.0005000000000001E-16</v>
      </c>
      <c r="F97">
        <v>55</v>
      </c>
      <c r="G97">
        <v>0.27500000000000002</v>
      </c>
      <c r="H97">
        <v>41.418650793650755</v>
      </c>
      <c r="I97">
        <v>21.525470653377603</v>
      </c>
      <c r="J97" s="14">
        <f>AVERAGE(data_forest_imputation_RockSite!S97:T97)</f>
        <v>126</v>
      </c>
      <c r="K97">
        <f>AVERAGE(data_forest_imputation_RockSite!U97:V97)</f>
        <v>1.5</v>
      </c>
      <c r="L97">
        <v>1.2E-5</v>
      </c>
      <c r="M97">
        <v>0.68704999999999949</v>
      </c>
      <c r="N97">
        <v>3750</v>
      </c>
      <c r="O97" s="1" t="s">
        <v>801</v>
      </c>
      <c r="P97">
        <v>62500</v>
      </c>
      <c r="R97">
        <v>90.741659999999939</v>
      </c>
      <c r="S97">
        <v>51.018501642620649</v>
      </c>
      <c r="T97">
        <v>53.943493029061749</v>
      </c>
      <c r="U97">
        <v>3.22</v>
      </c>
      <c r="V97">
        <v>2.46E-2</v>
      </c>
      <c r="W97">
        <v>0</v>
      </c>
      <c r="X97">
        <v>1.6E-2</v>
      </c>
      <c r="Y97">
        <v>0</v>
      </c>
      <c r="Z97">
        <v>3.3000000000000002E-2</v>
      </c>
      <c r="AA97">
        <v>0</v>
      </c>
      <c r="AB97">
        <v>115.5</v>
      </c>
      <c r="AC97" s="1">
        <v>0</v>
      </c>
      <c r="AD97">
        <v>86.1</v>
      </c>
      <c r="AE97" s="1">
        <v>95.383319999999898</v>
      </c>
      <c r="AF97">
        <f t="shared" si="2"/>
        <v>98.994439999999955</v>
      </c>
      <c r="AG97">
        <f t="shared" si="3"/>
        <v>106.87120413947993</v>
      </c>
    </row>
    <row r="98" spans="1:33" x14ac:dyDescent="0.2">
      <c r="A98" s="12" t="s">
        <v>1423</v>
      </c>
      <c r="B98" s="12" t="str">
        <f>[1]Database!E101</f>
        <v>Hydraulic fracturing</v>
      </c>
      <c r="C98">
        <f>AVERAGE(data_forest_imputation_RockSite!A98:B98)</f>
        <v>2535</v>
      </c>
      <c r="D98">
        <v>0.05</v>
      </c>
      <c r="E98" s="13">
        <v>5.0005000000000001E-16</v>
      </c>
      <c r="F98">
        <v>20</v>
      </c>
      <c r="G98">
        <v>0.22</v>
      </c>
      <c r="H98">
        <v>32.481481481481474</v>
      </c>
      <c r="I98">
        <v>4.109247752511898</v>
      </c>
      <c r="J98" s="14">
        <f>AVERAGE(data_forest_imputation_RockSite!S98:T98)</f>
        <v>75</v>
      </c>
      <c r="K98">
        <f>AVERAGE(data_forest_imputation_RockSite!U98:V98)</f>
        <v>1.5</v>
      </c>
      <c r="L98">
        <v>1.2E-5</v>
      </c>
      <c r="M98">
        <v>0.69988499999999954</v>
      </c>
      <c r="N98">
        <v>2650</v>
      </c>
      <c r="O98">
        <v>0.2</v>
      </c>
      <c r="P98">
        <v>252000</v>
      </c>
      <c r="Q98">
        <v>65</v>
      </c>
      <c r="R98">
        <v>76.330521866666658</v>
      </c>
      <c r="S98">
        <v>71.693459639999958</v>
      </c>
      <c r="T98">
        <v>47.031292999999948</v>
      </c>
      <c r="U98">
        <v>4.7</v>
      </c>
      <c r="V98">
        <v>2.5999999999999999E-2</v>
      </c>
      <c r="W98">
        <v>0</v>
      </c>
      <c r="X98">
        <v>0.02</v>
      </c>
      <c r="Y98">
        <v>0</v>
      </c>
      <c r="Z98">
        <v>0.03</v>
      </c>
      <c r="AA98">
        <v>0</v>
      </c>
      <c r="AB98" s="1">
        <v>115.10788306000001</v>
      </c>
      <c r="AC98">
        <v>90</v>
      </c>
      <c r="AD98" s="1">
        <v>74.661043733333301</v>
      </c>
      <c r="AE98">
        <v>78</v>
      </c>
      <c r="AF98">
        <f t="shared" si="2"/>
        <v>119.25630893111111</v>
      </c>
      <c r="AG98">
        <f t="shared" si="3"/>
        <v>32.797871706478688</v>
      </c>
    </row>
    <row r="99" spans="1:33" x14ac:dyDescent="0.2">
      <c r="A99" s="12" t="s">
        <v>1423</v>
      </c>
      <c r="B99" s="12" t="str">
        <f>[1]Database!E102</f>
        <v>Hydraulic fracturing</v>
      </c>
      <c r="C99">
        <f>AVERAGE(data_forest_imputation_RockSite!A99:B99)</f>
        <v>2650</v>
      </c>
      <c r="D99">
        <v>0.2</v>
      </c>
      <c r="E99" s="13">
        <v>5.0005000000000001E-16</v>
      </c>
      <c r="F99">
        <v>59.85</v>
      </c>
      <c r="G99">
        <v>0.25</v>
      </c>
      <c r="H99">
        <v>39.13888888888885</v>
      </c>
      <c r="I99">
        <v>27.97</v>
      </c>
      <c r="J99" s="14">
        <f>AVERAGE(data_forest_imputation_RockSite!S99:T99)</f>
        <v>99.5</v>
      </c>
      <c r="K99">
        <f>AVERAGE(data_forest_imputation_RockSite!U99:V99)</f>
        <v>1.5</v>
      </c>
      <c r="L99">
        <v>1.2E-5</v>
      </c>
      <c r="M99">
        <v>0.66059999999999997</v>
      </c>
      <c r="N99">
        <v>2752.9349999999999</v>
      </c>
      <c r="O99" s="1" t="s">
        <v>813</v>
      </c>
      <c r="P99">
        <v>0</v>
      </c>
      <c r="R99">
        <v>79.607272424999991</v>
      </c>
      <c r="S99">
        <v>73.365210315999946</v>
      </c>
      <c r="T99">
        <v>44.443780171673652</v>
      </c>
      <c r="U99">
        <v>5.3</v>
      </c>
      <c r="V99" s="1">
        <v>2.5061981375680199E-2</v>
      </c>
      <c r="W99">
        <v>0</v>
      </c>
      <c r="X99" s="1">
        <v>1.5198315824175799E-2</v>
      </c>
      <c r="Y99">
        <v>0</v>
      </c>
      <c r="Z99" s="1" t="s">
        <v>816</v>
      </c>
      <c r="AA99">
        <v>0.20399999999999999</v>
      </c>
      <c r="AB99" s="1">
        <v>119.83707985999899</v>
      </c>
      <c r="AC99">
        <v>107.342094441999</v>
      </c>
      <c r="AD99" s="1">
        <v>76.370624849999999</v>
      </c>
      <c r="AE99">
        <v>82.843919999999997</v>
      </c>
      <c r="AF99">
        <f t="shared" si="2"/>
        <v>128.79790638399933</v>
      </c>
      <c r="AG99">
        <f t="shared" si="3"/>
        <v>32.594317664388115</v>
      </c>
    </row>
    <row r="100" spans="1:33" x14ac:dyDescent="0.2">
      <c r="A100" s="12" t="s">
        <v>1423</v>
      </c>
      <c r="B100" s="12" t="str">
        <f>[1]Database!E103</f>
        <v>Hydraulic fracturing</v>
      </c>
      <c r="C100">
        <f>AVERAGE(data_forest_imputation_RockSite!A100:B100)</f>
        <v>2431.5</v>
      </c>
      <c r="D100">
        <v>0.05</v>
      </c>
      <c r="E100" s="13">
        <v>5.0005000000000001E-16</v>
      </c>
      <c r="F100">
        <v>20</v>
      </c>
      <c r="G100">
        <v>0.22</v>
      </c>
      <c r="H100">
        <v>32.481481481481474</v>
      </c>
      <c r="I100">
        <v>20.098360655737704</v>
      </c>
      <c r="J100" s="14">
        <f>AVERAGE(data_forest_imputation_RockSite!S100:T100)</f>
        <v>75</v>
      </c>
      <c r="K100">
        <f>AVERAGE(data_forest_imputation_RockSite!U100:V100)</f>
        <v>1.5</v>
      </c>
      <c r="L100">
        <v>1.2E-5</v>
      </c>
      <c r="M100">
        <v>0.7065399999999995</v>
      </c>
      <c r="N100">
        <v>2700</v>
      </c>
      <c r="O100">
        <v>0.23300000000000001</v>
      </c>
      <c r="P100">
        <v>539000</v>
      </c>
      <c r="Q100">
        <v>73</v>
      </c>
      <c r="R100">
        <v>77.738007286666658</v>
      </c>
      <c r="S100">
        <v>72.73648763999995</v>
      </c>
      <c r="T100">
        <v>47.400332599999949</v>
      </c>
      <c r="U100">
        <v>5.17</v>
      </c>
      <c r="V100">
        <v>2.5999999999999999E-2</v>
      </c>
      <c r="W100">
        <v>0</v>
      </c>
      <c r="X100">
        <v>0.02</v>
      </c>
      <c r="Y100">
        <v>0</v>
      </c>
      <c r="Z100">
        <v>0.03</v>
      </c>
      <c r="AA100">
        <v>0</v>
      </c>
      <c r="AB100" s="1">
        <v>121.496406819999</v>
      </c>
      <c r="AC100">
        <v>90</v>
      </c>
      <c r="AD100" s="1">
        <v>77.476014573333302</v>
      </c>
      <c r="AE100">
        <v>78</v>
      </c>
      <c r="AF100">
        <f t="shared" si="2"/>
        <v>122.3241404644441</v>
      </c>
      <c r="AG100">
        <f t="shared" si="3"/>
        <v>38.909902652292345</v>
      </c>
    </row>
    <row r="101" spans="1:33" x14ac:dyDescent="0.2">
      <c r="A101" s="12" t="s">
        <v>1423</v>
      </c>
      <c r="B101" s="12" t="str">
        <f>[1]Database!E104</f>
        <v>Hydraulic fracturing</v>
      </c>
      <c r="C101">
        <f>AVERAGE(data_forest_imputation_RockSite!A101:B101)</f>
        <v>2535</v>
      </c>
      <c r="D101">
        <v>0.05</v>
      </c>
      <c r="E101" s="13">
        <v>5.0005000000000001E-16</v>
      </c>
      <c r="F101">
        <v>20</v>
      </c>
      <c r="G101">
        <v>0.22</v>
      </c>
      <c r="H101">
        <v>24.444444444444393</v>
      </c>
      <c r="I101">
        <v>4.1018400371810033</v>
      </c>
      <c r="J101" s="14">
        <f>AVERAGE(data_forest_imputation_RockSite!S101:T101)</f>
        <v>75</v>
      </c>
      <c r="K101">
        <f>AVERAGE(data_forest_imputation_RockSite!U101:V101)</f>
        <v>1.5</v>
      </c>
      <c r="L101">
        <v>1.2E-5</v>
      </c>
      <c r="M101">
        <v>0.73543499999999951</v>
      </c>
      <c r="N101">
        <v>2550</v>
      </c>
      <c r="O101" s="1" t="s">
        <v>833</v>
      </c>
      <c r="P101">
        <v>0</v>
      </c>
      <c r="R101">
        <v>70.814846119999999</v>
      </c>
      <c r="S101">
        <v>67.538266219999997</v>
      </c>
      <c r="T101">
        <v>44.024917949999946</v>
      </c>
      <c r="U101">
        <v>4.3</v>
      </c>
      <c r="V101">
        <v>2.5999999999999999E-2</v>
      </c>
      <c r="W101">
        <v>0</v>
      </c>
      <c r="X101">
        <v>0.02</v>
      </c>
      <c r="Y101">
        <v>0</v>
      </c>
      <c r="Z101">
        <v>0.03</v>
      </c>
      <c r="AA101">
        <v>0</v>
      </c>
      <c r="AB101">
        <v>109.95734145999999</v>
      </c>
      <c r="AC101">
        <v>81</v>
      </c>
      <c r="AD101" s="1">
        <v>71.429692239999994</v>
      </c>
      <c r="AE101">
        <v>70.2</v>
      </c>
      <c r="AF101">
        <f t="shared" si="2"/>
        <v>110.86234456666666</v>
      </c>
      <c r="AG101">
        <f t="shared" si="3"/>
        <v>35.607680522592794</v>
      </c>
    </row>
    <row r="102" spans="1:33" x14ac:dyDescent="0.2">
      <c r="A102" s="12" t="s">
        <v>1424</v>
      </c>
      <c r="B102" s="12" t="str">
        <f>[1]Database!E105</f>
        <v>Hydraulic fracturing</v>
      </c>
      <c r="C102">
        <f>AVERAGE(data_forest_imputation_RockSite!A102:B102)</f>
        <v>2160</v>
      </c>
      <c r="D102">
        <v>5.0500000000000003E-2</v>
      </c>
      <c r="E102" s="13">
        <v>5.0004999999999999E-17</v>
      </c>
      <c r="F102">
        <v>40</v>
      </c>
      <c r="G102">
        <v>0.25</v>
      </c>
      <c r="H102">
        <v>31.018518518518501</v>
      </c>
      <c r="I102">
        <v>8.0026574803149604</v>
      </c>
      <c r="J102" s="14">
        <f>AVERAGE(data_forest_imputation_RockSite!S102:T102)</f>
        <v>35</v>
      </c>
      <c r="K102">
        <f>AVERAGE(data_forest_imputation_RockSite!U102:V102)</f>
        <v>3.5</v>
      </c>
      <c r="L102">
        <v>4.0000000000000003E-5</v>
      </c>
      <c r="M102">
        <v>0.54426499999999944</v>
      </c>
      <c r="N102">
        <v>2850</v>
      </c>
      <c r="O102">
        <v>2.2499999999999998E-3</v>
      </c>
      <c r="P102">
        <v>850000</v>
      </c>
      <c r="Q102">
        <v>8</v>
      </c>
      <c r="R102">
        <v>87.566735371666596</v>
      </c>
      <c r="S102">
        <v>74.426174156000002</v>
      </c>
      <c r="T102">
        <v>46.806939898474198</v>
      </c>
      <c r="U102">
        <v>5.69</v>
      </c>
      <c r="V102">
        <v>2.58723558237616E-2</v>
      </c>
      <c r="W102">
        <v>1.7999999999999999E-2</v>
      </c>
      <c r="X102" s="1">
        <v>1.48158379039158E-2</v>
      </c>
      <c r="Y102">
        <v>0</v>
      </c>
      <c r="Z102" s="1" t="s">
        <v>842</v>
      </c>
      <c r="AA102" s="1" t="s">
        <v>843</v>
      </c>
      <c r="AB102">
        <v>124.91155186</v>
      </c>
      <c r="AC102">
        <v>112.18127184199901</v>
      </c>
      <c r="AD102" s="1">
        <v>84.782960743333305</v>
      </c>
      <c r="AE102" s="1">
        <v>90.3505099999999</v>
      </c>
      <c r="AF102">
        <f t="shared" si="2"/>
        <v>137.40876481511074</v>
      </c>
      <c r="AG102">
        <f t="shared" si="3"/>
        <v>30.274641256235217</v>
      </c>
    </row>
    <row r="103" spans="1:33" x14ac:dyDescent="0.2">
      <c r="A103" s="12" t="s">
        <v>1423</v>
      </c>
      <c r="B103" s="12" t="str">
        <f>[1]Database!E106</f>
        <v>Hydraulic fracturing</v>
      </c>
      <c r="C103">
        <f>AVERAGE(data_forest_imputation_RockSite!A103:B103)</f>
        <v>2650</v>
      </c>
      <c r="D103">
        <v>0.05</v>
      </c>
      <c r="E103" s="13">
        <v>5.0005000000000001E-16</v>
      </c>
      <c r="F103">
        <v>20</v>
      </c>
      <c r="G103">
        <v>0.22</v>
      </c>
      <c r="H103">
        <v>24.444444444444393</v>
      </c>
      <c r="I103">
        <v>4.1018400371810033</v>
      </c>
      <c r="J103" s="14">
        <f>AVERAGE(data_forest_imputation_RockSite!S103:T103)</f>
        <v>75</v>
      </c>
      <c r="K103">
        <f>AVERAGE(data_forest_imputation_RockSite!U103:V103)</f>
        <v>1.5</v>
      </c>
      <c r="L103">
        <v>1.2E-5</v>
      </c>
      <c r="M103">
        <v>0.74053999999999953</v>
      </c>
      <c r="N103">
        <v>2650</v>
      </c>
      <c r="O103" s="1" t="s">
        <v>850</v>
      </c>
      <c r="P103">
        <v>0</v>
      </c>
      <c r="R103">
        <v>73.775102239999995</v>
      </c>
      <c r="S103">
        <v>71.956198220000005</v>
      </c>
      <c r="T103">
        <v>46.516239449999951</v>
      </c>
      <c r="U103">
        <v>3.4</v>
      </c>
      <c r="V103">
        <v>2.5999999999999999E-2</v>
      </c>
      <c r="W103">
        <v>0</v>
      </c>
      <c r="X103">
        <v>0.02</v>
      </c>
      <c r="Y103">
        <v>0</v>
      </c>
      <c r="Z103">
        <v>0.03</v>
      </c>
      <c r="AA103">
        <v>0</v>
      </c>
      <c r="AB103">
        <v>115.75315501999999</v>
      </c>
      <c r="AC103">
        <v>90</v>
      </c>
      <c r="AD103" s="1">
        <v>69.550204480000005</v>
      </c>
      <c r="AE103">
        <v>78</v>
      </c>
      <c r="AF103">
        <f t="shared" si="2"/>
        <v>117.7677865</v>
      </c>
      <c r="AG103">
        <f t="shared" si="3"/>
        <v>33.410520105561822</v>
      </c>
    </row>
    <row r="104" spans="1:33" x14ac:dyDescent="0.2">
      <c r="A104" s="12" t="s">
        <v>1423</v>
      </c>
      <c r="B104" s="12" t="str">
        <f>[1]Database!E107</f>
        <v>Hydraulic fracturing</v>
      </c>
      <c r="C104">
        <f>AVERAGE(data_forest_imputation_RockSite!A104:B104)</f>
        <v>2535</v>
      </c>
      <c r="D104">
        <v>0.2</v>
      </c>
      <c r="E104" s="13">
        <v>5.0005000000000001E-16</v>
      </c>
      <c r="F104">
        <v>35.200000000000003</v>
      </c>
      <c r="G104">
        <v>0.185</v>
      </c>
      <c r="H104">
        <v>32.481481481481474</v>
      </c>
      <c r="I104">
        <v>7.4370474343268933</v>
      </c>
      <c r="J104" s="14">
        <f>AVERAGE(data_forest_imputation_RockSite!S104:T104)</f>
        <v>126</v>
      </c>
      <c r="K104">
        <f>AVERAGE(data_forest_imputation_RockSite!U104:V104)</f>
        <v>1.5</v>
      </c>
      <c r="L104">
        <v>1.2E-5</v>
      </c>
      <c r="M104">
        <v>0.69224499999999956</v>
      </c>
      <c r="N104">
        <v>4150</v>
      </c>
      <c r="O104" s="1" t="s">
        <v>854</v>
      </c>
      <c r="P104">
        <v>18812</v>
      </c>
      <c r="Q104">
        <v>90.5</v>
      </c>
      <c r="R104">
        <v>100.6191311399995</v>
      </c>
      <c r="S104">
        <v>64.965598083999993</v>
      </c>
      <c r="T104">
        <v>48.493352864408202</v>
      </c>
      <c r="U104">
        <v>0.5</v>
      </c>
      <c r="V104" s="1">
        <v>2.5278702696632099E-2</v>
      </c>
      <c r="W104">
        <v>0</v>
      </c>
      <c r="X104" s="1">
        <v>1.4101515824175801E-2</v>
      </c>
      <c r="Y104">
        <v>0</v>
      </c>
      <c r="Z104">
        <v>3.1727308000000003E-2</v>
      </c>
      <c r="AA104">
        <v>0</v>
      </c>
      <c r="AB104">
        <v>108.9194344</v>
      </c>
      <c r="AC104">
        <v>100.29243022799901</v>
      </c>
      <c r="AD104" s="1">
        <v>88.566553880000001</v>
      </c>
      <c r="AE104" s="1">
        <v>112.67170839999901</v>
      </c>
      <c r="AF104">
        <f t="shared" si="2"/>
        <v>136.81670896933267</v>
      </c>
      <c r="AG104">
        <f t="shared" si="3"/>
        <v>10.994346029085738</v>
      </c>
    </row>
    <row r="105" spans="1:33" x14ac:dyDescent="0.2">
      <c r="A105" s="12" t="s">
        <v>1423</v>
      </c>
      <c r="B105" s="12" t="str">
        <f>[1]Database!E108</f>
        <v>Hydraulic fracturing</v>
      </c>
      <c r="C105">
        <f>AVERAGE(data_forest_imputation_RockSite!A105:B105)</f>
        <v>2535</v>
      </c>
      <c r="D105">
        <v>0.2</v>
      </c>
      <c r="E105" s="13">
        <v>5.0005000000000001E-16</v>
      </c>
      <c r="F105">
        <v>35.200000000000003</v>
      </c>
      <c r="G105">
        <v>0.185</v>
      </c>
      <c r="H105">
        <v>32.481481481481474</v>
      </c>
      <c r="I105">
        <v>7.4370474343268933</v>
      </c>
      <c r="J105" s="14">
        <f>AVERAGE(data_forest_imputation_RockSite!S105:T105)</f>
        <v>126</v>
      </c>
      <c r="K105">
        <f>AVERAGE(data_forest_imputation_RockSite!U105:V105)</f>
        <v>1.5</v>
      </c>
      <c r="L105">
        <v>1.2E-5</v>
      </c>
      <c r="M105">
        <v>0.69224499999999956</v>
      </c>
      <c r="N105">
        <v>4150</v>
      </c>
      <c r="O105" s="1" t="s">
        <v>864</v>
      </c>
      <c r="P105">
        <v>17230</v>
      </c>
      <c r="Q105">
        <v>90.5</v>
      </c>
      <c r="R105">
        <v>100.6191311399995</v>
      </c>
      <c r="S105">
        <v>64.965598083999993</v>
      </c>
      <c r="T105">
        <v>48.459426864408201</v>
      </c>
      <c r="U105">
        <v>1</v>
      </c>
      <c r="V105" s="1">
        <v>2.5278702696632099E-2</v>
      </c>
      <c r="W105">
        <v>0</v>
      </c>
      <c r="X105" s="1">
        <v>1.4101515824175801E-2</v>
      </c>
      <c r="Y105">
        <v>0</v>
      </c>
      <c r="Z105">
        <v>3.1727308000000003E-2</v>
      </c>
      <c r="AA105">
        <v>0</v>
      </c>
      <c r="AB105">
        <v>108.9194344</v>
      </c>
      <c r="AC105">
        <v>100.346506227999</v>
      </c>
      <c r="AD105" s="1">
        <v>88.566553880000001</v>
      </c>
      <c r="AE105" s="1">
        <v>112.67170839999901</v>
      </c>
      <c r="AF105">
        <f t="shared" si="2"/>
        <v>136.83473430266599</v>
      </c>
      <c r="AG105">
        <f t="shared" si="3"/>
        <v>10.942697706553684</v>
      </c>
    </row>
    <row r="106" spans="1:33" x14ac:dyDescent="0.2">
      <c r="A106" s="12" t="s">
        <v>1423</v>
      </c>
      <c r="B106" s="12" t="str">
        <f>[1]Database!E109</f>
        <v>Hydraulic fracturing</v>
      </c>
      <c r="C106">
        <f>AVERAGE(data_forest_imputation_RockSite!A106:B106)</f>
        <v>2615</v>
      </c>
      <c r="D106">
        <v>3.4500000000000003E-2</v>
      </c>
      <c r="E106" s="13">
        <v>5.4999999999999996E-20</v>
      </c>
      <c r="F106">
        <v>34.25</v>
      </c>
      <c r="G106">
        <v>0.21</v>
      </c>
      <c r="H106">
        <v>26.332658569500627</v>
      </c>
      <c r="I106">
        <v>13.639880338353613</v>
      </c>
      <c r="J106" s="14">
        <f>AVERAGE(data_forest_imputation_RockSite!S106:T106)</f>
        <v>63</v>
      </c>
      <c r="K106">
        <f>AVERAGE(data_forest_imputation_RockSite!U106:V106)</f>
        <v>1.5</v>
      </c>
      <c r="L106">
        <v>1.2E-5</v>
      </c>
      <c r="M106">
        <v>0.69989499999999949</v>
      </c>
      <c r="N106">
        <v>2660</v>
      </c>
      <c r="O106">
        <v>0.16</v>
      </c>
      <c r="P106">
        <v>4200</v>
      </c>
      <c r="Q106">
        <v>54</v>
      </c>
      <c r="R106">
        <v>62.51</v>
      </c>
      <c r="S106">
        <v>45.14019999999995</v>
      </c>
      <c r="T106">
        <v>41.495999999999952</v>
      </c>
      <c r="U106">
        <v>2.2999999999999998</v>
      </c>
      <c r="V106">
        <v>2.35E-2</v>
      </c>
      <c r="W106">
        <v>0</v>
      </c>
      <c r="X106">
        <v>1.5599999999999999E-2</v>
      </c>
      <c r="Y106">
        <v>0</v>
      </c>
      <c r="Z106">
        <v>2.828E-2</v>
      </c>
      <c r="AA106">
        <v>0</v>
      </c>
      <c r="AB106" s="1">
        <v>74.941999999999993</v>
      </c>
      <c r="AC106">
        <v>75.507599999999996</v>
      </c>
      <c r="AD106">
        <v>62.274999999999999</v>
      </c>
      <c r="AE106">
        <v>62.744999999999997</v>
      </c>
      <c r="AF106">
        <f t="shared" si="2"/>
        <v>91.823199999999986</v>
      </c>
      <c r="AG106">
        <f t="shared" si="3"/>
        <v>12.489408935574172</v>
      </c>
    </row>
    <row r="107" spans="1:33" x14ac:dyDescent="0.2">
      <c r="A107" s="12" t="s">
        <v>1423</v>
      </c>
      <c r="B107" s="12" t="str">
        <f>[1]Database!E110</f>
        <v>Hydraulic fracturing</v>
      </c>
      <c r="C107">
        <f>AVERAGE(data_forest_imputation_RockSite!A107:B107)</f>
        <v>2615</v>
      </c>
      <c r="D107">
        <v>3.4500000000000003E-2</v>
      </c>
      <c r="E107" s="13">
        <v>5.4999999999999996E-20</v>
      </c>
      <c r="F107">
        <v>34.25</v>
      </c>
      <c r="G107">
        <v>0.21</v>
      </c>
      <c r="H107">
        <v>26.332658569500627</v>
      </c>
      <c r="I107">
        <v>13.639880338353613</v>
      </c>
      <c r="J107" s="14">
        <f>AVERAGE(data_forest_imputation_RockSite!S107:T107)</f>
        <v>63</v>
      </c>
      <c r="K107">
        <f>AVERAGE(data_forest_imputation_RockSite!U107:V107)</f>
        <v>1.5</v>
      </c>
      <c r="L107">
        <v>1.2E-5</v>
      </c>
      <c r="M107">
        <v>0.69989499999999949</v>
      </c>
      <c r="N107">
        <v>2481.5</v>
      </c>
      <c r="O107">
        <v>0.21</v>
      </c>
      <c r="P107">
        <v>7000</v>
      </c>
      <c r="R107">
        <v>58.315250000000006</v>
      </c>
      <c r="S107">
        <v>42.111055</v>
      </c>
      <c r="T107">
        <v>38.711399999999955</v>
      </c>
      <c r="U107">
        <v>1.5</v>
      </c>
      <c r="V107">
        <v>2.35E-2</v>
      </c>
      <c r="W107">
        <v>0</v>
      </c>
      <c r="X107">
        <v>1.5599999999999999E-2</v>
      </c>
      <c r="Y107">
        <v>0</v>
      </c>
      <c r="Z107">
        <v>2.828E-2</v>
      </c>
      <c r="AA107">
        <v>0</v>
      </c>
      <c r="AB107">
        <v>69.144599999999997</v>
      </c>
      <c r="AC107">
        <v>71.209040000000002</v>
      </c>
      <c r="AD107">
        <v>57.457500000000003</v>
      </c>
      <c r="AE107">
        <v>59.173000000000002</v>
      </c>
      <c r="AF107">
        <f t="shared" si="2"/>
        <v>85.661380000000008</v>
      </c>
      <c r="AG107">
        <f t="shared" si="3"/>
        <v>11.148115938471395</v>
      </c>
    </row>
    <row r="108" spans="1:33" x14ac:dyDescent="0.2">
      <c r="A108" s="12" t="s">
        <v>1423</v>
      </c>
      <c r="B108" s="12" t="str">
        <f>[1]Database!E111</f>
        <v>Hydraulic fracturing</v>
      </c>
      <c r="C108">
        <f>AVERAGE(data_forest_imputation_RockSite!A108:B108)</f>
        <v>2615</v>
      </c>
      <c r="D108">
        <v>3.4500000000000003E-2</v>
      </c>
      <c r="E108" s="13">
        <v>5.4999999999999996E-20</v>
      </c>
      <c r="F108">
        <v>34.25</v>
      </c>
      <c r="G108">
        <v>0.21</v>
      </c>
      <c r="H108">
        <v>26.332658569500627</v>
      </c>
      <c r="I108">
        <v>13.639880338353613</v>
      </c>
      <c r="J108" s="14">
        <f>AVERAGE(data_forest_imputation_RockSite!S108:T108)</f>
        <v>63</v>
      </c>
      <c r="K108">
        <f>AVERAGE(data_forest_imputation_RockSite!U108:V108)</f>
        <v>1.5</v>
      </c>
      <c r="L108">
        <v>1.2E-5</v>
      </c>
      <c r="M108">
        <v>0.69989499999999949</v>
      </c>
      <c r="N108">
        <v>2650</v>
      </c>
      <c r="O108">
        <v>7.0000000000000007E-2</v>
      </c>
      <c r="P108">
        <v>2850</v>
      </c>
      <c r="Q108">
        <v>35</v>
      </c>
      <c r="R108">
        <v>65.406610399999948</v>
      </c>
      <c r="S108">
        <v>44.376887893999999</v>
      </c>
      <c r="T108">
        <v>36.519313999999952</v>
      </c>
      <c r="U108">
        <v>1.6</v>
      </c>
      <c r="V108">
        <v>2.5600000000000001E-2</v>
      </c>
      <c r="W108">
        <v>0</v>
      </c>
      <c r="X108">
        <v>1.44E-2</v>
      </c>
      <c r="Y108">
        <v>0</v>
      </c>
      <c r="Z108">
        <v>3.0200000000000001E-2</v>
      </c>
      <c r="AA108">
        <v>0</v>
      </c>
      <c r="AB108">
        <v>69.459999999999994</v>
      </c>
      <c r="AC108">
        <v>87.821442199999893</v>
      </c>
      <c r="AD108">
        <v>58.88</v>
      </c>
      <c r="AE108" s="1">
        <v>71.933220799999901</v>
      </c>
      <c r="AF108">
        <f t="shared" si="2"/>
        <v>96.031554333333261</v>
      </c>
      <c r="AG108">
        <f t="shared" si="3"/>
        <v>17.258258313701692</v>
      </c>
    </row>
    <row r="109" spans="1:33" x14ac:dyDescent="0.2">
      <c r="A109" s="12" t="s">
        <v>1423</v>
      </c>
      <c r="B109" s="12" t="str">
        <f>[1]Database!E112</f>
        <v>Hydraulic fracturing</v>
      </c>
      <c r="C109">
        <f>AVERAGE(data_forest_imputation_RockSite!A109:B109)</f>
        <v>2615</v>
      </c>
      <c r="D109">
        <v>3.4500000000000003E-2</v>
      </c>
      <c r="E109" s="13">
        <v>5.4999999999999996E-20</v>
      </c>
      <c r="F109">
        <v>34.25</v>
      </c>
      <c r="G109">
        <v>0.21</v>
      </c>
      <c r="H109">
        <v>26.332658569500627</v>
      </c>
      <c r="I109">
        <v>13.639880338353613</v>
      </c>
      <c r="J109" s="14">
        <f>AVERAGE(data_forest_imputation_RockSite!S109:T109)</f>
        <v>63</v>
      </c>
      <c r="K109">
        <f>AVERAGE(data_forest_imputation_RockSite!U109:V109)</f>
        <v>1.5</v>
      </c>
      <c r="L109">
        <v>1.2E-5</v>
      </c>
      <c r="M109">
        <v>0.69989499999999949</v>
      </c>
      <c r="N109">
        <v>2550</v>
      </c>
      <c r="O109" s="1" t="s">
        <v>882</v>
      </c>
      <c r="P109">
        <v>2835</v>
      </c>
      <c r="R109">
        <v>60.255074399999955</v>
      </c>
      <c r="S109">
        <v>42.239467093999998</v>
      </c>
      <c r="T109">
        <v>33.277119599999949</v>
      </c>
      <c r="U109">
        <v>2.9</v>
      </c>
      <c r="V109">
        <v>2.5600000000000001E-2</v>
      </c>
      <c r="W109">
        <v>0</v>
      </c>
      <c r="X109">
        <v>1.44E-2</v>
      </c>
      <c r="Y109">
        <v>0</v>
      </c>
      <c r="Z109">
        <v>3.0200000000000001E-2</v>
      </c>
      <c r="AA109">
        <v>0</v>
      </c>
      <c r="AB109">
        <v>63.42</v>
      </c>
      <c r="AC109">
        <v>86.8363453999999</v>
      </c>
      <c r="AD109" s="1">
        <v>53.76</v>
      </c>
      <c r="AE109" s="1">
        <v>66.750148799999906</v>
      </c>
      <c r="AF109">
        <f t="shared" si="2"/>
        <v>90.25549806666659</v>
      </c>
      <c r="AG109">
        <f t="shared" si="3"/>
        <v>21.941631853352298</v>
      </c>
    </row>
    <row r="110" spans="1:33" x14ac:dyDescent="0.2">
      <c r="A110" s="12" t="s">
        <v>1423</v>
      </c>
      <c r="B110" s="12" t="str">
        <f>[1]Database!E113</f>
        <v>Hydraulic fracturing</v>
      </c>
      <c r="C110">
        <f>AVERAGE(data_forest_imputation_RockSite!A110:B110)</f>
        <v>2555</v>
      </c>
      <c r="D110">
        <v>4.4999999999999998E-2</v>
      </c>
      <c r="E110" s="13">
        <v>5.0005000000000001E-16</v>
      </c>
      <c r="F110">
        <v>40</v>
      </c>
      <c r="G110">
        <v>0.25</v>
      </c>
      <c r="H110">
        <v>38.095238095238059</v>
      </c>
      <c r="I110">
        <v>15.45893719806762</v>
      </c>
      <c r="J110" s="14">
        <f>AVERAGE(data_forest_imputation_RockSite!S110:T110)</f>
        <v>126</v>
      </c>
      <c r="K110">
        <f>AVERAGE(data_forest_imputation_RockSite!U110:V110)</f>
        <v>1.5</v>
      </c>
      <c r="L110">
        <v>1.2E-5</v>
      </c>
      <c r="M110">
        <v>0.72364499999999943</v>
      </c>
      <c r="N110">
        <v>3580</v>
      </c>
      <c r="O110">
        <v>2.5000000000000001E-3</v>
      </c>
      <c r="P110">
        <v>0</v>
      </c>
      <c r="R110">
        <v>83.669623999999999</v>
      </c>
      <c r="S110">
        <v>80.936176653999951</v>
      </c>
      <c r="T110">
        <v>65</v>
      </c>
      <c r="U110">
        <v>1.9</v>
      </c>
      <c r="V110" s="1">
        <v>2.5511154731324599E-2</v>
      </c>
      <c r="W110">
        <v>0</v>
      </c>
      <c r="X110">
        <v>1.62844389499389E-2</v>
      </c>
      <c r="Y110">
        <v>0</v>
      </c>
      <c r="Z110" s="1" t="s">
        <v>895</v>
      </c>
      <c r="AA110">
        <v>0</v>
      </c>
      <c r="AB110" s="1">
        <v>115.06974556</v>
      </c>
      <c r="AC110" s="1">
        <v>94.424232227999994</v>
      </c>
      <c r="AD110" s="1">
        <v>82.339247999999998</v>
      </c>
      <c r="AE110">
        <v>85</v>
      </c>
      <c r="AF110">
        <f t="shared" si="2"/>
        <v>125.61107526266666</v>
      </c>
      <c r="AG110">
        <f t="shared" si="3"/>
        <v>26.638721552208576</v>
      </c>
    </row>
    <row r="111" spans="1:33" x14ac:dyDescent="0.2">
      <c r="A111" s="12" t="s">
        <v>1413</v>
      </c>
      <c r="B111" s="12" t="str">
        <f>[1]Database!E114</f>
        <v>Hydraulic fracturing</v>
      </c>
      <c r="C111">
        <f>AVERAGE(data_forest_imputation_RockSite!A111:B111)</f>
        <v>2325</v>
      </c>
      <c r="D111">
        <v>0.2</v>
      </c>
      <c r="E111" s="13">
        <v>5.0004999999999997E-13</v>
      </c>
      <c r="F111">
        <v>15.05</v>
      </c>
      <c r="G111">
        <v>0.22500000000000001</v>
      </c>
      <c r="H111">
        <v>50.020833333333336</v>
      </c>
      <c r="I111">
        <v>2.9749803921568598</v>
      </c>
      <c r="J111" s="14">
        <f>AVERAGE(data_forest_imputation_RockSite!S111:T111)</f>
        <v>125.5</v>
      </c>
      <c r="K111">
        <f>AVERAGE(data_forest_imputation_RockSite!U111:V111)</f>
        <v>2.8</v>
      </c>
      <c r="L111">
        <v>1.2E-5</v>
      </c>
      <c r="M111">
        <v>0.71574999999999944</v>
      </c>
      <c r="N111">
        <v>2797</v>
      </c>
      <c r="O111">
        <v>0.106</v>
      </c>
      <c r="P111">
        <v>1102</v>
      </c>
      <c r="R111">
        <v>78.565715864999959</v>
      </c>
      <c r="S111">
        <v>73.64731461400001</v>
      </c>
      <c r="T111">
        <v>41.125371048596804</v>
      </c>
      <c r="U111">
        <v>-0.2</v>
      </c>
      <c r="V111">
        <v>2.3634804571428501E-2</v>
      </c>
      <c r="W111">
        <v>0</v>
      </c>
      <c r="X111">
        <v>1.27193612608257E-2</v>
      </c>
      <c r="Y111">
        <v>0</v>
      </c>
      <c r="Z111">
        <v>3.5890480000000002E-2</v>
      </c>
      <c r="AA111">
        <v>0</v>
      </c>
      <c r="AB111">
        <v>114.99769908</v>
      </c>
      <c r="AC111">
        <v>97.2971890419999</v>
      </c>
      <c r="AD111" s="1">
        <v>70.180220930000004</v>
      </c>
      <c r="AE111" s="1">
        <v>86.951210799999899</v>
      </c>
      <c r="AF111">
        <f t="shared" si="2"/>
        <v>123.14210661733328</v>
      </c>
      <c r="AG111">
        <f t="shared" si="3"/>
        <v>24.565756921266065</v>
      </c>
    </row>
    <row r="112" spans="1:33" x14ac:dyDescent="0.2">
      <c r="A112" s="12">
        <v>0</v>
      </c>
      <c r="B112" s="12" t="str">
        <f>[1]Database!E115</f>
        <v>Hydraulic fracturing</v>
      </c>
      <c r="C112">
        <f>AVERAGE(data_forest_imputation_RockSite!A112:B112)</f>
        <v>0</v>
      </c>
      <c r="D112">
        <v>0</v>
      </c>
      <c r="E112">
        <v>0</v>
      </c>
      <c r="F112" s="1" t="s">
        <v>519</v>
      </c>
      <c r="G112" s="1" t="s">
        <v>909</v>
      </c>
      <c r="H112">
        <v>0</v>
      </c>
      <c r="I112">
        <v>10.273345022920349</v>
      </c>
      <c r="J112" s="14">
        <f>AVERAGE(data_forest_imputation_RockSite!S112:T112)</f>
        <v>0</v>
      </c>
      <c r="K112">
        <f>AVERAGE(data_forest_imputation_RockSite!U112:V112)</f>
        <v>0</v>
      </c>
      <c r="L112">
        <v>0</v>
      </c>
      <c r="M112">
        <v>0.64123999999999948</v>
      </c>
      <c r="N112">
        <v>3375</v>
      </c>
      <c r="O112">
        <v>0.26496999999999998</v>
      </c>
      <c r="P112">
        <v>0</v>
      </c>
      <c r="Q112">
        <v>55.2</v>
      </c>
      <c r="R112">
        <v>84.605539799999946</v>
      </c>
      <c r="S112">
        <v>90.16127183399945</v>
      </c>
      <c r="T112">
        <v>51.002468009340603</v>
      </c>
      <c r="U112">
        <v>3.2</v>
      </c>
      <c r="V112" s="1">
        <v>2.5218993078817701E-2</v>
      </c>
      <c r="W112">
        <v>0.11799999999999999</v>
      </c>
      <c r="X112">
        <v>1.59277637362637E-2</v>
      </c>
      <c r="Y112">
        <v>1.2E-2</v>
      </c>
      <c r="Z112" s="1" t="s">
        <v>912</v>
      </c>
      <c r="AA112">
        <v>14.077999999999999</v>
      </c>
      <c r="AB112" s="1">
        <v>135.5400333</v>
      </c>
      <c r="AC112" s="1">
        <v>115.94418129799899</v>
      </c>
      <c r="AD112">
        <v>80.770129600000004</v>
      </c>
      <c r="AE112" s="1">
        <v>88.440949999999901</v>
      </c>
      <c r="AF112">
        <f t="shared" si="2"/>
        <v>140.21976473266631</v>
      </c>
      <c r="AG112">
        <f t="shared" si="3"/>
        <v>40.980170785490344</v>
      </c>
    </row>
    <row r="113" spans="1:33" x14ac:dyDescent="0.2">
      <c r="A113" s="12" t="s">
        <v>1413</v>
      </c>
      <c r="B113" s="12" t="str">
        <f>[1]Database!E116</f>
        <v>Hydraulic fracturing</v>
      </c>
      <c r="C113">
        <f>AVERAGE(data_forest_imputation_RockSite!A113:B113)</f>
        <v>2325</v>
      </c>
      <c r="D113">
        <v>7.0000000000000007E-2</v>
      </c>
      <c r="E113" s="13">
        <v>5.0004999999999997E-13</v>
      </c>
      <c r="F113">
        <v>15.05</v>
      </c>
      <c r="G113">
        <v>0.22500000000000001</v>
      </c>
      <c r="H113">
        <v>50.020833333333336</v>
      </c>
      <c r="I113">
        <v>2.9749803921568598</v>
      </c>
      <c r="J113" s="14">
        <f>AVERAGE(data_forest_imputation_RockSite!S113:T113)</f>
        <v>125.5</v>
      </c>
      <c r="K113">
        <f>AVERAGE(data_forest_imputation_RockSite!U113:V113)</f>
        <v>2.8</v>
      </c>
      <c r="L113">
        <v>1.2E-5</v>
      </c>
      <c r="M113">
        <v>0.71759999999999946</v>
      </c>
      <c r="N113">
        <v>2731.9375</v>
      </c>
      <c r="O113">
        <v>6.3502600131999903E-2</v>
      </c>
      <c r="P113">
        <v>0</v>
      </c>
      <c r="R113">
        <v>78.500980289999944</v>
      </c>
      <c r="S113">
        <v>73.360960233999904</v>
      </c>
      <c r="T113">
        <v>36.794386974725249</v>
      </c>
      <c r="U113">
        <v>4.2</v>
      </c>
      <c r="V113" s="1">
        <v>2.3849004571428498E-2</v>
      </c>
      <c r="W113">
        <v>0</v>
      </c>
      <c r="X113" s="1">
        <v>1.2594557455051499E-2</v>
      </c>
      <c r="Y113">
        <v>0</v>
      </c>
      <c r="Z113">
        <v>3.4668480000000002E-2</v>
      </c>
      <c r="AA113">
        <v>0</v>
      </c>
      <c r="AB113" s="1">
        <v>117.28642968</v>
      </c>
      <c r="AC113" s="1">
        <v>98.077841869999901</v>
      </c>
      <c r="AD113" s="1">
        <v>69.395959779999998</v>
      </c>
      <c r="AE113" s="1">
        <v>87.606000799999904</v>
      </c>
      <c r="AF113">
        <f t="shared" si="2"/>
        <v>124.1220773766666</v>
      </c>
      <c r="AG113">
        <f t="shared" si="3"/>
        <v>26.072563736143849</v>
      </c>
    </row>
    <row r="114" spans="1:33" x14ac:dyDescent="0.2">
      <c r="A114" s="12" t="s">
        <v>1423</v>
      </c>
      <c r="B114" s="12" t="str">
        <f>[1]Database!E117</f>
        <v>Hydraulic fracturing</v>
      </c>
      <c r="C114">
        <f>AVERAGE(data_forest_imputation_RockSite!A114:B114)</f>
        <v>2535</v>
      </c>
      <c r="D114">
        <v>3.4000000000000002E-2</v>
      </c>
      <c r="E114" s="13">
        <v>4.4151479999999999E-14</v>
      </c>
      <c r="F114">
        <v>33.1</v>
      </c>
      <c r="G114">
        <v>0.24</v>
      </c>
      <c r="H114">
        <v>34.464285714285651</v>
      </c>
      <c r="I114">
        <v>13.733519269776856</v>
      </c>
      <c r="J114" s="14">
        <f>AVERAGE(data_forest_imputation_RockSite!S114:T114)</f>
        <v>126</v>
      </c>
      <c r="K114">
        <f>AVERAGE(data_forest_imputation_RockSite!U114:V114)</f>
        <v>1.5</v>
      </c>
      <c r="L114">
        <v>1.2E-5</v>
      </c>
      <c r="M114">
        <v>0.76627999999999941</v>
      </c>
      <c r="N114">
        <v>2697.7249999999999</v>
      </c>
      <c r="O114" s="1" t="s">
        <v>939</v>
      </c>
      <c r="P114">
        <v>0</v>
      </c>
      <c r="R114">
        <v>76.867932499999995</v>
      </c>
      <c r="S114">
        <v>57.517320299999952</v>
      </c>
      <c r="T114">
        <v>30.000650689560352</v>
      </c>
      <c r="U114">
        <v>1.9</v>
      </c>
      <c r="V114" s="1">
        <v>2.5340878318885401E-2</v>
      </c>
      <c r="W114">
        <v>0</v>
      </c>
      <c r="X114" s="1">
        <v>1.1519565579149601E-2</v>
      </c>
      <c r="Y114">
        <v>0</v>
      </c>
      <c r="Z114" s="1" t="s">
        <v>941</v>
      </c>
      <c r="AA114">
        <v>0</v>
      </c>
      <c r="AB114" s="1">
        <v>106.643004</v>
      </c>
      <c r="AC114" s="1">
        <v>86.393119413999997</v>
      </c>
      <c r="AD114">
        <v>71.478575000000006</v>
      </c>
      <c r="AE114">
        <v>82.257289999999998</v>
      </c>
      <c r="AF114">
        <f t="shared" si="2"/>
        <v>115.59066280466668</v>
      </c>
      <c r="AG114">
        <f t="shared" si="3"/>
        <v>22.603384237518778</v>
      </c>
    </row>
    <row r="115" spans="1:33" x14ac:dyDescent="0.2">
      <c r="A115" s="12" t="s">
        <v>1423</v>
      </c>
      <c r="B115" s="12" t="str">
        <f>[1]Database!E118</f>
        <v>Hydraulic fracturing</v>
      </c>
      <c r="C115">
        <f>AVERAGE(data_forest_imputation_RockSite!A115:B115)</f>
        <v>2550</v>
      </c>
      <c r="D115">
        <v>1.7999999999999999E-2</v>
      </c>
      <c r="E115" s="13">
        <v>7.7680000000000006E-18</v>
      </c>
      <c r="F115" s="1" t="s">
        <v>951</v>
      </c>
      <c r="G115">
        <v>0.32</v>
      </c>
      <c r="H115">
        <v>9.1025641025641004</v>
      </c>
      <c r="I115">
        <v>3.2378297603310502</v>
      </c>
      <c r="J115" s="14">
        <f>AVERAGE(data_forest_imputation_RockSite!S115:T115)</f>
        <v>6.5500000000000007</v>
      </c>
      <c r="K115">
        <f>AVERAGE(data_forest_imputation_RockSite!U115:V115)</f>
        <v>1.5</v>
      </c>
      <c r="L115">
        <v>1.2E-5</v>
      </c>
      <c r="M115">
        <v>0.7057599999999995</v>
      </c>
      <c r="N115">
        <v>2564.5</v>
      </c>
      <c r="O115">
        <v>0.26500000000000001</v>
      </c>
      <c r="P115">
        <v>35000</v>
      </c>
      <c r="Q115">
        <v>41.37</v>
      </c>
      <c r="R115">
        <v>76.171098049999955</v>
      </c>
      <c r="S115">
        <v>55.3479079166666</v>
      </c>
      <c r="T115">
        <v>36.391695889560353</v>
      </c>
      <c r="U115">
        <v>2.9</v>
      </c>
      <c r="V115" s="1">
        <v>2.44217667418546E-2</v>
      </c>
      <c r="W115">
        <v>0.03</v>
      </c>
      <c r="X115">
        <v>1.45760758241758E-2</v>
      </c>
      <c r="Y115">
        <v>1.2E-2</v>
      </c>
      <c r="Z115">
        <v>3.1570352000000003E-2</v>
      </c>
      <c r="AA115">
        <v>2.4E-2</v>
      </c>
      <c r="AB115" s="1">
        <v>117.69081851999999</v>
      </c>
      <c r="AC115" s="1">
        <v>68.342345641999898</v>
      </c>
      <c r="AD115" s="1">
        <v>73.767426099999994</v>
      </c>
      <c r="AE115" s="1">
        <v>78.574769999999901</v>
      </c>
      <c r="AF115">
        <f t="shared" si="2"/>
        <v>112.77978675399993</v>
      </c>
      <c r="AG115">
        <f t="shared" si="3"/>
        <v>45.11119337510317</v>
      </c>
    </row>
    <row r="116" spans="1:33" x14ac:dyDescent="0.2">
      <c r="A116" s="12" t="s">
        <v>1423</v>
      </c>
      <c r="B116" s="12" t="str">
        <f>[1]Database!E119</f>
        <v>Hydraulic fracturing</v>
      </c>
      <c r="C116">
        <f>AVERAGE(data_forest_imputation_RockSite!A116:B116)</f>
        <v>2535</v>
      </c>
      <c r="D116">
        <v>0.2</v>
      </c>
      <c r="E116" s="13">
        <v>5.0005000000000001E-16</v>
      </c>
      <c r="F116">
        <v>35.200000000000003</v>
      </c>
      <c r="G116">
        <v>0.185</v>
      </c>
      <c r="H116">
        <v>32.481481481481474</v>
      </c>
      <c r="I116">
        <v>7.4370474343268933</v>
      </c>
      <c r="J116" s="14">
        <f>AVERAGE(data_forest_imputation_RockSite!S116:T116)</f>
        <v>126</v>
      </c>
      <c r="K116">
        <f>AVERAGE(data_forest_imputation_RockSite!U116:V116)</f>
        <v>1.5</v>
      </c>
      <c r="L116">
        <v>1.2E-5</v>
      </c>
      <c r="M116">
        <v>0.69224499999999956</v>
      </c>
      <c r="N116">
        <v>2633.5</v>
      </c>
      <c r="O116">
        <v>0.164995</v>
      </c>
      <c r="P116">
        <v>18000</v>
      </c>
      <c r="R116">
        <v>77.504811539999949</v>
      </c>
      <c r="S116">
        <v>58.472028133999956</v>
      </c>
      <c r="T116">
        <v>34.2628158999999</v>
      </c>
      <c r="U116">
        <v>2.9</v>
      </c>
      <c r="V116">
        <v>2.53205826966321E-2</v>
      </c>
      <c r="W116">
        <v>0</v>
      </c>
      <c r="X116" s="1">
        <v>1.3884715824175799E-2</v>
      </c>
      <c r="Y116">
        <v>0</v>
      </c>
      <c r="Z116">
        <v>3.03228E-2</v>
      </c>
      <c r="AA116">
        <v>0</v>
      </c>
      <c r="AB116" s="1">
        <v>107.3789845</v>
      </c>
      <c r="AC116" s="1">
        <v>86.842747000000003</v>
      </c>
      <c r="AD116" s="1">
        <v>72.160713079999994</v>
      </c>
      <c r="AE116" s="1">
        <v>82.848909999999904</v>
      </c>
      <c r="AF116">
        <f t="shared" si="2"/>
        <v>116.41045152666663</v>
      </c>
      <c r="AG116">
        <f t="shared" si="3"/>
        <v>22.797064938435945</v>
      </c>
    </row>
    <row r="117" spans="1:33" x14ac:dyDescent="0.2">
      <c r="A117" s="12" t="s">
        <v>1423</v>
      </c>
      <c r="B117" s="12" t="str">
        <f>[1]Database!E120</f>
        <v>Hydraulic fracturing</v>
      </c>
      <c r="C117">
        <f>AVERAGE(data_forest_imputation_RockSite!A117:B117)</f>
        <v>2550</v>
      </c>
      <c r="D117">
        <v>0.2</v>
      </c>
      <c r="E117" s="13">
        <v>5.0005000000000001E-16</v>
      </c>
      <c r="F117">
        <v>17.3</v>
      </c>
      <c r="G117">
        <v>0.31</v>
      </c>
      <c r="H117">
        <v>32.481481481481474</v>
      </c>
      <c r="I117">
        <v>3.3124138143314434</v>
      </c>
      <c r="J117" s="14">
        <f>AVERAGE(data_forest_imputation_RockSite!S117:T117)</f>
        <v>126</v>
      </c>
      <c r="K117">
        <f>AVERAGE(data_forest_imputation_RockSite!U117:V117)</f>
        <v>1.5</v>
      </c>
      <c r="L117">
        <v>1.2E-5</v>
      </c>
      <c r="M117">
        <v>0.819295</v>
      </c>
      <c r="N117">
        <v>2579.5</v>
      </c>
      <c r="O117" s="1" t="s">
        <v>977</v>
      </c>
      <c r="P117">
        <v>0</v>
      </c>
      <c r="R117">
        <v>72.765004039999951</v>
      </c>
      <c r="S117">
        <v>54.68358203666665</v>
      </c>
      <c r="T117">
        <v>36.367358239560353</v>
      </c>
      <c r="U117">
        <v>-1.9</v>
      </c>
      <c r="V117" s="1">
        <v>2.37966107453415E-2</v>
      </c>
      <c r="W117">
        <v>-3.3999999999999898E-2</v>
      </c>
      <c r="X117" s="1">
        <v>1.39880037362637E-2</v>
      </c>
      <c r="Y117" s="1">
        <v>0.14399999999999899</v>
      </c>
      <c r="Z117">
        <v>3.1146799999999999E-2</v>
      </c>
      <c r="AA117">
        <v>3.5999999999999997E-2</v>
      </c>
      <c r="AB117">
        <v>117.21296526</v>
      </c>
      <c r="AC117" s="1">
        <v>69.711111599999995</v>
      </c>
      <c r="AD117" s="1">
        <v>70.739908080000006</v>
      </c>
      <c r="AE117" s="1">
        <v>74.790099999999896</v>
      </c>
      <c r="AF117">
        <f t="shared" si="2"/>
        <v>110.6740283133333</v>
      </c>
      <c r="AG117">
        <f t="shared" si="3"/>
        <v>45.176994815788234</v>
      </c>
    </row>
    <row r="118" spans="1:33" x14ac:dyDescent="0.2">
      <c r="A118" s="12" t="s">
        <v>1413</v>
      </c>
      <c r="B118" s="12" t="str">
        <f>[1]Database!E121</f>
        <v>Hydraulic fracturing</v>
      </c>
      <c r="C118">
        <f>AVERAGE(data_forest_imputation_RockSite!A118:B118)</f>
        <v>2640</v>
      </c>
      <c r="D118">
        <v>0.2</v>
      </c>
      <c r="E118" s="13">
        <v>6.2349999999999894E-17</v>
      </c>
      <c r="F118">
        <v>15.05</v>
      </c>
      <c r="G118">
        <v>0.22500000000000001</v>
      </c>
      <c r="H118">
        <v>50.020833333333336</v>
      </c>
      <c r="I118">
        <v>2.9749803921568598</v>
      </c>
      <c r="J118" s="14">
        <f>AVERAGE(data_forest_imputation_RockSite!S118:T118)</f>
        <v>125.5</v>
      </c>
      <c r="K118">
        <f>AVERAGE(data_forest_imputation_RockSite!U118:V118)</f>
        <v>2.8</v>
      </c>
      <c r="L118">
        <v>1.2E-5</v>
      </c>
      <c r="M118">
        <v>0.66754999999999942</v>
      </c>
      <c r="N118">
        <v>3316.5</v>
      </c>
      <c r="O118">
        <v>7.2549564151999896E-2</v>
      </c>
      <c r="P118">
        <v>278</v>
      </c>
      <c r="R118">
        <v>85.301334424999951</v>
      </c>
      <c r="S118">
        <v>79.614934222000002</v>
      </c>
      <c r="T118">
        <v>44.338546527717654</v>
      </c>
      <c r="U118">
        <v>-1.2</v>
      </c>
      <c r="V118" s="1">
        <v>2.3652844571428501E-2</v>
      </c>
      <c r="W118">
        <v>0</v>
      </c>
      <c r="X118">
        <v>1.2836765128637699E-2</v>
      </c>
      <c r="Y118">
        <v>0</v>
      </c>
      <c r="Z118">
        <v>3.5888556000000002E-2</v>
      </c>
      <c r="AA118">
        <v>0</v>
      </c>
      <c r="AB118">
        <v>114.91766118</v>
      </c>
      <c r="AC118" s="1">
        <v>104.993209055999</v>
      </c>
      <c r="AD118" s="1">
        <v>79.714737249999999</v>
      </c>
      <c r="AE118" s="1">
        <v>90.887931599999902</v>
      </c>
      <c r="AF118">
        <f t="shared" si="2"/>
        <v>130.17117969533297</v>
      </c>
      <c r="AG118">
        <f t="shared" si="3"/>
        <v>20.915084338345803</v>
      </c>
    </row>
    <row r="119" spans="1:33" x14ac:dyDescent="0.2">
      <c r="A119" s="12" t="s">
        <v>1423</v>
      </c>
      <c r="B119" s="12" t="str">
        <f>[1]Database!E122</f>
        <v>Hydraulic fracturing</v>
      </c>
      <c r="C119">
        <f>AVERAGE(data_forest_imputation_RockSite!A119:B119)</f>
        <v>2990</v>
      </c>
      <c r="D119">
        <v>0.18</v>
      </c>
      <c r="E119" s="13">
        <v>5.0050000000000001E-17</v>
      </c>
      <c r="F119">
        <v>17.8</v>
      </c>
      <c r="G119">
        <v>0.27</v>
      </c>
      <c r="H119">
        <v>3.1115942028985488</v>
      </c>
      <c r="I119">
        <v>7.953937007874015</v>
      </c>
      <c r="J119" s="14">
        <f>AVERAGE(data_forest_imputation_RockSite!S119:T119)</f>
        <v>126</v>
      </c>
      <c r="K119">
        <f>AVERAGE(data_forest_imputation_RockSite!U119:V119)</f>
        <v>1.5</v>
      </c>
      <c r="L119">
        <v>1.2E-5</v>
      </c>
      <c r="M119">
        <v>0.68494499999999947</v>
      </c>
      <c r="N119">
        <v>2700</v>
      </c>
      <c r="O119" s="1" t="s">
        <v>1007</v>
      </c>
      <c r="P119">
        <v>0</v>
      </c>
      <c r="R119">
        <v>75.618284544999995</v>
      </c>
      <c r="S119">
        <v>55.383036186666601</v>
      </c>
      <c r="T119">
        <v>35.915991636935701</v>
      </c>
      <c r="U119">
        <v>3</v>
      </c>
      <c r="V119">
        <v>2.40456976942355E-2</v>
      </c>
      <c r="W119">
        <v>1.2E-2</v>
      </c>
      <c r="X119" s="1">
        <v>1.42685158241758E-2</v>
      </c>
      <c r="Y119">
        <v>1.2E-2</v>
      </c>
      <c r="Z119">
        <v>3.2089352000000002E-2</v>
      </c>
      <c r="AA119">
        <v>0</v>
      </c>
      <c r="AB119" s="1">
        <v>108.3696389</v>
      </c>
      <c r="AC119" s="1">
        <v>67.297279283999899</v>
      </c>
      <c r="AD119" s="1">
        <v>72.063369089999995</v>
      </c>
      <c r="AE119">
        <v>79.173199999999994</v>
      </c>
      <c r="AF119">
        <f t="shared" si="2"/>
        <v>108.95582909133329</v>
      </c>
      <c r="AG119">
        <f t="shared" si="3"/>
        <v>36.608798544340331</v>
      </c>
    </row>
    <row r="120" spans="1:33" x14ac:dyDescent="0.2">
      <c r="A120" s="12" t="s">
        <v>1423</v>
      </c>
      <c r="B120" s="12" t="str">
        <f>[1]Database!E123</f>
        <v>Hydraulic fracturing</v>
      </c>
      <c r="C120">
        <f>AVERAGE(data_forest_imputation_RockSite!A120:B120)</f>
        <v>2990</v>
      </c>
      <c r="D120">
        <v>0.18</v>
      </c>
      <c r="E120" s="13">
        <v>5.0050000000000001E-17</v>
      </c>
      <c r="F120">
        <v>17.8</v>
      </c>
      <c r="G120">
        <v>0.27</v>
      </c>
      <c r="H120">
        <v>3.1115942028985488</v>
      </c>
      <c r="I120">
        <v>7.953937007874015</v>
      </c>
      <c r="J120" s="14">
        <f>AVERAGE(data_forest_imputation_RockSite!S120:T120)</f>
        <v>126</v>
      </c>
      <c r="K120">
        <f>AVERAGE(data_forest_imputation_RockSite!U120:V120)</f>
        <v>1.5</v>
      </c>
      <c r="L120">
        <v>1.2E-5</v>
      </c>
      <c r="M120">
        <v>0.68494499999999947</v>
      </c>
      <c r="N120">
        <v>2711</v>
      </c>
      <c r="O120">
        <v>0.17665</v>
      </c>
      <c r="P120">
        <v>94175</v>
      </c>
      <c r="Q120">
        <v>89</v>
      </c>
      <c r="R120">
        <v>77.203798584999944</v>
      </c>
      <c r="S120">
        <v>54.724589326666603</v>
      </c>
      <c r="T120">
        <v>35.891398636935705</v>
      </c>
      <c r="U120">
        <v>2</v>
      </c>
      <c r="V120" s="1">
        <v>2.4079485226703098E-2</v>
      </c>
      <c r="W120">
        <v>1.2E-2</v>
      </c>
      <c r="X120" s="1">
        <v>1.4372915824175801E-2</v>
      </c>
      <c r="Y120">
        <v>1.2E-2</v>
      </c>
      <c r="Z120" s="1" t="s">
        <v>1020</v>
      </c>
      <c r="AA120">
        <v>0</v>
      </c>
      <c r="AB120" s="1">
        <v>113.0777549</v>
      </c>
      <c r="AC120" s="1">
        <v>63.686948827999998</v>
      </c>
      <c r="AD120" s="1">
        <v>74.524337169999995</v>
      </c>
      <c r="AE120" s="1">
        <v>79.883259999999893</v>
      </c>
      <c r="AF120">
        <f t="shared" si="2"/>
        <v>110.37876696599996</v>
      </c>
      <c r="AG120">
        <f t="shared" si="3"/>
        <v>43.609899745862144</v>
      </c>
    </row>
    <row r="121" spans="1:33" x14ac:dyDescent="0.2">
      <c r="A121" s="12" t="s">
        <v>1417</v>
      </c>
      <c r="B121" s="12" t="str">
        <f>[1]Database!E124</f>
        <v>Research</v>
      </c>
      <c r="C121">
        <f>AVERAGE(data_forest_imputation_RockSite!A121:B121)</f>
        <v>2700</v>
      </c>
      <c r="D121">
        <v>2.5000000000000001E-2</v>
      </c>
      <c r="E121" s="13">
        <v>5.0000000002E-9</v>
      </c>
      <c r="F121">
        <v>37.5</v>
      </c>
      <c r="G121">
        <v>0.25</v>
      </c>
      <c r="H121">
        <v>56.7708333333333</v>
      </c>
      <c r="I121">
        <v>7.5024038461538458</v>
      </c>
      <c r="J121" s="14">
        <f>AVERAGE(data_forest_imputation_RockSite!S121:T121)</f>
        <v>200</v>
      </c>
      <c r="K121">
        <f>AVERAGE(data_forest_imputation_RockSite!U121:V121)</f>
        <v>3.24</v>
      </c>
      <c r="L121">
        <v>1.3000000000000001E-5</v>
      </c>
      <c r="M121">
        <v>0.57184999999999997</v>
      </c>
      <c r="N121">
        <v>3054.6499999999996</v>
      </c>
      <c r="O121" s="1" t="s">
        <v>1031</v>
      </c>
      <c r="P121" s="1" t="s">
        <v>1032</v>
      </c>
      <c r="R121">
        <v>36.353131599999955</v>
      </c>
      <c r="S121">
        <v>43.331459293999998</v>
      </c>
      <c r="T121">
        <v>22.237008799999899</v>
      </c>
      <c r="U121">
        <v>-7</v>
      </c>
      <c r="V121" s="1">
        <v>2.3624841932773099E-2</v>
      </c>
      <c r="W121">
        <v>0</v>
      </c>
      <c r="X121" s="1">
        <v>1.2669519297587801E-2</v>
      </c>
      <c r="Y121">
        <v>0</v>
      </c>
      <c r="Z121" s="1" t="s">
        <v>1035</v>
      </c>
      <c r="AA121">
        <v>0</v>
      </c>
      <c r="AB121">
        <v>30</v>
      </c>
      <c r="AC121" s="1">
        <v>97.752389041999905</v>
      </c>
      <c r="AD121">
        <v>10</v>
      </c>
      <c r="AE121" s="1">
        <v>62.706263199999903</v>
      </c>
      <c r="AF121">
        <f t="shared" si="2"/>
        <v>66.819550747333267</v>
      </c>
      <c r="AG121">
        <f t="shared" si="3"/>
        <v>58.686952595698294</v>
      </c>
    </row>
    <row r="122" spans="1:33" x14ac:dyDescent="0.2">
      <c r="A122" s="12" t="s">
        <v>1420</v>
      </c>
      <c r="B122" s="12" t="str">
        <f>[1]Database!E125</f>
        <v>Research</v>
      </c>
      <c r="C122">
        <f>AVERAGE(data_forest_imputation_RockSite!A122:B122)</f>
        <v>2535</v>
      </c>
      <c r="D122">
        <v>0.2</v>
      </c>
      <c r="E122" s="13">
        <v>5.0004999999999997E-13</v>
      </c>
      <c r="F122">
        <v>15.05</v>
      </c>
      <c r="G122">
        <v>0.22500000000000001</v>
      </c>
      <c r="H122">
        <v>50.020833333333336</v>
      </c>
      <c r="I122">
        <v>2.9749803921568598</v>
      </c>
      <c r="J122" s="14">
        <f>AVERAGE(data_forest_imputation_RockSite!S122:T122)</f>
        <v>126</v>
      </c>
      <c r="K122">
        <f>AVERAGE(data_forest_imputation_RockSite!U122:V122)</f>
        <v>1.1499999999999999</v>
      </c>
      <c r="L122">
        <v>1.2E-5</v>
      </c>
      <c r="M122">
        <v>0.72554499999999944</v>
      </c>
      <c r="N122">
        <v>343.5</v>
      </c>
      <c r="O122">
        <v>1.67E-3</v>
      </c>
      <c r="P122">
        <v>47520</v>
      </c>
      <c r="Q122">
        <v>16.5</v>
      </c>
      <c r="R122">
        <v>67.190368799999959</v>
      </c>
      <c r="S122">
        <v>67.444897506896496</v>
      </c>
      <c r="T122">
        <v>26.636355199999947</v>
      </c>
      <c r="U122">
        <v>1</v>
      </c>
      <c r="V122" s="1">
        <v>2.3184142770562698E-2</v>
      </c>
      <c r="W122">
        <v>0</v>
      </c>
      <c r="X122" s="1">
        <v>1.22652266315661E-2</v>
      </c>
      <c r="Y122">
        <v>0</v>
      </c>
      <c r="Z122">
        <v>3.5617360000000001E-2</v>
      </c>
      <c r="AA122">
        <v>0</v>
      </c>
      <c r="AB122">
        <v>112.1351664</v>
      </c>
      <c r="AC122" s="1">
        <v>90.036881027999897</v>
      </c>
      <c r="AD122" s="1">
        <v>65.479741599999997</v>
      </c>
      <c r="AE122" s="1">
        <v>68.900995999999907</v>
      </c>
      <c r="AF122">
        <f t="shared" si="2"/>
        <v>112.18426167599993</v>
      </c>
      <c r="AG122">
        <f t="shared" si="3"/>
        <v>37.444981923319396</v>
      </c>
    </row>
    <row r="123" spans="1:33" x14ac:dyDescent="0.2">
      <c r="A123" s="12" t="s">
        <v>1415</v>
      </c>
      <c r="B123" s="12" t="str">
        <f>[1]Database!E126</f>
        <v>Research</v>
      </c>
      <c r="C123">
        <f>AVERAGE(data_forest_imputation_RockSite!A123:B123)</f>
        <v>2000</v>
      </c>
      <c r="D123">
        <v>0.125</v>
      </c>
      <c r="E123" s="13">
        <v>5.0000499999999904E-13</v>
      </c>
      <c r="F123">
        <v>31.5</v>
      </c>
      <c r="G123">
        <v>0.2</v>
      </c>
      <c r="H123">
        <v>17.5</v>
      </c>
      <c r="I123">
        <v>13.125</v>
      </c>
      <c r="J123" s="14">
        <f>AVERAGE(data_forest_imputation_RockSite!S123:T123)</f>
        <v>127.5</v>
      </c>
      <c r="K123">
        <f>AVERAGE(data_forest_imputation_RockSite!U123:V123)</f>
        <v>2.11</v>
      </c>
      <c r="L123">
        <v>5.75E-6</v>
      </c>
      <c r="M123">
        <v>0.77349499999999949</v>
      </c>
      <c r="N123">
        <v>390</v>
      </c>
      <c r="O123">
        <v>1E-3</v>
      </c>
      <c r="P123">
        <v>2</v>
      </c>
      <c r="Q123">
        <v>6</v>
      </c>
      <c r="R123">
        <v>21.3413</v>
      </c>
      <c r="S123">
        <v>22.28224759641375</v>
      </c>
      <c r="T123">
        <v>12.953405500000001</v>
      </c>
      <c r="U123">
        <v>-3.5</v>
      </c>
      <c r="V123">
        <v>2.1399999999999999E-2</v>
      </c>
      <c r="W123">
        <v>0</v>
      </c>
      <c r="X123">
        <v>9.4772977896512896E-3</v>
      </c>
      <c r="Y123">
        <v>1.7999999999999999E-2</v>
      </c>
      <c r="Z123">
        <v>1.7899999999999999E-2</v>
      </c>
      <c r="AA123">
        <v>0</v>
      </c>
      <c r="AB123">
        <v>5.0119999999999996</v>
      </c>
      <c r="AC123" s="1">
        <v>83.147402613999901</v>
      </c>
      <c r="AD123">
        <v>5.992</v>
      </c>
      <c r="AE123" s="1">
        <v>36.690600000000003</v>
      </c>
      <c r="AF123">
        <f t="shared" si="2"/>
        <v>43.596000871333302</v>
      </c>
      <c r="AG123">
        <f t="shared" si="3"/>
        <v>68.069484164080492</v>
      </c>
    </row>
    <row r="124" spans="1:33" x14ac:dyDescent="0.2">
      <c r="A124" s="12" t="s">
        <v>1423</v>
      </c>
      <c r="B124" s="12" t="str">
        <f>[1]Database!E127</f>
        <v>Research</v>
      </c>
      <c r="C124">
        <f>AVERAGE(data_forest_imputation_RockSite!A124:B124)</f>
        <v>2235</v>
      </c>
      <c r="D124">
        <v>0.105</v>
      </c>
      <c r="E124" s="13">
        <v>5.0004999999999999E-19</v>
      </c>
      <c r="F124">
        <v>12.525</v>
      </c>
      <c r="G124">
        <v>0.315</v>
      </c>
      <c r="H124">
        <v>18.513888888888886</v>
      </c>
      <c r="I124">
        <v>4.5842770034843152</v>
      </c>
      <c r="J124" s="14">
        <f>AVERAGE(data_forest_imputation_RockSite!S124:T124)</f>
        <v>126</v>
      </c>
      <c r="K124">
        <f>AVERAGE(data_forest_imputation_RockSite!U124:V124)</f>
        <v>1.5</v>
      </c>
      <c r="L124">
        <v>1.2E-5</v>
      </c>
      <c r="M124">
        <v>0.68224499999999955</v>
      </c>
      <c r="N124">
        <v>385</v>
      </c>
      <c r="O124">
        <v>2.0000000000000001E-4</v>
      </c>
      <c r="P124">
        <v>0.2</v>
      </c>
      <c r="Q124">
        <v>4.4000000000000004</v>
      </c>
      <c r="R124">
        <v>21.791991000000003</v>
      </c>
      <c r="S124">
        <v>17.942723629080451</v>
      </c>
      <c r="T124">
        <v>12.322169500000001</v>
      </c>
      <c r="U124">
        <v>-3.7</v>
      </c>
      <c r="V124">
        <v>2.1100000000000001E-2</v>
      </c>
      <c r="W124">
        <v>0</v>
      </c>
      <c r="X124">
        <v>1.1552099999999999E-2</v>
      </c>
      <c r="Y124">
        <v>1.7999999999999999E-2</v>
      </c>
      <c r="Z124">
        <v>2.2200000000000001E-2</v>
      </c>
      <c r="AA124">
        <v>0</v>
      </c>
      <c r="AB124" s="1">
        <v>5.9939999999999998</v>
      </c>
      <c r="AC124" s="1">
        <v>65.547277199999897</v>
      </c>
      <c r="AD124">
        <v>5.6970000000000001</v>
      </c>
      <c r="AE124" s="1">
        <v>37.886982000000003</v>
      </c>
      <c r="AF124">
        <f t="shared" si="2"/>
        <v>38.357086399999964</v>
      </c>
      <c r="AG124">
        <f t="shared" si="3"/>
        <v>51.618054286574427</v>
      </c>
    </row>
    <row r="125" spans="1:33" x14ac:dyDescent="0.2">
      <c r="A125" s="12" t="s">
        <v>1419</v>
      </c>
      <c r="B125" s="12" t="str">
        <f>[1]Database!E128</f>
        <v>Research</v>
      </c>
      <c r="C125">
        <f>AVERAGE(data_forest_imputation_RockSite!A125:B125)</f>
        <v>2900</v>
      </c>
      <c r="D125">
        <v>1.2500000000000001E-2</v>
      </c>
      <c r="E125" s="13">
        <v>8.9999999999999999E-18</v>
      </c>
      <c r="F125">
        <v>70</v>
      </c>
      <c r="G125">
        <v>0.2</v>
      </c>
      <c r="H125">
        <v>49.99999999999995</v>
      </c>
      <c r="I125">
        <v>14.584748427672922</v>
      </c>
      <c r="J125" s="14">
        <f>AVERAGE(data_forest_imputation_RockSite!S125:T125)</f>
        <v>229.75</v>
      </c>
      <c r="K125">
        <f>AVERAGE(data_forest_imputation_RockSite!U125:V125)</f>
        <v>2.75</v>
      </c>
      <c r="L125">
        <v>2.8500000000000002E-6</v>
      </c>
      <c r="M125">
        <v>0.56689499999999948</v>
      </c>
      <c r="N125">
        <v>9065</v>
      </c>
      <c r="O125">
        <v>8.9999999999999993E-3</v>
      </c>
      <c r="P125">
        <v>200</v>
      </c>
      <c r="Q125">
        <v>53</v>
      </c>
      <c r="R125">
        <v>253.82</v>
      </c>
      <c r="S125">
        <v>180.98750000000001</v>
      </c>
      <c r="T125">
        <v>104.24749999999949</v>
      </c>
      <c r="U125">
        <v>1.2</v>
      </c>
      <c r="V125">
        <v>2.8000000000000001E-2</v>
      </c>
      <c r="W125">
        <v>0</v>
      </c>
      <c r="X125">
        <v>1.15E-2</v>
      </c>
      <c r="Y125">
        <v>0</v>
      </c>
      <c r="Z125">
        <v>4.7100000000000003E-2</v>
      </c>
      <c r="AA125">
        <v>-28.542000000000002</v>
      </c>
      <c r="AB125" s="1">
        <v>396.77100000000002</v>
      </c>
      <c r="AC125" s="1">
        <v>400.06799999999998</v>
      </c>
      <c r="AD125">
        <v>252.84</v>
      </c>
      <c r="AE125">
        <v>254.8</v>
      </c>
      <c r="AF125">
        <f t="shared" si="2"/>
        <v>434.82633333333325</v>
      </c>
      <c r="AG125">
        <f t="shared" si="3"/>
        <v>143.64788002960572</v>
      </c>
    </row>
    <row r="126" spans="1:33" x14ac:dyDescent="0.2">
      <c r="A126" s="12">
        <v>0</v>
      </c>
      <c r="B126" s="12" t="str">
        <f>[1]Database!E129</f>
        <v>Research</v>
      </c>
      <c r="C126">
        <f>AVERAGE(data_forest_imputation_RockSite!A126:B126)</f>
        <v>0</v>
      </c>
      <c r="D126">
        <v>1.4999999999999999E-2</v>
      </c>
      <c r="E126" s="13">
        <v>1.0500000000000001E-16</v>
      </c>
      <c r="F126">
        <v>95</v>
      </c>
      <c r="G126">
        <v>0.27500000000000002</v>
      </c>
      <c r="H126">
        <v>68.593544137022349</v>
      </c>
      <c r="I126">
        <v>36.271222933070845</v>
      </c>
      <c r="J126" s="14">
        <f>AVERAGE(data_forest_imputation_RockSite!S126:T126)</f>
        <v>104.75</v>
      </c>
      <c r="K126">
        <f>AVERAGE(data_forest_imputation_RockSite!U126:V126)</f>
        <v>0</v>
      </c>
      <c r="L126">
        <v>3.15E-5</v>
      </c>
      <c r="M126">
        <v>0.61900499999999892</v>
      </c>
      <c r="N126">
        <v>4250</v>
      </c>
      <c r="O126">
        <v>3.3300000000000001E-3</v>
      </c>
      <c r="P126">
        <v>84600</v>
      </c>
      <c r="Q126">
        <v>12.7</v>
      </c>
      <c r="R126">
        <v>130.98434520000001</v>
      </c>
      <c r="S126">
        <v>89.473128881999997</v>
      </c>
      <c r="T126">
        <v>52.930617716056645</v>
      </c>
      <c r="U126">
        <v>0.7</v>
      </c>
      <c r="V126">
        <v>2.8000000000000001E-2</v>
      </c>
      <c r="W126">
        <v>0</v>
      </c>
      <c r="X126">
        <v>1.0500000000000001E-2</v>
      </c>
      <c r="Y126">
        <v>0</v>
      </c>
      <c r="Z126">
        <v>4.9000000000000002E-2</v>
      </c>
      <c r="AA126">
        <v>-36.5</v>
      </c>
      <c r="AB126">
        <v>159.5</v>
      </c>
      <c r="AC126" s="1">
        <v>201.60785306999901</v>
      </c>
      <c r="AD126">
        <v>112</v>
      </c>
      <c r="AE126">
        <v>149.96869040000001</v>
      </c>
      <c r="AF126">
        <f t="shared" si="2"/>
        <v>207.69218115666635</v>
      </c>
      <c r="AG126">
        <f t="shared" si="3"/>
        <v>47.594749049208644</v>
      </c>
    </row>
    <row r="127" spans="1:33" x14ac:dyDescent="0.2">
      <c r="A127" s="12" t="s">
        <v>1419</v>
      </c>
      <c r="B127" s="12" t="str">
        <f>[1]Database!E130</f>
        <v>Research</v>
      </c>
      <c r="C127">
        <f>AVERAGE(data_forest_imputation_RockSite!A127:B127)</f>
        <v>2900</v>
      </c>
      <c r="D127">
        <v>2.75E-2</v>
      </c>
      <c r="E127" s="13">
        <v>1.0500000000000001E-16</v>
      </c>
      <c r="F127">
        <v>89.5</v>
      </c>
      <c r="G127">
        <v>0.26</v>
      </c>
      <c r="H127">
        <v>64.065255731922349</v>
      </c>
      <c r="I127">
        <v>35.436755530345948</v>
      </c>
      <c r="J127" s="14">
        <f>AVERAGE(data_forest_imputation_RockSite!S127:T127)</f>
        <v>229.75</v>
      </c>
      <c r="K127">
        <f>AVERAGE(data_forest_imputation_RockSite!U127:V127)</f>
        <v>2.75</v>
      </c>
      <c r="L127">
        <v>6.8999999999999997E-5</v>
      </c>
      <c r="M127">
        <v>0.56509499999999946</v>
      </c>
      <c r="N127">
        <v>4500</v>
      </c>
      <c r="O127">
        <v>1.1999999999999999E-3</v>
      </c>
      <c r="P127">
        <v>4000</v>
      </c>
      <c r="Q127">
        <v>30</v>
      </c>
      <c r="R127">
        <v>126</v>
      </c>
      <c r="S127">
        <v>80.100999999999999</v>
      </c>
      <c r="T127">
        <v>47.25</v>
      </c>
      <c r="U127">
        <v>0.5</v>
      </c>
      <c r="V127">
        <v>2.8000000000000001E-2</v>
      </c>
      <c r="W127">
        <v>0</v>
      </c>
      <c r="X127">
        <v>1.0500000000000001E-2</v>
      </c>
      <c r="Y127">
        <v>0</v>
      </c>
      <c r="Z127">
        <v>4.9000000000000002E-2</v>
      </c>
      <c r="AA127">
        <v>-36.5</v>
      </c>
      <c r="AB127" s="1">
        <v>110.5</v>
      </c>
      <c r="AC127" s="1">
        <v>257.5</v>
      </c>
      <c r="AD127">
        <v>84</v>
      </c>
      <c r="AE127">
        <v>168</v>
      </c>
      <c r="AF127">
        <f t="shared" si="2"/>
        <v>206.66666666666666</v>
      </c>
      <c r="AG127">
        <f t="shared" si="3"/>
        <v>128.30724843125583</v>
      </c>
    </row>
    <row r="128" spans="1:33" x14ac:dyDescent="0.2">
      <c r="A128" s="12" t="s">
        <v>1413</v>
      </c>
      <c r="B128" s="12" t="str">
        <f>[1]Database!E131</f>
        <v>Research</v>
      </c>
      <c r="C128">
        <f>AVERAGE(data_forest_imputation_RockSite!A128:B128)</f>
        <v>2325</v>
      </c>
      <c r="D128">
        <v>0.22</v>
      </c>
      <c r="E128" s="13">
        <v>1.2499999999999999E-12</v>
      </c>
      <c r="F128">
        <v>18.38</v>
      </c>
      <c r="G128">
        <v>0.22</v>
      </c>
      <c r="H128">
        <v>55.470238095238052</v>
      </c>
      <c r="I128">
        <v>3.7709996240785832</v>
      </c>
      <c r="J128" s="14">
        <f>AVERAGE(data_forest_imputation_RockSite!S128:T128)</f>
        <v>125.5</v>
      </c>
      <c r="K128">
        <f>AVERAGE(data_forest_imputation_RockSite!U128:V128)</f>
        <v>2.8</v>
      </c>
      <c r="L128">
        <v>1.2E-5</v>
      </c>
      <c r="M128">
        <v>0.72814999999999952</v>
      </c>
      <c r="N128">
        <v>2761.21</v>
      </c>
      <c r="O128" s="1" t="s">
        <v>1108</v>
      </c>
      <c r="P128" s="1" t="s">
        <v>54</v>
      </c>
      <c r="Q128">
        <v>29</v>
      </c>
      <c r="R128">
        <v>48.568368</v>
      </c>
      <c r="S128">
        <v>52.701115399999999</v>
      </c>
      <c r="T128">
        <v>19.8071456395604</v>
      </c>
      <c r="U128">
        <v>-7</v>
      </c>
      <c r="V128">
        <v>2.32591533333333E-2</v>
      </c>
      <c r="W128">
        <v>0</v>
      </c>
      <c r="X128" s="1">
        <v>1.2057403297542299E-2</v>
      </c>
      <c r="Y128">
        <v>0</v>
      </c>
      <c r="Z128">
        <v>4.0541919999999898E-2</v>
      </c>
      <c r="AA128">
        <v>2.4E-2</v>
      </c>
      <c r="AB128">
        <v>35</v>
      </c>
      <c r="AC128">
        <v>94.028151041999905</v>
      </c>
      <c r="AD128">
        <v>35</v>
      </c>
      <c r="AE128">
        <v>62.136735999999999</v>
      </c>
      <c r="AF128">
        <f t="shared" si="2"/>
        <v>75.388295680666644</v>
      </c>
      <c r="AG128">
        <f t="shared" si="3"/>
        <v>51.175127794427382</v>
      </c>
    </row>
    <row r="129" spans="1:33" x14ac:dyDescent="0.2">
      <c r="A129" s="12" t="s">
        <v>1421</v>
      </c>
      <c r="B129" s="12" t="str">
        <f>[1]Database!E132</f>
        <v>Research</v>
      </c>
      <c r="C129">
        <f>AVERAGE(data_forest_imputation_RockSite!A129:B129)</f>
        <v>2800</v>
      </c>
      <c r="D129">
        <v>0.125</v>
      </c>
      <c r="E129" s="13">
        <v>5.0500000000000001E-18</v>
      </c>
      <c r="F129">
        <v>310</v>
      </c>
      <c r="G129">
        <v>0.27500000000000002</v>
      </c>
      <c r="H129">
        <v>338.88888888888852</v>
      </c>
      <c r="I129">
        <v>60.788442165856971</v>
      </c>
      <c r="J129" s="14">
        <f>AVERAGE(data_forest_imputation_RockSite!S129:T129)</f>
        <v>275</v>
      </c>
      <c r="K129">
        <f>AVERAGE(data_forest_imputation_RockSite!U129:V129)</f>
        <v>0.92999999999999994</v>
      </c>
      <c r="L129">
        <v>8.4999999999999999E-6</v>
      </c>
      <c r="M129">
        <v>0.52662499999999945</v>
      </c>
      <c r="N129">
        <v>1436</v>
      </c>
      <c r="O129">
        <v>5.0000000000000001E-3</v>
      </c>
      <c r="P129">
        <v>2883</v>
      </c>
      <c r="Q129">
        <v>5</v>
      </c>
      <c r="R129">
        <v>77.247304449999945</v>
      </c>
      <c r="S129">
        <v>71.151919747999997</v>
      </c>
      <c r="T129">
        <v>32.037712932540146</v>
      </c>
      <c r="U129">
        <v>2.8</v>
      </c>
      <c r="V129" s="1">
        <v>2.52633032941048E-2</v>
      </c>
      <c r="W129">
        <v>0</v>
      </c>
      <c r="X129" s="1">
        <v>1.4568061300991199E-2</v>
      </c>
      <c r="Y129">
        <v>-3.222</v>
      </c>
      <c r="Z129" s="1" t="s">
        <v>1121</v>
      </c>
      <c r="AA129">
        <v>-9.8725199999999997</v>
      </c>
      <c r="AB129" s="1">
        <v>126.1021416</v>
      </c>
      <c r="AC129">
        <v>130.31454425599901</v>
      </c>
      <c r="AD129" s="1">
        <v>69.573362500000002</v>
      </c>
      <c r="AE129" s="1">
        <v>84.921246399999902</v>
      </c>
      <c r="AF129">
        <f t="shared" si="2"/>
        <v>140.19243158533297</v>
      </c>
      <c r="AG129">
        <f t="shared" si="3"/>
        <v>43.440545322619464</v>
      </c>
    </row>
    <row r="130" spans="1:33" x14ac:dyDescent="0.2">
      <c r="A130" s="12">
        <v>0</v>
      </c>
      <c r="B130" s="12" t="str">
        <f>[1]Database!E133</f>
        <v>Research</v>
      </c>
      <c r="C130">
        <f>AVERAGE(data_forest_imputation_RockSite!A130:B130)</f>
        <v>0</v>
      </c>
      <c r="D130">
        <v>0</v>
      </c>
      <c r="E130">
        <v>0</v>
      </c>
      <c r="F130">
        <v>43.000999999999998</v>
      </c>
      <c r="G130" s="1" t="s">
        <v>1127</v>
      </c>
      <c r="H130">
        <v>0</v>
      </c>
      <c r="I130">
        <v>10.319088002314651</v>
      </c>
      <c r="J130" s="14">
        <f>AVERAGE(data_forest_imputation_RockSite!S130:T130)</f>
        <v>0</v>
      </c>
      <c r="K130">
        <f>AVERAGE(data_forest_imputation_RockSite!U130:V130)</f>
        <v>0</v>
      </c>
      <c r="L130">
        <v>0</v>
      </c>
      <c r="M130">
        <v>0.64123999999999948</v>
      </c>
      <c r="N130">
        <v>1575</v>
      </c>
      <c r="O130">
        <v>3.3E-4</v>
      </c>
      <c r="P130">
        <v>2883</v>
      </c>
      <c r="Q130">
        <v>4.7</v>
      </c>
      <c r="R130">
        <v>39.375</v>
      </c>
      <c r="S130">
        <v>33.599999999999952</v>
      </c>
      <c r="T130">
        <v>15.75</v>
      </c>
      <c r="U130">
        <v>1</v>
      </c>
      <c r="V130">
        <v>2.5000000000000001E-2</v>
      </c>
      <c r="W130">
        <v>0</v>
      </c>
      <c r="X130">
        <v>0.01</v>
      </c>
      <c r="Y130">
        <v>0</v>
      </c>
      <c r="Z130">
        <v>0.03</v>
      </c>
      <c r="AA130">
        <v>0</v>
      </c>
      <c r="AB130" s="1">
        <v>44.4</v>
      </c>
      <c r="AC130" s="1">
        <v>50.1</v>
      </c>
      <c r="AD130">
        <v>37</v>
      </c>
      <c r="AE130">
        <v>41.75</v>
      </c>
      <c r="AF130">
        <f t="shared" si="2"/>
        <v>57.75</v>
      </c>
      <c r="AG130">
        <f t="shared" si="3"/>
        <v>7.3903653495615513</v>
      </c>
    </row>
    <row r="131" spans="1:33" x14ac:dyDescent="0.2">
      <c r="A131" s="12" t="s">
        <v>1420</v>
      </c>
      <c r="B131" s="12" t="str">
        <f>[1]Database!E134</f>
        <v>Research</v>
      </c>
      <c r="C131">
        <f>AVERAGE(data_forest_imputation_RockSite!A131:B131)</f>
        <v>1715</v>
      </c>
      <c r="D131">
        <v>5.0500000000000003E-2</v>
      </c>
      <c r="E131" s="13">
        <v>5.0004999999999997E-13</v>
      </c>
      <c r="F131">
        <v>15.05</v>
      </c>
      <c r="G131">
        <v>0.22500000000000001</v>
      </c>
      <c r="H131">
        <v>50.020833333333336</v>
      </c>
      <c r="I131">
        <v>2.9749803921568598</v>
      </c>
      <c r="J131" s="14">
        <f>AVERAGE(data_forest_imputation_RockSite!S131:T131)</f>
        <v>126</v>
      </c>
      <c r="K131">
        <f>AVERAGE(data_forest_imputation_RockSite!U131:V131)</f>
        <v>1.1499999999999999</v>
      </c>
      <c r="L131">
        <v>1.2E-5</v>
      </c>
      <c r="M131">
        <v>0.7372999999999994</v>
      </c>
      <c r="N131">
        <v>1742.5</v>
      </c>
      <c r="O131">
        <v>5.2999999999999999E-2</v>
      </c>
      <c r="P131">
        <v>36000</v>
      </c>
      <c r="Q131">
        <v>9.5</v>
      </c>
      <c r="R131">
        <v>72.231132099999954</v>
      </c>
      <c r="S131">
        <v>67.007827760896504</v>
      </c>
      <c r="T131">
        <v>27.3888445973753</v>
      </c>
      <c r="U131">
        <v>3</v>
      </c>
      <c r="V131">
        <v>2.4198727619047601E-2</v>
      </c>
      <c r="W131">
        <v>0</v>
      </c>
      <c r="X131">
        <v>1.03723332307412E-2</v>
      </c>
      <c r="Y131">
        <v>0</v>
      </c>
      <c r="Z131">
        <v>3.4880880000000003E-2</v>
      </c>
      <c r="AA131">
        <v>0</v>
      </c>
      <c r="AB131">
        <v>121.9662407</v>
      </c>
      <c r="AC131" s="1">
        <v>98.0949338839999</v>
      </c>
      <c r="AD131" s="1">
        <v>69.183958200000006</v>
      </c>
      <c r="AE131" s="1">
        <v>75.278305999999901</v>
      </c>
      <c r="AF131">
        <f t="shared" ref="AF131:AF159" si="4">((AB131+AC131+ AVERAGE(AE131+AD131))/3) - Y131</f>
        <v>121.50781292799995</v>
      </c>
      <c r="AG131">
        <f t="shared" ref="AG131:AG159" si="5">SQRT(0.5 * ((AB131 - AC131)^2 + (AC131 - AE131)^2 + (AE131 - AB131)^2))</f>
        <v>40.436376220255028</v>
      </c>
    </row>
    <row r="132" spans="1:33" x14ac:dyDescent="0.2">
      <c r="A132" s="12" t="s">
        <v>1417</v>
      </c>
      <c r="B132" s="12" t="str">
        <f>[1]Database!E135</f>
        <v>Research</v>
      </c>
      <c r="C132">
        <f>AVERAGE(data_forest_imputation_RockSite!A132:B132)</f>
        <v>2838.5</v>
      </c>
      <c r="D132">
        <v>5.4999999999999997E-3</v>
      </c>
      <c r="E132" s="13">
        <v>5.0000499999999898E-12</v>
      </c>
      <c r="F132">
        <v>71.7</v>
      </c>
      <c r="G132">
        <v>0.25</v>
      </c>
      <c r="H132">
        <v>58.14236111111105</v>
      </c>
      <c r="I132">
        <v>29.138597552776602</v>
      </c>
      <c r="J132" s="14">
        <f>AVERAGE(data_forest_imputation_RockSite!S132:T132)</f>
        <v>195</v>
      </c>
      <c r="K132">
        <f>AVERAGE(data_forest_imputation_RockSite!U132:V132)</f>
        <v>3.2850000000000001</v>
      </c>
      <c r="L132">
        <v>1.3000000000000001E-5</v>
      </c>
      <c r="M132">
        <v>0.48718999999999946</v>
      </c>
      <c r="N132">
        <v>445</v>
      </c>
      <c r="O132" s="1" t="s">
        <v>1147</v>
      </c>
      <c r="P132">
        <v>0.125</v>
      </c>
      <c r="Q132">
        <v>13</v>
      </c>
      <c r="R132">
        <v>24.253507400000004</v>
      </c>
      <c r="S132">
        <v>39.331884186206899</v>
      </c>
      <c r="T132">
        <v>15.8289586</v>
      </c>
      <c r="U132">
        <v>-3.5</v>
      </c>
      <c r="V132">
        <v>2.1299999999999999E-2</v>
      </c>
      <c r="W132">
        <v>0</v>
      </c>
      <c r="X132">
        <v>0.01</v>
      </c>
      <c r="Y132">
        <v>0</v>
      </c>
      <c r="Z132">
        <v>5.9499999999999997E-2</v>
      </c>
      <c r="AA132">
        <v>0</v>
      </c>
      <c r="AB132">
        <v>24.395</v>
      </c>
      <c r="AC132" s="1">
        <v>118.84536921399901</v>
      </c>
      <c r="AD132">
        <v>8.7330000000000005</v>
      </c>
      <c r="AE132">
        <v>39.774014800000003</v>
      </c>
      <c r="AF132">
        <f t="shared" si="4"/>
        <v>63.915794671333003</v>
      </c>
      <c r="AG132">
        <f t="shared" si="5"/>
        <v>87.77717650318786</v>
      </c>
    </row>
    <row r="133" spans="1:33" x14ac:dyDescent="0.2">
      <c r="A133" s="12" t="s">
        <v>1417</v>
      </c>
      <c r="B133" s="12" t="str">
        <f>[1]Database!E136</f>
        <v>Research</v>
      </c>
      <c r="C133">
        <f>AVERAGE(data_forest_imputation_RockSite!A133:B133)</f>
        <v>2750</v>
      </c>
      <c r="D133">
        <v>5.4999999999999997E-3</v>
      </c>
      <c r="E133" s="13">
        <v>5.0000000005499999E-9</v>
      </c>
      <c r="F133">
        <v>40.5</v>
      </c>
      <c r="G133">
        <v>0.36499999999999999</v>
      </c>
      <c r="H133">
        <v>50.183150183150147</v>
      </c>
      <c r="I133">
        <v>14.832009446114199</v>
      </c>
      <c r="J133" s="14">
        <f>AVERAGE(data_forest_imputation_RockSite!S133:T133)</f>
        <v>200</v>
      </c>
      <c r="K133">
        <f>AVERAGE(data_forest_imputation_RockSite!U133:V133)</f>
        <v>3.24</v>
      </c>
      <c r="L133">
        <v>1.485E-5</v>
      </c>
      <c r="M133">
        <v>0.59499999999999997</v>
      </c>
      <c r="N133">
        <v>440</v>
      </c>
      <c r="O133">
        <v>6.3000000000000003E-4</v>
      </c>
      <c r="P133">
        <v>1.38</v>
      </c>
      <c r="Q133">
        <v>6.9</v>
      </c>
      <c r="R133">
        <v>9.6999999999999993</v>
      </c>
      <c r="S133">
        <v>9.1499999999999986</v>
      </c>
      <c r="T133">
        <v>11.590882999999994</v>
      </c>
      <c r="U133">
        <v>-2.5099999999999998</v>
      </c>
      <c r="V133">
        <v>2.1299999999999999E-2</v>
      </c>
      <c r="W133">
        <v>0</v>
      </c>
      <c r="X133" s="1">
        <v>1.0047224603174599E-2</v>
      </c>
      <c r="Y133">
        <v>7.1999999999999995E-2</v>
      </c>
      <c r="Z133">
        <v>0.03</v>
      </c>
      <c r="AA133">
        <v>0</v>
      </c>
      <c r="AB133">
        <v>13.1</v>
      </c>
      <c r="AC133">
        <v>14.4</v>
      </c>
      <c r="AD133">
        <v>9.1999999999999993</v>
      </c>
      <c r="AE133">
        <v>10.199999999999999</v>
      </c>
      <c r="AF133">
        <f t="shared" si="4"/>
        <v>15.561333333333334</v>
      </c>
      <c r="AG133">
        <f t="shared" si="5"/>
        <v>3.7242448899072151</v>
      </c>
    </row>
    <row r="134" spans="1:33" x14ac:dyDescent="0.2">
      <c r="A134" s="12" t="s">
        <v>1423</v>
      </c>
      <c r="B134" s="12" t="str">
        <f>[1]Database!E137</f>
        <v>Research</v>
      </c>
      <c r="C134">
        <f>AVERAGE(data_forest_imputation_RockSite!A134:B134)</f>
        <v>2550</v>
      </c>
      <c r="D134">
        <v>0.21249999999999999</v>
      </c>
      <c r="E134" s="13">
        <v>5.0049999999999996E-19</v>
      </c>
      <c r="F134">
        <v>3.2</v>
      </c>
      <c r="G134">
        <v>0.3</v>
      </c>
      <c r="H134">
        <v>4.8794117647058801</v>
      </c>
      <c r="I134">
        <v>1.9178995876788698</v>
      </c>
      <c r="J134" s="14">
        <f>AVERAGE(data_forest_imputation_RockSite!S134:T134)</f>
        <v>126</v>
      </c>
      <c r="K134">
        <f>AVERAGE(data_forest_imputation_RockSite!U134:V134)</f>
        <v>1.5</v>
      </c>
      <c r="L134">
        <v>1.2E-5</v>
      </c>
      <c r="M134">
        <v>0.68854999999999955</v>
      </c>
      <c r="N134">
        <v>395.3</v>
      </c>
      <c r="O134">
        <v>5.0000000000000001E-4</v>
      </c>
      <c r="P134">
        <v>8.0000000000000002E-3</v>
      </c>
      <c r="Q134">
        <v>5.5</v>
      </c>
      <c r="R134">
        <v>22.936516000000001</v>
      </c>
      <c r="S134">
        <v>18.680525229080452</v>
      </c>
      <c r="T134">
        <v>9.5190669999999997</v>
      </c>
      <c r="U134">
        <v>-2.5</v>
      </c>
      <c r="V134">
        <v>1.8200000000000001E-2</v>
      </c>
      <c r="W134">
        <v>0</v>
      </c>
      <c r="X134">
        <v>1.47E-3</v>
      </c>
      <c r="Y134">
        <v>0</v>
      </c>
      <c r="Z134">
        <v>1.32E-2</v>
      </c>
      <c r="AA134">
        <v>0</v>
      </c>
      <c r="AB134">
        <v>4.5</v>
      </c>
      <c r="AC134" s="1">
        <v>72.810143799999906</v>
      </c>
      <c r="AD134">
        <v>6.2</v>
      </c>
      <c r="AE134" s="1">
        <v>39.673031999999999</v>
      </c>
      <c r="AF134">
        <f t="shared" si="4"/>
        <v>41.061058599999967</v>
      </c>
      <c r="AG134">
        <f t="shared" si="5"/>
        <v>59.167077435409055</v>
      </c>
    </row>
    <row r="135" spans="1:33" x14ac:dyDescent="0.2">
      <c r="A135" s="12" t="s">
        <v>1422</v>
      </c>
      <c r="B135" s="12" t="str">
        <f>[1]Database!E138</f>
        <v>Research</v>
      </c>
      <c r="C135">
        <f>AVERAGE(data_forest_imputation_RockSite!A135:B135)</f>
        <v>2725</v>
      </c>
      <c r="D135">
        <v>5.4999999999999997E-3</v>
      </c>
      <c r="E135">
        <v>0.50000049999999996</v>
      </c>
      <c r="F135">
        <v>42.5</v>
      </c>
      <c r="G135">
        <v>0.21</v>
      </c>
      <c r="H135">
        <v>35.532407407407391</v>
      </c>
      <c r="I135">
        <v>8.7844400113992194</v>
      </c>
      <c r="J135" s="14">
        <f>AVERAGE(data_forest_imputation_RockSite!S135:T135)</f>
        <v>175</v>
      </c>
      <c r="K135">
        <f>AVERAGE(data_forest_imputation_RockSite!U135:V135)</f>
        <v>1.92</v>
      </c>
      <c r="L135">
        <v>7.5000000000000002E-6</v>
      </c>
      <c r="M135">
        <v>0.7004049999999995</v>
      </c>
      <c r="N135">
        <v>2914.6750000000002</v>
      </c>
      <c r="O135" s="1" t="s">
        <v>1175</v>
      </c>
      <c r="P135" s="1" t="s">
        <v>1176</v>
      </c>
      <c r="R135">
        <v>81.397253680000006</v>
      </c>
      <c r="S135">
        <v>62.767071528000002</v>
      </c>
      <c r="T135">
        <v>36.501885691208756</v>
      </c>
      <c r="U135">
        <v>-2.8</v>
      </c>
      <c r="V135">
        <v>2.5639168013359099E-2</v>
      </c>
      <c r="W135">
        <v>-1.2999999999999999E-2</v>
      </c>
      <c r="X135" s="1">
        <v>1.0164623606271199E-2</v>
      </c>
      <c r="Y135">
        <v>0</v>
      </c>
      <c r="Z135">
        <v>3.4520000000000002E-2</v>
      </c>
      <c r="AA135">
        <v>5.9999999999999995E-4</v>
      </c>
      <c r="AB135">
        <v>116.62627991999901</v>
      </c>
      <c r="AC135" s="1">
        <v>109.80253484199901</v>
      </c>
      <c r="AD135" s="1">
        <v>69.659117359999996</v>
      </c>
      <c r="AE135">
        <v>93.135390000000001</v>
      </c>
      <c r="AF135">
        <f t="shared" si="4"/>
        <v>129.74110737399934</v>
      </c>
      <c r="AG135">
        <f t="shared" si="5"/>
        <v>20.930589137757377</v>
      </c>
    </row>
    <row r="136" spans="1:33" x14ac:dyDescent="0.2">
      <c r="A136" s="12" t="s">
        <v>1415</v>
      </c>
      <c r="B136" s="12" t="str">
        <f>[1]Database!E139</f>
        <v>Wastewater disposal</v>
      </c>
      <c r="C136">
        <f>AVERAGE(data_forest_imputation_RockSite!A136:B136)</f>
        <v>2415</v>
      </c>
      <c r="D136">
        <v>0.11</v>
      </c>
      <c r="E136" s="13">
        <v>5.0050000000000004E-13</v>
      </c>
      <c r="F136">
        <v>51</v>
      </c>
      <c r="G136">
        <v>0.15</v>
      </c>
      <c r="H136">
        <v>42.083333333333314</v>
      </c>
      <c r="I136">
        <v>10.638636363636364</v>
      </c>
      <c r="J136" s="14">
        <f>AVERAGE(data_forest_imputation_RockSite!S136:T136)</f>
        <v>27</v>
      </c>
      <c r="K136">
        <f>AVERAGE(data_forest_imputation_RockSite!U136:V136)</f>
        <v>2.11</v>
      </c>
      <c r="L136">
        <v>5.75E-6</v>
      </c>
      <c r="M136">
        <v>0.64674499999999946</v>
      </c>
      <c r="N136">
        <v>2750</v>
      </c>
      <c r="O136">
        <v>1.1379999999999999E-2</v>
      </c>
      <c r="P136">
        <v>1000000</v>
      </c>
      <c r="Q136">
        <v>2.9</v>
      </c>
      <c r="R136">
        <v>84.120165191666601</v>
      </c>
      <c r="S136">
        <v>62.899223876000001</v>
      </c>
      <c r="T136">
        <v>35.690709331686399</v>
      </c>
      <c r="U136">
        <v>5.2</v>
      </c>
      <c r="V136" s="1">
        <v>2.5496890222099999E-2</v>
      </c>
      <c r="W136">
        <v>1.7999999999999999E-2</v>
      </c>
      <c r="X136" s="1">
        <v>1.06244615655123E-2</v>
      </c>
      <c r="Y136">
        <v>0</v>
      </c>
      <c r="Z136" s="1" t="s">
        <v>1189</v>
      </c>
      <c r="AA136">
        <v>2.4E-2</v>
      </c>
      <c r="AB136">
        <v>120.750379359999</v>
      </c>
      <c r="AC136">
        <v>98.019947028000004</v>
      </c>
      <c r="AD136" s="1">
        <v>81.287189583333301</v>
      </c>
      <c r="AE136" s="1">
        <v>86.9531407999999</v>
      </c>
      <c r="AF136">
        <f t="shared" si="4"/>
        <v>129.00355225711073</v>
      </c>
      <c r="AG136">
        <f t="shared" si="5"/>
        <v>29.844598241299693</v>
      </c>
    </row>
    <row r="137" spans="1:33" x14ac:dyDescent="0.2">
      <c r="A137" s="12" t="s">
        <v>1416</v>
      </c>
      <c r="B137" s="12" t="str">
        <f>[1]Database!E140</f>
        <v>Wastewater disposal</v>
      </c>
      <c r="C137">
        <f>AVERAGE(data_forest_imputation_RockSite!A137:B137)</f>
        <v>2150</v>
      </c>
      <c r="D137">
        <v>0.11</v>
      </c>
      <c r="E137" s="13">
        <v>6.4999999999999999E-15</v>
      </c>
      <c r="F137">
        <v>51</v>
      </c>
      <c r="G137">
        <v>0.15</v>
      </c>
      <c r="H137">
        <v>42.083333333333314</v>
      </c>
      <c r="I137">
        <v>10.638636363636364</v>
      </c>
      <c r="J137" s="14">
        <f>AVERAGE(data_forest_imputation_RockSite!S137:T137)</f>
        <v>127.5</v>
      </c>
      <c r="K137">
        <f>AVERAGE(data_forest_imputation_RockSite!U137:V137)</f>
        <v>2.5299999999999998</v>
      </c>
      <c r="L137">
        <v>1.5500000000000001E-5</v>
      </c>
      <c r="M137">
        <v>0.640539999999999</v>
      </c>
      <c r="N137">
        <v>2993</v>
      </c>
      <c r="O137">
        <v>3.4700000000000002E-2</v>
      </c>
      <c r="P137">
        <v>6480000</v>
      </c>
      <c r="Q137">
        <v>14</v>
      </c>
      <c r="R137">
        <v>114.5</v>
      </c>
      <c r="S137">
        <v>68.150903441999986</v>
      </c>
      <c r="T137">
        <v>32</v>
      </c>
      <c r="U137">
        <v>2.2000000000000002</v>
      </c>
      <c r="V137" s="1">
        <v>2.5445829252455698E-2</v>
      </c>
      <c r="W137">
        <v>-9.0999999999999998E-2</v>
      </c>
      <c r="X137" s="1">
        <v>1.04235433108536E-2</v>
      </c>
      <c r="Y137">
        <v>0</v>
      </c>
      <c r="Z137">
        <v>3.2422279999999901E-2</v>
      </c>
      <c r="AA137" s="1" t="s">
        <v>1201</v>
      </c>
      <c r="AB137" s="1">
        <v>121.16266297999999</v>
      </c>
      <c r="AC137">
        <v>105.817599655999</v>
      </c>
      <c r="AD137">
        <v>111</v>
      </c>
      <c r="AE137">
        <v>118</v>
      </c>
      <c r="AF137">
        <f t="shared" si="4"/>
        <v>151.99342087866634</v>
      </c>
      <c r="AG137">
        <f t="shared" si="5"/>
        <v>14.033607584726358</v>
      </c>
    </row>
    <row r="138" spans="1:33" x14ac:dyDescent="0.2">
      <c r="A138" s="12" t="s">
        <v>1416</v>
      </c>
      <c r="B138" s="12" t="str">
        <f>[1]Database!E141</f>
        <v>Wastewater disposal</v>
      </c>
      <c r="C138">
        <f>AVERAGE(data_forest_imputation_RockSite!A138:B138)</f>
        <v>2415</v>
      </c>
      <c r="D138">
        <v>0.05</v>
      </c>
      <c r="E138" s="13">
        <v>5.9999999999999997E-13</v>
      </c>
      <c r="F138">
        <v>28</v>
      </c>
      <c r="G138">
        <v>0.15</v>
      </c>
      <c r="H138">
        <v>42.966666666666647</v>
      </c>
      <c r="I138">
        <v>15.006944444444445</v>
      </c>
      <c r="J138" s="14">
        <f>AVERAGE(data_forest_imputation_RockSite!S138:T138)</f>
        <v>177.5</v>
      </c>
      <c r="K138">
        <f>AVERAGE(data_forest_imputation_RockSite!U138:V138)</f>
        <v>3.335</v>
      </c>
      <c r="L138">
        <v>1.485E-5</v>
      </c>
      <c r="M138">
        <v>0.66656499999999941</v>
      </c>
      <c r="N138">
        <v>2582.5</v>
      </c>
      <c r="O138">
        <v>2.4199999999999999E-2</v>
      </c>
      <c r="P138">
        <v>648146</v>
      </c>
      <c r="Q138">
        <v>19.600000000000001</v>
      </c>
      <c r="R138">
        <v>91.787988491666653</v>
      </c>
      <c r="S138">
        <v>66.386096081999938</v>
      </c>
      <c r="T138">
        <v>32.924796941149651</v>
      </c>
      <c r="U138">
        <v>4.7</v>
      </c>
      <c r="V138">
        <v>2.5707367055580101E-2</v>
      </c>
      <c r="W138">
        <v>0</v>
      </c>
      <c r="X138" s="1">
        <v>1.02859546333019E-2</v>
      </c>
      <c r="Y138">
        <v>-7.1999999999999995E-2</v>
      </c>
      <c r="Z138" s="1" t="s">
        <v>1209</v>
      </c>
      <c r="AA138">
        <v>-6.0925199999999897</v>
      </c>
      <c r="AB138" s="1">
        <v>122.03622395999901</v>
      </c>
      <c r="AC138" s="1">
        <v>123.776314841999</v>
      </c>
      <c r="AD138" s="1">
        <v>78.696146183333298</v>
      </c>
      <c r="AE138">
        <v>104.87983079999999</v>
      </c>
      <c r="AF138">
        <f t="shared" si="4"/>
        <v>143.2015052617771</v>
      </c>
      <c r="AG138">
        <f t="shared" si="5"/>
        <v>18.089318003833139</v>
      </c>
    </row>
    <row r="139" spans="1:33" x14ac:dyDescent="0.2">
      <c r="A139" s="12" t="s">
        <v>1413</v>
      </c>
      <c r="B139" s="12" t="str">
        <f>[1]Database!E142</f>
        <v>Wastewater disposal</v>
      </c>
      <c r="C139">
        <f>AVERAGE(data_forest_imputation_RockSite!A139:B139)</f>
        <v>2325</v>
      </c>
      <c r="D139">
        <v>9.8500000000000004E-2</v>
      </c>
      <c r="E139" s="13">
        <v>5.0049999999999999E-14</v>
      </c>
      <c r="F139">
        <v>62</v>
      </c>
      <c r="G139">
        <v>0.19</v>
      </c>
      <c r="H139">
        <v>10.360215053763408</v>
      </c>
      <c r="I139">
        <v>28.525210084033599</v>
      </c>
      <c r="J139" s="14">
        <f>AVERAGE(data_forest_imputation_RockSite!S139:T139)</f>
        <v>125.5</v>
      </c>
      <c r="K139">
        <f>AVERAGE(data_forest_imputation_RockSite!U139:V139)</f>
        <v>2.8</v>
      </c>
      <c r="L139">
        <v>1.2E-5</v>
      </c>
      <c r="M139">
        <v>0.67539499999999952</v>
      </c>
      <c r="N139">
        <v>2600</v>
      </c>
      <c r="O139">
        <v>1.9E-3</v>
      </c>
      <c r="P139">
        <v>340000</v>
      </c>
      <c r="Q139">
        <v>10</v>
      </c>
      <c r="R139">
        <v>57.457893999999996</v>
      </c>
      <c r="S139">
        <v>38.417904427333298</v>
      </c>
      <c r="T139">
        <v>22.941215199999949</v>
      </c>
      <c r="U139">
        <v>4.3</v>
      </c>
      <c r="V139">
        <v>2.5999999999999999E-2</v>
      </c>
      <c r="W139">
        <v>0</v>
      </c>
      <c r="X139">
        <v>1.018E-2</v>
      </c>
      <c r="Y139">
        <v>0</v>
      </c>
      <c r="Z139">
        <v>2.4879999999999999E-2</v>
      </c>
      <c r="AA139">
        <v>0</v>
      </c>
      <c r="AB139">
        <v>44.783999999999999</v>
      </c>
      <c r="AC139" s="1">
        <v>90.096518799999899</v>
      </c>
      <c r="AD139">
        <v>46.8</v>
      </c>
      <c r="AE139" s="1">
        <v>68.115787999999995</v>
      </c>
      <c r="AF139">
        <f t="shared" si="4"/>
        <v>83.265435599999961</v>
      </c>
      <c r="AG139">
        <f t="shared" si="5"/>
        <v>39.247606409686647</v>
      </c>
    </row>
    <row r="140" spans="1:33" x14ac:dyDescent="0.2">
      <c r="A140" s="12" t="s">
        <v>1415</v>
      </c>
      <c r="B140" s="12" t="str">
        <f>[1]Database!E143</f>
        <v>Wastewater disposal</v>
      </c>
      <c r="C140">
        <f>AVERAGE(data_forest_imputation_RockSite!A140:B140)</f>
        <v>2000</v>
      </c>
      <c r="D140">
        <v>0.03</v>
      </c>
      <c r="E140" s="13">
        <v>2.5049999999999999E-13</v>
      </c>
      <c r="F140">
        <v>51</v>
      </c>
      <c r="G140">
        <v>0.15</v>
      </c>
      <c r="H140">
        <v>42.083333333333314</v>
      </c>
      <c r="I140">
        <v>10.638636363636364</v>
      </c>
      <c r="J140" s="14">
        <f>AVERAGE(data_forest_imputation_RockSite!S140:T140)</f>
        <v>127.5</v>
      </c>
      <c r="K140">
        <f>AVERAGE(data_forest_imputation_RockSite!U140:V140)</f>
        <v>2.11</v>
      </c>
      <c r="L140">
        <v>5.75E-6</v>
      </c>
      <c r="M140">
        <v>0.65148999999999901</v>
      </c>
      <c r="N140">
        <v>2700</v>
      </c>
      <c r="O140">
        <v>4.5999999999999999E-3</v>
      </c>
      <c r="P140">
        <v>0</v>
      </c>
      <c r="R140">
        <v>59.074852</v>
      </c>
      <c r="S140">
        <v>41.94180056066665</v>
      </c>
      <c r="T140">
        <v>25.940767399999999</v>
      </c>
      <c r="U140">
        <v>3.6</v>
      </c>
      <c r="V140">
        <v>2.5999999999999999E-2</v>
      </c>
      <c r="W140">
        <v>0</v>
      </c>
      <c r="X140">
        <v>1.06E-2</v>
      </c>
      <c r="Y140">
        <v>0</v>
      </c>
      <c r="Z140">
        <v>2.5999999999999999E-2</v>
      </c>
      <c r="AA140">
        <v>0</v>
      </c>
      <c r="AB140" s="1">
        <v>52</v>
      </c>
      <c r="AC140" s="1">
        <v>94.854261799999904</v>
      </c>
      <c r="AD140">
        <v>52</v>
      </c>
      <c r="AE140" s="1">
        <v>66.149704</v>
      </c>
      <c r="AF140">
        <f t="shared" si="4"/>
        <v>88.33465526666663</v>
      </c>
      <c r="AG140">
        <f t="shared" si="5"/>
        <v>37.819660999300893</v>
      </c>
    </row>
    <row r="141" spans="1:33" x14ac:dyDescent="0.2">
      <c r="A141" s="12" t="s">
        <v>1415</v>
      </c>
      <c r="B141" s="12" t="str">
        <f>[1]Database!E144</f>
        <v>Wastewater disposal</v>
      </c>
      <c r="C141">
        <f>AVERAGE(data_forest_imputation_RockSite!A141:B141)</f>
        <v>2000</v>
      </c>
      <c r="D141">
        <v>0.03</v>
      </c>
      <c r="E141" s="13">
        <v>2.5049999999999999E-13</v>
      </c>
      <c r="F141">
        <v>51</v>
      </c>
      <c r="G141">
        <v>0.15</v>
      </c>
      <c r="H141">
        <v>42.083333333333314</v>
      </c>
      <c r="I141">
        <v>10.638636363636364</v>
      </c>
      <c r="J141" s="14">
        <f>AVERAGE(data_forest_imputation_RockSite!S141:T141)</f>
        <v>127.5</v>
      </c>
      <c r="K141">
        <f>AVERAGE(data_forest_imputation_RockSite!U141:V141)</f>
        <v>2.11</v>
      </c>
      <c r="L141">
        <v>5.75E-6</v>
      </c>
      <c r="M141">
        <v>0.65148999999999901</v>
      </c>
      <c r="N141">
        <v>2837.5</v>
      </c>
      <c r="O141">
        <v>3.6799999999999999E-2</v>
      </c>
      <c r="P141">
        <v>0</v>
      </c>
      <c r="R141">
        <v>73.774999999999949</v>
      </c>
      <c r="S141">
        <v>40.292500000000004</v>
      </c>
      <c r="T141">
        <v>29.793749999999999</v>
      </c>
      <c r="U141">
        <v>3.5</v>
      </c>
      <c r="V141">
        <v>2.5999999999999999E-2</v>
      </c>
      <c r="W141">
        <v>0</v>
      </c>
      <c r="X141">
        <v>1.0500000000000001E-2</v>
      </c>
      <c r="Y141">
        <v>0</v>
      </c>
      <c r="Z141">
        <v>2.3650000000000001E-2</v>
      </c>
      <c r="AA141">
        <v>0</v>
      </c>
      <c r="AB141" s="1">
        <v>56.689050000000002</v>
      </c>
      <c r="AC141">
        <v>77.524699999999996</v>
      </c>
      <c r="AD141" s="1">
        <v>62.321999999999903</v>
      </c>
      <c r="AE141">
        <v>85.227999999999994</v>
      </c>
      <c r="AF141">
        <f t="shared" si="4"/>
        <v>93.921249999999972</v>
      </c>
      <c r="AG141">
        <f t="shared" si="5"/>
        <v>25.572805955887979</v>
      </c>
    </row>
    <row r="142" spans="1:33" x14ac:dyDescent="0.2">
      <c r="A142" s="12" t="s">
        <v>1415</v>
      </c>
      <c r="B142" s="12" t="str">
        <f>[1]Database!E145</f>
        <v>Wastewater disposal</v>
      </c>
      <c r="C142">
        <f>AVERAGE(data_forest_imputation_RockSite!A142:B142)</f>
        <v>2785</v>
      </c>
      <c r="D142">
        <v>0.1135</v>
      </c>
      <c r="E142" s="13">
        <v>5.0499999999999999E-14</v>
      </c>
      <c r="F142">
        <v>53.4</v>
      </c>
      <c r="G142">
        <v>0.23</v>
      </c>
      <c r="H142">
        <v>58.148148148148096</v>
      </c>
      <c r="I142">
        <v>10.855351557305088</v>
      </c>
      <c r="J142" s="14">
        <f>AVERAGE(data_forest_imputation_RockSite!S142:T142)</f>
        <v>177.5</v>
      </c>
      <c r="K142">
        <f>AVERAGE(data_forest_imputation_RockSite!U142:V142)</f>
        <v>1.91</v>
      </c>
      <c r="L142">
        <v>1.5500000000000001E-5</v>
      </c>
      <c r="M142">
        <v>0.62548999999999944</v>
      </c>
      <c r="N142">
        <v>1750</v>
      </c>
      <c r="O142">
        <v>2.9069999999999999E-2</v>
      </c>
      <c r="P142">
        <v>6820000</v>
      </c>
      <c r="R142">
        <v>112.21565579999995</v>
      </c>
      <c r="S142">
        <v>73.616346775999943</v>
      </c>
      <c r="T142">
        <v>44.467098074666097</v>
      </c>
      <c r="U142">
        <v>5</v>
      </c>
      <c r="V142">
        <v>2.5000000000000001E-2</v>
      </c>
      <c r="W142">
        <v>0</v>
      </c>
      <c r="X142">
        <v>9.5999999999999992E-3</v>
      </c>
      <c r="Y142">
        <v>0</v>
      </c>
      <c r="Z142">
        <v>0.03</v>
      </c>
      <c r="AA142">
        <v>0</v>
      </c>
      <c r="AB142">
        <v>150</v>
      </c>
      <c r="AC142" s="1">
        <v>121.15772546999899</v>
      </c>
      <c r="AD142">
        <v>125</v>
      </c>
      <c r="AE142" s="1">
        <v>99.431311599999901</v>
      </c>
      <c r="AF142">
        <f t="shared" si="4"/>
        <v>165.19634568999962</v>
      </c>
      <c r="AG142">
        <f t="shared" si="5"/>
        <v>43.938059277867168</v>
      </c>
    </row>
    <row r="143" spans="1:33" x14ac:dyDescent="0.2">
      <c r="A143" s="12" t="s">
        <v>1415</v>
      </c>
      <c r="B143" s="12" t="str">
        <f>[1]Database!E146</f>
        <v>Wastewater disposal</v>
      </c>
      <c r="C143">
        <f>AVERAGE(data_forest_imputation_RockSite!A143:B143)</f>
        <v>2000</v>
      </c>
      <c r="D143">
        <v>0.03</v>
      </c>
      <c r="E143" s="13">
        <v>2.5049999999999999E-13</v>
      </c>
      <c r="F143">
        <v>51</v>
      </c>
      <c r="G143">
        <v>0.15</v>
      </c>
      <c r="H143">
        <v>42.083333333333314</v>
      </c>
      <c r="I143">
        <v>10.638636363636364</v>
      </c>
      <c r="J143" s="14">
        <f>AVERAGE(data_forest_imputation_RockSite!S143:T143)</f>
        <v>127.5</v>
      </c>
      <c r="K143">
        <f>AVERAGE(data_forest_imputation_RockSite!U143:V143)</f>
        <v>2.11</v>
      </c>
      <c r="L143">
        <v>5.75E-6</v>
      </c>
      <c r="M143">
        <v>0.65148999999999901</v>
      </c>
      <c r="N143">
        <v>3750</v>
      </c>
      <c r="O143">
        <v>2.061E-2</v>
      </c>
      <c r="P143">
        <v>3100000</v>
      </c>
      <c r="Q143">
        <v>13.6</v>
      </c>
      <c r="R143">
        <v>97.499999999999488</v>
      </c>
      <c r="S143">
        <v>53.25</v>
      </c>
      <c r="T143">
        <v>39.375</v>
      </c>
      <c r="U143">
        <v>3.3</v>
      </c>
      <c r="V143">
        <v>2.5999999999999999E-2</v>
      </c>
      <c r="W143">
        <v>0</v>
      </c>
      <c r="X143">
        <v>1.0500000000000001E-2</v>
      </c>
      <c r="Y143">
        <v>0</v>
      </c>
      <c r="Z143">
        <v>2.3650000000000001E-2</v>
      </c>
      <c r="AA143">
        <v>0</v>
      </c>
      <c r="AB143">
        <v>78.045000000000002</v>
      </c>
      <c r="AC143">
        <v>99.33</v>
      </c>
      <c r="AD143">
        <v>85.8</v>
      </c>
      <c r="AE143" s="1">
        <v>109.19999999999899</v>
      </c>
      <c r="AF143">
        <f t="shared" si="4"/>
        <v>124.12499999999966</v>
      </c>
      <c r="AG143">
        <f t="shared" si="5"/>
        <v>27.578090488646211</v>
      </c>
    </row>
    <row r="144" spans="1:33" x14ac:dyDescent="0.2">
      <c r="A144" s="12" t="s">
        <v>1414</v>
      </c>
      <c r="B144" s="12" t="str">
        <f>[1]Database!E147</f>
        <v>Wastewater disposal</v>
      </c>
      <c r="C144">
        <f>AVERAGE(data_forest_imputation_RockSite!A144:B144)</f>
        <v>2000</v>
      </c>
      <c r="D144">
        <v>0.42499999999999999</v>
      </c>
      <c r="E144" s="13">
        <v>5.0004999999999998E-9</v>
      </c>
      <c r="F144">
        <v>5.5E-2</v>
      </c>
      <c r="G144">
        <v>0.45</v>
      </c>
      <c r="H144">
        <v>0.18333333333333313</v>
      </c>
      <c r="I144">
        <v>0.11835372636262464</v>
      </c>
      <c r="J144" s="14">
        <f>AVERAGE(data_forest_imputation_RockSite!S144:T144)</f>
        <v>0.35</v>
      </c>
      <c r="K144">
        <f>AVERAGE(data_forest_imputation_RockSite!U144:V144)</f>
        <v>1.25</v>
      </c>
      <c r="L144">
        <v>1.5000000000000002E-5</v>
      </c>
      <c r="M144">
        <v>0.76189499999999954</v>
      </c>
      <c r="N144">
        <v>2225</v>
      </c>
      <c r="O144">
        <v>2.0449999999999999E-2</v>
      </c>
      <c r="P144">
        <v>20352000</v>
      </c>
      <c r="Q144">
        <v>6</v>
      </c>
      <c r="R144">
        <v>55.4</v>
      </c>
      <c r="S144">
        <v>37.6</v>
      </c>
      <c r="T144">
        <v>23.14</v>
      </c>
      <c r="U144">
        <v>3</v>
      </c>
      <c r="V144">
        <v>2.4E-2</v>
      </c>
      <c r="W144">
        <v>2</v>
      </c>
      <c r="X144">
        <v>1.04E-2</v>
      </c>
      <c r="Y144">
        <v>0</v>
      </c>
      <c r="Z144">
        <v>2.4E-2</v>
      </c>
      <c r="AA144">
        <v>7.5</v>
      </c>
      <c r="AB144">
        <v>60.3</v>
      </c>
      <c r="AC144">
        <v>61.5</v>
      </c>
      <c r="AD144" s="1">
        <v>54.8</v>
      </c>
      <c r="AE144">
        <v>56</v>
      </c>
      <c r="AF144">
        <f t="shared" si="4"/>
        <v>77.533333333333331</v>
      </c>
      <c r="AG144">
        <f t="shared" si="5"/>
        <v>5.008991914547277</v>
      </c>
    </row>
    <row r="145" spans="1:33" x14ac:dyDescent="0.2">
      <c r="A145" s="12" t="s">
        <v>1415</v>
      </c>
      <c r="B145" s="12" t="str">
        <f>[1]Database!E148</f>
        <v>Wastewater disposal</v>
      </c>
      <c r="C145">
        <f>AVERAGE(data_forest_imputation_RockSite!A145:B145)</f>
        <v>2785</v>
      </c>
      <c r="D145">
        <v>0.1135</v>
      </c>
      <c r="E145" s="13">
        <v>5.3299999999999998E-14</v>
      </c>
      <c r="F145">
        <v>65.7</v>
      </c>
      <c r="G145">
        <v>0.28000000000000003</v>
      </c>
      <c r="H145">
        <v>61.010000000000005</v>
      </c>
      <c r="I145">
        <v>26.805</v>
      </c>
      <c r="J145" s="14">
        <f>AVERAGE(data_forest_imputation_RockSite!S145:T145)</f>
        <v>161.5</v>
      </c>
      <c r="K145">
        <f>AVERAGE(data_forest_imputation_RockSite!U145:V145)</f>
        <v>1.91</v>
      </c>
      <c r="L145">
        <v>1.5500000000000001E-5</v>
      </c>
      <c r="M145">
        <v>0.48285</v>
      </c>
      <c r="N145">
        <v>2250</v>
      </c>
      <c r="O145">
        <v>0.9385</v>
      </c>
      <c r="P145">
        <v>3550000</v>
      </c>
      <c r="Q145">
        <v>2</v>
      </c>
      <c r="R145">
        <v>112.46402519999995</v>
      </c>
      <c r="S145">
        <v>74.994824481999956</v>
      </c>
      <c r="T145">
        <v>49.33467403431105</v>
      </c>
      <c r="U145">
        <v>5.0999999999999996</v>
      </c>
      <c r="V145">
        <v>2.5000000000000001E-2</v>
      </c>
      <c r="W145">
        <v>0</v>
      </c>
      <c r="X145">
        <v>9.5999999999999992E-3</v>
      </c>
      <c r="Y145">
        <v>0</v>
      </c>
      <c r="Z145">
        <v>0.03</v>
      </c>
      <c r="AA145">
        <v>0</v>
      </c>
      <c r="AB145">
        <v>150</v>
      </c>
      <c r="AC145" s="1">
        <v>101.433636827999</v>
      </c>
      <c r="AD145">
        <v>125</v>
      </c>
      <c r="AE145" s="1">
        <v>99.928050399999904</v>
      </c>
      <c r="AF145">
        <f t="shared" si="4"/>
        <v>158.78722907599965</v>
      </c>
      <c r="AG145">
        <f t="shared" si="5"/>
        <v>49.336388999357361</v>
      </c>
    </row>
    <row r="146" spans="1:33" x14ac:dyDescent="0.2">
      <c r="A146" s="12" t="s">
        <v>1415</v>
      </c>
      <c r="B146" s="12" t="str">
        <f>[1]Database!E149</f>
        <v>Wastewater disposal</v>
      </c>
      <c r="C146">
        <f>AVERAGE(data_forest_imputation_RockSite!A146:B146)</f>
        <v>2000</v>
      </c>
      <c r="D146">
        <v>0.11</v>
      </c>
      <c r="E146" s="13">
        <v>5.0499999999999999E-14</v>
      </c>
      <c r="F146">
        <v>51</v>
      </c>
      <c r="G146">
        <v>0.15</v>
      </c>
      <c r="H146">
        <v>42.083333333333314</v>
      </c>
      <c r="I146">
        <v>10.638636363636364</v>
      </c>
      <c r="J146" s="14">
        <f>AVERAGE(data_forest_imputation_RockSite!S146:T146)</f>
        <v>127.5</v>
      </c>
      <c r="K146">
        <f>AVERAGE(data_forest_imputation_RockSite!U146:V146)</f>
        <v>2.11</v>
      </c>
      <c r="L146">
        <v>5.75E-6</v>
      </c>
      <c r="M146">
        <v>0.64029499999999895</v>
      </c>
      <c r="N146">
        <v>2130</v>
      </c>
      <c r="O146">
        <v>2.7779999999999999E-2</v>
      </c>
      <c r="P146">
        <v>710000</v>
      </c>
      <c r="R146">
        <v>78.314613898333349</v>
      </c>
      <c r="S146">
        <v>69.683412487999959</v>
      </c>
      <c r="T146">
        <v>29.631289797375302</v>
      </c>
      <c r="U146">
        <v>4</v>
      </c>
      <c r="V146">
        <v>2.5487787364957201E-2</v>
      </c>
      <c r="W146">
        <v>0</v>
      </c>
      <c r="X146" s="1">
        <v>1.05734824440214E-2</v>
      </c>
      <c r="Y146">
        <v>0</v>
      </c>
      <c r="Z146">
        <v>3.2408399999999997E-2</v>
      </c>
      <c r="AA146">
        <v>0</v>
      </c>
      <c r="AB146">
        <v>120.19903325999999</v>
      </c>
      <c r="AC146" s="1">
        <v>94.6323914419999</v>
      </c>
      <c r="AD146" s="1">
        <v>78.431276996666696</v>
      </c>
      <c r="AE146">
        <v>78.197950800000001</v>
      </c>
      <c r="AF146">
        <f t="shared" si="4"/>
        <v>123.82021749955554</v>
      </c>
      <c r="AG146">
        <f t="shared" si="5"/>
        <v>36.659479953192516</v>
      </c>
    </row>
    <row r="147" spans="1:33" x14ac:dyDescent="0.2">
      <c r="A147" s="12" t="s">
        <v>1416</v>
      </c>
      <c r="B147" s="12" t="str">
        <f>[1]Database!E150</f>
        <v>Wastewater disposal</v>
      </c>
      <c r="C147">
        <f>AVERAGE(data_forest_imputation_RockSite!A147:B147)</f>
        <v>2790</v>
      </c>
      <c r="D147">
        <v>0.47199999999999998</v>
      </c>
      <c r="E147" s="13">
        <v>5.0050000000000004E-13</v>
      </c>
      <c r="F147">
        <v>71</v>
      </c>
      <c r="G147">
        <v>0.3</v>
      </c>
      <c r="H147">
        <v>59.31249999999995</v>
      </c>
      <c r="I147">
        <v>27.37499999999995</v>
      </c>
      <c r="J147" s="14">
        <f>AVERAGE(data_forest_imputation_RockSite!S147:T147)</f>
        <v>175.5</v>
      </c>
      <c r="K147">
        <f>AVERAGE(data_forest_imputation_RockSite!U147:V147)</f>
        <v>3.335</v>
      </c>
      <c r="L147">
        <v>1.485E-5</v>
      </c>
      <c r="M147">
        <v>0.62164499999999956</v>
      </c>
      <c r="N147">
        <v>2850</v>
      </c>
      <c r="O147">
        <v>0.12268999999999999</v>
      </c>
      <c r="P147">
        <v>47700000</v>
      </c>
      <c r="Q147">
        <v>4.2</v>
      </c>
      <c r="R147">
        <v>86.198803464999941</v>
      </c>
      <c r="S147">
        <v>66.067522273999955</v>
      </c>
      <c r="T147">
        <v>39.105665177290803</v>
      </c>
      <c r="U147">
        <v>4</v>
      </c>
      <c r="V147">
        <v>2.4092253654731399E-2</v>
      </c>
      <c r="W147">
        <v>0.28000000000000003</v>
      </c>
      <c r="X147">
        <v>1.0013937926111501E-2</v>
      </c>
      <c r="Y147">
        <v>-3.5999999999999997E-2</v>
      </c>
      <c r="Z147" s="1" t="s">
        <v>1278</v>
      </c>
      <c r="AA147">
        <v>-1.59</v>
      </c>
      <c r="AB147" s="1">
        <v>120.64772472</v>
      </c>
      <c r="AC147">
        <v>114.140335655999</v>
      </c>
      <c r="AD147" s="1">
        <v>80.615696929999999</v>
      </c>
      <c r="AE147" s="1">
        <v>91.781909999999897</v>
      </c>
      <c r="AF147">
        <f t="shared" si="4"/>
        <v>135.7645557686663</v>
      </c>
      <c r="AG147">
        <f t="shared" si="5"/>
        <v>26.224802856213174</v>
      </c>
    </row>
    <row r="148" spans="1:33" x14ac:dyDescent="0.2">
      <c r="A148" s="12" t="s">
        <v>1415</v>
      </c>
      <c r="B148" s="12" t="str">
        <f>[1]Database!E151</f>
        <v>Wastewater disposal</v>
      </c>
      <c r="C148">
        <f>AVERAGE(data_forest_imputation_RockSite!A148:B148)</f>
        <v>2000</v>
      </c>
      <c r="D148">
        <v>0.11</v>
      </c>
      <c r="E148" s="13">
        <v>6.5000000000000001E-14</v>
      </c>
      <c r="F148">
        <v>30.5</v>
      </c>
      <c r="G148">
        <v>0.26</v>
      </c>
      <c r="H148">
        <v>42.083333333333314</v>
      </c>
      <c r="I148">
        <v>12.101587301587299</v>
      </c>
      <c r="J148" s="14">
        <f>AVERAGE(data_forest_imputation_RockSite!S148:T148)</f>
        <v>127.5</v>
      </c>
      <c r="K148">
        <f>AVERAGE(data_forest_imputation_RockSite!U148:V148)</f>
        <v>2.11</v>
      </c>
      <c r="L148">
        <v>5.75E-6</v>
      </c>
      <c r="M148">
        <v>0.73784999999999945</v>
      </c>
      <c r="N148">
        <v>4900</v>
      </c>
      <c r="O148">
        <v>0.10598</v>
      </c>
      <c r="P148">
        <v>0</v>
      </c>
      <c r="R148">
        <v>104.06621403999949</v>
      </c>
      <c r="S148">
        <v>65.006648919999947</v>
      </c>
      <c r="T148">
        <v>42.132989635659449</v>
      </c>
      <c r="U148">
        <v>5</v>
      </c>
      <c r="V148">
        <v>2.53283439926517E-2</v>
      </c>
      <c r="W148">
        <v>-3.9E-2</v>
      </c>
      <c r="X148" s="1">
        <v>1.04751571539047E-2</v>
      </c>
      <c r="Y148">
        <v>-4.2000000000000003E-2</v>
      </c>
      <c r="Z148">
        <v>3.5172827999999899E-2</v>
      </c>
      <c r="AA148" s="1" t="s">
        <v>1289</v>
      </c>
      <c r="AB148">
        <v>117.75163462</v>
      </c>
      <c r="AC148" s="1">
        <v>107.068243683999</v>
      </c>
      <c r="AD148" s="1">
        <v>89.605300080000006</v>
      </c>
      <c r="AE148" s="1">
        <v>118.527127999999</v>
      </c>
      <c r="AF148">
        <f t="shared" si="4"/>
        <v>144.35943546133268</v>
      </c>
      <c r="AG148">
        <f t="shared" si="5"/>
        <v>11.091489116464961</v>
      </c>
    </row>
    <row r="149" spans="1:33" x14ac:dyDescent="0.2">
      <c r="A149" s="12" t="s">
        <v>1413</v>
      </c>
      <c r="B149" s="12" t="str">
        <f>[1]Database!E152</f>
        <v>Wastewater disposal</v>
      </c>
      <c r="C149">
        <f>AVERAGE(data_forest_imputation_RockSite!A149:B149)</f>
        <v>2325</v>
      </c>
      <c r="D149">
        <v>9.8500000000000004E-2</v>
      </c>
      <c r="E149" s="13">
        <v>5.0049999999999999E-14</v>
      </c>
      <c r="F149">
        <v>62</v>
      </c>
      <c r="G149">
        <v>0.19</v>
      </c>
      <c r="H149">
        <v>10.360215053763408</v>
      </c>
      <c r="I149">
        <v>28.525210084033599</v>
      </c>
      <c r="J149" s="14">
        <f>AVERAGE(data_forest_imputation_RockSite!S149:T149)</f>
        <v>125.5</v>
      </c>
      <c r="K149">
        <f>AVERAGE(data_forest_imputation_RockSite!U149:V149)</f>
        <v>2.8</v>
      </c>
      <c r="L149">
        <v>1.2E-5</v>
      </c>
      <c r="M149">
        <v>0.67539499999999952</v>
      </c>
      <c r="N149">
        <v>2100</v>
      </c>
      <c r="O149">
        <v>5.3E-3</v>
      </c>
      <c r="P149">
        <v>20453100.149999999</v>
      </c>
      <c r="R149">
        <v>77.611525791666594</v>
      </c>
      <c r="S149">
        <v>64.719157787999947</v>
      </c>
      <c r="T149">
        <v>21.931564397375247</v>
      </c>
      <c r="U149">
        <v>4.9000000000000004</v>
      </c>
      <c r="V149" s="1">
        <v>2.5609565980392102E-2</v>
      </c>
      <c r="W149">
        <v>0</v>
      </c>
      <c r="X149">
        <v>1.018E-2</v>
      </c>
      <c r="Y149">
        <v>0</v>
      </c>
      <c r="Z149">
        <v>3.5284439999999903E-2</v>
      </c>
      <c r="AA149">
        <v>0</v>
      </c>
      <c r="AB149" s="1">
        <v>123.252611399999</v>
      </c>
      <c r="AC149" s="1">
        <v>101.79524585599999</v>
      </c>
      <c r="AD149" s="1">
        <v>74.710301583333305</v>
      </c>
      <c r="AE149" s="1">
        <v>80.512749999999897</v>
      </c>
      <c r="AF149">
        <f t="shared" si="4"/>
        <v>126.75696961311071</v>
      </c>
      <c r="AG149">
        <f t="shared" si="5"/>
        <v>37.013908996758161</v>
      </c>
    </row>
    <row r="150" spans="1:33" x14ac:dyDescent="0.2">
      <c r="A150" s="12" t="s">
        <v>1413</v>
      </c>
      <c r="B150" s="12" t="str">
        <f>[1]Database!E153</f>
        <v>Wastewater disposal</v>
      </c>
      <c r="C150">
        <f>AVERAGE(data_forest_imputation_RockSite!A150:B150)</f>
        <v>2185</v>
      </c>
      <c r="D150">
        <v>5.5E-2</v>
      </c>
      <c r="E150" s="13">
        <v>5.0095E-13</v>
      </c>
      <c r="F150">
        <v>35</v>
      </c>
      <c r="G150">
        <v>0.27500000000000002</v>
      </c>
      <c r="H150">
        <v>33.3333333333333</v>
      </c>
      <c r="I150">
        <v>13.425925925925917</v>
      </c>
      <c r="J150" s="14">
        <f>AVERAGE(data_forest_imputation_RockSite!S150:T150)</f>
        <v>125.5</v>
      </c>
      <c r="K150">
        <f>AVERAGE(data_forest_imputation_RockSite!U150:V150)</f>
        <v>2.8</v>
      </c>
      <c r="L150">
        <v>1.2E-5</v>
      </c>
      <c r="M150">
        <v>0.76348499999999908</v>
      </c>
      <c r="N150">
        <v>4550</v>
      </c>
      <c r="O150">
        <v>2.1499999999999998E-2</v>
      </c>
      <c r="P150">
        <v>1190000</v>
      </c>
      <c r="Q150">
        <v>11.2</v>
      </c>
      <c r="R150">
        <v>68.19802059999995</v>
      </c>
      <c r="S150">
        <v>36.98152486</v>
      </c>
      <c r="T150">
        <v>46.137</v>
      </c>
      <c r="U150">
        <v>4.3</v>
      </c>
      <c r="V150">
        <v>2.5999999999999999E-2</v>
      </c>
      <c r="W150">
        <v>0</v>
      </c>
      <c r="X150">
        <v>1.014E-2</v>
      </c>
      <c r="Y150">
        <v>0</v>
      </c>
      <c r="Z150">
        <v>2.4879999999999999E-2</v>
      </c>
      <c r="AA150">
        <v>0</v>
      </c>
      <c r="AB150">
        <v>44.783999999999999</v>
      </c>
      <c r="AC150" s="1">
        <v>77.381544427999899</v>
      </c>
      <c r="AD150">
        <v>46.8</v>
      </c>
      <c r="AE150" s="1">
        <v>89.596041199999902</v>
      </c>
      <c r="AF150">
        <f t="shared" si="4"/>
        <v>86.187195209333254</v>
      </c>
      <c r="AG150">
        <f t="shared" si="5"/>
        <v>40.124262427109578</v>
      </c>
    </row>
    <row r="151" spans="1:33" x14ac:dyDescent="0.2">
      <c r="A151" s="12" t="s">
        <v>1415</v>
      </c>
      <c r="B151" s="12" t="str">
        <f>[1]Database!E154</f>
        <v>Wastewater disposal</v>
      </c>
      <c r="C151">
        <f>AVERAGE(data_forest_imputation_RockSite!A151:B151)</f>
        <v>2785</v>
      </c>
      <c r="D151">
        <v>0.1135</v>
      </c>
      <c r="E151" s="13">
        <v>5.0499999999999999E-14</v>
      </c>
      <c r="F151">
        <v>53.4</v>
      </c>
      <c r="G151">
        <v>0.23</v>
      </c>
      <c r="H151">
        <v>58.148148148148096</v>
      </c>
      <c r="I151">
        <v>10.855351557305088</v>
      </c>
      <c r="J151" s="14">
        <f>AVERAGE(data_forest_imputation_RockSite!S151:T151)</f>
        <v>177.5</v>
      </c>
      <c r="K151">
        <f>AVERAGE(data_forest_imputation_RockSite!U151:V151)</f>
        <v>1.91</v>
      </c>
      <c r="L151">
        <v>1.5500000000000001E-5</v>
      </c>
      <c r="M151">
        <v>0.62548999999999944</v>
      </c>
      <c r="N151">
        <v>1750</v>
      </c>
      <c r="O151" s="1" t="s">
        <v>1313</v>
      </c>
      <c r="P151">
        <v>3287000</v>
      </c>
      <c r="Q151">
        <v>34.5</v>
      </c>
      <c r="R151">
        <v>109.746</v>
      </c>
      <c r="S151">
        <v>73.646299999999954</v>
      </c>
      <c r="T151">
        <v>48.831751389928151</v>
      </c>
      <c r="U151">
        <v>5.8</v>
      </c>
      <c r="V151">
        <v>2.4119999999999999E-2</v>
      </c>
      <c r="W151">
        <v>0</v>
      </c>
      <c r="X151">
        <v>9.5999999999999992E-3</v>
      </c>
      <c r="Y151">
        <v>0</v>
      </c>
      <c r="Z151">
        <v>2.4119999999999999E-2</v>
      </c>
      <c r="AA151">
        <v>0</v>
      </c>
      <c r="AB151">
        <v>103.71599999999999</v>
      </c>
      <c r="AC151" s="1">
        <v>115.776</v>
      </c>
      <c r="AD151">
        <v>103.71599999999999</v>
      </c>
      <c r="AE151">
        <v>115.776</v>
      </c>
      <c r="AF151">
        <f t="shared" si="4"/>
        <v>146.328</v>
      </c>
      <c r="AG151">
        <f t="shared" si="5"/>
        <v>12.060000000000002</v>
      </c>
    </row>
    <row r="152" spans="1:33" x14ac:dyDescent="0.2">
      <c r="A152" s="12" t="s">
        <v>1415</v>
      </c>
      <c r="B152" s="12" t="str">
        <f>[1]Database!E155</f>
        <v>Wastewater disposal</v>
      </c>
      <c r="C152">
        <f>AVERAGE(data_forest_imputation_RockSite!A152:B152)</f>
        <v>2450</v>
      </c>
      <c r="D152">
        <v>0.11</v>
      </c>
      <c r="E152" s="13">
        <v>5.0499999999999999E-14</v>
      </c>
      <c r="F152">
        <v>37.5</v>
      </c>
      <c r="G152">
        <v>0.25</v>
      </c>
      <c r="H152">
        <v>54.16666666666665</v>
      </c>
      <c r="I152">
        <v>7.5024038461538458</v>
      </c>
      <c r="J152" s="14">
        <f>AVERAGE(data_forest_imputation_RockSite!S152:T152)</f>
        <v>127.5</v>
      </c>
      <c r="K152">
        <f>AVERAGE(data_forest_imputation_RockSite!U152:V152)</f>
        <v>2.11</v>
      </c>
      <c r="L152">
        <v>5.75E-6</v>
      </c>
      <c r="M152">
        <v>0.7286549999999995</v>
      </c>
      <c r="N152">
        <v>1700</v>
      </c>
      <c r="O152">
        <v>5.4000000000000001E-4</v>
      </c>
      <c r="P152">
        <v>8840000</v>
      </c>
      <c r="R152">
        <v>108.48329599999995</v>
      </c>
      <c r="S152">
        <v>72.53944296399996</v>
      </c>
      <c r="T152">
        <v>40.998616295363504</v>
      </c>
      <c r="U152">
        <v>5.7</v>
      </c>
      <c r="V152">
        <v>2.5000000000000001E-2</v>
      </c>
      <c r="W152">
        <v>0</v>
      </c>
      <c r="X152">
        <v>9.7857595800524902E-3</v>
      </c>
      <c r="Y152">
        <v>0</v>
      </c>
      <c r="Z152">
        <v>0.03</v>
      </c>
      <c r="AA152">
        <v>0</v>
      </c>
      <c r="AB152">
        <v>150</v>
      </c>
      <c r="AC152" s="1">
        <v>121.47590313999901</v>
      </c>
      <c r="AD152">
        <v>125</v>
      </c>
      <c r="AE152" s="1">
        <v>91.966591999999906</v>
      </c>
      <c r="AF152">
        <f t="shared" si="4"/>
        <v>162.81416504666629</v>
      </c>
      <c r="AG152">
        <f t="shared" si="5"/>
        <v>50.260819679599678</v>
      </c>
    </row>
    <row r="153" spans="1:33" x14ac:dyDescent="0.2">
      <c r="A153" s="12" t="s">
        <v>1413</v>
      </c>
      <c r="B153" s="12" t="str">
        <f>[1]Database!E156</f>
        <v>Wastewater disposal</v>
      </c>
      <c r="C153">
        <f>AVERAGE(data_forest_imputation_RockSite!A153:B153)</f>
        <v>2325</v>
      </c>
      <c r="D153">
        <v>0.2</v>
      </c>
      <c r="E153" s="13">
        <v>5.0004999999999997E-13</v>
      </c>
      <c r="F153">
        <v>15.05</v>
      </c>
      <c r="G153">
        <v>0.22500000000000001</v>
      </c>
      <c r="H153">
        <v>50.020833333333336</v>
      </c>
      <c r="I153">
        <v>2.9749803921568598</v>
      </c>
      <c r="J153" s="14">
        <f>AVERAGE(data_forest_imputation_RockSite!S153:T153)</f>
        <v>125.5</v>
      </c>
      <c r="K153">
        <f>AVERAGE(data_forest_imputation_RockSite!U153:V153)</f>
        <v>2.8</v>
      </c>
      <c r="L153">
        <v>1.2E-5</v>
      </c>
      <c r="M153">
        <v>0.71574999999999944</v>
      </c>
      <c r="N153">
        <v>1675</v>
      </c>
      <c r="O153">
        <v>4.2871200066000002E-2</v>
      </c>
      <c r="P153">
        <v>120000</v>
      </c>
      <c r="Q153">
        <v>3.6</v>
      </c>
      <c r="R153">
        <v>50.296416000000001</v>
      </c>
      <c r="S153">
        <v>76.30802799999995</v>
      </c>
      <c r="T153">
        <v>27.0673865560439</v>
      </c>
      <c r="U153">
        <v>4.4000000000000004</v>
      </c>
      <c r="V153">
        <v>2.1420000000000002E-2</v>
      </c>
      <c r="W153">
        <v>0</v>
      </c>
      <c r="X153" s="1">
        <v>1.1633983096903101E-2</v>
      </c>
      <c r="Y153">
        <v>-1.5720000000000001</v>
      </c>
      <c r="Z153">
        <v>7.1419999999999997E-2</v>
      </c>
      <c r="AA153">
        <v>0</v>
      </c>
      <c r="AB153">
        <v>150</v>
      </c>
      <c r="AC153" s="1">
        <v>108.48765955399899</v>
      </c>
      <c r="AD153">
        <v>45</v>
      </c>
      <c r="AE153" s="1">
        <v>55.592832000000001</v>
      </c>
      <c r="AF153">
        <f t="shared" si="4"/>
        <v>121.26549718466633</v>
      </c>
      <c r="AG153">
        <f t="shared" si="5"/>
        <v>81.95685011349633</v>
      </c>
    </row>
    <row r="154" spans="1:33" x14ac:dyDescent="0.2">
      <c r="A154" s="12" t="s">
        <v>1413</v>
      </c>
      <c r="B154" s="12" t="str">
        <f>[1]Database!E157</f>
        <v>Wastewater disposal</v>
      </c>
      <c r="C154">
        <f>AVERAGE(data_forest_imputation_RockSite!A154:B154)</f>
        <v>2325</v>
      </c>
      <c r="D154">
        <v>0.2</v>
      </c>
      <c r="E154" s="13">
        <v>5.0004999999999997E-13</v>
      </c>
      <c r="F154">
        <v>15.05</v>
      </c>
      <c r="G154">
        <v>0.22500000000000001</v>
      </c>
      <c r="H154">
        <v>50.020833333333336</v>
      </c>
      <c r="I154">
        <v>2.9749803921568598</v>
      </c>
      <c r="J154" s="14">
        <f>AVERAGE(data_forest_imputation_RockSite!S154:T154)</f>
        <v>125.5</v>
      </c>
      <c r="K154">
        <f>AVERAGE(data_forest_imputation_RockSite!U154:V154)</f>
        <v>2.8</v>
      </c>
      <c r="L154">
        <v>1.2E-5</v>
      </c>
      <c r="M154">
        <v>0.71574999999999944</v>
      </c>
      <c r="N154">
        <v>1675</v>
      </c>
      <c r="O154">
        <v>2.938E-2</v>
      </c>
      <c r="P154">
        <v>460000</v>
      </c>
      <c r="Q154">
        <v>0</v>
      </c>
      <c r="R154">
        <v>74.231165199999992</v>
      </c>
      <c r="S154">
        <v>73.221677006896556</v>
      </c>
      <c r="T154">
        <v>28.69754239999995</v>
      </c>
      <c r="U154">
        <v>5.3</v>
      </c>
      <c r="V154" s="1">
        <v>2.2972618770562701E-2</v>
      </c>
      <c r="W154">
        <v>0</v>
      </c>
      <c r="X154" s="1">
        <v>1.20687830969031E-2</v>
      </c>
      <c r="Y154">
        <v>-1.5840000000000001</v>
      </c>
      <c r="Z154" s="1" t="s">
        <v>1332</v>
      </c>
      <c r="AA154">
        <v>0.20399999999999999</v>
      </c>
      <c r="AB154">
        <v>124.54000480000001</v>
      </c>
      <c r="AC154">
        <v>101.293538869999</v>
      </c>
      <c r="AD154" s="1">
        <v>71.919039600000005</v>
      </c>
      <c r="AE154" s="1">
        <v>76.543290799999994</v>
      </c>
      <c r="AF154">
        <f t="shared" si="4"/>
        <v>126.34929135666634</v>
      </c>
      <c r="AG154">
        <f t="shared" si="5"/>
        <v>41.573173517058954</v>
      </c>
    </row>
    <row r="155" spans="1:33" x14ac:dyDescent="0.2">
      <c r="A155" s="12" t="s">
        <v>1413</v>
      </c>
      <c r="B155" s="12" t="str">
        <f>[1]Database!E158</f>
        <v>Wastewater disposal</v>
      </c>
      <c r="C155">
        <f>AVERAGE(data_forest_imputation_RockSite!A155:B155)</f>
        <v>2325</v>
      </c>
      <c r="D155">
        <v>0.2</v>
      </c>
      <c r="E155" s="13">
        <v>5.9999999999999997E-13</v>
      </c>
      <c r="F155">
        <v>15.05</v>
      </c>
      <c r="G155">
        <v>0.22500000000000001</v>
      </c>
      <c r="H155">
        <v>50.020833333333336</v>
      </c>
      <c r="I155">
        <v>15.023999999999999</v>
      </c>
      <c r="J155" s="14">
        <f>AVERAGE(data_forest_imputation_RockSite!S155:T155)</f>
        <v>125.5</v>
      </c>
      <c r="K155">
        <f>AVERAGE(data_forest_imputation_RockSite!U155:V155)</f>
        <v>2.8</v>
      </c>
      <c r="L155">
        <v>1.2E-5</v>
      </c>
      <c r="M155">
        <v>0.67544499999999952</v>
      </c>
      <c r="N155">
        <v>1350</v>
      </c>
      <c r="O155">
        <v>2.1989999999999999E-2</v>
      </c>
      <c r="P155">
        <v>7800000</v>
      </c>
      <c r="Q155">
        <v>0</v>
      </c>
      <c r="R155">
        <v>75.264351699999949</v>
      </c>
      <c r="S155">
        <v>69.530604100896511</v>
      </c>
      <c r="T155">
        <v>26.777132697375301</v>
      </c>
      <c r="U155">
        <v>4.5999999999999996</v>
      </c>
      <c r="V155" s="1">
        <v>2.4383920367201401E-2</v>
      </c>
      <c r="W155">
        <v>0</v>
      </c>
      <c r="X155" s="1">
        <v>1.04621609423909E-2</v>
      </c>
      <c r="Y155">
        <v>-7.1999999999999995E-2</v>
      </c>
      <c r="Z155" s="1" t="s">
        <v>1342</v>
      </c>
      <c r="AA155">
        <v>-6.0925199999999897</v>
      </c>
      <c r="AB155">
        <v>121.35576795999999</v>
      </c>
      <c r="AC155" s="1">
        <v>110.701029055999</v>
      </c>
      <c r="AD155" s="1">
        <v>69.440476599999997</v>
      </c>
      <c r="AE155" s="1">
        <v>81.088226799999902</v>
      </c>
      <c r="AF155">
        <f t="shared" si="4"/>
        <v>127.60050013866631</v>
      </c>
      <c r="AG155">
        <f t="shared" si="5"/>
        <v>36.138043594234865</v>
      </c>
    </row>
    <row r="156" spans="1:33" x14ac:dyDescent="0.2">
      <c r="A156" s="12" t="s">
        <v>1413</v>
      </c>
      <c r="B156" s="12" t="str">
        <f>[1]Database!E159</f>
        <v>Wastewater disposal</v>
      </c>
      <c r="C156">
        <f>AVERAGE(data_forest_imputation_RockSite!A156:B156)</f>
        <v>2550</v>
      </c>
      <c r="D156">
        <v>0.18</v>
      </c>
      <c r="E156" s="13">
        <v>3.3000000000000001E-13</v>
      </c>
      <c r="F156">
        <v>40</v>
      </c>
      <c r="G156">
        <v>0.2</v>
      </c>
      <c r="H156">
        <v>19.4444444444444</v>
      </c>
      <c r="I156">
        <v>8.3344098883572233</v>
      </c>
      <c r="J156" s="14">
        <f>AVERAGE(data_forest_imputation_RockSite!S156:T156)</f>
        <v>125.5</v>
      </c>
      <c r="K156">
        <f>AVERAGE(data_forest_imputation_RockSite!U156:V156)</f>
        <v>2.8</v>
      </c>
      <c r="L156">
        <v>1.2E-5</v>
      </c>
      <c r="M156">
        <v>0.78909999999999947</v>
      </c>
      <c r="N156">
        <v>1912.5</v>
      </c>
      <c r="O156">
        <v>1.6500000000000001E-2</v>
      </c>
      <c r="P156">
        <v>1800000</v>
      </c>
      <c r="R156">
        <v>68.926830899999956</v>
      </c>
      <c r="S156">
        <v>64.071165966666598</v>
      </c>
      <c r="T156">
        <v>19.603124999999999</v>
      </c>
      <c r="U156">
        <v>4.8</v>
      </c>
      <c r="V156" s="1">
        <v>2.4448730151515101E-2</v>
      </c>
      <c r="W156">
        <v>0</v>
      </c>
      <c r="X156">
        <v>1.025E-2</v>
      </c>
      <c r="Y156">
        <v>0</v>
      </c>
      <c r="Z156">
        <v>3.4017079999999901E-2</v>
      </c>
      <c r="AA156">
        <v>0</v>
      </c>
      <c r="AB156" s="1">
        <v>121.3795562</v>
      </c>
      <c r="AC156" s="1">
        <v>93.028087241999899</v>
      </c>
      <c r="AD156" s="1">
        <v>66.768279000000007</v>
      </c>
      <c r="AE156" s="1">
        <v>71.085382799999906</v>
      </c>
      <c r="AF156">
        <f t="shared" si="4"/>
        <v>117.42043508066661</v>
      </c>
      <c r="AG156">
        <f t="shared" si="5"/>
        <v>43.673744677407079</v>
      </c>
    </row>
    <row r="157" spans="1:33" x14ac:dyDescent="0.2">
      <c r="A157" s="12" t="s">
        <v>1415</v>
      </c>
      <c r="B157" s="12" t="str">
        <f>[1]Database!E160</f>
        <v>Wastewater disposal</v>
      </c>
      <c r="C157">
        <f>AVERAGE(data_forest_imputation_RockSite!A157:B157)</f>
        <v>2000</v>
      </c>
      <c r="D157">
        <v>0.03</v>
      </c>
      <c r="E157" s="13">
        <v>2.5049999999999999E-13</v>
      </c>
      <c r="F157">
        <v>51</v>
      </c>
      <c r="G157">
        <v>0.15</v>
      </c>
      <c r="H157">
        <v>42.083333333333314</v>
      </c>
      <c r="I157">
        <v>10.638636363636364</v>
      </c>
      <c r="J157" s="14">
        <f>AVERAGE(data_forest_imputation_RockSite!S157:T157)</f>
        <v>127.5</v>
      </c>
      <c r="K157">
        <f>AVERAGE(data_forest_imputation_RockSite!U157:V157)</f>
        <v>2.11</v>
      </c>
      <c r="L157">
        <v>5.75E-6</v>
      </c>
      <c r="M157">
        <v>0.65148999999999901</v>
      </c>
      <c r="N157">
        <v>3285</v>
      </c>
      <c r="O157">
        <v>6.4834399999999903E-2</v>
      </c>
      <c r="P157">
        <v>3950000</v>
      </c>
      <c r="Q157">
        <v>17.579999999999998</v>
      </c>
      <c r="R157">
        <v>45.9</v>
      </c>
      <c r="S157">
        <v>26.774999999999999</v>
      </c>
      <c r="T157">
        <v>34.4925</v>
      </c>
      <c r="U157">
        <v>4</v>
      </c>
      <c r="V157">
        <v>2.4E-2</v>
      </c>
      <c r="W157">
        <v>0</v>
      </c>
      <c r="X157">
        <v>1.0500000000000001E-2</v>
      </c>
      <c r="Y157">
        <v>0</v>
      </c>
      <c r="Z157">
        <v>2.4E-2</v>
      </c>
      <c r="AA157">
        <v>0</v>
      </c>
      <c r="AB157">
        <v>44.256</v>
      </c>
      <c r="AC157">
        <v>47.543999999999997</v>
      </c>
      <c r="AD157">
        <v>44.256</v>
      </c>
      <c r="AE157" s="1">
        <v>47.543999999999997</v>
      </c>
      <c r="AF157">
        <f t="shared" si="4"/>
        <v>61.199999999999996</v>
      </c>
      <c r="AG157">
        <f t="shared" si="5"/>
        <v>3.2879999999999967</v>
      </c>
    </row>
    <row r="158" spans="1:33" x14ac:dyDescent="0.2">
      <c r="A158" s="12" t="s">
        <v>1413</v>
      </c>
      <c r="B158" s="12" t="str">
        <f>[1]Database!E161</f>
        <v>Wastewater disposal</v>
      </c>
      <c r="C158">
        <f>AVERAGE(data_forest_imputation_RockSite!A158:B158)</f>
        <v>2325</v>
      </c>
      <c r="D158">
        <v>9.8500000000000004E-2</v>
      </c>
      <c r="E158" s="13">
        <v>5.0049999999999999E-14</v>
      </c>
      <c r="F158">
        <v>62</v>
      </c>
      <c r="G158">
        <v>0.19</v>
      </c>
      <c r="H158">
        <v>10.360215053763408</v>
      </c>
      <c r="I158">
        <v>28.525210084033599</v>
      </c>
      <c r="J158" s="14">
        <f>AVERAGE(data_forest_imputation_RockSite!S158:T158)</f>
        <v>125.5</v>
      </c>
      <c r="K158">
        <f>AVERAGE(data_forest_imputation_RockSite!U158:V158)</f>
        <v>2.8</v>
      </c>
      <c r="L158">
        <v>1.2E-5</v>
      </c>
      <c r="M158">
        <v>0.67539499999999952</v>
      </c>
      <c r="N158">
        <v>2653</v>
      </c>
      <c r="O158">
        <v>3.7000000000000002E-3</v>
      </c>
      <c r="P158">
        <v>28000000</v>
      </c>
      <c r="R158">
        <v>85.40999999999994</v>
      </c>
      <c r="S158">
        <v>46.646999999999998</v>
      </c>
      <c r="T158">
        <v>27.007539999999949</v>
      </c>
      <c r="U158">
        <v>3.88</v>
      </c>
      <c r="V158">
        <v>2.5999999999999999E-2</v>
      </c>
      <c r="W158">
        <v>0</v>
      </c>
      <c r="X158">
        <v>1.018E-2</v>
      </c>
      <c r="Y158">
        <v>0</v>
      </c>
      <c r="Z158">
        <v>2.3650000000000001E-2</v>
      </c>
      <c r="AA158">
        <v>0</v>
      </c>
      <c r="AB158">
        <v>61.679200000000002</v>
      </c>
      <c r="AC158" s="1">
        <v>93.701300000000003</v>
      </c>
      <c r="AD158" s="1">
        <v>67.807999999999893</v>
      </c>
      <c r="AE158">
        <v>103.012</v>
      </c>
      <c r="AF158">
        <f t="shared" si="4"/>
        <v>108.73349999999998</v>
      </c>
      <c r="AG158">
        <f t="shared" si="5"/>
        <v>37.553324611410908</v>
      </c>
    </row>
    <row r="159" spans="1:33" x14ac:dyDescent="0.2">
      <c r="A159" s="12" t="s">
        <v>1413</v>
      </c>
      <c r="B159" s="12" t="str">
        <f>[1]Database!E162</f>
        <v>Wastewater disposal</v>
      </c>
      <c r="C159">
        <f>AVERAGE(data_forest_imputation_RockSite!A159:B159)</f>
        <v>2775.12188004172</v>
      </c>
      <c r="D159" t="s">
        <v>1367</v>
      </c>
      <c r="E159" s="13">
        <v>7.1943781907675596E-10</v>
      </c>
      <c r="F159" s="1" t="s">
        <v>1372</v>
      </c>
      <c r="G159" s="1" t="s">
        <v>1374</v>
      </c>
      <c r="H159">
        <v>30.196863679759002</v>
      </c>
      <c r="I159">
        <v>22.1538371957494</v>
      </c>
      <c r="J159" s="14">
        <f>AVERAGE(data_forest_imputation_RockSite!S159:T159)</f>
        <v>33.317999999999998</v>
      </c>
      <c r="K159" t="e">
        <f>AVERAGE(data_forest_imputation_RockSite!U159:V159)</f>
        <v>#DIV/0!</v>
      </c>
      <c r="L159">
        <v>1.2554329696969696E-5</v>
      </c>
      <c r="M159">
        <v>0.70323393143918844</v>
      </c>
      <c r="N159">
        <v>2801.84</v>
      </c>
      <c r="O159" s="1" t="s">
        <v>1386</v>
      </c>
      <c r="P159" s="1" t="s">
        <v>1387</v>
      </c>
      <c r="Q159">
        <v>17.2</v>
      </c>
      <c r="R159">
        <v>68.977999999999952</v>
      </c>
      <c r="S159">
        <v>41.917400000000001</v>
      </c>
      <c r="T159">
        <v>29.337853199999948</v>
      </c>
      <c r="U159">
        <v>4.0738000000000003</v>
      </c>
      <c r="V159">
        <v>2.5999999999999999E-2</v>
      </c>
      <c r="W159">
        <v>0</v>
      </c>
      <c r="X159">
        <v>9.8686828416192293E-3</v>
      </c>
      <c r="Y159">
        <v>0</v>
      </c>
      <c r="Z159">
        <v>2.4879999999999999E-2</v>
      </c>
      <c r="AA159">
        <v>0</v>
      </c>
      <c r="AB159">
        <v>62.299520000000001</v>
      </c>
      <c r="AC159" s="1">
        <v>69.713759999999994</v>
      </c>
      <c r="AD159">
        <v>65.103999999999999</v>
      </c>
      <c r="AE159" s="1">
        <v>72.851999999999904</v>
      </c>
      <c r="AF159">
        <f t="shared" si="4"/>
        <v>89.989759999999976</v>
      </c>
      <c r="AG159">
        <f t="shared" si="5"/>
        <v>9.3854765256111872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A680-C286-A146-85A2-90943B71EF5C}">
  <dimension ref="A1:W159"/>
  <sheetViews>
    <sheetView tabSelected="1" topLeftCell="Q1" zoomScale="109" workbookViewId="0">
      <selection activeCell="AC17" sqref="AC17"/>
    </sheetView>
  </sheetViews>
  <sheetFormatPr baseColWidth="10" defaultRowHeight="16" x14ac:dyDescent="0.2"/>
  <cols>
    <col min="1" max="1" width="18.5" customWidth="1"/>
    <col min="2" max="2" width="26.33203125" customWidth="1"/>
    <col min="3" max="3" width="27.5" customWidth="1"/>
    <col min="4" max="4" width="20.33203125" customWidth="1"/>
    <col min="5" max="5" width="20.6640625" customWidth="1"/>
    <col min="6" max="6" width="19.33203125" customWidth="1"/>
    <col min="7" max="7" width="27.5" customWidth="1"/>
    <col min="8" max="8" width="21.83203125" customWidth="1"/>
    <col min="9" max="9" width="22.5" customWidth="1"/>
    <col min="11" max="11" width="22.83203125" customWidth="1"/>
    <col min="12" max="12" width="35.5" customWidth="1"/>
    <col min="13" max="13" width="24" customWidth="1"/>
    <col min="14" max="14" width="21.5" customWidth="1"/>
    <col min="15" max="15" width="26" customWidth="1"/>
    <col min="16" max="16" width="23.6640625" customWidth="1"/>
    <col min="17" max="17" width="27.33203125" customWidth="1"/>
    <col min="18" max="18" width="18.83203125" bestFit="1" customWidth="1"/>
    <col min="19" max="19" width="18" bestFit="1" customWidth="1"/>
    <col min="20" max="20" width="17.6640625" customWidth="1"/>
    <col min="21" max="21" width="17.83203125" customWidth="1"/>
    <col min="22" max="22" width="21.1640625" customWidth="1"/>
    <col min="23" max="23" width="19.5" customWidth="1"/>
  </cols>
  <sheetData>
    <row r="1" spans="1:23" x14ac:dyDescent="0.2">
      <c r="A1" s="17" t="s">
        <v>1411</v>
      </c>
      <c r="B1" s="17" t="s">
        <v>1412</v>
      </c>
      <c r="C1" s="12" t="s">
        <v>1398</v>
      </c>
      <c r="D1" s="12" t="s">
        <v>1399</v>
      </c>
      <c r="E1" s="12" t="s">
        <v>1400</v>
      </c>
      <c r="F1" s="12" t="s">
        <v>1401</v>
      </c>
      <c r="G1" s="12" t="s">
        <v>1402</v>
      </c>
      <c r="H1" s="12" t="s">
        <v>1403</v>
      </c>
      <c r="I1" s="12" t="s">
        <v>1404</v>
      </c>
      <c r="J1" s="16" t="s">
        <v>1405</v>
      </c>
      <c r="K1" s="12" t="s">
        <v>1406</v>
      </c>
      <c r="L1" s="12" t="s">
        <v>1407</v>
      </c>
      <c r="M1" s="12" t="s">
        <v>1437</v>
      </c>
      <c r="N1" s="12" t="s">
        <v>1408</v>
      </c>
      <c r="O1" s="12" t="s">
        <v>1435</v>
      </c>
      <c r="P1" s="12" t="s">
        <v>1409</v>
      </c>
      <c r="Q1" s="12" t="s">
        <v>1436</v>
      </c>
      <c r="R1" s="12" t="s">
        <v>1430</v>
      </c>
      <c r="S1" s="12" t="s">
        <v>1431</v>
      </c>
      <c r="T1" s="12" t="s">
        <v>1448</v>
      </c>
      <c r="U1" s="12" t="s">
        <v>1410</v>
      </c>
      <c r="V1" t="s">
        <v>1447</v>
      </c>
      <c r="W1" s="12" t="s">
        <v>1446</v>
      </c>
    </row>
    <row r="2" spans="1:23" x14ac:dyDescent="0.2">
      <c r="A2" s="12" t="s">
        <v>1413</v>
      </c>
      <c r="B2" s="12" t="s">
        <v>1425</v>
      </c>
      <c r="C2">
        <v>2360</v>
      </c>
      <c r="D2">
        <v>0.17499999999999999</v>
      </c>
      <c r="E2" s="13">
        <v>1.6049999999999999E-14</v>
      </c>
      <c r="F2">
        <v>12.5</v>
      </c>
      <c r="G2">
        <v>0.2</v>
      </c>
      <c r="H2">
        <v>6.9444444444444349</v>
      </c>
      <c r="I2">
        <v>5.2083333333333304</v>
      </c>
      <c r="J2" s="14">
        <v>125.5</v>
      </c>
      <c r="K2">
        <v>1.5</v>
      </c>
      <c r="L2">
        <v>7.5000000000000002E-6</v>
      </c>
      <c r="M2">
        <v>0.76374999999999948</v>
      </c>
      <c r="N2">
        <v>1810</v>
      </c>
      <c r="O2">
        <v>1.3100000000000001E-2</v>
      </c>
      <c r="P2" s="1">
        <v>5923076.9230769202</v>
      </c>
      <c r="Q2">
        <v>18</v>
      </c>
      <c r="R2">
        <v>44.707000000000001</v>
      </c>
      <c r="S2">
        <v>30.847829999999949</v>
      </c>
      <c r="T2">
        <v>17.9009</v>
      </c>
      <c r="U2">
        <v>1.7</v>
      </c>
      <c r="V2">
        <v>63.185893333333333</v>
      </c>
      <c r="W2">
        <v>5.1402213312658054</v>
      </c>
    </row>
    <row r="3" spans="1:23" x14ac:dyDescent="0.2">
      <c r="A3" s="12" t="s">
        <v>1414</v>
      </c>
      <c r="B3" s="12" t="s">
        <v>1425</v>
      </c>
      <c r="C3">
        <v>1600</v>
      </c>
      <c r="D3">
        <v>0.14799999999999999</v>
      </c>
      <c r="E3" s="13">
        <v>1.24E-14</v>
      </c>
      <c r="F3">
        <v>5</v>
      </c>
      <c r="G3">
        <v>0.45</v>
      </c>
      <c r="H3">
        <v>8.3499999999999677</v>
      </c>
      <c r="I3">
        <v>0.97093993325917505</v>
      </c>
      <c r="J3" s="14">
        <v>0.35</v>
      </c>
      <c r="K3">
        <v>1.25</v>
      </c>
      <c r="L3">
        <v>1.5000000000000002E-5</v>
      </c>
      <c r="M3">
        <v>0.77769499999999947</v>
      </c>
      <c r="N3">
        <v>1630</v>
      </c>
      <c r="O3">
        <v>2E-3</v>
      </c>
      <c r="P3" s="1">
        <v>164.84615384615299</v>
      </c>
      <c r="R3">
        <v>67.560230999999959</v>
      </c>
      <c r="S3">
        <v>56.134491133999951</v>
      </c>
      <c r="T3">
        <v>21.721518499999949</v>
      </c>
      <c r="U3">
        <v>2.1577999999999902</v>
      </c>
      <c r="V3" s="1">
        <v>112.84156045733329</v>
      </c>
      <c r="W3">
        <v>51.20994518421216</v>
      </c>
    </row>
    <row r="4" spans="1:23" x14ac:dyDescent="0.2">
      <c r="A4" s="12" t="s">
        <v>1413</v>
      </c>
      <c r="B4" s="12" t="s">
        <v>1425</v>
      </c>
      <c r="C4">
        <v>2575</v>
      </c>
      <c r="D4">
        <v>0.22500000000000001</v>
      </c>
      <c r="E4" s="13">
        <v>4.5E-13</v>
      </c>
      <c r="F4">
        <v>18</v>
      </c>
      <c r="G4">
        <v>0.17499999999999999</v>
      </c>
      <c r="H4">
        <v>10.74999999999998</v>
      </c>
      <c r="I4">
        <v>7.47272727272727</v>
      </c>
      <c r="J4" s="14">
        <v>125.5</v>
      </c>
      <c r="K4">
        <v>2.8</v>
      </c>
      <c r="L4">
        <v>1.2E-5</v>
      </c>
      <c r="M4">
        <v>0.85529999999999995</v>
      </c>
      <c r="N4">
        <v>2110</v>
      </c>
      <c r="O4">
        <v>463</v>
      </c>
      <c r="P4">
        <v>4300000000</v>
      </c>
      <c r="R4">
        <v>52.379052000000001</v>
      </c>
      <c r="S4">
        <v>39.500628986206898</v>
      </c>
      <c r="T4">
        <v>21.030039799999948</v>
      </c>
      <c r="U4">
        <v>0.9</v>
      </c>
      <c r="V4">
        <v>79.022755399999966</v>
      </c>
      <c r="W4">
        <v>41.876140991269097</v>
      </c>
    </row>
    <row r="5" spans="1:23" x14ac:dyDescent="0.2">
      <c r="A5" s="12" t="s">
        <v>1415</v>
      </c>
      <c r="B5" s="12" t="s">
        <v>1425</v>
      </c>
      <c r="C5">
        <v>2415</v>
      </c>
      <c r="D5">
        <v>0.13500000000000001</v>
      </c>
      <c r="E5" s="13">
        <v>5.4499999999999996E-12</v>
      </c>
      <c r="F5">
        <v>34</v>
      </c>
      <c r="G5">
        <v>0.26</v>
      </c>
      <c r="H5">
        <v>23.61111111111105</v>
      </c>
      <c r="I5">
        <v>13.492063492063465</v>
      </c>
      <c r="J5" s="14">
        <v>27</v>
      </c>
      <c r="K5">
        <v>2.11</v>
      </c>
      <c r="L5">
        <v>5.75E-6</v>
      </c>
      <c r="M5">
        <v>0.78698999999999941</v>
      </c>
      <c r="N5">
        <v>1740</v>
      </c>
      <c r="O5">
        <v>1.5</v>
      </c>
      <c r="P5">
        <v>640000</v>
      </c>
      <c r="Q5">
        <v>0.6</v>
      </c>
      <c r="R5">
        <v>39.75</v>
      </c>
      <c r="S5">
        <v>24.872999999999948</v>
      </c>
      <c r="T5">
        <v>18.434999999999999</v>
      </c>
      <c r="U5">
        <v>4.2</v>
      </c>
      <c r="V5">
        <v>52.4</v>
      </c>
      <c r="W5">
        <v>1.7999999999999972</v>
      </c>
    </row>
    <row r="6" spans="1:23" x14ac:dyDescent="0.2">
      <c r="A6" s="12" t="s">
        <v>1416</v>
      </c>
      <c r="B6" s="12" t="s">
        <v>1425</v>
      </c>
      <c r="C6">
        <v>2300</v>
      </c>
      <c r="D6">
        <v>8.1000000000000003E-2</v>
      </c>
      <c r="E6" s="13">
        <v>7.7500000000000001E-15</v>
      </c>
      <c r="F6">
        <v>45</v>
      </c>
      <c r="G6">
        <v>0.15</v>
      </c>
      <c r="H6">
        <v>31.24999999999995</v>
      </c>
      <c r="I6">
        <v>9.3768518518518515</v>
      </c>
      <c r="J6" s="14">
        <v>177.5</v>
      </c>
      <c r="K6">
        <v>3.335</v>
      </c>
      <c r="L6">
        <v>1.485E-5</v>
      </c>
      <c r="M6">
        <v>0.67188500000000007</v>
      </c>
      <c r="N6">
        <v>1497</v>
      </c>
      <c r="O6">
        <v>2E-3</v>
      </c>
      <c r="P6">
        <v>14000</v>
      </c>
      <c r="Q6">
        <v>8</v>
      </c>
      <c r="R6">
        <v>35.927999999999997</v>
      </c>
      <c r="S6">
        <v>21.680689655172351</v>
      </c>
      <c r="T6">
        <v>14.97</v>
      </c>
      <c r="U6">
        <v>1.4179999999999999</v>
      </c>
      <c r="V6">
        <v>47.903999999999996</v>
      </c>
      <c r="W6">
        <v>3.9840000000000018</v>
      </c>
    </row>
    <row r="7" spans="1:23" x14ac:dyDescent="0.2">
      <c r="A7" s="12" t="s">
        <v>1413</v>
      </c>
      <c r="B7" s="12" t="s">
        <v>1425</v>
      </c>
      <c r="C7">
        <v>2325</v>
      </c>
      <c r="D7">
        <v>0.19</v>
      </c>
      <c r="E7" s="13">
        <v>5.9999999999999997E-13</v>
      </c>
      <c r="F7">
        <v>16</v>
      </c>
      <c r="G7">
        <v>0.16500000000000001</v>
      </c>
      <c r="H7">
        <v>7.9991087344028458</v>
      </c>
      <c r="I7">
        <v>6.8578691423518947</v>
      </c>
      <c r="J7" s="14">
        <v>125.5</v>
      </c>
      <c r="K7">
        <v>2.8</v>
      </c>
      <c r="L7">
        <v>1.2E-5</v>
      </c>
      <c r="M7">
        <v>0.73819999999999997</v>
      </c>
      <c r="N7">
        <v>2130</v>
      </c>
      <c r="O7">
        <v>1.55E-2</v>
      </c>
      <c r="P7" s="1">
        <v>1333333.33333333</v>
      </c>
      <c r="Q7">
        <v>9.3000000000000007</v>
      </c>
      <c r="R7">
        <v>48.137999999999998</v>
      </c>
      <c r="S7">
        <v>34.506</v>
      </c>
      <c r="T7">
        <v>21.725999999999999</v>
      </c>
      <c r="U7">
        <v>1.17</v>
      </c>
      <c r="V7" s="1">
        <v>73.271999999999991</v>
      </c>
      <c r="W7">
        <v>13.415406665472354</v>
      </c>
    </row>
    <row r="8" spans="1:23" x14ac:dyDescent="0.2">
      <c r="A8" s="12" t="s">
        <v>1413</v>
      </c>
      <c r="B8" s="12" t="s">
        <v>1425</v>
      </c>
      <c r="C8">
        <v>2325</v>
      </c>
      <c r="D8">
        <v>0.185</v>
      </c>
      <c r="E8" s="13">
        <v>5.9999999999999997E-13</v>
      </c>
      <c r="F8">
        <v>17.25</v>
      </c>
      <c r="G8">
        <v>0.13500000000000001</v>
      </c>
      <c r="H8">
        <v>3.9591894977168933</v>
      </c>
      <c r="I8">
        <v>7.5991189427312698</v>
      </c>
      <c r="J8" s="14">
        <v>125.5</v>
      </c>
      <c r="K8">
        <v>2.8</v>
      </c>
      <c r="L8">
        <v>1.2E-5</v>
      </c>
      <c r="M8">
        <v>0.68559999999999999</v>
      </c>
      <c r="N8">
        <v>2050.5</v>
      </c>
      <c r="O8">
        <v>2.41E-2</v>
      </c>
      <c r="P8">
        <v>2400000</v>
      </c>
      <c r="Q8">
        <v>12</v>
      </c>
      <c r="R8">
        <v>46.341299999999947</v>
      </c>
      <c r="S8">
        <v>33.2181</v>
      </c>
      <c r="T8">
        <v>20.915100000000002</v>
      </c>
      <c r="U8">
        <v>0.8</v>
      </c>
      <c r="V8">
        <v>70.53719999999997</v>
      </c>
      <c r="W8">
        <v>12.5443227397896</v>
      </c>
    </row>
    <row r="9" spans="1:23" x14ac:dyDescent="0.2">
      <c r="A9" s="12" t="s">
        <v>1417</v>
      </c>
      <c r="B9" s="12" t="s">
        <v>1426</v>
      </c>
      <c r="C9">
        <v>2650</v>
      </c>
      <c r="D9">
        <v>2.1499999999999998E-2</v>
      </c>
      <c r="E9" s="13">
        <v>5.0000000000499999E-9</v>
      </c>
      <c r="F9">
        <v>65</v>
      </c>
      <c r="G9">
        <v>0.25</v>
      </c>
      <c r="H9">
        <v>65.937499999999943</v>
      </c>
      <c r="I9">
        <v>13.001409774436091</v>
      </c>
      <c r="J9" s="14">
        <v>200</v>
      </c>
      <c r="K9">
        <v>3.1387499999999999</v>
      </c>
      <c r="L9">
        <v>1.4000000000000001E-5</v>
      </c>
      <c r="M9">
        <v>0.50036499999999895</v>
      </c>
      <c r="N9">
        <v>4260</v>
      </c>
      <c r="O9">
        <v>3.1E-2</v>
      </c>
      <c r="P9">
        <v>22500</v>
      </c>
      <c r="Q9">
        <v>62</v>
      </c>
      <c r="R9">
        <v>103.937192</v>
      </c>
      <c r="S9">
        <v>115.255532987999</v>
      </c>
      <c r="T9">
        <v>79.589843999999943</v>
      </c>
      <c r="U9">
        <v>2.9</v>
      </c>
      <c r="V9">
        <v>162.813741228</v>
      </c>
      <c r="W9">
        <v>31.3686741262824</v>
      </c>
    </row>
    <row r="10" spans="1:23" x14ac:dyDescent="0.2">
      <c r="A10" s="12" t="s">
        <v>1417</v>
      </c>
      <c r="B10" s="12" t="s">
        <v>1426</v>
      </c>
      <c r="C10">
        <v>2650</v>
      </c>
      <c r="D10">
        <v>2.1499999999999998E-2</v>
      </c>
      <c r="E10" s="13">
        <v>5.0000000000499999E-9</v>
      </c>
      <c r="F10">
        <v>65</v>
      </c>
      <c r="G10">
        <v>0.25</v>
      </c>
      <c r="H10">
        <v>65.937499999999943</v>
      </c>
      <c r="I10">
        <v>13.001409774436091</v>
      </c>
      <c r="J10" s="14">
        <v>200</v>
      </c>
      <c r="K10">
        <v>3.1387499999999999</v>
      </c>
      <c r="L10">
        <v>1.4000000000000001E-5</v>
      </c>
      <c r="M10">
        <v>0.50036499999999895</v>
      </c>
      <c r="N10">
        <v>4124</v>
      </c>
      <c r="O10">
        <v>4.8000000000000001E-2</v>
      </c>
      <c r="P10">
        <v>20000</v>
      </c>
      <c r="Q10">
        <v>70</v>
      </c>
      <c r="R10">
        <v>95.841759999999994</v>
      </c>
      <c r="S10">
        <v>112.1315599999995</v>
      </c>
      <c r="T10">
        <v>76.665159999999958</v>
      </c>
      <c r="U10">
        <v>3.7</v>
      </c>
      <c r="V10">
        <v>153.35781333333298</v>
      </c>
      <c r="W10">
        <v>36.083708236820357</v>
      </c>
    </row>
    <row r="11" spans="1:23" x14ac:dyDescent="0.2">
      <c r="A11" s="12" t="s">
        <v>1417</v>
      </c>
      <c r="B11" s="12" t="s">
        <v>1426</v>
      </c>
      <c r="C11">
        <v>2650</v>
      </c>
      <c r="D11">
        <v>2.1499999999999998E-2</v>
      </c>
      <c r="E11" s="13">
        <v>5.0000000000499999E-9</v>
      </c>
      <c r="F11">
        <v>65</v>
      </c>
      <c r="G11">
        <v>0.25</v>
      </c>
      <c r="H11">
        <v>65.937499999999943</v>
      </c>
      <c r="I11">
        <v>13.001409774436091</v>
      </c>
      <c r="J11" s="14">
        <v>200</v>
      </c>
      <c r="K11">
        <v>3.1387499999999999</v>
      </c>
      <c r="L11">
        <v>1.4000000000000001E-5</v>
      </c>
      <c r="M11">
        <v>0.50036499999999895</v>
      </c>
      <c r="N11">
        <v>3106.5249999999996</v>
      </c>
      <c r="O11" s="1">
        <v>2.58214026799999E-2</v>
      </c>
      <c r="P11">
        <v>0</v>
      </c>
      <c r="R11">
        <v>83.198984339999953</v>
      </c>
      <c r="S11">
        <v>91.704205073999447</v>
      </c>
      <c r="T11">
        <v>49.947109080219747</v>
      </c>
      <c r="U11">
        <v>1.7</v>
      </c>
      <c r="V11" s="1">
        <v>135.3640980319993</v>
      </c>
      <c r="W11">
        <v>26.585619326412488</v>
      </c>
    </row>
    <row r="12" spans="1:23" x14ac:dyDescent="0.2">
      <c r="A12" s="12" t="s">
        <v>1417</v>
      </c>
      <c r="B12" s="12" t="s">
        <v>1426</v>
      </c>
      <c r="C12">
        <v>2650</v>
      </c>
      <c r="D12">
        <v>2.1499999999999998E-2</v>
      </c>
      <c r="E12" s="13">
        <v>5.0000000000499999E-9</v>
      </c>
      <c r="F12">
        <v>65</v>
      </c>
      <c r="G12">
        <v>0.25</v>
      </c>
      <c r="H12">
        <v>65.937499999999943</v>
      </c>
      <c r="I12">
        <v>13.001409774436091</v>
      </c>
      <c r="J12" s="14">
        <v>200</v>
      </c>
      <c r="K12">
        <v>3.1387499999999999</v>
      </c>
      <c r="L12">
        <v>1.4000000000000001E-5</v>
      </c>
      <c r="M12">
        <v>0.50036499999999895</v>
      </c>
      <c r="N12">
        <v>4170</v>
      </c>
      <c r="O12">
        <v>0.06</v>
      </c>
      <c r="P12">
        <v>34000</v>
      </c>
      <c r="Q12">
        <v>50</v>
      </c>
      <c r="R12">
        <v>102.107345</v>
      </c>
      <c r="S12">
        <v>113.83338858799951</v>
      </c>
      <c r="T12">
        <v>78.133530839560393</v>
      </c>
      <c r="U12">
        <v>3.9</v>
      </c>
      <c r="V12">
        <v>160.61074296133333</v>
      </c>
      <c r="W12">
        <v>31.835792633071964</v>
      </c>
    </row>
    <row r="13" spans="1:23" x14ac:dyDescent="0.2">
      <c r="A13" s="12" t="s">
        <v>1417</v>
      </c>
      <c r="B13" s="12" t="s">
        <v>1426</v>
      </c>
      <c r="C13">
        <v>2650</v>
      </c>
      <c r="D13">
        <v>2.1499999999999998E-2</v>
      </c>
      <c r="E13" s="13">
        <v>5.0000000000499999E-9</v>
      </c>
      <c r="F13">
        <v>65</v>
      </c>
      <c r="G13">
        <v>0.25</v>
      </c>
      <c r="H13">
        <v>65.937499999999943</v>
      </c>
      <c r="I13">
        <v>13.001409774436091</v>
      </c>
      <c r="J13" s="14">
        <v>200</v>
      </c>
      <c r="K13">
        <v>3.1387499999999999</v>
      </c>
      <c r="L13">
        <v>1.4000000000000001E-5</v>
      </c>
      <c r="M13">
        <v>0.50036499999999895</v>
      </c>
      <c r="N13">
        <v>4557</v>
      </c>
      <c r="O13">
        <v>0.01</v>
      </c>
      <c r="P13">
        <v>380</v>
      </c>
      <c r="Q13">
        <v>70</v>
      </c>
      <c r="R13">
        <v>105.90468</v>
      </c>
      <c r="S13">
        <v>123.90483</v>
      </c>
      <c r="T13">
        <v>84.714629999999943</v>
      </c>
      <c r="U13">
        <v>1.6</v>
      </c>
      <c r="V13">
        <v>169.45963999999967</v>
      </c>
      <c r="W13">
        <v>39.222641063039006</v>
      </c>
    </row>
    <row r="14" spans="1:23" x14ac:dyDescent="0.2">
      <c r="A14" s="12" t="s">
        <v>1414</v>
      </c>
      <c r="B14" s="12" t="s">
        <v>1426</v>
      </c>
      <c r="C14">
        <v>2681</v>
      </c>
      <c r="D14">
        <v>5.0500000000000003E-2</v>
      </c>
      <c r="E14" s="13">
        <v>5.000000016E-9</v>
      </c>
      <c r="F14">
        <v>25</v>
      </c>
      <c r="G14">
        <v>0.2</v>
      </c>
      <c r="H14">
        <v>51.2152777777777</v>
      </c>
      <c r="I14">
        <v>5.2116915422885244</v>
      </c>
      <c r="J14" s="14">
        <v>0.35</v>
      </c>
      <c r="K14">
        <v>2.11</v>
      </c>
      <c r="L14">
        <v>1.5000000000000002E-5</v>
      </c>
      <c r="M14">
        <v>0.7515499999999995</v>
      </c>
      <c r="N14">
        <v>3642</v>
      </c>
      <c r="O14">
        <v>5.3E-3</v>
      </c>
      <c r="P14">
        <v>1400</v>
      </c>
      <c r="Q14">
        <v>59</v>
      </c>
      <c r="R14">
        <v>95.784599999999998</v>
      </c>
      <c r="S14">
        <v>72.84</v>
      </c>
      <c r="T14">
        <v>59.032417582417551</v>
      </c>
      <c r="U14">
        <v>1.4</v>
      </c>
      <c r="V14">
        <v>149.322</v>
      </c>
      <c r="W14">
        <v>32.335417301930718</v>
      </c>
    </row>
    <row r="15" spans="1:23" x14ac:dyDescent="0.2">
      <c r="A15" s="12" t="s">
        <v>1414</v>
      </c>
      <c r="B15" s="12" t="s">
        <v>1426</v>
      </c>
      <c r="C15">
        <v>2681</v>
      </c>
      <c r="D15">
        <v>5.0500000000000003E-2</v>
      </c>
      <c r="E15" s="13">
        <v>5.000000016E-9</v>
      </c>
      <c r="F15">
        <v>25</v>
      </c>
      <c r="G15">
        <v>0.2</v>
      </c>
      <c r="H15">
        <v>51.2152777777777</v>
      </c>
      <c r="I15">
        <v>5.2116915422885244</v>
      </c>
      <c r="J15" s="14">
        <v>0.35</v>
      </c>
      <c r="K15">
        <v>2.11</v>
      </c>
      <c r="L15">
        <v>1.5000000000000002E-5</v>
      </c>
      <c r="M15">
        <v>0.7515499999999995</v>
      </c>
      <c r="N15">
        <v>3642</v>
      </c>
      <c r="O15">
        <v>2.7E-2</v>
      </c>
      <c r="P15">
        <v>3100</v>
      </c>
      <c r="Q15">
        <v>62</v>
      </c>
      <c r="R15">
        <v>95.784599999999998</v>
      </c>
      <c r="S15">
        <v>72.84</v>
      </c>
      <c r="T15">
        <v>59.032417582417551</v>
      </c>
      <c r="U15">
        <v>2.5</v>
      </c>
      <c r="V15" s="1">
        <v>149.322</v>
      </c>
      <c r="W15">
        <v>32.335417301930718</v>
      </c>
    </row>
    <row r="16" spans="1:23" x14ac:dyDescent="0.2">
      <c r="A16" s="12" t="s">
        <v>1416</v>
      </c>
      <c r="B16" s="12" t="s">
        <v>1426</v>
      </c>
      <c r="C16">
        <v>2150</v>
      </c>
      <c r="D16">
        <v>0.11</v>
      </c>
      <c r="E16" s="13">
        <v>5.0014999999999904E-13</v>
      </c>
      <c r="F16">
        <v>51</v>
      </c>
      <c r="G16">
        <v>0.15</v>
      </c>
      <c r="H16">
        <v>42.083333333333314</v>
      </c>
      <c r="I16">
        <v>10.638636363636364</v>
      </c>
      <c r="J16" s="14">
        <v>127.5</v>
      </c>
      <c r="K16">
        <v>2.5299999999999998</v>
      </c>
      <c r="L16">
        <v>1.5500000000000001E-5</v>
      </c>
      <c r="M16">
        <v>0.64263999999999943</v>
      </c>
      <c r="N16">
        <v>3310</v>
      </c>
      <c r="O16">
        <v>4.4743799999999903E-2</v>
      </c>
      <c r="P16">
        <v>17000</v>
      </c>
      <c r="Q16">
        <v>11.4</v>
      </c>
      <c r="R16">
        <v>92.610582366666605</v>
      </c>
      <c r="S16">
        <v>63.879510949999954</v>
      </c>
      <c r="T16">
        <v>38.723679106838546</v>
      </c>
      <c r="U16">
        <v>2.1</v>
      </c>
      <c r="V16">
        <v>131.22027194711106</v>
      </c>
      <c r="W16">
        <v>19.432462217555734</v>
      </c>
    </row>
    <row r="17" spans="1:23" x14ac:dyDescent="0.2">
      <c r="A17" s="12" t="s">
        <v>1418</v>
      </c>
      <c r="B17" s="12" t="s">
        <v>1426</v>
      </c>
      <c r="C17">
        <v>2750</v>
      </c>
      <c r="D17">
        <v>0.115</v>
      </c>
      <c r="E17" s="13">
        <v>5.4999999999999998E-13</v>
      </c>
      <c r="F17">
        <v>52.5</v>
      </c>
      <c r="G17">
        <v>0.22</v>
      </c>
      <c r="H17">
        <v>53.124999999999666</v>
      </c>
      <c r="I17">
        <v>10.766304829419557</v>
      </c>
      <c r="J17" s="14">
        <v>200</v>
      </c>
      <c r="K17">
        <v>3.4850000000000003</v>
      </c>
      <c r="L17">
        <v>1.27E-5</v>
      </c>
      <c r="M17">
        <v>0.47049999999999903</v>
      </c>
      <c r="N17">
        <v>2000</v>
      </c>
      <c r="O17">
        <v>0.14000000000000001</v>
      </c>
      <c r="P17">
        <v>300000</v>
      </c>
      <c r="R17">
        <v>77.388051799999957</v>
      </c>
      <c r="S17">
        <v>71.465011053999945</v>
      </c>
      <c r="T17">
        <v>30.879413697375298</v>
      </c>
      <c r="U17">
        <v>4.4000000000000004</v>
      </c>
      <c r="V17">
        <v>127.12375040533264</v>
      </c>
      <c r="W17">
        <v>34.933601303442508</v>
      </c>
    </row>
    <row r="18" spans="1:23" x14ac:dyDescent="0.2">
      <c r="A18" s="12" t="s">
        <v>1417</v>
      </c>
      <c r="B18" s="12" t="s">
        <v>1426</v>
      </c>
      <c r="C18">
        <v>2960</v>
      </c>
      <c r="D18">
        <v>2.0500000000000001E-2</v>
      </c>
      <c r="E18" s="13">
        <v>5.005E-9</v>
      </c>
      <c r="F18">
        <v>45</v>
      </c>
      <c r="G18">
        <v>0.22</v>
      </c>
      <c r="H18">
        <v>30.091666666666665</v>
      </c>
      <c r="I18">
        <v>28.8213114754098</v>
      </c>
      <c r="J18" s="14">
        <v>200</v>
      </c>
      <c r="K18">
        <v>3.24</v>
      </c>
      <c r="L18">
        <v>1.3000000000000001E-5</v>
      </c>
      <c r="M18">
        <v>0.53578999999999999</v>
      </c>
      <c r="N18">
        <v>5900</v>
      </c>
      <c r="O18">
        <v>1.3299999999999999E-2</v>
      </c>
      <c r="P18">
        <v>18540</v>
      </c>
      <c r="Q18">
        <v>90</v>
      </c>
      <c r="R18">
        <v>153.42633359999951</v>
      </c>
      <c r="S18">
        <v>91.139439070000009</v>
      </c>
      <c r="T18">
        <v>62.090833999999951</v>
      </c>
      <c r="U18">
        <v>1.8</v>
      </c>
      <c r="V18">
        <v>236.70848983266634</v>
      </c>
      <c r="W18">
        <v>100.03951226268704</v>
      </c>
    </row>
    <row r="19" spans="1:23" x14ac:dyDescent="0.2">
      <c r="A19" s="12" t="s">
        <v>1417</v>
      </c>
      <c r="B19" s="12" t="s">
        <v>1426</v>
      </c>
      <c r="C19">
        <v>2700</v>
      </c>
      <c r="D19">
        <v>2.0500000000000001E-2</v>
      </c>
      <c r="E19" s="13">
        <v>5.005E-9</v>
      </c>
      <c r="F19">
        <v>45</v>
      </c>
      <c r="G19">
        <v>0.22</v>
      </c>
      <c r="H19">
        <v>45.312499999999964</v>
      </c>
      <c r="I19">
        <v>9.2294195835179078</v>
      </c>
      <c r="J19" s="14">
        <v>200</v>
      </c>
      <c r="K19">
        <v>3.24</v>
      </c>
      <c r="L19">
        <v>1.3000000000000001E-5</v>
      </c>
      <c r="M19">
        <v>0.5197849999999995</v>
      </c>
      <c r="N19">
        <v>3500</v>
      </c>
      <c r="O19">
        <v>7.4038721339999905E-2</v>
      </c>
      <c r="P19">
        <v>0</v>
      </c>
      <c r="R19">
        <v>87.949999999999449</v>
      </c>
      <c r="S19">
        <v>47.534999999999997</v>
      </c>
      <c r="T19">
        <v>34.013063206838552</v>
      </c>
      <c r="U19">
        <v>3.6</v>
      </c>
      <c r="V19" s="1">
        <v>112.06933333333296</v>
      </c>
      <c r="W19">
        <v>52.500043095219752</v>
      </c>
    </row>
    <row r="20" spans="1:23" x14ac:dyDescent="0.2">
      <c r="A20" s="12" t="s">
        <v>1417</v>
      </c>
      <c r="B20" s="12" t="s">
        <v>1426</v>
      </c>
      <c r="C20">
        <v>2650</v>
      </c>
      <c r="D20">
        <v>0.12839999999999999</v>
      </c>
      <c r="E20" s="13">
        <v>1.5000005000000001E-14</v>
      </c>
      <c r="F20">
        <v>52.5</v>
      </c>
      <c r="G20">
        <v>0.24</v>
      </c>
      <c r="H20">
        <v>60.71</v>
      </c>
      <c r="I20">
        <v>20.18</v>
      </c>
      <c r="J20" s="14">
        <v>200</v>
      </c>
      <c r="K20">
        <v>3.3</v>
      </c>
      <c r="L20">
        <v>1.2500000000000001E-5</v>
      </c>
      <c r="M20">
        <v>0.36</v>
      </c>
      <c r="N20">
        <v>3080</v>
      </c>
      <c r="O20" s="1">
        <v>0.30551920140599897</v>
      </c>
      <c r="P20">
        <v>0</v>
      </c>
      <c r="R20">
        <v>83.946264939999949</v>
      </c>
      <c r="S20">
        <v>61.158256473999955</v>
      </c>
      <c r="T20">
        <v>43.344318587362551</v>
      </c>
      <c r="U20">
        <v>1.6</v>
      </c>
      <c r="V20">
        <v>125.0207258646666</v>
      </c>
      <c r="W20">
        <v>8.6492025661945409</v>
      </c>
    </row>
    <row r="21" spans="1:23" x14ac:dyDescent="0.2">
      <c r="A21" s="12" t="s">
        <v>1417</v>
      </c>
      <c r="B21" s="12" t="s">
        <v>1426</v>
      </c>
      <c r="C21">
        <v>2700</v>
      </c>
      <c r="D21">
        <v>2.0500000000000001E-2</v>
      </c>
      <c r="E21" s="13">
        <v>5.005E-9</v>
      </c>
      <c r="F21">
        <v>45</v>
      </c>
      <c r="G21">
        <v>0.22</v>
      </c>
      <c r="H21">
        <v>45.312499999999964</v>
      </c>
      <c r="I21">
        <v>9.2294195835179078</v>
      </c>
      <c r="J21" s="14">
        <v>200</v>
      </c>
      <c r="K21">
        <v>3.24</v>
      </c>
      <c r="L21">
        <v>1.3000000000000001E-5</v>
      </c>
      <c r="M21">
        <v>0.5197849999999995</v>
      </c>
      <c r="N21">
        <v>3500</v>
      </c>
      <c r="O21">
        <v>9.7199999999999995E-2</v>
      </c>
      <c r="P21">
        <v>0</v>
      </c>
      <c r="R21">
        <v>87.949999999999449</v>
      </c>
      <c r="S21">
        <v>47.534999999999997</v>
      </c>
      <c r="T21">
        <v>33.970788206838549</v>
      </c>
      <c r="U21">
        <v>3.1</v>
      </c>
      <c r="V21">
        <v>112.05133333333296</v>
      </c>
      <c r="W21">
        <v>52.500043095219752</v>
      </c>
    </row>
    <row r="22" spans="1:23" x14ac:dyDescent="0.2">
      <c r="A22" s="12" t="s">
        <v>1417</v>
      </c>
      <c r="B22" s="12" t="s">
        <v>1426</v>
      </c>
      <c r="C22">
        <v>2667.5</v>
      </c>
      <c r="D22">
        <v>2.0999999999999999E-3</v>
      </c>
      <c r="E22" s="13">
        <v>4.843E-16</v>
      </c>
      <c r="F22">
        <v>47</v>
      </c>
      <c r="G22">
        <v>0.255</v>
      </c>
      <c r="H22">
        <v>25.034013605442151</v>
      </c>
      <c r="I22">
        <v>20.75697211155375</v>
      </c>
      <c r="J22" s="14">
        <v>245</v>
      </c>
      <c r="K22">
        <v>3.0999999999999996</v>
      </c>
      <c r="L22">
        <v>1.3000000000000001E-5</v>
      </c>
      <c r="M22">
        <v>0.597715</v>
      </c>
      <c r="N22">
        <v>3250</v>
      </c>
      <c r="O22">
        <v>3.5999999999999997E-2</v>
      </c>
      <c r="P22">
        <v>23000</v>
      </c>
      <c r="Q22">
        <v>10</v>
      </c>
      <c r="R22">
        <v>79.692499999999995</v>
      </c>
      <c r="S22">
        <v>41.274999999999999</v>
      </c>
      <c r="T22">
        <v>31.75</v>
      </c>
      <c r="U22">
        <v>1.9</v>
      </c>
      <c r="V22">
        <v>107.35766666666666</v>
      </c>
      <c r="W22">
        <v>19.990000000000002</v>
      </c>
    </row>
    <row r="23" spans="1:23" x14ac:dyDescent="0.2">
      <c r="A23" s="12" t="s">
        <v>1417</v>
      </c>
      <c r="B23" s="12" t="s">
        <v>1426</v>
      </c>
      <c r="C23">
        <v>2570</v>
      </c>
      <c r="D23">
        <v>5.1499999999999997E-2</v>
      </c>
      <c r="E23" s="13">
        <v>5.0499999999999996E-15</v>
      </c>
      <c r="F23">
        <v>45</v>
      </c>
      <c r="G23">
        <v>0.22</v>
      </c>
      <c r="H23">
        <v>45.312499999999964</v>
      </c>
      <c r="I23">
        <v>9.2294195835179078</v>
      </c>
      <c r="J23" s="14">
        <v>200</v>
      </c>
      <c r="K23">
        <v>3.24</v>
      </c>
      <c r="L23">
        <v>1.3000000000000001E-5</v>
      </c>
      <c r="M23">
        <v>0.5085499999999995</v>
      </c>
      <c r="N23">
        <v>4757.5</v>
      </c>
      <c r="O23">
        <v>0.05</v>
      </c>
      <c r="P23">
        <v>33000</v>
      </c>
      <c r="Q23">
        <v>14.5</v>
      </c>
      <c r="R23">
        <v>120.0162499999995</v>
      </c>
      <c r="S23">
        <v>65.253174999999942</v>
      </c>
      <c r="T23">
        <v>45.723500000000001</v>
      </c>
      <c r="U23">
        <v>2.4</v>
      </c>
      <c r="V23" s="1">
        <v>152.92058333333301</v>
      </c>
      <c r="W23">
        <v>24.117321350690233</v>
      </c>
    </row>
    <row r="24" spans="1:23" x14ac:dyDescent="0.2">
      <c r="A24" s="12" t="s">
        <v>1417</v>
      </c>
      <c r="B24" s="12" t="s">
        <v>1426</v>
      </c>
      <c r="C24">
        <v>2570</v>
      </c>
      <c r="D24">
        <v>5.1499999999999997E-2</v>
      </c>
      <c r="E24" s="13">
        <v>5.0499999999999996E-15</v>
      </c>
      <c r="F24">
        <v>45</v>
      </c>
      <c r="G24">
        <v>0.22</v>
      </c>
      <c r="H24">
        <v>45.312499999999964</v>
      </c>
      <c r="I24">
        <v>9.2294195835179078</v>
      </c>
      <c r="J24" s="14">
        <v>200</v>
      </c>
      <c r="K24">
        <v>3.24</v>
      </c>
      <c r="L24">
        <v>1.3000000000000001E-5</v>
      </c>
      <c r="M24">
        <v>0.5085499999999995</v>
      </c>
      <c r="N24">
        <v>4757.5</v>
      </c>
      <c r="O24">
        <v>0.02</v>
      </c>
      <c r="P24">
        <v>3400</v>
      </c>
      <c r="Q24">
        <v>7.9</v>
      </c>
      <c r="R24">
        <v>120.0162499999995</v>
      </c>
      <c r="S24">
        <v>65.253174999999942</v>
      </c>
      <c r="T24">
        <v>45.723500000000001</v>
      </c>
      <c r="U24">
        <v>2.9</v>
      </c>
      <c r="V24">
        <v>152.92058333333301</v>
      </c>
      <c r="W24">
        <v>24.117321350690233</v>
      </c>
    </row>
    <row r="25" spans="1:23" x14ac:dyDescent="0.2">
      <c r="A25" s="12" t="s">
        <v>1417</v>
      </c>
      <c r="B25" s="12" t="s">
        <v>1426</v>
      </c>
      <c r="C25">
        <v>2570</v>
      </c>
      <c r="D25">
        <v>5.1499999999999997E-2</v>
      </c>
      <c r="E25" s="13">
        <v>5.0499999999999996E-15</v>
      </c>
      <c r="F25">
        <v>45</v>
      </c>
      <c r="G25">
        <v>0.22</v>
      </c>
      <c r="H25">
        <v>45.312499999999964</v>
      </c>
      <c r="I25">
        <v>9.2294195835179078</v>
      </c>
      <c r="J25" s="14">
        <v>200</v>
      </c>
      <c r="K25">
        <v>3.24</v>
      </c>
      <c r="L25">
        <v>1.3000000000000001E-5</v>
      </c>
      <c r="M25">
        <v>0.5085499999999995</v>
      </c>
      <c r="N25">
        <v>4778</v>
      </c>
      <c r="O25">
        <v>1.4999999999999999E-2</v>
      </c>
      <c r="P25">
        <v>8500</v>
      </c>
      <c r="Q25">
        <v>7</v>
      </c>
      <c r="R25">
        <v>120.5389999999995</v>
      </c>
      <c r="S25">
        <v>65.542020000000008</v>
      </c>
      <c r="T25">
        <v>45.924400000000006</v>
      </c>
      <c r="U25">
        <v>2.2999999999999998</v>
      </c>
      <c r="V25">
        <v>153.58273333333301</v>
      </c>
      <c r="W25">
        <v>19.791202592060053</v>
      </c>
    </row>
    <row r="26" spans="1:23" x14ac:dyDescent="0.2">
      <c r="A26" s="12" t="s">
        <v>1417</v>
      </c>
      <c r="B26" s="12" t="s">
        <v>1426</v>
      </c>
      <c r="C26">
        <v>2570</v>
      </c>
      <c r="D26">
        <v>5.1499999999999997E-2</v>
      </c>
      <c r="E26" s="13">
        <v>5.0499999999999996E-15</v>
      </c>
      <c r="F26">
        <v>45</v>
      </c>
      <c r="G26">
        <v>0.22</v>
      </c>
      <c r="H26">
        <v>45.312499999999964</v>
      </c>
      <c r="I26">
        <v>9.2294195835179078</v>
      </c>
      <c r="J26" s="14">
        <v>200</v>
      </c>
      <c r="K26">
        <v>3.24</v>
      </c>
      <c r="L26">
        <v>1.3000000000000001E-5</v>
      </c>
      <c r="M26">
        <v>0.5085499999999995</v>
      </c>
      <c r="N26">
        <v>4750</v>
      </c>
      <c r="O26">
        <v>4.4999999999999998E-2</v>
      </c>
      <c r="P26">
        <v>21500</v>
      </c>
      <c r="Q26">
        <v>18.5</v>
      </c>
      <c r="R26">
        <v>119.82499999999899</v>
      </c>
      <c r="S26">
        <v>65.147500000000008</v>
      </c>
      <c r="T26">
        <v>45.650000000000006</v>
      </c>
      <c r="U26">
        <v>2.7</v>
      </c>
      <c r="V26">
        <v>152.67833333333266</v>
      </c>
      <c r="W26">
        <v>20.87473413004254</v>
      </c>
    </row>
    <row r="27" spans="1:23" x14ac:dyDescent="0.2">
      <c r="A27" s="12" t="s">
        <v>1419</v>
      </c>
      <c r="B27" s="12" t="s">
        <v>1426</v>
      </c>
      <c r="C27">
        <v>2862.5</v>
      </c>
      <c r="D27">
        <v>0.01</v>
      </c>
      <c r="E27" s="13">
        <v>5.0450000000000001E-16</v>
      </c>
      <c r="F27">
        <v>64</v>
      </c>
      <c r="G27">
        <v>0.255</v>
      </c>
      <c r="H27">
        <v>31.568027210884349</v>
      </c>
      <c r="I27">
        <v>29.002988047808749</v>
      </c>
      <c r="J27" s="14">
        <v>150</v>
      </c>
      <c r="K27">
        <v>2.95</v>
      </c>
      <c r="L27">
        <v>2.8500000000000002E-6</v>
      </c>
      <c r="M27">
        <v>0.5513399999999995</v>
      </c>
      <c r="N27">
        <v>4150</v>
      </c>
      <c r="O27">
        <v>0.05</v>
      </c>
      <c r="P27">
        <v>5600</v>
      </c>
      <c r="Q27">
        <v>34</v>
      </c>
      <c r="R27">
        <v>103.9350762833333</v>
      </c>
      <c r="S27">
        <v>64.801487019999996</v>
      </c>
      <c r="T27">
        <v>44.213604118131855</v>
      </c>
      <c r="U27">
        <v>1.8</v>
      </c>
      <c r="V27" s="1">
        <v>155.6290007222222</v>
      </c>
      <c r="W27">
        <v>26.258763198997411</v>
      </c>
    </row>
    <row r="28" spans="1:23" x14ac:dyDescent="0.2">
      <c r="A28" s="12" t="s">
        <v>1413</v>
      </c>
      <c r="B28" s="12" t="s">
        <v>1426</v>
      </c>
      <c r="C28">
        <v>2690</v>
      </c>
      <c r="D28">
        <v>0.2</v>
      </c>
      <c r="E28" s="13">
        <v>5.0000049999999998E-13</v>
      </c>
      <c r="F28">
        <v>55.5</v>
      </c>
      <c r="G28">
        <v>0.245</v>
      </c>
      <c r="H28">
        <v>40.376811594202898</v>
      </c>
      <c r="I28">
        <v>22.614173228346452</v>
      </c>
      <c r="J28" s="14">
        <v>125.5</v>
      </c>
      <c r="K28">
        <v>2.8</v>
      </c>
      <c r="L28">
        <v>1.2E-5</v>
      </c>
      <c r="M28">
        <v>0.67975499999999944</v>
      </c>
      <c r="N28">
        <v>3795.25</v>
      </c>
      <c r="O28">
        <v>0.05</v>
      </c>
      <c r="P28">
        <v>20000</v>
      </c>
      <c r="Q28">
        <v>46</v>
      </c>
      <c r="R28">
        <v>87.649447124999952</v>
      </c>
      <c r="S28">
        <v>67.132738261999947</v>
      </c>
      <c r="T28">
        <v>47.851076034129349</v>
      </c>
      <c r="U28">
        <v>0</v>
      </c>
      <c r="V28" s="1">
        <v>133.92432954599963</v>
      </c>
      <c r="W28">
        <v>20.830103944693565</v>
      </c>
    </row>
    <row r="29" spans="1:23" x14ac:dyDescent="0.2">
      <c r="A29" s="12" t="s">
        <v>1420</v>
      </c>
      <c r="B29" s="12" t="s">
        <v>1426</v>
      </c>
      <c r="C29">
        <v>2650</v>
      </c>
      <c r="D29">
        <v>0.23749999999999999</v>
      </c>
      <c r="E29" s="13">
        <v>5.0064999999999999E-13</v>
      </c>
      <c r="F29">
        <v>55</v>
      </c>
      <c r="G29">
        <v>0.2</v>
      </c>
      <c r="H29">
        <v>65.28</v>
      </c>
      <c r="I29">
        <v>11.461584283903676</v>
      </c>
      <c r="J29" s="14">
        <v>125.5</v>
      </c>
      <c r="K29">
        <v>2.7399999999999998</v>
      </c>
      <c r="L29">
        <v>1.2E-5</v>
      </c>
      <c r="M29">
        <v>0.62689999999999957</v>
      </c>
      <c r="N29">
        <v>4200</v>
      </c>
      <c r="O29">
        <v>0.15</v>
      </c>
      <c r="P29">
        <v>13000</v>
      </c>
      <c r="Q29">
        <v>59</v>
      </c>
      <c r="R29">
        <v>109.15410659999949</v>
      </c>
      <c r="S29">
        <v>70.682939070000003</v>
      </c>
      <c r="T29">
        <v>47.193653076496204</v>
      </c>
      <c r="U29">
        <v>-1</v>
      </c>
      <c r="V29">
        <v>144.572423542666</v>
      </c>
      <c r="W29">
        <v>10.840925991075334</v>
      </c>
    </row>
    <row r="30" spans="1:23" x14ac:dyDescent="0.2">
      <c r="A30" s="12" t="s">
        <v>1417</v>
      </c>
      <c r="B30" s="12" t="s">
        <v>1426</v>
      </c>
      <c r="C30">
        <v>2400</v>
      </c>
      <c r="D30">
        <v>4.4999999999999998E-2</v>
      </c>
      <c r="E30" s="13">
        <v>5.005E-9</v>
      </c>
      <c r="F30">
        <v>45</v>
      </c>
      <c r="G30">
        <v>0.22</v>
      </c>
      <c r="H30">
        <v>45.312499999999964</v>
      </c>
      <c r="I30">
        <v>9.2294195835179078</v>
      </c>
      <c r="J30" s="14">
        <v>200</v>
      </c>
      <c r="K30">
        <v>3.3449999999999998</v>
      </c>
      <c r="L30">
        <v>1.2500000000000001E-5</v>
      </c>
      <c r="M30">
        <v>0.52007499999999951</v>
      </c>
      <c r="N30">
        <v>3700</v>
      </c>
      <c r="O30">
        <v>4.7012002679999998E-2</v>
      </c>
      <c r="P30">
        <v>9000</v>
      </c>
      <c r="Q30">
        <v>9</v>
      </c>
      <c r="R30">
        <v>89.242037806666602</v>
      </c>
      <c r="S30">
        <v>64.691530987999997</v>
      </c>
      <c r="T30">
        <v>47.289799558486848</v>
      </c>
      <c r="U30">
        <v>2.4</v>
      </c>
      <c r="V30" s="1">
        <v>132.08344238711072</v>
      </c>
      <c r="W30">
        <v>15.018968950905768</v>
      </c>
    </row>
    <row r="31" spans="1:23" x14ac:dyDescent="0.2">
      <c r="A31" s="12" t="s">
        <v>1417</v>
      </c>
      <c r="B31" s="12" t="s">
        <v>1426</v>
      </c>
      <c r="C31">
        <v>2400</v>
      </c>
      <c r="D31">
        <v>4.4999999999999998E-2</v>
      </c>
      <c r="E31" s="13">
        <v>5.005E-9</v>
      </c>
      <c r="F31">
        <v>45</v>
      </c>
      <c r="G31">
        <v>0.22</v>
      </c>
      <c r="H31">
        <v>45.312499999999964</v>
      </c>
      <c r="I31">
        <v>9.2294195835179078</v>
      </c>
      <c r="J31" s="14">
        <v>200</v>
      </c>
      <c r="K31">
        <v>3.3449999999999998</v>
      </c>
      <c r="L31">
        <v>1.2500000000000001E-5</v>
      </c>
      <c r="M31">
        <v>0.52007499999999951</v>
      </c>
      <c r="N31">
        <v>3700</v>
      </c>
      <c r="O31" s="1">
        <v>4.7940562689999897E-2</v>
      </c>
      <c r="P31">
        <v>0</v>
      </c>
      <c r="Q31">
        <v>1.2</v>
      </c>
      <c r="R31">
        <v>86.842573039999962</v>
      </c>
      <c r="S31">
        <v>64.092493468000001</v>
      </c>
      <c r="T31">
        <v>46.461027755067597</v>
      </c>
      <c r="U31">
        <v>2.1</v>
      </c>
      <c r="V31" s="1">
        <v>131.31027701399964</v>
      </c>
      <c r="W31">
        <v>16.593963745343732</v>
      </c>
    </row>
    <row r="32" spans="1:23" x14ac:dyDescent="0.2">
      <c r="A32" s="12" t="s">
        <v>1420</v>
      </c>
      <c r="B32" s="12" t="s">
        <v>1426</v>
      </c>
      <c r="C32">
        <v>2100</v>
      </c>
      <c r="D32">
        <v>2.5000000000000001E-2</v>
      </c>
      <c r="E32" s="13">
        <v>5.0004999999999997E-13</v>
      </c>
      <c r="F32">
        <v>42.55</v>
      </c>
      <c r="G32">
        <v>0.15</v>
      </c>
      <c r="H32">
        <v>35.437499999999986</v>
      </c>
      <c r="I32">
        <v>8.8885833333332993</v>
      </c>
      <c r="J32" s="14">
        <v>125.5</v>
      </c>
      <c r="K32">
        <v>2.7399999999999998</v>
      </c>
      <c r="L32">
        <v>1.2E-5</v>
      </c>
      <c r="M32">
        <v>0.70833499999999949</v>
      </c>
      <c r="N32">
        <v>3200</v>
      </c>
      <c r="O32">
        <v>7.0000000000000007E-2</v>
      </c>
      <c r="P32">
        <v>0</v>
      </c>
      <c r="Q32">
        <v>6</v>
      </c>
      <c r="R32">
        <v>84.323993399999949</v>
      </c>
      <c r="S32">
        <v>62.69967148799995</v>
      </c>
      <c r="T32">
        <v>37.965067852992348</v>
      </c>
      <c r="U32">
        <v>2.7</v>
      </c>
      <c r="V32">
        <v>128.63594605399965</v>
      </c>
      <c r="W32">
        <v>19.191686812307804</v>
      </c>
    </row>
    <row r="33" spans="1:23" x14ac:dyDescent="0.2">
      <c r="A33" s="12" t="s">
        <v>1415</v>
      </c>
      <c r="B33" s="12" t="s">
        <v>1426</v>
      </c>
      <c r="C33">
        <v>2645</v>
      </c>
      <c r="D33">
        <v>8.3499999999999894E-2</v>
      </c>
      <c r="E33" s="13">
        <v>2.6E-14</v>
      </c>
      <c r="F33">
        <v>23.4</v>
      </c>
      <c r="G33">
        <v>0.24</v>
      </c>
      <c r="H33">
        <v>15.223214285714249</v>
      </c>
      <c r="I33">
        <v>9.4203747072599242</v>
      </c>
      <c r="J33" s="14">
        <v>78.400000000000006</v>
      </c>
      <c r="K33">
        <v>2.11</v>
      </c>
      <c r="L33">
        <v>9.5000000000000005E-5</v>
      </c>
      <c r="M33">
        <v>0.79213999999999951</v>
      </c>
      <c r="N33">
        <v>3475</v>
      </c>
      <c r="O33">
        <v>0.12</v>
      </c>
      <c r="P33">
        <v>0</v>
      </c>
      <c r="Q33">
        <v>2.5</v>
      </c>
      <c r="R33">
        <v>83.35</v>
      </c>
      <c r="S33">
        <v>51.082499999999996</v>
      </c>
      <c r="T33">
        <v>31.274999999999999</v>
      </c>
      <c r="U33">
        <v>2.4</v>
      </c>
      <c r="V33">
        <v>117.18999999999996</v>
      </c>
      <c r="W33">
        <v>8.1984205795993752</v>
      </c>
    </row>
    <row r="34" spans="1:23" x14ac:dyDescent="0.2">
      <c r="A34" s="12" t="s">
        <v>1418</v>
      </c>
      <c r="B34" s="12" t="s">
        <v>1426</v>
      </c>
      <c r="C34">
        <v>2600</v>
      </c>
      <c r="D34">
        <v>5.4999999999999997E-3</v>
      </c>
      <c r="E34" s="13">
        <v>5.0000000499999995E-10</v>
      </c>
      <c r="F34">
        <v>25</v>
      </c>
      <c r="G34">
        <v>0.25</v>
      </c>
      <c r="H34">
        <v>20.833333333333314</v>
      </c>
      <c r="I34">
        <v>11.25</v>
      </c>
      <c r="J34" s="14">
        <v>155</v>
      </c>
      <c r="K34">
        <v>1.51</v>
      </c>
      <c r="L34">
        <v>4.0000000000000003E-5</v>
      </c>
      <c r="M34">
        <v>0.83372500000000005</v>
      </c>
      <c r="N34">
        <v>1505</v>
      </c>
      <c r="O34">
        <v>0.55000000000000004</v>
      </c>
      <c r="P34">
        <v>0</v>
      </c>
      <c r="Q34">
        <v>2.8</v>
      </c>
      <c r="R34">
        <v>44.397499999999951</v>
      </c>
      <c r="S34">
        <v>31.605</v>
      </c>
      <c r="T34">
        <v>13.695500000000001</v>
      </c>
      <c r="U34">
        <v>4</v>
      </c>
      <c r="V34">
        <v>103.34333333333331</v>
      </c>
      <c r="W34">
        <v>104.65443241927214</v>
      </c>
    </row>
    <row r="35" spans="1:23" x14ac:dyDescent="0.2">
      <c r="A35" s="12" t="s">
        <v>1418</v>
      </c>
      <c r="B35" s="12" t="s">
        <v>1426</v>
      </c>
      <c r="C35">
        <v>2600</v>
      </c>
      <c r="D35">
        <v>5.4999999999999997E-3</v>
      </c>
      <c r="E35" s="13">
        <v>4.4999999999999998E-15</v>
      </c>
      <c r="F35">
        <v>25</v>
      </c>
      <c r="G35">
        <v>0.25</v>
      </c>
      <c r="H35">
        <v>20.833333333333314</v>
      </c>
      <c r="I35">
        <v>11.25</v>
      </c>
      <c r="J35" s="14">
        <v>105</v>
      </c>
      <c r="K35">
        <v>1.51</v>
      </c>
      <c r="L35">
        <v>4.0000000000000003E-5</v>
      </c>
      <c r="M35">
        <v>0.83692999999999995</v>
      </c>
      <c r="N35">
        <v>2500</v>
      </c>
      <c r="O35">
        <v>0.06</v>
      </c>
      <c r="P35">
        <v>0</v>
      </c>
      <c r="R35">
        <v>73.75</v>
      </c>
      <c r="S35">
        <v>52.5</v>
      </c>
      <c r="T35">
        <v>22.75</v>
      </c>
      <c r="U35">
        <v>2.4</v>
      </c>
      <c r="V35">
        <v>171.66666666666666</v>
      </c>
      <c r="W35">
        <v>110</v>
      </c>
    </row>
    <row r="36" spans="1:23" x14ac:dyDescent="0.2">
      <c r="A36" s="12" t="s">
        <v>1418</v>
      </c>
      <c r="B36" s="12" t="s">
        <v>1426</v>
      </c>
      <c r="C36">
        <v>2600</v>
      </c>
      <c r="D36">
        <v>5.4999999999999997E-3</v>
      </c>
      <c r="E36" s="13">
        <v>5.0000000499999995E-10</v>
      </c>
      <c r="F36">
        <v>25</v>
      </c>
      <c r="G36">
        <v>0.25</v>
      </c>
      <c r="H36">
        <v>20.833333333333314</v>
      </c>
      <c r="I36">
        <v>11.25</v>
      </c>
      <c r="J36" s="14">
        <v>105</v>
      </c>
      <c r="K36">
        <v>1.51</v>
      </c>
      <c r="L36">
        <v>4.0000000000000003E-5</v>
      </c>
      <c r="M36">
        <v>0.83897500000000003</v>
      </c>
      <c r="N36">
        <v>840</v>
      </c>
      <c r="O36">
        <v>0.35</v>
      </c>
      <c r="P36">
        <v>0</v>
      </c>
      <c r="R36">
        <v>33.676735999999948</v>
      </c>
      <c r="S36">
        <v>32.845817840873551</v>
      </c>
      <c r="T36">
        <v>13.3324341</v>
      </c>
      <c r="U36">
        <v>2</v>
      </c>
      <c r="V36">
        <v>89.55320319999997</v>
      </c>
      <c r="W36">
        <v>92.155315744319225</v>
      </c>
    </row>
    <row r="37" spans="1:23" x14ac:dyDescent="0.2">
      <c r="A37" s="12" t="s">
        <v>1418</v>
      </c>
      <c r="B37" s="12" t="s">
        <v>1426</v>
      </c>
      <c r="C37">
        <v>2700</v>
      </c>
      <c r="D37">
        <v>0.35</v>
      </c>
      <c r="E37" s="13">
        <v>1.2659650000000001E-13</v>
      </c>
      <c r="F37">
        <v>29.55</v>
      </c>
      <c r="G37">
        <v>0.19</v>
      </c>
      <c r="H37">
        <v>16.258680555555515</v>
      </c>
      <c r="I37">
        <v>12.344632768361565</v>
      </c>
      <c r="J37" s="14">
        <v>55</v>
      </c>
      <c r="K37">
        <v>1.76</v>
      </c>
      <c r="L37">
        <v>8.0450000000000001E-6</v>
      </c>
      <c r="M37">
        <v>0.79509499999999944</v>
      </c>
      <c r="N37">
        <v>2050</v>
      </c>
      <c r="O37">
        <v>7.0000000000000007E-2</v>
      </c>
      <c r="P37">
        <v>0</v>
      </c>
      <c r="Q37">
        <v>0.3</v>
      </c>
      <c r="R37">
        <v>60</v>
      </c>
      <c r="S37">
        <v>69.671228713999952</v>
      </c>
      <c r="T37">
        <v>40</v>
      </c>
      <c r="U37">
        <v>2.2000000000000002</v>
      </c>
      <c r="V37">
        <v>114.32867336599968</v>
      </c>
      <c r="W37">
        <v>44.834002908078247</v>
      </c>
    </row>
    <row r="38" spans="1:23" x14ac:dyDescent="0.2">
      <c r="A38" s="12" t="s">
        <v>1418</v>
      </c>
      <c r="B38" s="12" t="s">
        <v>1426</v>
      </c>
      <c r="C38">
        <v>2700</v>
      </c>
      <c r="D38">
        <v>5.4999999999999997E-3</v>
      </c>
      <c r="E38" s="13">
        <v>5.0000000499999995E-10</v>
      </c>
      <c r="F38">
        <v>75</v>
      </c>
      <c r="G38">
        <v>0.25</v>
      </c>
      <c r="H38">
        <v>55.5555555555555</v>
      </c>
      <c r="I38">
        <v>15.001737451737451</v>
      </c>
      <c r="J38" s="14">
        <v>275</v>
      </c>
      <c r="K38">
        <v>1.76</v>
      </c>
      <c r="L38">
        <v>7.7000000000000008E-6</v>
      </c>
      <c r="M38">
        <v>0.62776499999999946</v>
      </c>
      <c r="N38">
        <v>1132.5</v>
      </c>
      <c r="O38">
        <v>2.1000000000000001E-2</v>
      </c>
      <c r="P38">
        <v>0</v>
      </c>
      <c r="Q38">
        <v>2.8</v>
      </c>
      <c r="R38">
        <v>74.342269999999957</v>
      </c>
      <c r="S38">
        <v>60.258270898000006</v>
      </c>
      <c r="T38">
        <v>23.744318597375297</v>
      </c>
      <c r="U38">
        <v>0</v>
      </c>
      <c r="V38">
        <v>136.90357194733298</v>
      </c>
      <c r="W38">
        <v>56.163241846261322</v>
      </c>
    </row>
    <row r="39" spans="1:23" x14ac:dyDescent="0.2">
      <c r="A39" s="12" t="s">
        <v>1418</v>
      </c>
      <c r="B39" s="12" t="s">
        <v>1426</v>
      </c>
      <c r="C39">
        <v>2785</v>
      </c>
      <c r="D39">
        <v>0.12</v>
      </c>
      <c r="E39" s="13">
        <v>5.0000000499999995E-10</v>
      </c>
      <c r="F39">
        <v>75</v>
      </c>
      <c r="G39">
        <v>0.25</v>
      </c>
      <c r="H39">
        <v>55.5555555555555</v>
      </c>
      <c r="I39">
        <v>15.001737451737451</v>
      </c>
      <c r="J39" s="14">
        <v>275</v>
      </c>
      <c r="K39">
        <v>1.76</v>
      </c>
      <c r="L39">
        <v>7.7000000000000008E-6</v>
      </c>
      <c r="M39">
        <v>0.61094499999999952</v>
      </c>
      <c r="N39">
        <v>950</v>
      </c>
      <c r="O39">
        <v>4.0000000000000001E-3</v>
      </c>
      <c r="P39">
        <v>0</v>
      </c>
      <c r="R39">
        <v>77.020274200000003</v>
      </c>
      <c r="S39">
        <v>62.81805251689655</v>
      </c>
      <c r="T39">
        <v>26.457118194750649</v>
      </c>
      <c r="U39">
        <v>6.6</v>
      </c>
      <c r="V39">
        <v>135.86522008066635</v>
      </c>
      <c r="W39">
        <v>52.050899575047929</v>
      </c>
    </row>
    <row r="40" spans="1:23" x14ac:dyDescent="0.2">
      <c r="A40" s="12" t="s">
        <v>1418</v>
      </c>
      <c r="B40" s="12" t="s">
        <v>1426</v>
      </c>
      <c r="C40">
        <v>2700</v>
      </c>
      <c r="D40">
        <v>5.4999999999999997E-3</v>
      </c>
      <c r="E40" s="13">
        <v>5.0000000499999995E-10</v>
      </c>
      <c r="F40">
        <v>75</v>
      </c>
      <c r="G40">
        <v>0.25</v>
      </c>
      <c r="H40">
        <v>55.5555555555555</v>
      </c>
      <c r="I40">
        <v>15.001737451737451</v>
      </c>
      <c r="J40" s="14">
        <v>275</v>
      </c>
      <c r="K40">
        <v>1.76</v>
      </c>
      <c r="L40">
        <v>7.7000000000000008E-6</v>
      </c>
      <c r="M40">
        <v>0.62776499999999946</v>
      </c>
      <c r="N40">
        <v>475</v>
      </c>
      <c r="O40">
        <v>0.16</v>
      </c>
      <c r="P40">
        <v>0</v>
      </c>
      <c r="R40">
        <v>72.928754099999949</v>
      </c>
      <c r="S40">
        <v>59.486928251999949</v>
      </c>
      <c r="T40">
        <v>23.337908997375301</v>
      </c>
      <c r="U40">
        <v>3.2</v>
      </c>
      <c r="V40">
        <v>134.92660884733294</v>
      </c>
      <c r="W40">
        <v>56.790118523336425</v>
      </c>
    </row>
    <row r="41" spans="1:23" x14ac:dyDescent="0.2">
      <c r="A41" s="12" t="s">
        <v>1418</v>
      </c>
      <c r="B41" s="12" t="s">
        <v>1426</v>
      </c>
      <c r="C41">
        <v>2740</v>
      </c>
      <c r="D41">
        <v>5.4999999999999997E-3</v>
      </c>
      <c r="E41" s="13">
        <v>5.0000000499999995E-10</v>
      </c>
      <c r="F41">
        <v>49.5</v>
      </c>
      <c r="G41">
        <v>0.25</v>
      </c>
      <c r="H41">
        <v>16.499999999999979</v>
      </c>
      <c r="I41">
        <v>24.75</v>
      </c>
      <c r="J41" s="14">
        <v>212</v>
      </c>
      <c r="K41">
        <v>1.76</v>
      </c>
      <c r="L41">
        <v>7.7000000000000008E-6</v>
      </c>
      <c r="M41">
        <v>0.707175</v>
      </c>
      <c r="N41">
        <v>1100</v>
      </c>
      <c r="O41">
        <v>7.9000000000000001E-2</v>
      </c>
      <c r="P41">
        <v>70600000</v>
      </c>
      <c r="R41">
        <v>34.843180000000004</v>
      </c>
      <c r="S41">
        <v>31.5321824102069</v>
      </c>
      <c r="T41">
        <v>15.557599399999996</v>
      </c>
      <c r="U41">
        <v>2</v>
      </c>
      <c r="V41">
        <v>64.72743453333301</v>
      </c>
      <c r="W41">
        <v>89.933710248685472</v>
      </c>
    </row>
    <row r="42" spans="1:23" x14ac:dyDescent="0.2">
      <c r="A42" s="12" t="s">
        <v>1418</v>
      </c>
      <c r="B42" s="12" t="s">
        <v>1426</v>
      </c>
      <c r="C42">
        <v>2700</v>
      </c>
      <c r="D42">
        <v>5.4999999999999997E-3</v>
      </c>
      <c r="E42" s="13">
        <v>5.0000000499999995E-10</v>
      </c>
      <c r="F42">
        <v>75</v>
      </c>
      <c r="G42">
        <v>0.25</v>
      </c>
      <c r="H42">
        <v>55.5555555555555</v>
      </c>
      <c r="I42">
        <v>15.001737451737451</v>
      </c>
      <c r="J42" s="14">
        <v>275</v>
      </c>
      <c r="K42">
        <v>1.76</v>
      </c>
      <c r="L42">
        <v>7.7000000000000008E-6</v>
      </c>
      <c r="M42">
        <v>0.62776499999999946</v>
      </c>
      <c r="N42">
        <v>1500</v>
      </c>
      <c r="O42">
        <v>5.5E-2</v>
      </c>
      <c r="P42">
        <v>200000</v>
      </c>
      <c r="Q42">
        <v>3.4</v>
      </c>
      <c r="R42">
        <v>77.010212716666643</v>
      </c>
      <c r="S42">
        <v>62.273385223999952</v>
      </c>
      <c r="T42">
        <v>24.125302597375299</v>
      </c>
      <c r="U42">
        <v>0</v>
      </c>
      <c r="V42">
        <v>139.18531495844411</v>
      </c>
      <c r="W42">
        <v>52.686873128278265</v>
      </c>
    </row>
    <row r="43" spans="1:23" x14ac:dyDescent="0.2">
      <c r="A43" s="12" t="s">
        <v>1418</v>
      </c>
      <c r="B43" s="12" t="s">
        <v>1426</v>
      </c>
      <c r="C43">
        <v>2700</v>
      </c>
      <c r="D43">
        <v>5.4999999999999997E-3</v>
      </c>
      <c r="E43" s="13">
        <v>5.0000000499999995E-10</v>
      </c>
      <c r="F43">
        <v>75</v>
      </c>
      <c r="G43">
        <v>0.25</v>
      </c>
      <c r="H43">
        <v>55.5555555555555</v>
      </c>
      <c r="I43">
        <v>15.001737451737451</v>
      </c>
      <c r="J43" s="14">
        <v>275</v>
      </c>
      <c r="K43">
        <v>1.76</v>
      </c>
      <c r="L43">
        <v>7.7000000000000008E-6</v>
      </c>
      <c r="M43">
        <v>0.62776499999999946</v>
      </c>
      <c r="N43">
        <v>900</v>
      </c>
      <c r="O43">
        <v>0.24399999999999999</v>
      </c>
      <c r="P43">
        <v>0</v>
      </c>
      <c r="R43">
        <v>73.581202099999956</v>
      </c>
      <c r="S43">
        <v>59.682870645103399</v>
      </c>
      <c r="T43">
        <v>23.603665097375298</v>
      </c>
      <c r="U43">
        <v>3.2</v>
      </c>
      <c r="V43">
        <v>135.01188818066632</v>
      </c>
      <c r="W43">
        <v>55.301323948562441</v>
      </c>
    </row>
    <row r="44" spans="1:23" x14ac:dyDescent="0.2">
      <c r="A44" s="12" t="s">
        <v>1415</v>
      </c>
      <c r="B44" s="12" t="s">
        <v>1426</v>
      </c>
      <c r="C44">
        <v>2000</v>
      </c>
      <c r="D44">
        <v>0.11</v>
      </c>
      <c r="E44" s="13">
        <v>5.0050000000000004E-13</v>
      </c>
      <c r="F44">
        <v>51</v>
      </c>
      <c r="G44">
        <v>0.15</v>
      </c>
      <c r="H44">
        <v>42.083333333333314</v>
      </c>
      <c r="I44">
        <v>10.638636363636364</v>
      </c>
      <c r="J44" s="14">
        <v>127.5</v>
      </c>
      <c r="K44">
        <v>2.11</v>
      </c>
      <c r="L44">
        <v>5.75E-6</v>
      </c>
      <c r="M44">
        <v>0.63974499999999945</v>
      </c>
      <c r="N44">
        <v>1300</v>
      </c>
      <c r="O44">
        <v>8.3000000000000004E-2</v>
      </c>
      <c r="P44">
        <v>30000</v>
      </c>
      <c r="Q44">
        <v>9</v>
      </c>
      <c r="R44">
        <v>69.871152699999996</v>
      </c>
      <c r="S44">
        <v>62.583907115999999</v>
      </c>
      <c r="T44">
        <v>23.318807399999951</v>
      </c>
      <c r="U44">
        <v>2.9</v>
      </c>
      <c r="V44">
        <v>117.027871854</v>
      </c>
      <c r="W44">
        <v>40.851526504034091</v>
      </c>
    </row>
    <row r="45" spans="1:23" x14ac:dyDescent="0.2">
      <c r="A45" s="12" t="s">
        <v>1417</v>
      </c>
      <c r="B45" s="12" t="s">
        <v>1426</v>
      </c>
      <c r="C45">
        <v>2850</v>
      </c>
      <c r="D45">
        <v>2.5000000000000001E-2</v>
      </c>
      <c r="E45" s="13">
        <v>5.0000000500000001E-9</v>
      </c>
      <c r="F45">
        <v>60</v>
      </c>
      <c r="G45">
        <v>0.25</v>
      </c>
      <c r="H45">
        <v>64.2708333333333</v>
      </c>
      <c r="I45">
        <v>12.001524390243903</v>
      </c>
      <c r="J45" s="14">
        <v>200</v>
      </c>
      <c r="K45">
        <v>2.7549999999999999</v>
      </c>
      <c r="L45">
        <v>1.3000000000000001E-5</v>
      </c>
      <c r="M45">
        <v>0.52764999999999995</v>
      </c>
      <c r="N45">
        <v>1795</v>
      </c>
      <c r="O45">
        <v>3.3000000000000002E-2</v>
      </c>
      <c r="P45">
        <v>44500</v>
      </c>
      <c r="Q45">
        <v>7.2</v>
      </c>
      <c r="R45">
        <v>46.849500000000006</v>
      </c>
      <c r="S45">
        <v>76.466999999999999</v>
      </c>
      <c r="T45">
        <v>15.795999999999999</v>
      </c>
      <c r="U45">
        <v>-1</v>
      </c>
      <c r="V45">
        <v>112.84566666666667</v>
      </c>
      <c r="W45">
        <v>75.391334691196434</v>
      </c>
    </row>
    <row r="46" spans="1:23" x14ac:dyDescent="0.2">
      <c r="A46" s="12" t="s">
        <v>1417</v>
      </c>
      <c r="B46" s="12" t="s">
        <v>1426</v>
      </c>
      <c r="C46">
        <v>2850</v>
      </c>
      <c r="D46">
        <v>2.5000000000000001E-2</v>
      </c>
      <c r="E46" s="13">
        <v>5.0000000500000001E-9</v>
      </c>
      <c r="F46">
        <v>60</v>
      </c>
      <c r="G46">
        <v>0.25</v>
      </c>
      <c r="H46">
        <v>64.2708333333333</v>
      </c>
      <c r="I46">
        <v>12.001524390243903</v>
      </c>
      <c r="J46" s="14">
        <v>200</v>
      </c>
      <c r="K46">
        <v>2.7549999999999999</v>
      </c>
      <c r="L46">
        <v>1.3000000000000001E-5</v>
      </c>
      <c r="M46">
        <v>0.52764999999999995</v>
      </c>
      <c r="N46">
        <v>1795</v>
      </c>
      <c r="O46">
        <v>0.1033</v>
      </c>
      <c r="P46">
        <v>2000</v>
      </c>
      <c r="Q46">
        <v>16</v>
      </c>
      <c r="R46">
        <v>46.849500000000006</v>
      </c>
      <c r="S46">
        <v>76.466999999999999</v>
      </c>
      <c r="T46">
        <v>15.795999999999999</v>
      </c>
      <c r="U46">
        <v>-1</v>
      </c>
      <c r="V46">
        <v>112.84566666666667</v>
      </c>
      <c r="W46">
        <v>75.391334691196434</v>
      </c>
    </row>
    <row r="47" spans="1:23" x14ac:dyDescent="0.2">
      <c r="A47" s="12" t="s">
        <v>1417</v>
      </c>
      <c r="B47" s="12" t="s">
        <v>1426</v>
      </c>
      <c r="C47">
        <v>2840</v>
      </c>
      <c r="D47">
        <v>3.4000000000000002E-2</v>
      </c>
      <c r="E47" s="13">
        <v>2.0000000000000002E-15</v>
      </c>
      <c r="F47">
        <v>54</v>
      </c>
      <c r="G47">
        <v>0.25</v>
      </c>
      <c r="H47">
        <v>19.041666666666664</v>
      </c>
      <c r="I47">
        <v>21.6</v>
      </c>
      <c r="J47" s="14">
        <v>200</v>
      </c>
      <c r="K47">
        <v>3.24</v>
      </c>
      <c r="L47">
        <v>1.3000000000000001E-5</v>
      </c>
      <c r="M47">
        <v>0.53820499999999949</v>
      </c>
      <c r="N47">
        <v>995</v>
      </c>
      <c r="O47">
        <v>1.1390000000000001E-2</v>
      </c>
      <c r="P47">
        <v>9200</v>
      </c>
      <c r="Q47">
        <v>20</v>
      </c>
      <c r="R47">
        <v>24.875</v>
      </c>
      <c r="S47">
        <v>21.889999999999951</v>
      </c>
      <c r="T47">
        <v>13.761325999999951</v>
      </c>
      <c r="U47">
        <v>2</v>
      </c>
      <c r="V47" s="1">
        <v>39.782000000000004</v>
      </c>
      <c r="W47">
        <v>9.8296744605302155</v>
      </c>
    </row>
    <row r="48" spans="1:23" x14ac:dyDescent="0.2">
      <c r="A48" s="12" t="s">
        <v>1413</v>
      </c>
      <c r="B48" s="12" t="s">
        <v>1426</v>
      </c>
      <c r="C48">
        <v>2325</v>
      </c>
      <c r="D48">
        <v>0.25</v>
      </c>
      <c r="E48" s="13">
        <v>3.2000000000000001E-12</v>
      </c>
      <c r="F48">
        <v>15.05</v>
      </c>
      <c r="G48">
        <v>0.22500000000000001</v>
      </c>
      <c r="H48">
        <v>50.020833333333336</v>
      </c>
      <c r="I48">
        <v>2.9749803921568598</v>
      </c>
      <c r="J48" s="14">
        <v>125.5</v>
      </c>
      <c r="K48">
        <v>2.8</v>
      </c>
      <c r="L48">
        <v>1.2E-5</v>
      </c>
      <c r="M48">
        <v>0.70934999999999948</v>
      </c>
      <c r="N48">
        <v>1226.5</v>
      </c>
      <c r="O48">
        <v>0.16700000000000001</v>
      </c>
      <c r="P48">
        <v>0</v>
      </c>
      <c r="R48">
        <v>66.4832672</v>
      </c>
      <c r="S48">
        <v>69.443149133999896</v>
      </c>
      <c r="T48">
        <v>27.177234300000002</v>
      </c>
      <c r="U48">
        <v>2.6</v>
      </c>
      <c r="V48" s="1">
        <v>114.74529369199996</v>
      </c>
      <c r="W48">
        <v>39.813297736682088</v>
      </c>
    </row>
    <row r="49" spans="1:23" x14ac:dyDescent="0.2">
      <c r="A49" s="12" t="s">
        <v>1420</v>
      </c>
      <c r="B49" s="12" t="s">
        <v>1426</v>
      </c>
      <c r="C49">
        <v>1600</v>
      </c>
      <c r="D49">
        <v>0.19600000000000001</v>
      </c>
      <c r="E49" s="13">
        <v>1.0499999999999999E-14</v>
      </c>
      <c r="F49">
        <v>15.05</v>
      </c>
      <c r="G49">
        <v>0.3</v>
      </c>
      <c r="H49">
        <v>16.699999999999985</v>
      </c>
      <c r="I49">
        <v>2.9528245192307652</v>
      </c>
      <c r="J49" s="14">
        <v>125.5</v>
      </c>
      <c r="K49">
        <v>3.3149999999999999</v>
      </c>
      <c r="L49">
        <v>1.2E-5</v>
      </c>
      <c r="M49">
        <v>0.75667499999999954</v>
      </c>
      <c r="N49">
        <v>2250</v>
      </c>
      <c r="O49">
        <v>3.1709800000000001</v>
      </c>
      <c r="P49">
        <v>1000000000</v>
      </c>
      <c r="R49">
        <v>83.283215899999959</v>
      </c>
      <c r="S49">
        <v>71.586373094896501</v>
      </c>
      <c r="T49">
        <v>35.991260674725254</v>
      </c>
      <c r="U49">
        <v>6.6</v>
      </c>
      <c r="V49">
        <v>126.25097112333327</v>
      </c>
      <c r="W49">
        <v>38.746393632340542</v>
      </c>
    </row>
    <row r="50" spans="1:23" x14ac:dyDescent="0.2">
      <c r="A50" s="12" t="s">
        <v>1418</v>
      </c>
      <c r="B50" s="12" t="s">
        <v>1426</v>
      </c>
      <c r="C50">
        <v>2870</v>
      </c>
      <c r="D50">
        <v>0.125</v>
      </c>
      <c r="E50" s="13">
        <v>5.0000000499999995E-10</v>
      </c>
      <c r="F50">
        <v>30</v>
      </c>
      <c r="G50">
        <v>0.24</v>
      </c>
      <c r="H50">
        <v>51.282051282051249</v>
      </c>
      <c r="I50">
        <v>6.0513528762418307</v>
      </c>
      <c r="J50" s="14">
        <v>275</v>
      </c>
      <c r="K50">
        <v>1.6</v>
      </c>
      <c r="L50">
        <v>1.5500000000000001E-5</v>
      </c>
      <c r="M50">
        <v>0.71860999999999953</v>
      </c>
      <c r="N50">
        <v>2350</v>
      </c>
      <c r="O50">
        <v>3.6700000000000003E-2</v>
      </c>
      <c r="P50">
        <v>0</v>
      </c>
      <c r="R50">
        <v>81.825360599999954</v>
      </c>
      <c r="S50">
        <v>63.21917293599995</v>
      </c>
      <c r="T50">
        <v>30.855824162882499</v>
      </c>
      <c r="U50">
        <v>4.5999999999999996</v>
      </c>
      <c r="V50" s="1">
        <v>129.7292065566663</v>
      </c>
      <c r="W50">
        <v>20.741482925683215</v>
      </c>
    </row>
    <row r="51" spans="1:23" x14ac:dyDescent="0.2">
      <c r="A51" s="12">
        <v>0</v>
      </c>
      <c r="B51" s="12" t="s">
        <v>1426</v>
      </c>
      <c r="C51">
        <v>0</v>
      </c>
      <c r="D51">
        <v>0</v>
      </c>
      <c r="E51">
        <v>0</v>
      </c>
      <c r="F51">
        <v>42.478000000000002</v>
      </c>
      <c r="G51" s="1" t="s">
        <v>472</v>
      </c>
      <c r="H51">
        <v>0</v>
      </c>
      <c r="I51">
        <v>10.269136354420899</v>
      </c>
      <c r="J51" s="14">
        <v>0</v>
      </c>
      <c r="K51">
        <v>0</v>
      </c>
      <c r="L51">
        <v>0</v>
      </c>
      <c r="M51">
        <v>0.64123999999999948</v>
      </c>
      <c r="N51">
        <v>2500</v>
      </c>
      <c r="O51">
        <v>0.20120960000999999</v>
      </c>
      <c r="P51">
        <v>0</v>
      </c>
      <c r="R51">
        <v>77.25687383999994</v>
      </c>
      <c r="S51">
        <v>84.12242943399994</v>
      </c>
      <c r="T51">
        <v>43.676346412087852</v>
      </c>
      <c r="U51">
        <v>3.2</v>
      </c>
      <c r="V51" s="1">
        <v>135.45406335933296</v>
      </c>
      <c r="W51">
        <v>45.261218666284499</v>
      </c>
    </row>
    <row r="52" spans="1:23" x14ac:dyDescent="0.2">
      <c r="A52" s="12" t="s">
        <v>1421</v>
      </c>
      <c r="B52" s="12" t="s">
        <v>1426</v>
      </c>
      <c r="C52">
        <v>2370</v>
      </c>
      <c r="D52">
        <v>0.114</v>
      </c>
      <c r="E52" s="13">
        <v>1.2168149999999999E-16</v>
      </c>
      <c r="F52">
        <v>31</v>
      </c>
      <c r="G52">
        <v>0.25</v>
      </c>
      <c r="H52">
        <v>24.187889077532532</v>
      </c>
      <c r="I52">
        <v>12.17268586824038</v>
      </c>
      <c r="J52" s="14">
        <v>116.7</v>
      </c>
      <c r="K52">
        <v>0.92999999999999994</v>
      </c>
      <c r="L52">
        <v>8.4999999999999999E-6</v>
      </c>
      <c r="M52">
        <v>0.69117000000000006</v>
      </c>
      <c r="N52">
        <v>2200</v>
      </c>
      <c r="O52">
        <v>0.16064420000999999</v>
      </c>
      <c r="P52">
        <v>0</v>
      </c>
      <c r="R52">
        <v>71.296008999999941</v>
      </c>
      <c r="S52">
        <v>48.4680418539999</v>
      </c>
      <c r="T52">
        <v>32.362718494750602</v>
      </c>
      <c r="U52">
        <v>2.7</v>
      </c>
      <c r="V52" s="1">
        <v>106.0115721713333</v>
      </c>
      <c r="W52">
        <v>13.931549751886898</v>
      </c>
    </row>
    <row r="53" spans="1:23" x14ac:dyDescent="0.2">
      <c r="A53" s="12" t="s">
        <v>1421</v>
      </c>
      <c r="B53" s="12" t="s">
        <v>1426</v>
      </c>
      <c r="C53">
        <v>2445</v>
      </c>
      <c r="D53">
        <v>0.1285</v>
      </c>
      <c r="E53" s="13">
        <v>8.7899999999999996E-17</v>
      </c>
      <c r="F53">
        <v>30.6</v>
      </c>
      <c r="G53">
        <v>0.2</v>
      </c>
      <c r="H53">
        <v>26.80513211382112</v>
      </c>
      <c r="I53">
        <v>12.717205258113085</v>
      </c>
      <c r="J53" s="14">
        <v>205.5</v>
      </c>
      <c r="K53">
        <v>0.92999999999999994</v>
      </c>
      <c r="L53">
        <v>9.4700000000000008E-6</v>
      </c>
      <c r="M53">
        <v>0.70238499999999948</v>
      </c>
      <c r="N53">
        <v>1750</v>
      </c>
      <c r="O53">
        <v>0.55000000000000004</v>
      </c>
      <c r="P53">
        <v>0</v>
      </c>
      <c r="Q53">
        <v>1</v>
      </c>
      <c r="R53">
        <v>38.954999999999949</v>
      </c>
      <c r="S53">
        <v>23.52</v>
      </c>
      <c r="T53">
        <v>15.4</v>
      </c>
      <c r="U53">
        <v>3.3</v>
      </c>
      <c r="V53" s="1">
        <v>57.581580366666572</v>
      </c>
      <c r="W53">
        <v>26.789008520779394</v>
      </c>
    </row>
    <row r="54" spans="1:23" x14ac:dyDescent="0.2">
      <c r="A54" s="12">
        <v>0</v>
      </c>
      <c r="B54" s="12" t="s">
        <v>1426</v>
      </c>
      <c r="C54">
        <v>0</v>
      </c>
      <c r="D54">
        <v>0</v>
      </c>
      <c r="E54">
        <v>0</v>
      </c>
      <c r="F54" s="1" t="s">
        <v>519</v>
      </c>
      <c r="G54" s="1" t="s">
        <v>520</v>
      </c>
      <c r="H54">
        <v>0</v>
      </c>
      <c r="I54">
        <v>10.210584107463101</v>
      </c>
      <c r="J54" s="14">
        <v>0</v>
      </c>
      <c r="K54">
        <v>0</v>
      </c>
      <c r="L54">
        <v>0</v>
      </c>
      <c r="M54">
        <v>0.64123999999999948</v>
      </c>
      <c r="N54">
        <v>2834.8150000000001</v>
      </c>
      <c r="O54">
        <v>0.19039580001</v>
      </c>
      <c r="P54">
        <v>0</v>
      </c>
      <c r="R54">
        <v>81.022976224999951</v>
      </c>
      <c r="S54">
        <v>89.97038345399946</v>
      </c>
      <c r="T54">
        <v>46.683135507692256</v>
      </c>
      <c r="U54">
        <v>2.2999999999999998</v>
      </c>
      <c r="V54" s="1">
        <v>137.21235981599963</v>
      </c>
      <c r="W54">
        <v>40.63573953377373</v>
      </c>
    </row>
    <row r="55" spans="1:23" x14ac:dyDescent="0.2">
      <c r="A55" s="12" t="s">
        <v>1417</v>
      </c>
      <c r="B55" s="12" t="s">
        <v>1426</v>
      </c>
      <c r="C55">
        <v>2655</v>
      </c>
      <c r="D55">
        <v>1.2500000000000001E-2</v>
      </c>
      <c r="E55" s="13">
        <v>3.8999999999999998E-16</v>
      </c>
      <c r="F55">
        <v>33.5</v>
      </c>
      <c r="G55">
        <v>0.21</v>
      </c>
      <c r="H55">
        <v>10.668103448275815</v>
      </c>
      <c r="I55">
        <v>13.8429752066115</v>
      </c>
      <c r="J55" s="14">
        <v>78.349999999999994</v>
      </c>
      <c r="K55">
        <v>2.7549999999999999</v>
      </c>
      <c r="L55">
        <v>3.0000000008500002E-6</v>
      </c>
      <c r="M55">
        <v>0.67395999999999945</v>
      </c>
      <c r="N55">
        <v>4300</v>
      </c>
      <c r="O55">
        <v>4.6829999999999997E-2</v>
      </c>
      <c r="P55">
        <v>12800</v>
      </c>
      <c r="Q55">
        <v>89.2</v>
      </c>
      <c r="R55">
        <v>108</v>
      </c>
      <c r="S55">
        <v>104</v>
      </c>
      <c r="T55">
        <v>62.463692568131798</v>
      </c>
      <c r="U55">
        <v>5.4</v>
      </c>
      <c r="V55">
        <v>169.17308845333332</v>
      </c>
      <c r="W55">
        <v>36.12165562658965</v>
      </c>
    </row>
    <row r="56" spans="1:23" x14ac:dyDescent="0.2">
      <c r="A56" s="12" t="s">
        <v>1417</v>
      </c>
      <c r="B56" s="12" t="s">
        <v>1426</v>
      </c>
      <c r="C56">
        <v>2720</v>
      </c>
      <c r="D56">
        <v>2.2499999999999999E-2</v>
      </c>
      <c r="E56" s="13">
        <v>5.000000005E-9</v>
      </c>
      <c r="F56">
        <v>50</v>
      </c>
      <c r="G56">
        <v>0.15</v>
      </c>
      <c r="H56">
        <v>56.175833333333301</v>
      </c>
      <c r="I56">
        <v>10.876511487303507</v>
      </c>
      <c r="J56" s="14">
        <v>285</v>
      </c>
      <c r="K56">
        <v>3.24</v>
      </c>
      <c r="L56">
        <v>1.3000000000000001E-5</v>
      </c>
      <c r="M56">
        <v>0.48963999999999952</v>
      </c>
      <c r="N56">
        <v>475</v>
      </c>
      <c r="O56">
        <v>0.03</v>
      </c>
      <c r="P56">
        <v>399</v>
      </c>
      <c r="Q56">
        <v>18</v>
      </c>
      <c r="R56">
        <v>27.586458</v>
      </c>
      <c r="S56">
        <v>31.896653280206898</v>
      </c>
      <c r="T56">
        <v>14.457763</v>
      </c>
      <c r="U56">
        <v>-0.2</v>
      </c>
      <c r="V56">
        <v>59.606176533333006</v>
      </c>
      <c r="W56">
        <v>74.650088933941404</v>
      </c>
    </row>
    <row r="57" spans="1:23" x14ac:dyDescent="0.2">
      <c r="A57" s="12" t="s">
        <v>1417</v>
      </c>
      <c r="B57" s="12" t="s">
        <v>1426</v>
      </c>
      <c r="C57">
        <v>2700</v>
      </c>
      <c r="D57">
        <v>5.0500000000000003E-2</v>
      </c>
      <c r="E57" s="13">
        <v>5.0500000000000002E-16</v>
      </c>
      <c r="F57">
        <v>52</v>
      </c>
      <c r="G57">
        <v>0.22</v>
      </c>
      <c r="H57">
        <v>22.440476190476151</v>
      </c>
      <c r="I57">
        <v>24.241803278688501</v>
      </c>
      <c r="J57" s="14">
        <v>142.5</v>
      </c>
      <c r="K57">
        <v>3.24</v>
      </c>
      <c r="L57">
        <v>8.0000000000000013E-6</v>
      </c>
      <c r="M57">
        <v>0.6</v>
      </c>
      <c r="N57">
        <v>4814.5</v>
      </c>
      <c r="O57">
        <v>5.5E-2</v>
      </c>
      <c r="P57">
        <v>11566</v>
      </c>
      <c r="Q57">
        <v>29.6</v>
      </c>
      <c r="R57">
        <v>119.88104999999899</v>
      </c>
      <c r="S57">
        <v>75.701499999999953</v>
      </c>
      <c r="T57">
        <v>47.230244999999954</v>
      </c>
      <c r="U57">
        <v>3.4</v>
      </c>
      <c r="V57" s="1">
        <v>155.96903333333265</v>
      </c>
      <c r="W57">
        <v>10.55052249890873</v>
      </c>
    </row>
    <row r="58" spans="1:23" x14ac:dyDescent="0.2">
      <c r="A58" s="12" t="s">
        <v>1415</v>
      </c>
      <c r="B58" s="12" t="s">
        <v>1426</v>
      </c>
      <c r="C58">
        <v>2425</v>
      </c>
      <c r="D58">
        <v>3.7999999999999999E-2</v>
      </c>
      <c r="E58" s="13">
        <v>3.0000000000000001E-17</v>
      </c>
      <c r="F58">
        <v>6</v>
      </c>
      <c r="G58">
        <v>0.25</v>
      </c>
      <c r="H58">
        <v>43.66666666666665</v>
      </c>
      <c r="I58">
        <v>1.2124999999999999</v>
      </c>
      <c r="J58" s="14">
        <v>127.5</v>
      </c>
      <c r="K58">
        <v>2.11</v>
      </c>
      <c r="L58">
        <v>5.75E-6</v>
      </c>
      <c r="M58">
        <v>0.70599999999999952</v>
      </c>
      <c r="N58">
        <v>4031.5</v>
      </c>
      <c r="O58">
        <v>5.3999999999999999E-2</v>
      </c>
      <c r="P58">
        <v>729</v>
      </c>
      <c r="Q58">
        <v>9</v>
      </c>
      <c r="R58">
        <v>101.51317</v>
      </c>
      <c r="S58">
        <v>61.923033699999998</v>
      </c>
      <c r="T58">
        <v>39.1510498687664</v>
      </c>
      <c r="U58">
        <v>3.5</v>
      </c>
      <c r="V58">
        <v>163.09782646666667</v>
      </c>
      <c r="W58">
        <v>38.530920112983395</v>
      </c>
    </row>
    <row r="59" spans="1:23" x14ac:dyDescent="0.2">
      <c r="A59" s="12" t="s">
        <v>1417</v>
      </c>
      <c r="B59" s="12" t="s">
        <v>1426</v>
      </c>
      <c r="C59">
        <v>2700</v>
      </c>
      <c r="D59">
        <v>2.0500000000000001E-2</v>
      </c>
      <c r="E59" s="13">
        <v>5.5E-18</v>
      </c>
      <c r="F59">
        <v>60</v>
      </c>
      <c r="G59">
        <v>0.2</v>
      </c>
      <c r="H59">
        <v>33.8541666666666</v>
      </c>
      <c r="I59">
        <v>24.937482634064999</v>
      </c>
      <c r="J59" s="14">
        <v>135</v>
      </c>
      <c r="K59">
        <v>3.24</v>
      </c>
      <c r="L59">
        <v>1.3000000000000001E-5</v>
      </c>
      <c r="M59">
        <v>0.46386499999999897</v>
      </c>
      <c r="N59">
        <v>2300</v>
      </c>
      <c r="O59">
        <v>0.1</v>
      </c>
      <c r="P59">
        <v>100000</v>
      </c>
      <c r="Q59">
        <v>16</v>
      </c>
      <c r="R59">
        <v>59.8</v>
      </c>
      <c r="S59">
        <v>33.6</v>
      </c>
      <c r="T59">
        <v>25.399999999999949</v>
      </c>
      <c r="U59">
        <v>2</v>
      </c>
      <c r="V59">
        <v>92.8</v>
      </c>
      <c r="W59">
        <v>18.732858831475777</v>
      </c>
    </row>
    <row r="60" spans="1:23" x14ac:dyDescent="0.2">
      <c r="A60" s="12" t="s">
        <v>1417</v>
      </c>
      <c r="B60" s="12" t="s">
        <v>1426</v>
      </c>
      <c r="C60">
        <v>2670</v>
      </c>
      <c r="D60">
        <v>0.15</v>
      </c>
      <c r="E60" s="13">
        <v>5.0000000500000001E-9</v>
      </c>
      <c r="F60">
        <v>25.2</v>
      </c>
      <c r="G60">
        <v>0.22</v>
      </c>
      <c r="H60">
        <v>51.7708333333333</v>
      </c>
      <c r="I60">
        <v>5.1684375000000005</v>
      </c>
      <c r="J60" s="14">
        <v>200</v>
      </c>
      <c r="K60">
        <v>3.24</v>
      </c>
      <c r="L60">
        <v>1.3000000000000001E-5</v>
      </c>
      <c r="M60">
        <v>0.5882849999999995</v>
      </c>
      <c r="N60">
        <v>3834</v>
      </c>
      <c r="O60">
        <v>0.06</v>
      </c>
      <c r="P60">
        <v>0</v>
      </c>
      <c r="R60">
        <v>94.46043808499951</v>
      </c>
      <c r="S60">
        <v>54.42864916199995</v>
      </c>
      <c r="T60">
        <v>36.249361507633154</v>
      </c>
      <c r="U60">
        <v>1.5</v>
      </c>
      <c r="V60" s="1">
        <v>125.14735199466601</v>
      </c>
      <c r="W60">
        <v>29.74801784713927</v>
      </c>
    </row>
    <row r="61" spans="1:23" x14ac:dyDescent="0.2">
      <c r="A61" s="12" t="s">
        <v>1417</v>
      </c>
      <c r="B61" s="12" t="s">
        <v>1426</v>
      </c>
      <c r="C61">
        <v>2655</v>
      </c>
      <c r="D61">
        <v>0.11</v>
      </c>
      <c r="E61" s="13">
        <v>5.005E-9</v>
      </c>
      <c r="F61">
        <v>65</v>
      </c>
      <c r="G61">
        <v>0.185</v>
      </c>
      <c r="H61">
        <v>61.510833333333295</v>
      </c>
      <c r="I61">
        <v>13.751303551296505</v>
      </c>
      <c r="J61" s="14">
        <v>200</v>
      </c>
      <c r="K61">
        <v>3.2050000000000001</v>
      </c>
      <c r="L61">
        <v>1.3000000000000001E-5</v>
      </c>
      <c r="M61">
        <v>0.49201500000000004</v>
      </c>
      <c r="N61">
        <v>3128</v>
      </c>
      <c r="O61">
        <v>3.8999999999999999E-4</v>
      </c>
      <c r="P61">
        <v>0</v>
      </c>
      <c r="Q61">
        <v>0.41</v>
      </c>
      <c r="R61">
        <v>62.050073999999952</v>
      </c>
      <c r="S61">
        <v>53.862841988</v>
      </c>
      <c r="T61">
        <v>34.209839609463202</v>
      </c>
      <c r="U61">
        <v>2.8</v>
      </c>
      <c r="V61" s="1">
        <v>138.2502637086663</v>
      </c>
      <c r="W61">
        <v>74.455515518875131</v>
      </c>
    </row>
    <row r="62" spans="1:23" x14ac:dyDescent="0.2">
      <c r="A62" s="12" t="s">
        <v>1422</v>
      </c>
      <c r="B62" s="12" t="s">
        <v>1426</v>
      </c>
      <c r="C62">
        <v>2850</v>
      </c>
      <c r="D62">
        <v>7.0000000000000007E-2</v>
      </c>
      <c r="E62" s="1">
        <v>0.5</v>
      </c>
      <c r="F62">
        <v>25</v>
      </c>
      <c r="G62">
        <v>0.2</v>
      </c>
      <c r="H62">
        <v>33.579499999999996</v>
      </c>
      <c r="I62">
        <v>8.6654999999999998</v>
      </c>
      <c r="J62" s="14">
        <v>134.5</v>
      </c>
      <c r="K62">
        <v>1.92</v>
      </c>
      <c r="L62">
        <v>7.5000000000000002E-6</v>
      </c>
      <c r="M62">
        <v>0.74516999999999944</v>
      </c>
      <c r="N62">
        <v>1348</v>
      </c>
      <c r="O62">
        <v>0.10100000000000001</v>
      </c>
      <c r="P62">
        <v>20000</v>
      </c>
      <c r="Q62">
        <v>10.3</v>
      </c>
      <c r="R62">
        <v>32.756399999999999</v>
      </c>
      <c r="S62">
        <v>19.981403999999948</v>
      </c>
      <c r="T62">
        <v>14.430040999999949</v>
      </c>
      <c r="U62">
        <v>1.7</v>
      </c>
      <c r="V62" s="1">
        <v>43.830848866666663</v>
      </c>
      <c r="W62">
        <v>15.299128409149004</v>
      </c>
    </row>
    <row r="63" spans="1:23" x14ac:dyDescent="0.2">
      <c r="A63" s="12" t="s">
        <v>1417</v>
      </c>
      <c r="B63" s="12" t="s">
        <v>1426</v>
      </c>
      <c r="C63">
        <v>2700</v>
      </c>
      <c r="D63">
        <v>4.4999999999999998E-2</v>
      </c>
      <c r="E63" s="13">
        <v>5.0000000000499999E-9</v>
      </c>
      <c r="F63">
        <v>37.5</v>
      </c>
      <c r="G63">
        <v>0.25</v>
      </c>
      <c r="H63">
        <v>56.7708333333333</v>
      </c>
      <c r="I63">
        <v>7.5024038461538458</v>
      </c>
      <c r="J63" s="14">
        <v>200</v>
      </c>
      <c r="K63">
        <v>3.24</v>
      </c>
      <c r="L63">
        <v>1.3000000000000001E-5</v>
      </c>
      <c r="M63">
        <v>0.54784999999999995</v>
      </c>
      <c r="N63">
        <v>3630</v>
      </c>
      <c r="O63">
        <v>9.5600000000000004E-2</v>
      </c>
      <c r="P63">
        <v>21600</v>
      </c>
      <c r="Q63">
        <v>48</v>
      </c>
      <c r="R63">
        <v>91.333893999999958</v>
      </c>
      <c r="S63">
        <v>56.334658481999995</v>
      </c>
      <c r="T63">
        <v>39.070554986876601</v>
      </c>
      <c r="U63">
        <v>1.3</v>
      </c>
      <c r="V63">
        <v>114.92440767133297</v>
      </c>
      <c r="W63">
        <v>38.594683980100719</v>
      </c>
    </row>
    <row r="64" spans="1:23" x14ac:dyDescent="0.2">
      <c r="A64" s="12" t="s">
        <v>1418</v>
      </c>
      <c r="B64" s="12" t="s">
        <v>1426</v>
      </c>
      <c r="C64">
        <v>1950</v>
      </c>
      <c r="D64">
        <v>0.02</v>
      </c>
      <c r="E64" s="13">
        <v>5.0000000249999999E-10</v>
      </c>
      <c r="F64">
        <v>15</v>
      </c>
      <c r="G64">
        <v>0.28000000000000003</v>
      </c>
      <c r="H64">
        <v>47.34666666666665</v>
      </c>
      <c r="I64">
        <v>2.9356634304207123</v>
      </c>
      <c r="J64" s="14">
        <v>89.5</v>
      </c>
      <c r="K64">
        <v>2.4000000000000004</v>
      </c>
      <c r="L64">
        <v>5.4500000000000003E-6</v>
      </c>
      <c r="M64">
        <v>0.88105</v>
      </c>
      <c r="N64">
        <v>3233</v>
      </c>
      <c r="O64">
        <v>2.4E-2</v>
      </c>
      <c r="P64">
        <v>41325</v>
      </c>
      <c r="Q64">
        <v>16.7</v>
      </c>
      <c r="R64">
        <v>82.268476599999957</v>
      </c>
      <c r="S64">
        <v>44.385204610206848</v>
      </c>
      <c r="T64">
        <v>30.822816592125946</v>
      </c>
      <c r="U64">
        <v>2.39</v>
      </c>
      <c r="V64">
        <v>100.58125193799994</v>
      </c>
      <c r="W64">
        <v>22.837459105623743</v>
      </c>
    </row>
    <row r="65" spans="1:23" x14ac:dyDescent="0.2">
      <c r="A65" s="12" t="s">
        <v>1423</v>
      </c>
      <c r="B65" s="12" t="s">
        <v>1426</v>
      </c>
      <c r="C65">
        <v>2300</v>
      </c>
      <c r="D65">
        <v>0.2</v>
      </c>
      <c r="E65" s="13">
        <v>2.525E-6</v>
      </c>
      <c r="F65">
        <v>22.5</v>
      </c>
      <c r="G65">
        <v>0.18</v>
      </c>
      <c r="H65">
        <v>17.2027290448343</v>
      </c>
      <c r="I65">
        <v>4.7696066328573306</v>
      </c>
      <c r="J65" s="14">
        <v>126</v>
      </c>
      <c r="K65">
        <v>1.5</v>
      </c>
      <c r="L65">
        <v>1.2E-5</v>
      </c>
      <c r="M65">
        <v>0.76059499999999947</v>
      </c>
      <c r="N65">
        <v>2300</v>
      </c>
      <c r="O65">
        <v>3.8114949999999999</v>
      </c>
      <c r="P65">
        <v>2341357797</v>
      </c>
      <c r="R65">
        <v>79.666989799999953</v>
      </c>
      <c r="S65">
        <v>63.177295961999945</v>
      </c>
      <c r="T65">
        <v>31.489004856043948</v>
      </c>
      <c r="U65">
        <v>5.0999999999999996</v>
      </c>
      <c r="V65" s="1">
        <v>126.34661585199991</v>
      </c>
      <c r="W65">
        <v>38.705188664040612</v>
      </c>
    </row>
    <row r="66" spans="1:23" x14ac:dyDescent="0.2">
      <c r="A66" s="12" t="s">
        <v>1417</v>
      </c>
      <c r="B66" s="12" t="s">
        <v>1426</v>
      </c>
      <c r="C66">
        <v>2670</v>
      </c>
      <c r="D66">
        <v>0.10199999999999999</v>
      </c>
      <c r="E66" s="13">
        <v>2.6E-14</v>
      </c>
      <c r="F66">
        <v>37.5</v>
      </c>
      <c r="G66">
        <v>0.25</v>
      </c>
      <c r="H66">
        <v>16.5</v>
      </c>
      <c r="I66">
        <v>17.55</v>
      </c>
      <c r="J66" s="14">
        <v>200</v>
      </c>
      <c r="K66">
        <v>3.585</v>
      </c>
      <c r="L66">
        <v>1.5000000000000002E-5</v>
      </c>
      <c r="M66">
        <v>0.62761999999999951</v>
      </c>
      <c r="N66">
        <v>2800</v>
      </c>
      <c r="O66">
        <v>2.612301</v>
      </c>
      <c r="P66">
        <v>1271141319</v>
      </c>
      <c r="Q66">
        <v>0.1</v>
      </c>
      <c r="R66">
        <v>81.600806871666649</v>
      </c>
      <c r="S66">
        <v>35.254411900000001</v>
      </c>
      <c r="T66">
        <v>19.693314206043901</v>
      </c>
      <c r="U66">
        <v>5</v>
      </c>
      <c r="V66">
        <v>95.072522114444439</v>
      </c>
      <c r="W66">
        <v>39.229050860624284</v>
      </c>
    </row>
    <row r="67" spans="1:23" x14ac:dyDescent="0.2">
      <c r="A67" s="12" t="s">
        <v>1423</v>
      </c>
      <c r="B67" s="12" t="s">
        <v>1427</v>
      </c>
      <c r="C67">
        <v>2135</v>
      </c>
      <c r="D67">
        <v>0.2</v>
      </c>
      <c r="E67" s="13">
        <v>5.0005000000000001E-16</v>
      </c>
      <c r="F67">
        <v>47</v>
      </c>
      <c r="G67">
        <v>0.26</v>
      </c>
      <c r="H67">
        <v>32.481481481481474</v>
      </c>
      <c r="I67">
        <v>9.3362839221709937</v>
      </c>
      <c r="J67" s="14">
        <v>126</v>
      </c>
      <c r="K67">
        <v>1.5</v>
      </c>
      <c r="L67">
        <v>1.2E-5</v>
      </c>
      <c r="M67">
        <v>0.749</v>
      </c>
      <c r="N67">
        <v>1800</v>
      </c>
      <c r="O67">
        <v>0.2</v>
      </c>
      <c r="P67">
        <v>65000</v>
      </c>
      <c r="R67">
        <v>58.202309039999996</v>
      </c>
      <c r="S67">
        <v>50.359987459999957</v>
      </c>
      <c r="T67">
        <v>22.465831000000001</v>
      </c>
      <c r="U67">
        <v>4.5999999999999996</v>
      </c>
      <c r="V67" s="1">
        <v>99.540287426666325</v>
      </c>
      <c r="W67">
        <v>65.621623954576918</v>
      </c>
    </row>
    <row r="68" spans="1:23" x14ac:dyDescent="0.2">
      <c r="A68" s="12" t="s">
        <v>1423</v>
      </c>
      <c r="B68" s="12" t="s">
        <v>1427</v>
      </c>
      <c r="C68">
        <v>2135</v>
      </c>
      <c r="D68">
        <v>0.2</v>
      </c>
      <c r="E68" s="13">
        <v>5.0005000000000001E-16</v>
      </c>
      <c r="F68">
        <v>47</v>
      </c>
      <c r="G68">
        <v>0.26</v>
      </c>
      <c r="H68">
        <v>32.481481481481474</v>
      </c>
      <c r="I68">
        <v>9.3362839221709937</v>
      </c>
      <c r="J68" s="14">
        <v>126</v>
      </c>
      <c r="K68">
        <v>1.5</v>
      </c>
      <c r="L68">
        <v>1.2E-5</v>
      </c>
      <c r="M68">
        <v>0.749</v>
      </c>
      <c r="N68">
        <v>2300</v>
      </c>
      <c r="O68" s="1" t="s">
        <v>644</v>
      </c>
      <c r="P68">
        <v>14000</v>
      </c>
      <c r="R68">
        <v>66.41058554</v>
      </c>
      <c r="S68">
        <v>56.551402839999952</v>
      </c>
      <c r="T68">
        <v>28.08044609999995</v>
      </c>
      <c r="U68">
        <v>4.5</v>
      </c>
      <c r="V68" s="1">
        <v>111.63482312666633</v>
      </c>
      <c r="W68">
        <v>49.976280916367607</v>
      </c>
    </row>
    <row r="69" spans="1:23" x14ac:dyDescent="0.2">
      <c r="A69" s="12" t="s">
        <v>1423</v>
      </c>
      <c r="B69" s="12" t="s">
        <v>1427</v>
      </c>
      <c r="C69">
        <v>2615</v>
      </c>
      <c r="D69">
        <v>4.4999999999999998E-2</v>
      </c>
      <c r="E69" s="13">
        <v>2.5142999999999999E-17</v>
      </c>
      <c r="F69">
        <v>26.1</v>
      </c>
      <c r="G69">
        <v>0.22</v>
      </c>
      <c r="H69">
        <v>32.481481481481474</v>
      </c>
      <c r="I69">
        <v>5.3592477525118936</v>
      </c>
      <c r="J69" s="14">
        <v>126</v>
      </c>
      <c r="K69">
        <v>1.5</v>
      </c>
      <c r="L69">
        <v>1.2E-5</v>
      </c>
      <c r="M69">
        <v>0.67578999999999945</v>
      </c>
      <c r="N69">
        <v>2782.8050000000003</v>
      </c>
      <c r="O69">
        <v>0.25169999999999998</v>
      </c>
      <c r="P69">
        <v>1880</v>
      </c>
      <c r="Q69">
        <v>57</v>
      </c>
      <c r="R69">
        <v>74.983137491666639</v>
      </c>
      <c r="S69">
        <v>47.53862392799995</v>
      </c>
      <c r="T69">
        <v>23.81</v>
      </c>
      <c r="U69">
        <v>2.2000000000000002</v>
      </c>
      <c r="V69" s="1">
        <v>107.28592876111109</v>
      </c>
      <c r="W69">
        <v>11.066608796605571</v>
      </c>
    </row>
    <row r="70" spans="1:23" x14ac:dyDescent="0.2">
      <c r="A70" s="12" t="s">
        <v>1423</v>
      </c>
      <c r="B70" s="12" t="s">
        <v>1427</v>
      </c>
      <c r="C70">
        <v>2615</v>
      </c>
      <c r="D70">
        <v>4.4999999999999998E-2</v>
      </c>
      <c r="E70" s="13">
        <v>2.5142999999999999E-17</v>
      </c>
      <c r="F70">
        <v>26.1</v>
      </c>
      <c r="G70">
        <v>0.22</v>
      </c>
      <c r="H70">
        <v>32.481481481481474</v>
      </c>
      <c r="I70">
        <v>5.3592477525118936</v>
      </c>
      <c r="J70" s="14">
        <v>126</v>
      </c>
      <c r="K70">
        <v>1.5</v>
      </c>
      <c r="L70">
        <v>1.2E-5</v>
      </c>
      <c r="M70">
        <v>0.67578999999999945</v>
      </c>
      <c r="N70">
        <v>2756.7849999999999</v>
      </c>
      <c r="O70">
        <v>0.1633</v>
      </c>
      <c r="P70">
        <v>0</v>
      </c>
      <c r="Q70">
        <v>60.1</v>
      </c>
      <c r="R70">
        <v>75.913242185000001</v>
      </c>
      <c r="S70">
        <v>60.761480381999952</v>
      </c>
      <c r="T70">
        <v>28.32723869737525</v>
      </c>
      <c r="U70">
        <v>3.4</v>
      </c>
      <c r="V70">
        <v>120.13689000999996</v>
      </c>
      <c r="W70">
        <v>30.578189377717248</v>
      </c>
    </row>
    <row r="71" spans="1:23" x14ac:dyDescent="0.2">
      <c r="A71" s="12" t="s">
        <v>1423</v>
      </c>
      <c r="B71" s="12" t="s">
        <v>1427</v>
      </c>
      <c r="C71">
        <v>2535</v>
      </c>
      <c r="D71">
        <v>0.2</v>
      </c>
      <c r="E71" s="13">
        <v>5.0005000000000001E-16</v>
      </c>
      <c r="F71">
        <v>35.200000000000003</v>
      </c>
      <c r="G71">
        <v>0.185</v>
      </c>
      <c r="H71">
        <v>32.481481481481474</v>
      </c>
      <c r="I71">
        <v>7.4370474343268933</v>
      </c>
      <c r="J71" s="14">
        <v>126</v>
      </c>
      <c r="K71">
        <v>1.5</v>
      </c>
      <c r="L71">
        <v>1.2E-5</v>
      </c>
      <c r="M71">
        <v>0.69224499999999956</v>
      </c>
      <c r="N71">
        <v>2972.5</v>
      </c>
      <c r="O71" s="1" t="s">
        <v>672</v>
      </c>
      <c r="P71">
        <v>7160</v>
      </c>
      <c r="Q71">
        <v>85</v>
      </c>
      <c r="R71">
        <v>81.415545464999951</v>
      </c>
      <c r="S71">
        <v>58.178833233999953</v>
      </c>
      <c r="T71">
        <v>39.876696299999949</v>
      </c>
      <c r="U71">
        <v>3</v>
      </c>
      <c r="V71" s="1">
        <v>119.17685047666663</v>
      </c>
      <c r="W71">
        <v>21.996768635332145</v>
      </c>
    </row>
    <row r="72" spans="1:23" x14ac:dyDescent="0.2">
      <c r="A72" s="12" t="s">
        <v>1423</v>
      </c>
      <c r="B72" s="12" t="s">
        <v>1427</v>
      </c>
      <c r="C72">
        <v>2615</v>
      </c>
      <c r="D72">
        <v>4.4999999999999998E-2</v>
      </c>
      <c r="E72" s="13">
        <v>2.5142999999999999E-17</v>
      </c>
      <c r="F72">
        <v>26.1</v>
      </c>
      <c r="G72">
        <v>0.22</v>
      </c>
      <c r="H72">
        <v>32.481481481481474</v>
      </c>
      <c r="I72">
        <v>5.3592477525118936</v>
      </c>
      <c r="J72" s="14">
        <v>126</v>
      </c>
      <c r="K72">
        <v>1.5</v>
      </c>
      <c r="L72">
        <v>1.2E-5</v>
      </c>
      <c r="M72">
        <v>0.67578999999999945</v>
      </c>
      <c r="N72">
        <v>2771.18</v>
      </c>
      <c r="O72" s="1" t="s">
        <v>682</v>
      </c>
      <c r="P72">
        <v>0</v>
      </c>
      <c r="R72">
        <v>74.498166824999998</v>
      </c>
      <c r="S72">
        <v>47.581672327999954</v>
      </c>
      <c r="T72">
        <v>23.81</v>
      </c>
      <c r="U72">
        <v>3.2</v>
      </c>
      <c r="V72" s="1">
        <v>107.05161151666663</v>
      </c>
      <c r="W72">
        <v>12.390859819013293</v>
      </c>
    </row>
    <row r="73" spans="1:23" x14ac:dyDescent="0.2">
      <c r="A73" s="12" t="s">
        <v>1423</v>
      </c>
      <c r="B73" s="12" t="s">
        <v>1427</v>
      </c>
      <c r="C73">
        <v>2615</v>
      </c>
      <c r="D73">
        <v>4.4999999999999998E-2</v>
      </c>
      <c r="E73" s="13">
        <v>2.5142999999999999E-17</v>
      </c>
      <c r="F73">
        <v>26.1</v>
      </c>
      <c r="G73">
        <v>0.22</v>
      </c>
      <c r="H73">
        <v>32.481481481481474</v>
      </c>
      <c r="I73">
        <v>5.3592477525118936</v>
      </c>
      <c r="J73" s="14">
        <v>126</v>
      </c>
      <c r="K73">
        <v>1.5</v>
      </c>
      <c r="L73">
        <v>1.2E-5</v>
      </c>
      <c r="M73">
        <v>0.67578999999999945</v>
      </c>
      <c r="N73">
        <v>2776.0050000000001</v>
      </c>
      <c r="O73">
        <v>0.17499999999999999</v>
      </c>
      <c r="P73">
        <v>0</v>
      </c>
      <c r="Q73">
        <v>64</v>
      </c>
      <c r="R73">
        <v>74.447872285000003</v>
      </c>
      <c r="S73">
        <v>47.656271327999953</v>
      </c>
      <c r="T73">
        <v>23.81</v>
      </c>
      <c r="U73">
        <v>2.8</v>
      </c>
      <c r="V73" s="1">
        <v>107.17040968999997</v>
      </c>
      <c r="W73">
        <v>12.846704279293606</v>
      </c>
    </row>
    <row r="74" spans="1:23" x14ac:dyDescent="0.2">
      <c r="A74" s="12" t="s">
        <v>1423</v>
      </c>
      <c r="B74" s="12" t="s">
        <v>1427</v>
      </c>
      <c r="C74">
        <v>2671</v>
      </c>
      <c r="D74">
        <v>5.5E-2</v>
      </c>
      <c r="E74" s="13">
        <v>1.7900000000000001E-20</v>
      </c>
      <c r="F74">
        <v>55</v>
      </c>
      <c r="G74">
        <v>0.25</v>
      </c>
      <c r="H74">
        <v>37.171229200214697</v>
      </c>
      <c r="I74">
        <v>21.973625248063449</v>
      </c>
      <c r="J74" s="14">
        <v>126</v>
      </c>
      <c r="K74">
        <v>1.5</v>
      </c>
      <c r="L74">
        <v>1.2E-5</v>
      </c>
      <c r="M74">
        <v>0.60214999999999952</v>
      </c>
      <c r="N74">
        <v>2860</v>
      </c>
      <c r="O74">
        <v>0.245</v>
      </c>
      <c r="P74">
        <v>10866</v>
      </c>
      <c r="R74">
        <v>73.42946739999995</v>
      </c>
      <c r="S74">
        <v>54.796717294000004</v>
      </c>
      <c r="T74">
        <v>44.229393189501295</v>
      </c>
      <c r="U74">
        <v>4.18</v>
      </c>
      <c r="V74">
        <v>136.18077526666661</v>
      </c>
      <c r="W74">
        <v>16.277997227719023</v>
      </c>
    </row>
    <row r="75" spans="1:23" x14ac:dyDescent="0.2">
      <c r="A75" s="12" t="s">
        <v>1423</v>
      </c>
      <c r="B75" s="12" t="s">
        <v>1427</v>
      </c>
      <c r="C75">
        <v>2605</v>
      </c>
      <c r="D75">
        <v>0.2</v>
      </c>
      <c r="E75" s="13">
        <v>2.7055E-18</v>
      </c>
      <c r="F75">
        <v>50</v>
      </c>
      <c r="G75">
        <v>0.25</v>
      </c>
      <c r="H75">
        <v>32.481481481481474</v>
      </c>
      <c r="I75">
        <v>10.010887096774194</v>
      </c>
      <c r="J75" s="14">
        <v>126</v>
      </c>
      <c r="K75">
        <v>1.5</v>
      </c>
      <c r="L75">
        <v>1.2E-5</v>
      </c>
      <c r="M75">
        <v>0.54588499999999995</v>
      </c>
      <c r="N75">
        <v>3200</v>
      </c>
      <c r="O75">
        <v>0.18329999999999999</v>
      </c>
      <c r="P75">
        <v>45000</v>
      </c>
      <c r="Q75">
        <v>65</v>
      </c>
      <c r="R75">
        <v>79.17894158</v>
      </c>
      <c r="S75">
        <v>86.706493599999447</v>
      </c>
      <c r="T75">
        <v>47.984209999999898</v>
      </c>
      <c r="U75">
        <v>3.3</v>
      </c>
      <c r="V75" s="1">
        <v>156.29837933999997</v>
      </c>
      <c r="W75">
        <v>12.2601492090868</v>
      </c>
    </row>
    <row r="76" spans="1:23" x14ac:dyDescent="0.2">
      <c r="A76" s="12" t="s">
        <v>1423</v>
      </c>
      <c r="B76" s="12" t="s">
        <v>1427</v>
      </c>
      <c r="C76">
        <v>2605</v>
      </c>
      <c r="D76">
        <v>0.2</v>
      </c>
      <c r="E76" s="13">
        <v>2.7055E-18</v>
      </c>
      <c r="F76">
        <v>50</v>
      </c>
      <c r="G76">
        <v>0.25</v>
      </c>
      <c r="H76">
        <v>32.481481481481474</v>
      </c>
      <c r="I76">
        <v>10.010887096774194</v>
      </c>
      <c r="J76" s="14">
        <v>126</v>
      </c>
      <c r="K76">
        <v>1.5</v>
      </c>
      <c r="L76">
        <v>1.2E-5</v>
      </c>
      <c r="M76">
        <v>0.54588499999999995</v>
      </c>
      <c r="N76">
        <v>2930.5</v>
      </c>
      <c r="O76">
        <v>0.15659999999999999</v>
      </c>
      <c r="P76">
        <v>0</v>
      </c>
      <c r="Q76">
        <v>62.6</v>
      </c>
      <c r="R76">
        <v>73.262500000000003</v>
      </c>
      <c r="S76">
        <v>94.06904999999945</v>
      </c>
      <c r="T76">
        <v>45.677549999999904</v>
      </c>
      <c r="U76">
        <v>3.9</v>
      </c>
      <c r="V76" s="1">
        <v>145.41058666666666</v>
      </c>
      <c r="W76">
        <v>26.045470769129984</v>
      </c>
    </row>
    <row r="77" spans="1:23" x14ac:dyDescent="0.2">
      <c r="A77" s="12" t="s">
        <v>1423</v>
      </c>
      <c r="B77" s="12" t="s">
        <v>1427</v>
      </c>
      <c r="C77">
        <v>2605</v>
      </c>
      <c r="D77">
        <v>0.2</v>
      </c>
      <c r="E77" s="13">
        <v>2.7055E-18</v>
      </c>
      <c r="F77">
        <v>50</v>
      </c>
      <c r="G77">
        <v>0.25</v>
      </c>
      <c r="H77">
        <v>32.481481481481474</v>
      </c>
      <c r="I77">
        <v>10.010887096774194</v>
      </c>
      <c r="J77" s="14">
        <v>126</v>
      </c>
      <c r="K77">
        <v>1.5</v>
      </c>
      <c r="L77">
        <v>1.2E-5</v>
      </c>
      <c r="M77">
        <v>0.54588499999999995</v>
      </c>
      <c r="N77">
        <v>2900</v>
      </c>
      <c r="O77">
        <v>0.15659999999999999</v>
      </c>
      <c r="P77">
        <v>0</v>
      </c>
      <c r="Q77">
        <v>62.6</v>
      </c>
      <c r="R77">
        <v>75.047089040000003</v>
      </c>
      <c r="S77">
        <v>86.419939879999447</v>
      </c>
      <c r="T77">
        <v>45.746405999999951</v>
      </c>
      <c r="U77">
        <v>2.9</v>
      </c>
      <c r="V77" s="1">
        <v>153.15766244666665</v>
      </c>
      <c r="W77">
        <v>12.265625301595501</v>
      </c>
    </row>
    <row r="78" spans="1:23" x14ac:dyDescent="0.2">
      <c r="A78" s="12" t="s">
        <v>1423</v>
      </c>
      <c r="B78" s="12" t="s">
        <v>1427</v>
      </c>
      <c r="C78">
        <v>2605</v>
      </c>
      <c r="D78">
        <v>0.2</v>
      </c>
      <c r="E78" s="13">
        <v>2.7055E-18</v>
      </c>
      <c r="F78">
        <v>50</v>
      </c>
      <c r="G78">
        <v>0.25</v>
      </c>
      <c r="H78">
        <v>32.481481481481474</v>
      </c>
      <c r="I78">
        <v>10.010887096774194</v>
      </c>
      <c r="J78" s="14">
        <v>126</v>
      </c>
      <c r="K78">
        <v>1.5</v>
      </c>
      <c r="L78">
        <v>1.2E-5</v>
      </c>
      <c r="M78">
        <v>0.54588499999999995</v>
      </c>
      <c r="N78">
        <v>2900</v>
      </c>
      <c r="O78">
        <v>0.15659999999999999</v>
      </c>
      <c r="P78">
        <v>0</v>
      </c>
      <c r="Q78">
        <v>62.6</v>
      </c>
      <c r="R78">
        <v>75.074001539999998</v>
      </c>
      <c r="S78">
        <v>86.419939879999447</v>
      </c>
      <c r="T78">
        <v>45.746405999999951</v>
      </c>
      <c r="U78">
        <v>3.2</v>
      </c>
      <c r="V78" s="1">
        <v>153.17560411333332</v>
      </c>
      <c r="W78">
        <v>12.265625301595501</v>
      </c>
    </row>
    <row r="79" spans="1:23" x14ac:dyDescent="0.2">
      <c r="A79" s="12" t="s">
        <v>1423</v>
      </c>
      <c r="B79" s="12" t="s">
        <v>1427</v>
      </c>
      <c r="C79">
        <v>2605</v>
      </c>
      <c r="D79">
        <v>0.2</v>
      </c>
      <c r="E79" s="13">
        <v>2.7055E-18</v>
      </c>
      <c r="F79">
        <v>50</v>
      </c>
      <c r="G79">
        <v>0.25</v>
      </c>
      <c r="H79">
        <v>32.481481481481474</v>
      </c>
      <c r="I79">
        <v>10.010887096774194</v>
      </c>
      <c r="J79" s="14">
        <v>126</v>
      </c>
      <c r="K79">
        <v>1.5</v>
      </c>
      <c r="L79">
        <v>1.2E-5</v>
      </c>
      <c r="M79">
        <v>0.54588499999999995</v>
      </c>
      <c r="N79">
        <v>2900</v>
      </c>
      <c r="O79">
        <v>0.15659999999999999</v>
      </c>
      <c r="P79">
        <v>0</v>
      </c>
      <c r="Q79">
        <v>62.6</v>
      </c>
      <c r="R79">
        <v>75.047089040000003</v>
      </c>
      <c r="S79">
        <v>86.419939879999447</v>
      </c>
      <c r="T79">
        <v>45.746405999999951</v>
      </c>
      <c r="U79">
        <v>2.9</v>
      </c>
      <c r="V79" s="1">
        <v>153.15766244666665</v>
      </c>
      <c r="W79">
        <v>12.265625301595501</v>
      </c>
    </row>
    <row r="80" spans="1:23" x14ac:dyDescent="0.2">
      <c r="A80" s="12" t="s">
        <v>1423</v>
      </c>
      <c r="B80" s="12" t="s">
        <v>1427</v>
      </c>
      <c r="C80">
        <v>2605</v>
      </c>
      <c r="D80">
        <v>0.2</v>
      </c>
      <c r="E80" s="13">
        <v>2.7055E-18</v>
      </c>
      <c r="F80">
        <v>50</v>
      </c>
      <c r="G80">
        <v>0.25</v>
      </c>
      <c r="H80">
        <v>32.481481481481474</v>
      </c>
      <c r="I80">
        <v>10.010887096774194</v>
      </c>
      <c r="J80" s="14">
        <v>126</v>
      </c>
      <c r="K80">
        <v>1.5</v>
      </c>
      <c r="L80">
        <v>1.2E-5</v>
      </c>
      <c r="M80">
        <v>0.54588499999999995</v>
      </c>
      <c r="N80">
        <v>2900</v>
      </c>
      <c r="O80">
        <v>0.15659999999999999</v>
      </c>
      <c r="P80">
        <v>0</v>
      </c>
      <c r="Q80">
        <v>62.6</v>
      </c>
      <c r="R80">
        <v>75.08350154</v>
      </c>
      <c r="S80">
        <v>86.419939879999447</v>
      </c>
      <c r="T80">
        <v>45.746405999999951</v>
      </c>
      <c r="U80">
        <v>3.1</v>
      </c>
      <c r="V80" s="1">
        <v>153.18193744666664</v>
      </c>
      <c r="W80">
        <v>12.265625301595501</v>
      </c>
    </row>
    <row r="81" spans="1:23" x14ac:dyDescent="0.2">
      <c r="A81" s="12" t="s">
        <v>1423</v>
      </c>
      <c r="B81" s="12" t="s">
        <v>1427</v>
      </c>
      <c r="C81">
        <v>2605</v>
      </c>
      <c r="D81">
        <v>0.2</v>
      </c>
      <c r="E81" s="13">
        <v>2.7055E-18</v>
      </c>
      <c r="F81">
        <v>50</v>
      </c>
      <c r="G81">
        <v>0.25</v>
      </c>
      <c r="H81">
        <v>32.481481481481474</v>
      </c>
      <c r="I81">
        <v>10.010887096774194</v>
      </c>
      <c r="J81" s="14">
        <v>126</v>
      </c>
      <c r="K81">
        <v>1.5</v>
      </c>
      <c r="L81">
        <v>1.2E-5</v>
      </c>
      <c r="M81">
        <v>0.54588499999999995</v>
      </c>
      <c r="N81">
        <v>2900</v>
      </c>
      <c r="O81">
        <v>0.15659999999999999</v>
      </c>
      <c r="P81">
        <v>0</v>
      </c>
      <c r="Q81">
        <v>62.6</v>
      </c>
      <c r="R81">
        <v>75.03328904</v>
      </c>
      <c r="S81">
        <v>86.419939879999447</v>
      </c>
      <c r="T81">
        <v>45.746405999999951</v>
      </c>
      <c r="U81">
        <v>2.8</v>
      </c>
      <c r="V81" s="1">
        <v>153.14846244666663</v>
      </c>
      <c r="W81">
        <v>12.265625301595501</v>
      </c>
    </row>
    <row r="82" spans="1:23" x14ac:dyDescent="0.2">
      <c r="A82" s="12" t="s">
        <v>1423</v>
      </c>
      <c r="B82" s="12" t="s">
        <v>1427</v>
      </c>
      <c r="C82">
        <v>2605</v>
      </c>
      <c r="D82">
        <v>0.2</v>
      </c>
      <c r="E82" s="13">
        <v>2.7055E-18</v>
      </c>
      <c r="F82">
        <v>50</v>
      </c>
      <c r="G82">
        <v>0.25</v>
      </c>
      <c r="H82">
        <v>32.481481481481474</v>
      </c>
      <c r="I82">
        <v>10.010887096774194</v>
      </c>
      <c r="J82" s="14">
        <v>126</v>
      </c>
      <c r="K82">
        <v>1.5</v>
      </c>
      <c r="L82">
        <v>1.2E-5</v>
      </c>
      <c r="M82">
        <v>0.54588499999999995</v>
      </c>
      <c r="N82">
        <v>2900</v>
      </c>
      <c r="O82">
        <v>0.15659999999999999</v>
      </c>
      <c r="P82">
        <v>0</v>
      </c>
      <c r="Q82">
        <v>62.6</v>
      </c>
      <c r="R82">
        <v>75.093001540000003</v>
      </c>
      <c r="S82">
        <v>86.419939879999447</v>
      </c>
      <c r="T82">
        <v>45.746405999999951</v>
      </c>
      <c r="U82">
        <v>3</v>
      </c>
      <c r="V82" s="1">
        <v>153.18827077999998</v>
      </c>
      <c r="W82">
        <v>12.265625301595501</v>
      </c>
    </row>
    <row r="83" spans="1:23" x14ac:dyDescent="0.2">
      <c r="A83" s="12" t="s">
        <v>1423</v>
      </c>
      <c r="B83" s="12" t="s">
        <v>1427</v>
      </c>
      <c r="C83">
        <v>2605</v>
      </c>
      <c r="D83">
        <v>0.2</v>
      </c>
      <c r="E83" s="13">
        <v>2.7055E-18</v>
      </c>
      <c r="F83">
        <v>50</v>
      </c>
      <c r="G83">
        <v>0.25</v>
      </c>
      <c r="H83">
        <v>32.481481481481474</v>
      </c>
      <c r="I83">
        <v>10.010887096774194</v>
      </c>
      <c r="J83" s="14">
        <v>126</v>
      </c>
      <c r="K83">
        <v>1.5</v>
      </c>
      <c r="L83">
        <v>1.2E-5</v>
      </c>
      <c r="M83">
        <v>0.54588499999999995</v>
      </c>
      <c r="N83">
        <v>2900</v>
      </c>
      <c r="O83">
        <v>0.13930000000000001</v>
      </c>
      <c r="P83">
        <v>31230</v>
      </c>
      <c r="Q83">
        <v>70</v>
      </c>
      <c r="R83">
        <v>75.870608540000006</v>
      </c>
      <c r="S83">
        <v>86.427194879999448</v>
      </c>
      <c r="T83">
        <v>45.9290909999999</v>
      </c>
      <c r="U83">
        <v>4.0999999999999996</v>
      </c>
      <c r="V83" s="1">
        <v>153.77472964666666</v>
      </c>
      <c r="W83">
        <v>12.256715113358466</v>
      </c>
    </row>
    <row r="84" spans="1:23" x14ac:dyDescent="0.2">
      <c r="A84" s="12" t="s">
        <v>1423</v>
      </c>
      <c r="B84" s="12" t="s">
        <v>1427</v>
      </c>
      <c r="C84">
        <v>2605</v>
      </c>
      <c r="D84">
        <v>0.2</v>
      </c>
      <c r="E84" s="13">
        <v>2.7055E-18</v>
      </c>
      <c r="F84">
        <v>50</v>
      </c>
      <c r="G84">
        <v>0.25</v>
      </c>
      <c r="H84">
        <v>32.481481481481474</v>
      </c>
      <c r="I84">
        <v>10.010887096774194</v>
      </c>
      <c r="J84" s="14">
        <v>126</v>
      </c>
      <c r="K84">
        <v>1.5</v>
      </c>
      <c r="L84">
        <v>1.2E-5</v>
      </c>
      <c r="M84">
        <v>0.54588499999999995</v>
      </c>
      <c r="N84">
        <v>2900</v>
      </c>
      <c r="O84">
        <v>0.18329999999999999</v>
      </c>
      <c r="P84">
        <v>0</v>
      </c>
      <c r="Q84">
        <v>60</v>
      </c>
      <c r="R84">
        <v>75.059414040000007</v>
      </c>
      <c r="S84">
        <v>86.419939879999447</v>
      </c>
      <c r="T84">
        <v>46.330873499999953</v>
      </c>
      <c r="U84">
        <v>3.18</v>
      </c>
      <c r="V84" s="1">
        <v>153.16587911333332</v>
      </c>
      <c r="W84">
        <v>12.265625301595501</v>
      </c>
    </row>
    <row r="85" spans="1:23" x14ac:dyDescent="0.2">
      <c r="A85" s="12" t="s">
        <v>1423</v>
      </c>
      <c r="B85" s="12" t="s">
        <v>1427</v>
      </c>
      <c r="C85">
        <v>2605</v>
      </c>
      <c r="D85">
        <v>0.2</v>
      </c>
      <c r="E85" s="13">
        <v>2.7055E-18</v>
      </c>
      <c r="F85">
        <v>50</v>
      </c>
      <c r="G85">
        <v>0.25</v>
      </c>
      <c r="H85">
        <v>32.481481481481474</v>
      </c>
      <c r="I85">
        <v>10.010887096774194</v>
      </c>
      <c r="J85" s="14">
        <v>126</v>
      </c>
      <c r="K85">
        <v>1.5</v>
      </c>
      <c r="L85">
        <v>1.2E-5</v>
      </c>
      <c r="M85">
        <v>0.54588499999999995</v>
      </c>
      <c r="N85">
        <v>2900</v>
      </c>
      <c r="O85">
        <v>0.18329999999999999</v>
      </c>
      <c r="P85">
        <v>0</v>
      </c>
      <c r="Q85">
        <v>66</v>
      </c>
      <c r="R85">
        <v>75.059414040000007</v>
      </c>
      <c r="S85">
        <v>86.419939879999447</v>
      </c>
      <c r="T85">
        <v>46.330873499999953</v>
      </c>
      <c r="U85">
        <v>3.2</v>
      </c>
      <c r="V85" s="1">
        <v>153.16587911333332</v>
      </c>
      <c r="W85">
        <v>12.265625301595501</v>
      </c>
    </row>
    <row r="86" spans="1:23" x14ac:dyDescent="0.2">
      <c r="A86" s="12" t="s">
        <v>1423</v>
      </c>
      <c r="B86" s="12" t="s">
        <v>1427</v>
      </c>
      <c r="C86">
        <v>2605</v>
      </c>
      <c r="D86">
        <v>0.2</v>
      </c>
      <c r="E86" s="13">
        <v>2.7055E-18</v>
      </c>
      <c r="F86">
        <v>50</v>
      </c>
      <c r="G86">
        <v>0.25</v>
      </c>
      <c r="H86">
        <v>32.481481481481474</v>
      </c>
      <c r="I86">
        <v>10.010887096774194</v>
      </c>
      <c r="J86" s="14">
        <v>126</v>
      </c>
      <c r="K86">
        <v>1.5</v>
      </c>
      <c r="L86">
        <v>1.2E-5</v>
      </c>
      <c r="M86">
        <v>0.54588499999999995</v>
      </c>
      <c r="N86">
        <v>2900</v>
      </c>
      <c r="O86">
        <v>0.15659999999999999</v>
      </c>
      <c r="P86">
        <v>0</v>
      </c>
      <c r="Q86">
        <v>62.6</v>
      </c>
      <c r="R86">
        <v>75.074001539999998</v>
      </c>
      <c r="S86">
        <v>86.419939879999447</v>
      </c>
      <c r="T86">
        <v>45.746405999999951</v>
      </c>
      <c r="U86">
        <v>3.2</v>
      </c>
      <c r="V86" s="1">
        <v>153.17560411333332</v>
      </c>
      <c r="W86">
        <v>12.265625301595501</v>
      </c>
    </row>
    <row r="87" spans="1:23" x14ac:dyDescent="0.2">
      <c r="A87" s="12" t="s">
        <v>1423</v>
      </c>
      <c r="B87" s="12" t="s">
        <v>1427</v>
      </c>
      <c r="C87">
        <v>2605</v>
      </c>
      <c r="D87">
        <v>0.2</v>
      </c>
      <c r="E87" s="13">
        <v>2.7055E-18</v>
      </c>
      <c r="F87">
        <v>50</v>
      </c>
      <c r="G87">
        <v>0.25</v>
      </c>
      <c r="H87">
        <v>32.481481481481474</v>
      </c>
      <c r="I87">
        <v>10.010887096774194</v>
      </c>
      <c r="J87" s="14">
        <v>126</v>
      </c>
      <c r="K87">
        <v>1.5</v>
      </c>
      <c r="L87">
        <v>1.2E-5</v>
      </c>
      <c r="M87">
        <v>0.54588499999999995</v>
      </c>
      <c r="N87">
        <v>2900</v>
      </c>
      <c r="O87">
        <v>0.18329999999999999</v>
      </c>
      <c r="P87">
        <v>59636.5</v>
      </c>
      <c r="Q87">
        <v>75.3</v>
      </c>
      <c r="R87">
        <v>75.889096039999998</v>
      </c>
      <c r="S87">
        <v>86.427194879999448</v>
      </c>
      <c r="T87">
        <v>46.4724059999999</v>
      </c>
      <c r="U87">
        <v>3.9</v>
      </c>
      <c r="V87" s="1">
        <v>153.84459464666665</v>
      </c>
      <c r="W87">
        <v>12.251831063125881</v>
      </c>
    </row>
    <row r="88" spans="1:23" x14ac:dyDescent="0.2">
      <c r="A88" s="12" t="s">
        <v>1423</v>
      </c>
      <c r="B88" s="12" t="s">
        <v>1427</v>
      </c>
      <c r="C88">
        <v>2605</v>
      </c>
      <c r="D88">
        <v>0.2</v>
      </c>
      <c r="E88" s="13">
        <v>2.7055E-18</v>
      </c>
      <c r="F88">
        <v>50</v>
      </c>
      <c r="G88">
        <v>0.25</v>
      </c>
      <c r="H88">
        <v>32.481481481481474</v>
      </c>
      <c r="I88">
        <v>10.010887096774194</v>
      </c>
      <c r="J88" s="14">
        <v>126</v>
      </c>
      <c r="K88">
        <v>1.5</v>
      </c>
      <c r="L88">
        <v>1.2E-5</v>
      </c>
      <c r="M88">
        <v>0.54588499999999995</v>
      </c>
      <c r="N88">
        <v>2900</v>
      </c>
      <c r="O88">
        <v>0.18329999999999999</v>
      </c>
      <c r="P88">
        <v>11608.5</v>
      </c>
      <c r="Q88">
        <v>76</v>
      </c>
      <c r="R88">
        <v>75.75815154</v>
      </c>
      <c r="S88">
        <v>86.427194879999448</v>
      </c>
      <c r="T88">
        <v>46.419725999999898</v>
      </c>
      <c r="U88">
        <v>3.7</v>
      </c>
      <c r="V88" s="1">
        <v>153.69975831333332</v>
      </c>
      <c r="W88">
        <v>12.256715113358466</v>
      </c>
    </row>
    <row r="89" spans="1:23" x14ac:dyDescent="0.2">
      <c r="A89" s="12" t="s">
        <v>1423</v>
      </c>
      <c r="B89" s="12" t="s">
        <v>1427</v>
      </c>
      <c r="C89">
        <v>2605</v>
      </c>
      <c r="D89">
        <v>0.2</v>
      </c>
      <c r="E89" s="13">
        <v>2.7055E-18</v>
      </c>
      <c r="F89">
        <v>50</v>
      </c>
      <c r="G89">
        <v>0.25</v>
      </c>
      <c r="H89">
        <v>32.481481481481474</v>
      </c>
      <c r="I89">
        <v>10.010887096774194</v>
      </c>
      <c r="J89" s="14">
        <v>126</v>
      </c>
      <c r="K89">
        <v>1.5</v>
      </c>
      <c r="L89">
        <v>1.2E-5</v>
      </c>
      <c r="M89">
        <v>0.54588499999999995</v>
      </c>
      <c r="N89">
        <v>2900</v>
      </c>
      <c r="O89">
        <v>0.125</v>
      </c>
      <c r="P89">
        <v>55259.87</v>
      </c>
      <c r="Q89">
        <v>71.400000000000006</v>
      </c>
      <c r="R89">
        <v>75.848026540000006</v>
      </c>
      <c r="S89">
        <v>86.427194879999448</v>
      </c>
      <c r="T89">
        <v>45.539713499999898</v>
      </c>
      <c r="U89">
        <v>2.9</v>
      </c>
      <c r="V89" s="1">
        <v>153.90235464666665</v>
      </c>
      <c r="W89">
        <v>12.249064327184993</v>
      </c>
    </row>
    <row r="90" spans="1:23" x14ac:dyDescent="0.2">
      <c r="A90" s="12" t="s">
        <v>1423</v>
      </c>
      <c r="B90" s="12" t="s">
        <v>1427</v>
      </c>
      <c r="C90">
        <v>2605</v>
      </c>
      <c r="D90">
        <v>0.2</v>
      </c>
      <c r="E90" s="13">
        <v>2.7055E-18</v>
      </c>
      <c r="F90">
        <v>50</v>
      </c>
      <c r="G90">
        <v>0.25</v>
      </c>
      <c r="H90">
        <v>32.481481481481474</v>
      </c>
      <c r="I90">
        <v>10.010887096774194</v>
      </c>
      <c r="J90" s="14">
        <v>126</v>
      </c>
      <c r="K90">
        <v>1.5</v>
      </c>
      <c r="L90">
        <v>1.2E-5</v>
      </c>
      <c r="M90">
        <v>0.54588499999999995</v>
      </c>
      <c r="N90">
        <v>2890</v>
      </c>
      <c r="O90">
        <v>0.15</v>
      </c>
      <c r="P90">
        <v>19848.240000000002</v>
      </c>
      <c r="Q90">
        <v>80</v>
      </c>
      <c r="R90">
        <v>75.704569539999994</v>
      </c>
      <c r="S90">
        <v>86.10619487999945</v>
      </c>
      <c r="T90">
        <v>45.528018499999952</v>
      </c>
      <c r="U90">
        <v>3.2</v>
      </c>
      <c r="V90" s="1">
        <v>153.55477664666668</v>
      </c>
      <c r="W90">
        <v>12.182448925653805</v>
      </c>
    </row>
    <row r="91" spans="1:23" x14ac:dyDescent="0.2">
      <c r="A91" s="12" t="s">
        <v>1423</v>
      </c>
      <c r="B91" s="12" t="s">
        <v>1427</v>
      </c>
      <c r="C91">
        <v>2605</v>
      </c>
      <c r="D91">
        <v>0.2</v>
      </c>
      <c r="E91" s="13">
        <v>2.7055E-18</v>
      </c>
      <c r="F91">
        <v>50</v>
      </c>
      <c r="G91">
        <v>0.25</v>
      </c>
      <c r="H91">
        <v>32.481481481481474</v>
      </c>
      <c r="I91">
        <v>10.010887096774194</v>
      </c>
      <c r="J91" s="14">
        <v>126</v>
      </c>
      <c r="K91">
        <v>1.5</v>
      </c>
      <c r="L91">
        <v>1.2E-5</v>
      </c>
      <c r="M91">
        <v>0.54588499999999995</v>
      </c>
      <c r="N91">
        <v>2900</v>
      </c>
      <c r="O91">
        <v>0.1666</v>
      </c>
      <c r="P91" s="1" t="s">
        <v>740</v>
      </c>
      <c r="Q91">
        <v>76.400000000000006</v>
      </c>
      <c r="R91">
        <v>75.869866540000004</v>
      </c>
      <c r="S91">
        <v>86.427194879999448</v>
      </c>
      <c r="T91">
        <v>46.356400999999899</v>
      </c>
      <c r="U91">
        <v>2.7</v>
      </c>
      <c r="V91" s="1">
        <v>154.24829064666665</v>
      </c>
      <c r="W91">
        <v>12.288935986665411</v>
      </c>
    </row>
    <row r="92" spans="1:23" x14ac:dyDescent="0.2">
      <c r="A92" s="12" t="s">
        <v>1423</v>
      </c>
      <c r="B92" s="12" t="s">
        <v>1427</v>
      </c>
      <c r="C92">
        <v>2605</v>
      </c>
      <c r="D92">
        <v>0.2</v>
      </c>
      <c r="E92" s="13">
        <v>2.7055E-18</v>
      </c>
      <c r="F92">
        <v>50</v>
      </c>
      <c r="G92">
        <v>0.25</v>
      </c>
      <c r="H92">
        <v>32.481481481481474</v>
      </c>
      <c r="I92">
        <v>10.010887096774194</v>
      </c>
      <c r="J92" s="14">
        <v>126</v>
      </c>
      <c r="K92">
        <v>1.5</v>
      </c>
      <c r="L92">
        <v>1.2E-5</v>
      </c>
      <c r="M92">
        <v>0.54588499999999995</v>
      </c>
      <c r="N92">
        <v>2900</v>
      </c>
      <c r="O92">
        <v>0.15</v>
      </c>
      <c r="P92" s="1" t="s">
        <v>744</v>
      </c>
      <c r="Q92">
        <v>71.900000000000006</v>
      </c>
      <c r="R92">
        <v>75.881101540000003</v>
      </c>
      <c r="S92">
        <v>86.427194879999448</v>
      </c>
      <c r="T92">
        <v>45.819018499999899</v>
      </c>
      <c r="U92">
        <v>2.9</v>
      </c>
      <c r="V92" s="1">
        <v>153.92440464666666</v>
      </c>
      <c r="W92">
        <v>12.249064327184993</v>
      </c>
    </row>
    <row r="93" spans="1:23" x14ac:dyDescent="0.2">
      <c r="A93" s="12" t="s">
        <v>1423</v>
      </c>
      <c r="B93" s="12" t="s">
        <v>1427</v>
      </c>
      <c r="C93">
        <v>2535</v>
      </c>
      <c r="D93">
        <v>0.2</v>
      </c>
      <c r="E93" s="13">
        <v>5.0005000000000001E-16</v>
      </c>
      <c r="F93">
        <v>35.200000000000003</v>
      </c>
      <c r="G93">
        <v>0.185</v>
      </c>
      <c r="H93">
        <v>32.481481481481474</v>
      </c>
      <c r="I93">
        <v>7.4370474343268933</v>
      </c>
      <c r="J93" s="14">
        <v>126</v>
      </c>
      <c r="K93">
        <v>1.5</v>
      </c>
      <c r="L93">
        <v>1.2E-5</v>
      </c>
      <c r="M93">
        <v>0.69224499999999956</v>
      </c>
      <c r="N93">
        <v>2792.3900000000003</v>
      </c>
      <c r="O93" s="1" t="s">
        <v>746</v>
      </c>
      <c r="P93">
        <v>0</v>
      </c>
      <c r="R93">
        <v>77.176007539999944</v>
      </c>
      <c r="S93">
        <v>59.189950113999949</v>
      </c>
      <c r="T93">
        <v>33.971485699999903</v>
      </c>
      <c r="U93">
        <v>-0.03</v>
      </c>
      <c r="V93" s="1">
        <v>117.07872395999993</v>
      </c>
      <c r="W93">
        <v>20.811450199447545</v>
      </c>
    </row>
    <row r="94" spans="1:23" x14ac:dyDescent="0.2">
      <c r="A94" s="12" t="s">
        <v>1423</v>
      </c>
      <c r="B94" s="12" t="s">
        <v>1427</v>
      </c>
      <c r="C94">
        <v>2535</v>
      </c>
      <c r="D94">
        <v>6.3E-2</v>
      </c>
      <c r="E94" s="13">
        <v>2.2250000000000001E-20</v>
      </c>
      <c r="F94">
        <v>47</v>
      </c>
      <c r="G94">
        <v>0.2</v>
      </c>
      <c r="H94">
        <v>28.919191919191849</v>
      </c>
      <c r="I94">
        <v>19.464957264957249</v>
      </c>
      <c r="J94" s="14">
        <v>126</v>
      </c>
      <c r="K94">
        <v>1.5</v>
      </c>
      <c r="L94">
        <v>1.2E-5</v>
      </c>
      <c r="M94">
        <v>0.62934499999999949</v>
      </c>
      <c r="N94">
        <v>2769.5</v>
      </c>
      <c r="O94">
        <v>0.2167</v>
      </c>
      <c r="P94">
        <v>61612</v>
      </c>
      <c r="R94">
        <v>80.756553381666606</v>
      </c>
      <c r="S94">
        <v>57.755490347999952</v>
      </c>
      <c r="T94">
        <v>40.584111099999902</v>
      </c>
      <c r="U94">
        <v>3.8</v>
      </c>
      <c r="V94" s="1">
        <v>117.86892052111108</v>
      </c>
      <c r="W94">
        <v>24.285969785921335</v>
      </c>
    </row>
    <row r="95" spans="1:23" x14ac:dyDescent="0.2">
      <c r="A95" s="12" t="s">
        <v>1423</v>
      </c>
      <c r="B95" s="12" t="s">
        <v>1427</v>
      </c>
      <c r="C95">
        <v>2615</v>
      </c>
      <c r="D95">
        <v>4.4999999999999998E-2</v>
      </c>
      <c r="E95" s="13">
        <v>2.5142999999999999E-17</v>
      </c>
      <c r="F95">
        <v>35.200000000000003</v>
      </c>
      <c r="G95">
        <v>0.2</v>
      </c>
      <c r="H95">
        <v>29.249999999999982</v>
      </c>
      <c r="I95">
        <v>7.3547619047618715</v>
      </c>
      <c r="J95" s="14">
        <v>126</v>
      </c>
      <c r="K95">
        <v>1.5</v>
      </c>
      <c r="L95">
        <v>1.2E-5</v>
      </c>
      <c r="M95">
        <v>0.68523499999999959</v>
      </c>
      <c r="N95">
        <v>1875</v>
      </c>
      <c r="O95">
        <v>0.16600000000000001</v>
      </c>
      <c r="P95">
        <v>8978</v>
      </c>
      <c r="Q95">
        <v>65</v>
      </c>
      <c r="R95">
        <v>67.939189646666648</v>
      </c>
      <c r="S95">
        <v>59.547664915999952</v>
      </c>
      <c r="T95">
        <v>23.02732849999995</v>
      </c>
      <c r="U95">
        <v>-0.4</v>
      </c>
      <c r="V95" s="1">
        <v>114.3303764644444</v>
      </c>
      <c r="W95">
        <v>42.484970317128784</v>
      </c>
    </row>
    <row r="96" spans="1:23" x14ac:dyDescent="0.2">
      <c r="A96" s="12" t="s">
        <v>1423</v>
      </c>
      <c r="B96" s="12" t="s">
        <v>1427</v>
      </c>
      <c r="C96">
        <v>2615</v>
      </c>
      <c r="D96">
        <v>4.4999999999999998E-2</v>
      </c>
      <c r="E96" s="13">
        <v>2.5142999999999999E-17</v>
      </c>
      <c r="F96">
        <v>26.1</v>
      </c>
      <c r="G96">
        <v>0.22</v>
      </c>
      <c r="H96">
        <v>32.481481481481474</v>
      </c>
      <c r="I96">
        <v>5.3592477525118936</v>
      </c>
      <c r="J96" s="14">
        <v>126</v>
      </c>
      <c r="K96">
        <v>1.5</v>
      </c>
      <c r="L96">
        <v>1.2E-5</v>
      </c>
      <c r="M96">
        <v>0.67578999999999945</v>
      </c>
      <c r="N96">
        <v>2713.5</v>
      </c>
      <c r="O96" s="1" t="s">
        <v>792</v>
      </c>
      <c r="P96">
        <v>0</v>
      </c>
      <c r="R96">
        <v>70.206594799999948</v>
      </c>
      <c r="S96">
        <v>42.455282587999946</v>
      </c>
      <c r="T96">
        <v>23.81</v>
      </c>
      <c r="U96">
        <v>4.2</v>
      </c>
      <c r="V96">
        <v>92.811174399999928</v>
      </c>
      <c r="W96">
        <v>42.962828867425834</v>
      </c>
    </row>
    <row r="97" spans="1:23" x14ac:dyDescent="0.2">
      <c r="A97" s="12" t="s">
        <v>1423</v>
      </c>
      <c r="B97" s="12" t="s">
        <v>1427</v>
      </c>
      <c r="C97">
        <v>2535</v>
      </c>
      <c r="D97">
        <v>0.2</v>
      </c>
      <c r="E97" s="13">
        <v>5.0005000000000001E-16</v>
      </c>
      <c r="F97">
        <v>55</v>
      </c>
      <c r="G97">
        <v>0.27500000000000002</v>
      </c>
      <c r="H97">
        <v>41.418650793650755</v>
      </c>
      <c r="I97">
        <v>21.525470653377603</v>
      </c>
      <c r="J97" s="14">
        <v>126</v>
      </c>
      <c r="K97">
        <v>1.5</v>
      </c>
      <c r="L97">
        <v>1.2E-5</v>
      </c>
      <c r="M97">
        <v>0.68704999999999949</v>
      </c>
      <c r="N97">
        <v>3750</v>
      </c>
      <c r="O97" s="1" t="s">
        <v>801</v>
      </c>
      <c r="P97">
        <v>62500</v>
      </c>
      <c r="R97">
        <v>90.741659999999939</v>
      </c>
      <c r="S97">
        <v>51.018501642620649</v>
      </c>
      <c r="T97">
        <v>53.943493029061749</v>
      </c>
      <c r="U97">
        <v>3.22</v>
      </c>
      <c r="V97">
        <v>98.994439999999955</v>
      </c>
      <c r="W97">
        <v>106.87120413947993</v>
      </c>
    </row>
    <row r="98" spans="1:23" x14ac:dyDescent="0.2">
      <c r="A98" s="12" t="s">
        <v>1423</v>
      </c>
      <c r="B98" s="12" t="s">
        <v>1427</v>
      </c>
      <c r="C98">
        <v>2535</v>
      </c>
      <c r="D98">
        <v>0.05</v>
      </c>
      <c r="E98" s="13">
        <v>5.0005000000000001E-16</v>
      </c>
      <c r="F98">
        <v>20</v>
      </c>
      <c r="G98">
        <v>0.22</v>
      </c>
      <c r="H98">
        <v>32.481481481481474</v>
      </c>
      <c r="I98">
        <v>4.109247752511898</v>
      </c>
      <c r="J98" s="14">
        <v>75</v>
      </c>
      <c r="K98">
        <v>1.5</v>
      </c>
      <c r="L98">
        <v>1.2E-5</v>
      </c>
      <c r="M98">
        <v>0.69988499999999954</v>
      </c>
      <c r="N98">
        <v>2650</v>
      </c>
      <c r="O98">
        <v>0.2</v>
      </c>
      <c r="P98">
        <v>252000</v>
      </c>
      <c r="Q98">
        <v>65</v>
      </c>
      <c r="R98">
        <v>76.330521866666658</v>
      </c>
      <c r="S98">
        <v>71.693459639999958</v>
      </c>
      <c r="T98">
        <v>47.031292999999948</v>
      </c>
      <c r="U98">
        <v>4.7</v>
      </c>
      <c r="V98" s="1">
        <v>119.25630893111111</v>
      </c>
      <c r="W98">
        <v>32.797871706478688</v>
      </c>
    </row>
    <row r="99" spans="1:23" x14ac:dyDescent="0.2">
      <c r="A99" s="12" t="s">
        <v>1423</v>
      </c>
      <c r="B99" s="12" t="s">
        <v>1427</v>
      </c>
      <c r="C99">
        <v>2650</v>
      </c>
      <c r="D99">
        <v>0.2</v>
      </c>
      <c r="E99" s="13">
        <v>5.0005000000000001E-16</v>
      </c>
      <c r="F99">
        <v>59.85</v>
      </c>
      <c r="G99">
        <v>0.25</v>
      </c>
      <c r="H99">
        <v>39.13888888888885</v>
      </c>
      <c r="I99">
        <v>27.97</v>
      </c>
      <c r="J99" s="14">
        <v>99.5</v>
      </c>
      <c r="K99">
        <v>1.5</v>
      </c>
      <c r="L99">
        <v>1.2E-5</v>
      </c>
      <c r="M99">
        <v>0.66059999999999997</v>
      </c>
      <c r="N99">
        <v>2752.9349999999999</v>
      </c>
      <c r="O99" s="1" t="s">
        <v>813</v>
      </c>
      <c r="P99">
        <v>0</v>
      </c>
      <c r="R99">
        <v>79.607272424999991</v>
      </c>
      <c r="S99">
        <v>73.365210315999946</v>
      </c>
      <c r="T99">
        <v>44.443780171673652</v>
      </c>
      <c r="U99">
        <v>5.3</v>
      </c>
      <c r="V99" s="1">
        <v>128.79790638399933</v>
      </c>
      <c r="W99">
        <v>32.594317664388115</v>
      </c>
    </row>
    <row r="100" spans="1:23" x14ac:dyDescent="0.2">
      <c r="A100" s="12" t="s">
        <v>1423</v>
      </c>
      <c r="B100" s="12" t="s">
        <v>1427</v>
      </c>
      <c r="C100">
        <v>2431.5</v>
      </c>
      <c r="D100">
        <v>0.05</v>
      </c>
      <c r="E100" s="13">
        <v>5.0005000000000001E-16</v>
      </c>
      <c r="F100">
        <v>20</v>
      </c>
      <c r="G100">
        <v>0.22</v>
      </c>
      <c r="H100">
        <v>32.481481481481474</v>
      </c>
      <c r="I100">
        <v>20.098360655737704</v>
      </c>
      <c r="J100" s="14">
        <v>75</v>
      </c>
      <c r="K100">
        <v>1.5</v>
      </c>
      <c r="L100">
        <v>1.2E-5</v>
      </c>
      <c r="M100">
        <v>0.7065399999999995</v>
      </c>
      <c r="N100">
        <v>2700</v>
      </c>
      <c r="O100">
        <v>0.23300000000000001</v>
      </c>
      <c r="P100">
        <v>539000</v>
      </c>
      <c r="Q100">
        <v>73</v>
      </c>
      <c r="R100">
        <v>77.738007286666658</v>
      </c>
      <c r="S100">
        <v>72.73648763999995</v>
      </c>
      <c r="T100">
        <v>47.400332599999949</v>
      </c>
      <c r="U100">
        <v>5.17</v>
      </c>
      <c r="V100" s="1">
        <v>122.3241404644441</v>
      </c>
      <c r="W100">
        <v>38.909902652292345</v>
      </c>
    </row>
    <row r="101" spans="1:23" x14ac:dyDescent="0.2">
      <c r="A101" s="12" t="s">
        <v>1423</v>
      </c>
      <c r="B101" s="12" t="s">
        <v>1427</v>
      </c>
      <c r="C101">
        <v>2535</v>
      </c>
      <c r="D101">
        <v>0.05</v>
      </c>
      <c r="E101" s="13">
        <v>5.0005000000000001E-16</v>
      </c>
      <c r="F101">
        <v>20</v>
      </c>
      <c r="G101">
        <v>0.22</v>
      </c>
      <c r="H101">
        <v>24.444444444444393</v>
      </c>
      <c r="I101">
        <v>4.1018400371810033</v>
      </c>
      <c r="J101" s="14">
        <v>75</v>
      </c>
      <c r="K101">
        <v>1.5</v>
      </c>
      <c r="L101">
        <v>1.2E-5</v>
      </c>
      <c r="M101">
        <v>0.73543499999999951</v>
      </c>
      <c r="N101">
        <v>2550</v>
      </c>
      <c r="O101" s="1" t="s">
        <v>833</v>
      </c>
      <c r="P101">
        <v>0</v>
      </c>
      <c r="R101">
        <v>70.814846119999999</v>
      </c>
      <c r="S101">
        <v>67.538266219999997</v>
      </c>
      <c r="T101">
        <v>44.024917949999946</v>
      </c>
      <c r="U101">
        <v>4.3</v>
      </c>
      <c r="V101">
        <v>110.86234456666666</v>
      </c>
      <c r="W101">
        <v>35.607680522592794</v>
      </c>
    </row>
    <row r="102" spans="1:23" x14ac:dyDescent="0.2">
      <c r="A102" s="12" t="s">
        <v>1424</v>
      </c>
      <c r="B102" s="12" t="s">
        <v>1427</v>
      </c>
      <c r="C102">
        <v>2160</v>
      </c>
      <c r="D102">
        <v>5.0500000000000003E-2</v>
      </c>
      <c r="E102" s="13">
        <v>5.0004999999999999E-17</v>
      </c>
      <c r="F102">
        <v>40</v>
      </c>
      <c r="G102">
        <v>0.25</v>
      </c>
      <c r="H102">
        <v>31.018518518518501</v>
      </c>
      <c r="I102">
        <v>8.0026574803149604</v>
      </c>
      <c r="J102" s="14">
        <v>35</v>
      </c>
      <c r="K102">
        <v>3.5</v>
      </c>
      <c r="L102">
        <v>4.0000000000000003E-5</v>
      </c>
      <c r="M102">
        <v>0.54426499999999944</v>
      </c>
      <c r="N102">
        <v>2850</v>
      </c>
      <c r="O102">
        <v>2.2499999999999998E-3</v>
      </c>
      <c r="P102">
        <v>850000</v>
      </c>
      <c r="Q102">
        <v>8</v>
      </c>
      <c r="R102">
        <v>87.566735371666596</v>
      </c>
      <c r="S102">
        <v>74.426174156000002</v>
      </c>
      <c r="T102">
        <v>46.806939898474198</v>
      </c>
      <c r="U102">
        <v>5.69</v>
      </c>
      <c r="V102">
        <v>137.40876481511074</v>
      </c>
      <c r="W102">
        <v>30.274641256235217</v>
      </c>
    </row>
    <row r="103" spans="1:23" x14ac:dyDescent="0.2">
      <c r="A103" s="12" t="s">
        <v>1423</v>
      </c>
      <c r="B103" s="12" t="s">
        <v>1427</v>
      </c>
      <c r="C103">
        <v>2650</v>
      </c>
      <c r="D103">
        <v>0.05</v>
      </c>
      <c r="E103" s="13">
        <v>5.0005000000000001E-16</v>
      </c>
      <c r="F103">
        <v>20</v>
      </c>
      <c r="G103">
        <v>0.22</v>
      </c>
      <c r="H103">
        <v>24.444444444444393</v>
      </c>
      <c r="I103">
        <v>4.1018400371810033</v>
      </c>
      <c r="J103" s="14">
        <v>75</v>
      </c>
      <c r="K103">
        <v>1.5</v>
      </c>
      <c r="L103">
        <v>1.2E-5</v>
      </c>
      <c r="M103">
        <v>0.74053999999999953</v>
      </c>
      <c r="N103">
        <v>2650</v>
      </c>
      <c r="O103" s="1" t="s">
        <v>850</v>
      </c>
      <c r="P103">
        <v>0</v>
      </c>
      <c r="R103">
        <v>73.775102239999995</v>
      </c>
      <c r="S103">
        <v>71.956198220000005</v>
      </c>
      <c r="T103">
        <v>46.516239449999951</v>
      </c>
      <c r="U103">
        <v>3.4</v>
      </c>
      <c r="V103">
        <v>117.7677865</v>
      </c>
      <c r="W103">
        <v>33.410520105561822</v>
      </c>
    </row>
    <row r="104" spans="1:23" x14ac:dyDescent="0.2">
      <c r="A104" s="12" t="s">
        <v>1423</v>
      </c>
      <c r="B104" s="12" t="s">
        <v>1427</v>
      </c>
      <c r="C104">
        <v>2535</v>
      </c>
      <c r="D104">
        <v>0.2</v>
      </c>
      <c r="E104" s="13">
        <v>5.0005000000000001E-16</v>
      </c>
      <c r="F104">
        <v>35.200000000000003</v>
      </c>
      <c r="G104">
        <v>0.185</v>
      </c>
      <c r="H104">
        <v>32.481481481481474</v>
      </c>
      <c r="I104">
        <v>7.4370474343268933</v>
      </c>
      <c r="J104" s="14">
        <v>126</v>
      </c>
      <c r="K104">
        <v>1.5</v>
      </c>
      <c r="L104">
        <v>1.2E-5</v>
      </c>
      <c r="M104">
        <v>0.69224499999999956</v>
      </c>
      <c r="N104">
        <v>4150</v>
      </c>
      <c r="O104" s="1" t="s">
        <v>854</v>
      </c>
      <c r="P104">
        <v>18812</v>
      </c>
      <c r="Q104">
        <v>90.5</v>
      </c>
      <c r="R104">
        <v>100.6191311399995</v>
      </c>
      <c r="S104">
        <v>64.965598083999993</v>
      </c>
      <c r="T104">
        <v>48.493352864408202</v>
      </c>
      <c r="U104">
        <v>0.5</v>
      </c>
      <c r="V104">
        <v>136.81670896933267</v>
      </c>
      <c r="W104">
        <v>10.994346029085738</v>
      </c>
    </row>
    <row r="105" spans="1:23" x14ac:dyDescent="0.2">
      <c r="A105" s="12" t="s">
        <v>1423</v>
      </c>
      <c r="B105" s="12" t="s">
        <v>1427</v>
      </c>
      <c r="C105">
        <v>2535</v>
      </c>
      <c r="D105">
        <v>0.2</v>
      </c>
      <c r="E105" s="13">
        <v>5.0005000000000001E-16</v>
      </c>
      <c r="F105">
        <v>35.200000000000003</v>
      </c>
      <c r="G105">
        <v>0.185</v>
      </c>
      <c r="H105">
        <v>32.481481481481474</v>
      </c>
      <c r="I105">
        <v>7.4370474343268933</v>
      </c>
      <c r="J105" s="14">
        <v>126</v>
      </c>
      <c r="K105">
        <v>1.5</v>
      </c>
      <c r="L105">
        <v>1.2E-5</v>
      </c>
      <c r="M105">
        <v>0.69224499999999956</v>
      </c>
      <c r="N105">
        <v>4150</v>
      </c>
      <c r="O105" s="1" t="s">
        <v>864</v>
      </c>
      <c r="P105">
        <v>17230</v>
      </c>
      <c r="Q105">
        <v>90.5</v>
      </c>
      <c r="R105">
        <v>100.6191311399995</v>
      </c>
      <c r="S105">
        <v>64.965598083999993</v>
      </c>
      <c r="T105">
        <v>48.459426864408201</v>
      </c>
      <c r="U105">
        <v>1</v>
      </c>
      <c r="V105">
        <v>136.83473430266599</v>
      </c>
      <c r="W105">
        <v>10.942697706553684</v>
      </c>
    </row>
    <row r="106" spans="1:23" x14ac:dyDescent="0.2">
      <c r="A106" s="12" t="s">
        <v>1423</v>
      </c>
      <c r="B106" s="12" t="s">
        <v>1427</v>
      </c>
      <c r="C106">
        <v>2615</v>
      </c>
      <c r="D106">
        <v>3.4500000000000003E-2</v>
      </c>
      <c r="E106" s="13">
        <v>5.4999999999999996E-20</v>
      </c>
      <c r="F106">
        <v>34.25</v>
      </c>
      <c r="G106">
        <v>0.21</v>
      </c>
      <c r="H106">
        <v>26.332658569500627</v>
      </c>
      <c r="I106">
        <v>13.639880338353613</v>
      </c>
      <c r="J106" s="14">
        <v>63</v>
      </c>
      <c r="K106">
        <v>1.5</v>
      </c>
      <c r="L106">
        <v>1.2E-5</v>
      </c>
      <c r="M106">
        <v>0.69989499999999949</v>
      </c>
      <c r="N106">
        <v>2660</v>
      </c>
      <c r="O106">
        <v>0.16</v>
      </c>
      <c r="P106">
        <v>4200</v>
      </c>
      <c r="Q106">
        <v>54</v>
      </c>
      <c r="R106">
        <v>62.51</v>
      </c>
      <c r="S106">
        <v>45.14019999999995</v>
      </c>
      <c r="T106">
        <v>41.495999999999952</v>
      </c>
      <c r="U106">
        <v>2.2999999999999998</v>
      </c>
      <c r="V106" s="1">
        <v>91.823199999999986</v>
      </c>
      <c r="W106">
        <v>12.489408935574172</v>
      </c>
    </row>
    <row r="107" spans="1:23" x14ac:dyDescent="0.2">
      <c r="A107" s="12" t="s">
        <v>1423</v>
      </c>
      <c r="B107" s="12" t="s">
        <v>1427</v>
      </c>
      <c r="C107">
        <v>2615</v>
      </c>
      <c r="D107">
        <v>3.4500000000000003E-2</v>
      </c>
      <c r="E107" s="13">
        <v>5.4999999999999996E-20</v>
      </c>
      <c r="F107">
        <v>34.25</v>
      </c>
      <c r="G107">
        <v>0.21</v>
      </c>
      <c r="H107">
        <v>26.332658569500627</v>
      </c>
      <c r="I107">
        <v>13.639880338353613</v>
      </c>
      <c r="J107" s="14">
        <v>63</v>
      </c>
      <c r="K107">
        <v>1.5</v>
      </c>
      <c r="L107">
        <v>1.2E-5</v>
      </c>
      <c r="M107">
        <v>0.69989499999999949</v>
      </c>
      <c r="N107">
        <v>2481.5</v>
      </c>
      <c r="O107">
        <v>0.21</v>
      </c>
      <c r="P107">
        <v>7000</v>
      </c>
      <c r="R107">
        <v>58.315250000000006</v>
      </c>
      <c r="S107">
        <v>42.111055</v>
      </c>
      <c r="T107">
        <v>38.711399999999955</v>
      </c>
      <c r="U107">
        <v>1.5</v>
      </c>
      <c r="V107">
        <v>85.661380000000008</v>
      </c>
      <c r="W107">
        <v>11.148115938471395</v>
      </c>
    </row>
    <row r="108" spans="1:23" x14ac:dyDescent="0.2">
      <c r="A108" s="12" t="s">
        <v>1423</v>
      </c>
      <c r="B108" s="12" t="s">
        <v>1427</v>
      </c>
      <c r="C108">
        <v>2615</v>
      </c>
      <c r="D108">
        <v>3.4500000000000003E-2</v>
      </c>
      <c r="E108" s="13">
        <v>5.4999999999999996E-20</v>
      </c>
      <c r="F108">
        <v>34.25</v>
      </c>
      <c r="G108">
        <v>0.21</v>
      </c>
      <c r="H108">
        <v>26.332658569500627</v>
      </c>
      <c r="I108">
        <v>13.639880338353613</v>
      </c>
      <c r="J108" s="14">
        <v>63</v>
      </c>
      <c r="K108">
        <v>1.5</v>
      </c>
      <c r="L108">
        <v>1.2E-5</v>
      </c>
      <c r="M108">
        <v>0.69989499999999949</v>
      </c>
      <c r="N108">
        <v>2650</v>
      </c>
      <c r="O108">
        <v>7.0000000000000007E-2</v>
      </c>
      <c r="P108">
        <v>2850</v>
      </c>
      <c r="Q108">
        <v>35</v>
      </c>
      <c r="R108">
        <v>65.406610399999948</v>
      </c>
      <c r="S108">
        <v>44.376887893999999</v>
      </c>
      <c r="T108">
        <v>36.519313999999952</v>
      </c>
      <c r="U108">
        <v>1.6</v>
      </c>
      <c r="V108">
        <v>96.031554333333261</v>
      </c>
      <c r="W108">
        <v>17.258258313701692</v>
      </c>
    </row>
    <row r="109" spans="1:23" x14ac:dyDescent="0.2">
      <c r="A109" s="12" t="s">
        <v>1423</v>
      </c>
      <c r="B109" s="12" t="s">
        <v>1427</v>
      </c>
      <c r="C109">
        <v>2615</v>
      </c>
      <c r="D109">
        <v>3.4500000000000003E-2</v>
      </c>
      <c r="E109" s="13">
        <v>5.4999999999999996E-20</v>
      </c>
      <c r="F109">
        <v>34.25</v>
      </c>
      <c r="G109">
        <v>0.21</v>
      </c>
      <c r="H109">
        <v>26.332658569500627</v>
      </c>
      <c r="I109">
        <v>13.639880338353613</v>
      </c>
      <c r="J109" s="14">
        <v>63</v>
      </c>
      <c r="K109">
        <v>1.5</v>
      </c>
      <c r="L109">
        <v>1.2E-5</v>
      </c>
      <c r="M109">
        <v>0.69989499999999949</v>
      </c>
      <c r="N109">
        <v>2550</v>
      </c>
      <c r="O109" s="1" t="s">
        <v>882</v>
      </c>
      <c r="P109">
        <v>2835</v>
      </c>
      <c r="R109">
        <v>60.255074399999955</v>
      </c>
      <c r="S109">
        <v>42.239467093999998</v>
      </c>
      <c r="T109">
        <v>33.277119599999949</v>
      </c>
      <c r="U109">
        <v>2.9</v>
      </c>
      <c r="V109">
        <v>90.25549806666659</v>
      </c>
      <c r="W109">
        <v>21.941631853352298</v>
      </c>
    </row>
    <row r="110" spans="1:23" x14ac:dyDescent="0.2">
      <c r="A110" s="12" t="s">
        <v>1423</v>
      </c>
      <c r="B110" s="12" t="s">
        <v>1427</v>
      </c>
      <c r="C110">
        <v>2555</v>
      </c>
      <c r="D110">
        <v>4.4999999999999998E-2</v>
      </c>
      <c r="E110" s="13">
        <v>5.0005000000000001E-16</v>
      </c>
      <c r="F110">
        <v>40</v>
      </c>
      <c r="G110">
        <v>0.25</v>
      </c>
      <c r="H110">
        <v>38.095238095238059</v>
      </c>
      <c r="I110">
        <v>15.45893719806762</v>
      </c>
      <c r="J110" s="14">
        <v>126</v>
      </c>
      <c r="K110">
        <v>1.5</v>
      </c>
      <c r="L110">
        <v>1.2E-5</v>
      </c>
      <c r="M110">
        <v>0.72364499999999943</v>
      </c>
      <c r="N110">
        <v>3580</v>
      </c>
      <c r="O110">
        <v>2.5000000000000001E-3</v>
      </c>
      <c r="P110">
        <v>0</v>
      </c>
      <c r="R110">
        <v>83.669623999999999</v>
      </c>
      <c r="S110">
        <v>80.936176653999951</v>
      </c>
      <c r="T110">
        <v>65</v>
      </c>
      <c r="U110">
        <v>1.9</v>
      </c>
      <c r="V110" s="1">
        <v>125.61107526266666</v>
      </c>
      <c r="W110">
        <v>26.638721552208576</v>
      </c>
    </row>
    <row r="111" spans="1:23" x14ac:dyDescent="0.2">
      <c r="A111" s="12" t="s">
        <v>1413</v>
      </c>
      <c r="B111" s="12" t="s">
        <v>1427</v>
      </c>
      <c r="C111">
        <v>2325</v>
      </c>
      <c r="D111">
        <v>0.2</v>
      </c>
      <c r="E111" s="13">
        <v>5.0004999999999997E-13</v>
      </c>
      <c r="F111">
        <v>15.05</v>
      </c>
      <c r="G111">
        <v>0.22500000000000001</v>
      </c>
      <c r="H111">
        <v>50.020833333333336</v>
      </c>
      <c r="I111">
        <v>2.9749803921568598</v>
      </c>
      <c r="J111" s="14">
        <v>125.5</v>
      </c>
      <c r="K111">
        <v>2.8</v>
      </c>
      <c r="L111">
        <v>1.2E-5</v>
      </c>
      <c r="M111">
        <v>0.71574999999999944</v>
      </c>
      <c r="N111">
        <v>2797</v>
      </c>
      <c r="O111">
        <v>0.106</v>
      </c>
      <c r="P111">
        <v>1102</v>
      </c>
      <c r="R111">
        <v>78.565715864999959</v>
      </c>
      <c r="S111">
        <v>73.64731461400001</v>
      </c>
      <c r="T111">
        <v>41.125371048596804</v>
      </c>
      <c r="U111">
        <v>-0.2</v>
      </c>
      <c r="V111">
        <v>123.14210661733328</v>
      </c>
      <c r="W111">
        <v>24.565756921266065</v>
      </c>
    </row>
    <row r="112" spans="1:23" x14ac:dyDescent="0.2">
      <c r="A112" s="12">
        <v>0</v>
      </c>
      <c r="B112" s="12" t="s">
        <v>1427</v>
      </c>
      <c r="C112">
        <v>0</v>
      </c>
      <c r="D112">
        <v>0</v>
      </c>
      <c r="E112">
        <v>0</v>
      </c>
      <c r="F112" s="1" t="s">
        <v>519</v>
      </c>
      <c r="G112" s="1" t="s">
        <v>909</v>
      </c>
      <c r="H112">
        <v>0</v>
      </c>
      <c r="I112">
        <v>10.273345022920349</v>
      </c>
      <c r="J112" s="14">
        <v>0</v>
      </c>
      <c r="K112">
        <v>0</v>
      </c>
      <c r="L112">
        <v>0</v>
      </c>
      <c r="M112">
        <v>0.64123999999999948</v>
      </c>
      <c r="N112">
        <v>3375</v>
      </c>
      <c r="O112">
        <v>0.26496999999999998</v>
      </c>
      <c r="P112">
        <v>0</v>
      </c>
      <c r="Q112">
        <v>55.2</v>
      </c>
      <c r="R112">
        <v>84.605539799999946</v>
      </c>
      <c r="S112">
        <v>90.16127183399945</v>
      </c>
      <c r="T112">
        <v>51.002468009340603</v>
      </c>
      <c r="U112">
        <v>3.2</v>
      </c>
      <c r="V112" s="1">
        <v>140.21976473266631</v>
      </c>
      <c r="W112">
        <v>40.980170785490344</v>
      </c>
    </row>
    <row r="113" spans="1:23" x14ac:dyDescent="0.2">
      <c r="A113" s="12" t="s">
        <v>1413</v>
      </c>
      <c r="B113" s="12" t="s">
        <v>1427</v>
      </c>
      <c r="C113">
        <v>2325</v>
      </c>
      <c r="D113">
        <v>7.0000000000000007E-2</v>
      </c>
      <c r="E113" s="13">
        <v>5.0004999999999997E-13</v>
      </c>
      <c r="F113">
        <v>15.05</v>
      </c>
      <c r="G113">
        <v>0.22500000000000001</v>
      </c>
      <c r="H113">
        <v>50.020833333333336</v>
      </c>
      <c r="I113">
        <v>2.9749803921568598</v>
      </c>
      <c r="J113" s="14">
        <v>125.5</v>
      </c>
      <c r="K113">
        <v>2.8</v>
      </c>
      <c r="L113">
        <v>1.2E-5</v>
      </c>
      <c r="M113">
        <v>0.71759999999999946</v>
      </c>
      <c r="N113">
        <v>2731.9375</v>
      </c>
      <c r="O113">
        <v>6.3502600131999903E-2</v>
      </c>
      <c r="P113">
        <v>0</v>
      </c>
      <c r="R113">
        <v>78.500980289999944</v>
      </c>
      <c r="S113">
        <v>73.360960233999904</v>
      </c>
      <c r="T113">
        <v>36.794386974725249</v>
      </c>
      <c r="U113">
        <v>4.2</v>
      </c>
      <c r="V113" s="1">
        <v>124.1220773766666</v>
      </c>
      <c r="W113">
        <v>26.072563736143849</v>
      </c>
    </row>
    <row r="114" spans="1:23" x14ac:dyDescent="0.2">
      <c r="A114" s="12" t="s">
        <v>1423</v>
      </c>
      <c r="B114" s="12" t="s">
        <v>1427</v>
      </c>
      <c r="C114">
        <v>2535</v>
      </c>
      <c r="D114">
        <v>3.4000000000000002E-2</v>
      </c>
      <c r="E114" s="13">
        <v>4.4151479999999999E-14</v>
      </c>
      <c r="F114">
        <v>33.1</v>
      </c>
      <c r="G114">
        <v>0.24</v>
      </c>
      <c r="H114">
        <v>34.464285714285651</v>
      </c>
      <c r="I114">
        <v>13.733519269776856</v>
      </c>
      <c r="J114" s="14">
        <v>126</v>
      </c>
      <c r="K114">
        <v>1.5</v>
      </c>
      <c r="L114">
        <v>1.2E-5</v>
      </c>
      <c r="M114">
        <v>0.76627999999999941</v>
      </c>
      <c r="N114">
        <v>2697.7249999999999</v>
      </c>
      <c r="O114" s="1" t="s">
        <v>939</v>
      </c>
      <c r="P114">
        <v>0</v>
      </c>
      <c r="R114">
        <v>76.867932499999995</v>
      </c>
      <c r="S114">
        <v>57.517320299999952</v>
      </c>
      <c r="T114">
        <v>30.000650689560352</v>
      </c>
      <c r="U114">
        <v>1.9</v>
      </c>
      <c r="V114" s="1">
        <v>115.59066280466668</v>
      </c>
      <c r="W114">
        <v>22.603384237518778</v>
      </c>
    </row>
    <row r="115" spans="1:23" x14ac:dyDescent="0.2">
      <c r="A115" s="12" t="s">
        <v>1423</v>
      </c>
      <c r="B115" s="12" t="s">
        <v>1427</v>
      </c>
      <c r="C115">
        <v>2550</v>
      </c>
      <c r="D115">
        <v>1.7999999999999999E-2</v>
      </c>
      <c r="E115" s="13">
        <v>7.7680000000000006E-18</v>
      </c>
      <c r="F115" s="1" t="s">
        <v>951</v>
      </c>
      <c r="G115">
        <v>0.32</v>
      </c>
      <c r="H115">
        <v>9.1025641025641004</v>
      </c>
      <c r="I115">
        <v>3.2378297603310502</v>
      </c>
      <c r="J115" s="14">
        <v>6.5500000000000007</v>
      </c>
      <c r="K115">
        <v>1.5</v>
      </c>
      <c r="L115">
        <v>1.2E-5</v>
      </c>
      <c r="M115">
        <v>0.7057599999999995</v>
      </c>
      <c r="N115">
        <v>2564.5</v>
      </c>
      <c r="O115">
        <v>0.26500000000000001</v>
      </c>
      <c r="P115">
        <v>35000</v>
      </c>
      <c r="Q115">
        <v>41.37</v>
      </c>
      <c r="R115">
        <v>76.171098049999955</v>
      </c>
      <c r="S115">
        <v>55.3479079166666</v>
      </c>
      <c r="T115">
        <v>36.391695889560353</v>
      </c>
      <c r="U115">
        <v>2.9</v>
      </c>
      <c r="V115" s="1">
        <v>112.77978675399993</v>
      </c>
      <c r="W115">
        <v>45.11119337510317</v>
      </c>
    </row>
    <row r="116" spans="1:23" x14ac:dyDescent="0.2">
      <c r="A116" s="12" t="s">
        <v>1423</v>
      </c>
      <c r="B116" s="12" t="s">
        <v>1427</v>
      </c>
      <c r="C116">
        <v>2535</v>
      </c>
      <c r="D116">
        <v>0.2</v>
      </c>
      <c r="E116" s="13">
        <v>5.0005000000000001E-16</v>
      </c>
      <c r="F116">
        <v>35.200000000000003</v>
      </c>
      <c r="G116">
        <v>0.185</v>
      </c>
      <c r="H116">
        <v>32.481481481481474</v>
      </c>
      <c r="I116">
        <v>7.4370474343268933</v>
      </c>
      <c r="J116" s="14">
        <v>126</v>
      </c>
      <c r="K116">
        <v>1.5</v>
      </c>
      <c r="L116">
        <v>1.2E-5</v>
      </c>
      <c r="M116">
        <v>0.69224499999999956</v>
      </c>
      <c r="N116">
        <v>2633.5</v>
      </c>
      <c r="O116">
        <v>0.164995</v>
      </c>
      <c r="P116">
        <v>18000</v>
      </c>
      <c r="R116">
        <v>77.504811539999949</v>
      </c>
      <c r="S116">
        <v>58.472028133999956</v>
      </c>
      <c r="T116">
        <v>34.2628158999999</v>
      </c>
      <c r="U116">
        <v>2.9</v>
      </c>
      <c r="V116" s="1">
        <v>116.41045152666663</v>
      </c>
      <c r="W116">
        <v>22.797064938435945</v>
      </c>
    </row>
    <row r="117" spans="1:23" x14ac:dyDescent="0.2">
      <c r="A117" s="12" t="s">
        <v>1423</v>
      </c>
      <c r="B117" s="12" t="s">
        <v>1427</v>
      </c>
      <c r="C117">
        <v>2550</v>
      </c>
      <c r="D117">
        <v>0.2</v>
      </c>
      <c r="E117" s="13">
        <v>5.0005000000000001E-16</v>
      </c>
      <c r="F117">
        <v>17.3</v>
      </c>
      <c r="G117">
        <v>0.31</v>
      </c>
      <c r="H117">
        <v>32.481481481481474</v>
      </c>
      <c r="I117">
        <v>3.3124138143314434</v>
      </c>
      <c r="J117" s="14">
        <v>126</v>
      </c>
      <c r="K117">
        <v>1.5</v>
      </c>
      <c r="L117">
        <v>1.2E-5</v>
      </c>
      <c r="M117">
        <v>0.819295</v>
      </c>
      <c r="N117">
        <v>2579.5</v>
      </c>
      <c r="O117" s="1" t="s">
        <v>977</v>
      </c>
      <c r="P117">
        <v>0</v>
      </c>
      <c r="R117">
        <v>72.765004039999951</v>
      </c>
      <c r="S117">
        <v>54.68358203666665</v>
      </c>
      <c r="T117">
        <v>36.367358239560353</v>
      </c>
      <c r="U117">
        <v>-1.9</v>
      </c>
      <c r="V117">
        <v>110.6740283133333</v>
      </c>
      <c r="W117">
        <v>45.176994815788234</v>
      </c>
    </row>
    <row r="118" spans="1:23" x14ac:dyDescent="0.2">
      <c r="A118" s="12" t="s">
        <v>1413</v>
      </c>
      <c r="B118" s="12" t="s">
        <v>1427</v>
      </c>
      <c r="C118">
        <v>2640</v>
      </c>
      <c r="D118">
        <v>0.2</v>
      </c>
      <c r="E118" s="13">
        <v>6.2349999999999894E-17</v>
      </c>
      <c r="F118">
        <v>15.05</v>
      </c>
      <c r="G118">
        <v>0.22500000000000001</v>
      </c>
      <c r="H118">
        <v>50.020833333333336</v>
      </c>
      <c r="I118">
        <v>2.9749803921568598</v>
      </c>
      <c r="J118" s="14">
        <v>125.5</v>
      </c>
      <c r="K118">
        <v>2.8</v>
      </c>
      <c r="L118">
        <v>1.2E-5</v>
      </c>
      <c r="M118">
        <v>0.66754999999999942</v>
      </c>
      <c r="N118">
        <v>3316.5</v>
      </c>
      <c r="O118">
        <v>7.2549564151999896E-2</v>
      </c>
      <c r="P118">
        <v>278</v>
      </c>
      <c r="R118">
        <v>85.301334424999951</v>
      </c>
      <c r="S118">
        <v>79.614934222000002</v>
      </c>
      <c r="T118">
        <v>44.338546527717654</v>
      </c>
      <c r="U118">
        <v>-1.2</v>
      </c>
      <c r="V118">
        <v>130.17117969533297</v>
      </c>
      <c r="W118">
        <v>20.915084338345803</v>
      </c>
    </row>
    <row r="119" spans="1:23" x14ac:dyDescent="0.2">
      <c r="A119" s="12" t="s">
        <v>1423</v>
      </c>
      <c r="B119" s="12" t="s">
        <v>1427</v>
      </c>
      <c r="C119">
        <v>2990</v>
      </c>
      <c r="D119">
        <v>0.18</v>
      </c>
      <c r="E119" s="13">
        <v>5.0050000000000001E-17</v>
      </c>
      <c r="F119">
        <v>17.8</v>
      </c>
      <c r="G119">
        <v>0.27</v>
      </c>
      <c r="H119">
        <v>3.1115942028985488</v>
      </c>
      <c r="I119">
        <v>7.953937007874015</v>
      </c>
      <c r="J119" s="14">
        <v>126</v>
      </c>
      <c r="K119">
        <v>1.5</v>
      </c>
      <c r="L119">
        <v>1.2E-5</v>
      </c>
      <c r="M119">
        <v>0.68494499999999947</v>
      </c>
      <c r="N119">
        <v>2700</v>
      </c>
      <c r="O119" s="1" t="s">
        <v>1007</v>
      </c>
      <c r="P119">
        <v>0</v>
      </c>
      <c r="R119">
        <v>75.618284544999995</v>
      </c>
      <c r="S119">
        <v>55.383036186666601</v>
      </c>
      <c r="T119">
        <v>35.915991636935701</v>
      </c>
      <c r="U119">
        <v>3</v>
      </c>
      <c r="V119" s="1">
        <v>108.95582909133329</v>
      </c>
      <c r="W119">
        <v>36.608798544340331</v>
      </c>
    </row>
    <row r="120" spans="1:23" x14ac:dyDescent="0.2">
      <c r="A120" s="12" t="s">
        <v>1423</v>
      </c>
      <c r="B120" s="12" t="s">
        <v>1427</v>
      </c>
      <c r="C120">
        <v>2990</v>
      </c>
      <c r="D120">
        <v>0.18</v>
      </c>
      <c r="E120" s="13">
        <v>5.0050000000000001E-17</v>
      </c>
      <c r="F120">
        <v>17.8</v>
      </c>
      <c r="G120">
        <v>0.27</v>
      </c>
      <c r="H120">
        <v>3.1115942028985488</v>
      </c>
      <c r="I120">
        <v>7.953937007874015</v>
      </c>
      <c r="J120" s="14">
        <v>126</v>
      </c>
      <c r="K120">
        <v>1.5</v>
      </c>
      <c r="L120">
        <v>1.2E-5</v>
      </c>
      <c r="M120">
        <v>0.68494499999999947</v>
      </c>
      <c r="N120">
        <v>2711</v>
      </c>
      <c r="O120">
        <v>0.17665</v>
      </c>
      <c r="P120">
        <v>94175</v>
      </c>
      <c r="Q120">
        <v>89</v>
      </c>
      <c r="R120">
        <v>77.203798584999944</v>
      </c>
      <c r="S120">
        <v>54.724589326666603</v>
      </c>
      <c r="T120">
        <v>35.891398636935705</v>
      </c>
      <c r="U120">
        <v>2</v>
      </c>
      <c r="V120" s="1">
        <v>110.37876696599996</v>
      </c>
      <c r="W120">
        <v>43.609899745862144</v>
      </c>
    </row>
    <row r="121" spans="1:23" x14ac:dyDescent="0.2">
      <c r="A121" s="12" t="s">
        <v>1417</v>
      </c>
      <c r="B121" s="12" t="s">
        <v>1428</v>
      </c>
      <c r="C121">
        <v>2700</v>
      </c>
      <c r="D121">
        <v>2.5000000000000001E-2</v>
      </c>
      <c r="E121" s="13">
        <v>5.0000000002E-9</v>
      </c>
      <c r="F121">
        <v>37.5</v>
      </c>
      <c r="G121">
        <v>0.25</v>
      </c>
      <c r="H121">
        <v>56.7708333333333</v>
      </c>
      <c r="I121">
        <v>7.5024038461538458</v>
      </c>
      <c r="J121" s="14">
        <v>200</v>
      </c>
      <c r="K121">
        <v>3.24</v>
      </c>
      <c r="L121">
        <v>1.3000000000000001E-5</v>
      </c>
      <c r="M121">
        <v>0.57184999999999997</v>
      </c>
      <c r="N121">
        <v>3054.6499999999996</v>
      </c>
      <c r="O121" s="1" t="s">
        <v>1031</v>
      </c>
      <c r="P121" s="1" t="s">
        <v>1032</v>
      </c>
      <c r="R121">
        <v>36.353131599999955</v>
      </c>
      <c r="S121">
        <v>43.331459293999998</v>
      </c>
      <c r="T121">
        <v>22.237008799999899</v>
      </c>
      <c r="U121">
        <v>-7</v>
      </c>
      <c r="V121">
        <v>66.819550747333267</v>
      </c>
      <c r="W121">
        <v>58.686952595698294</v>
      </c>
    </row>
    <row r="122" spans="1:23" x14ac:dyDescent="0.2">
      <c r="A122" s="12" t="s">
        <v>1420</v>
      </c>
      <c r="B122" s="12" t="s">
        <v>1428</v>
      </c>
      <c r="C122">
        <v>2535</v>
      </c>
      <c r="D122">
        <v>0.2</v>
      </c>
      <c r="E122" s="13">
        <v>5.0004999999999997E-13</v>
      </c>
      <c r="F122">
        <v>15.05</v>
      </c>
      <c r="G122">
        <v>0.22500000000000001</v>
      </c>
      <c r="H122">
        <v>50.020833333333336</v>
      </c>
      <c r="I122">
        <v>2.9749803921568598</v>
      </c>
      <c r="J122" s="14">
        <v>126</v>
      </c>
      <c r="K122">
        <v>1.1499999999999999</v>
      </c>
      <c r="L122">
        <v>1.2E-5</v>
      </c>
      <c r="M122">
        <v>0.72554499999999944</v>
      </c>
      <c r="N122">
        <v>343.5</v>
      </c>
      <c r="O122">
        <v>1.67E-3</v>
      </c>
      <c r="P122">
        <v>47520</v>
      </c>
      <c r="Q122">
        <v>16.5</v>
      </c>
      <c r="R122">
        <v>67.190368799999959</v>
      </c>
      <c r="S122">
        <v>67.444897506896496</v>
      </c>
      <c r="T122">
        <v>26.636355199999947</v>
      </c>
      <c r="U122">
        <v>1</v>
      </c>
      <c r="V122">
        <v>112.18426167599993</v>
      </c>
      <c r="W122">
        <v>37.444981923319396</v>
      </c>
    </row>
    <row r="123" spans="1:23" x14ac:dyDescent="0.2">
      <c r="A123" s="12" t="s">
        <v>1415</v>
      </c>
      <c r="B123" s="12" t="s">
        <v>1428</v>
      </c>
      <c r="C123">
        <v>2000</v>
      </c>
      <c r="D123">
        <v>0.125</v>
      </c>
      <c r="E123" s="13">
        <v>5.0000499999999904E-13</v>
      </c>
      <c r="F123">
        <v>31.5</v>
      </c>
      <c r="G123">
        <v>0.2</v>
      </c>
      <c r="H123">
        <v>17.5</v>
      </c>
      <c r="I123">
        <v>13.125</v>
      </c>
      <c r="J123" s="14">
        <v>127.5</v>
      </c>
      <c r="K123">
        <v>2.11</v>
      </c>
      <c r="L123">
        <v>5.75E-6</v>
      </c>
      <c r="M123">
        <v>0.77349499999999949</v>
      </c>
      <c r="N123">
        <v>390</v>
      </c>
      <c r="O123">
        <v>1E-3</v>
      </c>
      <c r="P123">
        <v>2</v>
      </c>
      <c r="Q123">
        <v>6</v>
      </c>
      <c r="R123">
        <v>21.3413</v>
      </c>
      <c r="S123">
        <v>22.28224759641375</v>
      </c>
      <c r="T123">
        <v>12.953405500000001</v>
      </c>
      <c r="U123">
        <v>-3.5</v>
      </c>
      <c r="V123">
        <v>43.596000871333302</v>
      </c>
      <c r="W123">
        <v>68.069484164080492</v>
      </c>
    </row>
    <row r="124" spans="1:23" x14ac:dyDescent="0.2">
      <c r="A124" s="12" t="s">
        <v>1423</v>
      </c>
      <c r="B124" s="12" t="s">
        <v>1428</v>
      </c>
      <c r="C124">
        <v>2235</v>
      </c>
      <c r="D124">
        <v>0.105</v>
      </c>
      <c r="E124" s="13">
        <v>5.0004999999999999E-19</v>
      </c>
      <c r="F124">
        <v>12.525</v>
      </c>
      <c r="G124">
        <v>0.315</v>
      </c>
      <c r="H124">
        <v>18.513888888888886</v>
      </c>
      <c r="I124">
        <v>4.5842770034843152</v>
      </c>
      <c r="J124" s="14">
        <v>126</v>
      </c>
      <c r="K124">
        <v>1.5</v>
      </c>
      <c r="L124">
        <v>1.2E-5</v>
      </c>
      <c r="M124">
        <v>0.68224499999999955</v>
      </c>
      <c r="N124">
        <v>385</v>
      </c>
      <c r="O124">
        <v>2.0000000000000001E-4</v>
      </c>
      <c r="P124">
        <v>0.2</v>
      </c>
      <c r="Q124">
        <v>4.4000000000000004</v>
      </c>
      <c r="R124">
        <v>21.791991000000003</v>
      </c>
      <c r="S124">
        <v>17.942723629080451</v>
      </c>
      <c r="T124">
        <v>12.322169500000001</v>
      </c>
      <c r="U124">
        <v>-3.7</v>
      </c>
      <c r="V124" s="1">
        <v>38.357086399999964</v>
      </c>
      <c r="W124">
        <v>51.618054286574427</v>
      </c>
    </row>
    <row r="125" spans="1:23" x14ac:dyDescent="0.2">
      <c r="A125" s="12" t="s">
        <v>1419</v>
      </c>
      <c r="B125" s="12" t="s">
        <v>1428</v>
      </c>
      <c r="C125">
        <v>2900</v>
      </c>
      <c r="D125">
        <v>1.2500000000000001E-2</v>
      </c>
      <c r="E125" s="13">
        <v>8.9999999999999999E-18</v>
      </c>
      <c r="F125">
        <v>70</v>
      </c>
      <c r="G125">
        <v>0.2</v>
      </c>
      <c r="H125">
        <v>49.99999999999995</v>
      </c>
      <c r="I125">
        <v>14.584748427672922</v>
      </c>
      <c r="J125" s="14">
        <v>229.75</v>
      </c>
      <c r="K125">
        <v>2.75</v>
      </c>
      <c r="L125">
        <v>2.8500000000000002E-6</v>
      </c>
      <c r="M125">
        <v>0.56689499999999948</v>
      </c>
      <c r="N125">
        <v>9065</v>
      </c>
      <c r="O125">
        <v>8.9999999999999993E-3</v>
      </c>
      <c r="P125">
        <v>200</v>
      </c>
      <c r="Q125">
        <v>53</v>
      </c>
      <c r="R125">
        <v>253.82</v>
      </c>
      <c r="S125">
        <v>180.98750000000001</v>
      </c>
      <c r="T125">
        <v>104.24749999999949</v>
      </c>
      <c r="U125">
        <v>1.2</v>
      </c>
      <c r="V125" s="1">
        <v>434.82633333333325</v>
      </c>
      <c r="W125">
        <v>143.64788002960572</v>
      </c>
    </row>
    <row r="126" spans="1:23" x14ac:dyDescent="0.2">
      <c r="A126" s="12">
        <v>0</v>
      </c>
      <c r="B126" s="12" t="s">
        <v>1428</v>
      </c>
      <c r="C126">
        <v>0</v>
      </c>
      <c r="D126">
        <v>1.4999999999999999E-2</v>
      </c>
      <c r="E126" s="13">
        <v>1.0500000000000001E-16</v>
      </c>
      <c r="F126">
        <v>95</v>
      </c>
      <c r="G126">
        <v>0.27500000000000002</v>
      </c>
      <c r="H126">
        <v>68.593544137022349</v>
      </c>
      <c r="I126">
        <v>36.271222933070845</v>
      </c>
      <c r="J126" s="14">
        <v>104.75</v>
      </c>
      <c r="K126">
        <v>0</v>
      </c>
      <c r="L126">
        <v>3.15E-5</v>
      </c>
      <c r="M126">
        <v>0.61900499999999892</v>
      </c>
      <c r="N126">
        <v>4250</v>
      </c>
      <c r="O126">
        <v>3.3300000000000001E-3</v>
      </c>
      <c r="P126">
        <v>84600</v>
      </c>
      <c r="Q126">
        <v>12.7</v>
      </c>
      <c r="R126">
        <v>130.98434520000001</v>
      </c>
      <c r="S126">
        <v>89.473128881999997</v>
      </c>
      <c r="T126">
        <v>52.930617716056645</v>
      </c>
      <c r="U126">
        <v>0.7</v>
      </c>
      <c r="V126">
        <v>207.69218115666635</v>
      </c>
      <c r="W126">
        <v>47.594749049208644</v>
      </c>
    </row>
    <row r="127" spans="1:23" x14ac:dyDescent="0.2">
      <c r="A127" s="12" t="s">
        <v>1419</v>
      </c>
      <c r="B127" s="12" t="s">
        <v>1428</v>
      </c>
      <c r="C127">
        <v>2900</v>
      </c>
      <c r="D127">
        <v>2.75E-2</v>
      </c>
      <c r="E127" s="13">
        <v>1.0500000000000001E-16</v>
      </c>
      <c r="F127">
        <v>89.5</v>
      </c>
      <c r="G127">
        <v>0.26</v>
      </c>
      <c r="H127">
        <v>64.065255731922349</v>
      </c>
      <c r="I127">
        <v>35.436755530345948</v>
      </c>
      <c r="J127" s="14">
        <v>229.75</v>
      </c>
      <c r="K127">
        <v>2.75</v>
      </c>
      <c r="L127">
        <v>6.8999999999999997E-5</v>
      </c>
      <c r="M127">
        <v>0.56509499999999946</v>
      </c>
      <c r="N127">
        <v>4500</v>
      </c>
      <c r="O127">
        <v>1.1999999999999999E-3</v>
      </c>
      <c r="P127">
        <v>4000</v>
      </c>
      <c r="Q127">
        <v>30</v>
      </c>
      <c r="R127">
        <v>126</v>
      </c>
      <c r="S127">
        <v>80.100999999999999</v>
      </c>
      <c r="T127">
        <v>47.25</v>
      </c>
      <c r="U127">
        <v>0.5</v>
      </c>
      <c r="V127" s="1">
        <v>206.66666666666666</v>
      </c>
      <c r="W127">
        <v>128.30724843125583</v>
      </c>
    </row>
    <row r="128" spans="1:23" x14ac:dyDescent="0.2">
      <c r="A128" s="12" t="s">
        <v>1413</v>
      </c>
      <c r="B128" s="12" t="s">
        <v>1428</v>
      </c>
      <c r="C128">
        <v>2325</v>
      </c>
      <c r="D128">
        <v>0.22</v>
      </c>
      <c r="E128" s="13">
        <v>1.2499999999999999E-12</v>
      </c>
      <c r="F128">
        <v>18.38</v>
      </c>
      <c r="G128">
        <v>0.22</v>
      </c>
      <c r="H128">
        <v>55.470238095238052</v>
      </c>
      <c r="I128">
        <v>3.7709996240785832</v>
      </c>
      <c r="J128" s="14">
        <v>125.5</v>
      </c>
      <c r="K128">
        <v>2.8</v>
      </c>
      <c r="L128">
        <v>1.2E-5</v>
      </c>
      <c r="M128">
        <v>0.72814999999999952</v>
      </c>
      <c r="N128">
        <v>2761.21</v>
      </c>
      <c r="O128" s="1" t="s">
        <v>1108</v>
      </c>
      <c r="P128" s="1" t="s">
        <v>54</v>
      </c>
      <c r="Q128">
        <v>29</v>
      </c>
      <c r="R128">
        <v>48.568368</v>
      </c>
      <c r="S128">
        <v>52.701115399999999</v>
      </c>
      <c r="T128">
        <v>19.8071456395604</v>
      </c>
      <c r="U128">
        <v>-7</v>
      </c>
      <c r="V128">
        <v>75.388295680666644</v>
      </c>
      <c r="W128">
        <v>51.175127794427382</v>
      </c>
    </row>
    <row r="129" spans="1:23" x14ac:dyDescent="0.2">
      <c r="A129" s="12" t="s">
        <v>1421</v>
      </c>
      <c r="B129" s="12" t="s">
        <v>1428</v>
      </c>
      <c r="C129">
        <v>2800</v>
      </c>
      <c r="D129">
        <v>0.125</v>
      </c>
      <c r="E129" s="13">
        <v>5.0500000000000001E-18</v>
      </c>
      <c r="F129">
        <v>310</v>
      </c>
      <c r="G129">
        <v>0.27500000000000002</v>
      </c>
      <c r="H129">
        <v>338.88888888888852</v>
      </c>
      <c r="I129">
        <v>60.788442165856971</v>
      </c>
      <c r="J129" s="14">
        <v>275</v>
      </c>
      <c r="K129">
        <v>0.92999999999999994</v>
      </c>
      <c r="L129">
        <v>8.4999999999999999E-6</v>
      </c>
      <c r="M129">
        <v>0.52662499999999945</v>
      </c>
      <c r="N129">
        <v>1436</v>
      </c>
      <c r="O129">
        <v>5.0000000000000001E-3</v>
      </c>
      <c r="P129">
        <v>2883</v>
      </c>
      <c r="Q129">
        <v>5</v>
      </c>
      <c r="R129">
        <v>77.247304449999945</v>
      </c>
      <c r="S129">
        <v>71.151919747999997</v>
      </c>
      <c r="T129">
        <v>32.037712932540146</v>
      </c>
      <c r="U129">
        <v>2.8</v>
      </c>
      <c r="V129" s="1">
        <v>140.19243158533297</v>
      </c>
      <c r="W129">
        <v>43.440545322619464</v>
      </c>
    </row>
    <row r="130" spans="1:23" x14ac:dyDescent="0.2">
      <c r="A130" s="12">
        <v>0</v>
      </c>
      <c r="B130" s="12" t="s">
        <v>1428</v>
      </c>
      <c r="C130">
        <v>0</v>
      </c>
      <c r="D130">
        <v>0</v>
      </c>
      <c r="E130">
        <v>0</v>
      </c>
      <c r="F130">
        <v>43.000999999999998</v>
      </c>
      <c r="G130" s="1" t="s">
        <v>1127</v>
      </c>
      <c r="H130">
        <v>0</v>
      </c>
      <c r="I130">
        <v>10.319088002314651</v>
      </c>
      <c r="J130" s="14">
        <v>0</v>
      </c>
      <c r="K130">
        <v>0</v>
      </c>
      <c r="L130">
        <v>0</v>
      </c>
      <c r="M130">
        <v>0.64123999999999948</v>
      </c>
      <c r="N130">
        <v>1575</v>
      </c>
      <c r="O130">
        <v>3.3E-4</v>
      </c>
      <c r="P130">
        <v>2883</v>
      </c>
      <c r="Q130">
        <v>4.7</v>
      </c>
      <c r="R130">
        <v>39.375</v>
      </c>
      <c r="S130">
        <v>33.599999999999952</v>
      </c>
      <c r="T130">
        <v>15.75</v>
      </c>
      <c r="U130">
        <v>1</v>
      </c>
      <c r="V130" s="1">
        <v>57.75</v>
      </c>
      <c r="W130">
        <v>7.3903653495615513</v>
      </c>
    </row>
    <row r="131" spans="1:23" x14ac:dyDescent="0.2">
      <c r="A131" s="12" t="s">
        <v>1420</v>
      </c>
      <c r="B131" s="12" t="s">
        <v>1428</v>
      </c>
      <c r="C131">
        <v>1715</v>
      </c>
      <c r="D131">
        <v>5.0500000000000003E-2</v>
      </c>
      <c r="E131" s="13">
        <v>5.0004999999999997E-13</v>
      </c>
      <c r="F131">
        <v>15.05</v>
      </c>
      <c r="G131">
        <v>0.22500000000000001</v>
      </c>
      <c r="H131">
        <v>50.020833333333336</v>
      </c>
      <c r="I131">
        <v>2.9749803921568598</v>
      </c>
      <c r="J131" s="14">
        <v>126</v>
      </c>
      <c r="K131">
        <v>1.1499999999999999</v>
      </c>
      <c r="L131">
        <v>1.2E-5</v>
      </c>
      <c r="M131">
        <v>0.7372999999999994</v>
      </c>
      <c r="N131">
        <v>1742.5</v>
      </c>
      <c r="O131">
        <v>5.2999999999999999E-2</v>
      </c>
      <c r="P131">
        <v>36000</v>
      </c>
      <c r="Q131">
        <v>9.5</v>
      </c>
      <c r="R131">
        <v>72.231132099999954</v>
      </c>
      <c r="S131">
        <v>67.007827760896504</v>
      </c>
      <c r="T131">
        <v>27.3888445973753</v>
      </c>
      <c r="U131">
        <v>3</v>
      </c>
      <c r="V131">
        <v>121.50781292799995</v>
      </c>
      <c r="W131">
        <v>40.436376220255028</v>
      </c>
    </row>
    <row r="132" spans="1:23" x14ac:dyDescent="0.2">
      <c r="A132" s="12" t="s">
        <v>1417</v>
      </c>
      <c r="B132" s="12" t="s">
        <v>1428</v>
      </c>
      <c r="C132">
        <v>2838.5</v>
      </c>
      <c r="D132">
        <v>5.4999999999999997E-3</v>
      </c>
      <c r="E132" s="13">
        <v>5.0000499999999898E-12</v>
      </c>
      <c r="F132">
        <v>71.7</v>
      </c>
      <c r="G132">
        <v>0.25</v>
      </c>
      <c r="H132">
        <v>58.14236111111105</v>
      </c>
      <c r="I132">
        <v>29.138597552776602</v>
      </c>
      <c r="J132" s="14">
        <v>195</v>
      </c>
      <c r="K132">
        <v>3.2850000000000001</v>
      </c>
      <c r="L132">
        <v>1.3000000000000001E-5</v>
      </c>
      <c r="M132">
        <v>0.48718999999999946</v>
      </c>
      <c r="N132">
        <v>445</v>
      </c>
      <c r="O132" s="1" t="s">
        <v>1147</v>
      </c>
      <c r="P132">
        <v>0.125</v>
      </c>
      <c r="Q132">
        <v>13</v>
      </c>
      <c r="R132">
        <v>24.253507400000004</v>
      </c>
      <c r="S132">
        <v>39.331884186206899</v>
      </c>
      <c r="T132">
        <v>15.8289586</v>
      </c>
      <c r="U132">
        <v>-3.5</v>
      </c>
      <c r="V132">
        <v>63.915794671333003</v>
      </c>
      <c r="W132">
        <v>87.77717650318786</v>
      </c>
    </row>
    <row r="133" spans="1:23" x14ac:dyDescent="0.2">
      <c r="A133" s="12" t="s">
        <v>1417</v>
      </c>
      <c r="B133" s="12" t="s">
        <v>1428</v>
      </c>
      <c r="C133">
        <v>2750</v>
      </c>
      <c r="D133">
        <v>5.4999999999999997E-3</v>
      </c>
      <c r="E133" s="13">
        <v>5.0000000005499999E-9</v>
      </c>
      <c r="F133">
        <v>40.5</v>
      </c>
      <c r="G133">
        <v>0.36499999999999999</v>
      </c>
      <c r="H133">
        <v>50.183150183150147</v>
      </c>
      <c r="I133">
        <v>14.832009446114199</v>
      </c>
      <c r="J133" s="14">
        <v>200</v>
      </c>
      <c r="K133">
        <v>3.24</v>
      </c>
      <c r="L133">
        <v>1.485E-5</v>
      </c>
      <c r="M133">
        <v>0.59499999999999997</v>
      </c>
      <c r="N133">
        <v>440</v>
      </c>
      <c r="O133">
        <v>6.3000000000000003E-4</v>
      </c>
      <c r="P133">
        <v>1.38</v>
      </c>
      <c r="Q133">
        <v>6.9</v>
      </c>
      <c r="R133">
        <v>9.6999999999999993</v>
      </c>
      <c r="S133">
        <v>9.1499999999999986</v>
      </c>
      <c r="T133">
        <v>11.590882999999994</v>
      </c>
      <c r="U133">
        <v>-2.5099999999999998</v>
      </c>
      <c r="V133">
        <v>15.561333333333334</v>
      </c>
      <c r="W133">
        <v>3.7242448899072151</v>
      </c>
    </row>
    <row r="134" spans="1:23" x14ac:dyDescent="0.2">
      <c r="A134" s="12" t="s">
        <v>1423</v>
      </c>
      <c r="B134" s="12" t="s">
        <v>1428</v>
      </c>
      <c r="C134">
        <v>2550</v>
      </c>
      <c r="D134">
        <v>0.21249999999999999</v>
      </c>
      <c r="E134" s="13">
        <v>5.0049999999999996E-19</v>
      </c>
      <c r="F134">
        <v>3.2</v>
      </c>
      <c r="G134">
        <v>0.3</v>
      </c>
      <c r="H134">
        <v>4.8794117647058801</v>
      </c>
      <c r="I134">
        <v>1.9178995876788698</v>
      </c>
      <c r="J134" s="14">
        <v>126</v>
      </c>
      <c r="K134">
        <v>1.5</v>
      </c>
      <c r="L134">
        <v>1.2E-5</v>
      </c>
      <c r="M134">
        <v>0.68854999999999955</v>
      </c>
      <c r="N134">
        <v>395.3</v>
      </c>
      <c r="O134">
        <v>5.0000000000000001E-4</v>
      </c>
      <c r="P134">
        <v>8.0000000000000002E-3</v>
      </c>
      <c r="Q134">
        <v>5.5</v>
      </c>
      <c r="R134">
        <v>22.936516000000001</v>
      </c>
      <c r="S134">
        <v>18.680525229080452</v>
      </c>
      <c r="T134">
        <v>9.5190669999999997</v>
      </c>
      <c r="U134">
        <v>-2.5</v>
      </c>
      <c r="V134">
        <v>41.061058599999967</v>
      </c>
      <c r="W134">
        <v>59.167077435409055</v>
      </c>
    </row>
    <row r="135" spans="1:23" x14ac:dyDescent="0.2">
      <c r="A135" s="12" t="s">
        <v>1422</v>
      </c>
      <c r="B135" s="12" t="s">
        <v>1428</v>
      </c>
      <c r="C135">
        <v>2725</v>
      </c>
      <c r="D135">
        <v>5.4999999999999997E-3</v>
      </c>
      <c r="E135">
        <v>0.50000049999999996</v>
      </c>
      <c r="F135">
        <v>42.5</v>
      </c>
      <c r="G135">
        <v>0.21</v>
      </c>
      <c r="H135">
        <v>35.532407407407391</v>
      </c>
      <c r="I135">
        <v>8.7844400113992194</v>
      </c>
      <c r="J135" s="14">
        <v>175</v>
      </c>
      <c r="K135">
        <v>1.92</v>
      </c>
      <c r="L135">
        <v>7.5000000000000002E-6</v>
      </c>
      <c r="M135">
        <v>0.7004049999999995</v>
      </c>
      <c r="N135">
        <v>2914.6750000000002</v>
      </c>
      <c r="O135" s="1" t="s">
        <v>1175</v>
      </c>
      <c r="P135" s="1" t="s">
        <v>1176</v>
      </c>
      <c r="R135">
        <v>81.397253680000006</v>
      </c>
      <c r="S135">
        <v>62.767071528000002</v>
      </c>
      <c r="T135">
        <v>36.501885691208756</v>
      </c>
      <c r="U135">
        <v>-2.8</v>
      </c>
      <c r="V135">
        <v>129.74110737399934</v>
      </c>
      <c r="W135">
        <v>20.930589137757377</v>
      </c>
    </row>
    <row r="136" spans="1:23" x14ac:dyDescent="0.2">
      <c r="A136" s="12" t="s">
        <v>1415</v>
      </c>
      <c r="B136" s="12" t="s">
        <v>1429</v>
      </c>
      <c r="C136">
        <v>2415</v>
      </c>
      <c r="D136">
        <v>0.11</v>
      </c>
      <c r="E136" s="13">
        <v>5.0050000000000004E-13</v>
      </c>
      <c r="F136">
        <v>51</v>
      </c>
      <c r="G136">
        <v>0.15</v>
      </c>
      <c r="H136">
        <v>42.083333333333314</v>
      </c>
      <c r="I136">
        <v>10.638636363636364</v>
      </c>
      <c r="J136" s="14">
        <v>27</v>
      </c>
      <c r="K136">
        <v>2.11</v>
      </c>
      <c r="L136">
        <v>5.75E-6</v>
      </c>
      <c r="M136">
        <v>0.64674499999999946</v>
      </c>
      <c r="N136">
        <v>2750</v>
      </c>
      <c r="O136">
        <v>1.1379999999999999E-2</v>
      </c>
      <c r="P136">
        <v>1000000</v>
      </c>
      <c r="Q136">
        <v>2.9</v>
      </c>
      <c r="R136">
        <v>84.120165191666601</v>
      </c>
      <c r="S136">
        <v>62.899223876000001</v>
      </c>
      <c r="T136">
        <v>35.690709331686399</v>
      </c>
      <c r="U136">
        <v>5.2</v>
      </c>
      <c r="V136">
        <v>129.00355225711073</v>
      </c>
      <c r="W136">
        <v>29.844598241299693</v>
      </c>
    </row>
    <row r="137" spans="1:23" x14ac:dyDescent="0.2">
      <c r="A137" s="12" t="s">
        <v>1416</v>
      </c>
      <c r="B137" s="12" t="s">
        <v>1429</v>
      </c>
      <c r="C137">
        <v>2150</v>
      </c>
      <c r="D137">
        <v>0.11</v>
      </c>
      <c r="E137" s="13">
        <v>6.4999999999999999E-15</v>
      </c>
      <c r="F137">
        <v>51</v>
      </c>
      <c r="G137">
        <v>0.15</v>
      </c>
      <c r="H137">
        <v>42.083333333333314</v>
      </c>
      <c r="I137">
        <v>10.638636363636364</v>
      </c>
      <c r="J137" s="14">
        <v>127.5</v>
      </c>
      <c r="K137">
        <v>2.5299999999999998</v>
      </c>
      <c r="L137">
        <v>1.5500000000000001E-5</v>
      </c>
      <c r="M137">
        <v>0.640539999999999</v>
      </c>
      <c r="N137">
        <v>2993</v>
      </c>
      <c r="O137">
        <v>3.4700000000000002E-2</v>
      </c>
      <c r="P137">
        <v>6480000</v>
      </c>
      <c r="Q137">
        <v>14</v>
      </c>
      <c r="R137">
        <v>114.5</v>
      </c>
      <c r="S137">
        <v>68.150903441999986</v>
      </c>
      <c r="T137">
        <v>32</v>
      </c>
      <c r="U137">
        <v>2.2000000000000002</v>
      </c>
      <c r="V137" s="1">
        <v>151.99342087866634</v>
      </c>
      <c r="W137">
        <v>14.033607584726358</v>
      </c>
    </row>
    <row r="138" spans="1:23" x14ac:dyDescent="0.2">
      <c r="A138" s="12" t="s">
        <v>1416</v>
      </c>
      <c r="B138" s="12" t="s">
        <v>1429</v>
      </c>
      <c r="C138">
        <v>2415</v>
      </c>
      <c r="D138">
        <v>0.05</v>
      </c>
      <c r="E138" s="13">
        <v>5.9999999999999997E-13</v>
      </c>
      <c r="F138">
        <v>28</v>
      </c>
      <c r="G138">
        <v>0.15</v>
      </c>
      <c r="H138">
        <v>42.966666666666647</v>
      </c>
      <c r="I138">
        <v>15.006944444444445</v>
      </c>
      <c r="J138" s="14">
        <v>177.5</v>
      </c>
      <c r="K138">
        <v>3.335</v>
      </c>
      <c r="L138">
        <v>1.485E-5</v>
      </c>
      <c r="M138">
        <v>0.66656499999999941</v>
      </c>
      <c r="N138">
        <v>2582.5</v>
      </c>
      <c r="O138">
        <v>2.4199999999999999E-2</v>
      </c>
      <c r="P138">
        <v>648146</v>
      </c>
      <c r="Q138">
        <v>19.600000000000001</v>
      </c>
      <c r="R138">
        <v>91.787988491666653</v>
      </c>
      <c r="S138">
        <v>66.386096081999938</v>
      </c>
      <c r="T138">
        <v>32.924796941149651</v>
      </c>
      <c r="U138">
        <v>4.7</v>
      </c>
      <c r="V138" s="1">
        <v>143.2015052617771</v>
      </c>
      <c r="W138">
        <v>18.089318003833139</v>
      </c>
    </row>
    <row r="139" spans="1:23" x14ac:dyDescent="0.2">
      <c r="A139" s="12" t="s">
        <v>1413</v>
      </c>
      <c r="B139" s="12" t="s">
        <v>1429</v>
      </c>
      <c r="C139">
        <v>2325</v>
      </c>
      <c r="D139">
        <v>9.8500000000000004E-2</v>
      </c>
      <c r="E139" s="13">
        <v>5.0049999999999999E-14</v>
      </c>
      <c r="F139">
        <v>62</v>
      </c>
      <c r="G139">
        <v>0.19</v>
      </c>
      <c r="H139">
        <v>10.360215053763408</v>
      </c>
      <c r="I139">
        <v>28.525210084033599</v>
      </c>
      <c r="J139" s="14">
        <v>125.5</v>
      </c>
      <c r="K139">
        <v>2.8</v>
      </c>
      <c r="L139">
        <v>1.2E-5</v>
      </c>
      <c r="M139">
        <v>0.67539499999999952</v>
      </c>
      <c r="N139">
        <v>2600</v>
      </c>
      <c r="O139">
        <v>1.9E-3</v>
      </c>
      <c r="P139">
        <v>340000</v>
      </c>
      <c r="Q139">
        <v>10</v>
      </c>
      <c r="R139">
        <v>57.457893999999996</v>
      </c>
      <c r="S139">
        <v>38.417904427333298</v>
      </c>
      <c r="T139">
        <v>22.941215199999949</v>
      </c>
      <c r="U139">
        <v>4.3</v>
      </c>
      <c r="V139">
        <v>83.265435599999961</v>
      </c>
      <c r="W139">
        <v>39.247606409686647</v>
      </c>
    </row>
    <row r="140" spans="1:23" x14ac:dyDescent="0.2">
      <c r="A140" s="12" t="s">
        <v>1415</v>
      </c>
      <c r="B140" s="12" t="s">
        <v>1429</v>
      </c>
      <c r="C140">
        <v>2000</v>
      </c>
      <c r="D140">
        <v>0.03</v>
      </c>
      <c r="E140" s="13">
        <v>2.5049999999999999E-13</v>
      </c>
      <c r="F140">
        <v>51</v>
      </c>
      <c r="G140">
        <v>0.15</v>
      </c>
      <c r="H140">
        <v>42.083333333333314</v>
      </c>
      <c r="I140">
        <v>10.638636363636364</v>
      </c>
      <c r="J140" s="14">
        <v>127.5</v>
      </c>
      <c r="K140">
        <v>2.11</v>
      </c>
      <c r="L140">
        <v>5.75E-6</v>
      </c>
      <c r="M140">
        <v>0.65148999999999901</v>
      </c>
      <c r="N140">
        <v>2700</v>
      </c>
      <c r="O140">
        <v>4.5999999999999999E-3</v>
      </c>
      <c r="P140">
        <v>0</v>
      </c>
      <c r="R140">
        <v>59.074852</v>
      </c>
      <c r="S140">
        <v>41.94180056066665</v>
      </c>
      <c r="T140">
        <v>25.940767399999999</v>
      </c>
      <c r="U140">
        <v>3.6</v>
      </c>
      <c r="V140" s="1">
        <v>88.33465526666663</v>
      </c>
      <c r="W140">
        <v>37.819660999300893</v>
      </c>
    </row>
    <row r="141" spans="1:23" x14ac:dyDescent="0.2">
      <c r="A141" s="12" t="s">
        <v>1415</v>
      </c>
      <c r="B141" s="12" t="s">
        <v>1429</v>
      </c>
      <c r="C141">
        <v>2000</v>
      </c>
      <c r="D141">
        <v>0.03</v>
      </c>
      <c r="E141" s="13">
        <v>2.5049999999999999E-13</v>
      </c>
      <c r="F141">
        <v>51</v>
      </c>
      <c r="G141">
        <v>0.15</v>
      </c>
      <c r="H141">
        <v>42.083333333333314</v>
      </c>
      <c r="I141">
        <v>10.638636363636364</v>
      </c>
      <c r="J141" s="14">
        <v>127.5</v>
      </c>
      <c r="K141">
        <v>2.11</v>
      </c>
      <c r="L141">
        <v>5.75E-6</v>
      </c>
      <c r="M141">
        <v>0.65148999999999901</v>
      </c>
      <c r="N141">
        <v>2837.5</v>
      </c>
      <c r="O141">
        <v>3.6799999999999999E-2</v>
      </c>
      <c r="P141">
        <v>0</v>
      </c>
      <c r="R141">
        <v>73.774999999999949</v>
      </c>
      <c r="S141">
        <v>40.292500000000004</v>
      </c>
      <c r="T141">
        <v>29.793749999999999</v>
      </c>
      <c r="U141">
        <v>3.5</v>
      </c>
      <c r="V141" s="1">
        <v>93.921249999999972</v>
      </c>
      <c r="W141">
        <v>25.572805955887979</v>
      </c>
    </row>
    <row r="142" spans="1:23" x14ac:dyDescent="0.2">
      <c r="A142" s="12" t="s">
        <v>1415</v>
      </c>
      <c r="B142" s="12" t="s">
        <v>1429</v>
      </c>
      <c r="C142">
        <v>2785</v>
      </c>
      <c r="D142">
        <v>0.1135</v>
      </c>
      <c r="E142" s="13">
        <v>5.0499999999999999E-14</v>
      </c>
      <c r="F142">
        <v>53.4</v>
      </c>
      <c r="G142">
        <v>0.23</v>
      </c>
      <c r="H142">
        <v>58.148148148148096</v>
      </c>
      <c r="I142">
        <v>10.855351557305088</v>
      </c>
      <c r="J142" s="14">
        <v>177.5</v>
      </c>
      <c r="K142">
        <v>1.91</v>
      </c>
      <c r="L142">
        <v>1.5500000000000001E-5</v>
      </c>
      <c r="M142">
        <v>0.62548999999999944</v>
      </c>
      <c r="N142">
        <v>1750</v>
      </c>
      <c r="O142">
        <v>2.9069999999999999E-2</v>
      </c>
      <c r="P142">
        <v>6820000</v>
      </c>
      <c r="R142">
        <v>112.21565579999995</v>
      </c>
      <c r="S142">
        <v>73.616346775999943</v>
      </c>
      <c r="T142">
        <v>44.467098074666097</v>
      </c>
      <c r="U142">
        <v>5</v>
      </c>
      <c r="V142">
        <v>165.19634568999962</v>
      </c>
      <c r="W142">
        <v>43.938059277867168</v>
      </c>
    </row>
    <row r="143" spans="1:23" x14ac:dyDescent="0.2">
      <c r="A143" s="12" t="s">
        <v>1415</v>
      </c>
      <c r="B143" s="12" t="s">
        <v>1429</v>
      </c>
      <c r="C143">
        <v>2000</v>
      </c>
      <c r="D143">
        <v>0.03</v>
      </c>
      <c r="E143" s="13">
        <v>2.5049999999999999E-13</v>
      </c>
      <c r="F143">
        <v>51</v>
      </c>
      <c r="G143">
        <v>0.15</v>
      </c>
      <c r="H143">
        <v>42.083333333333314</v>
      </c>
      <c r="I143">
        <v>10.638636363636364</v>
      </c>
      <c r="J143" s="14">
        <v>127.5</v>
      </c>
      <c r="K143">
        <v>2.11</v>
      </c>
      <c r="L143">
        <v>5.75E-6</v>
      </c>
      <c r="M143">
        <v>0.65148999999999901</v>
      </c>
      <c r="N143">
        <v>3750</v>
      </c>
      <c r="O143">
        <v>2.061E-2</v>
      </c>
      <c r="P143">
        <v>3100000</v>
      </c>
      <c r="Q143">
        <v>13.6</v>
      </c>
      <c r="R143">
        <v>97.499999999999488</v>
      </c>
      <c r="S143">
        <v>53.25</v>
      </c>
      <c r="T143">
        <v>39.375</v>
      </c>
      <c r="U143">
        <v>3.3</v>
      </c>
      <c r="V143">
        <v>124.12499999999966</v>
      </c>
      <c r="W143">
        <v>27.578090488646211</v>
      </c>
    </row>
    <row r="144" spans="1:23" x14ac:dyDescent="0.2">
      <c r="A144" s="12" t="s">
        <v>1414</v>
      </c>
      <c r="B144" s="12" t="s">
        <v>1429</v>
      </c>
      <c r="C144">
        <v>2000</v>
      </c>
      <c r="D144">
        <v>0.42499999999999999</v>
      </c>
      <c r="E144" s="13">
        <v>5.0004999999999998E-9</v>
      </c>
      <c r="F144">
        <v>5.5E-2</v>
      </c>
      <c r="G144">
        <v>0.45</v>
      </c>
      <c r="H144">
        <v>0.18333333333333313</v>
      </c>
      <c r="I144">
        <v>0.11835372636262464</v>
      </c>
      <c r="J144" s="14">
        <v>0.35</v>
      </c>
      <c r="K144">
        <v>1.25</v>
      </c>
      <c r="L144">
        <v>1.5000000000000002E-5</v>
      </c>
      <c r="M144">
        <v>0.76189499999999954</v>
      </c>
      <c r="N144">
        <v>2225</v>
      </c>
      <c r="O144">
        <v>2.0449999999999999E-2</v>
      </c>
      <c r="P144">
        <v>20352000</v>
      </c>
      <c r="Q144">
        <v>6</v>
      </c>
      <c r="R144">
        <v>55.4</v>
      </c>
      <c r="S144">
        <v>37.6</v>
      </c>
      <c r="T144">
        <v>23.14</v>
      </c>
      <c r="U144">
        <v>3</v>
      </c>
      <c r="V144">
        <v>77.533333333333331</v>
      </c>
      <c r="W144">
        <v>5.008991914547277</v>
      </c>
    </row>
    <row r="145" spans="1:23" x14ac:dyDescent="0.2">
      <c r="A145" s="12" t="s">
        <v>1415</v>
      </c>
      <c r="B145" s="12" t="s">
        <v>1429</v>
      </c>
      <c r="C145">
        <v>2785</v>
      </c>
      <c r="D145">
        <v>0.1135</v>
      </c>
      <c r="E145" s="13">
        <v>5.3299999999999998E-14</v>
      </c>
      <c r="F145">
        <v>65.7</v>
      </c>
      <c r="G145">
        <v>0.28000000000000003</v>
      </c>
      <c r="H145">
        <v>61.010000000000005</v>
      </c>
      <c r="I145">
        <v>26.805</v>
      </c>
      <c r="J145" s="14">
        <v>161.5</v>
      </c>
      <c r="K145">
        <v>1.91</v>
      </c>
      <c r="L145">
        <v>1.5500000000000001E-5</v>
      </c>
      <c r="M145">
        <v>0.48285</v>
      </c>
      <c r="N145">
        <v>2250</v>
      </c>
      <c r="O145">
        <v>0.9385</v>
      </c>
      <c r="P145">
        <v>3550000</v>
      </c>
      <c r="Q145">
        <v>2</v>
      </c>
      <c r="R145">
        <v>112.46402519999995</v>
      </c>
      <c r="S145">
        <v>74.994824481999956</v>
      </c>
      <c r="T145">
        <v>49.33467403431105</v>
      </c>
      <c r="U145">
        <v>5.0999999999999996</v>
      </c>
      <c r="V145">
        <v>158.78722907599965</v>
      </c>
      <c r="W145">
        <v>49.336388999357361</v>
      </c>
    </row>
    <row r="146" spans="1:23" x14ac:dyDescent="0.2">
      <c r="A146" s="12" t="s">
        <v>1415</v>
      </c>
      <c r="B146" s="12" t="s">
        <v>1429</v>
      </c>
      <c r="C146">
        <v>2000</v>
      </c>
      <c r="D146">
        <v>0.11</v>
      </c>
      <c r="E146" s="13">
        <v>5.0499999999999999E-14</v>
      </c>
      <c r="F146">
        <v>51</v>
      </c>
      <c r="G146">
        <v>0.15</v>
      </c>
      <c r="H146">
        <v>42.083333333333314</v>
      </c>
      <c r="I146">
        <v>10.638636363636364</v>
      </c>
      <c r="J146" s="14">
        <v>127.5</v>
      </c>
      <c r="K146">
        <v>2.11</v>
      </c>
      <c r="L146">
        <v>5.75E-6</v>
      </c>
      <c r="M146">
        <v>0.64029499999999895</v>
      </c>
      <c r="N146">
        <v>2130</v>
      </c>
      <c r="O146">
        <v>2.7779999999999999E-2</v>
      </c>
      <c r="P146">
        <v>710000</v>
      </c>
      <c r="R146">
        <v>78.314613898333349</v>
      </c>
      <c r="S146">
        <v>69.683412487999959</v>
      </c>
      <c r="T146">
        <v>29.631289797375302</v>
      </c>
      <c r="U146">
        <v>4</v>
      </c>
      <c r="V146">
        <v>123.82021749955554</v>
      </c>
      <c r="W146">
        <v>36.659479953192516</v>
      </c>
    </row>
    <row r="147" spans="1:23" x14ac:dyDescent="0.2">
      <c r="A147" s="12" t="s">
        <v>1416</v>
      </c>
      <c r="B147" s="12" t="s">
        <v>1429</v>
      </c>
      <c r="C147">
        <v>2790</v>
      </c>
      <c r="D147">
        <v>0.47199999999999998</v>
      </c>
      <c r="E147" s="13">
        <v>5.0050000000000004E-13</v>
      </c>
      <c r="F147">
        <v>71</v>
      </c>
      <c r="G147">
        <v>0.3</v>
      </c>
      <c r="H147">
        <v>59.31249999999995</v>
      </c>
      <c r="I147">
        <v>27.37499999999995</v>
      </c>
      <c r="J147" s="14">
        <v>175.5</v>
      </c>
      <c r="K147">
        <v>3.335</v>
      </c>
      <c r="L147">
        <v>1.485E-5</v>
      </c>
      <c r="M147">
        <v>0.62164499999999956</v>
      </c>
      <c r="N147">
        <v>2850</v>
      </c>
      <c r="O147">
        <v>0.12268999999999999</v>
      </c>
      <c r="P147">
        <v>47700000</v>
      </c>
      <c r="Q147">
        <v>4.2</v>
      </c>
      <c r="R147">
        <v>86.198803464999941</v>
      </c>
      <c r="S147">
        <v>66.067522273999955</v>
      </c>
      <c r="T147">
        <v>39.105665177290803</v>
      </c>
      <c r="U147">
        <v>4</v>
      </c>
      <c r="V147" s="1">
        <v>135.7645557686663</v>
      </c>
      <c r="W147">
        <v>26.224802856213174</v>
      </c>
    </row>
    <row r="148" spans="1:23" x14ac:dyDescent="0.2">
      <c r="A148" s="12" t="s">
        <v>1415</v>
      </c>
      <c r="B148" s="12" t="s">
        <v>1429</v>
      </c>
      <c r="C148">
        <v>2000</v>
      </c>
      <c r="D148">
        <v>0.11</v>
      </c>
      <c r="E148" s="13">
        <v>6.5000000000000001E-14</v>
      </c>
      <c r="F148">
        <v>30.5</v>
      </c>
      <c r="G148">
        <v>0.26</v>
      </c>
      <c r="H148">
        <v>42.083333333333314</v>
      </c>
      <c r="I148">
        <v>12.101587301587299</v>
      </c>
      <c r="J148" s="14">
        <v>127.5</v>
      </c>
      <c r="K148">
        <v>2.11</v>
      </c>
      <c r="L148">
        <v>5.75E-6</v>
      </c>
      <c r="M148">
        <v>0.73784999999999945</v>
      </c>
      <c r="N148">
        <v>4900</v>
      </c>
      <c r="O148">
        <v>0.10598</v>
      </c>
      <c r="P148">
        <v>0</v>
      </c>
      <c r="R148">
        <v>104.06621403999949</v>
      </c>
      <c r="S148">
        <v>65.006648919999947</v>
      </c>
      <c r="T148">
        <v>42.132989635659449</v>
      </c>
      <c r="U148">
        <v>5</v>
      </c>
      <c r="V148">
        <v>144.35943546133268</v>
      </c>
      <c r="W148">
        <v>11.091489116464961</v>
      </c>
    </row>
    <row r="149" spans="1:23" x14ac:dyDescent="0.2">
      <c r="A149" s="12" t="s">
        <v>1413</v>
      </c>
      <c r="B149" s="12" t="s">
        <v>1429</v>
      </c>
      <c r="C149">
        <v>2325</v>
      </c>
      <c r="D149">
        <v>9.8500000000000004E-2</v>
      </c>
      <c r="E149" s="13">
        <v>5.0049999999999999E-14</v>
      </c>
      <c r="F149">
        <v>62</v>
      </c>
      <c r="G149">
        <v>0.19</v>
      </c>
      <c r="H149">
        <v>10.360215053763408</v>
      </c>
      <c r="I149">
        <v>28.525210084033599</v>
      </c>
      <c r="J149" s="14">
        <v>125.5</v>
      </c>
      <c r="K149">
        <v>2.8</v>
      </c>
      <c r="L149">
        <v>1.2E-5</v>
      </c>
      <c r="M149">
        <v>0.67539499999999952</v>
      </c>
      <c r="N149">
        <v>2100</v>
      </c>
      <c r="O149">
        <v>5.3E-3</v>
      </c>
      <c r="P149">
        <v>20453100.149999999</v>
      </c>
      <c r="R149">
        <v>77.611525791666594</v>
      </c>
      <c r="S149">
        <v>64.719157787999947</v>
      </c>
      <c r="T149">
        <v>21.931564397375247</v>
      </c>
      <c r="U149">
        <v>4.9000000000000004</v>
      </c>
      <c r="V149" s="1">
        <v>126.75696961311071</v>
      </c>
      <c r="W149">
        <v>37.013908996758161</v>
      </c>
    </row>
    <row r="150" spans="1:23" x14ac:dyDescent="0.2">
      <c r="A150" s="12" t="s">
        <v>1413</v>
      </c>
      <c r="B150" s="12" t="s">
        <v>1429</v>
      </c>
      <c r="C150">
        <v>2185</v>
      </c>
      <c r="D150">
        <v>5.5E-2</v>
      </c>
      <c r="E150" s="13">
        <v>5.0095E-13</v>
      </c>
      <c r="F150">
        <v>35</v>
      </c>
      <c r="G150">
        <v>0.27500000000000002</v>
      </c>
      <c r="H150">
        <v>33.3333333333333</v>
      </c>
      <c r="I150">
        <v>13.425925925925917</v>
      </c>
      <c r="J150" s="14">
        <v>125.5</v>
      </c>
      <c r="K150">
        <v>2.8</v>
      </c>
      <c r="L150">
        <v>1.2E-5</v>
      </c>
      <c r="M150">
        <v>0.76348499999999908</v>
      </c>
      <c r="N150">
        <v>4550</v>
      </c>
      <c r="O150">
        <v>2.1499999999999998E-2</v>
      </c>
      <c r="P150">
        <v>1190000</v>
      </c>
      <c r="Q150">
        <v>11.2</v>
      </c>
      <c r="R150">
        <v>68.19802059999995</v>
      </c>
      <c r="S150">
        <v>36.98152486</v>
      </c>
      <c r="T150">
        <v>46.137</v>
      </c>
      <c r="U150">
        <v>4.3</v>
      </c>
      <c r="V150">
        <v>86.187195209333254</v>
      </c>
      <c r="W150">
        <v>40.124262427109578</v>
      </c>
    </row>
    <row r="151" spans="1:23" x14ac:dyDescent="0.2">
      <c r="A151" s="12" t="s">
        <v>1415</v>
      </c>
      <c r="B151" s="12" t="s">
        <v>1429</v>
      </c>
      <c r="C151">
        <v>2785</v>
      </c>
      <c r="D151">
        <v>0.1135</v>
      </c>
      <c r="E151" s="13">
        <v>5.0499999999999999E-14</v>
      </c>
      <c r="F151">
        <v>53.4</v>
      </c>
      <c r="G151">
        <v>0.23</v>
      </c>
      <c r="H151">
        <v>58.148148148148096</v>
      </c>
      <c r="I151">
        <v>10.855351557305088</v>
      </c>
      <c r="J151" s="14">
        <v>177.5</v>
      </c>
      <c r="K151">
        <v>1.91</v>
      </c>
      <c r="L151">
        <v>1.5500000000000001E-5</v>
      </c>
      <c r="M151">
        <v>0.62548999999999944</v>
      </c>
      <c r="N151">
        <v>1750</v>
      </c>
      <c r="O151" s="1" t="s">
        <v>1313</v>
      </c>
      <c r="P151">
        <v>3287000</v>
      </c>
      <c r="Q151">
        <v>34.5</v>
      </c>
      <c r="R151">
        <v>109.746</v>
      </c>
      <c r="S151">
        <v>73.646299999999954</v>
      </c>
      <c r="T151">
        <v>48.831751389928151</v>
      </c>
      <c r="U151">
        <v>5.8</v>
      </c>
      <c r="V151">
        <v>146.328</v>
      </c>
      <c r="W151">
        <v>12.060000000000002</v>
      </c>
    </row>
    <row r="152" spans="1:23" x14ac:dyDescent="0.2">
      <c r="A152" s="12" t="s">
        <v>1415</v>
      </c>
      <c r="B152" s="12" t="s">
        <v>1429</v>
      </c>
      <c r="C152">
        <v>2450</v>
      </c>
      <c r="D152">
        <v>0.11</v>
      </c>
      <c r="E152" s="13">
        <v>5.0499999999999999E-14</v>
      </c>
      <c r="F152">
        <v>37.5</v>
      </c>
      <c r="G152">
        <v>0.25</v>
      </c>
      <c r="H152">
        <v>54.16666666666665</v>
      </c>
      <c r="I152">
        <v>7.5024038461538458</v>
      </c>
      <c r="J152" s="14">
        <v>127.5</v>
      </c>
      <c r="K152">
        <v>2.11</v>
      </c>
      <c r="L152">
        <v>5.75E-6</v>
      </c>
      <c r="M152">
        <v>0.7286549999999995</v>
      </c>
      <c r="N152">
        <v>1700</v>
      </c>
      <c r="O152">
        <v>5.4000000000000001E-4</v>
      </c>
      <c r="P152">
        <v>8840000</v>
      </c>
      <c r="R152">
        <v>108.48329599999995</v>
      </c>
      <c r="S152">
        <v>72.53944296399996</v>
      </c>
      <c r="T152">
        <v>40.998616295363504</v>
      </c>
      <c r="U152">
        <v>5.7</v>
      </c>
      <c r="V152">
        <v>162.81416504666629</v>
      </c>
      <c r="W152">
        <v>50.260819679599678</v>
      </c>
    </row>
    <row r="153" spans="1:23" x14ac:dyDescent="0.2">
      <c r="A153" s="12" t="s">
        <v>1413</v>
      </c>
      <c r="B153" s="12" t="s">
        <v>1429</v>
      </c>
      <c r="C153">
        <v>2325</v>
      </c>
      <c r="D153">
        <v>0.2</v>
      </c>
      <c r="E153" s="13">
        <v>5.0004999999999997E-13</v>
      </c>
      <c r="F153">
        <v>15.05</v>
      </c>
      <c r="G153">
        <v>0.22500000000000001</v>
      </c>
      <c r="H153">
        <v>50.020833333333336</v>
      </c>
      <c r="I153">
        <v>2.9749803921568598</v>
      </c>
      <c r="J153" s="14">
        <v>125.5</v>
      </c>
      <c r="K153">
        <v>2.8</v>
      </c>
      <c r="L153">
        <v>1.2E-5</v>
      </c>
      <c r="M153">
        <v>0.71574999999999944</v>
      </c>
      <c r="N153">
        <v>1675</v>
      </c>
      <c r="O153">
        <v>4.2871200066000002E-2</v>
      </c>
      <c r="P153">
        <v>120000</v>
      </c>
      <c r="Q153">
        <v>3.6</v>
      </c>
      <c r="R153">
        <v>50.296416000000001</v>
      </c>
      <c r="S153">
        <v>76.30802799999995</v>
      </c>
      <c r="T153">
        <v>27.0673865560439</v>
      </c>
      <c r="U153">
        <v>4.4000000000000004</v>
      </c>
      <c r="V153">
        <v>121.26549718466633</v>
      </c>
      <c r="W153">
        <v>81.95685011349633</v>
      </c>
    </row>
    <row r="154" spans="1:23" x14ac:dyDescent="0.2">
      <c r="A154" s="12" t="s">
        <v>1413</v>
      </c>
      <c r="B154" s="12" t="s">
        <v>1429</v>
      </c>
      <c r="C154">
        <v>2325</v>
      </c>
      <c r="D154">
        <v>0.2</v>
      </c>
      <c r="E154" s="13">
        <v>5.0004999999999997E-13</v>
      </c>
      <c r="F154">
        <v>15.05</v>
      </c>
      <c r="G154">
        <v>0.22500000000000001</v>
      </c>
      <c r="H154">
        <v>50.020833333333336</v>
      </c>
      <c r="I154">
        <v>2.9749803921568598</v>
      </c>
      <c r="J154" s="14">
        <v>125.5</v>
      </c>
      <c r="K154">
        <v>2.8</v>
      </c>
      <c r="L154">
        <v>1.2E-5</v>
      </c>
      <c r="M154">
        <v>0.71574999999999944</v>
      </c>
      <c r="N154">
        <v>1675</v>
      </c>
      <c r="O154">
        <v>2.938E-2</v>
      </c>
      <c r="P154">
        <v>460000</v>
      </c>
      <c r="Q154">
        <v>0</v>
      </c>
      <c r="R154">
        <v>74.231165199999992</v>
      </c>
      <c r="S154">
        <v>73.221677006896556</v>
      </c>
      <c r="T154">
        <v>28.69754239999995</v>
      </c>
      <c r="U154">
        <v>5.3</v>
      </c>
      <c r="V154">
        <v>126.34929135666634</v>
      </c>
      <c r="W154">
        <v>41.573173517058954</v>
      </c>
    </row>
    <row r="155" spans="1:23" x14ac:dyDescent="0.2">
      <c r="A155" s="12" t="s">
        <v>1413</v>
      </c>
      <c r="B155" s="12" t="s">
        <v>1429</v>
      </c>
      <c r="C155">
        <v>2325</v>
      </c>
      <c r="D155">
        <v>0.2</v>
      </c>
      <c r="E155" s="13">
        <v>5.9999999999999997E-13</v>
      </c>
      <c r="F155">
        <v>15.05</v>
      </c>
      <c r="G155">
        <v>0.22500000000000001</v>
      </c>
      <c r="H155">
        <v>50.020833333333336</v>
      </c>
      <c r="I155">
        <v>15.023999999999999</v>
      </c>
      <c r="J155" s="14">
        <v>125.5</v>
      </c>
      <c r="K155">
        <v>2.8</v>
      </c>
      <c r="L155">
        <v>1.2E-5</v>
      </c>
      <c r="M155">
        <v>0.67544499999999952</v>
      </c>
      <c r="N155">
        <v>1350</v>
      </c>
      <c r="O155">
        <v>2.1989999999999999E-2</v>
      </c>
      <c r="P155">
        <v>7800000</v>
      </c>
      <c r="Q155">
        <v>0</v>
      </c>
      <c r="R155">
        <v>75.264351699999949</v>
      </c>
      <c r="S155">
        <v>69.530604100896511</v>
      </c>
      <c r="T155">
        <v>26.777132697375301</v>
      </c>
      <c r="U155">
        <v>4.5999999999999996</v>
      </c>
      <c r="V155">
        <v>127.60050013866631</v>
      </c>
      <c r="W155">
        <v>36.138043594234865</v>
      </c>
    </row>
    <row r="156" spans="1:23" x14ac:dyDescent="0.2">
      <c r="A156" s="12" t="s">
        <v>1413</v>
      </c>
      <c r="B156" s="12" t="s">
        <v>1429</v>
      </c>
      <c r="C156">
        <v>2550</v>
      </c>
      <c r="D156">
        <v>0.18</v>
      </c>
      <c r="E156" s="13">
        <v>3.3000000000000001E-13</v>
      </c>
      <c r="F156">
        <v>40</v>
      </c>
      <c r="G156">
        <v>0.2</v>
      </c>
      <c r="H156">
        <v>19.4444444444444</v>
      </c>
      <c r="I156">
        <v>8.3344098883572233</v>
      </c>
      <c r="J156" s="14">
        <v>125.5</v>
      </c>
      <c r="K156">
        <v>2.8</v>
      </c>
      <c r="L156">
        <v>1.2E-5</v>
      </c>
      <c r="M156">
        <v>0.78909999999999947</v>
      </c>
      <c r="N156">
        <v>1912.5</v>
      </c>
      <c r="O156">
        <v>1.6500000000000001E-2</v>
      </c>
      <c r="P156">
        <v>1800000</v>
      </c>
      <c r="R156">
        <v>68.926830899999956</v>
      </c>
      <c r="S156">
        <v>64.071165966666598</v>
      </c>
      <c r="T156">
        <v>19.603124999999999</v>
      </c>
      <c r="U156">
        <v>4.8</v>
      </c>
      <c r="V156" s="1">
        <v>117.42043508066661</v>
      </c>
      <c r="W156">
        <v>43.673744677407079</v>
      </c>
    </row>
    <row r="157" spans="1:23" x14ac:dyDescent="0.2">
      <c r="A157" s="12" t="s">
        <v>1415</v>
      </c>
      <c r="B157" s="12" t="s">
        <v>1429</v>
      </c>
      <c r="C157">
        <v>2000</v>
      </c>
      <c r="D157">
        <v>0.03</v>
      </c>
      <c r="E157" s="13">
        <v>2.5049999999999999E-13</v>
      </c>
      <c r="F157">
        <v>51</v>
      </c>
      <c r="G157">
        <v>0.15</v>
      </c>
      <c r="H157">
        <v>42.083333333333314</v>
      </c>
      <c r="I157">
        <v>10.638636363636364</v>
      </c>
      <c r="J157" s="14">
        <v>127.5</v>
      </c>
      <c r="K157">
        <v>2.11</v>
      </c>
      <c r="L157">
        <v>5.75E-6</v>
      </c>
      <c r="M157">
        <v>0.65148999999999901</v>
      </c>
      <c r="N157">
        <v>3285</v>
      </c>
      <c r="O157">
        <v>6.4834399999999903E-2</v>
      </c>
      <c r="P157">
        <v>3950000</v>
      </c>
      <c r="Q157">
        <v>17.579999999999998</v>
      </c>
      <c r="R157">
        <v>45.9</v>
      </c>
      <c r="S157">
        <v>26.774999999999999</v>
      </c>
      <c r="T157">
        <v>34.4925</v>
      </c>
      <c r="U157">
        <v>4</v>
      </c>
      <c r="V157">
        <v>61.199999999999996</v>
      </c>
      <c r="W157">
        <v>3.2879999999999967</v>
      </c>
    </row>
    <row r="158" spans="1:23" x14ac:dyDescent="0.2">
      <c r="A158" s="12" t="s">
        <v>1413</v>
      </c>
      <c r="B158" s="12" t="s">
        <v>1429</v>
      </c>
      <c r="C158">
        <v>2325</v>
      </c>
      <c r="D158">
        <v>9.8500000000000004E-2</v>
      </c>
      <c r="E158" s="13">
        <v>5.0049999999999999E-14</v>
      </c>
      <c r="F158">
        <v>62</v>
      </c>
      <c r="G158">
        <v>0.19</v>
      </c>
      <c r="H158">
        <v>10.360215053763408</v>
      </c>
      <c r="I158">
        <v>28.525210084033599</v>
      </c>
      <c r="J158" s="14">
        <v>125.5</v>
      </c>
      <c r="K158">
        <v>2.8</v>
      </c>
      <c r="L158">
        <v>1.2E-5</v>
      </c>
      <c r="M158">
        <v>0.67539499999999952</v>
      </c>
      <c r="N158">
        <v>2653</v>
      </c>
      <c r="O158">
        <v>3.7000000000000002E-3</v>
      </c>
      <c r="P158">
        <v>28000000</v>
      </c>
      <c r="R158">
        <v>85.40999999999994</v>
      </c>
      <c r="S158">
        <v>46.646999999999998</v>
      </c>
      <c r="T158">
        <v>27.007539999999949</v>
      </c>
      <c r="U158">
        <v>3.88</v>
      </c>
      <c r="V158">
        <v>108.73349999999998</v>
      </c>
      <c r="W158">
        <v>37.553324611410908</v>
      </c>
    </row>
    <row r="159" spans="1:23" x14ac:dyDescent="0.2">
      <c r="A159" s="12" t="s">
        <v>1413</v>
      </c>
      <c r="B159" s="12" t="s">
        <v>1429</v>
      </c>
      <c r="C159">
        <v>2775.12188004172</v>
      </c>
      <c r="D159" t="s">
        <v>1367</v>
      </c>
      <c r="E159" s="13">
        <v>7.1943781907675596E-10</v>
      </c>
      <c r="F159" s="1" t="s">
        <v>1372</v>
      </c>
      <c r="G159" s="1" t="s">
        <v>1374</v>
      </c>
      <c r="H159">
        <v>30.196863679759002</v>
      </c>
      <c r="I159">
        <v>22.1538371957494</v>
      </c>
      <c r="J159" s="14">
        <v>33.317999999999998</v>
      </c>
      <c r="K159" t="e">
        <v>#DIV/0!</v>
      </c>
      <c r="L159">
        <v>1.2554329696969696E-5</v>
      </c>
      <c r="M159">
        <v>0.70323393143918844</v>
      </c>
      <c r="N159">
        <v>2801.84</v>
      </c>
      <c r="O159" s="1" t="s">
        <v>1386</v>
      </c>
      <c r="P159" s="1" t="s">
        <v>1387</v>
      </c>
      <c r="Q159">
        <v>17.2</v>
      </c>
      <c r="R159">
        <v>68.977999999999952</v>
      </c>
      <c r="S159">
        <v>41.917400000000001</v>
      </c>
      <c r="T159">
        <v>29.337853199999948</v>
      </c>
      <c r="U159">
        <v>4.0738000000000003</v>
      </c>
      <c r="V159">
        <v>89.989759999999976</v>
      </c>
      <c r="W159">
        <v>9.3854765256111872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data_forest_imputation_RockSite</vt:lpstr>
      <vt:lpstr>Mean_All</vt:lpstr>
      <vt:lpstr>Mean_Rock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Sachdeva</dc:creator>
  <cp:lastModifiedBy>Sanchit Sachdeva</cp:lastModifiedBy>
  <dcterms:created xsi:type="dcterms:W3CDTF">2025-07-18T15:44:01Z</dcterms:created>
  <dcterms:modified xsi:type="dcterms:W3CDTF">2025-07-31T11:44:29Z</dcterms:modified>
</cp:coreProperties>
</file>