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https://d.docs.live.net/bb3a81e913337a3b/Escritorio/"/>
    </mc:Choice>
  </mc:AlternateContent>
  <xr:revisionPtr revIDLastSave="0" documentId="8_{E9C392DD-C980-477E-9CC1-C18FF4764E99}" xr6:coauthVersionLast="45" xr6:coauthVersionMax="45" xr10:uidLastSave="{00000000-0000-0000-0000-000000000000}"/>
  <bookViews>
    <workbookView xWindow="28680" yWindow="-120" windowWidth="29040" windowHeight="15840" activeTab="1" xr2:uid="{00000000-000D-0000-FFFF-FFFF00000000}"/>
  </bookViews>
  <sheets>
    <sheet name="Data" sheetId="1" r:id="rId1"/>
    <sheet name="Report" sheetId="2" r:id="rId2"/>
    <sheet name="Languages" sheetId="5" state="hidden" r:id="rId3"/>
  </sheets>
  <definedNames>
    <definedName name="AllData">Report!$B$20:$M$84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2" l="1"/>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C21" i="2"/>
  <c r="C22" i="2"/>
  <c r="C23" i="2"/>
  <c r="C24"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M74" i="2" l="1"/>
  <c r="L74" i="2"/>
  <c r="J74" i="2"/>
  <c r="B74" i="2"/>
  <c r="M73" i="2"/>
  <c r="L73" i="2"/>
  <c r="J73" i="2"/>
  <c r="B73" i="2"/>
  <c r="M72" i="2"/>
  <c r="L72" i="2"/>
  <c r="J72" i="2"/>
  <c r="B72" i="2"/>
  <c r="M71" i="2"/>
  <c r="L71" i="2"/>
  <c r="J71" i="2"/>
  <c r="B71" i="2"/>
  <c r="M70" i="2"/>
  <c r="L70" i="2"/>
  <c r="J70" i="2"/>
  <c r="B70" i="2"/>
  <c r="M69" i="2"/>
  <c r="L69" i="2"/>
  <c r="J69" i="2"/>
  <c r="B69" i="2"/>
  <c r="M68" i="2"/>
  <c r="L68" i="2"/>
  <c r="J68" i="2"/>
  <c r="B68" i="2"/>
  <c r="M67" i="2"/>
  <c r="L67" i="2"/>
  <c r="J67" i="2"/>
  <c r="B67" i="2"/>
  <c r="M66" i="2"/>
  <c r="L66" i="2"/>
  <c r="J66" i="2"/>
  <c r="B66" i="2"/>
  <c r="M65" i="2"/>
  <c r="L65" i="2"/>
  <c r="J65" i="2"/>
  <c r="B65" i="2"/>
  <c r="M64" i="2"/>
  <c r="L64" i="2"/>
  <c r="J64" i="2"/>
  <c r="B64" i="2"/>
  <c r="M63" i="2"/>
  <c r="L63" i="2"/>
  <c r="J63" i="2"/>
  <c r="B63" i="2"/>
  <c r="M62" i="2"/>
  <c r="L62" i="2"/>
  <c r="J62" i="2"/>
  <c r="B62" i="2"/>
  <c r="M61" i="2"/>
  <c r="L61" i="2"/>
  <c r="J61" i="2"/>
  <c r="B61" i="2"/>
  <c r="M60" i="2"/>
  <c r="L60" i="2"/>
  <c r="J60" i="2"/>
  <c r="B60" i="2"/>
  <c r="M59" i="2"/>
  <c r="L59" i="2"/>
  <c r="J59" i="2"/>
  <c r="B59" i="2"/>
  <c r="M58" i="2"/>
  <c r="L58" i="2"/>
  <c r="J58" i="2"/>
  <c r="B58" i="2"/>
  <c r="M57" i="2"/>
  <c r="L57" i="2"/>
  <c r="J57" i="2"/>
  <c r="B57" i="2"/>
  <c r="M56" i="2"/>
  <c r="L56" i="2"/>
  <c r="J56" i="2"/>
  <c r="B56" i="2"/>
  <c r="M55" i="2"/>
  <c r="L55" i="2"/>
  <c r="J55" i="2"/>
  <c r="B55" i="2"/>
  <c r="M54" i="2"/>
  <c r="L54" i="2"/>
  <c r="J54" i="2"/>
  <c r="B54" i="2"/>
  <c r="M53" i="2"/>
  <c r="L53" i="2"/>
  <c r="J53" i="2"/>
  <c r="B53" i="2"/>
  <c r="M52" i="2"/>
  <c r="L52" i="2"/>
  <c r="J52" i="2"/>
  <c r="B52" i="2"/>
  <c r="M51" i="2"/>
  <c r="L51" i="2"/>
  <c r="J51" i="2"/>
  <c r="B51" i="2"/>
  <c r="M50" i="2"/>
  <c r="L50" i="2"/>
  <c r="J50" i="2"/>
  <c r="B50" i="2"/>
  <c r="M49" i="2"/>
  <c r="L49" i="2"/>
  <c r="J49" i="2"/>
  <c r="B49" i="2"/>
  <c r="M48" i="2"/>
  <c r="L48" i="2"/>
  <c r="J48" i="2"/>
  <c r="B48" i="2"/>
  <c r="M47" i="2"/>
  <c r="L47" i="2"/>
  <c r="J47" i="2"/>
  <c r="B47" i="2"/>
  <c r="M46" i="2"/>
  <c r="L46" i="2"/>
  <c r="J46" i="2"/>
  <c r="B46" i="2"/>
  <c r="M45" i="2"/>
  <c r="L45" i="2"/>
  <c r="J45" i="2"/>
  <c r="B45" i="2"/>
  <c r="M44" i="2"/>
  <c r="L44" i="2"/>
  <c r="J44" i="2"/>
  <c r="B44" i="2"/>
  <c r="M43" i="2"/>
  <c r="L43" i="2"/>
  <c r="J43" i="2"/>
  <c r="B43" i="2"/>
  <c r="M42" i="2"/>
  <c r="L42" i="2"/>
  <c r="J42" i="2"/>
  <c r="B42" i="2"/>
  <c r="M41" i="2"/>
  <c r="L41" i="2"/>
  <c r="J41" i="2"/>
  <c r="B41" i="2"/>
  <c r="M40" i="2"/>
  <c r="L40" i="2"/>
  <c r="J40" i="2"/>
  <c r="B40" i="2"/>
  <c r="M39" i="2"/>
  <c r="L39" i="2"/>
  <c r="J39" i="2"/>
  <c r="B39" i="2"/>
  <c r="M38" i="2"/>
  <c r="L38" i="2"/>
  <c r="J38" i="2"/>
  <c r="B38" i="2"/>
  <c r="M37" i="2"/>
  <c r="L37" i="2"/>
  <c r="J37" i="2"/>
  <c r="B37" i="2"/>
  <c r="M36" i="2"/>
  <c r="L36" i="2"/>
  <c r="J36" i="2"/>
  <c r="B36" i="2"/>
  <c r="M35" i="2"/>
  <c r="L35" i="2"/>
  <c r="J35" i="2"/>
  <c r="B35" i="2"/>
  <c r="M34" i="2"/>
  <c r="L34" i="2"/>
  <c r="J34" i="2"/>
  <c r="B34" i="2"/>
  <c r="M33" i="2"/>
  <c r="L33" i="2"/>
  <c r="J33" i="2"/>
  <c r="B33" i="2"/>
  <c r="M32" i="2"/>
  <c r="L32" i="2"/>
  <c r="J32" i="2"/>
  <c r="B32" i="2"/>
  <c r="M31" i="2"/>
  <c r="L31" i="2"/>
  <c r="J31" i="2"/>
  <c r="B31" i="2"/>
  <c r="M30" i="2"/>
  <c r="L30" i="2"/>
  <c r="J30" i="2"/>
  <c r="B30" i="2"/>
  <c r="M29" i="2"/>
  <c r="L29" i="2"/>
  <c r="J29" i="2"/>
  <c r="B29" i="2"/>
  <c r="M28" i="2"/>
  <c r="L28" i="2"/>
  <c r="J28" i="2"/>
  <c r="B28" i="2"/>
  <c r="M27" i="2"/>
  <c r="L27" i="2"/>
  <c r="J27" i="2"/>
  <c r="B27" i="2"/>
  <c r="M26" i="2"/>
  <c r="L26" i="2"/>
  <c r="J26" i="2"/>
  <c r="B26" i="2"/>
  <c r="M25" i="2"/>
  <c r="L25" i="2"/>
  <c r="J25" i="2"/>
  <c r="B25" i="2"/>
  <c r="M24" i="2"/>
  <c r="L24" i="2"/>
  <c r="J24" i="2"/>
  <c r="B24" i="2"/>
  <c r="M23" i="2"/>
  <c r="L23" i="2"/>
  <c r="J23" i="2"/>
  <c r="B23" i="2"/>
  <c r="M22" i="2"/>
  <c r="L22" i="2"/>
  <c r="J22" i="2"/>
  <c r="B22" i="2"/>
  <c r="M21" i="2"/>
  <c r="L21" i="2"/>
  <c r="J21" i="2"/>
  <c r="B21" i="2"/>
  <c r="B16" i="2"/>
  <c r="B15" i="2"/>
  <c r="B14" i="2"/>
  <c r="B13" i="2"/>
  <c r="E26" i="2" l="1"/>
  <c r="H26" i="2" s="1"/>
  <c r="E28" i="2"/>
  <c r="H28" i="2" s="1"/>
  <c r="E32" i="2"/>
  <c r="H32" i="2" s="1"/>
  <c r="E34" i="2"/>
  <c r="E36" i="2"/>
  <c r="G36" i="2" s="1"/>
  <c r="E33" i="2"/>
  <c r="G33" i="2" s="1"/>
  <c r="E37" i="2"/>
  <c r="G37" i="2" s="1"/>
  <c r="E39" i="2"/>
  <c r="H39" i="2" s="1"/>
  <c r="E40" i="2"/>
  <c r="E41" i="2"/>
  <c r="K41" i="2" s="1"/>
  <c r="E42" i="2"/>
  <c r="H42" i="2" s="1"/>
  <c r="E45" i="2"/>
  <c r="H45" i="2" s="1"/>
  <c r="E21" i="2"/>
  <c r="H21" i="2" s="1"/>
  <c r="E23" i="2"/>
  <c r="H23" i="2" s="1"/>
  <c r="E25" i="2"/>
  <c r="G25" i="2" s="1"/>
  <c r="E22" i="2"/>
  <c r="H22" i="2" s="1"/>
  <c r="E24" i="2"/>
  <c r="E27" i="2"/>
  <c r="E29" i="2"/>
  <c r="G29" i="2" s="1"/>
  <c r="E30" i="2"/>
  <c r="E31" i="2"/>
  <c r="G31" i="2" s="1"/>
  <c r="E35" i="2"/>
  <c r="K35" i="2" s="1"/>
  <c r="E38" i="2"/>
  <c r="H38" i="2" s="1"/>
  <c r="E43" i="2"/>
  <c r="H43" i="2" s="1"/>
  <c r="E44" i="2"/>
  <c r="G44" i="2" s="1"/>
  <c r="E46" i="2"/>
  <c r="G46" i="2" s="1"/>
  <c r="E50" i="2"/>
  <c r="H50" i="2" s="1"/>
  <c r="E57" i="2"/>
  <c r="H57" i="2" s="1"/>
  <c r="E60" i="2"/>
  <c r="G60" i="2" s="1"/>
  <c r="E63" i="2"/>
  <c r="K63" i="2" s="1"/>
  <c r="E66" i="2"/>
  <c r="H66" i="2" s="1"/>
  <c r="E71" i="2"/>
  <c r="G71" i="2" s="1"/>
  <c r="E72" i="2"/>
  <c r="E74" i="2"/>
  <c r="G74" i="2" s="1"/>
  <c r="E47" i="2"/>
  <c r="H47" i="2" s="1"/>
  <c r="E48" i="2"/>
  <c r="G48" i="2" s="1"/>
  <c r="E49" i="2"/>
  <c r="G49" i="2" s="1"/>
  <c r="E51" i="2"/>
  <c r="G51" i="2" s="1"/>
  <c r="E52" i="2"/>
  <c r="G52" i="2" s="1"/>
  <c r="E53" i="2"/>
  <c r="G53" i="2" s="1"/>
  <c r="E54" i="2"/>
  <c r="G54" i="2" s="1"/>
  <c r="E55" i="2"/>
  <c r="G55" i="2" s="1"/>
  <c r="E56" i="2"/>
  <c r="H56" i="2" s="1"/>
  <c r="E58" i="2"/>
  <c r="G58" i="2" s="1"/>
  <c r="E59" i="2"/>
  <c r="H59" i="2" s="1"/>
  <c r="E61" i="2"/>
  <c r="G61" i="2" s="1"/>
  <c r="E62" i="2"/>
  <c r="G62" i="2" s="1"/>
  <c r="E64" i="2"/>
  <c r="G64" i="2" s="1"/>
  <c r="E65" i="2"/>
  <c r="H65" i="2" s="1"/>
  <c r="E67" i="2"/>
  <c r="G67" i="2" s="1"/>
  <c r="E68" i="2"/>
  <c r="G68" i="2" s="1"/>
  <c r="E69" i="2"/>
  <c r="G69" i="2" s="1"/>
  <c r="E70" i="2"/>
  <c r="G70" i="2" s="1"/>
  <c r="E73" i="2"/>
  <c r="H73" i="2" s="1"/>
  <c r="G23" i="2"/>
  <c r="G26" i="2"/>
  <c r="H34" i="2"/>
  <c r="G34" i="2"/>
  <c r="H37" i="2"/>
  <c r="G28" i="2"/>
  <c r="H40" i="2"/>
  <c r="G40" i="2"/>
  <c r="H25" i="2"/>
  <c r="H36" i="2"/>
  <c r="G30" i="2"/>
  <c r="H30" i="2"/>
  <c r="G72" i="2"/>
  <c r="H72" i="2"/>
  <c r="G24" i="2"/>
  <c r="H24" i="2"/>
  <c r="G27" i="2"/>
  <c r="H27" i="2"/>
  <c r="H44" i="2"/>
  <c r="K37" i="2"/>
  <c r="K26" i="2"/>
  <c r="K27" i="2"/>
  <c r="K21" i="2"/>
  <c r="K40" i="2"/>
  <c r="K30" i="2"/>
  <c r="K52" i="2"/>
  <c r="K55" i="2"/>
  <c r="K72" i="2"/>
  <c r="K65" i="2"/>
  <c r="K23" i="2" l="1"/>
  <c r="G50" i="2"/>
  <c r="H61" i="2"/>
  <c r="H69" i="2"/>
  <c r="G32" i="2"/>
  <c r="K42" i="2"/>
  <c r="K33" i="2"/>
  <c r="F33" i="2" s="1"/>
  <c r="H52" i="2"/>
  <c r="I52" i="2" s="1"/>
  <c r="K22" i="2"/>
  <c r="F22" i="2" s="1"/>
  <c r="H33" i="2"/>
  <c r="K28" i="2"/>
  <c r="F28" i="2" s="1"/>
  <c r="K31" i="2"/>
  <c r="F31" i="2" s="1"/>
  <c r="G41" i="2"/>
  <c r="H31" i="2"/>
  <c r="H41" i="2"/>
  <c r="I41" i="2" s="1"/>
  <c r="K60" i="2"/>
  <c r="F60" i="2" s="1"/>
  <c r="G21" i="2"/>
  <c r="I21" i="2" s="1"/>
  <c r="K32" i="2"/>
  <c r="I32" i="2" s="1"/>
  <c r="G42" i="2"/>
  <c r="G39" i="2"/>
  <c r="K43" i="2"/>
  <c r="K50" i="2"/>
  <c r="I50" i="2" s="1"/>
  <c r="K69" i="2"/>
  <c r="F69" i="2" s="1"/>
  <c r="K25" i="2"/>
  <c r="I25" i="2" s="1"/>
  <c r="K39" i="2"/>
  <c r="I39" i="2" s="1"/>
  <c r="G43" i="2"/>
  <c r="I43" i="2" s="1"/>
  <c r="G57" i="2"/>
  <c r="G38" i="2"/>
  <c r="H63" i="2"/>
  <c r="G63" i="2"/>
  <c r="G73" i="2"/>
  <c r="K73" i="2"/>
  <c r="F73" i="2" s="1"/>
  <c r="K66" i="2"/>
  <c r="F66" i="2" s="1"/>
  <c r="K48" i="2"/>
  <c r="F48" i="2" s="1"/>
  <c r="G66" i="2"/>
  <c r="G65" i="2"/>
  <c r="I65" i="2" s="1"/>
  <c r="K56" i="2"/>
  <c r="F56" i="2" s="1"/>
  <c r="H29" i="2"/>
  <c r="K45" i="2"/>
  <c r="F45" i="2" s="1"/>
  <c r="K29" i="2"/>
  <c r="F29" i="2" s="1"/>
  <c r="G35" i="2"/>
  <c r="H35" i="2"/>
  <c r="G45" i="2"/>
  <c r="G22" i="2"/>
  <c r="K62" i="2"/>
  <c r="F62" i="2" s="1"/>
  <c r="H74" i="2"/>
  <c r="K74" i="2"/>
  <c r="F74" i="2" s="1"/>
  <c r="H60" i="2"/>
  <c r="H46" i="2"/>
  <c r="H49" i="2"/>
  <c r="H70" i="2"/>
  <c r="H55" i="2"/>
  <c r="I55" i="2" s="1"/>
  <c r="H64" i="2"/>
  <c r="G56" i="2"/>
  <c r="K47" i="2"/>
  <c r="F47" i="2" s="1"/>
  <c r="H71" i="2"/>
  <c r="K59" i="2"/>
  <c r="F59" i="2" s="1"/>
  <c r="K38" i="2"/>
  <c r="F38" i="2" s="1"/>
  <c r="H53" i="2"/>
  <c r="H62" i="2"/>
  <c r="H68" i="2"/>
  <c r="G59" i="2"/>
  <c r="K57" i="2"/>
  <c r="F57" i="2" s="1"/>
  <c r="K58" i="2"/>
  <c r="F58" i="2" s="1"/>
  <c r="H54" i="2"/>
  <c r="H48" i="2"/>
  <c r="H58" i="2"/>
  <c r="H67" i="2"/>
  <c r="K68" i="2"/>
  <c r="F68" i="2" s="1"/>
  <c r="H51" i="2"/>
  <c r="G47" i="2"/>
  <c r="F55" i="2"/>
  <c r="F65" i="2"/>
  <c r="F42" i="2"/>
  <c r="F43" i="2"/>
  <c r="F35" i="2"/>
  <c r="F63" i="2"/>
  <c r="F21" i="2"/>
  <c r="I23" i="2"/>
  <c r="F23" i="2"/>
  <c r="F37" i="2"/>
  <c r="I37" i="2"/>
  <c r="I30" i="2"/>
  <c r="F30" i="2"/>
  <c r="F52" i="2"/>
  <c r="I72" i="2"/>
  <c r="F72" i="2"/>
  <c r="I40" i="2"/>
  <c r="F40" i="2"/>
  <c r="F50" i="2"/>
  <c r="F41" i="2"/>
  <c r="I27" i="2"/>
  <c r="F27" i="2"/>
  <c r="I33" i="2"/>
  <c r="I31" i="2"/>
  <c r="I22" i="2"/>
  <c r="F26" i="2"/>
  <c r="I26" i="2"/>
  <c r="K36" i="2"/>
  <c r="K49" i="2"/>
  <c r="K64" i="2"/>
  <c r="K70" i="2"/>
  <c r="K54" i="2"/>
  <c r="K67" i="2"/>
  <c r="K24" i="2"/>
  <c r="K34" i="2"/>
  <c r="K51" i="2"/>
  <c r="K71" i="2"/>
  <c r="K46" i="2"/>
  <c r="K44" i="2"/>
  <c r="K53" i="2"/>
  <c r="K61" i="2"/>
  <c r="I42" i="2" l="1"/>
  <c r="F25" i="2"/>
  <c r="I74" i="2"/>
  <c r="I28" i="2"/>
  <c r="F39" i="2"/>
  <c r="I69" i="2"/>
  <c r="I63" i="2"/>
  <c r="I73" i="2"/>
  <c r="I35" i="2"/>
  <c r="I66" i="2"/>
  <c r="I60" i="2"/>
  <c r="F32" i="2"/>
  <c r="I29" i="2"/>
  <c r="I48" i="2"/>
  <c r="I56" i="2"/>
  <c r="I45" i="2"/>
  <c r="I57" i="2"/>
  <c r="I47" i="2"/>
  <c r="I62" i="2"/>
  <c r="I58" i="2"/>
  <c r="I59" i="2"/>
  <c r="I68" i="2"/>
  <c r="I38" i="2"/>
  <c r="F64" i="2"/>
  <c r="I64" i="2"/>
  <c r="F49" i="2"/>
  <c r="I49" i="2"/>
  <c r="I54" i="2"/>
  <c r="F54" i="2"/>
  <c r="F44" i="2"/>
  <c r="I44" i="2"/>
  <c r="I24" i="2"/>
  <c r="F24" i="2"/>
  <c r="I34" i="2"/>
  <c r="F34" i="2"/>
  <c r="F70" i="2"/>
  <c r="I70" i="2"/>
  <c r="I61" i="2"/>
  <c r="F61" i="2"/>
  <c r="I71" i="2"/>
  <c r="F71" i="2"/>
  <c r="F36" i="2"/>
  <c r="I36" i="2"/>
  <c r="I46" i="2"/>
  <c r="F46" i="2"/>
  <c r="I67" i="2"/>
  <c r="F67" i="2"/>
  <c r="I53" i="2"/>
  <c r="F53" i="2"/>
  <c r="F51" i="2"/>
  <c r="I5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author>
  </authors>
  <commentList>
    <comment ref="A1" authorId="0" shapeId="0" xr:uid="{00000000-0006-0000-0000-000001000000}">
      <text>
        <r>
          <rPr>
            <sz val="10"/>
            <rFont val="Arial"/>
            <family val="2"/>
          </rPr>
          <t>Device.22</t>
        </r>
      </text>
    </comment>
  </commentList>
</comments>
</file>

<file path=xl/sharedStrings.xml><?xml version="1.0" encoding="utf-8"?>
<sst xmlns="http://schemas.openxmlformats.org/spreadsheetml/2006/main" count="5303" uniqueCount="2507">
  <si>
    <t>DeviceName</t>
  </si>
  <si>
    <t>DeviceDetailsLocation</t>
  </si>
  <si>
    <t>DeviceId</t>
  </si>
  <si>
    <t>DeviceComment</t>
  </si>
  <si>
    <t>DeviceGroup</t>
  </si>
  <si>
    <t>DeviceDeviceType</t>
  </si>
  <si>
    <t>DeviceProductId</t>
  </si>
  <si>
    <t>DeviceMajor</t>
  </si>
  <si>
    <t>DeviceMinor</t>
  </si>
  <si>
    <t>DeviceLicensePlate</t>
  </si>
  <si>
    <t>DeviceLicenseState</t>
  </si>
  <si>
    <t>DeviceVIN</t>
  </si>
  <si>
    <t>DeviceTimeZoneId</t>
  </si>
  <si>
    <t>DeviceStatusLastTrip</t>
  </si>
  <si>
    <t>DeviceStatusLastGpsRecord</t>
  </si>
  <si>
    <t>DeviceDetailsDrivingState</t>
  </si>
  <si>
    <t>Driving</t>
  </si>
  <si>
    <t>Location.ZoneZoneTypes</t>
  </si>
  <si>
    <t>OK</t>
  </si>
  <si>
    <t>RunDate</t>
  </si>
  <si>
    <t>Location.ZoneExternalReference</t>
  </si>
  <si>
    <t>CompanyName</t>
  </si>
  <si>
    <t>DistanceUnit</t>
  </si>
  <si>
    <t>km</t>
  </si>
  <si>
    <t>DeviceProgrammingImmobilizeArming</t>
  </si>
  <si>
    <t>DeviceProgrammingSpeedingOn</t>
  </si>
  <si>
    <t>DeviceProgrammingSpeedingOff</t>
  </si>
  <si>
    <t>DeviceProgrammingIdleMinutes</t>
  </si>
  <si>
    <t>DeviceProgrammingRpmValue</t>
  </si>
  <si>
    <t>DeviceProgrammingOdometerOffset</t>
  </si>
  <si>
    <t>DeviceProgrammingEngineHourOffset</t>
  </si>
  <si>
    <t>SendReport</t>
  </si>
  <si>
    <t>LastModifiedUser</t>
  </si>
  <si>
    <t>DeviceDetailsLastStopLatitude</t>
  </si>
  <si>
    <t>DeviceDetailsLastStopLongitude</t>
  </si>
  <si>
    <t>CurrentDriver.UserName</t>
  </si>
  <si>
    <t>DeviceActiveFrom</t>
  </si>
  <si>
    <t>DeviceActiveTo</t>
  </si>
  <si>
    <t>DeviceDetailsDevicePlan</t>
  </si>
  <si>
    <t>DeviceStatusAnalysisTroubleDownloadStatus</t>
  </si>
  <si>
    <t>Device is not downloading data</t>
  </si>
  <si>
    <t>Status</t>
  </si>
  <si>
    <t>Stopped</t>
  </si>
  <si>
    <t>DeviceSerialNumber</t>
  </si>
  <si>
    <t>English</t>
  </si>
  <si>
    <t>French</t>
  </si>
  <si>
    <t>Spanish</t>
  </si>
  <si>
    <t>German</t>
  </si>
  <si>
    <t>Japanese</t>
  </si>
  <si>
    <t>**Vehicle</t>
  </si>
  <si>
    <t>**Group</t>
  </si>
  <si>
    <t>**Last Known Address</t>
  </si>
  <si>
    <t>**Last Communication Date</t>
  </si>
  <si>
    <t>**Days Since Moved</t>
  </si>
  <si>
    <t>**Last Download Value</t>
  </si>
  <si>
    <t>**Days Since Communicated</t>
  </si>
  <si>
    <t>**Serial Number</t>
  </si>
  <si>
    <t>**Status</t>
  </si>
  <si>
    <t>**Map View</t>
  </si>
  <si>
    <t>**Last Trip Record</t>
  </si>
  <si>
    <t>**Last GPS Record</t>
  </si>
  <si>
    <t>**Thresholds</t>
  </si>
  <si>
    <t>**Created</t>
  </si>
  <si>
    <t>**OK</t>
  </si>
  <si>
    <t>**Offline for 2 - 3 days</t>
  </si>
  <si>
    <t>**Fleet Watchdog Report</t>
  </si>
  <si>
    <t>**Understanding the report</t>
  </si>
  <si>
    <t>**Use the following legend throughout the report to easily understand issues:</t>
  </si>
  <si>
    <t>**Device communicated within the last 2 days.</t>
  </si>
  <si>
    <t>**Action needed: None.</t>
  </si>
  <si>
    <t>**Action needed: Verify the last available location of the vehicle was outdoors, clear of obstruction and the device is properly installed in your vehicle.</t>
  </si>
  <si>
    <t>**Offline for 3 - 21 days</t>
  </si>
  <si>
    <t>**Action needed: Verify the device is undamaged and properly installed in your vehicle. Refer to the installation guide for instructions on how to perform a visual inspection of the device.</t>
  </si>
  <si>
    <t>**Offline for 21+ days</t>
  </si>
  <si>
    <t>**Action needed: Ensure the SIM is active on the cellular network and the device is undamaged and properly installed in your vehicle. If the issue continues, ensure that the vehicle is currently in a known area of cellular coverage (For V4 Devices: Check whether the antenna is loose or damaged).</t>
  </si>
  <si>
    <t>**Device has been offline for 2 - 3 days</t>
  </si>
  <si>
    <t>**Device has been offline for 3 - 21 days</t>
  </si>
  <si>
    <t>**Device has been offline for 21+ days</t>
  </si>
  <si>
    <t>**Not installed</t>
  </si>
  <si>
    <t>**Not active</t>
  </si>
  <si>
    <r>
      <t xml:space="preserve">**Use the </t>
    </r>
    <r>
      <rPr>
        <i/>
        <sz val="10"/>
        <rFont val="Segoe UI"/>
        <family val="2"/>
      </rPr>
      <t>report tab</t>
    </r>
    <r>
      <rPr>
        <sz val="10"/>
        <rFont val="Segoe UI"/>
        <family val="2"/>
      </rPr>
      <t xml:space="preserve"> to see detailed information about your devices such as the exact time of the last trip, address and communication. On the </t>
    </r>
    <r>
      <rPr>
        <i/>
        <sz val="10"/>
        <rFont val="Segoe UI"/>
        <family val="2"/>
      </rPr>
      <t xml:space="preserve">summary tab </t>
    </r>
    <r>
      <rPr>
        <sz val="10"/>
        <rFont val="Segoe UI"/>
        <family val="2"/>
      </rPr>
      <t xml:space="preserve">you will see how many days it has been since the last trip and communication for any devices currently experiencing a communication issue. You can visualize the status of your fleet using the </t>
    </r>
    <r>
      <rPr>
        <i/>
        <sz val="10"/>
        <rFont val="Segoe UI"/>
        <family val="2"/>
      </rPr>
      <t xml:space="preserve">chart tab </t>
    </r>
    <r>
      <rPr>
        <sz val="10"/>
        <rFont val="Segoe UI"/>
        <family val="2"/>
      </rPr>
      <t>to instantly identify current issues.</t>
    </r>
  </si>
  <si>
    <t>**Number of Vehicles in range</t>
  </si>
  <si>
    <t>**Measurements</t>
  </si>
  <si>
    <t>**Movement Interval (hours)</t>
  </si>
  <si>
    <t>**Status categories</t>
  </si>
  <si>
    <t>**Last Download</t>
  </si>
  <si>
    <t>Véhicule</t>
  </si>
  <si>
    <t>Vehículo</t>
  </si>
  <si>
    <t>Fahrzeug</t>
  </si>
  <si>
    <t>車両</t>
  </si>
  <si>
    <t>Groupe</t>
  </si>
  <si>
    <t>Grupo</t>
  </si>
  <si>
    <t>Gruppe</t>
  </si>
  <si>
    <t>グループ</t>
  </si>
  <si>
    <t>Dernière adresse connue</t>
  </si>
  <si>
    <t>Última dirección conocida</t>
  </si>
  <si>
    <t>Letzte bekannte Adresse</t>
  </si>
  <si>
    <t>最後に確認された住所</t>
  </si>
  <si>
    <t>Dernière date de communication</t>
  </si>
  <si>
    <t>Última fecha de comunicación</t>
  </si>
  <si>
    <t>Letztes Kommunikationsdatum</t>
  </si>
  <si>
    <t>最終通信日</t>
  </si>
  <si>
    <t>Jours depuis le déplacement</t>
  </si>
  <si>
    <t>Días desde que se desplazó</t>
  </si>
  <si>
    <t>Tage seit das Fahrzeug bewegt wurde</t>
  </si>
  <si>
    <t>移動後経過日数</t>
  </si>
  <si>
    <t>Dernière valeur téléchargée</t>
  </si>
  <si>
    <t>Último valor descargado</t>
  </si>
  <si>
    <t>Letzter Download-Wert</t>
  </si>
  <si>
    <t>最終のダウンロード値</t>
  </si>
  <si>
    <t>Dernier téléchargement</t>
  </si>
  <si>
    <t>Última descarga</t>
  </si>
  <si>
    <t>Letzter Download</t>
  </si>
  <si>
    <t>最終ダウンロード</t>
  </si>
  <si>
    <t>Jours depuis la communication</t>
  </si>
  <si>
    <t>Días desde la comunicación</t>
  </si>
  <si>
    <t>Tage seit letzter Kommunikation</t>
  </si>
  <si>
    <t>通信後経過日数</t>
  </si>
  <si>
    <t>Numéro de série</t>
  </si>
  <si>
    <t>Número de serie</t>
  </si>
  <si>
    <t>Seriennummer</t>
  </si>
  <si>
    <t>シリアル番号</t>
  </si>
  <si>
    <t>État</t>
  </si>
  <si>
    <t>Estado</t>
  </si>
  <si>
    <t>ステータス</t>
  </si>
  <si>
    <t>Vue de la carte</t>
  </si>
  <si>
    <t>Vista de mapa</t>
  </si>
  <si>
    <t>Kartenansicht</t>
  </si>
  <si>
    <t>マップビュー</t>
  </si>
  <si>
    <t>Dernier registre de trajet</t>
  </si>
  <si>
    <t>Último registro de viaje</t>
  </si>
  <si>
    <t>Letzter Fahrtdatensatz</t>
  </si>
  <si>
    <t>走行の最終記録データ</t>
  </si>
  <si>
    <t>Dernières données GPS</t>
  </si>
  <si>
    <t>Último registro GPS</t>
  </si>
  <si>
    <t>Letzter GPS-Datensatz</t>
  </si>
  <si>
    <t>GPS の最終記録データ</t>
  </si>
  <si>
    <t>Créé</t>
  </si>
  <si>
    <t>Creado</t>
  </si>
  <si>
    <t>Angelegt</t>
  </si>
  <si>
    <t>作成済</t>
  </si>
  <si>
    <t>Mesures</t>
  </si>
  <si>
    <t>Medidas</t>
  </si>
  <si>
    <t>Messungen</t>
  </si>
  <si>
    <t>計測値</t>
  </si>
  <si>
    <t>Intervalle des mouvements (heures)</t>
  </si>
  <si>
    <t>Intervalo de desplazamiento (horas)</t>
  </si>
  <si>
    <t>Bewegungsinterval (Stunden)</t>
  </si>
  <si>
    <t>移動間隔（時間）</t>
  </si>
  <si>
    <t>Nombre de véhicules dans la plage</t>
  </si>
  <si>
    <t>Número de vehículos en rango</t>
  </si>
  <si>
    <t>Anzahl der Fahrzeuge in der Nähe</t>
  </si>
  <si>
    <t>範囲内にある車両台数</t>
  </si>
  <si>
    <t>Catégories d'état</t>
  </si>
  <si>
    <t>Categorías de estado</t>
  </si>
  <si>
    <t>Statuskategorien</t>
  </si>
  <si>
    <t>ステータスカテゴリ</t>
  </si>
  <si>
    <t>Seuils</t>
  </si>
  <si>
    <t>Umbrales</t>
  </si>
  <si>
    <t>Grenzwerte</t>
  </si>
  <si>
    <t>閾値</t>
  </si>
  <si>
    <t>Déconnecté pendant 2 à 3 jours</t>
  </si>
  <si>
    <t>Desconectado durante 2 - 3 días</t>
  </si>
  <si>
    <t>Offline seit 2 - 3 Tagen</t>
  </si>
  <si>
    <t>オフライン（2~3日）</t>
  </si>
  <si>
    <t>Déconnecté pendant 3 à 21 jours</t>
  </si>
  <si>
    <t>Desconectado durante 3 - 21 días</t>
  </si>
  <si>
    <t>Offline seit 3 - 21 Tagen</t>
  </si>
  <si>
    <t>オフライン（3~21日）</t>
  </si>
  <si>
    <t>Déconnecté pendant 21+ jours</t>
  </si>
  <si>
    <t>Desconectado durante más de 21 días</t>
  </si>
  <si>
    <t>Offline seit &gt; 21 Tagen</t>
  </si>
  <si>
    <t>オフライン（21日以上）</t>
  </si>
  <si>
    <t>Non installé</t>
  </si>
  <si>
    <t>No instalado</t>
  </si>
  <si>
    <t>Nicht installiert</t>
  </si>
  <si>
    <t>インストール未</t>
  </si>
  <si>
    <t>Non actif</t>
  </si>
  <si>
    <t>Inactivo</t>
  </si>
  <si>
    <t>Nicht aktiv</t>
  </si>
  <si>
    <t>有効になっていません</t>
  </si>
  <si>
    <t>Rapport de surveillance de flotte</t>
  </si>
  <si>
    <t>Reporte de estado de la flota</t>
  </si>
  <si>
    <t>Überwachungsbericht Fuhrpark</t>
  </si>
  <si>
    <t>保有車両ウォッチドッグレポート</t>
  </si>
  <si>
    <t>**This report helps you monitor the health of your telematics devices. Every device is tested on a daily basis to ensure that it is communicating via the cellular network and is accurately recording trips made by drivers and their vehicles.</t>
  </si>
  <si>
    <t>Ce rapport vous permet de surveiller la santé de vos dispositifs télématiques. Chaque appareil est vérifié quotidiennement pour s’assurer qu'il communique par le réseau cellulaire et qu’il enregistre avec précision les déplacements des chauffeurs et de leurs véhicules.</t>
  </si>
  <si>
    <t>Este reporte sirve para monitorear el buen estado de los dispositivos telemáticos. Todo dispositivo se testea a diario para asegurar que se comunica correctamente a través de la red celular y que está registrando con precisión los viajes efectuados por los conductores y sus vehículos.</t>
  </si>
  <si>
    <t>Dieser Bericht hilft Ihnen den Zustand Ihrer Telematikgeräte zu überwachen. Jedes Gerät wird täglich überprüft, um sicherzustellen, dass die Kommunikation über das Mobilfunknetzwerk einwandfrei funktioniert und Fahrten der Fahrer und ihrer Fahrzeuge fehlerfrei aufgezeichnet werden.</t>
  </si>
  <si>
    <t>このレポートは、テレマティクスデバイスの健康状態のモニタリングにお役立ていただけます。毎日ベースで各デバイスをテストし、携帯電話ネットワークを介して通信していること、そして、ドライバーないし車両の走行を正確に記録することを確実にします。</t>
  </si>
  <si>
    <t>Comprendre le rapport</t>
  </si>
  <si>
    <t>Entender el reporte</t>
  </si>
  <si>
    <t>Den Bericht verstehen</t>
  </si>
  <si>
    <t>レポートを理解する</t>
  </si>
  <si>
    <t>Utilisez l'onglet Rapport pour voir des informations détaillées sur vos dispositifs, comme l'heure exacte du dernier trajet, l'adresse et la communication. Sous l'onglet Sommaire vous verrez combien de jours se sont écoulés depuis le dernier trajet et la dernière communication pour tous les dispositifs qui ont des difficultés de communication. Vous pouvez visualiser l'état de votre flotte en utilisant l'onglet du tableau pour instantanément identifier les problèmes en cours.</t>
  </si>
  <si>
    <t>En la pestaña reportes encontrará información más detallada sobre sus dispositivos, como la hora exacta del último viaje, la dirección y la comunicación. En la pestaña de resumen, verá cuántos días han pasado desde el último viaje y comunicación desde cualquier dispositivo que ahora mismo tenga cualquier problema de comunicación. Se puede ver el estado de la flota con la pestaña de gráficos para identificar inmediatamente los problemas actuales.</t>
  </si>
  <si>
    <t>Setzen Sie diesen Bericht ein, um detaillierte Informationen über Ihre Geräte wie zum Beispiel die präzise Zeit der letzten Fahrt, die Adresse und stattgefundene Kommunikation zu erhalten. Unter dem Übersichtsreiter wird angezeigt wieviele Tage seit der letzten Fahrt vergangen sind sowie Kommunikationen für Geräte bei denen zur Zeit Verbindungsprobleme bestehen. Der Status Ihres Fuhrparks lässt sich mit Hilfe des Grafikreiters visualisieren, um aktuelle Probleme direkt identifizieren zu können.</t>
  </si>
  <si>
    <t>レポートのタブでは、最終走行時間や住所、通信状況など、デバイスの情報を詳細に確認できます。また、サマリーのタブでは、通信に問題のあるデバイスについて、最終走行および通信から何日経過したかを確認できます。保有者両軍のステータスについても、チャートのタブでグラフを確認すれば、現存する問題点をかんたんに把握することができます。</t>
  </si>
  <si>
    <t>Consultez cette légende pour tout le rapport afin de facilement comprendre les problèmes :</t>
  </si>
  <si>
    <t>Utilice la siguiente leyenda en todo el reporte para identificar el problema con facilidad:</t>
  </si>
  <si>
    <t>Beziehen Sie sich auf die folgende Legende, um Probleme leicht zu verstehen:</t>
  </si>
  <si>
    <t>レポートで使用される次の凡例を参考にすると、問題点が何かをかんたんに把握できます。</t>
  </si>
  <si>
    <t>Le dispositif a communiqué au cours 2 derniers jours.</t>
  </si>
  <si>
    <t>El dispositivo se comunicó en los últimos 2 días.</t>
  </si>
  <si>
    <t>Gerät hat während der letzten 2 Tage erfolgreich kommuniziert</t>
  </si>
  <si>
    <t>過去 2 日以内に通信が行われたデバイス。</t>
  </si>
  <si>
    <t>Mesures à prendre : aucune.</t>
  </si>
  <si>
    <t>Qué se debe hacer: nada.</t>
  </si>
  <si>
    <t>Aktion erforderlich: keine</t>
  </si>
  <si>
    <t>必要なアクション： なし。</t>
  </si>
  <si>
    <t>Dispositif déconnecté depuis 2 à 3 jours</t>
  </si>
  <si>
    <t>El dispositivo ha estado desconectado durante 2 - 3 días</t>
  </si>
  <si>
    <t>Gerät ist seit 2 - 3 Tagen offline</t>
  </si>
  <si>
    <t>2~3 日間オフラインのデバイス</t>
  </si>
  <si>
    <t>Mesures à prendre : vérifier si le dernier emplacement disponible du véhicule était à l’extérieur, libre de toute obstruction et si le dispositif est correctement installé à bord du véhicule.</t>
  </si>
  <si>
    <t>Qué se debe hacer: comprobar que la última ubicación disponible del vehículo era en el exterior, sin trabas, y que el dispositivo está correctamente instalado en el vehículo.</t>
  </si>
  <si>
    <t>Aktion erforderlich: Verifizieren Sie den letzten bekannten Standort, an dem sich das Fahrzeug ohne Blockierung der Mobilfunkverbindung im Freien befand und dass das Gerät ordnungsgemäß in dem Fahrzeug installiert wurde.</t>
  </si>
  <si>
    <t>必要なアクション： デバイスの最終の現在地が屋外で、かつ通信を妨害するものがないこと、そして、デバイスが車両に確実に取り付けられているかを確認してください。</t>
  </si>
  <si>
    <t>Dispositif déconnecté depuis 3 à 21 jours</t>
  </si>
  <si>
    <t>El dispositivo lleva desconectado entre 3 y 21 días</t>
  </si>
  <si>
    <t>Gerät ist seit 3 - 21 Tagen offline</t>
  </si>
  <si>
    <t>3~21 日間オフラインのデバイス</t>
  </si>
  <si>
    <t>Mesures à prendre : vérifier si le dispositif est en bon état et bien installé à bord du véhicule. Consulter le guide d'installation pour obtenir des instructions sur l’inspection visuelle du dispositif.</t>
  </si>
  <si>
    <t>Qué se debe hacer: comprobar que el dispositivo no está dañado y sí está correctamente instalado en el vehículo. Consulte en la guía de instalación las instrucciones sobre cómo llevar a cabo una inspección visual del dispositivo.</t>
  </si>
  <si>
    <t>Aktion erforderlich: Verifizieren Sie, dass das Gerät ordnungsgemäß in dem Fahrzeug installiert wurde und unbeschädigt ist. Der Installationsleitfaden bietet Hilfestellungen zur Durchführung einer Augenscheinprüfung des Geräts.</t>
  </si>
  <si>
    <t>必要なアクション： デバイスに破損がなく、車両に確実に取り付けられていることを確認してください。取り付けおよびインストールに関するガイド資料を参照し、デバイスの外観検査の方法を確認してください。</t>
  </si>
  <si>
    <t>Dispositif déconnecté depuis 21+ jours</t>
  </si>
  <si>
    <t>El dispositivo lleva desconectado más de 21 días</t>
  </si>
  <si>
    <t>Gerät ist seit mehr als 21 Tagen offline</t>
  </si>
  <si>
    <t>21 日間以上オフラインのデバイス</t>
  </si>
  <si>
    <t>Mesures à prendre : vérifier si la carte SIM est active sur le réseau cellulaire et si le dispositif est en bon état et bien installé à bord du véhicule. Si le problème persiste, veiller à ce que le véhicule soit dans une zone connue de couverture cellulaire (pour les appareils V4 : vérifier si l'antenne est détachée ou endommagée).</t>
  </si>
  <si>
    <t>Qué se debe hacer: comprobar que la SIM está activa en la red celular, el dispositivo no está dañado y sí está correctamente instalado en el vehículo. Si el problema persiste, asegúrese de que el vehículo está en un área de cobertura celular conocida (para dispositivos V4: compruebe si la antena se ha soltado o está dañada).</t>
  </si>
  <si>
    <t>Aktion erforderlich: Stellen Sie sicher, dass die SIM-Karte für das entsprechende Mobilfunknetzwerk aktiviert wurde, dass das Gerät ordnungsgemäß in dem Fahrzeug installiert wurde und unbeschädigt ist. Sollte das Problem andauern, stellen Sie sicher, dass sich das Fahrzeug in einem Gebiet mit definitiver Mobilfunkabdeckung befindet (für Vers. 4-Geräte: prüfen Sie, ob die Antenne möglicherweise lose oder beschädigt ist).</t>
  </si>
  <si>
    <t>必要なアクション： 携帯電話ネットワーク上で SIM が有効になっていること、そして、デバイスに破損がなく車両に確実に取り付けられていることを確認してください。問題が解決しない場合、車両が確実な携帯ネットワーク圏内にあることを確認してください（V4 デバイスの場合、アンテナが緩んでいたり破損がないかを確認してください）。</t>
  </si>
  <si>
    <t>**Device has not communicated yet.</t>
  </si>
  <si>
    <t>Le dispositif n'a pas encore communiqué.</t>
  </si>
  <si>
    <t>El dispositivo no se ha comunicado todavía.</t>
  </si>
  <si>
    <t>Gerät hat bisher noch nicht kommuniziert</t>
  </si>
  <si>
    <t>デバイスとの通信がまだ行われていません。</t>
  </si>
  <si>
    <t>**Action needed: Install device.</t>
  </si>
  <si>
    <t>Mesures à prendre: installer le dispositif.</t>
  </si>
  <si>
    <t>Qué se debe hacer: instalar el dispositivo.</t>
  </si>
  <si>
    <t>Erforderliche Aktion: Gerät installieren</t>
  </si>
  <si>
    <t>必要なアクション: デバイスを取り付け/インストールしてください。</t>
  </si>
  <si>
    <t>Language</t>
  </si>
  <si>
    <t>CurrentDriver.UserFirstName</t>
  </si>
  <si>
    <t>CurrentDriver.UserLastName</t>
  </si>
  <si>
    <t>Polish</t>
  </si>
  <si>
    <t>Pojazd</t>
  </si>
  <si>
    <t>Grupa</t>
  </si>
  <si>
    <t>Ostatni znany adres</t>
  </si>
  <si>
    <t>Data ostatniej komunikacji</t>
  </si>
  <si>
    <t>Liczba dni bez ruchu</t>
  </si>
  <si>
    <t>Ostatnia wartosc pobrania</t>
  </si>
  <si>
    <t>Ostatnie pobranie</t>
  </si>
  <si>
    <t>Liczba dni bez komunikacji</t>
  </si>
  <si>
    <t>Numer seryjny</t>
  </si>
  <si>
    <t>Widok mapy</t>
  </si>
  <si>
    <t>Rekord ostatniego przejazdu</t>
  </si>
  <si>
    <t>Ostatni rekord GPS</t>
  </si>
  <si>
    <t>Utworzono</t>
  </si>
  <si>
    <t>Pomiary</t>
  </si>
  <si>
    <t>Interwal ruchu (godziny)</t>
  </si>
  <si>
    <t>Liczba pojazdów w zakresie</t>
  </si>
  <si>
    <t>Kategorie stanu</t>
  </si>
  <si>
    <t>Progi</t>
  </si>
  <si>
    <t>Wylaczone przez 2 – 3 dni</t>
  </si>
  <si>
    <t>Wylaczone przez 3 – 21 dni</t>
  </si>
  <si>
    <t>Wylaczone przez 21+ dni</t>
  </si>
  <si>
    <t>Niezainstalowane</t>
  </si>
  <si>
    <t>Nieaktywne</t>
  </si>
  <si>
    <t>Raport stanu urzadzenia</t>
  </si>
  <si>
    <t>Ten raport pomaga monitorowac stan urzadzen telematycznych. Kazde urzadzenie jest testowane codzienne w celu sprawdzenia, czy komunikuje sie przez siec telefonii komórkowej i dokladnie monitoruje przejazdy wykonane przez kierowców i ich pojazdy.</t>
  </si>
  <si>
    <t>Zrozumienie raportu</t>
  </si>
  <si>
    <t>Skorzystaj z ponizszych definicji, aby zrozumiec problemy z flota:</t>
  </si>
  <si>
    <t>Urzadzenie komunikowalo sie w ciagu ostatnich dwóch dni.</t>
  </si>
  <si>
    <t>Wymagane dzialanie: Brak.</t>
  </si>
  <si>
    <t>Urzadzenie nie laczylo sie w ciagu ostatnich 2-3 dni</t>
  </si>
  <si>
    <t>Wymagane dzialanie: Sprawdz, czy ostatnia dostepna lokalizacja pojazdu znajdowala sie na zewnatrz i byla pozbawiona przeszkód. Sprawdz równiez, czy urzadzenie jest prawidlowo zamontowane w pojezdzie.</t>
  </si>
  <si>
    <t>Urzadzenie nie laczylo sie w ciagu ostatnich 3-21 dni</t>
  </si>
  <si>
    <t>Wymagane dzialanie: Sprawdz czy urzadzenie jest nieuszkodzone i prawidlowo zamontowane w pojezdzie. Skorzystaj z instrukcji montazu, aby dowiedziec sie, jak dokonac ogledzin urzadzenia.</t>
  </si>
  <si>
    <t>Urzadzenie nie laczylo sie przez wiecej niz 21 dni</t>
  </si>
  <si>
    <t>Wymagane dzialanie: Upewnij sie, czy karta SIM jest aktywna w sieci telefonii komórkowej, czy urzadzenie jest nieuszkodzone i prawidlowo zamontowane w pojezdzie. Jesli problem bedzie sie utrzymywal, upewnij sie, czy pojazd jest obecnie w znanym obszarze zasiegu telefonii komórkowej.</t>
  </si>
  <si>
    <t>Urzadzenie jeszcze nie nawiazywalo lacznosci.</t>
  </si>
  <si>
    <t>Wymagane dzialanie: Zamontuj urzadzenie.</t>
  </si>
  <si>
    <t>Użyj karty raportu, aby poznać szczegółowe informacje o pojazdach, w tym czas ostatniego przejazdu, ostatni znany adres i stan łączności urządzenia. Użyj karty podsumowania, aby zobaczyć stan łączności poszczególnych urządzeń, a także czas ostatniego połączenia nawiązanego przez urządzenia. Użyj karty Wykres, aby uzyskać wizualizację stanu floty.</t>
  </si>
  <si>
    <t>Portuguese-Brazil</t>
  </si>
  <si>
    <t>Veículo</t>
  </si>
  <si>
    <t>Número de série</t>
  </si>
  <si>
    <t>Medições</t>
  </si>
  <si>
    <t>Último endereço conhecido</t>
  </si>
  <si>
    <t>Última data de comunicação</t>
  </si>
  <si>
    <t>Dias desde a movimentação</t>
  </si>
  <si>
    <t>Último valor de download</t>
  </si>
  <si>
    <t>Último download</t>
  </si>
  <si>
    <t>Dias desde a comunicação</t>
  </si>
  <si>
    <t>Visualização no mapa</t>
  </si>
  <si>
    <t>Último registro de viagem</t>
  </si>
  <si>
    <t>Último registro do GPS</t>
  </si>
  <si>
    <t>Criado em</t>
  </si>
  <si>
    <t>Intervalo de movimentação (horas)</t>
  </si>
  <si>
    <t>Número de veículos no percurso</t>
  </si>
  <si>
    <t>Categorias de status</t>
  </si>
  <si>
    <t>Entradas iniciais</t>
  </si>
  <si>
    <t>Off-line por 2 - 3 dias</t>
  </si>
  <si>
    <t>Off-line por 3 - 21 dias</t>
  </si>
  <si>
    <t>Off-line por mais de 21 dias</t>
  </si>
  <si>
    <t>Não instalado</t>
  </si>
  <si>
    <t>Não ativo</t>
  </si>
  <si>
    <t>Relatório de status do dispositivo</t>
  </si>
  <si>
    <t>Este relatório ajuda você a monitorar a condição de seus dispositivos telemáticos. Todo dispositivo é testado diariamente para garantir que ele esteja se comunicando através da rede celular e que esteja registrando com exatidão as viagens feitas pelos motoristas e seus veículos.</t>
  </si>
  <si>
    <t>Para entender o relatório</t>
  </si>
  <si>
    <t>Use a aba Relatório para ver as informações detalhadas sobre seus dispositivos, incluindo a hora da última viagem, o último endereço conhecido e o status de comunicação do dispositivo. Use a aba Resumo para ver o status de comunicação de cada dispositivo assim como a hora da última comunicação feita pelo dispositivo. Use a aba Gráfico para ter uma visualização rápida do status de sua frota.</t>
  </si>
  <si>
    <t>Use as seguintes definições para entender os problemas de frota:</t>
  </si>
  <si>
    <t>O dispositivo se comunicou nos últimos 2 dias.</t>
  </si>
  <si>
    <t>Ação necessária: Nenhuma.</t>
  </si>
  <si>
    <t>O dispositivo esteve off-line por 2 - 3 dias</t>
  </si>
  <si>
    <t>Ação necessária: Verifique se a última localização disponível do veículo foi externa e sem obstruções. Verifique também se o dispositivo está instalado corretamente em seu veículo.</t>
  </si>
  <si>
    <t>O dispositivo esteve off-line por 3 - 21 dias</t>
  </si>
  <si>
    <t>Ação necessária: Verifique se o dispositivo não está danificado e se está instalado corretamente em seu veículo. Consulte o guia de instalação para ver as instruções sobre como executar uma inspeção visual do dispositivo.</t>
  </si>
  <si>
    <t>O dispositivo ficou off-line por mais de 21 dias</t>
  </si>
  <si>
    <t>Ação necessária: Assegure-se de que o cartão SIM esteja ativo na rede de telefonia celular e que o dispositivo não esteja danificado e que esteja instalado corretamente em seu veículo. Se o problema persistir, assegure-se de que o veículo esteja atualmente em uma área de cobertura de telefonia celular conhecida.</t>
  </si>
  <si>
    <t>O dispositivo não se comunicou ainda.</t>
  </si>
  <si>
    <t>Ação necessária: Instale o dispositivo.</t>
  </si>
  <si>
    <t>Dutch</t>
  </si>
  <si>
    <t>Voertuig</t>
  </si>
  <si>
    <t>Groep</t>
  </si>
  <si>
    <t>Laatst bekende adres</t>
  </si>
  <si>
    <t>Laatste communicatiedatum</t>
  </si>
  <si>
    <t>Dagen sinds bewogen</t>
  </si>
  <si>
    <t>Laatste downloadwaarde</t>
  </si>
  <si>
    <t>Laatste download</t>
  </si>
  <si>
    <t>Dagen sinds gecommuniceerd</t>
  </si>
  <si>
    <t>Serienummer</t>
  </si>
  <si>
    <t>Kaartweergave</t>
  </si>
  <si>
    <t>Laatste tripregistratie</t>
  </si>
  <si>
    <t>Laatste GPS-registratie</t>
  </si>
  <si>
    <t>Aangemaakt</t>
  </si>
  <si>
    <t>Metingen</t>
  </si>
  <si>
    <t>Bewegingsinterval (uur)</t>
  </si>
  <si>
    <t>Aantal voertuigen binnen bereik</t>
  </si>
  <si>
    <t>Statuscategorieën</t>
  </si>
  <si>
    <t>Drempelwaarden</t>
  </si>
  <si>
    <t>Offline voor 21+ dagen</t>
  </si>
  <si>
    <t>Niet geïnstalleerd</t>
  </si>
  <si>
    <t>Niet actief</t>
  </si>
  <si>
    <t>Dit rapport helpt u de status van uw telematica-apparaten te monitoren. Ieder apparaat wordt dagelijks getest om te garanderen dat het communiceert via het mobiele netwerk en nauwkeurig trips registreert die door de chauffeurs en hun voertuigen worden gemaakt.</t>
  </si>
  <si>
    <t>Het rapport begrijpen</t>
  </si>
  <si>
    <t>Gebruik het tabblad Rapport voor gedetailleerde informatie over uw apparaten, waaronder het tijdstip van de laatste trip, het laatst bekende adres en de communicatiestatus van het apparaat. Gebruik het tabblad Overzicht voor de communicatiestatus van ieder apparaat evenals het tijdstip van de laatste communicatie door het apparaat. Gebruik het tabblad Grafiek om snel de status van uw wagenpark te visualiseren.</t>
  </si>
  <si>
    <t>Apparaat heeft gecommuniceerd in de afgelopen 2 dagen.</t>
  </si>
  <si>
    <t>Actie nodig: Geen.</t>
  </si>
  <si>
    <t>Apparaat is 21+ dagen offline geweest</t>
  </si>
  <si>
    <t>Apparaat heeft nog niet gecommuniceerd.</t>
  </si>
  <si>
    <t>Actie nodig: Installeer het apparaat.</t>
  </si>
  <si>
    <t>Offline voor 2 – 3 dagen</t>
  </si>
  <si>
    <t>Offline voor 3 – 21 dagen</t>
  </si>
  <si>
    <t>Apparaatstatusrapport</t>
  </si>
  <si>
    <t>Gebruik de onderstaande definities voor het begrijpen van problemen binnen uw wagenpark:</t>
  </si>
  <si>
    <t>Apparaat is 2 – 3 dagen offline geweest</t>
  </si>
  <si>
    <t>Actie nodig: Verifieer of de laatst beschikbare locatie van het voertuig buitenshuis en obstakelvrij was. Verifieer eveneens of het apparaat juist is geïnstalleerd in uw voertuig.</t>
  </si>
  <si>
    <t>Apparaat is 3 – 21 dagen offline geweest</t>
  </si>
  <si>
    <t>Actie nodig: Verifieer of het apparaat niet beschadigd is en juist is geïnstalleerd in uw voertuig. Raadpleeg de installatiehandleiding voor instructies over het uitvoeren van een visuele controle van het apparaat.</t>
  </si>
  <si>
    <t>Actie nodig: Controleer of de SIM actief is op het mobiele netwerk en of het apparaat niet beschadigd is en juist is geïnstalleerd in uw voertuig. Als het probleem zich blijft voordoen, controleert u of het voertuig zich momenteel in een gebied bevindt waarvan bekend is dat er mobiel bereik is.</t>
  </si>
  <si>
    <t>Italian</t>
  </si>
  <si>
    <t>Veicolo</t>
  </si>
  <si>
    <t>Gruppo</t>
  </si>
  <si>
    <t>Numero di serie</t>
  </si>
  <si>
    <t>Stato</t>
  </si>
  <si>
    <t>Misure</t>
  </si>
  <si>
    <t>Ultimo indirizzo conosciuto</t>
  </si>
  <si>
    <t>Data dell'ultima comunicazione</t>
  </si>
  <si>
    <t>Giorni dallo spostamento</t>
  </si>
  <si>
    <t>Ultimo valore di download</t>
  </si>
  <si>
    <t>Ultimo download</t>
  </si>
  <si>
    <t>Giorni dalla comunicazione</t>
  </si>
  <si>
    <t>Vista della mappa</t>
  </si>
  <si>
    <t>Ultimo record del viaggio</t>
  </si>
  <si>
    <t>Ultimo record GPS</t>
  </si>
  <si>
    <t>Creato</t>
  </si>
  <si>
    <t>Intervallo di spostamento (ore)</t>
  </si>
  <si>
    <t>Numero di veicoli nell'intervallo</t>
  </si>
  <si>
    <t>Categorie di stato</t>
  </si>
  <si>
    <t>Soglie</t>
  </si>
  <si>
    <t>Offline per 2 – 3 giorni</t>
  </si>
  <si>
    <t>Offline per 3 – 21 giorni</t>
  </si>
  <si>
    <t>Offline per almeno 21 giorni</t>
  </si>
  <si>
    <t>Non installato</t>
  </si>
  <si>
    <t>Non attivo</t>
  </si>
  <si>
    <t>Rapporto Watchdog</t>
  </si>
  <si>
    <t>Questo report aiuta a monitorare lo stato dei dispositivi telematici. Ogni dispositivo è testato quotidianamente per accertarsi che stia comunicando attraverso la rete cellulare e che stia registrando accuratamente i viaggi effettuati dai conducenti e dai loro veicoli.</t>
  </si>
  <si>
    <t>Comprensione del report</t>
  </si>
  <si>
    <t>Utilizzare la scheda Report per visualizzare informazioni dettagliate sui dispositivi, incluso il tempo dell'ultimo viaggio, l'ultimo indirizzo noto e lo stato delle comunicazioni del dispositivo. Utilizzare la scheda Riassunto per visualizzare lo stato delle comunicazioni di ciascun dispositivo nonché l'ora dell'ultima comunicazione da parte del dispositivo. Utilizzare la scheda Grafico per visualizzare rapidamente lo stato del parco veicoli.</t>
  </si>
  <si>
    <t>Utilizzare le seguenti definizioni per comprendere i problemi del proprio parco veicoli:</t>
  </si>
  <si>
    <t>Il dispositivo ha comunicato negli ultimi 2 giorni.</t>
  </si>
  <si>
    <t>Azione necessaria: Nessuna.</t>
  </si>
  <si>
    <t>Il dispositivo è stato offline per 2 – 3 giorni</t>
  </si>
  <si>
    <t>Azione necessaria: Verificare che l'ultima ubicazione disponibile del veicolo fosse all'aperto e priva di ostruzioni. Verificare anche che il dispositivo sia correttamente installato nel veicolo.</t>
  </si>
  <si>
    <t>Il dispositivo è stato offline per 3 – 21 giorni</t>
  </si>
  <si>
    <t>Azione necessaria: Verificare che il dispositivo non sia danneggiato e sia correttamente installato nel veicolo. Fare riferimento alla guida all'installazione per istruzioni su come eseguire un esame visivo del dispositivo.</t>
  </si>
  <si>
    <t>Il dispositivo è stato offline per almeno 21 giorni</t>
  </si>
  <si>
    <t>Azione necessaria: Accertarsi che la SIM sia attiva sulla rete cellulare e che il dispositivo non sia danneggiato e sia correttamente installato nel veicolo. Se il problema persiste, accertarsi che il veicolo sia attualmente in un'area nota di copertura cellulare.</t>
  </si>
  <si>
    <t>Il dispositivo non ha ancora comunicato.</t>
  </si>
  <si>
    <t>Azione necessaria: Installare il dispositivo.</t>
  </si>
  <si>
    <t>DeviceDetailsPrivacyMode</t>
  </si>
  <si>
    <t>车辆</t>
  </si>
  <si>
    <t>上次显示的地址</t>
  </si>
  <si>
    <t>上次通信日期</t>
  </si>
  <si>
    <t>移动后天数</t>
  </si>
  <si>
    <t>上次下载值</t>
  </si>
  <si>
    <t>上次下载时间</t>
  </si>
  <si>
    <t>通信后天数</t>
  </si>
  <si>
    <t>地图视图</t>
  </si>
  <si>
    <t>上次行程记录时间</t>
  </si>
  <si>
    <t>上次 GPS 记录时间</t>
  </si>
  <si>
    <t>创建日期</t>
  </si>
  <si>
    <t>测量</t>
  </si>
  <si>
    <t>移动时间间隔（小时）</t>
  </si>
  <si>
    <t>范围内车辆数</t>
  </si>
  <si>
    <t>状态类别</t>
  </si>
  <si>
    <t>阈值</t>
  </si>
  <si>
    <t>离线超过 21 天</t>
  </si>
  <si>
    <t>未安装</t>
  </si>
  <si>
    <t>未激活</t>
  </si>
  <si>
    <t>此报告可帮助您监视远程信息处理设备的运行状况。所有设备均每天测试一次，以确保设备正通过蜂窝网络通信，并正确记录驾驶员及其车辆的行程。</t>
  </si>
  <si>
    <t>了解报告</t>
  </si>
  <si>
    <t>使用“报告”选项卡可查看有关您设备的详细信息，包括上次行程时间、上次未知地址以及设备的通信状态。使用“汇总”选项卡可查看每个设备的通信状态和设备上次通信时间。使用“图表”选项卡可快速查看您车队的状态。</t>
  </si>
  <si>
    <t>设备过去 2 天内进行过通信。</t>
  </si>
  <si>
    <t>需采取的措施：无。</t>
  </si>
  <si>
    <t>设备处于离线状态超过 21 天</t>
  </si>
  <si>
    <t>需采取的措施：确保已在蜂窝网络上激活 SIM 卡，设备未损坏且正确安装于您的车中。如果问题仍然存在，请确保车辆目前位于蜂窝网络覆盖的已知区域。</t>
  </si>
  <si>
    <t>设备尚未进行过通信。</t>
  </si>
  <si>
    <t>需采取的措施：安装设备。</t>
  </si>
  <si>
    <t>Simplified Chinese</t>
  </si>
  <si>
    <t>组</t>
  </si>
  <si>
    <t>序列号</t>
  </si>
  <si>
    <t>状态</t>
  </si>
  <si>
    <t>确定</t>
  </si>
  <si>
    <t>离线 2 - 3 天</t>
  </si>
  <si>
    <t>离线 3 - 21 天</t>
  </si>
  <si>
    <t>车队监督报告</t>
  </si>
  <si>
    <t>报告通篇使用以下图例，以便您轻松理解问题：</t>
  </si>
  <si>
    <t>设备处于离线状态 2 - 3 天。</t>
  </si>
  <si>
    <t>需采取的措施：确认车辆在室外的最后一个可用位置，同时清除障碍物，并确保设备已正确安装在车辆中。</t>
  </si>
  <si>
    <t>该设备处于离线状态 3 - 21 天。</t>
  </si>
  <si>
    <t>需采取的措施：确认设备没有损坏，并正确安装在车辆上。有关如何对设备进行目视检查的说明，请参阅安装指南。</t>
  </si>
  <si>
    <t>TimeZone</t>
  </si>
  <si>
    <t>America/New_York</t>
  </si>
  <si>
    <t>**Time Zone</t>
  </si>
  <si>
    <t>Fuseau horaire</t>
  </si>
  <si>
    <t>Huso horario</t>
  </si>
  <si>
    <t>Zeitzone</t>
  </si>
  <si>
    <t>タイムゾーン</t>
  </si>
  <si>
    <t>Strefa czasowa</t>
  </si>
  <si>
    <t>Zona horária</t>
  </si>
  <si>
    <t>Tijdzone</t>
  </si>
  <si>
    <t>Fuso orario</t>
  </si>
  <si>
    <t>时区</t>
  </si>
  <si>
    <t>MUNICIPIO DE SAN ANDRES CHOLULA, PUEBLA</t>
  </si>
  <si>
    <t>America/Mexico_City</t>
  </si>
  <si>
    <t>**&lt;No User&gt;</t>
  </si>
  <si>
    <t>es</t>
  </si>
  <si>
    <t>ADJUDICACIONES MIGUEL ANGEL PEREZ | TPE902A</t>
  </si>
  <si>
    <t>bA5</t>
  </si>
  <si>
    <t>ADJUDICACIONES</t>
  </si>
  <si>
    <t>Pro Mode,Garmin,HOS,Iridium,UI</t>
  </si>
  <si>
    <t>GEO CERCA Ayuntamiento Municipal, GEO CERCA Límite Territorial Municipio San Andres Cholula: Av Reforma 2, San Miguel, Centro San Andrés Cholula, 72810 San Andrés Cholula, Pue., México</t>
  </si>
  <si>
    <t>Oficina Central, Punto de control municipio</t>
  </si>
  <si>
    <t>Version 7</t>
  </si>
  <si>
    <t>27</t>
  </si>
  <si>
    <t>49</t>
  </si>
  <si>
    <t>G7E720F86A55</t>
  </si>
  <si>
    <t>TPE902A</t>
  </si>
  <si>
    <t>3N1CK3CD0KL232646</t>
  </si>
  <si>
    <t>ADJUDICACIONES - # S/N - NISSAN MARCH - MODELO 2019</t>
  </si>
  <si>
    <t>AGUA POTABLE - EDGAR GARCIA CORDOVA - SM03094</t>
  </si>
  <si>
    <t>bC3</t>
  </si>
  <si>
    <t>AGUA POTABLE</t>
  </si>
  <si>
    <t>GEO CERCA Límite Territorial Municipio San Andres Cholula, GEO CERCA TLAXCALANCINGO, GEO CERCA COL. EMILIANO ZAPATA: Carr Izúcar de Matamoros 4704, Emiliano Zapata, 72810 Tlaxcalancingo, Pue., México</t>
  </si>
  <si>
    <t>Punto de control municipio, Junta Auxiliar, Colonia</t>
  </si>
  <si>
    <t>G79E20F8692D</t>
  </si>
  <si>
    <t>SM03094</t>
  </si>
  <si>
    <t>3N6DD21T5AK016213</t>
  </si>
  <si>
    <t>AGUA POTABLE - #99 NISSAN NP300 PICK UP DOBLE CABINA STD - MODELO 2010</t>
  </si>
  <si>
    <t>AGUA POTABLE - GENARO GUERRERO ESPINOSA - TPE877A</t>
  </si>
  <si>
    <t>b89</t>
  </si>
  <si>
    <t>GEO CERCA Límite Territorial Municipio San Andres Cholula, GEO CERCA TLAXCALANCINGO, GEO CERCA COL. EMILIANO ZAPATA: Perif. Federal 81, Emiliano Zapata, 72810 Tlaxcalancingo, Pue., México</t>
  </si>
  <si>
    <t>G7E620F86757</t>
  </si>
  <si>
    <t>TPE877A</t>
  </si>
  <si>
    <t>3N1CK3CD5KL209797</t>
  </si>
  <si>
    <t>AGUA POTABLE - #S/N  NISSAN MARCH MARCH	- MODELO 2019</t>
  </si>
  <si>
    <t>AGUA POTABLE - GENARO GUERRERO ESPINOZA | TEP925A</t>
  </si>
  <si>
    <t>b88</t>
  </si>
  <si>
    <t>GEO CERCA Ayuntamiento Municipal, GEO CERCA Límite Territorial Municipio San Andres Cholula: Av Reforma 6A, San Miguel, Centro San Andrés Cholula, 72810 San Andrés Cholula, Pue., México</t>
  </si>
  <si>
    <t>G73D20F7DD39</t>
  </si>
  <si>
    <t>TEP925A</t>
  </si>
  <si>
    <t>3N1CK3CD7KL214256</t>
  </si>
  <si>
    <t>AGUA POTABLE - #S/N NISSAN MARCH MARCH - MODELO 2019</t>
  </si>
  <si>
    <t>AGUA POTABLE - HIPÓLITO A. COYOPOL COCOLOTL GFP-1J</t>
  </si>
  <si>
    <t>b108</t>
  </si>
  <si>
    <t>GEO CERCA Límite Territorial Municipio San Andres Cholula: Camino a Cuayantla 1225, Michatenco, San Bernardino Tlaxcalancingo, Tlaxcalancingo, Pue., México</t>
  </si>
  <si>
    <t>Punto de control municipio</t>
  </si>
  <si>
    <t>G75220F8CC46</t>
  </si>
  <si>
    <t>GFP-1J</t>
  </si>
  <si>
    <t>3H1JA4176HD609182</t>
  </si>
  <si>
    <t>AGUA POTABLE - # 100 - MOTO HONDA  100 AGUA POTABLE</t>
  </si>
  <si>
    <t>AGUA POTABLE - JAVIER SOLIS ROMERO - SM13675</t>
  </si>
  <si>
    <t>b7</t>
  </si>
  <si>
    <t>GEO CERCA Límite Territorial Municipio San Andres Cholula: Camino a Cuayantla 1420, Michatenco, Centro, Tlaxcalancingo, Pue., México</t>
  </si>
  <si>
    <t>G73A20F86989</t>
  </si>
  <si>
    <t>SM13675</t>
  </si>
  <si>
    <t>3HAMSADR27L421012</t>
  </si>
  <si>
    <t>AGUA POTABLE - #102 AQUATECH  HIDRONEUMATICO 6X2 MODELO 2017</t>
  </si>
  <si>
    <t>AGUA POTABLE - JOAQUIN ALONSO V. SL47234</t>
  </si>
  <si>
    <t>b9F</t>
  </si>
  <si>
    <t>GEO CERCA Límite Territorial Municipio San Andres Cholula: Calle 10 Pte. 1302, San Juan Aquiahuac, 72810 San Andrés Cholula, Pue., México</t>
  </si>
  <si>
    <t>28</t>
  </si>
  <si>
    <t>41</t>
  </si>
  <si>
    <t>G72020F8738D</t>
  </si>
  <si>
    <t>SL47234</t>
  </si>
  <si>
    <t>3HAMMAAR4BL383838</t>
  </si>
  <si>
    <t>AGUA POTABLE - #58 TRACTOCAMION (PIPA) INTERNATIONAL 9900	- MODELO 2010</t>
  </si>
  <si>
    <t>AGUA POTABLE - JOSÉ TOMAS COATL CONDE - GFP-9G</t>
  </si>
  <si>
    <t>bEC</t>
  </si>
  <si>
    <t>GEO CERCA Límite Territorial Municipio San Andres Cholula: Camino Real a San Andrés 2606, Tlaxcalancingo, Pue., México</t>
  </si>
  <si>
    <t>G79C20F86226</t>
  </si>
  <si>
    <t>GFP-9G</t>
  </si>
  <si>
    <t>PUEBLA</t>
  </si>
  <si>
    <t>3H1JA4173HD60159</t>
  </si>
  <si>
    <t>AGUA POTABLE - # 107 - HONDA MOTOCICLETA - MODELO 2017</t>
  </si>
  <si>
    <t>AGUA POTABLE - LORENZO ZEPEDA LIMA - SL40137</t>
  </si>
  <si>
    <t>bA4</t>
  </si>
  <si>
    <t>Central Tasqueña, Misiones de San Francisco, Pue., México</t>
  </si>
  <si>
    <t>G7A520F87308</t>
  </si>
  <si>
    <t>SL40137</t>
  </si>
  <si>
    <t>3HTWGAZT0HN486002</t>
  </si>
  <si>
    <t>AGUA POTABLE - # 100 AQUATECH  HIDRONEUMATICO  - MODELO 2017</t>
  </si>
  <si>
    <t>AGUA POTABLE - LORENZO ZEPEDA LIMA | SM70764</t>
  </si>
  <si>
    <t>b84</t>
  </si>
  <si>
    <t>GEO CERCA Límite Territorial Municipio San Andres Cholula: Av 19 Poniente 1156, San José Actipac, Sin Nombre de Col 3, 72810 San Andrés Cholula, Pue., México</t>
  </si>
  <si>
    <t>G73F20F7C024</t>
  </si>
  <si>
    <t>SM70764</t>
  </si>
  <si>
    <t>3ALACYCS5KDKR6302</t>
  </si>
  <si>
    <t>AGUA POTABLE - #S/N FREIGHTLINER CHASIS CABINA  PIPA DE AGUA - MODELO 2019</t>
  </si>
  <si>
    <t>AGUA POTABLE - MIGUEL A. COYOPOL TENTLE | GFP-9D</t>
  </si>
  <si>
    <t>bEB</t>
  </si>
  <si>
    <t>GEO CERCA Límite Territorial Municipio San Andres Cholula, GEO CERCA TLAXCALANCINGO: 16 de Septiembre 4, Coyotepec, San Bernardino Tlaxcalancingo, 72820 Tlaxcalancingo, Pue., México</t>
  </si>
  <si>
    <t>Punto de control municipio, Junta Auxiliar</t>
  </si>
  <si>
    <t>G7EE20F8675F</t>
  </si>
  <si>
    <t>GFP-9D</t>
  </si>
  <si>
    <t>3H1JA4175HD609187</t>
  </si>
  <si>
    <t>AGUA POTABLE - # 104 - HONDA MOTOCICLETA -  MODELO 2017</t>
  </si>
  <si>
    <t>AGUA POTABLE - RETROEXCAVADORA 1</t>
  </si>
  <si>
    <t>b107</t>
  </si>
  <si>
    <t>GEO CERCA Límite Territorial Municipio San Andres Cholula, GEO CERCA SANTA MARIA TONANTZINTLA: Cuauhtémoc 45, San Pedro, Sta María Tonanzintla, 72846 San Andrés Cholula, Pue., México</t>
  </si>
  <si>
    <t>G7FF20F8674E</t>
  </si>
  <si>
    <t>S/P</t>
  </si>
  <si>
    <t>JJGN58NRHKC761516</t>
  </si>
  <si>
    <t>AGUA POTABLE - #S/N RETROEXCAVADORA	- MODELO 2019</t>
  </si>
  <si>
    <t>AGUA POTABLE - RUBEN MONDRAGÓN MONROY | GFP-1H</t>
  </si>
  <si>
    <t>bEA</t>
  </si>
  <si>
    <t>GEO CERCA Límite Territorial Municipio San Andres Cholula: Camino a Cuayantla 1411, San Bernardino Tlaxcalancingo, Tlaxcalancingo, Pue., México</t>
  </si>
  <si>
    <t>G75320F861E8</t>
  </si>
  <si>
    <t>GFP-1H</t>
  </si>
  <si>
    <t>3H1JA4174HD609181</t>
  </si>
  <si>
    <t>AGUA POTABLE - # 106 - HONDA MOTOCICLETA - MODELO 2017</t>
  </si>
  <si>
    <t>ARTE Y CULTURA - XOCHILT FLORES HERRERA -TZJ5309</t>
  </si>
  <si>
    <t>b47</t>
  </si>
  <si>
    <t>ARTE Y CULTURA</t>
  </si>
  <si>
    <t>GEO CERCA Límite Territorial Municipio San Andres Cholula: Calle 5 Sur 105, Centro San Andrés Cholula, 72810 San Andrés Cholula, Pue., México</t>
  </si>
  <si>
    <t>G7B820F7DBBE</t>
  </si>
  <si>
    <t>TZJ5309</t>
  </si>
  <si>
    <t>3VW1V49M5FM009542</t>
  </si>
  <si>
    <t>ARTE Y CULTURA - #178	VOLKSWAGEN JETTA  CLASICO - MODELO 2015</t>
  </si>
  <si>
    <t>BIENES PATRIMONIALES - JOSE LUIS GREGORIO  TZJ5331</t>
  </si>
  <si>
    <t>b90</t>
  </si>
  <si>
    <t>BIENES PATRIMONIALES</t>
  </si>
  <si>
    <t>G79220F86921</t>
  </si>
  <si>
    <t>TZJ5331</t>
  </si>
  <si>
    <t>3VW1V49M3FM011659</t>
  </si>
  <si>
    <t>BIENES PATRIMONIALES	- #84 VOLKSWAGEN JETTA CLASICO - MODELO 2015</t>
  </si>
  <si>
    <t>BIENES PATRIMONIALES - JOSE LUIS GREGORIO -SL71351</t>
  </si>
  <si>
    <t>bAC</t>
  </si>
  <si>
    <t>GEO CERCA Casa de día, biblioteca municipal, GEO CERCA Límite Territorial Municipio San Andres Cholula: Calle 2 Ote. 10, Santiago Xicotenco, 72810 San Andrés Cholula, Pue., México</t>
  </si>
  <si>
    <t>Office Zone, Punto de control municipio</t>
  </si>
  <si>
    <t>G7EF20F86255</t>
  </si>
  <si>
    <t>SL71351</t>
  </si>
  <si>
    <t>3N6DD23T9EK110758</t>
  </si>
  <si>
    <t>BIENES PATRIMONIALES	- #177 NISSAN NP300 CAM HASTA 1 PICK UP DOBLE CABINA STD - MODELO 2014</t>
  </si>
  <si>
    <t>BIENESTAR ANIMAL - JOSE GUSTAVO LUNA P. TXP2659</t>
  </si>
  <si>
    <t>b2</t>
  </si>
  <si>
    <t>ATENCION ANIMAL</t>
  </si>
  <si>
    <t>GEO CERCA Límite Territorial Municipio San Andres Cholula: Calle 5 Sur 104, San Miguelito Xochimehuacan, 72810 San Andrés Cholula, Pue., México</t>
  </si>
  <si>
    <t>G73C20F8698F</t>
  </si>
  <si>
    <t>TXP2659</t>
  </si>
  <si>
    <t>3N1CK3CS0DL226945</t>
  </si>
  <si>
    <t>BIENESTAR ANIMAL - #62 NISSAN MARCH DRIVE STD	- MODELO 2013</t>
  </si>
  <si>
    <t>BIENESTAR ANIMAL JOSE TECUAPETLA GARCÍA - SL40552</t>
  </si>
  <si>
    <t>b6F</t>
  </si>
  <si>
    <t>GEO CERCA Límite Territorial Municipio San Andres Cholula: Av Reforma 311, Centro San Andrés Cholula, 72810 San Andrés Cholula, Pue., México</t>
  </si>
  <si>
    <t>G7CE20F7DBC8</t>
  </si>
  <si>
    <t>SL40552</t>
  </si>
  <si>
    <t>3GEA2F127GM000156</t>
  </si>
  <si>
    <t>BIENESTAR ANIMAL - #121 FAW TRUCK HORMIGA GT GF 900 CHASIS CABINA STD -  MODELO 2016</t>
  </si>
  <si>
    <t>BIENESTAR S. - EDGAR ALEJANDRO GOMEZ RIOS TXP2652</t>
  </si>
  <si>
    <t>b9D</t>
  </si>
  <si>
    <t>INST. DE LA MUJER</t>
  </si>
  <si>
    <t>Calle 18 de Marzo 12, Zona Sin Asignación de Nombre de Col 52, Ignacio Zaragoza, Puebla, Pue., México</t>
  </si>
  <si>
    <t>G77320F861C8</t>
  </si>
  <si>
    <t>TXP2652</t>
  </si>
  <si>
    <t>3N1CK3CSXDL226841</t>
  </si>
  <si>
    <t>DESARROLLO Y BIENESTAR SOCIAL - #168 NISSAN MARCH	DRIVE STD - MODELO 2013</t>
  </si>
  <si>
    <t>CATASTRO - J.FRANCISCO DANIEL HERNANDEZ C. TXP2648</t>
  </si>
  <si>
    <t>b3F</t>
  </si>
  <si>
    <t>CATASTRO</t>
  </si>
  <si>
    <t>G73A20F7DB3C</t>
  </si>
  <si>
    <t>TXP2648</t>
  </si>
  <si>
    <t>3N1CK3CSXDL226161</t>
  </si>
  <si>
    <t>CATASTRO - #135 NISSAN MARCH DRIVE STD - MODELO 2013</t>
  </si>
  <si>
    <t>COMUNICACIÓN S. - GABRIEL FIGUEROA T. SM03121</t>
  </si>
  <si>
    <t>bB</t>
  </si>
  <si>
    <t>COMUNICACIÓN SOCIAL</t>
  </si>
  <si>
    <t>GEO CERCA Ayuntamiento Municipal, GEO CERCA Límite Territorial Municipio San Andres Cholula: Calle 3 Pte. 107, San Miguelito Xochimehuacan, 72810 San Andrés Cholula, Pue., México</t>
  </si>
  <si>
    <t>23</t>
  </si>
  <si>
    <t>89</t>
  </si>
  <si>
    <t>G7A520F86A17</t>
  </si>
  <si>
    <t>SM03121</t>
  </si>
  <si>
    <t>2B7HB11X1XK530680</t>
  </si>
  <si>
    <t>COMUNICACIÓN SOCIAL - #82 DODGE RAM  VAN 1500 LARGA 	- MODELO 1999</t>
  </si>
  <si>
    <t>COMUNICACIÓN S. - GABRIEL TLACHI COYOTL UAY1247</t>
  </si>
  <si>
    <t>b3D</t>
  </si>
  <si>
    <t>G73620F86787</t>
  </si>
  <si>
    <t>UAY1247</t>
  </si>
  <si>
    <t>3N1CK3CS4DL226950</t>
  </si>
  <si>
    <t>COMUNICACIÓN SOCIAL - #73 NISSAN MARCH DRIVE STD - MODELO 2013</t>
  </si>
  <si>
    <t>COMUNICACIÓN S. - YOSIJAI LIMA  UAX1480</t>
  </si>
  <si>
    <t>b92</t>
  </si>
  <si>
    <t>GEO CERCA Límite Territorial Municipio San Andres Cholula: Calle la Mesa 801, Santiago Xicotenco, 72810 San Andrés Cholula, Pue., México</t>
  </si>
  <si>
    <t>G7E020F7C1F8</t>
  </si>
  <si>
    <t>UAX1480</t>
  </si>
  <si>
    <t>3N1CK3CD2JL202952</t>
  </si>
  <si>
    <t>COMUNICACIÓN SOCIAL - #76 NISSAN MARCH	ACTIVE AC DA CD BA STD 5 PTAS - MODELO 2018</t>
  </si>
  <si>
    <t>CONCEPCION GPE. - MARIANO FLORES JUAREZ | GKT2A</t>
  </si>
  <si>
    <t>b133</t>
  </si>
  <si>
    <t>INSPECTORÍA</t>
  </si>
  <si>
    <t>GEO CERCA CONCEPCION GUADALUPE, GEO CERCA Límite Territorial Municipio San Andres Cholula: Av. Central 60a, Concepción Guadalupe, 72450 Puebla, Pue., México</t>
  </si>
  <si>
    <t>Junta Auxiliar, Punto de control municipio</t>
  </si>
  <si>
    <t>Version 9</t>
  </si>
  <si>
    <t>G9EB210FC518</t>
  </si>
  <si>
    <t>GKT2A</t>
  </si>
  <si>
    <t>INSPECTORÍA CONCEPCIÓN GUADALUPE - #S/N BAJAJ MOTO PULSAR 125 NS - MODELO 2020</t>
  </si>
  <si>
    <t>CONCEPCIÓN GPE.- MARIANO FLORES JUAREZ | UBP3296</t>
  </si>
  <si>
    <t>b10D</t>
  </si>
  <si>
    <t>Blvrd del Niño Poblano, Reserva Territorial Atlixcáyotl, Estrellas del Sur, Puebla, Pue., México</t>
  </si>
  <si>
    <t>G78020F7F6AD</t>
  </si>
  <si>
    <t>UBP3296</t>
  </si>
  <si>
    <t>3N1CK3CD9KL209933</t>
  </si>
  <si>
    <t>INSPECTORIA CONCEPCION GUADALUPE - #192 NISSAN MARCH SENSE TM - MODELO 2019</t>
  </si>
  <si>
    <t>CONTRALORÍA - DULCE MARIA DEL CARMEN G. TZJ5298</t>
  </si>
  <si>
    <t>bBD</t>
  </si>
  <si>
    <t>CONTRALORIA</t>
  </si>
  <si>
    <t>GEO CERCA Ayuntamiento Municipal, GEO CERCA Límite Territorial Municipio San Andres Cholula: Av Reforma 10, San Miguel, Centro San Andrés Cholula, 72810 San Andrés Cholula, Pue., México</t>
  </si>
  <si>
    <t>G7F420F86745</t>
  </si>
  <si>
    <t>TZJ5298</t>
  </si>
  <si>
    <t>3VW1V49M8FM009728</t>
  </si>
  <si>
    <t>CONTRALORÍA - #S/N VOLSWAGEN JETTA CLASICO A4 CL AC STD - MODELO 2015</t>
  </si>
  <si>
    <t>CONTRALORÍA - DULCE MARIA DEL CARMEN G. UAX1474</t>
  </si>
  <si>
    <t>bAA</t>
  </si>
  <si>
    <t>G7EE20F86254</t>
  </si>
  <si>
    <t>UAX1474</t>
  </si>
  <si>
    <t>3N1CK3CD6JL200873</t>
  </si>
  <si>
    <t>CONTRALORÍA - #63 NISSAN MARCH SENSE STD. 5 PTAS.	- MODELO 2018</t>
  </si>
  <si>
    <t>CONTRALORÍA - DULCE MARIA DEL CARMEN G. | TPE889A</t>
  </si>
  <si>
    <t>b19</t>
  </si>
  <si>
    <t>ARCHIVO MUNICIPAL</t>
  </si>
  <si>
    <t>GEO CERCA Ayuntamiento Municipal, GEO CERCA Límite Territorial Municipio San Andres Cholula: Av Reforma 6, San Miguel, Centro San Andrés Cholula, 72810 San Andrés Cholula, Pue., México</t>
  </si>
  <si>
    <t>G75E20F867EF</t>
  </si>
  <si>
    <t>TPE889A</t>
  </si>
  <si>
    <t>3N1CK3CD1KL212325</t>
  </si>
  <si>
    <t>CONTRALORÍA - #S/N NISSAN MARCH	MARCH - MODELO 2019</t>
  </si>
  <si>
    <t>DDU - JESUS GONZALEZ CONTLE  | TXP2649</t>
  </si>
  <si>
    <t>b2D</t>
  </si>
  <si>
    <t>DESARROLLO URBANO</t>
  </si>
  <si>
    <t>G77B20F866C5</t>
  </si>
  <si>
    <t>TXP2649</t>
  </si>
  <si>
    <t>3N1CK3CS2DL226560</t>
  </si>
  <si>
    <t>DESARROLLO URBANO - #97 NISSAN MARCH DRIVE STD - MODELO 2013</t>
  </si>
  <si>
    <t>DDU - OSCAR EDUARDO TLAXCALTECA ORTEGA | S/P</t>
  </si>
  <si>
    <t>b44</t>
  </si>
  <si>
    <t>GEO CERCA Límite Territorial Municipio San Andres Cholula: Blvrd Atlixco 3503, Reserva Territorial Atlixcáyotl, Concepción la Cruz, 72190 Puebla, Pue., México</t>
  </si>
  <si>
    <t>G76520F7DC62</t>
  </si>
  <si>
    <t>3N6DD25T1DK067819</t>
  </si>
  <si>
    <t>DESARROLLO URBANO - #98	NISSAN NP 300  PICK UP STD - MODELO 2013</t>
  </si>
  <si>
    <t>DDU - RENE RAYMUNDO HERRERA PEREZ |  TZJ5546</t>
  </si>
  <si>
    <t>b9B</t>
  </si>
  <si>
    <t>G7F420F8664A</t>
  </si>
  <si>
    <t>TZJ5546</t>
  </si>
  <si>
    <t>3N1CK3CD7FL222590</t>
  </si>
  <si>
    <t>DESARROLLO URBANO - #176 NISSAN MARCH SENSE STD - MODELO 2015</t>
  </si>
  <si>
    <t>DDU. - RUBEN CESAR PASTRANA MONTELONGO - TXP2647</t>
  </si>
  <si>
    <t>b34</t>
  </si>
  <si>
    <t>GEO CERCA Límite Territorial Municipio San Andres Cholula, GEO CERCA TLAXCALANCINGO: Francisco Villa 217, San Bernardino La Trinidad, Emiliano Zapata, 72821 Tlaxcalancingo, Pue., México</t>
  </si>
  <si>
    <t>G78A20F8673B</t>
  </si>
  <si>
    <t>TXP2647</t>
  </si>
  <si>
    <t>3N1CK3CSXDL226144</t>
  </si>
  <si>
    <t>DESARROLLO URBANO	- #96 NISSAN MARCH DRIVE STD	- MODELO 2013</t>
  </si>
  <si>
    <t>DEPORTES - LEONARDO JOSAFAT ITZCOATL O. | TXP2636</t>
  </si>
  <si>
    <t>b2B</t>
  </si>
  <si>
    <t>GEO CERCA Límite Territorial Municipio San Andres Cholula: Calle 14 Ote 203-2, Rincón de Sta Catarina, 72810 San Andrés Cholula, Pue., México</t>
  </si>
  <si>
    <t>26</t>
  </si>
  <si>
    <t>79</t>
  </si>
  <si>
    <t>G78920F8693A</t>
  </si>
  <si>
    <t>TXP2636</t>
  </si>
  <si>
    <t>3N1CK3CS4DL223840</t>
  </si>
  <si>
    <t>DEPORTES - #194 NISSAN MARCH DRIVE STD - MODELO 2013</t>
  </si>
  <si>
    <t>DESARROLLO URBANO - JORGE GARCIA ROSARIO TXP2651</t>
  </si>
  <si>
    <t>b48</t>
  </si>
  <si>
    <t>GEO CERCA Límite Territorial Municipio San Andres Cholula, GEO CERCA SANTA MARIA TONANTZINTLA: Av. M. Hidalgo 54, San Miguel, Sta María Tonanzintla, 72840 San Andrés Cholula, Pue., México</t>
  </si>
  <si>
    <t>G7A120F7DBA7</t>
  </si>
  <si>
    <t>TXP2651</t>
  </si>
  <si>
    <t>3N1CK3CS3DL226566</t>
  </si>
  <si>
    <t>DESARROLLO URBANO - #95 NISSAN MARCH DRIVE STD - MODELO 2013</t>
  </si>
  <si>
    <t>DIF - FATIMA SOTO TECUATL | TZJ5299</t>
  </si>
  <si>
    <t>b39</t>
  </si>
  <si>
    <t>DEPORTE Y JUVENTUD</t>
  </si>
  <si>
    <t>GEO CERCA Presidencia San Luis Tehuiloyocan, GEO CERCA Límite Territorial Municipio San Andres Cholula, GEO CERCA SAN LUIS TEHUILOYOCAN: Reforma 225, De Jesús, 72848 San Luis Tehuiloyocan, Pue., México</t>
  </si>
  <si>
    <t>G7EA20F86654</t>
  </si>
  <si>
    <t>TZJ5299</t>
  </si>
  <si>
    <t>3VW1V49M6FM011753</t>
  </si>
  <si>
    <t>DIF  - #85 JETTA CLASICO A4 CL AC STD  - MODELO 2015</t>
  </si>
  <si>
    <t>DIF - GUSTAVO ITZMOYOTL TECUATL | SM17119</t>
  </si>
  <si>
    <t>b2F</t>
  </si>
  <si>
    <t>DIF</t>
  </si>
  <si>
    <t>GEO CERCA DIF, GEO CERCA Límite Territorial Municipio San Andres Cholula: Av. Maximino A. Camacho 607, Santiago Xicotenco, 72810 San Andrés Cholula, Pue., México</t>
  </si>
  <si>
    <t>Oficina DIF, Punto de control municipio</t>
  </si>
  <si>
    <t>G7FA20F8684A</t>
  </si>
  <si>
    <t>SM17119</t>
  </si>
  <si>
    <t>3C6TRVCGXJE124401</t>
  </si>
  <si>
    <t>DIF - #111 DODGE  RAM PROMASTER PRO MASTER 2500 AUT. 4 PTAS. - MODELO 2018</t>
  </si>
  <si>
    <t>DIF - JUANA COYOTL CHIQUITO | SL40550</t>
  </si>
  <si>
    <t>b43</t>
  </si>
  <si>
    <t>GEO CERCA DIF, GEO CERCA Límite Territorial Municipio San Andres Cholula: Av. Maximino A. Camacho 605, Santiago Xicotenco, 72810 San Andrés Cholula, Pue., México</t>
  </si>
  <si>
    <t>G72420F7E21D</t>
  </si>
  <si>
    <t>SL40550</t>
  </si>
  <si>
    <t>3NGAD35C8GK897517</t>
  </si>
  <si>
    <t>DIF - #113 NISSAN NP300 ESTACAS DH VE STD - MODELO 2016</t>
  </si>
  <si>
    <t>DIF - MARIA DE LOURDES DEL CARMEN - SL47018</t>
  </si>
  <si>
    <t>b42</t>
  </si>
  <si>
    <t>Carr. Internacional, Puebla, México</t>
  </si>
  <si>
    <t>G74420F7DB42</t>
  </si>
  <si>
    <t>SL47018</t>
  </si>
  <si>
    <t>3GBJC34R77M109945</t>
  </si>
  <si>
    <t>DIF - #117 CHEVROLET SILVERADO SILVERADO 3500 CHASIS CABINA STD  - MODELO 2007</t>
  </si>
  <si>
    <t>DIF - MARIA DE LOURDES DEL CARMEN | TXP2646</t>
  </si>
  <si>
    <t>b98</t>
  </si>
  <si>
    <t>G75D20F7DD59</t>
  </si>
  <si>
    <t>TXP2646</t>
  </si>
  <si>
    <t>3N1CL3CS0DL226007</t>
  </si>
  <si>
    <t>DIF - #118 NISSAN MARCH DRIVE STD	- MODELO 2013</t>
  </si>
  <si>
    <t>DIF - ROSA ISELA ROMERO SUÁREZ - UAN3203</t>
  </si>
  <si>
    <t>bAB</t>
  </si>
  <si>
    <t>G7E220F86258</t>
  </si>
  <si>
    <t>UAN3203</t>
  </si>
  <si>
    <t>JTFSX23P2G6170187</t>
  </si>
  <si>
    <t>DIF - #112 TOYOTA HIACE DX SUPER LARGA TOLDO ALTO STD - MODELO 2016</t>
  </si>
  <si>
    <t>DIF - ROSA ISELA ROMERO SUÁREZ | SL93834</t>
  </si>
  <si>
    <t>bA3</t>
  </si>
  <si>
    <t>G7DA20F86664</t>
  </si>
  <si>
    <t>SL93834</t>
  </si>
  <si>
    <t>3TMJU4GN2EM169247</t>
  </si>
  <si>
    <t>DIF - #114 TOYOTA TACOMA	TRD SPORT 4x4 AUT. - MODELO 2014</t>
  </si>
  <si>
    <t>DIF - ROSA ISELA ROMERO SUÁREZ | TPE861A</t>
  </si>
  <si>
    <t>b55</t>
  </si>
  <si>
    <t>G79A20F7DB9C</t>
  </si>
  <si>
    <t>TPE861A</t>
  </si>
  <si>
    <t>JN1BE6DS9L9035499</t>
  </si>
  <si>
    <t>DIF - #S/N NISSAN URVAN URVAN NV350  - MODELO 2020</t>
  </si>
  <si>
    <t>DIF - ROSA ISELA ROMERO SUÁREZ | TXP2640</t>
  </si>
  <si>
    <t>b59</t>
  </si>
  <si>
    <t>G7AF20F7DBA9</t>
  </si>
  <si>
    <t>TXP2640</t>
  </si>
  <si>
    <t>3N1CK3CS2DL225280</t>
  </si>
  <si>
    <t>DIF - #108 NISSAN MARCH DRIVE STD - MODELO 2013</t>
  </si>
  <si>
    <t>DIF - ROSA ISELA ROMERO SUÁREZ | UAN3201</t>
  </si>
  <si>
    <t>bC6</t>
  </si>
  <si>
    <t>G70120F7DD05</t>
  </si>
  <si>
    <t>UAN3201</t>
  </si>
  <si>
    <t>JTFSX23P4G6169929</t>
  </si>
  <si>
    <t>DIF - #119 TOYOTA HIACE DX SUPER LARGA TOLDO ALTO STD - MODELO 2016</t>
  </si>
  <si>
    <t>EJECUCIONES - BENJAMIN GONZALEZ RODRIGUEZ  UAY4293</t>
  </si>
  <si>
    <t>b8F</t>
  </si>
  <si>
    <t>EJECUCIONES</t>
  </si>
  <si>
    <t>GEO CERCA Límite Territorial Municipio San Andres Cholula: 2 Sur - 3 Ote. 2, La Santísima Trinidad, 72810 San Andrés Cholula, Pue., México</t>
  </si>
  <si>
    <t>G79120F86922</t>
  </si>
  <si>
    <t>UAY4293</t>
  </si>
  <si>
    <t>3N1CK3CD9JL209400</t>
  </si>
  <si>
    <t>EJECUCIONES	- #88 NISSAN MARCH SENSE STD 5 PTAS. - MODELO 2018</t>
  </si>
  <si>
    <t>EMILIANO ZAPATA - JAVIER LEON LOPEZ | UBP3299</t>
  </si>
  <si>
    <t>b10E</t>
  </si>
  <si>
    <t>GEO CERCA Límite Territorial Municipio San Andres Cholula: Av. 5 de Mayo 1427, Centro, 72840 San Andrés Cholula, Pue., México</t>
  </si>
  <si>
    <t>G7BB20F8670A</t>
  </si>
  <si>
    <t>UBP3299</t>
  </si>
  <si>
    <t>3N1CK3CD4KL202453</t>
  </si>
  <si>
    <t>INSPECTORÍA EMILIANO ZAPATA - #193 NISSAN MARCH SENSE TM - MODELO 2019</t>
  </si>
  <si>
    <t>ESCOLTA - FRANCISCO ARIAS ESPINOZA | UAY4298</t>
  </si>
  <si>
    <t>b45</t>
  </si>
  <si>
    <t>SIN ASIGNAR</t>
  </si>
  <si>
    <t>GEO CERCA Límite Territorial Municipio San Andres Cholula, GEO CERCA TLAXCALANCINGO: Priv Aldama 30, San Bernardino Tlaxcalancingo, 72820 Tlaxcalancingo, Pue., México</t>
  </si>
  <si>
    <t>G7E920F7DBEF</t>
  </si>
  <si>
    <t>UAY4298</t>
  </si>
  <si>
    <t>3N1CK3CD1JL209388</t>
  </si>
  <si>
    <t>ESCOLTA - #74 NISSAN MARCH SENSE STD 5 PTAS. - MODELO 2018</t>
  </si>
  <si>
    <t>FOM. AGRO. - ARTURO RAMOS - TRACTOR 01</t>
  </si>
  <si>
    <t>b10B</t>
  </si>
  <si>
    <t>FOMENTO AGROPECUARIO</t>
  </si>
  <si>
    <t>GEO CERCA Límite Territorial Municipio San Andres Cholula, GEO CERCA SAN LUIS TEHUILOYOCAN</t>
  </si>
  <si>
    <t>G7B920F37816</t>
  </si>
  <si>
    <t>6282244M9148</t>
  </si>
  <si>
    <t>TRACTOR MODELO 2019</t>
  </si>
  <si>
    <t>FOM. AGRO. - ARTURO RAMOS - TRACTOR 02</t>
  </si>
  <si>
    <t>b10C</t>
  </si>
  <si>
    <t>GEO CERCA Límite Territorial Municipio San Andres Cholula: 16 de Septiembre 741, San Luis Tehuiloyocan, Pue., México</t>
  </si>
  <si>
    <t>G78420F8623E</t>
  </si>
  <si>
    <t>6282244M91111</t>
  </si>
  <si>
    <t>FOM. AGRO. - MIGUEL ÁNGEL QUECHOL TORRES - TXP2653</t>
  </si>
  <si>
    <t>b38</t>
  </si>
  <si>
    <t>GEO CERCA Servicios Vehiculares, GEO CERCA Límite Territorial Municipio San Andres Cholula: Calle 2 Sur 106, Centro San Andrés Cholula, 72810 San Andrés Cholula, Pue., México</t>
  </si>
  <si>
    <t>Oficina Servicios Vehiculares, Punto de control municipio</t>
  </si>
  <si>
    <t>G7AF20F8681F</t>
  </si>
  <si>
    <t>TXP2653</t>
  </si>
  <si>
    <t>3N1CK3CSXDL226662</t>
  </si>
  <si>
    <t>FOMENTO AGROPECUARIO - #91 NISSAN MARCH DRIVE STD - MODELO 2013</t>
  </si>
  <si>
    <t>FOM. AGRO. - OSCAR M. PÁJARO COYOTL | SM49819</t>
  </si>
  <si>
    <t>bC2</t>
  </si>
  <si>
    <t>GEO CERCA Límite Territorial Municipio San Andres Cholula: Calle 3 Ote. 19C, La Santísima Trinidad, 72810 San Andrés Cholula, Pue., México</t>
  </si>
  <si>
    <t>G75720F7DC50</t>
  </si>
  <si>
    <t>SM49819</t>
  </si>
  <si>
    <t>3FTRF17WX9MA08476</t>
  </si>
  <si>
    <t>FOMENTO AGROPECUARIO - #89 FORD F250 F-250 2 PTAS. - MODELO 2009</t>
  </si>
  <si>
    <t>FOM. AGRO. - TRAILER - ARTURO RAMOS | SN16248</t>
  </si>
  <si>
    <t>b132</t>
  </si>
  <si>
    <t>GEO CERCA Ayuntamiento Municipal, GEO CERCA Límite Territorial Municipio San Andres Cholula: 72810, Privada 16 de Septiembre 102, Centro San Andrés Cholula, 72810 San Andrés Cholula, Pue., México</t>
  </si>
  <si>
    <t>G988210FC57B</t>
  </si>
  <si>
    <t>SN16248</t>
  </si>
  <si>
    <t>3AKJHPDV4LSLY8989</t>
  </si>
  <si>
    <t>FOMENTO AGROPECUARIO - #S/N FREIGHTLINER TRACTOCAMION - MODELO 2020</t>
  </si>
  <si>
    <t>FOMENTO E. JCO -  CARLOS ALBERTO SANTOS F. TXP2656</t>
  </si>
  <si>
    <t>b2C</t>
  </si>
  <si>
    <t>FOMENTO ECONOMICO JCO.</t>
  </si>
  <si>
    <t>G7DA20F0BEB4</t>
  </si>
  <si>
    <t>TXP2656</t>
  </si>
  <si>
    <t>3N1CK3CSXDL226953</t>
  </si>
  <si>
    <t>FOMENTO ECONOMICO JCO. - #120 NISSAN MARCH	DRIVE STD - MODELO 2013</t>
  </si>
  <si>
    <t>GIROS COM. - CARLOS E. CANSECO | SM70979</t>
  </si>
  <si>
    <t>b8E</t>
  </si>
  <si>
    <t>GIROS COMERCIALES</t>
  </si>
  <si>
    <t>G73620F745AA</t>
  </si>
  <si>
    <t>SM70979</t>
  </si>
  <si>
    <t>3N6AD33A9LK802510</t>
  </si>
  <si>
    <t>GIROS COMERCIALES - #S/N NISSAN NP300 DOBLE CABINA SE TM AC PAQ. SEG 6  - MODELO 2019</t>
  </si>
  <si>
    <t>GIROS COM. - HECTOR GONZALEZ ZAMORA | SL97238</t>
  </si>
  <si>
    <t>b3C</t>
  </si>
  <si>
    <t>G7C220F86773</t>
  </si>
  <si>
    <t>SL97238</t>
  </si>
  <si>
    <t>3N6AD35C3JK816740</t>
  </si>
  <si>
    <t>GIROS COMERCIALES - #17 NISSAN NP300 CHASIS CABINA DH PAQ SEG VE STD 4 PTAS. - MODELO 2018</t>
  </si>
  <si>
    <t>GIROS COM. - JUAN BERTONI QUITL | TXP2650</t>
  </si>
  <si>
    <t>b37</t>
  </si>
  <si>
    <t>G7E120F8665F</t>
  </si>
  <si>
    <t>TXP2650</t>
  </si>
  <si>
    <t>3N1CK3CS1DL226565</t>
  </si>
  <si>
    <t>GIROS COMERCIALES - #16 NISSAN MARCH	DRIVE STD - MODELO 2013</t>
  </si>
  <si>
    <t>GIROS COM. - MIGUEL A. DOMINGUEZ CUACUAS | SM49821</t>
  </si>
  <si>
    <t>b30</t>
  </si>
  <si>
    <t>42</t>
  </si>
  <si>
    <t>G7F220F8664C</t>
  </si>
  <si>
    <t>SM49821</t>
  </si>
  <si>
    <t>93CXM80209C122457</t>
  </si>
  <si>
    <t>GIROS COMERCIALES - #15 CHEVROLET TORNADO - MODELO 2009</t>
  </si>
  <si>
    <t>J. AUX. SAN ANTONIO CACALOTEPEC | SM65608</t>
  </si>
  <si>
    <t>b110</t>
  </si>
  <si>
    <t>JUNTA AUXILIAR</t>
  </si>
  <si>
    <t>Av 2 Pte 306, Barrio de San Juan Calvario, 72760 Cholula, Pue., México</t>
  </si>
  <si>
    <t>G71820F79655</t>
  </si>
  <si>
    <t>SM65608</t>
  </si>
  <si>
    <t>3N6AD31A5KK853245</t>
  </si>
  <si>
    <t>JUNTA AUXILIAR SAN ANTONIO CACALOTEPEC - #195 NISSAN NP300 PICK UP TM DH 6VEL PAQ.SEG - MODELO 2019 - ASENCIÓN TLACHI CUAMANI</t>
  </si>
  <si>
    <t>J. AUX. SAN RAFAEL -JEHOVÁ OCOTOXTLE J. | SM65609</t>
  </si>
  <si>
    <t>b111</t>
  </si>
  <si>
    <t>GEO CERCA Límite Territorial Municipio San Andres Cholula: Calle 3 Ote. 19B, La Santísima Trinidad, 72810 San Andrés Cholula, Pue., México</t>
  </si>
  <si>
    <t>G7DD20F7C7CF</t>
  </si>
  <si>
    <t>SM65609</t>
  </si>
  <si>
    <t>3N6AD31A8KK850078</t>
  </si>
  <si>
    <t>JUNTA AUXILIAR SAN RAFAEL - #190 NISSAN NP300 PICK UP TM DH 6VEL PAQ.SEG - MODELO 2019</t>
  </si>
  <si>
    <t>J. AUX. TLAXCALANCINGO - ESTEBAN ELIAS C.  SM65605</t>
  </si>
  <si>
    <t>b112</t>
  </si>
  <si>
    <t>GEO CERCA Límite Territorial Municipio San Andres Cholula, GEO CERCA TLAXCALANCINGO: Av. Central Nte. 129, San Bernardino Tlaxcalancingo, 72820 Tlaxcalancingo, Pue., México</t>
  </si>
  <si>
    <t>G77D20EDA719</t>
  </si>
  <si>
    <t>SM65605</t>
  </si>
  <si>
    <t>3N6AD31A5KK847977</t>
  </si>
  <si>
    <t>JUNTA AUXILIAR TLAXCALANCINGO - #187 NISSAN NP300 PICKUP - MODELO 2019</t>
  </si>
  <si>
    <t>J. AUX. TLAXCALANCINGO- ESTEBAN ELIAS C. | SL71298</t>
  </si>
  <si>
    <t>b96</t>
  </si>
  <si>
    <t>GEO CERCA Límite Territorial Municipio San Andres Cholula, GEO CERCA TLAXCALANCINGO: Central Nte. - Central Nte., San Bernardino Tlaxcalancingo, 72821 Tlaxcalancingo, Pue., México</t>
  </si>
  <si>
    <t>G7B720F7A1CF</t>
  </si>
  <si>
    <t>SL71298</t>
  </si>
  <si>
    <t>3N6DD13S86K028782</t>
  </si>
  <si>
    <t>JUNTA AUXILIAR TLAXCALANCINGO - #185 NISSAN CAM HASTA 1 PICK UP DOBLE CABINA STD - MODELO 2006</t>
  </si>
  <si>
    <t>J. AUX. TONANTZINTLA -  PEDRO VARGAS T. | SM65610</t>
  </si>
  <si>
    <t>b113</t>
  </si>
  <si>
    <t>GEO CERCA Límite Territorial Municipio San Andres Cholula, GEO CERCA SANTA MARIA TONANTZINTLA: Cuauhtémoc 34, San Pedro, Sta María Tonanzintla, 72846 San Andrés Cholula, Pue., México</t>
  </si>
  <si>
    <t>G79520F8622F</t>
  </si>
  <si>
    <t>SM65610</t>
  </si>
  <si>
    <t>3N6AD31A6KK852928</t>
  </si>
  <si>
    <t>JUNTA AUXILIAR TONANZINTLA - #179	 NISSAN NP300 PICK UP TM DH 6VEL PAQ.SEG - MODELO 2019</t>
  </si>
  <si>
    <t>LAZARO CARDENAS - JUAN P. TOLAMA RAMIREZ | UBP3298</t>
  </si>
  <si>
    <t>b10F</t>
  </si>
  <si>
    <t>GEO CERCA Límite Territorial Municipio San Andres Cholula: 4 Ote. 20, Centro San Andrés Cholula, 72810 San Andrés Cholula, Pue., México</t>
  </si>
  <si>
    <t>G70F20F7C71D</t>
  </si>
  <si>
    <t>UBP3298</t>
  </si>
  <si>
    <t>3N1CK3CD4KL212304</t>
  </si>
  <si>
    <t>INSPECTORÍA LAZARO CARDENAS - #183 NISSAN MARCH	SENSE TM - MODELO 2019</t>
  </si>
  <si>
    <t>OBRAS PÚBLICAS - ABRAHAM CHANTES SOLIS | TZJ5548</t>
  </si>
  <si>
    <t>bA1</t>
  </si>
  <si>
    <t>OBRAS PUBLICAS</t>
  </si>
  <si>
    <t>GEO CERCA Obras Públicas, GEO CERCA Límite Territorial Municipio San Andres Cholula, GEO CERCA TLAXCALANCINGO: Blvd. los Reyes 6430, Tlaxcalancingo, Pue., México</t>
  </si>
  <si>
    <t>Office Zone, Punto de control municipio, Junta Auxiliar</t>
  </si>
  <si>
    <t>G74D20F745D1</t>
  </si>
  <si>
    <t>TZJ5548</t>
  </si>
  <si>
    <t>3N1CK3CD5FL223964</t>
  </si>
  <si>
    <t>OBRAS PÚBLICAS - #S/N NISSAN MARCH SENSE STD - MODELO 2015</t>
  </si>
  <si>
    <t>OBRAS PÚBLICAS - ALEXIS GARCIA TELLEZ | SL23255</t>
  </si>
  <si>
    <t>b2E</t>
  </si>
  <si>
    <t>GEO CERCA COL. LAZARO CRADENAS, GEO CERCA Límite Territorial Municipio San Andres Cholula: Calle del Nogal 39, Lázaro Cárdenas, San Andrés Cholula, Pue., México</t>
  </si>
  <si>
    <t>Colonia, Punto de control municipio</t>
  </si>
  <si>
    <t>G7DA20F8676B</t>
  </si>
  <si>
    <t>SL23255</t>
  </si>
  <si>
    <t>3N6AD35C6GK836439</t>
  </si>
  <si>
    <t>OBRAS PUBLICAS - #04 NISSAN NP300	ESTACAS DA STD - MODELO 2016</t>
  </si>
  <si>
    <t>OBRAS PÚBLICAS - ANDRÉS VICENS MARQUEZ | TXP2637</t>
  </si>
  <si>
    <t>b97</t>
  </si>
  <si>
    <t>GEO CERCA Límite Territorial Municipio San Andres Cholula: Maximino Ávila Camacho 1620, 72810 San Andrés Cholula, Pue., México</t>
  </si>
  <si>
    <t>G77A20F7DD7E</t>
  </si>
  <si>
    <t>TXP2637</t>
  </si>
  <si>
    <t>3N1CK3C4DL223854</t>
  </si>
  <si>
    <t>OBRAS PÚBLICAS - #1 NISSAN MARCH	DRIVE STD  - MODELO 2013</t>
  </si>
  <si>
    <t>OBRAS PÚBLICAS - DANIEL CUAUTLI RODRÍGUEZ  TZV6385</t>
  </si>
  <si>
    <t>b32</t>
  </si>
  <si>
    <t>GEO CERCA Límite Territorial Municipio San Andres Cholula, GEO CERCA TLAXCALANCINGO: Federal Puebla Atlixco-24 De Febrero-Atoyatempan, San Bernardino Tlaxcalancingo, 72845 Tlaxcalancingo, Pue., México</t>
  </si>
  <si>
    <t>G72A20F8679B</t>
  </si>
  <si>
    <t>TZV6385</t>
  </si>
  <si>
    <t>3N1CK3CD1GL206323</t>
  </si>
  <si>
    <t>OBRAS PÚBLICAS - #11 NISSAN MARCH SENSE STD - MODELO 2016</t>
  </si>
  <si>
    <t>OBRAS PÚBLICAS - DANIEL OSCAR CUAUTLI | TZV6384</t>
  </si>
  <si>
    <t>bC4</t>
  </si>
  <si>
    <t>GEO CERCA Límite Territorial Municipio San Andres Cholula: Calle 3 Ote. 202, Centro San Andrés Cholula, 72810 San Andrés Cholula, Pue., México</t>
  </si>
  <si>
    <t>G76620F7DB60</t>
  </si>
  <si>
    <t>TZV6384</t>
  </si>
  <si>
    <t>3N1CK3CD8GL237102</t>
  </si>
  <si>
    <t>OBRAS PUBLICAS - #S/N NISSAN MARCH SENSE STD - MODELO 2016</t>
  </si>
  <si>
    <t>OBRAS PÚBLICAS - JONATAN MECATL ACÁ | TXP2642</t>
  </si>
  <si>
    <t>bC7</t>
  </si>
  <si>
    <t>G7F020F86943</t>
  </si>
  <si>
    <t>TXP2642</t>
  </si>
  <si>
    <t>3N1CK3CS3DL225286</t>
  </si>
  <si>
    <t>OBRAS PUBLICAS - #05 NISSAN MARCH DRIVE STD - MODELO 2013</t>
  </si>
  <si>
    <t>OBRAS PÚBLICAS - JORGE HUEYTLETL GAVILAN | SL71336</t>
  </si>
  <si>
    <t>bA8</t>
  </si>
  <si>
    <t>G7FE20F86244</t>
  </si>
  <si>
    <t>SL71336</t>
  </si>
  <si>
    <t>3N6DD25TXEK105971</t>
  </si>
  <si>
    <t>OBRAS PUBLICAS - #07 NISSAN NP300	PICK UP DOBLE CABINA STD	- MODELO 2014</t>
  </si>
  <si>
    <t>OBRAS PÚBLICAS - LUIS GUTIERREZ ACA | SL47013</t>
  </si>
  <si>
    <t>b46</t>
  </si>
  <si>
    <t>Fco. La Madrid 5812, Adolfo López Mateos, 72240 Puebla, Pue., México</t>
  </si>
  <si>
    <t>G7B720F7DBB1</t>
  </si>
  <si>
    <t>SL47013</t>
  </si>
  <si>
    <t>93CXM802X9C127388</t>
  </si>
  <si>
    <t>OBRAS PUBLICAS - #08 GM TORNADO	A/A PAQ B STD - MODELO 2009</t>
  </si>
  <si>
    <t>OBRAS PÚBLICAS - RAFAEL RAMÍREZ TRUJILLO | TXP2654</t>
  </si>
  <si>
    <t>b9C</t>
  </si>
  <si>
    <t>GEO CERCA Límite Territorial Municipio San Andres Cholula, GEO CERCA TLAXCALANCINGO: Del Castillo-Boulevard Los Reyes, Tlaxcalancingo, Pue., México</t>
  </si>
  <si>
    <t>G7F120F86942</t>
  </si>
  <si>
    <t>TXP2654</t>
  </si>
  <si>
    <t>3N1CK3CS4DL226964</t>
  </si>
  <si>
    <t>OBRAS PUBLICAS - #06 NISSAN MARCH DRIVE STD - MODELO 2013</t>
  </si>
  <si>
    <t>OBRAS PÚBLICAS - RAÚL TECUALT TOXQUI | SL23256</t>
  </si>
  <si>
    <t>b91</t>
  </si>
  <si>
    <t>G76E20F7C277</t>
  </si>
  <si>
    <t>SL23256</t>
  </si>
  <si>
    <t>3N6DD21X1FK081456</t>
  </si>
  <si>
    <t>OBRAS PÚBLICAS - #12 NISSAN NP300	DOBLE CABINA TD 4x4 STD - MODELO 2015</t>
  </si>
  <si>
    <t>P, CIUDADANA -JORGE LUIS TECUATL TECUATL | SL40551</t>
  </si>
  <si>
    <t>bC</t>
  </si>
  <si>
    <t>PARTICIPACION CIUDADANA</t>
  </si>
  <si>
    <t>G72F20F504FE</t>
  </si>
  <si>
    <t>SL40551</t>
  </si>
  <si>
    <t>3GEA2F12XGM000152</t>
  </si>
  <si>
    <t>PARTICIPACIÓN CIUDADANA	- #71 MINI TRUCK	GT GF900 CHASIS CABINA STD - MODELO 2016</t>
  </si>
  <si>
    <t>P. CIUDADANA - EDUARDO MARTINEZ | SL40556</t>
  </si>
  <si>
    <t>b35</t>
  </si>
  <si>
    <t>GEO CERCA Límite Territorial Municipio San Andres Cholula: Calle 15 Ote. 8, San Pedro Colomoxco, 72810 San Andrés Cholula, Pue., México</t>
  </si>
  <si>
    <t>G7EC20F8675D</t>
  </si>
  <si>
    <t>SL40556</t>
  </si>
  <si>
    <t>3GEA2F123GM000154</t>
  </si>
  <si>
    <t>PARTICIPACIÓN CIUDADANA	- #68 MINI TRUCK GT GF900 CHASIS CABINA STD - MODELO 2016</t>
  </si>
  <si>
    <t>P. CIUDADANA - JORGE TECUATL TECUATL | SM49825</t>
  </si>
  <si>
    <t>b36</t>
  </si>
  <si>
    <t>GEO CERCA Límite Territorial Municipio San Andres Cholula: Calle 3 Pte. 123, San Andresito, 72810 San Andrés Cholula, Pue., México</t>
  </si>
  <si>
    <t>G7D020F86963</t>
  </si>
  <si>
    <t>SM49825</t>
  </si>
  <si>
    <t>93CXM80289C162978</t>
  </si>
  <si>
    <t>PARTICIPACIÓN CIUDADANA	- #66 CHEVROLET TORNADO	TORNADO - MODELO 2009</t>
  </si>
  <si>
    <t>P. CIUDADANA - JUAN PABLO CASTELAN | UAX1483</t>
  </si>
  <si>
    <t>b3</t>
  </si>
  <si>
    <t>G71020F869A3</t>
  </si>
  <si>
    <t>UAX1483</t>
  </si>
  <si>
    <t>3N1CK3CDXJL203475</t>
  </si>
  <si>
    <t>PARTICIPACIÓN CIUDADANA	- #67 NISSAN MARCH SENSE STD - MODELO 2018</t>
  </si>
  <si>
    <t>P. SOCIALES - ELOY TORRES LOPEZ | TXP2635</t>
  </si>
  <si>
    <t>b6E</t>
  </si>
  <si>
    <t>PROGRAMAS SOCIALES</t>
  </si>
  <si>
    <t>GEO CERCA Límite Territorial Municipio San Andres Cholula: Calle 5 Ote. 213, San Miguel, La Santísima Trinidad, 72810 San Andrés Cholula, Pue., México</t>
  </si>
  <si>
    <t>G7B620F7DBB0</t>
  </si>
  <si>
    <t>TXP2635</t>
  </si>
  <si>
    <t>3N1CK3CS1DL225156</t>
  </si>
  <si>
    <t>PROGRAMAS SOCIALES	- #93 NISSAN MARCH DRIVE STD - MODELO 2013</t>
  </si>
  <si>
    <t>P. SOCIALES - IVAN HUEPA CUAUTLE | SL47221</t>
  </si>
  <si>
    <t>b70</t>
  </si>
  <si>
    <t>G79F20F7DB99</t>
  </si>
  <si>
    <t>SL47221</t>
  </si>
  <si>
    <t>3N6DD13S46K028861</t>
  </si>
  <si>
    <t>PROGRAMAS SOCIALES - #174 NISSAN CAM HASTA 1	PICK UP DOBLE CABINA STD	- MODELO 2006</t>
  </si>
  <si>
    <t>P. SOCIALES - M. HERNÁNDEZ XINTO COYOTL | XP2645</t>
  </si>
  <si>
    <t>b9</t>
  </si>
  <si>
    <t>GEO CERCA Límite Territorial Municipio San Andres Cholula: Calle 5 Ote. 214, La Santísima Trinidad, 72810 San Andrés Cholula, Pue., México</t>
  </si>
  <si>
    <t>G71420F869A7</t>
  </si>
  <si>
    <t>TXP2645</t>
  </si>
  <si>
    <t>3N1CK3CS7DL225999</t>
  </si>
  <si>
    <t>PROGRAMAS SOCIALES	- #92 NISSAN MARCH DRIVE STD - MODELO 2013</t>
  </si>
  <si>
    <t>P. SOCIALES - MARIO MEMEHUA GARCIA | SL47101</t>
  </si>
  <si>
    <t>b67</t>
  </si>
  <si>
    <t>G76420F7DB62</t>
  </si>
  <si>
    <t>SL47101</t>
  </si>
  <si>
    <t>3N6DD13S06K029571</t>
  </si>
  <si>
    <t>PROGRAMAS SOCIALES - #184 NISSAN CAM HASTA 1	PICK UP DOBLE CABINA STD	- MODELO 2006</t>
  </si>
  <si>
    <t>POLICÍA MUNICIPAL - N° ECON. 441</t>
  </si>
  <si>
    <t>bE3</t>
  </si>
  <si>
    <t>POLICÍA  MUNICIPAL</t>
  </si>
  <si>
    <t>GEO CERCA Complejo de Seguridad Publica, GEO CERCA Límite Territorial Municipio San Andres Cholula: Camino a Cuayantla 1226, Michatenco, Tlaxcalancingo, Pue., México</t>
  </si>
  <si>
    <t>Oficina de Seguridad Publica, Punto de control municipio</t>
  </si>
  <si>
    <t>G7D720F86669</t>
  </si>
  <si>
    <t>F43YS</t>
  </si>
  <si>
    <t>ME1RG4253K2024837</t>
  </si>
  <si>
    <t>MOTO YAMAHA FZ44 2019</t>
  </si>
  <si>
    <t>PREDIAL - ANDRES CUAUTLE TORRES | TZA8510</t>
  </si>
  <si>
    <t>bA6</t>
  </si>
  <si>
    <t>PREDIAL</t>
  </si>
  <si>
    <t>G7B920F87314</t>
  </si>
  <si>
    <t>TZA8510</t>
  </si>
  <si>
    <t>JN1AE56S69X012382</t>
  </si>
  <si>
    <t>PREDIAL - #116 NISSAN URVAN DX LARGA TOLDO ALTO STD - MODELO 2009</t>
  </si>
  <si>
    <t>PREDIAL - GUSTAVO DURAN PEDRO | SL74860</t>
  </si>
  <si>
    <t>b3A</t>
  </si>
  <si>
    <t>G7C420F86775</t>
  </si>
  <si>
    <t>SL74860</t>
  </si>
  <si>
    <t>JN6AE52S8CX038215</t>
  </si>
  <si>
    <t>PREDIAL - #13 NISSAN URVAN DX LARGA TOLDO ALTO STD - MODELO 2012</t>
  </si>
  <si>
    <t>PREDIAL - GUSTAVO ITZMOYOTL TECUATL | TYZ7761</t>
  </si>
  <si>
    <t>b1</t>
  </si>
  <si>
    <t>G7B420F86A06</t>
  </si>
  <si>
    <t>TYZ7761</t>
  </si>
  <si>
    <t>JN1AE56SX9X012370</t>
  </si>
  <si>
    <t>PREDIAL - #115 NISSAN URVAN DX LARGA TOLDO ALTO STD - MODELO 2009</t>
  </si>
  <si>
    <t>PREDIAL - MARTÍN CANO ENCISO |  TYZ7754</t>
  </si>
  <si>
    <t>b8</t>
  </si>
  <si>
    <t>G7DE20F8696D</t>
  </si>
  <si>
    <t>TYZ7754</t>
  </si>
  <si>
    <t>JN1FE56S85X514777</t>
  </si>
  <si>
    <t>PREDIAL - #14 NISSAN URVAN DX LARGA STD - MODELO 2005</t>
  </si>
  <si>
    <t>PROTECCIÓN CIVIL - ALFREDO MORALES | SK14047</t>
  </si>
  <si>
    <t>b18</t>
  </si>
  <si>
    <t>PROTECCION CIVIL</t>
  </si>
  <si>
    <t>GEO CERCA Límite Territorial Municipio San Andres Cholula: Calle 2 Pte. 106, San Miguel, Centro San Andrés Cholula, 72810 San Andrés Cholula, Pue., México</t>
  </si>
  <si>
    <t>25</t>
  </si>
  <si>
    <t>51</t>
  </si>
  <si>
    <t>G79F20F7A1E7</t>
  </si>
  <si>
    <t>SK14047</t>
  </si>
  <si>
    <t>1FTNE1EW9DDA28193</t>
  </si>
  <si>
    <t>PROTECCIÓN CIVIL	- #130 FORD AMBULANCIA AMBULANCIA - MODELO 2013</t>
  </si>
  <si>
    <t>PROTECCIÓN CIVIL - DIEGO MORALES | SL47055</t>
  </si>
  <si>
    <t>b1F</t>
  </si>
  <si>
    <t>GEO CERCA Protección Civil y Bomberos, GEO CERCA Límite Territorial Municipio San Andres Cholula: Calle 2 Nte. 404, Centro San Andrés Cholula, 72810 San Andrés Cholula, Pue., México</t>
  </si>
  <si>
    <t>Oficina Protección Civil Bomberos, Punto de control municipio</t>
  </si>
  <si>
    <t>G78220F86733</t>
  </si>
  <si>
    <t>SL47055</t>
  </si>
  <si>
    <t>1GBFG15R911213841</t>
  </si>
  <si>
    <t>PROTECCIÓN CIVIL - #126 CHEVROLET AMBULANCIA	VAN 2500 AUT. - MODELO 2001</t>
  </si>
  <si>
    <t>PROTECCIÓN CIVIL - FRANCISCO HERRERA | SL40557</t>
  </si>
  <si>
    <t>b22</t>
  </si>
  <si>
    <t>G73D20F8678C</t>
  </si>
  <si>
    <t>SL40557</t>
  </si>
  <si>
    <t>3C6TRVCG1GE120584</t>
  </si>
  <si>
    <t>PROTECCIÓN CIVIL - #124 CHRYSLER RAM AMBULANCIA PROMASTER 2500 AUT.	- MODELO 2016</t>
  </si>
  <si>
    <t>PROTECCIÓN CIVIL - JOSÉ RICARDO FLORES | SL47016</t>
  </si>
  <si>
    <t>b17</t>
  </si>
  <si>
    <t>GEO CERCA Límite Territorial Municipio San Andres Cholula: Calle 2 Nte. 402, San Juan Aquiahuac, 72810 San Andrés Cholula, Pue., México</t>
  </si>
  <si>
    <t>G79120F86821</t>
  </si>
  <si>
    <t>SL47016</t>
  </si>
  <si>
    <t>3GBM7H1CX8M100625</t>
  </si>
  <si>
    <t>PROTECCIÓN CIVIL	- #129 CHEVROLET	CAMION KODIAK R CHASIS CAB C8H042 DIESEL - MODELO 2008</t>
  </si>
  <si>
    <t>PROTECCIÓN CIVIL - OMAR PEREZ | MOTO GHJ3T</t>
  </si>
  <si>
    <t>bC9</t>
  </si>
  <si>
    <t>GEO CERCA TALLER Moto Honda: Av 30 Pte 2927, Las Hadas Mundial 86, 72070 Puebla, Pue., México</t>
  </si>
  <si>
    <t>Taller</t>
  </si>
  <si>
    <t>G72A20F8CC3E</t>
  </si>
  <si>
    <t>GHJ3T</t>
  </si>
  <si>
    <t>9C2ND1217KR600027</t>
  </si>
  <si>
    <t>PROTECCIÓN CIVIL - #SN HONDA MOTOCICLETA HASTA 350CC - MODELO 2019</t>
  </si>
  <si>
    <t>PROTECCIÓN CIVIL - OMAR PEREZ | MOTO GHJ4S</t>
  </si>
  <si>
    <t>bCA</t>
  </si>
  <si>
    <t>GEO CERCA TALLER Moto Honda: Blvrd Nte 2656, Las Hadas Mundial 86, 72070 Puebla, Pue., México</t>
  </si>
  <si>
    <t>G7EC20F86652</t>
  </si>
  <si>
    <t>GHJ4S</t>
  </si>
  <si>
    <t>9C2ND1216KR600021</t>
  </si>
  <si>
    <t>PROTECCIÓN CIVIL - #S/N HONDA MOTOCICLETA HASTA 350CC - MODELO 2019</t>
  </si>
  <si>
    <t>PROTECCIÓN CIVIL - OMAR PEREZ | MOTO GHJ4T</t>
  </si>
  <si>
    <t>bCB</t>
  </si>
  <si>
    <t>GEO CERCA Protección Civil y Bomberos, GEO CERCA Límite Territorial Municipio San Andres Cholula: Calle 2 Nte. 404, San Juan Aquiahuac, 72810 San Andrés Cholula, Pue., México</t>
  </si>
  <si>
    <t>G7CF20F8E8FF</t>
  </si>
  <si>
    <t>GHJ4T</t>
  </si>
  <si>
    <t>9C2ND1215KR600026</t>
  </si>
  <si>
    <t>PROTECCIÓN CIVIL - OMAR PEREZ | TXP2658</t>
  </si>
  <si>
    <t>b40</t>
  </si>
  <si>
    <t>GEO CERCA Límite Territorial Municipio San Andres Cholula: Calle 2 Nte. 404, Centro San Andrés Cholula, 72810 San Andrés Cholula, Pue., México</t>
  </si>
  <si>
    <t>G73120F7DB37</t>
  </si>
  <si>
    <t>TXP2658</t>
  </si>
  <si>
    <t>3N1CK3CS4DL226947</t>
  </si>
  <si>
    <t>PROTECCIÓN CIVIL	- #128 NISSAN MARCH	DRIVE STD - MODELO 2013</t>
  </si>
  <si>
    <t>PROTECCIÓN CIVIL - OMAR PÉREZ |  SJ65007</t>
  </si>
  <si>
    <t>b6C</t>
  </si>
  <si>
    <t>G7C620F7DBC0</t>
  </si>
  <si>
    <t>SJ65007</t>
  </si>
  <si>
    <t>3GCNC9CX5BG408745</t>
  </si>
  <si>
    <t>PROTECCIÓN CIVIL	- #363 GM SILVERADO 2500 AC AUT. - MODELO 2011</t>
  </si>
  <si>
    <t>PROTECCIÓN CIVIL - OMAR PÉREZ | SJ84051</t>
  </si>
  <si>
    <t>b87</t>
  </si>
  <si>
    <t>G7AE20F8691D</t>
  </si>
  <si>
    <t>SJ84051</t>
  </si>
  <si>
    <t>3C6SDADT3CG232011</t>
  </si>
  <si>
    <t>PROTECCIÓN CIVIL	- #367 CHRYSLER RAM 2500 PICK UP ST - MODELO 2012</t>
  </si>
  <si>
    <t>PROTECCIÓN CIVIL - OMAR PÉREZ | SM70765</t>
  </si>
  <si>
    <t>b3E</t>
  </si>
  <si>
    <t>G72F20F8679E</t>
  </si>
  <si>
    <t>SM70765</t>
  </si>
  <si>
    <t>WF0RS5HP3KTA11155</t>
  </si>
  <si>
    <t>PROTECCIÓN CIVIL - #S/N FORD TRANSIT-N3A-19 VAN LARGA 310 - MODELO 2019</t>
  </si>
  <si>
    <t>PROTECCIÓN CIVIL - RICARDO VARGAS | GM MOTO BOMBA</t>
  </si>
  <si>
    <t>b1A</t>
  </si>
  <si>
    <t>G78020F86830</t>
  </si>
  <si>
    <t>4ENFAAA86W1008446</t>
  </si>
  <si>
    <t>PROTECCIÓN CIVIL	- #131 GM MOTO BOMBA HASTA 14 TON. BOMBEROS MARCA E ONE - MODELO 1998</t>
  </si>
  <si>
    <t>RECURSO MATERIALES - EDGAR TECUANHUEY C. | UAY4275</t>
  </si>
  <si>
    <t>bA</t>
  </si>
  <si>
    <t>RECURSO MATERIALES</t>
  </si>
  <si>
    <t>G79820F86A2A</t>
  </si>
  <si>
    <t>UAY4275</t>
  </si>
  <si>
    <t>3N1CK3CD1JL206717</t>
  </si>
  <si>
    <t>RECURSO MATERIALES - #19 NISSAN MARCH SENSE STD. 5 PTAS. - MODELO 2018</t>
  </si>
  <si>
    <t>RECURSO MATERIALES -EDGAR TECANHUEY C. |  SL71326</t>
  </si>
  <si>
    <t>bA0</t>
  </si>
  <si>
    <t>G79820F7C487</t>
  </si>
  <si>
    <t>SL71326</t>
  </si>
  <si>
    <t>3N6DD23T3EK111338</t>
  </si>
  <si>
    <t>RECURSO MATERIALES - #20 NISSAN CAM HASTA 1 PICK UP DOBLE CABINA STD - MODELO 2014</t>
  </si>
  <si>
    <t>REGIDOR - DIR. DE SERVICIOS VEHICULARES | SM73292</t>
  </si>
  <si>
    <t>b101</t>
  </si>
  <si>
    <t>REGIDORES</t>
  </si>
  <si>
    <t>GEO CERCA Servicios Vehiculares, GEO CERCA Límite Territorial Municipio San Andres Cholula: Calle 2 Sur 112, Centro San Andrés Cholula, 72810 San Andrés Cholula, Pue., México</t>
  </si>
  <si>
    <t>G75320F866ED</t>
  </si>
  <si>
    <t>SM73292</t>
  </si>
  <si>
    <t>WD3YE4A92KP071312</t>
  </si>
  <si>
    <t>REGIDORES - #S/N MERCEDES - BENZ SPRINTER PANEL - MODELO 2019</t>
  </si>
  <si>
    <t>REGIDOR - ISRAEL MINO VICENS | TZJ5318</t>
  </si>
  <si>
    <t>b1D</t>
  </si>
  <si>
    <t>GEO CERCA Límite Territorial Municipio San Andres Cholula: Acatlán 8, Texolo, San Francisco Acatepec, 72845 San Andrés Cholula, Pue., México</t>
  </si>
  <si>
    <t>G7BB20F8680B</t>
  </si>
  <si>
    <t>TZJ5318</t>
  </si>
  <si>
    <t>3VW1V49M4FM011783</t>
  </si>
  <si>
    <t>REGIDORES - #171 JETTA CLASICO A4 CL AC STD - MODELO 2015</t>
  </si>
  <si>
    <t>REGIDOR - JUAN ANTONIO | TZJ5329</t>
  </si>
  <si>
    <t>bC5</t>
  </si>
  <si>
    <t>GEO CERCA Límite Territorial Municipio San Andres Cholula, GEO CERCA TLAXCALANCINGO, GEO CERCA COL. EMILIANO ZAPATA: Privada Colorines 5207, Emiliano Zapata, 72810 Tlaxcalancingo, Pue., México</t>
  </si>
  <si>
    <t>G7D620F86965</t>
  </si>
  <si>
    <t>TZJ5329</t>
  </si>
  <si>
    <t>3VW1V49M8FM011673</t>
  </si>
  <si>
    <t>REGIDORES - #S/N JETTA CLASICO A4 CL AC STD - MODELO 2015</t>
  </si>
  <si>
    <t>REGIDOR - RAFAEL GOMEZ |  TZJ5328</t>
  </si>
  <si>
    <t>b94</t>
  </si>
  <si>
    <t>GEO CERCA Ayuntamiento Municipal, GEO CERCA Límite Territorial Municipio San Andres Cholula: Av Reforma 8, San Miguel, Centro San Andrés Cholula, 72810 San Andrés Cholula, Pue., México</t>
  </si>
  <si>
    <t>G7B820F8690B</t>
  </si>
  <si>
    <t>TZJ5328</t>
  </si>
  <si>
    <t>3VW1V49M8FM011687</t>
  </si>
  <si>
    <t>REGIDORES - #169 JETTA CLASICO A4 CL AC STD - MODELO 2015</t>
  </si>
  <si>
    <t>REGIDOR - ROBERTO MAXIL COYOPOTL | TZJ5308</t>
  </si>
  <si>
    <t>b9E</t>
  </si>
  <si>
    <t>G7A920F7E290</t>
  </si>
  <si>
    <t>TZJ5308</t>
  </si>
  <si>
    <t>3VW1V49M3FM010088</t>
  </si>
  <si>
    <t>REGIDORES - #170 JETTA CLASICO A4 CL AC STD - MODELO 2015</t>
  </si>
  <si>
    <t>REGISTRO CIVIL - JUAN M. TOXCOYOA M.  |  TPE896A</t>
  </si>
  <si>
    <t>b8C</t>
  </si>
  <si>
    <t>REGISTRO CIVIL</t>
  </si>
  <si>
    <t>GEO CERCA Ayuntamiento Municipal, GEO CERCA Límite Territorial Municipio San Andres Cholula: Calle 3 Pte. 101, San Miguel, San Miguelito Xochimehuacan, 72810 San Andrés Cholula, Pue., México</t>
  </si>
  <si>
    <t>G7E920F8695A</t>
  </si>
  <si>
    <t>TPE896A</t>
  </si>
  <si>
    <t>3N1CK3CD5KL232741</t>
  </si>
  <si>
    <t>REGISTRO CIVIL - #S/N NISSAN MARCH - MODELO 2019</t>
  </si>
  <si>
    <t>S.  DE GOBERNACIÓN - JOSÉ JUAN LINARES  F32YH MOTO</t>
  </si>
  <si>
    <t>bED</t>
  </si>
  <si>
    <t>SECRETARIA DE GOBERNACION</t>
  </si>
  <si>
    <t>GEO CERCA Presidencia San Luis Tehuiloyocan, GEO CERCA Límite Territorial Municipio San Andres Cholula, GEO CERCA SAN LUIS TEHUILOYOCAN: Parque San Luis Tehuiloyocan, M. Hidalgo PPLAZA DE SAN LUIS De Jesús 72848, De Jesús, 72848 San Luis Tehuiloyocan, Pue., México</t>
  </si>
  <si>
    <t>G77A20F866C4</t>
  </si>
  <si>
    <t>F32YH</t>
  </si>
  <si>
    <t>ME1RG4256K2024864</t>
  </si>
  <si>
    <t>SECRETARIA DE GOBERNACIÓN - #S/N G.C.01 YAMAHA FZ25 HASTA 250CC - MODELO 2019</t>
  </si>
  <si>
    <t>S. DE EDUCACIÓN - HILDA CUATZO CUATLE | TXP2641</t>
  </si>
  <si>
    <t>b4</t>
  </si>
  <si>
    <t>SECRETARIA DE EDUCACION</t>
  </si>
  <si>
    <t>G7D120F86A63</t>
  </si>
  <si>
    <t>TXP2641</t>
  </si>
  <si>
    <t>3N1CK3CS1DL225285</t>
  </si>
  <si>
    <t>SECRETARIA DE EDUCACION	- #94 NISSAN MARCH DRIVE STD - MODELO 2013</t>
  </si>
  <si>
    <t>S. DE GOBERNACIÓN - AGUSTIN RAMIREZ H. | TPE856A</t>
  </si>
  <si>
    <t>b8D</t>
  </si>
  <si>
    <t>G79720F86924</t>
  </si>
  <si>
    <t>TPE856A</t>
  </si>
  <si>
    <t>3N1CK3CD6KL232375</t>
  </si>
  <si>
    <t>SECRETARIA DE GOBERNACIÓN - #S/N NISSAN MARCH - MODELO 2019</t>
  </si>
  <si>
    <t>S. DE GOBERNACIÓN - JOSÉ JUAN LINARES  |F39YS MOTO</t>
  </si>
  <si>
    <t>bEF</t>
  </si>
  <si>
    <t>GEO CERCA Límite Territorial Municipio San Andres Cholula, GEO CERCA SANTA MARIA TONANTZINTLA: Moctezuma - Oaxaca, San Pedro, Sta María Tonanzintla, 72846 San Andrés Cholula, Pue., México</t>
  </si>
  <si>
    <t>G75920F8CC4D</t>
  </si>
  <si>
    <t>F39YS</t>
  </si>
  <si>
    <t>ME1RG4252K2024859</t>
  </si>
  <si>
    <t>SECRETARIA DE GOBERNACIÓN - #S/N G.C.03 YAMAHA FZ25 HASTA 250CC	- MODELO 2019</t>
  </si>
  <si>
    <t>S. DE GOBERNACIÓN - JOSÉ JUAN LINARES | F35YH MOTO</t>
  </si>
  <si>
    <t>bEE</t>
  </si>
  <si>
    <t>GEO CERCA Límite Territorial Municipio San Andres Cholula, GEO CERCA SAN RAFAEL COMAC: 16 de Septiembre 10, San Rafael Comac, 72840 San Andrés Cholula, Pue., México</t>
  </si>
  <si>
    <t>G73A20F39A77</t>
  </si>
  <si>
    <t>F35YH</t>
  </si>
  <si>
    <t>ME1RG4250K2024102</t>
  </si>
  <si>
    <t>SECRETARIA DE GOBERNACIÓN - #S/N G.C.02 YAMAHA FZ25 HASTA 250CC - MODELO 2019</t>
  </si>
  <si>
    <t>S. DE GOBERNACIÓN - JOSÉ JUAN LINARES | F41YS MOTO</t>
  </si>
  <si>
    <t>bF1</t>
  </si>
  <si>
    <t>Av. Manuel Espinosa Yglesias 31 Pte. 2901, El Vergel, 72400 Puebla, Pue., México</t>
  </si>
  <si>
    <t>G7A220F7C6BF</t>
  </si>
  <si>
    <t>F41YS</t>
  </si>
  <si>
    <t>ME1RG4259K2023787</t>
  </si>
  <si>
    <t>SECRETARÍA DE GOBERNACIÓN - #S/N G.C.05 YAMAHA FZ25 HASTA 250CC - MODELO 2019</t>
  </si>
  <si>
    <t>S. DE GOBERNACIÓN - JOSÉ JUAN LINARES | F45YS MOTO</t>
  </si>
  <si>
    <t>bF0</t>
  </si>
  <si>
    <t>GEO CERCA Límite Territorial Municipio San Andres Cholula: Atlixco #2, La Purísima, San Francisco Acatepec, 72845 San Andrés Cholula, Pue., México</t>
  </si>
  <si>
    <t>G7D920F7C6C4</t>
  </si>
  <si>
    <t>F45YS</t>
  </si>
  <si>
    <t>ME1RG4255K2024838</t>
  </si>
  <si>
    <t>SECRETARIA DE GOBERNACIÓN - #S/N G.C.04 YAMAHA FZ25 HASTA 250CC	- MODELO 2019</t>
  </si>
  <si>
    <t>S. DE GOBERNACIÓN -CARLOS OCTAVIO MIXCOAT  TPE879A</t>
  </si>
  <si>
    <t>bB0</t>
  </si>
  <si>
    <t>G7A920F87304</t>
  </si>
  <si>
    <t>TPE879A</t>
  </si>
  <si>
    <t>3N1CK3CD1KL211319</t>
  </si>
  <si>
    <t>S. DEL AYUNTAMIENTO - ALEJANDRO HERNANDEZ  TPE911A</t>
  </si>
  <si>
    <t>bC8</t>
  </si>
  <si>
    <t>SECRETARIA DEL AYUNTAMIENTO</t>
  </si>
  <si>
    <t>G76C20F7DC6B</t>
  </si>
  <si>
    <t>TPE911A</t>
  </si>
  <si>
    <t>3N1CK3CD4KL233640</t>
  </si>
  <si>
    <t>SECRETARIA DEL AYUNTAMIENTO - #S/N NISSAN MARCH - MODELO 2019</t>
  </si>
  <si>
    <t>SEGURIDAD P.  P-252 CESAR ALONSO V. | SM69944 GRUA</t>
  </si>
  <si>
    <t>b66</t>
  </si>
  <si>
    <t>SEGURIDAD PÚBLICA</t>
  </si>
  <si>
    <t>GEO CERCA Límite Territorial Municipio San Andres Cholula: Paso de Radiales, Puebla, México</t>
  </si>
  <si>
    <t>G78E20F7DB88</t>
  </si>
  <si>
    <t>SM69944</t>
  </si>
  <si>
    <t>3C7WRAKT9KG557794</t>
  </si>
  <si>
    <t>SEGURIDAD PUBLICA  - #P-252 RAM GRUA	RAM 4000 CHASIS CAB.PL A/C 
 - MODELO 2019</t>
  </si>
  <si>
    <t>SEGURIDAD P.  P-253 CESAR ALONSO V. | SM69940 GRUA</t>
  </si>
  <si>
    <t>b61</t>
  </si>
  <si>
    <t>Av. de la Reforma 2316A, San Matías, 72090 Puebla, Pue., México</t>
  </si>
  <si>
    <t>G75220F7DB54</t>
  </si>
  <si>
    <t>SM69940</t>
  </si>
  <si>
    <t>3C7WRAKT0KG523288</t>
  </si>
  <si>
    <t>SEGURIDAD PUBLICA  - #P-253 RAM GRUA	RAM 4000 CHASIS CAB.PL A/C 
 - MODELO 2019</t>
  </si>
  <si>
    <t>SEGURIDAD P. - CECSNSP-142 JOSEFINA S. T.  SM61251</t>
  </si>
  <si>
    <t>b76</t>
  </si>
  <si>
    <t>G7BB20F87514</t>
  </si>
  <si>
    <t>SM61251</t>
  </si>
  <si>
    <t>3C6SRADGXKG504847</t>
  </si>
  <si>
    <t>SEGURIDAD PÚBLICA - #CECSNSP-142 CHRYSLER RAM 1500 CREW CAB SLT 4x2 AUT 4 PTAS. - MODELO 2019</t>
  </si>
  <si>
    <t>SEGURIDAD P. - N 045 | SM45802</t>
  </si>
  <si>
    <t>b85</t>
  </si>
  <si>
    <t>GEO CERCA Complejo de Seguridad Publica, GEO CERCA Límite Territorial Municipio San Andres Cholula: Francisco I. Madero 1310, Coyotepec, San Bernardino Tlaxcalancingo, 72820 Tlaxcalancingo, Pue., México</t>
  </si>
  <si>
    <t>G7BB20F1CBA7</t>
  </si>
  <si>
    <t>SM45802</t>
  </si>
  <si>
    <t>3GCNC9EP9FG241048</t>
  </si>
  <si>
    <t>SEGURIDAD PÚBLICA  - #45 GM SILVERADO 1500 STD - MODELO 2015 - "No hay factura "</t>
  </si>
  <si>
    <t>SEGURIDAD P. - N 210 - MOTO MMJ49</t>
  </si>
  <si>
    <t>bFA</t>
  </si>
  <si>
    <t>G72720F8CC33</t>
  </si>
  <si>
    <t>MMJ49</t>
  </si>
  <si>
    <t>5HD4CAM156K407365</t>
  </si>
  <si>
    <t>SEGURIDAD PÚBLICA - #210 HARLEY DAVIDSON	MOTOCICLETA	- MODELO 2006 - "UNIDAD PARA BAJA"</t>
  </si>
  <si>
    <t>SEGURIDAD P. - N 211 - MOTO MMJ68</t>
  </si>
  <si>
    <t>b109</t>
  </si>
  <si>
    <t>G7AA20F7C7B8</t>
  </si>
  <si>
    <t>MMJ68</t>
  </si>
  <si>
    <t>5HD4CAM1X6K402520</t>
  </si>
  <si>
    <t>SEGURIDAD PÚBLICA - #211 HARLEY DAVIDSON	MOTOCICLETA	 - MODELO 2006 - "UNIDAD PARA BAJA"</t>
  </si>
  <si>
    <t>SEGURIDAD P. - N 215 - MOTO FWUAB</t>
  </si>
  <si>
    <t>b114</t>
  </si>
  <si>
    <t>G77C20F861C7</t>
  </si>
  <si>
    <t>FWUAB</t>
  </si>
  <si>
    <t>SHD4CAM106K404177</t>
  </si>
  <si>
    <t>SEGURIDAD PÚBLICA - #215 HARLEY DAVIDSON	MOTOCICLETA	- MODELO 2006 - "UNIDAD PARA BAJA"</t>
  </si>
  <si>
    <t>SEGURIDAD P. - N 230 - JOSEFINA SOLIS T. | F78HE</t>
  </si>
  <si>
    <t>b115</t>
  </si>
  <si>
    <t>G73720F8EE01</t>
  </si>
  <si>
    <t>F78HE</t>
  </si>
  <si>
    <t>5HD1FMMA8FCB612900</t>
  </si>
  <si>
    <t>SEGURIDAD PÚBLICA - #230 HARLEY DAVIDSON	MOTOCICLETA - MODELO 2012</t>
  </si>
  <si>
    <t>SEGURIDAD P. - N 232 - JOSEFINA SOLIS T. | TYZ7702</t>
  </si>
  <si>
    <t>bE</t>
  </si>
  <si>
    <t>G76820F874C4</t>
  </si>
  <si>
    <t>TYZ7702</t>
  </si>
  <si>
    <t>MEX4G2603ET073327</t>
  </si>
  <si>
    <t>SEGURIDAD PÚBLICA - #232 VW VENTO STYLE STD - MODELO 2014</t>
  </si>
  <si>
    <t>SEGURIDAD P. - N 233 JOSEFINA SOLIS T. | TYZ7914</t>
  </si>
  <si>
    <t>b77</t>
  </si>
  <si>
    <t>GEO CERCA Límite Territorial Municipio San Andres Cholula: Camino a Cuayantla 1226, Michatenco, Tlaxcalancingo, Pue., México</t>
  </si>
  <si>
    <t>G7A420F8750B</t>
  </si>
  <si>
    <t>TYZ7914</t>
  </si>
  <si>
    <t>MEX4G2601ET071589</t>
  </si>
  <si>
    <t>SEGURIDAD PÚBLICA - #233 VW VENTO  STYLE STD - MODELO 2014</t>
  </si>
  <si>
    <t>SEGURIDAD P. - N 234 JOSEFINA SOLIS T. | SM47070</t>
  </si>
  <si>
    <t>bF3</t>
  </si>
  <si>
    <t>GEO CERCA Límite Territorial Municipio San Andres Cholula, GEO CERCA TLAXCALANCINGO: Carr Federal Atlixco-Puebla 8502, San Bernardino Tlaxcalancingo, 72821 Tlaxcalancingo, Pue., México</t>
  </si>
  <si>
    <t>G74D20F866F3</t>
  </si>
  <si>
    <t>SM47070</t>
  </si>
  <si>
    <t>8AFRR5AA8F6312678</t>
  </si>
  <si>
    <t>SEGURIDAD PUBLICA - #234 FORD RANGER - LIMITED DOBLE CABINA STD - MODELO 2015</t>
  </si>
  <si>
    <t>SEGURIDAD P. - N 236 JOSEFINA SOLIS T | MOTO GAK7Z</t>
  </si>
  <si>
    <t>bDA</t>
  </si>
  <si>
    <t>GEO CERCA TALLER Moto Servicio, GEO CERCA Límite Territorial Municipio San Andres Cholula, GEO CERCA CONCEPCION LA CRUZ: Av. Aquiles Serdán 199, Concepción la Cruz, 72197 Puebla, Pue., México</t>
  </si>
  <si>
    <t>Taller, Punto de control municipio, Junta Auxiliar</t>
  </si>
  <si>
    <t>48</t>
  </si>
  <si>
    <t>G78120F86932</t>
  </si>
  <si>
    <t>GAK7Z</t>
  </si>
  <si>
    <t>5HD1FMMA0FB6536210</t>
  </si>
  <si>
    <t>SEGURIDAD PÚBLICA - #236 HARLEY DAVIDSON	MOTOCICLETA	 - MODELO 2015</t>
  </si>
  <si>
    <t>SEGURIDAD P. - N 237 JOSEFINA SOLIS T. | UAS8614</t>
  </si>
  <si>
    <t>bB7</t>
  </si>
  <si>
    <t>GEO CERCA Límite Territorial Municipio San Andres Cholula: Francisco I. Madero 1310, Coyotepec, San Bernardino Tlaxcalancingo, 72820 Tlaxcalancingo, Pue., México</t>
  </si>
  <si>
    <t>G7F120F86740</t>
  </si>
  <si>
    <t>UAS8614</t>
  </si>
  <si>
    <t>2C3CDXAG4GH303637</t>
  </si>
  <si>
    <t>SEGURIDAD PÚBLICA - #237 CHRYSLER CHARGER POLICE AUT. - MODELO 2016</t>
  </si>
  <si>
    <t>SEGURIDAD P. - N 238 JOSEFINA SOLIS T. | UBC2073</t>
  </si>
  <si>
    <t>bAD</t>
  </si>
  <si>
    <t>G70C20F869BF</t>
  </si>
  <si>
    <t>UBC2073</t>
  </si>
  <si>
    <t>3VW1W1AJ9HM322500</t>
  </si>
  <si>
    <t>SEGURIDAD PÚBLICA - #238 VW JETTA A6 TRENDLINE STD 4 PTAS. - MODELO 2017</t>
  </si>
  <si>
    <t>SEGURIDAD P. - N 239 JOSEFINA SOLIS T. | SM49815</t>
  </si>
  <si>
    <t>bB5</t>
  </si>
  <si>
    <t>G7E920F86253</t>
  </si>
  <si>
    <t>SM49815</t>
  </si>
  <si>
    <t>3C6SRBDG9JG271869</t>
  </si>
  <si>
    <t>SEGURIDAD PÚBLICA - #239CHRYSLER RAM 1500 CREW CAB SLT 4x4 AUT 4 PTAS.	- MODELO 2018</t>
  </si>
  <si>
    <t>SEGURIDAD P. - N 240 JOSEFINA SOLIS T. | SM17158</t>
  </si>
  <si>
    <t>bD</t>
  </si>
  <si>
    <t>39</t>
  </si>
  <si>
    <t>G77E20F861C5</t>
  </si>
  <si>
    <t>SM17158</t>
  </si>
  <si>
    <t>3C6SRBDG5JG258892</t>
  </si>
  <si>
    <t>SEGURIDAD PÚBLICA - #240 CHRYSLER RAM 1500 CREW CAB SLT 4x4 AUT 4 PTAS.	- MODELO 2018</t>
  </si>
  <si>
    <t>SEGURIDAD P. - N 241 JOSEFINA SOLIS T. | SM49813</t>
  </si>
  <si>
    <t>b15</t>
  </si>
  <si>
    <t>GEO CERCA Límite Territorial Municipio San Andres Cholula, GEO CERCA TLAXCALANCINGO: Carr. Internacional, Blvrd Atlixco km 4.5, San Bernardino Tlaxcalancingo, 72821 Tlaxcalancingo, Pue., México</t>
  </si>
  <si>
    <t>G74320F0C053</t>
  </si>
  <si>
    <t>SM49813</t>
  </si>
  <si>
    <t>3C6SRADG8JG152625</t>
  </si>
  <si>
    <t>SEGURIDAD PÚBLICA - #241 CHRYSLER RAM 1500 CREW CAB SLT 4x2 AUT 4 PTAS.	- MODELO 2018</t>
  </si>
  <si>
    <t>SEGURIDAD P. - N 243 JOSEFINA SOLIS T. - SM49816</t>
  </si>
  <si>
    <t>bB1</t>
  </si>
  <si>
    <t>GEO CERCA Límite Territorial Municipio San Andres Cholula, GEO CERCA TLAXCALANCINGO: Blvd. Municipio Libre 11C, Oyamel, 72810 Tlaxcalancingo, Pue., México</t>
  </si>
  <si>
    <t>G7AD20F87300</t>
  </si>
  <si>
    <t>SM49816</t>
  </si>
  <si>
    <t>3C6SRADG9JG152620</t>
  </si>
  <si>
    <t>SEGURIDAD PÚBLICA - #243 CHRYSLER RAM 1500 CREW CAB SLT 4x2 AUT 4 PTAS.	- MODELO 2018</t>
  </si>
  <si>
    <t>SEGURIDAD P. - N 300 JOSEFINA SOLIS T. | S/P</t>
  </si>
  <si>
    <t>bFD</t>
  </si>
  <si>
    <t>G75320F7C741</t>
  </si>
  <si>
    <t>3N1EB31S1XL135263</t>
  </si>
  <si>
    <t>SEGURIDAD PÚBLICA - #300 NISSAN TSURU GSII D.H. STD - MODELO 1999</t>
  </si>
  <si>
    <t>SEGURIDAD P. - N 348 JOSEFINA SOLIS T. | GAK7V</t>
  </si>
  <si>
    <t>bDB</t>
  </si>
  <si>
    <t>G7C820F86676</t>
  </si>
  <si>
    <t>GAK7V</t>
  </si>
  <si>
    <t>5HD1FMMA8FB637364</t>
  </si>
  <si>
    <t>SEGURIDAD PÚBLICA - #348 HARLEY DAVIDSON	MOTOCICLETA	 - MODELO 2015</t>
  </si>
  <si>
    <t>SEGURIDAD P. - N 369 JOSEFINA SOLIS T. | SK15618</t>
  </si>
  <si>
    <t>bFE</t>
  </si>
  <si>
    <t>,UI</t>
  </si>
  <si>
    <t>GEO CERCA Límite Territorial Municipio San Andres Cholula, GEO CERCA TLAXCALANCINGO: 16 de Septiembre 211, San Antonio Cacalotepec, 72845 Tlaxcalancingo, Pue., México</t>
  </si>
  <si>
    <t>G7E920F86657</t>
  </si>
  <si>
    <t>SK15618</t>
  </si>
  <si>
    <t>MR0EX32G2C0004053</t>
  </si>
  <si>
    <t>SEGURIDAD PÚBLICA - #369 TOYOTA HILUX	SR DOBLE CABINA AC VE STD - MODELO 2012</t>
  </si>
  <si>
    <t>SEGURIDAD P. - N 371 JOSEFINA SOLIS T, | SK15614</t>
  </si>
  <si>
    <t>bAF</t>
  </si>
  <si>
    <t>GEO CERCA Límite Territorial Municipio San Andres Cholula: Calle 14 Ote 801-A, Zona de la Universidad de las Américas, 72810 San Andrés Cholula, Pue., México</t>
  </si>
  <si>
    <t>G7EC20F86256</t>
  </si>
  <si>
    <t>SK15614</t>
  </si>
  <si>
    <t>MR0EX32GXE0004124</t>
  </si>
  <si>
    <t>SEGURIDAD PÚBLICA - #371TOYOTA HILUX SR DOBLE CABINA AC VE STD	- MODELO 2012</t>
  </si>
  <si>
    <t>SEGURIDAD P. - N 372 JOSEFINA SOLIS T. | SK15609</t>
  </si>
  <si>
    <t>b13</t>
  </si>
  <si>
    <t>GEO CERCA Límite Territorial Municipio San Andres Cholula, GEO CERCA TLAXCALANCINGO: Paseo Sinfonía 1, Lomas de Angelópolis, 72830 Tlaxcalancingo, Pue., México</t>
  </si>
  <si>
    <t>G71E20F874B2</t>
  </si>
  <si>
    <t>SK15609</t>
  </si>
  <si>
    <t>MR0EX32G1C0251791</t>
  </si>
  <si>
    <t>SEGURIDAD PÚBLICA - #372 TOYOTA HILUX	SR DOBLE CABINA AC VE STD - MODELO 2012</t>
  </si>
  <si>
    <t>SEGURIDAD P. - N 373 JOSEFINA SOLIS T. | SK15608</t>
  </si>
  <si>
    <t>b60</t>
  </si>
  <si>
    <t>GEO CERCA Límite Territorial Municipio San Andres Cholula, GEO CERCA TLAXCALANCINGO: San Miguel 7, San Bernardino Tlaxcalancingo, 72820 Tlaxcalancingo, Pue., México</t>
  </si>
  <si>
    <t>80</t>
  </si>
  <si>
    <t>G76A20F7DB6C</t>
  </si>
  <si>
    <t>SK15608</t>
  </si>
  <si>
    <t>MR0EX32G9C0004101</t>
  </si>
  <si>
    <t>SEGURIDAD PÚBLICA - #373 TOYOTA HILUX	SR DOBLE CABINA AC VE STD - MODELO 2012</t>
  </si>
  <si>
    <t>SEGURIDAD P. - N 374 JOSEFINA SOLIS T. | SK15617</t>
  </si>
  <si>
    <t>bF4</t>
  </si>
  <si>
    <t>G7B020F7C6AD</t>
  </si>
  <si>
    <t>SK15617</t>
  </si>
  <si>
    <t>MR0EX32G0C0003967</t>
  </si>
  <si>
    <t>SEGURIDAD PÚBLICA - #374 TOYOTA HILUX	SR DOBLE CABINA AC VE STD - MODELO 2012</t>
  </si>
  <si>
    <t>SEGURIDAD P. - N 376 JOSEFINA SOLIS T. | SK15611</t>
  </si>
  <si>
    <t>b74</t>
  </si>
  <si>
    <t>G77D20F874D1</t>
  </si>
  <si>
    <t>SK15611</t>
  </si>
  <si>
    <t>MR0EX32G4C0004149</t>
  </si>
  <si>
    <t>SEGURIDAD PÚBLICA - #376 TOYOTA HILUX	SR DOBLE CABINA AC VE STD - MODELO 2012</t>
  </si>
  <si>
    <t>SEGURIDAD P. - N 377 JOSEFINA SOLIS T. | SK15605</t>
  </si>
  <si>
    <t>b65</t>
  </si>
  <si>
    <t>GEO CERCA Límite Territorial Municipio San Andres Cholula: Camino a San Antonio Cacalotepec 1920, Tlaxcalancingo, Pue., México</t>
  </si>
  <si>
    <t>G7B320F7DBB5</t>
  </si>
  <si>
    <t>SK15605</t>
  </si>
  <si>
    <t>MR0EX32G1C0004206</t>
  </si>
  <si>
    <t>SEGURIDAD PÚBLICA - #377 TOYOTA HILUX	SR DOBLE CABINA AC VE STD - MODELO 2012</t>
  </si>
  <si>
    <t>SEGURIDAD P. - N 378 JOSEFINA SOLIS T. | SK15606</t>
  </si>
  <si>
    <t>b73</t>
  </si>
  <si>
    <t>GEO CERCA Límite Territorial Municipio San Andres Cholula, GEO CERCA SANTA MARIA TONANTZINTLA: Del Arenal 1 10, Sta María Tonanzintla, 72840 San Andrés Cholula, Pue., México</t>
  </si>
  <si>
    <t>G73220F8668C</t>
  </si>
  <si>
    <t>SK15606</t>
  </si>
  <si>
    <t>MR0EX32G3C0004210</t>
  </si>
  <si>
    <t>SEGURIDAD PÚBLICA - #378 TOYOTA HILUX SAN RAFAEL COMAC SR DOBLE CABINA AC VE STD	- MODELO 2012</t>
  </si>
  <si>
    <t>SEGURIDAD P. - N 379 JOSEFINA SOLIS T. | SK15615</t>
  </si>
  <si>
    <t>b5F</t>
  </si>
  <si>
    <t>G74B20F7DB4D</t>
  </si>
  <si>
    <t>SK15615</t>
  </si>
  <si>
    <t>MR0EX32G0D0253890</t>
  </si>
  <si>
    <t>SEGURIDAD PÚBLICA - #379 TOYOTA HILUX	DOBLE CABINA AC VE STD - MODELO 2013</t>
  </si>
  <si>
    <t>SEGURIDAD P. - N 380 JOSEFINA SOLIS T. | SK15619</t>
  </si>
  <si>
    <t>b54</t>
  </si>
  <si>
    <t>GEO CERCA Límite Territorial Municipio San Andres Cholula, GEO CERCA CONCEPCION LA CRUZ: Av. Aquiles Serdán 269, Concepción la Cruz, 72197 Puebla, Pue., México</t>
  </si>
  <si>
    <t>G7A020F7DCA7</t>
  </si>
  <si>
    <t>SK15619</t>
  </si>
  <si>
    <t>MR0EX32G3D0005228</t>
  </si>
  <si>
    <t>SEGURIDAD PÚBLICA - #380 TOYOTA HILUX	SR DOBLE CABINA AC VE STD - MODELO 2013</t>
  </si>
  <si>
    <t>SEGURIDAD P. - N 382 JOSEFINA SOLIS T. | SK15621</t>
  </si>
  <si>
    <t>bB6</t>
  </si>
  <si>
    <t>G79720F86A25</t>
  </si>
  <si>
    <t>SK15621</t>
  </si>
  <si>
    <t>WF0RS4HP3DJA60266</t>
  </si>
  <si>
    <t>SEGURIDAD PÚBLICA - #382 FORD TRANSIT VAN LARGA STD - MODELO 2013</t>
  </si>
  <si>
    <t>SEGURIDAD P. - N 384 JOSEFINA SOLIS T. | TYZ7898</t>
  </si>
  <si>
    <t>b12</t>
  </si>
  <si>
    <t>GEO CERCA Límite Territorial Municipio San Andres Cholula: Av. Real Zavaleta, Reserva Territorial Atlixcáyotl, Jardines de San José, Puebla, Pue., México</t>
  </si>
  <si>
    <t>G78B20F86A39</t>
  </si>
  <si>
    <t>TYZ7898</t>
  </si>
  <si>
    <t>MEX4G2605ET071580</t>
  </si>
  <si>
    <t>SEGURIDAD PÚBLICA - #384 VW VENTO STYLE STD - MODELO 2014</t>
  </si>
  <si>
    <t>SEGURIDAD P. - N 389 JOSEFINA SOLIS T. | TYZ7908</t>
  </si>
  <si>
    <t>bF</t>
  </si>
  <si>
    <t>GEO CERCA Límite Territorial Municipio San Andres Cholula, GEO CERCA TLAXCALANCINGO: Calle Francisco Villa 1520, San Bernardino La Trinidad, San Bernardino Tlaxcalancingo, 72820 Tlaxcalancingo, Pue., México</t>
  </si>
  <si>
    <t>G74020F866FE</t>
  </si>
  <si>
    <t>TYZ7908</t>
  </si>
  <si>
    <t>MEX4G2602ET071522</t>
  </si>
  <si>
    <t>SEGURIDAD PÚBLICA - #389 VW VENTO  JCO. STYLE STD - MODELO 2014</t>
  </si>
  <si>
    <t>SEGURIDAD P. - N 390 JOSEFINA SOLIS T. | TYZ7909</t>
  </si>
  <si>
    <t>b78</t>
  </si>
  <si>
    <t>G71620F866A8</t>
  </si>
  <si>
    <t>TYZ7909</t>
  </si>
  <si>
    <t>MEX4G2603ET071612</t>
  </si>
  <si>
    <t>SEGURIDAD PÚBLICA - #390 VW VENTO STYLE STD - MODELO 2014</t>
  </si>
  <si>
    <t>SEGURIDAD P. - N 393 JOSEFINA SOLIS T. | SK92968</t>
  </si>
  <si>
    <t>b5D</t>
  </si>
  <si>
    <t>GEO CERCA TALLER Servicio Electrico Automotriz Coyo, GEO CERCA Límite Territorial Municipio San Andres Cholula: 4 Ote. 1419, Centro, 72810 San Andrés Cholula, Pue., México</t>
  </si>
  <si>
    <t>Taller, Punto de control municipio</t>
  </si>
  <si>
    <t>G7B520F7DBB3</t>
  </si>
  <si>
    <t>SK92968</t>
  </si>
  <si>
    <t>MR0EX32G0E0261845</t>
  </si>
  <si>
    <t>SEGURIDAD PÚBLICA - #393 TOYOTA HILUX	SR DOBLE CABINA AC VE STD - MODELO 2014</t>
  </si>
  <si>
    <t>SEGURIDAD P. - N 394 JOSEFINA SOLIS T. | SK92967</t>
  </si>
  <si>
    <t>b50</t>
  </si>
  <si>
    <t>GEO CERCA Límite Territorial Municipio San Andres Cholula, GEO CERCA TLAXCALANCINGO: Blvrd de los Reyes, Tlaxcalancingo, Pue., México</t>
  </si>
  <si>
    <t>G7A020F7DBA6</t>
  </si>
  <si>
    <t>SK92967</t>
  </si>
  <si>
    <t>MR0EX32G1E0261420</t>
  </si>
  <si>
    <t>SEGURIDAD PÚBLICA - #394 TOYOTA HILUX	DOBLE CABINA AC VE STD - MODELO 2014</t>
  </si>
  <si>
    <t>SEGURIDAD P. - N 395 JOSEFINA SOLIS T. | SL47175</t>
  </si>
  <si>
    <t>b8B</t>
  </si>
  <si>
    <t>GEO CERCA Gasolinera Forza Gas S.A., GEO CERCA Límite Territorial Municipio San Andres Cholula, GEO CERCA TLAXCALANCINGO: Cda. de San Diego 18, San Bernardino Tlaxcalancingo, 72820 Tlaxcalancingo, Pue., México</t>
  </si>
  <si>
    <t>G76B20EEA21B</t>
  </si>
  <si>
    <t>SL47175</t>
  </si>
  <si>
    <t>3C6SRADT8EG239282</t>
  </si>
  <si>
    <t>SEGURIDAD PÚBLICA - #395 CHRYSLER RAM 2500 PICK UP CREW CAB SLT AUT	 - MODELO 2014</t>
  </si>
  <si>
    <t>SEGURIDAD P. - N 396 JOSEFINA SOLIS T. | SL47184</t>
  </si>
  <si>
    <t>bFF</t>
  </si>
  <si>
    <t>GEO CERCA Límite Territorial Municipio San Andres Cholula, GEO CERCA TLAXCALANCINGO: Xaltipan 5, Cuayantla, San Bernardino Tlaxcalancingo, 72821 Tlaxcalancingo, Pue., México</t>
  </si>
  <si>
    <t>G7E520F7C6F8</t>
  </si>
  <si>
    <t>SL47184</t>
  </si>
  <si>
    <t>3C6SRADT2EG311805</t>
  </si>
  <si>
    <t>SEGURIDAD PÚBLICA - #396 CHRYSLER RAM 2500 PICK UP CREW CAB SLT AUT - MODELO 2014</t>
  </si>
  <si>
    <t>SEGURIDAD P. - N 398 JOSEFINA SOLIS T. | SL47181</t>
  </si>
  <si>
    <t>b62</t>
  </si>
  <si>
    <t>GEO CERCA Límite Territorial Municipio San Andres Cholula, GEO CERCA TLAXCALANCINGO, GEO CERCA COL. EMILIANO ZAPATA: Carr Federal a Atlixco 4901, Emiliano Zapata, 72470 San Andrés Cholula, Pue., México</t>
  </si>
  <si>
    <t>G7C120F7DBC7</t>
  </si>
  <si>
    <t>SL47181</t>
  </si>
  <si>
    <t>3C6SRADTXEG311809</t>
  </si>
  <si>
    <t>SEGURIDAD PÚBLICA - #398 DODGE RAM 2500 SLT CREW CAB 5.7L 4x2 V8 CA CE - MODELO 2014</t>
  </si>
  <si>
    <t>SEGURIDAD P. - N 399 JOSEFINA SOLIS T. | SL47174</t>
  </si>
  <si>
    <t>b63</t>
  </si>
  <si>
    <t>GEO CERCA Límite Territorial Municipio San Andres Cholula, GEO CERCA TLAXCALANCINGO: Cuayantla 40, Cuayantla, San Bernardino Tlaxcalancingo, 72821 Tlaxcalancingo, Pue., México</t>
  </si>
  <si>
    <t>G76C20F7DB6A</t>
  </si>
  <si>
    <t>SL47174</t>
  </si>
  <si>
    <t>3C6SRADT5EG210838</t>
  </si>
  <si>
    <t>SEGURIDAD PÚBLICA - #399 CHRYSLER RAM 2500 PICK UP  CREW CAB SLT AUT - MODELO 2014</t>
  </si>
  <si>
    <t>SEGURIDAD P. - N 400 JOSEFINA SOLIS T. | SL47171</t>
  </si>
  <si>
    <t>b7A</t>
  </si>
  <si>
    <t>Calle 21 Nte 1, San Matías, Puebla, Pue., México</t>
  </si>
  <si>
    <t>G77320F874DF</t>
  </si>
  <si>
    <t>SL47171</t>
  </si>
  <si>
    <t>3C6SRADT6EG127399</t>
  </si>
  <si>
    <t>SEGURIDAD PÚBLICA - #400 CHRYSLER RAM 2500 PICK UP CREW CAB SLT AUT - MODELO 2014</t>
  </si>
  <si>
    <t>SEGURIDAD P. - N 402 JOSEFINA SOLIS T. | UAG9345</t>
  </si>
  <si>
    <t>b1B</t>
  </si>
  <si>
    <t>GEO CERCA Límite Territorial Municipio San Andres Cholula, GEO CERCA TLAXCALANCINGO: San Miguel 5, San Bernardino Tlaxcalancingo, 72820 Tlaxcalancingo, Pue., México</t>
  </si>
  <si>
    <t>G72B20F8679A</t>
  </si>
  <si>
    <t>UAG9345</t>
  </si>
  <si>
    <t>2C3CDXAG2FH798788</t>
  </si>
  <si>
    <t>SEGURIDAD PÚBLICA - #402 CHRYSLER CHARGER POLICE AUT. - MODELO 2015</t>
  </si>
  <si>
    <t>SEGURIDAD P. - N 403 JOSEFINA SOLIS T. | UAG9371</t>
  </si>
  <si>
    <t>b64</t>
  </si>
  <si>
    <t>G72720F7DC20</t>
  </si>
  <si>
    <t>UAG9371</t>
  </si>
  <si>
    <t>2C3CDXAG0FH775817</t>
  </si>
  <si>
    <t>SEGURIDAD PÚBLICA - #403 CHRYSLER CHARGER POLICE AUT. - MODELO 2015</t>
  </si>
  <si>
    <t>SEGURIDAD P. - N 404 JOSEFINA SOLIS T.  | UAG9356</t>
  </si>
  <si>
    <t>bF5</t>
  </si>
  <si>
    <t>G7FD20F8674C</t>
  </si>
  <si>
    <t>UAG9356</t>
  </si>
  <si>
    <t>2C3CDXAG9FH839983</t>
  </si>
  <si>
    <t>SEGURIDAD PÚBLICA - #404 CHRYSLER CHARGER POLICE AUT. - MODELO 2015</t>
  </si>
  <si>
    <t>SEGURIDAD P. - N 405 JOSEFINA SOLIS T. | UAG9373</t>
  </si>
  <si>
    <t>b79</t>
  </si>
  <si>
    <t>G72720F86699</t>
  </si>
  <si>
    <t>UAG9373</t>
  </si>
  <si>
    <t>2C3CDXAG4FH798789</t>
  </si>
  <si>
    <t>SEGURIDAD PÚBLICA - #405 CHRYSLER CHARGER POLICE AUT. - MODELO 2015</t>
  </si>
  <si>
    <t>SEGURIDAD P. - N 411 JOSEFINA SOLIS T. | SL25171</t>
  </si>
  <si>
    <t>b8A</t>
  </si>
  <si>
    <t>G7DF20EEFF0C</t>
  </si>
  <si>
    <t>SL25171</t>
  </si>
  <si>
    <t>3GCUK9EC9GG124096</t>
  </si>
  <si>
    <t>SEGURIDAD PÚBLICA - #411 GM SILVERADO 2500 LS CAB REG AUT. 2 PTAS. - MODELO 2016</t>
  </si>
  <si>
    <t>SEGURIDAD P. - N 413 JOSEFINA SOLIS T. | UAS8610</t>
  </si>
  <si>
    <t>b11</t>
  </si>
  <si>
    <t>G79120F8622B</t>
  </si>
  <si>
    <t>UAS8610</t>
  </si>
  <si>
    <t>2C3CDXAG4GH305856</t>
  </si>
  <si>
    <t>SEGURIDAD PÚBLICA - #413 CHRYSLER CHARGER POLICE AUT. - MODELO 2016</t>
  </si>
  <si>
    <t>SEGURIDAD P. - N 414 JOSEFINA SOLIS T. | SL76165</t>
  </si>
  <si>
    <t>b4C</t>
  </si>
  <si>
    <t>GEO CERCA Límite Territorial Municipio San Andres Cholula: Calle 5 Sur 101, San Miguelito Xochimehuacan, 72810 San Andrés Cholula, Pue., México</t>
  </si>
  <si>
    <t>G73B20F7DB3D</t>
  </si>
  <si>
    <t>SL76165</t>
  </si>
  <si>
    <t>3C6SRADT0HG583015</t>
  </si>
  <si>
    <t>SEGURIDAD PÚBLICA - #414 CHRYSLER RAM 2500 CREW CAB LARAMIE 4x4 AUT - MODELO 2016</t>
  </si>
  <si>
    <t>SEGURIDAD P. - N 415 JOSEFINA SOLIS T. | SL76169</t>
  </si>
  <si>
    <t>b4A</t>
  </si>
  <si>
    <t>GEO CERCA TALLER Puebla Automotriz: Boulevard Hermanos Serdán 258, Posadas, 75750 Puebla, Pue., México</t>
  </si>
  <si>
    <t>G73920F7DB3F</t>
  </si>
  <si>
    <t>SL76169</t>
  </si>
  <si>
    <t>3C6SRADT3HG583011</t>
  </si>
  <si>
    <t>SEGURIDAD PÚBLICA - #415 CHRYSLER RAM 2500 CREW CAB LARAMIE 4x4 AUT - MODELO 2016</t>
  </si>
  <si>
    <t>SEGURIDAD P. - N 416 JOSEFINA SOLIS T. | SL76171</t>
  </si>
  <si>
    <t>b71</t>
  </si>
  <si>
    <t>GEO CERCA Límite Territorial Municipio San Andres Cholula: Av.Triangulum 2515, Reserva Territorial Atlixcáyotl, Villas de Atlixco, 72197 Puebla, Pue., México</t>
  </si>
  <si>
    <t>G7D520F8666B</t>
  </si>
  <si>
    <t>SL76171</t>
  </si>
  <si>
    <t>3C6SRADT7HG583013</t>
  </si>
  <si>
    <t>SEGURIDAD PÚBLICA - #416 CHRYSLER RAM 2500 CREW CAB LARAMIE 4x4 AUT - MODELO 2016</t>
  </si>
  <si>
    <t>SEGURIDAD P. - N 417 JOSEFINA SOLIS T. | SL76162</t>
  </si>
  <si>
    <t>b56</t>
  </si>
  <si>
    <t>G7BE20F7DBB8</t>
  </si>
  <si>
    <t>SL76162</t>
  </si>
  <si>
    <t>3C6SRADT5HG583012</t>
  </si>
  <si>
    <t>SEGURIDAD PÚBLICA - #417 CHRYSLER RAM 2500 CREW CAB LARAMIE 4x4 AUT - MODELO 2017</t>
  </si>
  <si>
    <t>SEGURIDAD P. - N 418 JOSEFINA SOLIS T. | SM49657</t>
  </si>
  <si>
    <t>b51</t>
  </si>
  <si>
    <t>GEO CERCA TALLER Puebla Automotriz: Brillante 3974, Villa Posadas, 72060 Puebla, Pue., México</t>
  </si>
  <si>
    <t>G75120F7DB57</t>
  </si>
  <si>
    <t>SM49657</t>
  </si>
  <si>
    <t>3GCPC9EC4HG479611</t>
  </si>
  <si>
    <t>SEGURIDAD PÚBLICA - #418 GM SILVERADO 2500 DOBLE CAB AUT. 2 PTAS. - MODELO 2017</t>
  </si>
  <si>
    <t>SEGURIDAD P. - N 420 JOSEFINA SOLIS T. | UBC2045</t>
  </si>
  <si>
    <t>bB4</t>
  </si>
  <si>
    <t>G7EB20F86958</t>
  </si>
  <si>
    <t>UBC2045</t>
  </si>
  <si>
    <t>3VW1W1AJ0HM395416</t>
  </si>
  <si>
    <t>SEGURIDAD PÚBLICA - #420 VW JETTA A6 TRENDLINE STD 4 PTAS. - MODELO 2017</t>
  </si>
  <si>
    <t>SEGURIDAD P. - N 421 JOSEFINA SOLIS T. | SM24594</t>
  </si>
  <si>
    <t>b3B</t>
  </si>
  <si>
    <t>G79820F86729</t>
  </si>
  <si>
    <t>SM24594</t>
  </si>
  <si>
    <t>3C6SRADG9JG149314</t>
  </si>
  <si>
    <t>SEGURIDAD PÚBLICA - #421 CHRYSLER RAM 1500 CREW CAB SLT 4x2 AUT 4 PTAS. - MODELO 2018</t>
  </si>
  <si>
    <t>SEGURIDAD P. - N 422 JOSEFINA SOLIS T. | SM24596</t>
  </si>
  <si>
    <t>b4B</t>
  </si>
  <si>
    <t>GEO CERCA Límite Territorial Municipio San Andres Cholula: Calle 24 Nte. 2415, Campestre Morillotla, 72813 San Andrés Cholula, Pue., México</t>
  </si>
  <si>
    <t>G7A620F7DBA0</t>
  </si>
  <si>
    <t>SM24596</t>
  </si>
  <si>
    <t>3C6SRADG2JG152636</t>
  </si>
  <si>
    <t>SEGURIDAD PÚBLICA - #422 CHRYSLER RAM 1500 CREW CAB SLT 4x2 AUT 4 PTAS. - MODELO 2018</t>
  </si>
  <si>
    <t>SEGURIDAD P. - N 423 JOSEFINA SOLIS T. | SM17148</t>
  </si>
  <si>
    <t>b100</t>
  </si>
  <si>
    <t>GEO CERCA Límite Territorial Municipio San Andres Cholula: Calle 3 Ote. 10, Centro San Andrés Cholula, 72810 San Andrés Cholula, Pue., México</t>
  </si>
  <si>
    <t>G7F820F7C7EA</t>
  </si>
  <si>
    <t>SM17148</t>
  </si>
  <si>
    <t>3C6SRADG7JG152616</t>
  </si>
  <si>
    <t>SEGURIDAD PÚBLICA - #423 CHRYSLER RAM 1500 CREW CAB SLT 4x2 AUT 4 PTAS. - MODELO 2018</t>
  </si>
  <si>
    <t>SEGURIDAD P. - N 424 JOSEFINA SOLIS T. | SM17163</t>
  </si>
  <si>
    <t>b86</t>
  </si>
  <si>
    <t>GEO CERCA TALLER Auto Impacto, GEO CERCA Límite Territorial Municipio San Andres Cholula: La Era 820, Santiago Xicotenco, 72810 San Andrés Cholula, Pue., México</t>
  </si>
  <si>
    <t>G7A620F7C2BF</t>
  </si>
  <si>
    <t>SM17163</t>
  </si>
  <si>
    <t>3C6SRADG9JG152617</t>
  </si>
  <si>
    <t>SEGURIDAD PÚBLICA - #424 CHRYSLER RAM 1500 CREW CAB SLT 4x2 AUT 4 PTAS. - MODELO 2018</t>
  </si>
  <si>
    <t>SEGURIDAD P. - N 429 JOSEFINA SOLIS T. | SM17154</t>
  </si>
  <si>
    <t>b49</t>
  </si>
  <si>
    <t>GEO CERCA TALLER Puebla Automotriz: Brillante 3999, Villa Posadas, 72060 Puebla, Pue., México</t>
  </si>
  <si>
    <t>G7D020F7DBD6</t>
  </si>
  <si>
    <t>SM17154</t>
  </si>
  <si>
    <t>3C6SRBDG9JG270978</t>
  </si>
  <si>
    <t>SEGURIDAD PÚBLICA - #429 CHRYSLER RAM 1500 CREW CAB SLT 4x4 AUT 4 PTAS. - MODELO 2018</t>
  </si>
  <si>
    <t>SEGURIDAD P. - N 430 JOSEFINA SOLIS T. | SM17156</t>
  </si>
  <si>
    <t>bAE</t>
  </si>
  <si>
    <t>GEO CERCA Límite Territorial Municipio San Andres Cholula, GEO CERCA SANTA MARIA TONANTZINTLA: De Emperador 25, San Pedro, Sta María Tonanzintla, 72846 San Andrés Cholula, Pue., México</t>
  </si>
  <si>
    <t>G79D20F86A2F</t>
  </si>
  <si>
    <t>SM17156</t>
  </si>
  <si>
    <t>3C6SRBDG4JG270970</t>
  </si>
  <si>
    <t>SEGURIDAD PÚBLICA - #430 CHRYSLER RAM 1500 CREW CAB SLT 4x4 AUT 4 PTAS. - MODELO 2018</t>
  </si>
  <si>
    <t>SEGURIDAD P. - N 431 JOSEFINA SOLIS T. | AUTOBUS</t>
  </si>
  <si>
    <t>b116</t>
  </si>
  <si>
    <t>GEO CERCA Límite Territorial Municipio San Andres Cholula: Calle Diagonal 9 Ote. 622, San Miguel, Macuila, 72810 San Andrés Cholula, Pue., México</t>
  </si>
  <si>
    <t>G7B720F79FCD</t>
  </si>
  <si>
    <t>4UZABRCTX7CW25129</t>
  </si>
  <si>
    <t>SEGURIDAD PÚBLICA - #431 FREIGHTLINER FL80 	AUTOBUS - MODELO 2007</t>
  </si>
  <si>
    <t>SEGURIDAD P. - N 432 JOSEFINA SOLIS T. | SM17159</t>
  </si>
  <si>
    <t>b5E</t>
  </si>
  <si>
    <t>G75A20F7DB5C</t>
  </si>
  <si>
    <t>SM17159</t>
  </si>
  <si>
    <t>3C6SRADG4JG149320</t>
  </si>
  <si>
    <t>SEGURIDAD PÚBLICA - #432 CHRYSLER RAM 1500 CREW CAB SLT 4x2 AUT 4 PTAS. - MODELO 2018</t>
  </si>
  <si>
    <t>SEGURIDAD P. - N 433 JOSEFINA SOLIS T. | SM17155</t>
  </si>
  <si>
    <t>bB2</t>
  </si>
  <si>
    <t>GEO CERCA Límite Territorial Municipio San Andres Cholula, GEO CERCA TLAXCALANCINGO: Carr. Internacional, Zona Sin Asignacon de Nombre de Col 65, Acatepec, Pue., México</t>
  </si>
  <si>
    <t>G7AA20F87307</t>
  </si>
  <si>
    <t>SM17155</t>
  </si>
  <si>
    <t>3C6SRBDG7JG271871</t>
  </si>
  <si>
    <t>SEGURIDAD PÚBLICA - #433 CHRYSLER RAM 1500 PICK UP CREW CAB SLT 4x4 - MODELO 2018</t>
  </si>
  <si>
    <t>SEGURIDAD P. - N 434 JOSEFINA SOLIS T. | SM17162</t>
  </si>
  <si>
    <t>b58</t>
  </si>
  <si>
    <t>GEO CERCA Límite Territorial Municipio San Andres Cholula: Calle 3 Ote. 1002, Santiago Xicotenco, 72810 San Andrés Cholula, Pue., México</t>
  </si>
  <si>
    <t>G70020F7DC07</t>
  </si>
  <si>
    <t>SM17162</t>
  </si>
  <si>
    <t>3C6SRADG0JG152618</t>
  </si>
  <si>
    <t>SEGURIDAD PÚBLICA - #434 CHRYSLER RAM 1500 CREW CAB SLT 4x2 AUT 4 PTAS. - MODELO 2018</t>
  </si>
  <si>
    <t>SEGURIDAD P. - N 435 JOSEFINA SOLIS T. | SM49814</t>
  </si>
  <si>
    <t>bB3</t>
  </si>
  <si>
    <t>GEO CERCA Límite Territorial Municipio San Andres Cholula, GEO CERCA TLAXCALANCINGO: Av Orion Nte 1, La Viga, 72180 Tlaxcalancingo, Pue., México</t>
  </si>
  <si>
    <t>G7AB20F87306</t>
  </si>
  <si>
    <t>SM49814</t>
  </si>
  <si>
    <t>3C6SRBDG7JG271868</t>
  </si>
  <si>
    <t>SEGURIDAD PÚBLICA - #435 CHRYSLER RAM 1500 CREW CAB SLT 4x4 AUT 4 PTAS. - MODELO 2018</t>
  </si>
  <si>
    <t>SEGURIDAD P. - N P-436 JOSEFINA SOLIS T. | SM69965</t>
  </si>
  <si>
    <t>b4E</t>
  </si>
  <si>
    <t>GEO CERCA Límite Territorial Municipio San Andres Cholula: Chignahuapan 30, La Candelaria, San Francisco Acatepec, 72810 San Andrés Cholula, Pue., México</t>
  </si>
  <si>
    <t>G72A20F7DB2C</t>
  </si>
  <si>
    <t>SM69965</t>
  </si>
  <si>
    <t>3C6SRBDT7KG586670</t>
  </si>
  <si>
    <t>SEGURIDAD PÚBLICA  - #P-436 DODGE RAM 2500 - MODELO 2019</t>
  </si>
  <si>
    <t>SEGURIDAD P. - N P-437 JOSEFINA SOLIS T. | SM70759</t>
  </si>
  <si>
    <t>b52</t>
  </si>
  <si>
    <t>G70F20F7DC08</t>
  </si>
  <si>
    <t>SM70759</t>
  </si>
  <si>
    <t>3C6SRBDT8KG586631</t>
  </si>
  <si>
    <t>SEGURIDAD PÚBLICA - #P-437 DODGE RAM  2500 - MODELO 2019</t>
  </si>
  <si>
    <t>SEGURIDAD P. - N P-446 JOSEFINA SOLIS T. | SM73281</t>
  </si>
  <si>
    <t>bD2</t>
  </si>
  <si>
    <t>G77520F2D376</t>
  </si>
  <si>
    <t>SM73281</t>
  </si>
  <si>
    <t>3C6SRADG4KG600148</t>
  </si>
  <si>
    <t>SEGURIDAD PÚBLICA  - #P-446 DODGE RAM 1500 CREW CAB SLT V6 A4X2 
- MODELO 2019</t>
  </si>
  <si>
    <t>SEGURIDAD P. - N P-447 JOSEFINA SOLIS T. | SM73285</t>
  </si>
  <si>
    <t>bD3</t>
  </si>
  <si>
    <t>GEO CERCA Límite Territorial Municipio San Andres Cholula, GEO CERCA TLAXCALANCINGO: Internacional - Walmart, Tlaxcalancingo, Pue., México</t>
  </si>
  <si>
    <t>G79F20F398D0</t>
  </si>
  <si>
    <t>SM73285</t>
  </si>
  <si>
    <t>3C6SRADG8KG665908</t>
  </si>
  <si>
    <t>SEGURIDAD PÚBLICA - #P-447 DODGE RAM	RAM 1500 CREW CAB SLT V6 A4X2 - MODELO 2019</t>
  </si>
  <si>
    <t>SEGURIDAD P. - N P-448 JOSEFINA SOLIS T. | SM73286</t>
  </si>
  <si>
    <t>bD4</t>
  </si>
  <si>
    <t>GEO CERCA Límite Territorial Municipio San Andres Cholula, GEO CERCA TLAXCALANCINGO: Andes 2, El Molinito, 72197 Tlaxcalancingo, Pue., México</t>
  </si>
  <si>
    <t>G70320F39A4E</t>
  </si>
  <si>
    <t>SM73286</t>
  </si>
  <si>
    <t>3C6SRADG7KG600144</t>
  </si>
  <si>
    <t>SEGURIDAD PÚBLICA  -#P-448 DODGE RAM 1500 CREW CAB SLT V6 A4X2 - MODELO 2019</t>
  </si>
  <si>
    <t>SEGURIDAD P. - N P-449 JOSEFINA SOLIS T. | SM73291</t>
  </si>
  <si>
    <t>bD5</t>
  </si>
  <si>
    <t>GEO CERCA Límite Territorial Municipio San Andres Cholula, GEO CERCA TLAXCALANCINGO: 2a Calle Francisco I. Madero, Coyotepec, San Bernardino Tlaxcalancingo, 72821 Tlaxcalancingo, Pue., México</t>
  </si>
  <si>
    <t>G72920F7DE2C</t>
  </si>
  <si>
    <t>SM73291</t>
  </si>
  <si>
    <t>3C6SRADG6KG665907</t>
  </si>
  <si>
    <t>SEGURIDAD PÚBLICA - #P-449  DODGE RAM 1500 CREW CAB SLT V6 A4X2 - MODELO 2019</t>
  </si>
  <si>
    <t>SEGURIDAD P. - N P-450 JOSEFINA SOLIS T. | SM73282</t>
  </si>
  <si>
    <t>bD6</t>
  </si>
  <si>
    <t>GEO CERCA Límite Territorial Municipio San Andres Cholula, GEO CERCA TLAXCALANCINGO: La luna - Orion Sur-Cerrada San Miguel, Ara Paseos del Angel, 72197 Tlaxcalancingo, Pue., México</t>
  </si>
  <si>
    <t>G79D20F86227</t>
  </si>
  <si>
    <t>SM73282</t>
  </si>
  <si>
    <t>3C6SRADG2KG600147</t>
  </si>
  <si>
    <t>SEGURIDAD PÚBLICA - #P-450 DODGE RAM 1500 CREW CAB SLT V6 A4X2 - MODELO 2019</t>
  </si>
  <si>
    <t>SEGURIDAD P. - N P-451 JOSEFINA SOLIS T. | SM73289</t>
  </si>
  <si>
    <t>bD7</t>
  </si>
  <si>
    <t>Av. de la Reforma 1703, Centro, 72000 Puebla, Pue., México</t>
  </si>
  <si>
    <t>G7BA20F37815</t>
  </si>
  <si>
    <t>SM73289</t>
  </si>
  <si>
    <t>3C6SRADG3KG600142</t>
  </si>
  <si>
    <t>SEGURIDAD PÚBLICA  - #P-451 DODGE RAM 1500 CREW CAB SLT V6 A4X2 - MODELO 2019</t>
  </si>
  <si>
    <t>SEGURIDAD P. - N P.438 JOSEFINA SOLIS T. | F46YS</t>
  </si>
  <si>
    <t>bF2</t>
  </si>
  <si>
    <t>G78220F86931</t>
  </si>
  <si>
    <t>F46YS</t>
  </si>
  <si>
    <t>ME1RG4259K2023790</t>
  </si>
  <si>
    <t>SEGURIDAD PÚBLICA - #P.438 MOTO YAMAHA FZ43 HASTA 250CC - MODELO 2019</t>
  </si>
  <si>
    <t>SEGURIDAD P. - N P.439 JOSEFINA SOLIS T. | F39YH</t>
  </si>
  <si>
    <t>bE1</t>
  </si>
  <si>
    <t>G73120F7DD35</t>
  </si>
  <si>
    <t>F39YH</t>
  </si>
  <si>
    <t>ME1RG4257K2024842</t>
  </si>
  <si>
    <t>SEGURIDAD PUBLICA  - #P.439 MOTO YAMAHA FZ43 HASTA 250CC - MODELO 2019</t>
  </si>
  <si>
    <t>SEGURIDAD P. - N P.440 JOSEFINA SOLIS T. | F40YS</t>
  </si>
  <si>
    <t>bE2</t>
  </si>
  <si>
    <t>G7EC20F5D3EC</t>
  </si>
  <si>
    <t>F40YS</t>
  </si>
  <si>
    <t>ME1RG425XK2023779</t>
  </si>
  <si>
    <t>SEGURIDAD PÚBLICA - #P.441 MOTO YAMAHA FZ44 HASTA 250CC - MODELO 2019</t>
  </si>
  <si>
    <t>SEGURIDAD P. - N P.442 JOSEFINA SOLIS T. | F36YH</t>
  </si>
  <si>
    <t>bE4</t>
  </si>
  <si>
    <t>G74F20F377E1</t>
  </si>
  <si>
    <t>F36YH</t>
  </si>
  <si>
    <t>ME1RG4250K2024858</t>
  </si>
  <si>
    <t>SEGURIDAD PÚBLICA - #P.442 MOTO YAMAHA FZ44 HASTA 250CC - MODELO 2019</t>
  </si>
  <si>
    <t>SEGURIDAD P. - N P.443 JOSEFINA SOLIS T. | F48YS</t>
  </si>
  <si>
    <t>bE5</t>
  </si>
  <si>
    <t>G73120F7C723</t>
  </si>
  <si>
    <t>F48YS</t>
  </si>
  <si>
    <t>ME1RG4257K2023786</t>
  </si>
  <si>
    <t>SEGURIDAD PÚBLICA - #P.443 MOTO YAMAHA FZ44 HASTA 250CC - MODELO 2019</t>
  </si>
  <si>
    <t>SEGURIDAD P. - N P.444 JOSEFINA SOLIS T. | F34YH</t>
  </si>
  <si>
    <t>bE6</t>
  </si>
  <si>
    <t>G74020F867F1</t>
  </si>
  <si>
    <t>F34YH</t>
  </si>
  <si>
    <t>ME1RG4254K2024393</t>
  </si>
  <si>
    <t>SEGURIDAD PÚBLICA - #P.444 MOTO YAMAHA FZ44 HASTA 250CC - MODELO 2019</t>
  </si>
  <si>
    <t>SEGURIDAD P. - N P.445 JOSEFINA SOLIS T. | F42YS</t>
  </si>
  <si>
    <t>bE7</t>
  </si>
  <si>
    <t>G7CD20F8677C</t>
  </si>
  <si>
    <t>F42YS</t>
  </si>
  <si>
    <t>ME1RG4253K2024532</t>
  </si>
  <si>
    <t>SEGURIDAD PÚBLICA - #P.445 MOTO YAMAHA FZ44 HASTA 250CC - MODELO 2019</t>
  </si>
  <si>
    <t>SEGURIDAD P. - N PT-01 JOSEFINA SOLIS T. | GEM5V</t>
  </si>
  <si>
    <t>bF6</t>
  </si>
  <si>
    <t>G7EE20F7C6F3</t>
  </si>
  <si>
    <t>GEM5V</t>
  </si>
  <si>
    <t>RGSWM22A8GB850155</t>
  </si>
  <si>
    <t>SEGURIDAD PÚBLICA - #PT-01 KAWASAKI MOTOCICLETA CUATRIMOTO -  MODELO 2016</t>
  </si>
  <si>
    <t>SEGURIDAD P. - N PT-02 JOSEFINA SOLIS T. | GEM5W</t>
  </si>
  <si>
    <t>bF7</t>
  </si>
  <si>
    <t>G72D20F7C73F</t>
  </si>
  <si>
    <t>GEM5W</t>
  </si>
  <si>
    <t>RGSWM22A5GB850145</t>
  </si>
  <si>
    <t>SEGURIDAD PÚBLICA - #PT-02 KAWASAKI MOTOCICLETA CUATRIMOTO - MODELO 2016</t>
  </si>
  <si>
    <t>SEGURIDAD P. - N PT-04 JOSEFINA SOLIS T. | GEM6U</t>
  </si>
  <si>
    <t>bF9</t>
  </si>
  <si>
    <t>GEO CERCA TALLER Inpresa: Blvd. Municipio Libre 756A, Vicente Guerrero, 72470 Puebla, Pue., México</t>
  </si>
  <si>
    <t>G7C220F7C7D0</t>
  </si>
  <si>
    <t>GEM6U</t>
  </si>
  <si>
    <t>RGSWM22A9GB850164</t>
  </si>
  <si>
    <t>SEGURIDAD PÚBLICA - PT-04 KAWASAKI MOTOCICLETA CUATRIMOTO - MODELO 2016</t>
  </si>
  <si>
    <t>SEGURIDAD P. - N PT-05 JOSEFINA SOLIS T. | UAS8626</t>
  </si>
  <si>
    <t>b14</t>
  </si>
  <si>
    <t>GEO CERCA Límite Territorial Municipio San Andres Cholula, GEO CERCA TLAXCALANCINGO: Perif. Ecológico, Tlaxcalancingo, Pue., México</t>
  </si>
  <si>
    <t>G75520F861EE</t>
  </si>
  <si>
    <t>UAS8626</t>
  </si>
  <si>
    <t>3VW1W1AJ9HM300013</t>
  </si>
  <si>
    <t>SEGURIDAD PÚBLICA - #PT-05 VW JETTA A6 TRENDLINE STD 4 PTAS. - MODELO 2016</t>
  </si>
  <si>
    <t>SEGURIDAD P. - N PT-06 JOSEFINA SOLIS T. | F76NP</t>
  </si>
  <si>
    <t>bF8</t>
  </si>
  <si>
    <t>G78620F86935</t>
  </si>
  <si>
    <t>F76NP</t>
  </si>
  <si>
    <t>RGSWM22A0HBA30172</t>
  </si>
  <si>
    <t>SEGURIDAD PÚBLICA - #PT-06 KAWASAKI MOTOCICLETA CUATRIMOTO - MODELO 2017</t>
  </si>
  <si>
    <t>SEGURIDAD P. - N S/N JOSEFINA SOLIS T. | TPM283A</t>
  </si>
  <si>
    <t>bCC</t>
  </si>
  <si>
    <t>G79B20F3C884</t>
  </si>
  <si>
    <t>TPM283A</t>
  </si>
  <si>
    <t>MEX5G2601LT023169</t>
  </si>
  <si>
    <t>SEGURIDAD PÚBLICA - #S/N VW VENTO - MODELO 2020</t>
  </si>
  <si>
    <t>SEGURIDAD P. - N S/N JOSEFINA SOLIS T. | TPM284A</t>
  </si>
  <si>
    <t>bCE</t>
  </si>
  <si>
    <t>G73C20F0BE52</t>
  </si>
  <si>
    <t>TPM284A</t>
  </si>
  <si>
    <t>WF06S5JP0KTA89650</t>
  </si>
  <si>
    <t>SEGURIDAD PÚBLICA - #S/N FORD TRANSIT	 - MODELO 2019</t>
  </si>
  <si>
    <t>SEGURIDAD P. - N S/N JOSEFINA SOLIS T. | TPM287A</t>
  </si>
  <si>
    <t>bCF</t>
  </si>
  <si>
    <t>G79F20F8DD98</t>
  </si>
  <si>
    <t>TPM287A</t>
  </si>
  <si>
    <t>MEX5G2603LT017714</t>
  </si>
  <si>
    <t>SEGURIDAD P. - N S/N JOSEFINA SOLIS T. | TPM289A</t>
  </si>
  <si>
    <t>bD0</t>
  </si>
  <si>
    <t>G76720F861DC</t>
  </si>
  <si>
    <t>TPM289A</t>
  </si>
  <si>
    <t>MEX5G2601LT035001</t>
  </si>
  <si>
    <t>SEGURIDAD PÚBLICA - #S/N  VW VENTO - MODELO 2020</t>
  </si>
  <si>
    <t>SEGURIDAD P. - N S/N JOSEFINA SOLIS T. | TPM290A</t>
  </si>
  <si>
    <t>bCD</t>
  </si>
  <si>
    <t>G7FA20F3725F</t>
  </si>
  <si>
    <t>TPM290A</t>
  </si>
  <si>
    <t>MEX5G2604LT017656</t>
  </si>
  <si>
    <t>SEGURIDAD P. - N T-244 JOSEFINA SOLIS T. | TNX538A</t>
  </si>
  <si>
    <t>b4F</t>
  </si>
  <si>
    <t>GEO CERCA Límite Territorial Municipio San Andres Cholula, GEO CERCA TLAXCALANCINGO: Paseo Sinfonía 4, Lomas de Angelópolis, 72820 Tlaxcalancingo, Pue., México</t>
  </si>
  <si>
    <t>G75620F7DB50</t>
  </si>
  <si>
    <t>TNX538A</t>
  </si>
  <si>
    <t>3N1AB7AD0KY362902</t>
  </si>
  <si>
    <t>SEGURIDAD PÚBLICA  - #T-244 NISSAN SENTRA - MODELO 2019</t>
  </si>
  <si>
    <t>SEGURIDAD P. - N T-245 JOSEFINA SOLIS T. | TNX485A</t>
  </si>
  <si>
    <t>b4D</t>
  </si>
  <si>
    <t>GEO CERCA Límite Territorial Municipio San Andres Cholula, GEO CERCA TLAXCALANCINGO: Calle Tlaxcalanzi 446, La Alfonsina, 12242 Tlaxcalancingo, Pue., México</t>
  </si>
  <si>
    <t>G7BB20F7DBBD</t>
  </si>
  <si>
    <t>TNX485A</t>
  </si>
  <si>
    <t>3N1AB7AD8KY372318</t>
  </si>
  <si>
    <t>SEGURIDAD PÚBLICA  -#T-245 NISSAN SENTRA - MODELO 2019</t>
  </si>
  <si>
    <t>SEGURIDAD P. - N T-254 JOSEFINA SOLIS T. | SM73288</t>
  </si>
  <si>
    <t>bD1</t>
  </si>
  <si>
    <t>Cholula - Puebla 628, Barrio de Jesús Tlatempa, 72770 Cholula, Pue., México</t>
  </si>
  <si>
    <t>G75020F861EB</t>
  </si>
  <si>
    <t>SM73288</t>
  </si>
  <si>
    <t>3C6SRADG9KG600145</t>
  </si>
  <si>
    <t>SEGURIDAD PÚBLICA - #T-254 DODGE RAM 1500 CREW CAB SLT V6 A4X2 - MODELO 2019</t>
  </si>
  <si>
    <t>SEGURIDAD P. - N T-255 JOSEFINA SOLIS T. | SM73287</t>
  </si>
  <si>
    <t>bD8</t>
  </si>
  <si>
    <t>GEO CERCA Límite Territorial Municipio San Andres Cholula: Buenavista 17, Villa Zavaleta, 72154 Puebla, Pue., México</t>
  </si>
  <si>
    <t>G73720F86689</t>
  </si>
  <si>
    <t>SM73287</t>
  </si>
  <si>
    <t>3C6SRADG1KG600141</t>
  </si>
  <si>
    <t>SEGURIDAD PÚBLICA - #T-255 DODGE RAM 1500 CREW CAB SLT V6 A4X2 - MODELO 2019</t>
  </si>
  <si>
    <t>SEGURIDAD P. - N T-256 JOSEFINA SOLIS T. | SM73284</t>
  </si>
  <si>
    <t>bD9</t>
  </si>
  <si>
    <t>G7D920F8EBEC</t>
  </si>
  <si>
    <t>SM73284</t>
  </si>
  <si>
    <t>3C6SRADGXKG600140</t>
  </si>
  <si>
    <t>SEGURIDAD PÚBLICA - #T-256 DODGE RAM	RAM 1500 CREW CAB SLT V6 A4X2 - MODELO 2019</t>
  </si>
  <si>
    <t>SEGURIDAD P. - N T-257 JOSEFINA SOLIS T. | SM73290</t>
  </si>
  <si>
    <t>bE8</t>
  </si>
  <si>
    <t>G78520F3782A</t>
  </si>
  <si>
    <t>SM73290</t>
  </si>
  <si>
    <t>3C6SRADG0KG600146</t>
  </si>
  <si>
    <t>SEGURIDAD PUBLICA - #T-257 DODGE RAM 1500 CREW CAB SLT V6 A4X2 - MODELO 2019</t>
  </si>
  <si>
    <t>SEGURIDAD P. - N T-258 JOSEFINA SOLIS T. | SM73283</t>
  </si>
  <si>
    <t>b24</t>
  </si>
  <si>
    <t>GEO CERCA Límite Territorial Municipio San Andres Cholula, GEO CERCA TLAXCALANCINGO: Carr. Internacional 6501, San Bernardino Tlaxcalancingo, 72821 Tlaxcalancingo, Pue., México</t>
  </si>
  <si>
    <t>G7EF20F86651</t>
  </si>
  <si>
    <t>SM73283</t>
  </si>
  <si>
    <t>3C6SRADG5KG600143</t>
  </si>
  <si>
    <t>SEGURIDAD PÚBLICA - #T-258 DODGE RAM 1500 CREW CAB SLT V6 A4X2 - MODELO 2019</t>
  </si>
  <si>
    <t>SEGURIDAD P. - N T.246 JOSEFINA SOLIS T. | F38YH</t>
  </si>
  <si>
    <t>b10A</t>
  </si>
  <si>
    <t>G7CB20F7D3C5</t>
  </si>
  <si>
    <t>F38YH</t>
  </si>
  <si>
    <t>METRG4258K2023568</t>
  </si>
  <si>
    <t>SEGURIDAD PÚBLICA - #T.246 MOTO YAMAHA FZ25 - HASTA 250CC - MODELO 2019</t>
  </si>
  <si>
    <t>SEGURIDAD P. - N T.247 JOSEFINA SOLIS T. | F47YS</t>
  </si>
  <si>
    <t>bDC</t>
  </si>
  <si>
    <t>G7D720EF4642</t>
  </si>
  <si>
    <t>F47YS</t>
  </si>
  <si>
    <t>ME1RG4253K2024854</t>
  </si>
  <si>
    <t>SEGURIDAD PÚBLICA - #T.247 MOTO YAMAHA FZ25 HASTA 250CC - MODELO 2019</t>
  </si>
  <si>
    <t>SEGURIDAD P. - N T.248 JOSEFINA SOLIS T. | F91XG</t>
  </si>
  <si>
    <t>bDD</t>
  </si>
  <si>
    <t>GEO CERCA Límite Territorial Municipio San Andres Cholula: Av. 5 de Mayo 1622l, San Juan Aquiahuac, 72810 San Andrés Cholula, Pue., México</t>
  </si>
  <si>
    <t>G77320F7E54F</t>
  </si>
  <si>
    <t>F91XG</t>
  </si>
  <si>
    <t>ME1RG4259K2023479</t>
  </si>
  <si>
    <t>SEGURIDAD PÚBLICA - #T.248 F91XG MOTO YAMAHA FZ25 HASTA 250CC - MODELO 2019</t>
  </si>
  <si>
    <t>SEGURIDAD P. - N T.249 JOSEFINA SOLIS T. | F44YS</t>
  </si>
  <si>
    <t>bDE</t>
  </si>
  <si>
    <t>GEO CERCA Límite Territorial Municipio San Andres Cholula, GEO CERCA CONCEPCION LA CRUZ: Municipio Libre - Emiliano Zapata, Concepción la Cruz, 72197 Puebla, Pue., México</t>
  </si>
  <si>
    <t>G7CA20F8687A</t>
  </si>
  <si>
    <t>F44YS</t>
  </si>
  <si>
    <t>ME1RG4258K2024851</t>
  </si>
  <si>
    <t>SEGURIDAD PUBLICA - #T.249 MOTO YAMAHA FZ25 HASTA 250CC - MODELO 2019</t>
  </si>
  <si>
    <t>SEGURIDAD P. - N T.250 JOSEFINA SOLIS T. | F80XG</t>
  </si>
  <si>
    <t>bDF</t>
  </si>
  <si>
    <t>G75A20F7A122</t>
  </si>
  <si>
    <t>F80XG</t>
  </si>
  <si>
    <t>ME1RG4258K2023439</t>
  </si>
  <si>
    <t>SEGURIDAD PUBLICA - #T.250 MOTO YAMAHA FZ25 HASTA 250CC MODELO 2019</t>
  </si>
  <si>
    <t>SEGURIDAD P. - N T.251 JOSEFINA SOLIS T. | F81XG</t>
  </si>
  <si>
    <t>bE0</t>
  </si>
  <si>
    <t>GEO CERCA Límite Territorial Municipio San Andres Cholula, GEO CERCA TLAXCALANCINGO: Federal Puebla Atlixco-Central Norte, San Bernardino Tlaxcalancingo, 72821 Tlaxcalancingo, Pue., México</t>
  </si>
  <si>
    <t>G7A520F3780A</t>
  </si>
  <si>
    <t>F81XG</t>
  </si>
  <si>
    <t>ME1RG4255K2024886</t>
  </si>
  <si>
    <t>SEGURIDAD PÚBLICA - #T.251 MOTO YAMAHA FZ25 HASTA 250CC - MODELO 2019</t>
  </si>
  <si>
    <t>SEGURIDAD P. N 242 JOSEFINA SOLIS T. |  SM24593</t>
  </si>
  <si>
    <t>bFC</t>
  </si>
  <si>
    <t>GEO CERCA Complejo de Seguridad Publica, GEO CERCA Límite Territorial Municipio San Andres Cholula: Camino a Cuayantla 1226, San Bernardino Tlaxcalancingo, Tlaxcalancingo, Pue., México</t>
  </si>
  <si>
    <t>G79220F7C68F</t>
  </si>
  <si>
    <t>SM24593</t>
  </si>
  <si>
    <t>3C6SRADG9JG152634</t>
  </si>
  <si>
    <t>SEGURIDAD PÚBLICA - #242 CHRYSLER RAM 1500 CREW CAB SLT 4x2 AUT 4 PTAS. - MODELO 2018</t>
  </si>
  <si>
    <t>SEGURIDAD P.- N° ECON. 381 | SK15610</t>
  </si>
  <si>
    <t>b72</t>
  </si>
  <si>
    <t>Calle 21 Sur 105, San Matías, Puebla, Pue., México</t>
  </si>
  <si>
    <t>G71920F866A7</t>
  </si>
  <si>
    <t>SK15610</t>
  </si>
  <si>
    <t>MR0EX32G3D0005374</t>
  </si>
  <si>
    <t>SEGURIDAD PÚBLICA - #381 TOYOTA HILUX	SR DOBLE CABINA AC VE STD - MODELO 2013</t>
  </si>
  <si>
    <t>SER. MUN.-  S/N JOAQUIN ALONSO V. | SM70823 BACHEO</t>
  </si>
  <si>
    <t>bBC</t>
  </si>
  <si>
    <t>SERVICIOS MUNICIPALES</t>
  </si>
  <si>
    <t>GEO CERCA Límite Territorial Municipio San Andres Cholula, GEO CERCA TLAXCALANCINGO: Priv Nayarit 14, San Bernardino Tlaxcalancingo, Tlaxcalancingo, Pue., México</t>
  </si>
  <si>
    <t>G70220F7DD06</t>
  </si>
  <si>
    <t>SM70823</t>
  </si>
  <si>
    <t>1FDWF3G60KEF45122</t>
  </si>
  <si>
    <t>SERVICIOS MUNICIPALES - #S/N FORD	F350 SUPER DUTY XL PLUS CHASIS CAB - MODELO 2019 - BACHEO</t>
  </si>
  <si>
    <t>SER. MUN.-  S/N JOAQUIN ALONSO VICENS | S/P BASURA</t>
  </si>
  <si>
    <t>b127</t>
  </si>
  <si>
    <t>G7EE20F37841</t>
  </si>
  <si>
    <t>1GCC5138566179953</t>
  </si>
  <si>
    <t>SERVICIOS MUNICIPALES - #S/N INTERNATIONAL - MODELO 2020</t>
  </si>
  <si>
    <t>SER. MUN.- N 136 JOAQUIN ALONSO VICENS | SL47019</t>
  </si>
  <si>
    <t>b11E</t>
  </si>
  <si>
    <t>G7A520F86916</t>
  </si>
  <si>
    <t>SL47019</t>
  </si>
  <si>
    <t>3GCM7H1C2YM105197</t>
  </si>
  <si>
    <t>SERVICIOS MUNICIPALES - #136 GM KODIAK (BASURA) KODIAK R CHASIS CAB C8H042 DIESEL - MODELO 2000</t>
  </si>
  <si>
    <t>SER. MUN.- N 138 JOAQUIN ALONSO VICENS | SL47045</t>
  </si>
  <si>
    <t>b11F</t>
  </si>
  <si>
    <t>GEO CERCA Límite Territorial Municipio San Andres Cholula, GEO CERCA TLAXCALANCINGO: Carr Izúcar de Matamoros 8502, San Bernardino Tlaxcalancingo, 72821 Tlaxcalancingo, Pue., México</t>
  </si>
  <si>
    <t>G71720F8FA35</t>
  </si>
  <si>
    <t>SL47045</t>
  </si>
  <si>
    <t>3GBM7H1C32M104961</t>
  </si>
  <si>
    <t>SERVICIOS MUNICIPALES - #138 GM KODIAK (BASURA) GM KODIAK R CHASIS CAB C8H042 DIESEL - MODELO 2002</t>
  </si>
  <si>
    <t>SER. MUN.- N 143 JOAQUIN ALONSO VICENS | SL47104</t>
  </si>
  <si>
    <t>b29</t>
  </si>
  <si>
    <t>GEO CERCA Límite Territorial Municipio San Andres Cholula, GEO CERCA SAN ANTONIO CACALOTEPEC: Segunda Privada 24 de Febrero, San Antonio Cacalotepec, 72485 San Andrés Cholula, Pue., México</t>
  </si>
  <si>
    <t>G7EB20F86655</t>
  </si>
  <si>
    <t>SL47104</t>
  </si>
  <si>
    <t>3GBM7H1C23M108064</t>
  </si>
  <si>
    <t>SERVICIOS MUNICIPALES -#143 KODIAK GM VOLTEO CAM HASTA 1 (VOLTEO) - MODELO 2003</t>
  </si>
  <si>
    <t>SER. MUN.- N 144 JOAQUIN ALONSO VICENS | SL93897</t>
  </si>
  <si>
    <t>b118</t>
  </si>
  <si>
    <t>GEO CERCA Servicios Municipales, GEO CERCA Límite Territorial Municipio San Andres Cholula: Camino a Cuayantla 1226, Michatenco, Tlaxcalancingo, Pue., México</t>
  </si>
  <si>
    <t>Office Zone, Oficina Servicios municipales, Punto de control municipio</t>
  </si>
  <si>
    <t>G79220F7C48D</t>
  </si>
  <si>
    <t>SL93897</t>
  </si>
  <si>
    <t>5002676C3</t>
  </si>
  <si>
    <t>SERVICIOS MUNICIPALES - #144 DINA 550 KODIAK GM VOLTEO	- MODELO 1993</t>
  </si>
  <si>
    <t>SER. MUN.- N 145 JOAQUIN ALONSO VICENS | SL47014</t>
  </si>
  <si>
    <t>b1E</t>
  </si>
  <si>
    <t>G76520F861DE</t>
  </si>
  <si>
    <t>SL47014</t>
  </si>
  <si>
    <t>3GBM7H1C96M101200</t>
  </si>
  <si>
    <t>SERVICIOS MUNICIPALES - #145 GM KODIAK (PIPA) CAM HASTA 1 CHASIS CAB C8H042 DIESEL - MODELO 2006</t>
  </si>
  <si>
    <t>SER. MUN.- N 147 JOAQUIN ALONSO VICENS | SL47024</t>
  </si>
  <si>
    <t>b99</t>
  </si>
  <si>
    <t>GEO CERCA Servicios Municipales, GEO CERCA Límite Territorial Municipio San Andres Cholula: Paso de Radiales, Puebla, México</t>
  </si>
  <si>
    <t>G76620F7E25F</t>
  </si>
  <si>
    <t>SL47024</t>
  </si>
  <si>
    <t>3GBM7H1C35M119805</t>
  </si>
  <si>
    <t>SERVICIOS MUNICIPALES - #147 GM KODIAK PIPA GM KODIAK R CHASIS CAB C8H042 DIESEL (PIPA) - MODELO 2005</t>
  </si>
  <si>
    <t>SER. MUN.- N 151 JOAQUIN ALONSO VICENS | SL47102</t>
  </si>
  <si>
    <t>b11B</t>
  </si>
  <si>
    <t>,Garmin,HOS,Iridium,UI</t>
  </si>
  <si>
    <t>0</t>
  </si>
  <si>
    <t>G7D320F7DBD5</t>
  </si>
  <si>
    <t>SL47102</t>
  </si>
  <si>
    <t>3AL6H6AB2YDH12784</t>
  </si>
  <si>
    <t>SERVICIOS MUNICIPALES - #151MERCEDES TRACTO CAMION (BASURA) MZ MERCEDES BENZ FREIGHTLINER - MODELO 2000</t>
  </si>
  <si>
    <t>SER. MUN.- N 152 JOAQUIN ALONSO VICENS | SL47028</t>
  </si>
  <si>
    <t>b11C</t>
  </si>
  <si>
    <t>G78320F86930</t>
  </si>
  <si>
    <t>SL47028</t>
  </si>
  <si>
    <t>3GBM7H1C76M110106</t>
  </si>
  <si>
    <t>SERVICIOS MUNICIPALES - #152 KODAC GM (BASURA ) GM KODIAK K 211 33000 LB DIESEL - MODELO 2006</t>
  </si>
  <si>
    <t>SER. MUN.- N 157 JOAQUIN ALONSO VICENS | S/P RETRO</t>
  </si>
  <si>
    <t>b102</t>
  </si>
  <si>
    <t>G7E320F86950</t>
  </si>
  <si>
    <t>JAB0023666</t>
  </si>
  <si>
    <t>SERVICIOS MUNICIPALES - #157 S/P RETROEXCAVADORA</t>
  </si>
  <si>
    <t>SER. MUN.- N 158 JOAQUIN ALONSO VICENS | S/P CAMIO</t>
  </si>
  <si>
    <t>b130</t>
  </si>
  <si>
    <t>GEO CERCA COL. GOBERNADORES, GEO CERCA Límite Territorial Municipio San Andres Cholula, GEO CERCA TLAXCALANCINGO: Blvd. Lic. G. Díaz Ordaz 2, Gobernadores de Puebla - Viva Sedesol o Col La Periodista, 72197 Tlaxcalancingo, Pue., México</t>
  </si>
  <si>
    <t>Colonia, Punto de control municipio, Junta Auxiliar</t>
  </si>
  <si>
    <t>G79720F7C68A</t>
  </si>
  <si>
    <t>1HSRDGUR9GHB17241</t>
  </si>
  <si>
    <t>SERVICIOS MUNICIPALES - #158 INTERNATIONAL NAVISTAR LUZ CAMIÓN - MODELO 1986</t>
  </si>
  <si>
    <t>SER. MUN.- N 159 JOAQUIN ALONSO VICENS |  BOB CAT</t>
  </si>
  <si>
    <t>b12A</t>
  </si>
  <si>
    <t>G73020F86880</t>
  </si>
  <si>
    <t>CAT0246CEJAY04923</t>
  </si>
  <si>
    <t>SERVICIOS MUNICIPALES - #159 BOB CAT - MODELO 2014</t>
  </si>
  <si>
    <t>SER. MUN.- N 160 JOAQUIN ALONSO VICENS | S/P RETRO</t>
  </si>
  <si>
    <t>b129</t>
  </si>
  <si>
    <t>GEO CERCA Límite Territorial Municipio San Andres Cholula, GEO CERCA TLAXCALANCINGO: San Miguel 9, San Bernardino Tlaxcalancingo, 72820 Tlaxcalancingo, Pue., México</t>
  </si>
  <si>
    <t>G7B620F7C7A4</t>
  </si>
  <si>
    <t>580MSERIES12</t>
  </si>
  <si>
    <t>SERVICIOS MUNICIPALES - #160	S/P	RETROEXCAVADORA</t>
  </si>
  <si>
    <t>SER. MUN.- N 161 JOAQUIN ALONSO VICENS | S/P RETRO</t>
  </si>
  <si>
    <t>b103</t>
  </si>
  <si>
    <t>GEO CERCA TALLER Refacciones servicios y diagnóstico, GEO CERCA Límite Territorial Municipio San Andres Cholula: Del Pozo 619, San Rafael Comac, Pue., México</t>
  </si>
  <si>
    <t>G79D20F8ECA9</t>
  </si>
  <si>
    <t>JJGN580NPBC541397</t>
  </si>
  <si>
    <t>SERVICIOS MUNICIPALES - #161 S/P RETROEXCAVADORA 580N</t>
  </si>
  <si>
    <t>SER. MUN.- N 162 JOAQUIN ALONSO VICENS | SL47009</t>
  </si>
  <si>
    <t>b11D</t>
  </si>
  <si>
    <t>G78020F7C49F</t>
  </si>
  <si>
    <t>SL47009</t>
  </si>
  <si>
    <t>2FZACFCP83AL99324</t>
  </si>
  <si>
    <t>SERVICIOS MUNICIPALES - #162 MERCEDEZ BENZ BASURA	FREIGHTLINER FL80 
 - MODELO 2000</t>
  </si>
  <si>
    <t>SER. MUN.- N 21 ENRIQUE GÓMEZ | SJ65006</t>
  </si>
  <si>
    <t>b7B</t>
  </si>
  <si>
    <t>G78020F8623A</t>
  </si>
  <si>
    <t>SJ65006</t>
  </si>
  <si>
    <t>3GCNC9CX0BG408877</t>
  </si>
  <si>
    <t>SERVICIOS MUNICIPALES - #21 GM SILVERADO 1500 STD - MODELO 2011</t>
  </si>
  <si>
    <t>SER. MUN.- N 22 ALEJANDRO XICALI MORENO | SL71316</t>
  </si>
  <si>
    <t>b6A</t>
  </si>
  <si>
    <t>G7F020F7DBF6</t>
  </si>
  <si>
    <t>SL71316</t>
  </si>
  <si>
    <t>3N6DD23T6EK111270</t>
  </si>
  <si>
    <t>SERVICIOS MUNICIPALES - #22 NISSAN NP300 PICK UP DOBLE CABINA STD - MODELO 2014</t>
  </si>
  <si>
    <t>SER. MUN.- N 228 JOAQUIN ALONSO VICENS | SJ65000</t>
  </si>
  <si>
    <t>bFB</t>
  </si>
  <si>
    <t>GEO CERCA Límite Territorial Municipio San Andres Cholula: Calle 4 Sur 710B, San Miguel, Santiago Xicotenco, 72810 San Andrés Cholula, Pue., México</t>
  </si>
  <si>
    <t>G7E220F86951</t>
  </si>
  <si>
    <t>SJ65000</t>
  </si>
  <si>
    <t>3GCNC9CX6BG409256</t>
  </si>
  <si>
    <t>SERVICIOS MUNICIPALES - #228 GM SILVERADO 	2500 AC AUT.	- MODELO 2011</t>
  </si>
  <si>
    <t>SER. MUN.- N 24 MIGUEL COYOPOL | SL71353</t>
  </si>
  <si>
    <t>b6B</t>
  </si>
  <si>
    <t>GEO CERCA Servicios Municipales, GEO CERCA Límite Territorial Municipio San Andres Cholula: Camino a Cuayantla 1420, Michatenco, Centro, Tlaxcalancingo, Pue., México</t>
  </si>
  <si>
    <t>G79120F7DB97</t>
  </si>
  <si>
    <t>SL71353</t>
  </si>
  <si>
    <t>3N6DD21T0EK085140</t>
  </si>
  <si>
    <t>SERVICIOS MUNICIPALES - #24 NISSAN NP300 PICK UP DOBLE CABINA STD - MODELO 2014</t>
  </si>
  <si>
    <t>SER. MUN.- N 26 PEDRO HERNANDEZ | SM65607</t>
  </si>
  <si>
    <t>b41</t>
  </si>
  <si>
    <t>GEO CERCA Límite Territorial Municipio San Andres Cholula, GEO CERCA SANTA MARIA TONANTZINTLA: Moctezuma 41A, San Pedro, Sta María Tonanzintla, 72846 San Andrés Cholula, Pue., México</t>
  </si>
  <si>
    <t>G7DC20F7DBDA</t>
  </si>
  <si>
    <t>SM65607</t>
  </si>
  <si>
    <t>1FDWF3G64KEE30426</t>
  </si>
  <si>
    <t>SERVICIOS MUNICIPALES - #26 FORD F350 XL PLUS CHAS CAB.	- MODELO 2019</t>
  </si>
  <si>
    <t>SER. MUN.- N 27 EVERARDO ACA | MOTOCONFORMADORA</t>
  </si>
  <si>
    <t>b12B</t>
  </si>
  <si>
    <t>G78120F7F6AC</t>
  </si>
  <si>
    <t>87VO9002</t>
  </si>
  <si>
    <t>SERVICIOS MUNICIPALES - #27 MOTOCONFORMADORA CAT120G</t>
  </si>
  <si>
    <t>SER. MUN.- N 27 JOAQUIN ALONSO VICENS | SM65613</t>
  </si>
  <si>
    <t>b1C</t>
  </si>
  <si>
    <t>GEO CERCA Límite Territorial Municipio San Andres Cholula, GEO CERCA TLAXCALANCINGO: Francisco I. Madero 120, San Bernardino Tlaxcalancingo, 72821 Tlaxcalancingo, Pue., México</t>
  </si>
  <si>
    <t>G71120F867A0</t>
  </si>
  <si>
    <t>SM65613</t>
  </si>
  <si>
    <t>3HAMMAARXJL227284</t>
  </si>
  <si>
    <t>SERVICIOS MUNICIPALES - #27 TRACTOCAMION GRUA 4300 SBA 4X2 (5 VEL.) - MODELO 2019</t>
  </si>
  <si>
    <t>SER. MUN.- N 28 JOAQUIN ALONSO VICENS | SL47272</t>
  </si>
  <si>
    <t>b7C</t>
  </si>
  <si>
    <t>GEO CERCA Límite Territorial Municipio San Andres Cholula, GEO CERCA TLAXCALANCINGO: Francisco I. Madero 1, Coyotepec, San Bernardino Tlaxcalancingo, 72820 Tlaxcalancingo, Pue., México</t>
  </si>
  <si>
    <t>G7DC20F86662</t>
  </si>
  <si>
    <t>SL47272</t>
  </si>
  <si>
    <t>93CXM80269C128019</t>
  </si>
  <si>
    <t>SERVICIOS MUNICIPALES - #28 TORNADO A/A PAQ B STD - MODELO 2009</t>
  </si>
  <si>
    <t>SER. MUN.- N 29 ROBERTO MIRANDA | SL47252</t>
  </si>
  <si>
    <t>b7E</t>
  </si>
  <si>
    <t>G73320F8668D</t>
  </si>
  <si>
    <t>SL47252</t>
  </si>
  <si>
    <t>3FTGF17W99MA07729</t>
  </si>
  <si>
    <t>SERVICIOS MUNICIPALES - #29 FORD F250 PICK UP F250 2 PUERTAS                                                                  
 - MODELO 2009</t>
  </si>
  <si>
    <t>SER. MUN.- N 30 JOSÉ JUAN TLATEHUIL | SL47246</t>
  </si>
  <si>
    <t>b83</t>
  </si>
  <si>
    <t>G74F20F7E470</t>
  </si>
  <si>
    <t>SL47246</t>
  </si>
  <si>
    <t>3FEKF36L39MA14082</t>
  </si>
  <si>
    <t>SERVICIOS MUNICIPALES - #30FORD F350 PICK UP SUPER DUTY - MODELO 2009</t>
  </si>
  <si>
    <t>SER. MUN.- N 31 ROBERTO BENITEZ | S/P</t>
  </si>
  <si>
    <t>b81</t>
  </si>
  <si>
    <t>GEO CERCA Límite Territorial Municipio San Andres Cholula: Ruta Quetzalcóatl 26, San Andrés Cholula, Barrio Real, 72810 San Andrés Cholula, Pue., México</t>
  </si>
  <si>
    <t>G74320F867F2</t>
  </si>
  <si>
    <t>1FDEF3G61EEA70015</t>
  </si>
  <si>
    <t>SERVICIOS MUNICIPALES - #31 FORD F350 SUPER DUTY PLUS CHASIS - MODELO 2014</t>
  </si>
  <si>
    <t>SER. MUN.- N 32 ARMANDO AGUIRRE | SL47094</t>
  </si>
  <si>
    <t>b7F</t>
  </si>
  <si>
    <t>G78C20F86236</t>
  </si>
  <si>
    <t>SL47094</t>
  </si>
  <si>
    <t>3FTGF17W89MA07754</t>
  </si>
  <si>
    <t>SERVICIOS MUNICIPALES - #32 FORD F250 PICKUP FLOTILLERA AC STD - MODELO 2009</t>
  </si>
  <si>
    <t>SER. MUN.- N 34 FELIPE SOLÍS | SM65611</t>
  </si>
  <si>
    <t>b26</t>
  </si>
  <si>
    <t>GEO CERCA Servicios Municipales, GEO CERCA Límite Territorial Municipio San Andres Cholula: Camino a San Antonio Cacalotepec 1920, Tlaxcalancingo, Pue., México</t>
  </si>
  <si>
    <t>G7FB20F8684B</t>
  </si>
  <si>
    <t>SM65611</t>
  </si>
  <si>
    <t>1FDWF3G64KEE30412</t>
  </si>
  <si>
    <t>SERVICIOS MUNICIPALES - #34 FORD F-350	- MODELO 2019</t>
  </si>
  <si>
    <t>SER. MUN.- N 35 ADOLFO GALLEGOS | SL47068</t>
  </si>
  <si>
    <t>b7D</t>
  </si>
  <si>
    <t>G7CE20F86670</t>
  </si>
  <si>
    <t>SL47068</t>
  </si>
  <si>
    <t>3N6DD12S56K031110</t>
  </si>
  <si>
    <t>SERVICIOS MUNICIPALES - #35 NISSAN PICK UP                                                                         
 - MODELO 2006</t>
  </si>
  <si>
    <t>SER. MUN.- N 38 JOAQUIN ALONSO VICENS | SL47011</t>
  </si>
  <si>
    <t>b69</t>
  </si>
  <si>
    <t>GEO CERCA Límite Territorial Municipio San Andres Cholula, GEO CERCA TLAXCALANCINGO: San Miguel 31, San Bernardino Tlaxcalancingo, 72820 Tlaxcalancingo, Pue., México</t>
  </si>
  <si>
    <t>G7FA20F7DBFC</t>
  </si>
  <si>
    <t>SL47011</t>
  </si>
  <si>
    <t>3FTRF17299MA01015</t>
  </si>
  <si>
    <t>SERVICIOS MUNICIPALES - #38 FORD F150 PICK UP - MODELO 2009</t>
  </si>
  <si>
    <t>SER. MUN.- N 4 JOAQUÍN ALONSO V. | SM76338 BASURA</t>
  </si>
  <si>
    <t>b125</t>
  </si>
  <si>
    <t>GEO CERCA COL. GOBERNADORES, GEO CERCA Límite Territorial Municipio San Andres Cholula, GEO CERCA TLAXCALANCINGO: Ingeniero Aaron Merino Fernández 4, Gobernadores de Puebla - Viva Sedesol o Col La Periodista, 72197 Tlaxcalancingo, Pue., México</t>
  </si>
  <si>
    <t>G7AF20F7C7BD</t>
  </si>
  <si>
    <t>SM76330</t>
  </si>
  <si>
    <t>3HAEVTAR6LL399571</t>
  </si>
  <si>
    <t>SERVICIOS MUNICIPALES #ECO4 INTERNATIONAL - MODELO 2020</t>
  </si>
  <si>
    <t>SER. MUN.- N 40 GERMAN MACEDA | SL71347</t>
  </si>
  <si>
    <t>b82</t>
  </si>
  <si>
    <t>GEO CERCA Límite Territorial Municipio San Andres Cholula, GEO CERCA TLAXCALANCINGO: Internacional 6502 - Coyotepec, San Bernardino Tlaxcalancingo, 72821 Tlaxcalancingo, Pue., México</t>
  </si>
  <si>
    <t>G75C20F861E7</t>
  </si>
  <si>
    <t>SL71347</t>
  </si>
  <si>
    <t>3N6DD25T0EK107163</t>
  </si>
  <si>
    <t>SERVICIOS MUNICIPALES - #40 NISSAN NP300 ESTACAS DH VE STD - MODELO 2014</t>
  </si>
  <si>
    <t>SER. MUN.- N 44 RUPERTO COCOLOT COYOPOLT | SL71352</t>
  </si>
  <si>
    <t>b2A</t>
  </si>
  <si>
    <t>G72920F86798</t>
  </si>
  <si>
    <t>SL71352</t>
  </si>
  <si>
    <t>3N6DD23T1EK111015</t>
  </si>
  <si>
    <t>SERVICIOS MUNICIPALES - #44 NISSAN NP300 PICK UP DOBLE CABINA STD - MODELO 2014</t>
  </si>
  <si>
    <t>SER. MUN.- N 50 NARCISO CHIQUITO | 310-PUE</t>
  </si>
  <si>
    <t>b21</t>
  </si>
  <si>
    <t>G7F120F8664F</t>
  </si>
  <si>
    <t>310-PUE</t>
  </si>
  <si>
    <t>2B4HB15XVK525485</t>
  </si>
  <si>
    <t>SERVICIOS MUNICIPALES - #50 DODGE RAM 1500 IMPORTACIÓN AUT. - MODELO 1997</t>
  </si>
  <si>
    <t>SER. MUN.- N 51 GONZALO BANCINI | SL47035</t>
  </si>
  <si>
    <t>b117</t>
  </si>
  <si>
    <t>GEO CERCA Límite Territorial Municipio San Andres Cholula, GEO CERCA TLAXCALANCINGO: Av Cuauhtémoc Sur 74, San Bernardino Tlaxcalancingo, 72820 Tlaxcalancingo, Pue., México</t>
  </si>
  <si>
    <t>G73520F8668B</t>
  </si>
  <si>
    <t>SL47035</t>
  </si>
  <si>
    <t>1D7CE3GK8AS264120</t>
  </si>
  <si>
    <t>SERVICIOS MUNICIPALES - #51 CHRYSLER DAKOTA PICK UP SLT QUAD CABINA 4x2 1 TON AUT. - MODELO 2010</t>
  </si>
  <si>
    <t>SER. MUN.- N 53 JOSE TEPANECATL | SK00654</t>
  </si>
  <si>
    <t>b68</t>
  </si>
  <si>
    <t>GEO CERCA COL. GOBERNADORES, GEO CERCA Límite Territorial Municipio San Andres Cholula, GEO CERCA TLAXCALANCINGO: Blvrd Vicente Lombardo Toledano 105, Gobernadores de Puebla - Viva Sedesol o Col La Periodista, 72197 Tlaxcalancingo, Pue., México</t>
  </si>
  <si>
    <t>G75B20F7DB5D</t>
  </si>
  <si>
    <t>SK00654</t>
  </si>
  <si>
    <t>3C7WRAJT1DG348831</t>
  </si>
  <si>
    <t>SERVICIOS MUNICIPALES - #53 CHRYSLER RAM 4000 CHASIS CAB S STD - MODELO 2013</t>
  </si>
  <si>
    <t>SER. MUN.- N 55 JOAQUIN ALONSO VICENS | SL47021</t>
  </si>
  <si>
    <t>b119</t>
  </si>
  <si>
    <t>GEO CERCA Límite Territorial Municipio San Andres Cholula, GEO CERCA SAN ANTONIO CACALOTEPEC: Calle Miguel Hidalgo 51, San Antonio Cacalotepec, 72485 Tlaxcalancingo, Pue., México</t>
  </si>
  <si>
    <t>G78C20F8693F</t>
  </si>
  <si>
    <t>SL47021</t>
  </si>
  <si>
    <t>3HAMMMMR8LL259893</t>
  </si>
  <si>
    <t>SERVICIOS MUNICIPALES- #55 INTERNACIONAL BASURA - MODELO 2010</t>
  </si>
  <si>
    <t>SER. MUN.- N 56 JOAQUIN ALONSO VICENS | SL32637</t>
  </si>
  <si>
    <t>bC1</t>
  </si>
  <si>
    <t>GEO CERCA Límite Territorial Municipio San Andres Cholula: Recta A Cholula - De Los Fresnos, San Miguel, 72750 Cholula, Pue., México</t>
  </si>
  <si>
    <t>G76220F7DC65</t>
  </si>
  <si>
    <t>SL32637</t>
  </si>
  <si>
    <t>3HTWGAZT4FN745989</t>
  </si>
  <si>
    <t>SERVICIOS MUNICIPALES - #56 INTERNATIONAL 7400-300 CHASIS CABINA (BASURA) - MODELO 2015</t>
  </si>
  <si>
    <t>SER. MUN.- N 57 LUIS MANI | SL71333</t>
  </si>
  <si>
    <t>b5B</t>
  </si>
  <si>
    <t>Calle 27 Ote. 202, Barrio de San Pedro Mexicaltzingo, 72762 Cholula, Pue., México</t>
  </si>
  <si>
    <t>G77E20F7DC79</t>
  </si>
  <si>
    <t>SL71333</t>
  </si>
  <si>
    <t>3N6DD23T4EK111526</t>
  </si>
  <si>
    <t>SERVICIOS MUNICIPALES - #57 NISSAN NP300 PICK UP DOBLE CABINA - MODELO 2014</t>
  </si>
  <si>
    <t>SER. MUN.- N 59 JOAQUIN ALONSO VICENS | SL47040</t>
  </si>
  <si>
    <t>b20</t>
  </si>
  <si>
    <t>G7D520F86764</t>
  </si>
  <si>
    <t>SL47040</t>
  </si>
  <si>
    <t>3GBM7H1C16M109615</t>
  </si>
  <si>
    <t>SERVICIOS MUNICIPALES - #59 GM CAMION (BASURA) KODIAK R CHASIS CAB C8H042 DIESEL - MODELO 2006</t>
  </si>
  <si>
    <t>SER. MUN.- N S/N JOAQUIN ALONSO V. | SM70817 GRUA</t>
  </si>
  <si>
    <t>b53</t>
  </si>
  <si>
    <t>118, San Miguel Xoxtla, 72620 San Miguel Xoxtla, Pue., México</t>
  </si>
  <si>
    <t>G7A920F7DBAF</t>
  </si>
  <si>
    <t>SM70817</t>
  </si>
  <si>
    <t>1FDWF3G6XKEF45063</t>
  </si>
  <si>
    <t>SERVICIOS MUNICIPALES - #S/N FORD GRUA F350 SUPER DUTY XL PLUS CHASIS CAB - MODELO 2019</t>
  </si>
  <si>
    <t>SER. MUN.- N S/N JOAQUIN ALONSO V. | SM70822 GRUA</t>
  </si>
  <si>
    <t>bC0</t>
  </si>
  <si>
    <t>GEO CERCA Límite Territorial Municipio San Andres Cholula, GEO CERCA SANTA MARIA TONANTZINTLA: Emilio Portes Gil 7, Sta María Tonanzintla, 72840 San Andrés Cholula, Pue., México</t>
  </si>
  <si>
    <t>G75A20F7DC5D</t>
  </si>
  <si>
    <t>SM70822</t>
  </si>
  <si>
    <t>1FDWF3G6XKEF26559</t>
  </si>
  <si>
    <t>SERVICIOS MUNICIPALES - #S/N FORD GRUA F350 SUPER DUTY XL PLUS CHASIS CAB	- MODELO 2019</t>
  </si>
  <si>
    <t>SER. MUN.- N S/N JOAQUIN ALONSO VICENS | S/P RETRO</t>
  </si>
  <si>
    <t>b104</t>
  </si>
  <si>
    <t>G79420F8622E</t>
  </si>
  <si>
    <t>JJGN58SRLJC754437</t>
  </si>
  <si>
    <t>SERVICIOS MUNICIPALES - #S/N RETROEXCAVADORA	 - MODELO 2019</t>
  </si>
  <si>
    <t>SER. MUN.- N S/N JOAQUIN ALONSO VICENS | SK95868</t>
  </si>
  <si>
    <t>bA9</t>
  </si>
  <si>
    <t>G7ED20F86257</t>
  </si>
  <si>
    <t>SK95868</t>
  </si>
  <si>
    <t>1FDEF3G62FEA43844</t>
  </si>
  <si>
    <t>SERVICIOS MUNICIPALES - #S/N FORD F350 PICK UP SUPER DUTY - MODELO 2015</t>
  </si>
  <si>
    <t>SER. MUN.- N S/N JOAQUIN ALONSO VICENS | SM49956</t>
  </si>
  <si>
    <t>b6D</t>
  </si>
  <si>
    <t>Av 25 Pte 3312, Belisario Domínguez, 72180 Puebla, Pue., México</t>
  </si>
  <si>
    <t>G73620F7DC31</t>
  </si>
  <si>
    <t>SM49956</t>
  </si>
  <si>
    <t>93CCL8069KB173794</t>
  </si>
  <si>
    <t>SERVICIOS MUNICIPALES - S/N CHEVROLET TORNADO - MODELO 2019</t>
  </si>
  <si>
    <t>SER. MUN.- N S/N JOAQUIN ALONSO VICENS | SM70828</t>
  </si>
  <si>
    <t>b9A</t>
  </si>
  <si>
    <t>GEO CERCA Límite Territorial Municipio San Andres Cholula: Calle 8 Sur 910, San Miguel, San Juan Aquiahuac, 72810 Cholula, Pue., México</t>
  </si>
  <si>
    <t>G75620F745CA</t>
  </si>
  <si>
    <t>SM70828</t>
  </si>
  <si>
    <t>1FDWF3G66KEF30981</t>
  </si>
  <si>
    <t>SERVICIOS MUNICIPALES -#S/N FORD F350 SUPER DUTY XL PLUS CHASIS CAB - MODELO 2019</t>
  </si>
  <si>
    <t>SER. MUN.- N S/N JOAQUIN ALONSO VICENS | SM70829</t>
  </si>
  <si>
    <t>bBB</t>
  </si>
  <si>
    <t>GEO CERCA Límite Territorial Municipio San Andres Cholula, GEO CERCA CONCEPCION LA CRUZ: Tecali 1, Reserva Territorial Atlixcáyotl, Geovillas Atlixcayotl, Puebla, Pue., México</t>
  </si>
  <si>
    <t>G7EB20F8675A</t>
  </si>
  <si>
    <t>SM70829</t>
  </si>
  <si>
    <t>1FDWF3G66KEF45299</t>
  </si>
  <si>
    <t>SERVICIOS MUNICIPALES - #S/N  FORD F350 SUPER DUTY XL PLUS CHASIS CAB - MODELO 2019</t>
  </si>
  <si>
    <t>SER. MUN.- N S/N JOAQUIN ALONSO VICENS | SM70835</t>
  </si>
  <si>
    <t>b28</t>
  </si>
  <si>
    <t>GEO CERCA Límite Territorial Municipio San Andres Cholula: Otompan 42, Quetzalli, Puebla, Pue., México</t>
  </si>
  <si>
    <t>G7D320F86863</t>
  </si>
  <si>
    <t>SM70835</t>
  </si>
  <si>
    <t>1FDWF3G6XKEF45306</t>
  </si>
  <si>
    <t>SERVICIOS MUNICIPALES - #S/N FORD F350	 SUPER DUTY XL PLUS CHASIS CAB - MODELO 2019</t>
  </si>
  <si>
    <t>SER. MUN.- N S/N JOAQUIN ALONSO VICENS | SM70838</t>
  </si>
  <si>
    <t>b27</t>
  </si>
  <si>
    <t>GEO CERCA Límite Territorial Municipio San Andres Cholula, GEO CERCA SANTA MARIA TONANTZINTLA: Av 16 de Septiembre 2, Sta María Tonanzintla, 72840 San Andrés Cholula, Pue., México</t>
  </si>
  <si>
    <t>G7EE20F86650</t>
  </si>
  <si>
    <t>SM70838</t>
  </si>
  <si>
    <t>1FDWF3G67KEF26504</t>
  </si>
  <si>
    <t>SERVICIOS MUNICIPALES -# S/N FORD 350 SUPER DUTY XL PLUS CHASIS CAB - MODELO 2019</t>
  </si>
  <si>
    <t>SER. MUN.- N S/N JOAQUIN ALONSO VICENS | SM70865</t>
  </si>
  <si>
    <t>b75</t>
  </si>
  <si>
    <t>GEO CERCA Ayuntamiento Municipal, GEO CERCA Límite Territorial Municipio San Andres Cholula: Calle 3 Pte. 113, Centro San Andrés Cholula, 72810 San Andrés Cholula, Pue., México</t>
  </si>
  <si>
    <t>G7CF20F86671</t>
  </si>
  <si>
    <t>SM70865</t>
  </si>
  <si>
    <t>1FDWF3G6XKEF26478</t>
  </si>
  <si>
    <t>SERVICIOS MUNICIPALES - #S/N FORD F350	SUPER DUTY XL PLUS CHASIS CAB - MODELO 2019</t>
  </si>
  <si>
    <t>SER. MUN.- N S/N JOAQUIN ALONSO VICENS | SM71519</t>
  </si>
  <si>
    <t>b12F</t>
  </si>
  <si>
    <t>GEO CERCA Límite Territorial Municipio San Andres Cholula, GEO CERCA TLAXCALANCINGO: Ramón Ibarra y González 27, El Molinito, 72197 Tlaxcalancingo, Pue., México</t>
  </si>
  <si>
    <t>G72B20F86695</t>
  </si>
  <si>
    <t>SM71519</t>
  </si>
  <si>
    <t>3HAMMMMR1LL125372</t>
  </si>
  <si>
    <t>SERVICIOS MUNICIPALES - #S/N  INTERNATIONAL DURASTAR	DURASTAR 4300 4X2 	- MODELO 2020</t>
  </si>
  <si>
    <t>SER. MUN.- N S/N JOAQUIN ALONSO VICENS | SM71520</t>
  </si>
  <si>
    <t>b120</t>
  </si>
  <si>
    <t>Carr Federal México-Puebla 101, San Sebastian Tepalcatepec, 72750 Cholula, Pue., México</t>
  </si>
  <si>
    <t>G7D020F8CCC4</t>
  </si>
  <si>
    <t>SM71520</t>
  </si>
  <si>
    <t>3HAMMMMR5LL259513</t>
  </si>
  <si>
    <t>SERVICIOS MUNICIPALES - #S/N INTERNATIONAL DURASTAR DURASTAR 4300 4X2 - MODELO 2020</t>
  </si>
  <si>
    <t>SER. MUN.- N S/N JOAQUIN ALONSO VICENS | SM71523</t>
  </si>
  <si>
    <t>b121</t>
  </si>
  <si>
    <t>GEO CERCA Límite Territorial Municipio San Andres Cholula, GEO CERCA TLAXCALANCINGO: Paseo de la Granera, Tlaxcalancingo, Pue., México</t>
  </si>
  <si>
    <t>G76920F79A28</t>
  </si>
  <si>
    <t>SM71523</t>
  </si>
  <si>
    <t>3HAMMMMRXLL261810</t>
  </si>
  <si>
    <t>SERVICIOS MUNICIPALES - #S/N INTERNATIONAL DURASTAR	DURASTAR 4300 4X2 	- MODELO 2020</t>
  </si>
  <si>
    <t>SER. MUN.- N S/N JOAQUIN ALONSO VICENS | SM76328</t>
  </si>
  <si>
    <t>b123</t>
  </si>
  <si>
    <t>GEO CERCA Límite Territorial Municipio San Andres Cholula, GEO CERCA TLAXCALANCINGO: Acatitla 16 B, Mayaquen o La Viga, 72810 Tlaxcalancingo, Pue., México</t>
  </si>
  <si>
    <t>G73520F7C727</t>
  </si>
  <si>
    <t>SM76328</t>
  </si>
  <si>
    <t>3HAEVTARXLL395667</t>
  </si>
  <si>
    <t>SER. MUN.- S/N JOAQUIN ALONSO V | MOTOCONFORMADORA</t>
  </si>
  <si>
    <t>b128</t>
  </si>
  <si>
    <t>G7E420F8665A</t>
  </si>
  <si>
    <t>S/S</t>
  </si>
  <si>
    <t>SERVICIOS MUNICIPALES - #S/N MOTOCONFORMADORA</t>
  </si>
  <si>
    <t>SER. MUN.- S/N JOAQUIN ALONSO V | PODADORA</t>
  </si>
  <si>
    <t>b12D</t>
  </si>
  <si>
    <t>G7D420F8666A</t>
  </si>
  <si>
    <t>051115A001512</t>
  </si>
  <si>
    <t>SERVICIOS MUNICIPALES - #S/N HUSQVARNA - MZT61</t>
  </si>
  <si>
    <t>b12E</t>
  </si>
  <si>
    <t>G76B20F866D5</t>
  </si>
  <si>
    <t>110917B004308</t>
  </si>
  <si>
    <t>SERVICIOS MUNICIPALES - #S/N  HUSQVARNA 01  - TS142</t>
  </si>
  <si>
    <t>SER. MUN.- S/N JOAQUIN ALONSO V | SM71524 BASURA</t>
  </si>
  <si>
    <t>bBA</t>
  </si>
  <si>
    <t>GEO CERCA Límite Territorial Municipio San Andres Cholula: Nardos 117B, Reserva Territorial Atlixcáyotl, Conjunto Residencial el Pilar, 72197 Puebla, Pue., México</t>
  </si>
  <si>
    <t>G7BF20F86205</t>
  </si>
  <si>
    <t>SM71524</t>
  </si>
  <si>
    <t>3HAMMMMR5LL261682</t>
  </si>
  <si>
    <t>SERVICIOS MUNICIPALES - $S/N  INTERNATIONAL DURASTAR DURASTAR 4300 4X2 
 - MODELO 2020</t>
  </si>
  <si>
    <t>SER. MUN.- S/N JOAQUIN ALONSO V | SM76332 BASURA</t>
  </si>
  <si>
    <t>b122</t>
  </si>
  <si>
    <t>GEO CERCA Límite Territorial Municipio San Andres Cholula: Hda. El Mesón 18, Reserva Territorial Atlixcáyotl, Geovillas Atlixcayotl la Hacienda, Puebla, Pue., México</t>
  </si>
  <si>
    <t>G7E520F8665B</t>
  </si>
  <si>
    <t>SM76332</t>
  </si>
  <si>
    <t>3HAEVTAR2LL397607</t>
  </si>
  <si>
    <t>SERVICIOS MUNICIPALES - #S/N  INTERNATIONAL - MODELO 2020</t>
  </si>
  <si>
    <t>SER. MUN.- S/N JOAQUIN ALONSO V | SM76339 BASURA</t>
  </si>
  <si>
    <t>b124</t>
  </si>
  <si>
    <t>GEO CERCA Límite Territorial Municipio San Andres Cholula, GEO CERCA TLAXCALANCINGO: Paseo Orquídeas 73, Lomas de Angelópolis, 72830 Tlaxcalancingo, Pue., México</t>
  </si>
  <si>
    <t>G7A720F7C6BA</t>
  </si>
  <si>
    <t>SM76339</t>
  </si>
  <si>
    <t>3HAEVTAR1LL399574</t>
  </si>
  <si>
    <t>SER. MUN.- S/N JOAQUIN ALONSO V. | MOTOCONFORMADOR</t>
  </si>
  <si>
    <t>b12C</t>
  </si>
  <si>
    <t>G7FE20F8694D</t>
  </si>
  <si>
    <t>HBZN0845HKAF07779</t>
  </si>
  <si>
    <t>SERVICIOS MUNICIPALES - S/N MOTOCONFORMADORA BLACKTORO - MODELO 2020</t>
  </si>
  <si>
    <t>SER. MUN.- S/N JOAQUIN ALONSO V. | SL47057 VOLTEO</t>
  </si>
  <si>
    <t>bBF</t>
  </si>
  <si>
    <t>G75E20F7DB58</t>
  </si>
  <si>
    <t>SL47057</t>
  </si>
  <si>
    <t>3GBM7H1C55M109129</t>
  </si>
  <si>
    <t>SERVICIOS MUNICIPALES - #S/N  GMC VOLTEO KODIAK GM VOLTEO	- MODELO 2005</t>
  </si>
  <si>
    <t>SER. MUN.- S/N JOAQUIN ALONSO V. | SM71518 BASURA</t>
  </si>
  <si>
    <t>bBE</t>
  </si>
  <si>
    <t>Carr Federal México-Puebla 100, San Diego Cuachayotla, 72760 Cholula, Pue., México</t>
  </si>
  <si>
    <t>G77920F868C9</t>
  </si>
  <si>
    <t>SM71518</t>
  </si>
  <si>
    <t>3HAMMMMR3LL261681</t>
  </si>
  <si>
    <t>SERVICIOS MUNICIPALES - #S/N INTERNATIONAL DURASTAR DURASTAR 4300 4X2 
 - MODELO 2020</t>
  </si>
  <si>
    <t>SER. MUN.- S/N JOAQUIN ALONSO V. | SM71525  VOLTEO</t>
  </si>
  <si>
    <t>b11A</t>
  </si>
  <si>
    <t>Carr. Federal Puebla - Tlaxcala 1050, Zona Sin Asignación de Nombre de Col 1, Puebla, Pue., México</t>
  </si>
  <si>
    <t>G7BD20F8680D</t>
  </si>
  <si>
    <t>SM71525</t>
  </si>
  <si>
    <t>3HAMMMMR1LL259895</t>
  </si>
  <si>
    <t>SERVICIOS MUNICIPALES - #S/N INTERNATIONAL VOLTEO	DURASTAR 4300 4X2 
 - MODELO 2020</t>
  </si>
  <si>
    <t>SER. MUN.- S/N JOAQUIN ALONSO VICENS | MINI RETRO</t>
  </si>
  <si>
    <t>b105</t>
  </si>
  <si>
    <t>G7CB20F86675</t>
  </si>
  <si>
    <t>JBC1CXWSVK2681405</t>
  </si>
  <si>
    <t>SERVICIOS MUNICIPALES - S/N  MINI RETROEXCAVADORA	JCB - MODELO 2020</t>
  </si>
  <si>
    <t>SER. VEH.- N 174 MARGARITA TECUATL T. | TZJ5436</t>
  </si>
  <si>
    <t>bA7</t>
  </si>
  <si>
    <t>SERVICIOS VEHICULARES (PARA PRESTAMO)</t>
  </si>
  <si>
    <t>GEO CERCA Límite Territorial Municipio San Andres Cholula: Calle 3 Nte. 101, San Miguel, Centro San Andrés Cholula, 72810 San Andrés Cholula, Pue., México</t>
  </si>
  <si>
    <t>G7B320F8731E</t>
  </si>
  <si>
    <t>TZJ5436</t>
  </si>
  <si>
    <t>9BWLB45Z974040799</t>
  </si>
  <si>
    <t>SERVICIOS VEHICULARES - #174 CROSSFOX STD VW CROSSFOX - MODELO 2007</t>
  </si>
  <si>
    <t>SER. VEH.- N 78 CESAR ALONSO VICENS | TZJ5558</t>
  </si>
  <si>
    <t>b95</t>
  </si>
  <si>
    <t>G74320F7E27A</t>
  </si>
  <si>
    <t>TZJ5558</t>
  </si>
  <si>
    <t>3N1CK3CD3FL223994</t>
  </si>
  <si>
    <t>SERVICIOS VEHICULARES - #78 NISSAN MARCH 	SENSE STD  - MODELO 2015</t>
  </si>
  <si>
    <t>SER. VEH.- N 83 SIN ASIGNAR | TXP2639</t>
  </si>
  <si>
    <t>bE9</t>
  </si>
  <si>
    <t>GEO CERCA Límite Territorial Municipio San Andres Cholula: Calle 2 Ote. 407, Santiago Xicotenco, 72810 San Andrés Cholula, Pue., México</t>
  </si>
  <si>
    <t>G7B220F7C7A0</t>
  </si>
  <si>
    <t>TXP2639</t>
  </si>
  <si>
    <t>3N1CK3CS8DL224909</t>
  </si>
  <si>
    <t>SERVICIOS VEHICULARES - #83 NISSAN MARCH DRIVE STD - MODELO 2013</t>
  </si>
  <si>
    <t>SER. VEH.- N S/N CESAR ALONSO VICENS | SM03066</t>
  </si>
  <si>
    <t>b16</t>
  </si>
  <si>
    <t>GEO CERCA Límite Territorial Municipio San Andres Cholula, GEO CERCA TLAXCALANCINGO: 27 De Septiembre - Toxtla, Xicotzingo, San Bernardino Tlaxcalancingo, 72845 Tlaxcalancingo, Pue., México</t>
  </si>
  <si>
    <t>G74020F869F3</t>
  </si>
  <si>
    <t>SM03066</t>
  </si>
  <si>
    <t>3FTRF17269MA02736</t>
  </si>
  <si>
    <t>SERVICIOS VEHICULARES - #S/N FORD F150	 - MODELO 2009</t>
  </si>
  <si>
    <t>SERV. MUN. - N 180 PEDRO VARGAS T. |  SM13500</t>
  </si>
  <si>
    <t>b80</t>
  </si>
  <si>
    <t>GEO CERCA Límite Territorial Municipio San Andres Cholula: Club Deportivo Familiar Volkswagen, Deportiva, 72760 Cholula, Pue., México</t>
  </si>
  <si>
    <t>G78B20F86231</t>
  </si>
  <si>
    <t>SM13500</t>
  </si>
  <si>
    <t>3N6DD13SX6K029674</t>
  </si>
  <si>
    <t>SERVICIOS MUNICIPALES - #180 NISSAN CAM PICK UP DOBLE CABINA STD - MODELO 2006</t>
  </si>
  <si>
    <t>SERVICIOS MUNICIPALES - BASURA S/P 6</t>
  </si>
  <si>
    <t>b126</t>
  </si>
  <si>
    <t>GEO CERCA Límite Territorial Municipio San Andres Cholula, GEO CERCA TLAXCALANCINGO: 1, casa después de un baldio, Vista Magna 1418, 72821 Tlaxcalancingo, Pue., México</t>
  </si>
  <si>
    <t>G7BF20F7C6A2</t>
  </si>
  <si>
    <t>3HAEVTAR8LL396767</t>
  </si>
  <si>
    <t>INTERNATIONAL MV 2020</t>
  </si>
  <si>
    <t>SIN ASIGNAR - TWE9291 "BAJA"</t>
  </si>
  <si>
    <t>b5A</t>
  </si>
  <si>
    <t>G7C820F7DBCE</t>
  </si>
  <si>
    <t>TWE9291</t>
  </si>
  <si>
    <t>9BWLB45Z184152563</t>
  </si>
  <si>
    <t>R-8	#82	STD VW CROSSFOX - MODELO 2008
UNIDAD DE BAJA SE ENCUENTRA EN EL R-8</t>
  </si>
  <si>
    <t>SIN ASIGNAR - TXP2643</t>
  </si>
  <si>
    <t>b31</t>
  </si>
  <si>
    <t>G74B20F867FA</t>
  </si>
  <si>
    <t>TXP2643</t>
  </si>
  <si>
    <t>3N1CK3CS4DL225393</t>
  </si>
  <si>
    <t>SIN ASIGNAR - #65 NISSAN MARCH DRIVE STD - MODELO 2013</t>
  </si>
  <si>
    <t>SINDICATURA - N 134 LUCIA BELLO GOMEZ | TZJ5539</t>
  </si>
  <si>
    <t>b5</t>
  </si>
  <si>
    <t>SINDICATURA</t>
  </si>
  <si>
    <t>G72220F86991</t>
  </si>
  <si>
    <t>TZJ5539</t>
  </si>
  <si>
    <t>3N1CK3CD6FL223990</t>
  </si>
  <si>
    <t>SINDICATURA	- #134 NISSAN MARCH ACTIVE AC DA CD BA STD 5 PTAS. - MODELO 2015</t>
  </si>
  <si>
    <t>SINDICATURA - N 75 JESUS ELIAS PEREZ | TXP2655</t>
  </si>
  <si>
    <t>b131</t>
  </si>
  <si>
    <t>GEO CERCA Complejo de Seguridad Publica, GEO CERCA Límite Territorial Municipio San Andres Cholula: Camino a Cuayantla 1225, San Bernardino Tlaxcalancingo, Tlaxcalancingo, Pue., México</t>
  </si>
  <si>
    <t>G7FC20F7DBFA</t>
  </si>
  <si>
    <t>TXP2655</t>
  </si>
  <si>
    <t>3N1CK3CSXDL227083</t>
  </si>
  <si>
    <t>SINDICATURA 	- #75 NISSAN MARCH DRIVE STD - MODELO 2013</t>
  </si>
  <si>
    <t>SINDICATURA - N 77 LUCIA BELLO GOMEZ | TZJ5321</t>
  </si>
  <si>
    <t>b6</t>
  </si>
  <si>
    <t>Ensenadas 15, Puebla, Pue., México</t>
  </si>
  <si>
    <t>G7D920F8696A</t>
  </si>
  <si>
    <t>TZJ5321</t>
  </si>
  <si>
    <t>3VW1V49M4FM011637</t>
  </si>
  <si>
    <t>SINDICATURA ESCOLTA - #77 JETTA CLASICO A4 CL AC STD - MODELO 2015</t>
  </si>
  <si>
    <t>SINDICATURA - N S/N LUCIA BELLO GOMEZ | TPE869A</t>
  </si>
  <si>
    <t>b10</t>
  </si>
  <si>
    <t>Av. 29 Ote. 218, El Carmen, 72530 Puebla, Pue., México</t>
  </si>
  <si>
    <t>G74F20F869FC</t>
  </si>
  <si>
    <t>TPE869A</t>
  </si>
  <si>
    <t>3N1CK3CD7KL232742</t>
  </si>
  <si>
    <t>SINDICATURA	- #S/N NISSAN MARCH - MODELO 2019</t>
  </si>
  <si>
    <t>SINDICATURA - N S/N LUCIA BELLO GOMEZ | TPE904A</t>
  </si>
  <si>
    <t>b23</t>
  </si>
  <si>
    <t>G76820F861D3</t>
  </si>
  <si>
    <t>TPE904A</t>
  </si>
  <si>
    <t>3N1CK3CD8KL232734</t>
  </si>
  <si>
    <t>SINDICATURA GESTORÍA N 65 ROCIO TECAXCO  - TZV6382</t>
  </si>
  <si>
    <t>bA2</t>
  </si>
  <si>
    <t>G7BD20F8690E</t>
  </si>
  <si>
    <t>TZV6382</t>
  </si>
  <si>
    <t>3N1CK3CD7GL206584</t>
  </si>
  <si>
    <t>SINDICATURA GESTORÍA - #65 NISSAN MARCH SENSE STD	- MODELO 2016</t>
  </si>
  <si>
    <t>SISTEMAS - N 109 MIGUEL CUAYA | UAX1486</t>
  </si>
  <si>
    <t>b33</t>
  </si>
  <si>
    <t>SISTEMAS</t>
  </si>
  <si>
    <t>GEO CERCA Límite Territorial Municipio San Andres Cholula, GEO CERCA TLAXCALANCINGO: Priv Independencia 16, San Bernardino Tlaxcalancingo, 72821 Tlaxcalancingo, Pue., México</t>
  </si>
  <si>
    <t>G7AC20F8691F</t>
  </si>
  <si>
    <t>UAX1486</t>
  </si>
  <si>
    <t>3N1CK3CD2JL204748</t>
  </si>
  <si>
    <t>SISTEMAS - #109 NISSAN MARCH	ACTIVE AC DA CD BA STD 5 PTAS.	- MODELO 2018</t>
  </si>
  <si>
    <t>SISTEMAS - N 110 MIGUEL A. PALACIOS G. | SM03046</t>
  </si>
  <si>
    <t>b93</t>
  </si>
  <si>
    <t>G71620F867A7</t>
  </si>
  <si>
    <t>SM03046</t>
  </si>
  <si>
    <t>SISTEMAS - #110 CHEVROLET TORNADO CAMIONETA - MODELO 2009</t>
  </si>
  <si>
    <t>TESORERÍA N S/N PEDRO NEFTALÍ | TPE917A</t>
  </si>
  <si>
    <t>b25</t>
  </si>
  <si>
    <t>TESORERIA</t>
  </si>
  <si>
    <t>G77220F867C3</t>
  </si>
  <si>
    <t>TPE917A</t>
  </si>
  <si>
    <t>3N1CK3CDXKL414767</t>
  </si>
  <si>
    <t>TESORERÍA - #S/N NISSAN MARCH - MODELO 2019</t>
  </si>
  <si>
    <t>#</t>
  </si>
  <si>
    <t>Placa</t>
  </si>
  <si>
    <t>Detalles de la unidad</t>
  </si>
  <si>
    <t>Baja</t>
  </si>
  <si>
    <t>Bateria</t>
  </si>
  <si>
    <t xml:space="preserve">FECHA </t>
  </si>
  <si>
    <t>INNOVACION TECNOLOGICA - MONITOREO GPS</t>
  </si>
  <si>
    <t>LISTA DE VEHICULOS QUE NO ESTAN MANDANDO DATOS A LA PLATAFORMA GEOTAB</t>
  </si>
  <si>
    <t>Unidad para baja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</si>
</sst>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40A]_(&quot;$&quot;* #,##0_);[$-40A]_(&quot;$&quot;* \(#,##0\);[$-40A]_(&quot;$&quot;* &quot;-&quot;_);_(@_)"/>
    <numFmt numFmtId="165" formatCode="[$-40A]_(* #,##0_);[$-40A]_(* \(#,##0\);[$-40A]_(* &quot;-&quot;_);_(@_)"/>
    <numFmt numFmtId="166" formatCode="[$-40A]_(&quot;$&quot;* #,##0.00_);[$-40A]_(&quot;$&quot;* \(#,##0.00\);[$-40A]_(&quot;$&quot;* &quot;-&quot;??_);_(@_)"/>
    <numFmt numFmtId="167" formatCode="[$-40A]_(* #,##0.00_);[$-40A]_(* \(#,##0.00\);[$-40A]_(* &quot;-&quot;??_);_(@_)"/>
    <numFmt numFmtId="168" formatCode="[$-40A]dd/mm/yyyy\ h:mm:ss\ AM/PM"/>
    <numFmt numFmtId="170" formatCode="[$-40A]mmm\ dd\,\ yyyy"/>
    <numFmt numFmtId="171" formatCode="[$-40A]mm/dd/yyyy\ h:mm:ss\ AM/PM"/>
    <numFmt numFmtId="172" formatCode="[$-40A]mmm\ dd\,\ yyyy\ h:mm:ss\ AM/PM"/>
    <numFmt numFmtId="173" formatCode="[$-40A]dd/mm/yyyy\ h:mm:ss"/>
  </numFmts>
  <fonts count="28" x14ac:knownFonts="1">
    <font>
      <sz val="10"/>
      <name val="Arial"/>
      <family val="2"/>
    </font>
    <font>
      <b/>
      <sz val="7"/>
      <color indexed="8"/>
      <name val="Tahoma"/>
      <family val="2"/>
    </font>
    <font>
      <sz val="10"/>
      <name val="Arial"/>
      <family val="2"/>
    </font>
    <font>
      <sz val="8"/>
      <color indexed="8"/>
      <name val="Tahoma"/>
      <family val="2"/>
    </font>
    <font>
      <sz val="11"/>
      <color theme="1"/>
      <name val="Calibri"/>
      <family val="2"/>
      <scheme val="minor"/>
    </font>
    <font>
      <sz val="11"/>
      <color theme="0"/>
      <name val="Calibri"/>
      <family val="2"/>
      <scheme val="minor"/>
    </font>
    <font>
      <b/>
      <sz val="18"/>
      <color theme="1"/>
      <name val="Calibri"/>
      <family val="2"/>
      <scheme val="minor"/>
    </font>
    <font>
      <sz val="11"/>
      <color theme="3"/>
      <name val="Calibri"/>
      <family val="2"/>
      <scheme val="minor"/>
    </font>
    <font>
      <b/>
      <sz val="11"/>
      <color theme="1"/>
      <name val="Calibri"/>
      <family val="2"/>
    </font>
    <font>
      <b/>
      <sz val="11"/>
      <color theme="1"/>
      <name val="Calibri"/>
      <family val="2"/>
      <scheme val="minor"/>
    </font>
    <font>
      <b/>
      <sz val="14"/>
      <color theme="1"/>
      <name val="Calibri"/>
      <family val="2"/>
    </font>
    <font>
      <b/>
      <sz val="8"/>
      <color theme="1"/>
      <name val="Tahoma"/>
      <family val="2"/>
    </font>
    <font>
      <sz val="11"/>
      <color theme="3"/>
      <name val="Segoe UI"/>
      <family val="2"/>
    </font>
    <font>
      <sz val="12"/>
      <color theme="0" tint="-0.34998626667073579"/>
      <name val="Segoe UI"/>
      <family val="2"/>
    </font>
    <font>
      <sz val="10"/>
      <name val="Segoe UI"/>
      <family val="2"/>
    </font>
    <font>
      <i/>
      <sz val="10"/>
      <name val="Segoe UI"/>
      <family val="2"/>
    </font>
    <font>
      <b/>
      <sz val="10"/>
      <name val="Arial"/>
      <family val="2"/>
    </font>
    <font>
      <b/>
      <sz val="12"/>
      <color theme="0"/>
      <name val="Calibri"/>
      <family val="2"/>
      <scheme val="minor"/>
    </font>
    <font>
      <b/>
      <sz val="14"/>
      <name val="Calibri"/>
      <family val="2"/>
      <scheme val="minor"/>
    </font>
    <font>
      <b/>
      <sz val="14"/>
      <color theme="3"/>
      <name val="Calibri"/>
      <family val="2"/>
      <scheme val="minor"/>
    </font>
    <font>
      <b/>
      <sz val="14"/>
      <color theme="0" tint="-0.34998626667073579"/>
      <name val="Calibri"/>
      <family val="2"/>
      <scheme val="minor"/>
    </font>
    <font>
      <b/>
      <sz val="14"/>
      <color theme="6" tint="-0.249977111117893"/>
      <name val="Calibri"/>
      <family val="2"/>
      <scheme val="minor"/>
    </font>
    <font>
      <b/>
      <sz val="14"/>
      <color rgb="FFFFCC00"/>
      <name val="Calibri"/>
      <family val="2"/>
      <scheme val="minor"/>
    </font>
    <font>
      <b/>
      <sz val="14"/>
      <color theme="7"/>
      <name val="Calibri"/>
      <family val="2"/>
      <scheme val="minor"/>
    </font>
    <font>
      <b/>
      <sz val="14"/>
      <color rgb="FFC00000"/>
      <name val="Calibri"/>
      <family val="2"/>
      <scheme val="minor"/>
    </font>
    <font>
      <b/>
      <sz val="14"/>
      <color rgb="FF99CC00"/>
      <name val="Calibri"/>
      <family val="2"/>
      <scheme val="minor"/>
    </font>
    <font>
      <b/>
      <sz val="14"/>
      <color theme="1" tint="0.499984740745262"/>
      <name val="Calibri"/>
      <family val="2"/>
      <scheme val="minor"/>
    </font>
    <font>
      <b/>
      <sz val="14"/>
      <color theme="0"/>
      <name val="Calibri"/>
      <family val="2"/>
      <scheme val="minor"/>
    </font>
  </fonts>
  <fills count="1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theme="0"/>
        <bgColor indexed="64"/>
      </patternFill>
    </fill>
    <fill>
      <patternFill patternType="solid">
        <fgColor rgb="FF990000"/>
        <bgColor indexed="64"/>
      </patternFill>
    </fill>
  </fills>
  <borders count="21">
    <border>
      <left/>
      <right/>
      <top/>
      <bottom/>
      <diagonal/>
    </border>
    <border>
      <left/>
      <right/>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9">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167" fontId="2" fillId="0" borderId="0" applyFont="0" applyFill="0" applyBorder="0" applyAlignment="0" applyProtection="0"/>
    <xf numFmtId="165"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0" fontId="6" fillId="10" borderId="0" applyNumberFormat="0"/>
    <xf numFmtId="0" fontId="7" fillId="0" borderId="0" applyNumberFormat="0" applyAlignment="0"/>
    <xf numFmtId="0" fontId="8" fillId="10" borderId="0" applyNumberFormat="0"/>
    <xf numFmtId="170" fontId="4" fillId="10" borderId="0"/>
    <xf numFmtId="0" fontId="9" fillId="0" borderId="0" applyNumberFormat="0"/>
    <xf numFmtId="0" fontId="10" fillId="0" borderId="0" applyNumberFormat="0"/>
  </cellStyleXfs>
  <cellXfs count="64">
    <xf numFmtId="0" fontId="0" fillId="0" borderId="0" xfId="0"/>
    <xf numFmtId="0" fontId="1" fillId="9" borderId="1" xfId="0" applyFont="1" applyFill="1" applyBorder="1" applyAlignment="1">
      <alignment horizontal="center" wrapText="1"/>
    </xf>
    <xf numFmtId="0" fontId="3" fillId="0" borderId="0" xfId="0" applyFont="1" applyAlignment="1">
      <alignment horizontal="left"/>
    </xf>
    <xf numFmtId="168" fontId="3" fillId="0" borderId="0" xfId="0" applyNumberFormat="1" applyFont="1" applyAlignment="1">
      <alignment horizontal="left"/>
    </xf>
    <xf numFmtId="0" fontId="11" fillId="0" borderId="0" xfId="0" applyFont="1"/>
    <xf numFmtId="173" fontId="3" fillId="0" borderId="0" xfId="0" applyNumberFormat="1" applyFont="1" applyAlignment="1">
      <alignment horizontal="left"/>
    </xf>
    <xf numFmtId="0" fontId="12" fillId="0" borderId="0" xfId="14" applyFont="1"/>
    <xf numFmtId="0" fontId="12" fillId="0" borderId="0" xfId="14" applyFont="1" applyAlignment="1">
      <alignment horizontal="left"/>
    </xf>
    <xf numFmtId="172" fontId="12" fillId="0" borderId="0" xfId="14" applyNumberFormat="1" applyFont="1" applyAlignment="1">
      <alignment horizontal="left"/>
    </xf>
    <xf numFmtId="171" fontId="12" fillId="0" borderId="0" xfId="14" applyNumberFormat="1" applyFont="1"/>
    <xf numFmtId="0" fontId="13" fillId="0" borderId="0" xfId="14" applyFont="1" applyAlignment="1">
      <alignment wrapText="1"/>
    </xf>
    <xf numFmtId="0" fontId="0" fillId="0" borderId="0" xfId="0" applyAlignment="1">
      <alignment wrapText="1"/>
    </xf>
    <xf numFmtId="0" fontId="0" fillId="0" borderId="0" xfId="0" applyFont="1" applyAlignment="1">
      <alignment wrapText="1"/>
    </xf>
    <xf numFmtId="0" fontId="16" fillId="0" borderId="0" xfId="0" applyFont="1" applyAlignment="1">
      <alignment wrapText="1"/>
    </xf>
    <xf numFmtId="0" fontId="16" fillId="0" borderId="0" xfId="0" applyFont="1"/>
    <xf numFmtId="0" fontId="7" fillId="0" borderId="3" xfId="14" applyFont="1" applyBorder="1"/>
    <xf numFmtId="0" fontId="7" fillId="0" borderId="4" xfId="14" applyFont="1" applyBorder="1"/>
    <xf numFmtId="172" fontId="7" fillId="0" borderId="4" xfId="14" applyNumberFormat="1" applyFont="1" applyBorder="1" applyAlignment="1">
      <alignment horizontal="left"/>
    </xf>
    <xf numFmtId="171" fontId="7" fillId="0" borderId="4" xfId="14" applyNumberFormat="1" applyFont="1" applyBorder="1"/>
    <xf numFmtId="0" fontId="7" fillId="0" borderId="5" xfId="14" applyFont="1" applyBorder="1"/>
    <xf numFmtId="0" fontId="7" fillId="0" borderId="6" xfId="14" applyFont="1" applyBorder="1"/>
    <xf numFmtId="0" fontId="7" fillId="0" borderId="2" xfId="14" applyFont="1" applyBorder="1"/>
    <xf numFmtId="172" fontId="7" fillId="0" borderId="2" xfId="14" applyNumberFormat="1" applyFont="1" applyBorder="1" applyAlignment="1">
      <alignment horizontal="left"/>
    </xf>
    <xf numFmtId="171" fontId="7" fillId="0" borderId="2" xfId="14" applyNumberFormat="1" applyFont="1" applyBorder="1"/>
    <xf numFmtId="0" fontId="7" fillId="0" borderId="7" xfId="14" applyFont="1" applyBorder="1"/>
    <xf numFmtId="0" fontId="7" fillId="0" borderId="8" xfId="14" applyFont="1" applyBorder="1"/>
    <xf numFmtId="0" fontId="7" fillId="0" borderId="9" xfId="14" applyFont="1" applyBorder="1"/>
    <xf numFmtId="172" fontId="7" fillId="0" borderId="9" xfId="14" applyNumberFormat="1" applyFont="1" applyBorder="1" applyAlignment="1">
      <alignment horizontal="left"/>
    </xf>
    <xf numFmtId="171" fontId="7" fillId="0" borderId="9" xfId="14" applyNumberFormat="1" applyFont="1" applyBorder="1"/>
    <xf numFmtId="0" fontId="7" fillId="0" borderId="10" xfId="14" applyFont="1" applyBorder="1"/>
    <xf numFmtId="0" fontId="17" fillId="11" borderId="0" xfId="14" applyFont="1" applyFill="1" applyAlignment="1">
      <alignment horizontal="center" vertical="center" wrapText="1"/>
    </xf>
    <xf numFmtId="0" fontId="18" fillId="0" borderId="0" xfId="14" applyFont="1" applyFill="1" applyAlignment="1">
      <alignment horizontal="center" vertical="center"/>
    </xf>
    <xf numFmtId="0" fontId="19" fillId="0" borderId="0" xfId="14" applyFont="1" applyAlignment="1">
      <alignment horizontal="center" vertical="center"/>
    </xf>
    <xf numFmtId="0" fontId="20" fillId="0" borderId="0" xfId="14" applyFont="1" applyAlignment="1">
      <alignment horizontal="center" vertical="center"/>
    </xf>
    <xf numFmtId="170" fontId="19" fillId="0" borderId="0" xfId="14" applyNumberFormat="1" applyFont="1" applyAlignment="1">
      <alignment horizontal="center" vertical="center"/>
    </xf>
    <xf numFmtId="0" fontId="21" fillId="0" borderId="0" xfId="14" applyFont="1" applyFill="1" applyAlignment="1">
      <alignment horizontal="center" vertical="center"/>
    </xf>
    <xf numFmtId="0" fontId="22" fillId="0" borderId="0" xfId="14" applyFont="1" applyFill="1" applyAlignment="1">
      <alignment horizontal="center" vertical="center"/>
    </xf>
    <xf numFmtId="0" fontId="23" fillId="0" borderId="0" xfId="14" applyFont="1" applyFill="1" applyAlignment="1">
      <alignment horizontal="center" vertical="center"/>
    </xf>
    <xf numFmtId="0" fontId="24" fillId="0" borderId="0" xfId="14" applyFont="1" applyFill="1" applyAlignment="1">
      <alignment horizontal="center" vertical="center"/>
    </xf>
    <xf numFmtId="0" fontId="25" fillId="0" borderId="0" xfId="14" applyFont="1" applyFill="1" applyAlignment="1">
      <alignment horizontal="center" vertical="center"/>
    </xf>
    <xf numFmtId="0" fontId="26" fillId="0" borderId="0" xfId="14" applyFont="1" applyFill="1" applyAlignment="1">
      <alignment horizontal="center" vertical="center"/>
    </xf>
    <xf numFmtId="0" fontId="25" fillId="0" borderId="11" xfId="14" applyFont="1" applyFill="1" applyBorder="1" applyAlignment="1">
      <alignment horizontal="center" vertical="center"/>
    </xf>
    <xf numFmtId="0" fontId="25" fillId="0" borderId="13" xfId="14" applyFont="1" applyFill="1" applyBorder="1" applyAlignment="1">
      <alignment horizontal="center" vertical="center"/>
    </xf>
    <xf numFmtId="0" fontId="27" fillId="11" borderId="0" xfId="14" applyFont="1" applyFill="1" applyAlignment="1">
      <alignment horizontal="center" vertical="center"/>
    </xf>
    <xf numFmtId="0" fontId="25" fillId="0" borderId="14" xfId="14" applyFont="1" applyFill="1" applyBorder="1" applyAlignment="1">
      <alignment horizontal="center" vertical="center"/>
    </xf>
    <xf numFmtId="0" fontId="25" fillId="0" borderId="15" xfId="14" applyFont="1" applyFill="1" applyBorder="1" applyAlignment="1">
      <alignment horizontal="center" vertical="center"/>
    </xf>
    <xf numFmtId="0" fontId="25" fillId="0" borderId="16" xfId="14" applyFont="1" applyFill="1" applyBorder="1" applyAlignment="1">
      <alignment horizontal="center" vertical="center"/>
    </xf>
    <xf numFmtId="0" fontId="25" fillId="0" borderId="18" xfId="14" applyFont="1" applyFill="1" applyBorder="1" applyAlignment="1">
      <alignment horizontal="center" vertical="center"/>
    </xf>
    <xf numFmtId="0" fontId="19" fillId="0" borderId="20" xfId="14" applyFont="1" applyBorder="1" applyAlignment="1">
      <alignment horizontal="center" vertical="center"/>
    </xf>
    <xf numFmtId="170" fontId="27" fillId="11" borderId="11" xfId="14" applyNumberFormat="1" applyFont="1" applyFill="1" applyBorder="1" applyAlignment="1">
      <alignment horizontal="center" vertical="center"/>
    </xf>
    <xf numFmtId="170" fontId="27" fillId="11" borderId="12" xfId="14" applyNumberFormat="1" applyFont="1" applyFill="1" applyBorder="1" applyAlignment="1">
      <alignment horizontal="center" vertical="center"/>
    </xf>
    <xf numFmtId="170" fontId="27" fillId="11" borderId="13" xfId="14" applyNumberFormat="1" applyFont="1" applyFill="1" applyBorder="1" applyAlignment="1">
      <alignment horizontal="center" vertical="center"/>
    </xf>
    <xf numFmtId="170" fontId="27" fillId="11" borderId="14" xfId="14" applyNumberFormat="1" applyFont="1" applyFill="1" applyBorder="1" applyAlignment="1">
      <alignment horizontal="center" vertical="center"/>
    </xf>
    <xf numFmtId="170" fontId="27" fillId="11" borderId="0" xfId="14" applyNumberFormat="1" applyFont="1" applyFill="1" applyBorder="1" applyAlignment="1">
      <alignment horizontal="center" vertical="center"/>
    </xf>
    <xf numFmtId="170" fontId="27" fillId="11" borderId="15" xfId="14" applyNumberFormat="1" applyFont="1" applyFill="1" applyBorder="1" applyAlignment="1">
      <alignment horizontal="center" vertical="center"/>
    </xf>
    <xf numFmtId="170" fontId="27" fillId="11" borderId="17" xfId="14" applyNumberFormat="1" applyFont="1" applyFill="1" applyBorder="1" applyAlignment="1">
      <alignment horizontal="center" vertical="center"/>
    </xf>
    <xf numFmtId="170" fontId="27" fillId="11" borderId="18" xfId="14" applyNumberFormat="1" applyFont="1" applyFill="1" applyBorder="1" applyAlignment="1">
      <alignment horizontal="center" vertical="center"/>
    </xf>
    <xf numFmtId="0" fontId="18" fillId="0" borderId="11" xfId="14" applyFont="1" applyFill="1" applyBorder="1" applyAlignment="1">
      <alignment horizontal="center" vertical="center"/>
    </xf>
    <xf numFmtId="0" fontId="18" fillId="0" borderId="12" xfId="14" applyFont="1" applyFill="1" applyBorder="1" applyAlignment="1">
      <alignment horizontal="center" vertical="center"/>
    </xf>
    <xf numFmtId="0" fontId="18" fillId="0" borderId="13" xfId="14" applyFont="1" applyFill="1" applyBorder="1" applyAlignment="1">
      <alignment horizontal="center" vertical="center"/>
    </xf>
    <xf numFmtId="0" fontId="18" fillId="0" borderId="16" xfId="14" applyFont="1" applyFill="1" applyBorder="1" applyAlignment="1">
      <alignment horizontal="center" vertical="center"/>
    </xf>
    <xf numFmtId="0" fontId="18" fillId="0" borderId="17" xfId="14" applyFont="1" applyFill="1" applyBorder="1" applyAlignment="1">
      <alignment horizontal="center" vertical="center"/>
    </xf>
    <xf numFmtId="0" fontId="18" fillId="0" borderId="18" xfId="14" applyFont="1" applyFill="1" applyBorder="1" applyAlignment="1">
      <alignment horizontal="center" vertical="center"/>
    </xf>
    <xf numFmtId="14" fontId="19" fillId="0" borderId="19" xfId="14" applyNumberFormat="1" applyFont="1" applyBorder="1" applyAlignment="1">
      <alignment horizontal="center" vertical="center"/>
    </xf>
  </cellXfs>
  <cellStyles count="19">
    <cellStyle name="20% - Énfasis1" xfId="1" builtinId="30" customBuiltin="1"/>
    <cellStyle name="20% - Énfasis2" xfId="2" builtinId="34" customBuiltin="1"/>
    <cellStyle name="20% - Énfasis3" xfId="3" builtinId="38" customBuiltin="1"/>
    <cellStyle name="20% - Énfasis4" xfId="4" builtinId="42" customBuiltin="1"/>
    <cellStyle name="40% - Énfasis3" xfId="5" builtinId="39" customBuiltin="1"/>
    <cellStyle name="60% - Énfasis3" xfId="6" builtinId="40" customBuiltin="1"/>
    <cellStyle name="60% - Énfasis4" xfId="7" builtinId="44" customBuiltin="1"/>
    <cellStyle name="60% - Énfasis6" xfId="8" builtinId="52" customBuiltin="1"/>
    <cellStyle name="Heading" xfId="13" xr:uid="{00000000-0005-0000-0000-00000C000000}"/>
    <cellStyle name="Millares" xfId="9" builtinId="3" customBuiltin="1"/>
    <cellStyle name="Millares [0]" xfId="10" builtinId="6" customBuiltin="1"/>
    <cellStyle name="Moneda" xfId="11" builtinId="4" customBuiltin="1"/>
    <cellStyle name="Moneda [0]" xfId="12" builtinId="7" customBuiltin="1"/>
    <cellStyle name="Normal" xfId="0" builtinId="0" customBuiltin="1"/>
    <cellStyle name="Report Body" xfId="14" xr:uid="{00000000-0005-0000-0000-00000F000000}"/>
    <cellStyle name="Report Column Header" xfId="15" xr:uid="{00000000-0005-0000-0000-000010000000}"/>
    <cellStyle name="Report Creation DateTime" xfId="16" xr:uid="{00000000-0005-0000-0000-000011000000}"/>
    <cellStyle name="Report Field Name" xfId="17" xr:uid="{00000000-0005-0000-0000-000012000000}"/>
    <cellStyle name="Report Name" xfId="18" xr:uid="{00000000-0005-0000-0000-000013000000}"/>
  </cellStyles>
  <dxfs count="20">
    <dxf>
      <font>
        <color rgb="FF006100"/>
      </font>
      <fill>
        <patternFill patternType="none">
          <bgColor indexed="65"/>
        </patternFill>
      </fill>
    </dxf>
    <dxf>
      <font>
        <color rgb="FF9C0006"/>
      </font>
      <fill>
        <patternFill patternType="none">
          <bgColor indexed="65"/>
        </patternFill>
      </fill>
    </dxf>
    <dxf>
      <font>
        <b val="0"/>
        <i val="0"/>
        <u val="none"/>
        <color rgb="FFFFCC00"/>
      </font>
      <numFmt numFmtId="175" formatCode="[$-40A]General"/>
    </dxf>
    <dxf>
      <font>
        <color theme="7"/>
      </font>
    </dxf>
    <dxf>
      <font>
        <color rgb="FF99CC00"/>
      </font>
    </dxf>
    <dxf>
      <font>
        <b val="0"/>
        <i val="0"/>
        <color rgb="FF99CC00"/>
      </font>
    </dxf>
    <dxf>
      <font>
        <color rgb="FF006100"/>
      </font>
      <fill>
        <patternFill patternType="none">
          <bgColor indexed="65"/>
        </patternFill>
      </fill>
    </dxf>
    <dxf>
      <font>
        <color rgb="FF9C0006"/>
      </font>
      <fill>
        <patternFill patternType="none">
          <bgColor indexed="65"/>
        </patternFill>
      </fill>
    </dxf>
    <dxf>
      <font>
        <b val="0"/>
        <i val="0"/>
        <u val="none"/>
        <color rgb="FFFFCC00"/>
      </font>
      <numFmt numFmtId="175" formatCode="[$-40A]General"/>
    </dxf>
    <dxf>
      <font>
        <color theme="7"/>
      </font>
    </dxf>
    <dxf>
      <font>
        <color theme="0" tint="-0.34998626667073579"/>
      </font>
    </dxf>
    <dxf>
      <font>
        <color rgb="FF006100"/>
      </font>
      <fill>
        <patternFill patternType="none">
          <bgColor indexed="65"/>
        </patternFill>
      </fill>
    </dxf>
    <dxf>
      <font>
        <color rgb="FF9C0006"/>
      </font>
      <fill>
        <patternFill patternType="none">
          <bgColor indexed="65"/>
        </patternFill>
      </fill>
    </dxf>
    <dxf>
      <font>
        <b val="0"/>
        <i val="0"/>
        <u val="none"/>
        <color rgb="FFFFCC00"/>
      </font>
      <numFmt numFmtId="175" formatCode="[$-40A]General"/>
    </dxf>
    <dxf>
      <font>
        <color theme="7"/>
      </font>
    </dxf>
    <dxf>
      <font>
        <color theme="0" tint="-0.34998626667073579"/>
      </font>
    </dxf>
    <dxf>
      <font>
        <color rgb="FF9C0006"/>
      </font>
      <fill>
        <patternFill>
          <bgColor rgb="FFFFC7CE"/>
        </patternFill>
      </fill>
    </dxf>
    <dxf>
      <font>
        <color rgb="FF006100"/>
      </font>
      <fill>
        <patternFill>
          <bgColor rgb="FFC6EFCE"/>
        </patternFill>
      </fill>
    </dxf>
    <dxf>
      <font>
        <color theme="0" tint="-0.34998626667073579"/>
      </font>
      <fill>
        <patternFill patternType="none">
          <bgColor auto="1"/>
        </patternFill>
      </fill>
    </dxf>
    <dxf>
      <font>
        <color theme="0" tint="-0.34998626667073579"/>
      </font>
      <fill>
        <patternFill patternType="none">
          <bgColor auto="1"/>
        </patternFill>
      </fill>
    </dxf>
  </dxfs>
  <tableStyles count="1" defaultTableStyle="TableStyleMedium9" defaultPivotStyle="PivotStyleLight16">
    <tableStyle name="PivotStyleLightCheckmate" table="0" count="2" xr9:uid="{00000000-0011-0000-FFFF-FFFF00000000}">
      <tableStyleElement type="headerRow" dxfId="19"/>
      <tableStyleElement type="firstSubtotalRow" dxfId="18"/>
    </tableStyle>
  </tableStyles>
  <colors>
    <mruColors>
      <color rgb="FF990000"/>
      <color rgb="FF0000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542925</xdr:colOff>
      <xdr:row>16</xdr:row>
      <xdr:rowOff>47625</xdr:rowOff>
    </xdr:from>
    <xdr:to>
      <xdr:col>1</xdr:col>
      <xdr:colOff>2863850</xdr:colOff>
      <xdr:row>18</xdr:row>
      <xdr:rowOff>245235</xdr:rowOff>
    </xdr:to>
    <xdr:pic>
      <xdr:nvPicPr>
        <xdr:cNvPr id="3" name="Imagen 2">
          <a:extLst>
            <a:ext uri="{FF2B5EF4-FFF2-40B4-BE49-F238E27FC236}">
              <a16:creationId xmlns:a16="http://schemas.microsoft.com/office/drawing/2014/main" id="{447A4C49-5ED3-4E92-82B0-B0AC2CF274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0" y="47625"/>
          <a:ext cx="2320925" cy="826260"/>
        </a:xfrm>
        <a:prstGeom prst="rect">
          <a:avLst/>
        </a:prstGeom>
      </xdr:spPr>
    </xdr:pic>
    <xdr:clientData/>
  </xdr:twoCellAnchor>
</xdr:wsDr>
</file>

<file path=xl/theme/theme1.xml><?xml version="1.0" encoding="utf-8"?>
<a:theme xmlns:a="http://schemas.openxmlformats.org/drawingml/2006/main" name="CheckmateReport">
  <a:themeElements>
    <a:clrScheme name="Custom 1">
      <a:dk1>
        <a:sysClr val="windowText" lastClr="000000"/>
      </a:dk1>
      <a:lt1>
        <a:sysClr val="window" lastClr="FFFFFF"/>
      </a:lt1>
      <a:dk2>
        <a:srgbClr val="3F3F3F"/>
      </a:dk2>
      <a:lt2>
        <a:srgbClr val="EEECE1"/>
      </a:lt2>
      <a:accent1>
        <a:srgbClr val="25477B"/>
      </a:accent1>
      <a:accent2>
        <a:srgbClr val="5C9CCC"/>
      </a:accent2>
      <a:accent3>
        <a:srgbClr val="9BBB59"/>
      </a:accent3>
      <a:accent4>
        <a:srgbClr val="F7941E"/>
      </a:accent4>
      <a:accent5>
        <a:srgbClr val="F3F8FB"/>
      </a:accent5>
      <a:accent6>
        <a:srgbClr val="EEECE1"/>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10"/>
  <sheetViews>
    <sheetView topLeftCell="T1" workbookViewId="0">
      <pane ySplit="8" topLeftCell="A9" activePane="bottomLeft" state="frozen"/>
      <selection pane="bottomLeft" activeCell="Z9" sqref="Z9"/>
    </sheetView>
  </sheetViews>
  <sheetFormatPr baseColWidth="10" defaultColWidth="8.7265625" defaultRowHeight="12.5" x14ac:dyDescent="0.25"/>
  <cols>
    <col min="1" max="1" width="20.453125" customWidth="1"/>
    <col min="2" max="2" width="18.54296875" customWidth="1"/>
    <col min="3" max="7" width="21.7265625" customWidth="1"/>
    <col min="8" max="9" width="12.26953125" customWidth="1"/>
    <col min="10" max="10" width="46" customWidth="1"/>
    <col min="11" max="11" width="27.7265625" customWidth="1"/>
    <col min="12" max="12" width="28" customWidth="1"/>
    <col min="13" max="14" width="21.7265625" customWidth="1"/>
    <col min="15" max="15" width="15" customWidth="1"/>
    <col min="16" max="16" width="18.54296875" customWidth="1"/>
    <col min="17" max="17" width="11" customWidth="1"/>
    <col min="18" max="20" width="14" customWidth="1"/>
    <col min="21" max="21" width="13" customWidth="1"/>
    <col min="22" max="23" width="11" customWidth="1"/>
    <col min="24" max="24" width="18" customWidth="1"/>
    <col min="25" max="25" width="31" customWidth="1"/>
    <col min="26" max="26" width="44" customWidth="1"/>
    <col min="27" max="27" width="23" customWidth="1"/>
    <col min="28" max="29" width="28" customWidth="1"/>
  </cols>
  <sheetData>
    <row r="1" spans="1:36" x14ac:dyDescent="0.25">
      <c r="A1" s="4" t="s">
        <v>21</v>
      </c>
      <c r="B1" s="3" t="s">
        <v>457</v>
      </c>
    </row>
    <row r="2" spans="1:36" x14ac:dyDescent="0.25">
      <c r="A2" s="4" t="s">
        <v>19</v>
      </c>
      <c r="B2" s="3">
        <v>44020.54664346065</v>
      </c>
      <c r="C2" s="3"/>
      <c r="D2" s="3"/>
      <c r="E2" s="3"/>
      <c r="F2" s="3"/>
      <c r="G2" s="3"/>
    </row>
    <row r="3" spans="1:36" x14ac:dyDescent="0.25">
      <c r="A3" s="4" t="s">
        <v>445</v>
      </c>
      <c r="B3" s="3" t="s">
        <v>458</v>
      </c>
      <c r="C3" s="3"/>
      <c r="D3" s="3"/>
      <c r="E3" s="3"/>
      <c r="F3" s="3"/>
      <c r="G3" s="3"/>
    </row>
    <row r="4" spans="1:36" x14ac:dyDescent="0.25">
      <c r="A4" s="4" t="s">
        <v>22</v>
      </c>
      <c r="B4" s="3" t="s">
        <v>23</v>
      </c>
      <c r="C4" s="3"/>
      <c r="D4" s="3"/>
      <c r="E4" s="3"/>
      <c r="F4" s="3"/>
      <c r="G4" s="3"/>
    </row>
    <row r="5" spans="1:36" x14ac:dyDescent="0.25">
      <c r="A5" s="4" t="s">
        <v>31</v>
      </c>
      <c r="B5" s="3" t="b">
        <v>1</v>
      </c>
      <c r="C5" s="3"/>
      <c r="D5" s="3"/>
      <c r="E5" s="3"/>
      <c r="F5" s="3"/>
      <c r="G5" s="3"/>
    </row>
    <row r="6" spans="1:36" x14ac:dyDescent="0.25">
      <c r="A6" s="4" t="s">
        <v>32</v>
      </c>
      <c r="B6" s="3" t="s">
        <v>459</v>
      </c>
    </row>
    <row r="7" spans="1:36" x14ac:dyDescent="0.25">
      <c r="A7" s="4" t="s">
        <v>244</v>
      </c>
      <c r="B7" s="3" t="s">
        <v>460</v>
      </c>
    </row>
    <row r="8" spans="1:36" ht="32.25" customHeight="1" thickBot="1" x14ac:dyDescent="0.3">
      <c r="A8" s="1" t="s">
        <v>0</v>
      </c>
      <c r="B8" s="1" t="s">
        <v>2</v>
      </c>
      <c r="C8" s="1" t="s">
        <v>4</v>
      </c>
      <c r="D8" s="1" t="s">
        <v>245</v>
      </c>
      <c r="E8" s="1" t="s">
        <v>246</v>
      </c>
      <c r="F8" s="1" t="s">
        <v>35</v>
      </c>
      <c r="G8" s="1" t="s">
        <v>38</v>
      </c>
      <c r="H8" s="1" t="s">
        <v>15</v>
      </c>
      <c r="I8" s="1" t="s">
        <v>403</v>
      </c>
      <c r="J8" s="1" t="s">
        <v>1</v>
      </c>
      <c r="K8" s="1" t="s">
        <v>33</v>
      </c>
      <c r="L8" s="1" t="s">
        <v>34</v>
      </c>
      <c r="M8" s="1" t="s">
        <v>17</v>
      </c>
      <c r="N8" s="1" t="s">
        <v>20</v>
      </c>
      <c r="O8" s="1" t="s">
        <v>36</v>
      </c>
      <c r="P8" s="1" t="s">
        <v>37</v>
      </c>
      <c r="Q8" s="1" t="s">
        <v>5</v>
      </c>
      <c r="R8" s="1" t="s">
        <v>6</v>
      </c>
      <c r="S8" s="1" t="s">
        <v>7</v>
      </c>
      <c r="T8" s="1" t="s">
        <v>8</v>
      </c>
      <c r="U8" s="1" t="s">
        <v>43</v>
      </c>
      <c r="V8" s="1" t="s">
        <v>9</v>
      </c>
      <c r="W8" s="1" t="s">
        <v>10</v>
      </c>
      <c r="X8" s="1" t="s">
        <v>11</v>
      </c>
      <c r="Y8" s="1" t="s">
        <v>12</v>
      </c>
      <c r="Z8" s="1" t="s">
        <v>3</v>
      </c>
      <c r="AA8" s="1" t="s">
        <v>13</v>
      </c>
      <c r="AB8" s="1" t="s">
        <v>14</v>
      </c>
      <c r="AC8" s="1" t="s">
        <v>39</v>
      </c>
      <c r="AD8" s="1" t="s">
        <v>24</v>
      </c>
      <c r="AE8" s="1" t="s">
        <v>25</v>
      </c>
      <c r="AF8" s="1" t="s">
        <v>26</v>
      </c>
      <c r="AG8" s="1" t="s">
        <v>27</v>
      </c>
      <c r="AH8" s="1" t="s">
        <v>28</v>
      </c>
      <c r="AI8" s="1" t="s">
        <v>29</v>
      </c>
      <c r="AJ8" s="1" t="s">
        <v>30</v>
      </c>
    </row>
    <row r="9" spans="1:36" x14ac:dyDescent="0.25">
      <c r="A9" s="2" t="s">
        <v>461</v>
      </c>
      <c r="B9" s="2" t="s">
        <v>462</v>
      </c>
      <c r="C9" s="2" t="s">
        <v>463</v>
      </c>
      <c r="G9" s="2" t="s">
        <v>464</v>
      </c>
      <c r="H9" s="2" t="s">
        <v>42</v>
      </c>
      <c r="I9" s="2" t="b">
        <v>0</v>
      </c>
      <c r="J9" s="2" t="s">
        <v>465</v>
      </c>
      <c r="K9" s="2">
        <v>19.050880432128906</v>
      </c>
      <c r="L9" s="2">
        <v>-98.299774169921875</v>
      </c>
      <c r="M9" s="2" t="s">
        <v>466</v>
      </c>
      <c r="N9" s="2"/>
      <c r="O9" s="5">
        <v>43683.459406724534</v>
      </c>
      <c r="P9" s="5">
        <v>54788.75</v>
      </c>
      <c r="Q9" s="2" t="s">
        <v>467</v>
      </c>
      <c r="R9" s="2">
        <v>113</v>
      </c>
      <c r="S9" s="2" t="s">
        <v>468</v>
      </c>
      <c r="T9" s="2" t="s">
        <v>469</v>
      </c>
      <c r="U9" s="2" t="s">
        <v>470</v>
      </c>
      <c r="V9" s="2" t="s">
        <v>471</v>
      </c>
      <c r="W9" s="2"/>
      <c r="X9" s="2" t="s">
        <v>472</v>
      </c>
      <c r="Y9" s="2" t="s">
        <v>446</v>
      </c>
      <c r="Z9" s="2" t="s">
        <v>473</v>
      </c>
      <c r="AA9" s="3">
        <v>44020.376841006946</v>
      </c>
      <c r="AB9" s="3">
        <v>44020.546077118059</v>
      </c>
      <c r="AC9" s="3" t="s">
        <v>18</v>
      </c>
      <c r="AE9">
        <v>100</v>
      </c>
      <c r="AF9">
        <v>90</v>
      </c>
      <c r="AG9">
        <v>5</v>
      </c>
      <c r="AI9">
        <v>0</v>
      </c>
      <c r="AJ9">
        <v>0</v>
      </c>
    </row>
    <row r="10" spans="1:36" x14ac:dyDescent="0.25">
      <c r="A10" s="2" t="s">
        <v>474</v>
      </c>
      <c r="B10" s="2" t="s">
        <v>475</v>
      </c>
      <c r="C10" s="2" t="s">
        <v>476</v>
      </c>
      <c r="G10" s="2" t="s">
        <v>464</v>
      </c>
      <c r="H10" s="2" t="s">
        <v>16</v>
      </c>
      <c r="I10" s="2" t="b">
        <v>0</v>
      </c>
      <c r="J10" s="2" t="s">
        <v>477</v>
      </c>
      <c r="K10" s="2">
        <v>19.032730102539063</v>
      </c>
      <c r="L10" s="2">
        <v>-98.265419006347656</v>
      </c>
      <c r="M10" s="2" t="s">
        <v>478</v>
      </c>
      <c r="O10" s="5">
        <v>43683.459406724534</v>
      </c>
      <c r="P10" s="5">
        <v>54788.75</v>
      </c>
      <c r="Q10" s="2" t="s">
        <v>467</v>
      </c>
      <c r="R10" s="2">
        <v>113</v>
      </c>
      <c r="S10" s="2" t="s">
        <v>468</v>
      </c>
      <c r="T10" s="2" t="s">
        <v>469</v>
      </c>
      <c r="U10" s="2" t="s">
        <v>479</v>
      </c>
      <c r="V10" s="2" t="s">
        <v>480</v>
      </c>
      <c r="X10" s="2" t="s">
        <v>481</v>
      </c>
      <c r="Y10" s="2" t="s">
        <v>446</v>
      </c>
      <c r="Z10" s="2" t="s">
        <v>482</v>
      </c>
      <c r="AA10" s="3">
        <v>44020.546307870369</v>
      </c>
      <c r="AB10" s="3">
        <v>44020.546307870369</v>
      </c>
      <c r="AC10" s="3" t="s">
        <v>18</v>
      </c>
      <c r="AE10">
        <v>100</v>
      </c>
      <c r="AG10">
        <v>5</v>
      </c>
      <c r="AI10">
        <v>0</v>
      </c>
      <c r="AJ10">
        <v>0</v>
      </c>
    </row>
    <row r="11" spans="1:36" x14ac:dyDescent="0.25">
      <c r="A11" s="2" t="s">
        <v>483</v>
      </c>
      <c r="B11" s="2" t="s">
        <v>484</v>
      </c>
      <c r="C11" s="2" t="s">
        <v>476</v>
      </c>
      <c r="G11" s="2" t="s">
        <v>464</v>
      </c>
      <c r="H11" s="2" t="s">
        <v>42</v>
      </c>
      <c r="I11" s="2" t="b">
        <v>0</v>
      </c>
      <c r="J11" s="2" t="s">
        <v>485</v>
      </c>
      <c r="K11" s="2">
        <v>19.039257049560547</v>
      </c>
      <c r="L11" s="2">
        <v>-98.270591735839844</v>
      </c>
      <c r="M11" s="2" t="s">
        <v>478</v>
      </c>
      <c r="O11" s="5">
        <v>43683.459406712966</v>
      </c>
      <c r="P11" s="5">
        <v>54788.75</v>
      </c>
      <c r="Q11" s="2" t="s">
        <v>467</v>
      </c>
      <c r="R11" s="2">
        <v>113</v>
      </c>
      <c r="S11" s="2" t="s">
        <v>468</v>
      </c>
      <c r="T11" s="2" t="s">
        <v>469</v>
      </c>
      <c r="U11" s="2" t="s">
        <v>486</v>
      </c>
      <c r="V11" s="2" t="s">
        <v>487</v>
      </c>
      <c r="X11" s="2" t="s">
        <v>488</v>
      </c>
      <c r="Y11" s="2" t="s">
        <v>446</v>
      </c>
      <c r="Z11" s="2" t="s">
        <v>489</v>
      </c>
      <c r="AA11" s="3">
        <v>44020.532488425924</v>
      </c>
      <c r="AB11" s="3">
        <v>44020.544374999998</v>
      </c>
      <c r="AC11" s="3" t="s">
        <v>18</v>
      </c>
      <c r="AE11">
        <v>100</v>
      </c>
      <c r="AF11">
        <v>90</v>
      </c>
      <c r="AG11">
        <v>5</v>
      </c>
      <c r="AI11">
        <v>0</v>
      </c>
      <c r="AJ11">
        <v>0</v>
      </c>
    </row>
    <row r="12" spans="1:36" x14ac:dyDescent="0.25">
      <c r="A12" s="2" t="s">
        <v>490</v>
      </c>
      <c r="B12" s="2" t="s">
        <v>491</v>
      </c>
      <c r="C12" s="2" t="s">
        <v>476</v>
      </c>
      <c r="G12" s="2" t="s">
        <v>464</v>
      </c>
      <c r="H12" s="2" t="s">
        <v>42</v>
      </c>
      <c r="I12" s="2" t="b">
        <v>0</v>
      </c>
      <c r="J12" s="2" t="s">
        <v>492</v>
      </c>
      <c r="K12" s="2">
        <v>19.051366806030273</v>
      </c>
      <c r="L12" s="2">
        <v>-98.300003051757813</v>
      </c>
      <c r="M12" s="2" t="s">
        <v>466</v>
      </c>
      <c r="O12" s="5">
        <v>43683.459406712966</v>
      </c>
      <c r="P12" s="5">
        <v>54788.75</v>
      </c>
      <c r="Q12" s="2" t="s">
        <v>467</v>
      </c>
      <c r="R12" s="2">
        <v>113</v>
      </c>
      <c r="S12" s="2" t="s">
        <v>468</v>
      </c>
      <c r="T12" s="2" t="s">
        <v>469</v>
      </c>
      <c r="U12" s="2" t="s">
        <v>493</v>
      </c>
      <c r="V12" s="2" t="s">
        <v>494</v>
      </c>
      <c r="X12" s="2" t="s">
        <v>495</v>
      </c>
      <c r="Y12" s="2" t="s">
        <v>446</v>
      </c>
      <c r="Z12" s="2" t="s">
        <v>496</v>
      </c>
      <c r="AA12" s="3">
        <v>44020.514422025466</v>
      </c>
      <c r="AB12" s="3">
        <v>44020.536273877318</v>
      </c>
      <c r="AC12" s="3" t="s">
        <v>18</v>
      </c>
      <c r="AE12">
        <v>100</v>
      </c>
      <c r="AF12">
        <v>90</v>
      </c>
      <c r="AG12">
        <v>5</v>
      </c>
      <c r="AI12">
        <v>0</v>
      </c>
      <c r="AJ12">
        <v>0</v>
      </c>
    </row>
    <row r="13" spans="1:36" x14ac:dyDescent="0.25">
      <c r="A13" s="2" t="s">
        <v>497</v>
      </c>
      <c r="B13" s="2" t="s">
        <v>498</v>
      </c>
      <c r="C13" s="2" t="s">
        <v>476</v>
      </c>
      <c r="G13" s="2" t="s">
        <v>464</v>
      </c>
      <c r="H13" s="2" t="s">
        <v>42</v>
      </c>
      <c r="I13" s="2" t="b">
        <v>0</v>
      </c>
      <c r="J13" s="2" t="s">
        <v>499</v>
      </c>
      <c r="K13" s="2">
        <v>19.037593841552734</v>
      </c>
      <c r="L13" s="2">
        <v>-98.294166564941406</v>
      </c>
      <c r="M13" s="2" t="s">
        <v>500</v>
      </c>
      <c r="O13" s="5">
        <v>43783.530515358798</v>
      </c>
      <c r="P13" s="5">
        <v>54788.75</v>
      </c>
      <c r="Q13" s="2" t="s">
        <v>467</v>
      </c>
      <c r="R13" s="2">
        <v>113</v>
      </c>
      <c r="S13" s="2" t="s">
        <v>468</v>
      </c>
      <c r="T13" s="2" t="s">
        <v>469</v>
      </c>
      <c r="U13" s="2" t="s">
        <v>501</v>
      </c>
      <c r="V13" s="2" t="s">
        <v>502</v>
      </c>
      <c r="X13" s="2" t="s">
        <v>503</v>
      </c>
      <c r="Y13" s="2" t="s">
        <v>446</v>
      </c>
      <c r="Z13" s="2" t="s">
        <v>504</v>
      </c>
      <c r="AA13" s="3">
        <v>44020.382581747683</v>
      </c>
      <c r="AB13" s="3">
        <v>44020.533507673608</v>
      </c>
      <c r="AC13" s="3" t="s">
        <v>18</v>
      </c>
      <c r="AI13">
        <v>0</v>
      </c>
      <c r="AJ13">
        <v>0</v>
      </c>
    </row>
    <row r="14" spans="1:36" x14ac:dyDescent="0.25">
      <c r="A14" s="2" t="s">
        <v>505</v>
      </c>
      <c r="B14" s="2" t="s">
        <v>506</v>
      </c>
      <c r="C14" s="2" t="s">
        <v>476</v>
      </c>
      <c r="G14" s="2" t="s">
        <v>464</v>
      </c>
      <c r="H14" s="2" t="s">
        <v>42</v>
      </c>
      <c r="I14" s="2" t="b">
        <v>0</v>
      </c>
      <c r="J14" s="2" t="s">
        <v>507</v>
      </c>
      <c r="K14" s="2">
        <v>19.036365509033203</v>
      </c>
      <c r="L14" s="2">
        <v>-98.29376220703125</v>
      </c>
      <c r="M14" s="2" t="s">
        <v>500</v>
      </c>
      <c r="O14" s="5">
        <v>43683.45940670139</v>
      </c>
      <c r="P14" s="5">
        <v>54788.75</v>
      </c>
      <c r="Q14" s="2" t="s">
        <v>467</v>
      </c>
      <c r="R14" s="2">
        <v>113</v>
      </c>
      <c r="S14" s="2" t="s">
        <v>468</v>
      </c>
      <c r="T14" s="2" t="s">
        <v>469</v>
      </c>
      <c r="U14" s="2" t="s">
        <v>508</v>
      </c>
      <c r="V14" s="2" t="s">
        <v>509</v>
      </c>
      <c r="X14" s="2" t="s">
        <v>510</v>
      </c>
      <c r="Y14" s="2" t="s">
        <v>446</v>
      </c>
      <c r="Z14" s="2" t="s">
        <v>511</v>
      </c>
      <c r="AA14" s="3">
        <v>44019.432732210647</v>
      </c>
      <c r="AB14" s="3">
        <v>44020.542095636571</v>
      </c>
      <c r="AC14" s="3" t="s">
        <v>18</v>
      </c>
      <c r="AE14">
        <v>120</v>
      </c>
      <c r="AF14">
        <v>110</v>
      </c>
      <c r="AI14">
        <v>0</v>
      </c>
      <c r="AJ14">
        <v>0</v>
      </c>
    </row>
    <row r="15" spans="1:36" x14ac:dyDescent="0.25">
      <c r="A15" s="2" t="s">
        <v>512</v>
      </c>
      <c r="B15" s="2" t="s">
        <v>513</v>
      </c>
      <c r="C15" s="2" t="s">
        <v>476</v>
      </c>
      <c r="G15" s="2" t="s">
        <v>464</v>
      </c>
      <c r="H15" s="2" t="s">
        <v>42</v>
      </c>
      <c r="I15" s="2" t="b">
        <v>0</v>
      </c>
      <c r="J15" s="2" t="s">
        <v>514</v>
      </c>
      <c r="K15" s="2">
        <v>19.056102752685547</v>
      </c>
      <c r="L15" s="2">
        <v>-98.298934936523438</v>
      </c>
      <c r="M15" s="2" t="s">
        <v>500</v>
      </c>
      <c r="O15" s="5">
        <v>43683.459406724534</v>
      </c>
      <c r="P15" s="5">
        <v>54788.75</v>
      </c>
      <c r="Q15" s="2" t="s">
        <v>467</v>
      </c>
      <c r="R15" s="2">
        <v>113</v>
      </c>
      <c r="S15" s="2" t="s">
        <v>515</v>
      </c>
      <c r="T15" s="2" t="s">
        <v>516</v>
      </c>
      <c r="U15" s="2" t="s">
        <v>517</v>
      </c>
      <c r="V15" s="2" t="s">
        <v>518</v>
      </c>
      <c r="X15" s="2" t="s">
        <v>519</v>
      </c>
      <c r="Y15" s="2" t="s">
        <v>446</v>
      </c>
      <c r="Z15" s="2" t="s">
        <v>520</v>
      </c>
      <c r="AA15" s="3">
        <v>44020.542327118055</v>
      </c>
      <c r="AB15" s="3">
        <v>44020.542384988425</v>
      </c>
      <c r="AC15" s="3" t="s">
        <v>18</v>
      </c>
      <c r="AE15">
        <v>100</v>
      </c>
      <c r="AF15">
        <v>90</v>
      </c>
      <c r="AI15">
        <v>0</v>
      </c>
      <c r="AJ15">
        <v>0</v>
      </c>
    </row>
    <row r="16" spans="1:36" x14ac:dyDescent="0.25">
      <c r="A16" s="2" t="s">
        <v>521</v>
      </c>
      <c r="B16" s="2" t="s">
        <v>522</v>
      </c>
      <c r="C16" s="2" t="s">
        <v>476</v>
      </c>
      <c r="G16" s="2" t="s">
        <v>464</v>
      </c>
      <c r="H16" s="2" t="s">
        <v>42</v>
      </c>
      <c r="I16" s="2" t="b">
        <v>0</v>
      </c>
      <c r="J16" s="2" t="s">
        <v>523</v>
      </c>
      <c r="K16" s="2">
        <v>19.040895462036133</v>
      </c>
      <c r="L16" s="2">
        <v>-98.279144287109375</v>
      </c>
      <c r="M16" s="2" t="s">
        <v>500</v>
      </c>
      <c r="O16" s="5">
        <v>43776.42904959491</v>
      </c>
      <c r="P16" s="5">
        <v>54788.75</v>
      </c>
      <c r="Q16" s="2" t="s">
        <v>467</v>
      </c>
      <c r="R16" s="2">
        <v>113</v>
      </c>
      <c r="S16" s="2" t="s">
        <v>468</v>
      </c>
      <c r="T16" s="2" t="s">
        <v>469</v>
      </c>
      <c r="U16" s="2" t="s">
        <v>524</v>
      </c>
      <c r="V16" s="2" t="s">
        <v>525</v>
      </c>
      <c r="W16" s="2" t="s">
        <v>526</v>
      </c>
      <c r="X16" s="2" t="s">
        <v>527</v>
      </c>
      <c r="Y16" s="2" t="s">
        <v>458</v>
      </c>
      <c r="Z16" s="2" t="s">
        <v>528</v>
      </c>
      <c r="AA16" s="3">
        <v>44020.543820914354</v>
      </c>
      <c r="AB16" s="3">
        <v>44020.5438440625</v>
      </c>
      <c r="AC16" s="3" t="s">
        <v>18</v>
      </c>
      <c r="AE16">
        <v>100</v>
      </c>
      <c r="AF16">
        <v>90</v>
      </c>
      <c r="AI16">
        <v>0</v>
      </c>
      <c r="AJ16">
        <v>0</v>
      </c>
    </row>
    <row r="17" spans="1:36" x14ac:dyDescent="0.25">
      <c r="A17" s="2" t="s">
        <v>529</v>
      </c>
      <c r="B17" s="2" t="s">
        <v>530</v>
      </c>
      <c r="C17" s="2" t="s">
        <v>476</v>
      </c>
      <c r="G17" s="2" t="s">
        <v>464</v>
      </c>
      <c r="H17" s="2" t="s">
        <v>42</v>
      </c>
      <c r="I17" s="2" t="b">
        <v>0</v>
      </c>
      <c r="J17" s="2" t="s">
        <v>531</v>
      </c>
      <c r="K17" s="2">
        <v>19.153535842895508</v>
      </c>
      <c r="L17" s="2">
        <v>-98.261322021484375</v>
      </c>
      <c r="O17" s="5">
        <v>43683.459406724534</v>
      </c>
      <c r="P17" s="5">
        <v>54788.75</v>
      </c>
      <c r="Q17" s="2" t="s">
        <v>467</v>
      </c>
      <c r="R17" s="2">
        <v>113</v>
      </c>
      <c r="S17" s="2" t="s">
        <v>468</v>
      </c>
      <c r="T17" s="2" t="s">
        <v>469</v>
      </c>
      <c r="U17" s="2" t="s">
        <v>532</v>
      </c>
      <c r="V17" s="2" t="s">
        <v>533</v>
      </c>
      <c r="X17" s="2" t="s">
        <v>534</v>
      </c>
      <c r="Y17" s="2" t="s">
        <v>446</v>
      </c>
      <c r="Z17" s="2" t="s">
        <v>535</v>
      </c>
      <c r="AA17" s="3">
        <v>44020.525972222225</v>
      </c>
      <c r="AB17" s="3">
        <v>44020.545972222222</v>
      </c>
      <c r="AC17" s="3" t="s">
        <v>18</v>
      </c>
      <c r="AE17">
        <v>120</v>
      </c>
      <c r="AI17">
        <v>0</v>
      </c>
      <c r="AJ17">
        <v>0</v>
      </c>
    </row>
    <row r="18" spans="1:36" x14ac:dyDescent="0.25">
      <c r="A18" s="2" t="s">
        <v>536</v>
      </c>
      <c r="B18" s="2" t="s">
        <v>537</v>
      </c>
      <c r="C18" s="2" t="s">
        <v>476</v>
      </c>
      <c r="G18" s="2" t="s">
        <v>464</v>
      </c>
      <c r="H18" s="2" t="s">
        <v>16</v>
      </c>
      <c r="I18" s="2" t="b">
        <v>0</v>
      </c>
      <c r="J18" s="2" t="s">
        <v>538</v>
      </c>
      <c r="K18" s="2">
        <v>19.044454574584961</v>
      </c>
      <c r="L18" s="2">
        <v>-98.309989929199219</v>
      </c>
      <c r="M18" s="2" t="s">
        <v>500</v>
      </c>
      <c r="O18" s="5">
        <v>43683.459406712966</v>
      </c>
      <c r="P18" s="5">
        <v>54788.75</v>
      </c>
      <c r="Q18" s="2" t="s">
        <v>467</v>
      </c>
      <c r="R18" s="2">
        <v>113</v>
      </c>
      <c r="S18" s="2" t="s">
        <v>468</v>
      </c>
      <c r="T18" s="2" t="s">
        <v>469</v>
      </c>
      <c r="U18" s="2" t="s">
        <v>539</v>
      </c>
      <c r="V18" s="2" t="s">
        <v>540</v>
      </c>
      <c r="X18" s="2" t="s">
        <v>541</v>
      </c>
      <c r="Y18" s="2" t="s">
        <v>458</v>
      </c>
      <c r="Z18" s="2" t="s">
        <v>542</v>
      </c>
      <c r="AA18" s="3">
        <v>44020.545798611114</v>
      </c>
      <c r="AB18" s="3">
        <v>44020.545798611114</v>
      </c>
      <c r="AC18" s="3" t="s">
        <v>18</v>
      </c>
      <c r="AE18">
        <v>100</v>
      </c>
      <c r="AI18">
        <v>0</v>
      </c>
      <c r="AJ18">
        <v>0</v>
      </c>
    </row>
    <row r="19" spans="1:36" x14ac:dyDescent="0.25">
      <c r="A19" s="2" t="s">
        <v>543</v>
      </c>
      <c r="B19" s="2" t="s">
        <v>544</v>
      </c>
      <c r="C19" s="2" t="s">
        <v>476</v>
      </c>
      <c r="G19" s="2" t="s">
        <v>464</v>
      </c>
      <c r="H19" s="2" t="s">
        <v>42</v>
      </c>
      <c r="I19" s="2" t="b">
        <v>0</v>
      </c>
      <c r="J19" s="2" t="s">
        <v>545</v>
      </c>
      <c r="K19" s="2">
        <v>19.031244277954102</v>
      </c>
      <c r="L19" s="2">
        <v>-98.281600952148438</v>
      </c>
      <c r="M19" s="2" t="s">
        <v>546</v>
      </c>
      <c r="O19" s="5">
        <v>43776.427312500004</v>
      </c>
      <c r="P19" s="5">
        <v>54788.75</v>
      </c>
      <c r="Q19" s="2" t="s">
        <v>467</v>
      </c>
      <c r="R19" s="2">
        <v>113</v>
      </c>
      <c r="S19" s="2" t="s">
        <v>468</v>
      </c>
      <c r="T19" s="2" t="s">
        <v>469</v>
      </c>
      <c r="U19" s="2" t="s">
        <v>547</v>
      </c>
      <c r="V19" s="2" t="s">
        <v>548</v>
      </c>
      <c r="X19" s="2" t="s">
        <v>549</v>
      </c>
      <c r="Y19" s="2" t="s">
        <v>446</v>
      </c>
      <c r="Z19" s="2" t="s">
        <v>550</v>
      </c>
      <c r="AA19" s="3">
        <v>44020.54478009259</v>
      </c>
      <c r="AB19" s="3">
        <v>44020.545717592591</v>
      </c>
      <c r="AC19" s="3" t="s">
        <v>18</v>
      </c>
      <c r="AE19">
        <v>100</v>
      </c>
      <c r="AI19">
        <v>0</v>
      </c>
      <c r="AJ19">
        <v>0</v>
      </c>
    </row>
    <row r="20" spans="1:36" x14ac:dyDescent="0.25">
      <c r="A20" s="2" t="s">
        <v>551</v>
      </c>
      <c r="B20" s="2" t="s">
        <v>552</v>
      </c>
      <c r="C20" s="2" t="s">
        <v>476</v>
      </c>
      <c r="G20" s="2" t="s">
        <v>464</v>
      </c>
      <c r="H20" s="2" t="s">
        <v>42</v>
      </c>
      <c r="I20" s="2" t="b">
        <v>0</v>
      </c>
      <c r="J20" s="2" t="s">
        <v>553</v>
      </c>
      <c r="K20" s="2">
        <v>19.019237518310547</v>
      </c>
      <c r="L20" s="2">
        <v>-98.318489074707031</v>
      </c>
      <c r="M20" s="2" t="s">
        <v>546</v>
      </c>
      <c r="O20" s="5">
        <v>43783.527105717592</v>
      </c>
      <c r="P20" s="5">
        <v>54788.75</v>
      </c>
      <c r="Q20" s="2" t="s">
        <v>467</v>
      </c>
      <c r="R20" s="2">
        <v>113</v>
      </c>
      <c r="S20" s="2" t="s">
        <v>468</v>
      </c>
      <c r="T20" s="2" t="s">
        <v>469</v>
      </c>
      <c r="U20" s="2" t="s">
        <v>554</v>
      </c>
      <c r="V20" s="2" t="s">
        <v>555</v>
      </c>
      <c r="X20" s="2" t="s">
        <v>556</v>
      </c>
      <c r="Y20" s="2" t="s">
        <v>446</v>
      </c>
      <c r="Z20" s="2" t="s">
        <v>557</v>
      </c>
      <c r="AA20" s="3">
        <v>44020.476504629631</v>
      </c>
      <c r="AB20" s="3">
        <v>44020.546261574076</v>
      </c>
      <c r="AC20" s="3" t="s">
        <v>18</v>
      </c>
      <c r="AI20">
        <v>0</v>
      </c>
      <c r="AJ20">
        <v>0</v>
      </c>
    </row>
    <row r="21" spans="1:36" x14ac:dyDescent="0.25">
      <c r="A21" s="2" t="s">
        <v>558</v>
      </c>
      <c r="B21" s="2" t="s">
        <v>559</v>
      </c>
      <c r="C21" s="2" t="s">
        <v>476</v>
      </c>
      <c r="G21" s="2" t="s">
        <v>464</v>
      </c>
      <c r="H21" s="2" t="s">
        <v>16</v>
      </c>
      <c r="I21" s="2" t="b">
        <v>0</v>
      </c>
      <c r="J21" s="2" t="s">
        <v>560</v>
      </c>
      <c r="K21" s="2">
        <v>19.035699844360352</v>
      </c>
      <c r="L21" s="2">
        <v>-98.292686462402344</v>
      </c>
      <c r="M21" s="2" t="s">
        <v>500</v>
      </c>
      <c r="O21" s="5">
        <v>43776.424692523149</v>
      </c>
      <c r="P21" s="5">
        <v>54788.75</v>
      </c>
      <c r="Q21" s="2" t="s">
        <v>467</v>
      </c>
      <c r="R21" s="2">
        <v>113</v>
      </c>
      <c r="S21" s="2" t="s">
        <v>468</v>
      </c>
      <c r="T21" s="2" t="s">
        <v>469</v>
      </c>
      <c r="U21" s="2" t="s">
        <v>561</v>
      </c>
      <c r="V21" s="2" t="s">
        <v>562</v>
      </c>
      <c r="W21" s="2" t="s">
        <v>526</v>
      </c>
      <c r="X21" s="2" t="s">
        <v>563</v>
      </c>
      <c r="Y21" s="2" t="s">
        <v>458</v>
      </c>
      <c r="Z21" s="2" t="s">
        <v>564</v>
      </c>
      <c r="AA21" s="3">
        <v>44020.368831018517</v>
      </c>
      <c r="AB21" s="3">
        <v>44020.368831018517</v>
      </c>
      <c r="AC21" s="3" t="s">
        <v>40</v>
      </c>
      <c r="AE21">
        <v>100</v>
      </c>
      <c r="AI21">
        <v>0</v>
      </c>
      <c r="AJ21">
        <v>0</v>
      </c>
    </row>
    <row r="22" spans="1:36" x14ac:dyDescent="0.25">
      <c r="A22" s="2" t="s">
        <v>565</v>
      </c>
      <c r="B22" s="2" t="s">
        <v>566</v>
      </c>
      <c r="C22" s="2" t="s">
        <v>567</v>
      </c>
      <c r="G22" s="2" t="s">
        <v>464</v>
      </c>
      <c r="H22" s="2" t="s">
        <v>42</v>
      </c>
      <c r="I22" s="2" t="b">
        <v>0</v>
      </c>
      <c r="J22" s="2" t="s">
        <v>568</v>
      </c>
      <c r="K22" s="2">
        <v>19.051494598388672</v>
      </c>
      <c r="L22" s="2">
        <v>-98.302925109863281</v>
      </c>
      <c r="M22" s="2" t="s">
        <v>500</v>
      </c>
      <c r="O22" s="5">
        <v>43683.459406712966</v>
      </c>
      <c r="P22" s="5">
        <v>54788.75</v>
      </c>
      <c r="Q22" s="2" t="s">
        <v>467</v>
      </c>
      <c r="R22" s="2">
        <v>113</v>
      </c>
      <c r="S22" s="2" t="s">
        <v>468</v>
      </c>
      <c r="T22" s="2" t="s">
        <v>469</v>
      </c>
      <c r="U22" s="2" t="s">
        <v>569</v>
      </c>
      <c r="V22" s="2" t="s">
        <v>570</v>
      </c>
      <c r="X22" s="2" t="s">
        <v>571</v>
      </c>
      <c r="Y22" s="2" t="s">
        <v>446</v>
      </c>
      <c r="Z22" s="2" t="s">
        <v>572</v>
      </c>
      <c r="AA22" s="3">
        <v>44019.762709062503</v>
      </c>
      <c r="AB22" s="3">
        <v>44020.510961377317</v>
      </c>
      <c r="AC22" s="3" t="s">
        <v>18</v>
      </c>
      <c r="AE22">
        <v>100</v>
      </c>
      <c r="AF22">
        <v>90</v>
      </c>
      <c r="AG22">
        <v>5</v>
      </c>
      <c r="AI22">
        <v>0</v>
      </c>
      <c r="AJ22">
        <v>0</v>
      </c>
    </row>
    <row r="23" spans="1:36" x14ac:dyDescent="0.25">
      <c r="A23" s="2" t="s">
        <v>573</v>
      </c>
      <c r="B23" s="2" t="s">
        <v>574</v>
      </c>
      <c r="C23" s="2" t="s">
        <v>575</v>
      </c>
      <c r="G23" s="2" t="s">
        <v>464</v>
      </c>
      <c r="H23" s="2" t="s">
        <v>42</v>
      </c>
      <c r="I23" s="2" t="b">
        <v>0</v>
      </c>
      <c r="J23" s="2" t="s">
        <v>492</v>
      </c>
      <c r="K23" s="2">
        <v>19.051290512084961</v>
      </c>
      <c r="L23" s="2">
        <v>-98.300086975097656</v>
      </c>
      <c r="M23" s="2" t="s">
        <v>466</v>
      </c>
      <c r="O23" s="5">
        <v>43683.459406712966</v>
      </c>
      <c r="P23" s="5">
        <v>54788.75</v>
      </c>
      <c r="Q23" s="2" t="s">
        <v>467</v>
      </c>
      <c r="R23" s="2">
        <v>113</v>
      </c>
      <c r="S23" s="2" t="s">
        <v>468</v>
      </c>
      <c r="T23" s="2" t="s">
        <v>469</v>
      </c>
      <c r="U23" s="2" t="s">
        <v>576</v>
      </c>
      <c r="V23" s="2" t="s">
        <v>577</v>
      </c>
      <c r="X23" s="2" t="s">
        <v>578</v>
      </c>
      <c r="Y23" s="2" t="s">
        <v>446</v>
      </c>
      <c r="Z23" s="2" t="s">
        <v>579</v>
      </c>
      <c r="AA23" s="3">
        <v>44020.511759988425</v>
      </c>
      <c r="AB23" s="3">
        <v>44020.533577118054</v>
      </c>
      <c r="AC23" s="3" t="s">
        <v>18</v>
      </c>
      <c r="AE23">
        <v>100</v>
      </c>
      <c r="AF23">
        <v>90</v>
      </c>
      <c r="AG23">
        <v>5</v>
      </c>
      <c r="AI23">
        <v>0</v>
      </c>
      <c r="AJ23">
        <v>0</v>
      </c>
    </row>
    <row r="24" spans="1:36" x14ac:dyDescent="0.25">
      <c r="A24" s="2" t="s">
        <v>580</v>
      </c>
      <c r="B24" s="2" t="s">
        <v>581</v>
      </c>
      <c r="C24" s="2" t="s">
        <v>575</v>
      </c>
      <c r="G24" s="2" t="s">
        <v>464</v>
      </c>
      <c r="H24" s="2" t="s">
        <v>42</v>
      </c>
      <c r="I24" s="2" t="b">
        <v>0</v>
      </c>
      <c r="J24" s="2" t="s">
        <v>582</v>
      </c>
      <c r="K24" s="2">
        <v>19.051467895507813</v>
      </c>
      <c r="L24" s="2">
        <v>-98.29803466796875</v>
      </c>
      <c r="M24" s="2" t="s">
        <v>583</v>
      </c>
      <c r="O24" s="5">
        <v>43683.459406724534</v>
      </c>
      <c r="P24" s="5">
        <v>54788.75</v>
      </c>
      <c r="Q24" s="2" t="s">
        <v>467</v>
      </c>
      <c r="R24" s="2">
        <v>113</v>
      </c>
      <c r="S24" s="2" t="s">
        <v>468</v>
      </c>
      <c r="T24" s="2" t="s">
        <v>469</v>
      </c>
      <c r="U24" s="2" t="s">
        <v>584</v>
      </c>
      <c r="V24" s="2" t="s">
        <v>585</v>
      </c>
      <c r="X24" s="2" t="s">
        <v>586</v>
      </c>
      <c r="Y24" s="2" t="s">
        <v>446</v>
      </c>
      <c r="Z24" s="2" t="s">
        <v>587</v>
      </c>
      <c r="AA24" s="3">
        <v>44020.42532480324</v>
      </c>
      <c r="AB24" s="3">
        <v>44020.5330678588</v>
      </c>
      <c r="AC24" s="3" t="s">
        <v>18</v>
      </c>
      <c r="AE24">
        <v>100</v>
      </c>
      <c r="AG24">
        <v>5</v>
      </c>
      <c r="AI24">
        <v>0</v>
      </c>
      <c r="AJ24">
        <v>0</v>
      </c>
    </row>
    <row r="25" spans="1:36" x14ac:dyDescent="0.25">
      <c r="A25" s="2" t="s">
        <v>588</v>
      </c>
      <c r="B25" s="2" t="s">
        <v>589</v>
      </c>
      <c r="C25" s="2" t="s">
        <v>590</v>
      </c>
      <c r="G25" s="2" t="s">
        <v>464</v>
      </c>
      <c r="H25" s="2" t="s">
        <v>42</v>
      </c>
      <c r="I25" s="2" t="b">
        <v>0</v>
      </c>
      <c r="J25" s="2" t="s">
        <v>591</v>
      </c>
      <c r="K25" s="2">
        <v>19.051801681518555</v>
      </c>
      <c r="L25" s="2">
        <v>-98.302490234375</v>
      </c>
      <c r="M25" s="2" t="s">
        <v>500</v>
      </c>
      <c r="O25" s="5">
        <v>43683.45940670139</v>
      </c>
      <c r="P25" s="5">
        <v>54788.75</v>
      </c>
      <c r="Q25" s="2" t="s">
        <v>467</v>
      </c>
      <c r="R25" s="2">
        <v>113</v>
      </c>
      <c r="S25" s="2" t="s">
        <v>468</v>
      </c>
      <c r="T25" s="2" t="s">
        <v>469</v>
      </c>
      <c r="U25" s="2" t="s">
        <v>592</v>
      </c>
      <c r="V25" s="2" t="s">
        <v>593</v>
      </c>
      <c r="X25" s="2" t="s">
        <v>594</v>
      </c>
      <c r="Y25" s="2" t="s">
        <v>446</v>
      </c>
      <c r="Z25" s="2" t="s">
        <v>595</v>
      </c>
      <c r="AA25" s="3">
        <v>44018.729537766201</v>
      </c>
      <c r="AB25" s="3">
        <v>44020.527905821757</v>
      </c>
      <c r="AC25" s="3" t="s">
        <v>18</v>
      </c>
      <c r="AE25">
        <v>100</v>
      </c>
      <c r="AF25">
        <v>90</v>
      </c>
      <c r="AG25">
        <v>5</v>
      </c>
      <c r="AI25">
        <v>0</v>
      </c>
      <c r="AJ25">
        <v>0</v>
      </c>
    </row>
    <row r="26" spans="1:36" x14ac:dyDescent="0.25">
      <c r="A26" s="2" t="s">
        <v>596</v>
      </c>
      <c r="B26" s="2" t="s">
        <v>597</v>
      </c>
      <c r="C26" s="2" t="s">
        <v>590</v>
      </c>
      <c r="G26" s="2" t="s">
        <v>464</v>
      </c>
      <c r="H26" s="2" t="s">
        <v>42</v>
      </c>
      <c r="I26" s="2" t="b">
        <v>0</v>
      </c>
      <c r="J26" s="2" t="s">
        <v>598</v>
      </c>
      <c r="K26" s="2">
        <v>19.051801681518555</v>
      </c>
      <c r="L26" s="2">
        <v>-98.302337646484375</v>
      </c>
      <c r="M26" s="2" t="s">
        <v>500</v>
      </c>
      <c r="O26" s="5">
        <v>43683.459406712966</v>
      </c>
      <c r="P26" s="5">
        <v>54788.75</v>
      </c>
      <c r="Q26" s="2" t="s">
        <v>467</v>
      </c>
      <c r="R26" s="2">
        <v>113</v>
      </c>
      <c r="S26" s="2" t="s">
        <v>468</v>
      </c>
      <c r="T26" s="2" t="s">
        <v>469</v>
      </c>
      <c r="U26" s="2" t="s">
        <v>599</v>
      </c>
      <c r="V26" s="2" t="s">
        <v>600</v>
      </c>
      <c r="X26" s="2" t="s">
        <v>601</v>
      </c>
      <c r="Y26" s="2" t="s">
        <v>446</v>
      </c>
      <c r="Z26" s="2" t="s">
        <v>602</v>
      </c>
      <c r="AA26" s="3">
        <v>44020.470579432869</v>
      </c>
      <c r="AB26" s="3">
        <v>44020.534213692132</v>
      </c>
      <c r="AC26" s="3" t="s">
        <v>18</v>
      </c>
      <c r="AE26">
        <v>100</v>
      </c>
      <c r="AF26">
        <v>90</v>
      </c>
      <c r="AG26">
        <v>5</v>
      </c>
      <c r="AI26">
        <v>0</v>
      </c>
      <c r="AJ26">
        <v>0</v>
      </c>
    </row>
    <row r="27" spans="1:36" x14ac:dyDescent="0.25">
      <c r="A27" s="2" t="s">
        <v>603</v>
      </c>
      <c r="B27" s="2" t="s">
        <v>604</v>
      </c>
      <c r="C27" s="2" t="s">
        <v>605</v>
      </c>
      <c r="G27" s="2" t="s">
        <v>464</v>
      </c>
      <c r="H27" s="2" t="s">
        <v>42</v>
      </c>
      <c r="I27" s="2" t="b">
        <v>0</v>
      </c>
      <c r="J27" s="2" t="s">
        <v>606</v>
      </c>
      <c r="K27" s="2">
        <v>19.022003173828125</v>
      </c>
      <c r="L27" s="2">
        <v>-98.184806823730469</v>
      </c>
      <c r="O27" s="5">
        <v>43683.459406724534</v>
      </c>
      <c r="P27" s="5">
        <v>54788.75</v>
      </c>
      <c r="Q27" s="2" t="s">
        <v>467</v>
      </c>
      <c r="R27" s="2">
        <v>113</v>
      </c>
      <c r="S27" s="2" t="s">
        <v>468</v>
      </c>
      <c r="T27" s="2" t="s">
        <v>469</v>
      </c>
      <c r="U27" s="2" t="s">
        <v>607</v>
      </c>
      <c r="V27" s="2" t="s">
        <v>608</v>
      </c>
      <c r="X27" s="2" t="s">
        <v>609</v>
      </c>
      <c r="Y27" s="2" t="s">
        <v>446</v>
      </c>
      <c r="Z27" s="2" t="s">
        <v>610</v>
      </c>
      <c r="AA27" s="3">
        <v>44019.868808599538</v>
      </c>
      <c r="AB27" s="3">
        <v>44020.540718321761</v>
      </c>
      <c r="AC27" s="3" t="s">
        <v>18</v>
      </c>
      <c r="AE27">
        <v>100</v>
      </c>
      <c r="AF27">
        <v>90</v>
      </c>
      <c r="AG27">
        <v>5</v>
      </c>
      <c r="AI27">
        <v>0</v>
      </c>
      <c r="AJ27">
        <v>0</v>
      </c>
    </row>
    <row r="28" spans="1:36" x14ac:dyDescent="0.25">
      <c r="A28" s="2" t="s">
        <v>611</v>
      </c>
      <c r="B28" s="2" t="s">
        <v>612</v>
      </c>
      <c r="C28" s="2" t="s">
        <v>613</v>
      </c>
      <c r="G28" s="2" t="s">
        <v>464</v>
      </c>
      <c r="H28" s="2" t="s">
        <v>42</v>
      </c>
      <c r="I28" s="2" t="b">
        <v>0</v>
      </c>
      <c r="J28" s="2" t="s">
        <v>492</v>
      </c>
      <c r="K28" s="2">
        <v>19.051290512084961</v>
      </c>
      <c r="L28" s="2">
        <v>-98.300033569335938</v>
      </c>
      <c r="M28" s="2" t="s">
        <v>466</v>
      </c>
      <c r="O28" s="5">
        <v>43683.459406712966</v>
      </c>
      <c r="P28" s="5">
        <v>54788.75</v>
      </c>
      <c r="Q28" s="2" t="s">
        <v>467</v>
      </c>
      <c r="R28" s="2">
        <v>113</v>
      </c>
      <c r="S28" s="2" t="s">
        <v>468</v>
      </c>
      <c r="T28" s="2" t="s">
        <v>469</v>
      </c>
      <c r="U28" s="2" t="s">
        <v>614</v>
      </c>
      <c r="V28" s="2" t="s">
        <v>615</v>
      </c>
      <c r="X28" s="2" t="s">
        <v>616</v>
      </c>
      <c r="Y28" s="2" t="s">
        <v>446</v>
      </c>
      <c r="Z28" s="2" t="s">
        <v>617</v>
      </c>
      <c r="AA28" s="3">
        <v>44020.483542395836</v>
      </c>
      <c r="AB28" s="3">
        <v>44020.529005358796</v>
      </c>
      <c r="AC28" s="3" t="s">
        <v>18</v>
      </c>
      <c r="AE28">
        <v>100</v>
      </c>
      <c r="AF28">
        <v>90</v>
      </c>
      <c r="AG28">
        <v>5</v>
      </c>
      <c r="AI28">
        <v>0</v>
      </c>
      <c r="AJ28">
        <v>0</v>
      </c>
    </row>
    <row r="29" spans="1:36" x14ac:dyDescent="0.25">
      <c r="A29" s="2" t="s">
        <v>618</v>
      </c>
      <c r="B29" s="2" t="s">
        <v>619</v>
      </c>
      <c r="C29" s="2" t="s">
        <v>620</v>
      </c>
      <c r="G29" s="2" t="s">
        <v>464</v>
      </c>
      <c r="H29" s="2" t="s">
        <v>42</v>
      </c>
      <c r="I29" s="2" t="b">
        <v>0</v>
      </c>
      <c r="J29" s="2" t="s">
        <v>621</v>
      </c>
      <c r="K29" s="2">
        <v>19.050266265869141</v>
      </c>
      <c r="L29" s="2">
        <v>-98.300697326660156</v>
      </c>
      <c r="M29" s="2" t="s">
        <v>466</v>
      </c>
      <c r="O29" s="5">
        <v>43683.45940670139</v>
      </c>
      <c r="P29" s="5">
        <v>54788.75</v>
      </c>
      <c r="Q29" s="2" t="s">
        <v>467</v>
      </c>
      <c r="R29" s="2">
        <v>113</v>
      </c>
      <c r="S29" s="2" t="s">
        <v>622</v>
      </c>
      <c r="T29" s="2" t="s">
        <v>623</v>
      </c>
      <c r="U29" s="2" t="s">
        <v>624</v>
      </c>
      <c r="V29" s="2" t="s">
        <v>625</v>
      </c>
      <c r="X29" s="2" t="s">
        <v>626</v>
      </c>
      <c r="Y29" s="2" t="s">
        <v>446</v>
      </c>
      <c r="Z29" s="2" t="s">
        <v>627</v>
      </c>
      <c r="AA29" s="3">
        <v>43686.577928969906</v>
      </c>
      <c r="AB29" s="3">
        <v>43686.639653506943</v>
      </c>
      <c r="AC29" s="3" t="s">
        <v>40</v>
      </c>
      <c r="AE29">
        <v>100</v>
      </c>
      <c r="AF29">
        <v>90</v>
      </c>
      <c r="AG29">
        <v>5</v>
      </c>
      <c r="AI29">
        <v>0</v>
      </c>
      <c r="AJ29">
        <v>0</v>
      </c>
    </row>
    <row r="30" spans="1:36" x14ac:dyDescent="0.25">
      <c r="A30" s="2" t="s">
        <v>628</v>
      </c>
      <c r="B30" s="2" t="s">
        <v>629</v>
      </c>
      <c r="C30" s="2" t="s">
        <v>620</v>
      </c>
      <c r="G30" s="2" t="s">
        <v>464</v>
      </c>
      <c r="H30" s="2" t="s">
        <v>42</v>
      </c>
      <c r="I30" s="2" t="b">
        <v>0</v>
      </c>
      <c r="J30" s="2" t="s">
        <v>492</v>
      </c>
      <c r="K30" s="2">
        <v>19.051263809204102</v>
      </c>
      <c r="L30" s="2">
        <v>-98.300086975097656</v>
      </c>
      <c r="M30" s="2" t="s">
        <v>466</v>
      </c>
      <c r="O30" s="5">
        <v>43683.45940670139</v>
      </c>
      <c r="P30" s="5">
        <v>54788.75</v>
      </c>
      <c r="Q30" s="2" t="s">
        <v>467</v>
      </c>
      <c r="R30" s="2">
        <v>113</v>
      </c>
      <c r="S30" s="2" t="s">
        <v>468</v>
      </c>
      <c r="T30" s="2" t="s">
        <v>469</v>
      </c>
      <c r="U30" s="2" t="s">
        <v>630</v>
      </c>
      <c r="V30" s="2" t="s">
        <v>631</v>
      </c>
      <c r="X30" s="2" t="s">
        <v>632</v>
      </c>
      <c r="Y30" s="2" t="s">
        <v>446</v>
      </c>
      <c r="Z30" s="2" t="s">
        <v>633</v>
      </c>
      <c r="AA30" s="3">
        <v>44020.447570173608</v>
      </c>
      <c r="AB30" s="3">
        <v>44020.532003043983</v>
      </c>
      <c r="AC30" s="3" t="s">
        <v>18</v>
      </c>
      <c r="AE30">
        <v>100</v>
      </c>
      <c r="AF30">
        <v>90</v>
      </c>
      <c r="AG30">
        <v>5</v>
      </c>
      <c r="AI30">
        <v>0</v>
      </c>
      <c r="AJ30">
        <v>0</v>
      </c>
    </row>
    <row r="31" spans="1:36" x14ac:dyDescent="0.25">
      <c r="A31" s="2" t="s">
        <v>634</v>
      </c>
      <c r="B31" s="2" t="s">
        <v>635</v>
      </c>
      <c r="C31" s="2" t="s">
        <v>620</v>
      </c>
      <c r="G31" s="2" t="s">
        <v>464</v>
      </c>
      <c r="H31" s="2" t="s">
        <v>42</v>
      </c>
      <c r="I31" s="2" t="b">
        <v>0</v>
      </c>
      <c r="J31" s="2" t="s">
        <v>636</v>
      </c>
      <c r="K31" s="2">
        <v>19.049266815185547</v>
      </c>
      <c r="L31" s="2">
        <v>-98.285415649414063</v>
      </c>
      <c r="M31" s="2" t="s">
        <v>500</v>
      </c>
      <c r="O31" s="5">
        <v>43683.459406712966</v>
      </c>
      <c r="P31" s="5">
        <v>54788.75</v>
      </c>
      <c r="Q31" s="2" t="s">
        <v>467</v>
      </c>
      <c r="R31" s="2">
        <v>113</v>
      </c>
      <c r="S31" s="2" t="s">
        <v>468</v>
      </c>
      <c r="T31" s="2" t="s">
        <v>469</v>
      </c>
      <c r="U31" s="2" t="s">
        <v>637</v>
      </c>
      <c r="V31" s="2" t="s">
        <v>638</v>
      </c>
      <c r="X31" s="2" t="s">
        <v>639</v>
      </c>
      <c r="Y31" s="2" t="s">
        <v>458</v>
      </c>
      <c r="Z31" s="2" t="s">
        <v>640</v>
      </c>
      <c r="AA31" s="3">
        <v>44020.513692858796</v>
      </c>
      <c r="AB31" s="3">
        <v>44020.536007673611</v>
      </c>
      <c r="AC31" s="3" t="s">
        <v>18</v>
      </c>
      <c r="AE31">
        <v>100</v>
      </c>
      <c r="AF31">
        <v>90</v>
      </c>
      <c r="AG31">
        <v>5</v>
      </c>
      <c r="AI31">
        <v>0</v>
      </c>
      <c r="AJ31">
        <v>0</v>
      </c>
    </row>
    <row r="32" spans="1:36" x14ac:dyDescent="0.25">
      <c r="A32" s="2" t="s">
        <v>641</v>
      </c>
      <c r="B32" s="2" t="s">
        <v>642</v>
      </c>
      <c r="C32" s="2" t="s">
        <v>643</v>
      </c>
      <c r="G32" s="2" t="s">
        <v>464</v>
      </c>
      <c r="H32" s="2" t="s">
        <v>16</v>
      </c>
      <c r="I32" s="2" t="b">
        <v>0</v>
      </c>
      <c r="J32" s="2" t="s">
        <v>644</v>
      </c>
      <c r="K32" s="2">
        <v>19.026535034179688</v>
      </c>
      <c r="L32" s="2">
        <v>-98.228431701660156</v>
      </c>
      <c r="M32" s="2" t="s">
        <v>645</v>
      </c>
      <c r="O32" s="5">
        <v>44019.429987083335</v>
      </c>
      <c r="P32" s="5">
        <v>54788.75</v>
      </c>
      <c r="Q32" s="2" t="s">
        <v>646</v>
      </c>
      <c r="R32" s="2">
        <v>120</v>
      </c>
      <c r="S32" s="2" t="s">
        <v>468</v>
      </c>
      <c r="T32" s="2" t="s">
        <v>469</v>
      </c>
      <c r="U32" s="2" t="s">
        <v>647</v>
      </c>
      <c r="V32" s="2" t="s">
        <v>648</v>
      </c>
      <c r="W32" s="2"/>
      <c r="X32" s="2"/>
      <c r="Y32" s="2" t="s">
        <v>446</v>
      </c>
      <c r="Z32" s="2" t="s">
        <v>649</v>
      </c>
      <c r="AA32" s="3">
        <v>44020.543506944443</v>
      </c>
      <c r="AB32" s="3">
        <v>44020.543506944443</v>
      </c>
      <c r="AC32" s="3" t="s">
        <v>18</v>
      </c>
      <c r="AI32">
        <v>0</v>
      </c>
      <c r="AJ32">
        <v>0</v>
      </c>
    </row>
    <row r="33" spans="1:36" x14ac:dyDescent="0.25">
      <c r="A33" s="2" t="s">
        <v>650</v>
      </c>
      <c r="B33" s="2" t="s">
        <v>651</v>
      </c>
      <c r="C33" s="2" t="s">
        <v>643</v>
      </c>
      <c r="G33" s="2" t="s">
        <v>464</v>
      </c>
      <c r="H33" s="2" t="s">
        <v>42</v>
      </c>
      <c r="I33" s="2" t="b">
        <v>0</v>
      </c>
      <c r="J33" s="2" t="s">
        <v>652</v>
      </c>
      <c r="K33" s="2">
        <v>19.037773132324219</v>
      </c>
      <c r="L33" s="2">
        <v>-98.245399475097656</v>
      </c>
      <c r="O33" s="5">
        <v>43881.568273958335</v>
      </c>
      <c r="P33" s="5">
        <v>54788.75</v>
      </c>
      <c r="Q33" s="2" t="s">
        <v>467</v>
      </c>
      <c r="R33" s="2">
        <v>113</v>
      </c>
      <c r="S33" s="2" t="s">
        <v>468</v>
      </c>
      <c r="T33" s="2" t="s">
        <v>469</v>
      </c>
      <c r="U33" s="2" t="s">
        <v>653</v>
      </c>
      <c r="V33" s="2" t="s">
        <v>654</v>
      </c>
      <c r="X33" s="2" t="s">
        <v>655</v>
      </c>
      <c r="Y33" s="2" t="s">
        <v>446</v>
      </c>
      <c r="Z33" s="2" t="s">
        <v>656</v>
      </c>
      <c r="AA33" s="3">
        <v>44020.545312499999</v>
      </c>
      <c r="AB33" s="3">
        <v>44020.545312499999</v>
      </c>
      <c r="AC33" s="3" t="s">
        <v>18</v>
      </c>
      <c r="AI33">
        <v>0</v>
      </c>
      <c r="AJ33">
        <v>0</v>
      </c>
    </row>
    <row r="34" spans="1:36" x14ac:dyDescent="0.25">
      <c r="A34" s="2" t="s">
        <v>657</v>
      </c>
      <c r="B34" s="2" t="s">
        <v>658</v>
      </c>
      <c r="C34" s="2" t="s">
        <v>659</v>
      </c>
      <c r="G34" s="2" t="s">
        <v>464</v>
      </c>
      <c r="H34" s="2" t="s">
        <v>42</v>
      </c>
      <c r="I34" s="2" t="b">
        <v>0</v>
      </c>
      <c r="J34" s="2" t="s">
        <v>660</v>
      </c>
      <c r="K34" s="2">
        <v>19.051570892333984</v>
      </c>
      <c r="L34" s="2">
        <v>-98.299903869628906</v>
      </c>
      <c r="M34" s="2" t="s">
        <v>466</v>
      </c>
      <c r="O34" s="5">
        <v>43683.459406724534</v>
      </c>
      <c r="P34" s="5">
        <v>54788.75</v>
      </c>
      <c r="Q34" s="2" t="s">
        <v>467</v>
      </c>
      <c r="R34" s="2">
        <v>113</v>
      </c>
      <c r="S34" s="2" t="s">
        <v>468</v>
      </c>
      <c r="T34" s="2" t="s">
        <v>469</v>
      </c>
      <c r="U34" s="2" t="s">
        <v>661</v>
      </c>
      <c r="V34" s="2" t="s">
        <v>662</v>
      </c>
      <c r="X34" s="2" t="s">
        <v>663</v>
      </c>
      <c r="Y34" s="2" t="s">
        <v>446</v>
      </c>
      <c r="Z34" s="2" t="s">
        <v>664</v>
      </c>
      <c r="AA34" s="3">
        <v>44018.610359525461</v>
      </c>
      <c r="AB34" s="3">
        <v>44020.546053969905</v>
      </c>
      <c r="AC34" s="3" t="s">
        <v>18</v>
      </c>
      <c r="AE34">
        <v>100</v>
      </c>
      <c r="AG34">
        <v>5</v>
      </c>
      <c r="AI34">
        <v>0</v>
      </c>
      <c r="AJ34">
        <v>0</v>
      </c>
    </row>
    <row r="35" spans="1:36" x14ac:dyDescent="0.25">
      <c r="A35" s="2" t="s">
        <v>665</v>
      </c>
      <c r="B35" s="2" t="s">
        <v>666</v>
      </c>
      <c r="C35" s="2" t="s">
        <v>659</v>
      </c>
      <c r="G35" s="2" t="s">
        <v>464</v>
      </c>
      <c r="H35" s="2" t="s">
        <v>42</v>
      </c>
      <c r="I35" s="2" t="b">
        <v>0</v>
      </c>
      <c r="J35" s="2" t="s">
        <v>492</v>
      </c>
      <c r="K35" s="2">
        <v>19.051340103149414</v>
      </c>
      <c r="L35" s="2">
        <v>-98.299957275390625</v>
      </c>
      <c r="M35" s="2" t="s">
        <v>466</v>
      </c>
      <c r="O35" s="5">
        <v>43683.459406724534</v>
      </c>
      <c r="P35" s="5">
        <v>54788.75</v>
      </c>
      <c r="Q35" s="2" t="s">
        <v>467</v>
      </c>
      <c r="R35" s="2">
        <v>113</v>
      </c>
      <c r="S35" s="2" t="s">
        <v>468</v>
      </c>
      <c r="T35" s="2" t="s">
        <v>469</v>
      </c>
      <c r="U35" s="2" t="s">
        <v>667</v>
      </c>
      <c r="V35" s="2" t="s">
        <v>668</v>
      </c>
      <c r="X35" s="2" t="s">
        <v>669</v>
      </c>
      <c r="Y35" s="2" t="s">
        <v>446</v>
      </c>
      <c r="Z35" s="2" t="s">
        <v>670</v>
      </c>
      <c r="AA35" s="3">
        <v>44019.605949803241</v>
      </c>
      <c r="AB35" s="3">
        <v>44020.532199803238</v>
      </c>
      <c r="AC35" s="3" t="s">
        <v>18</v>
      </c>
      <c r="AE35">
        <v>100</v>
      </c>
      <c r="AF35">
        <v>90</v>
      </c>
      <c r="AG35">
        <v>5</v>
      </c>
      <c r="AI35">
        <v>0</v>
      </c>
      <c r="AJ35">
        <v>0</v>
      </c>
    </row>
    <row r="36" spans="1:36" x14ac:dyDescent="0.25">
      <c r="A36" s="2" t="s">
        <v>671</v>
      </c>
      <c r="B36" s="2" t="s">
        <v>672</v>
      </c>
      <c r="C36" s="2" t="s">
        <v>673</v>
      </c>
      <c r="G36" s="2" t="s">
        <v>464</v>
      </c>
      <c r="H36" s="2" t="s">
        <v>42</v>
      </c>
      <c r="I36" s="2" t="b">
        <v>0</v>
      </c>
      <c r="J36" s="2" t="s">
        <v>674</v>
      </c>
      <c r="K36" s="2">
        <v>19.051212310791016</v>
      </c>
      <c r="L36" s="2">
        <v>-98.300086975097656</v>
      </c>
      <c r="M36" s="2" t="s">
        <v>466</v>
      </c>
      <c r="O36" s="5">
        <v>43683.45940670139</v>
      </c>
      <c r="P36" s="5">
        <v>54788.75</v>
      </c>
      <c r="Q36" s="2" t="s">
        <v>467</v>
      </c>
      <c r="R36" s="2">
        <v>113</v>
      </c>
      <c r="S36" s="2" t="s">
        <v>468</v>
      </c>
      <c r="T36" s="2" t="s">
        <v>469</v>
      </c>
      <c r="U36" s="2" t="s">
        <v>675</v>
      </c>
      <c r="V36" s="2" t="s">
        <v>676</v>
      </c>
      <c r="X36" s="2" t="s">
        <v>677</v>
      </c>
      <c r="Y36" s="2" t="s">
        <v>446</v>
      </c>
      <c r="Z36" s="2" t="s">
        <v>678</v>
      </c>
      <c r="AA36" s="3">
        <v>44019.624596377318</v>
      </c>
      <c r="AB36" s="3">
        <v>44020.543878784723</v>
      </c>
      <c r="AC36" s="3" t="s">
        <v>18</v>
      </c>
      <c r="AE36">
        <v>100</v>
      </c>
      <c r="AF36">
        <v>90</v>
      </c>
      <c r="AG36">
        <v>5</v>
      </c>
      <c r="AI36">
        <v>0</v>
      </c>
      <c r="AJ36">
        <v>0</v>
      </c>
    </row>
    <row r="37" spans="1:36" x14ac:dyDescent="0.25">
      <c r="A37" s="2" t="s">
        <v>679</v>
      </c>
      <c r="B37" s="2" t="s">
        <v>680</v>
      </c>
      <c r="C37" s="2" t="s">
        <v>681</v>
      </c>
      <c r="G37" s="2" t="s">
        <v>464</v>
      </c>
      <c r="H37" s="2" t="s">
        <v>42</v>
      </c>
      <c r="I37" s="2" t="b">
        <v>0</v>
      </c>
      <c r="J37" s="2" t="s">
        <v>492</v>
      </c>
      <c r="K37" s="2">
        <v>19.051366806030273</v>
      </c>
      <c r="L37" s="2">
        <v>-98.300033569335938</v>
      </c>
      <c r="M37" s="2" t="s">
        <v>466</v>
      </c>
      <c r="O37" s="5">
        <v>43683.45940670139</v>
      </c>
      <c r="P37" s="5">
        <v>54788.75</v>
      </c>
      <c r="Q37" s="2" t="s">
        <v>467</v>
      </c>
      <c r="R37" s="2">
        <v>113</v>
      </c>
      <c r="S37" s="2" t="s">
        <v>468</v>
      </c>
      <c r="T37" s="2" t="s">
        <v>469</v>
      </c>
      <c r="U37" s="2" t="s">
        <v>682</v>
      </c>
      <c r="V37" s="2" t="s">
        <v>683</v>
      </c>
      <c r="X37" s="2" t="s">
        <v>684</v>
      </c>
      <c r="Y37" s="2" t="s">
        <v>446</v>
      </c>
      <c r="Z37" s="2" t="s">
        <v>685</v>
      </c>
      <c r="AA37" s="3">
        <v>44019.473647303239</v>
      </c>
      <c r="AB37" s="3">
        <v>44020.540337118058</v>
      </c>
      <c r="AC37" s="3" t="s">
        <v>18</v>
      </c>
      <c r="AE37">
        <v>100</v>
      </c>
      <c r="AF37">
        <v>90</v>
      </c>
      <c r="AG37">
        <v>5</v>
      </c>
      <c r="AI37">
        <v>0</v>
      </c>
      <c r="AJ37">
        <v>0</v>
      </c>
    </row>
    <row r="38" spans="1:36" x14ac:dyDescent="0.25">
      <c r="A38" s="2" t="s">
        <v>686</v>
      </c>
      <c r="B38" s="2" t="s">
        <v>687</v>
      </c>
      <c r="C38" s="2" t="s">
        <v>681</v>
      </c>
      <c r="G38" s="2" t="s">
        <v>464</v>
      </c>
      <c r="H38" s="2" t="s">
        <v>42</v>
      </c>
      <c r="I38" s="2" t="b">
        <v>0</v>
      </c>
      <c r="J38" s="2" t="s">
        <v>688</v>
      </c>
      <c r="K38" s="2">
        <v>19.036952972412109</v>
      </c>
      <c r="L38" s="2">
        <v>-98.246864318847656</v>
      </c>
      <c r="M38" s="2" t="s">
        <v>500</v>
      </c>
      <c r="O38" s="5">
        <v>43683.459406712966</v>
      </c>
      <c r="P38" s="5">
        <v>54788.75</v>
      </c>
      <c r="Q38" s="2" t="s">
        <v>467</v>
      </c>
      <c r="R38" s="2">
        <v>113</v>
      </c>
      <c r="S38" s="2" t="s">
        <v>468</v>
      </c>
      <c r="T38" s="2" t="s">
        <v>469</v>
      </c>
      <c r="U38" s="2" t="s">
        <v>689</v>
      </c>
      <c r="V38" s="2" t="s">
        <v>555</v>
      </c>
      <c r="X38" s="2" t="s">
        <v>690</v>
      </c>
      <c r="Y38" s="2" t="s">
        <v>446</v>
      </c>
      <c r="Z38" s="2" t="s">
        <v>691</v>
      </c>
      <c r="AA38" s="3">
        <v>44020.509016932869</v>
      </c>
      <c r="AB38" s="3">
        <v>44020.532963692131</v>
      </c>
      <c r="AC38" s="3" t="s">
        <v>18</v>
      </c>
      <c r="AE38">
        <v>100</v>
      </c>
      <c r="AF38">
        <v>90</v>
      </c>
      <c r="AG38">
        <v>5</v>
      </c>
      <c r="AI38">
        <v>0</v>
      </c>
      <c r="AJ38">
        <v>0</v>
      </c>
    </row>
    <row r="39" spans="1:36" x14ac:dyDescent="0.25">
      <c r="A39" s="2" t="s">
        <v>692</v>
      </c>
      <c r="B39" s="2" t="s">
        <v>693</v>
      </c>
      <c r="C39" s="2" t="s">
        <v>681</v>
      </c>
      <c r="G39" s="2" t="s">
        <v>464</v>
      </c>
      <c r="H39" s="2" t="s">
        <v>42</v>
      </c>
      <c r="I39" s="2" t="b">
        <v>0</v>
      </c>
      <c r="J39" s="2" t="s">
        <v>688</v>
      </c>
      <c r="K39" s="2">
        <v>19.037107467651367</v>
      </c>
      <c r="L39" s="2">
        <v>-98.246833801269531</v>
      </c>
      <c r="M39" s="2" t="s">
        <v>500</v>
      </c>
      <c r="O39" s="5">
        <v>43683.459406724534</v>
      </c>
      <c r="P39" s="5">
        <v>54788.75</v>
      </c>
      <c r="Q39" s="2" t="s">
        <v>467</v>
      </c>
      <c r="R39" s="2">
        <v>113</v>
      </c>
      <c r="S39" s="2" t="s">
        <v>468</v>
      </c>
      <c r="T39" s="2" t="s">
        <v>469</v>
      </c>
      <c r="U39" s="2" t="s">
        <v>694</v>
      </c>
      <c r="V39" s="2" t="s">
        <v>695</v>
      </c>
      <c r="X39" s="2" t="s">
        <v>696</v>
      </c>
      <c r="Y39" s="2" t="s">
        <v>446</v>
      </c>
      <c r="Z39" s="2" t="s">
        <v>697</v>
      </c>
      <c r="AA39" s="3">
        <v>44020.375521562499</v>
      </c>
      <c r="AB39" s="3">
        <v>44020.544665081019</v>
      </c>
      <c r="AC39" s="3" t="s">
        <v>18</v>
      </c>
      <c r="AE39">
        <v>100</v>
      </c>
      <c r="AF39">
        <v>90</v>
      </c>
      <c r="AG39">
        <v>5</v>
      </c>
      <c r="AI39">
        <v>0</v>
      </c>
      <c r="AJ39">
        <v>0</v>
      </c>
    </row>
    <row r="40" spans="1:36" x14ac:dyDescent="0.25">
      <c r="A40" s="2" t="s">
        <v>698</v>
      </c>
      <c r="B40" s="2" t="s">
        <v>699</v>
      </c>
      <c r="C40" s="2" t="s">
        <v>681</v>
      </c>
      <c r="G40" s="2" t="s">
        <v>464</v>
      </c>
      <c r="H40" s="2" t="s">
        <v>42</v>
      </c>
      <c r="I40" s="2" t="b">
        <v>0</v>
      </c>
      <c r="J40" s="2" t="s">
        <v>700</v>
      </c>
      <c r="K40" s="2">
        <v>19.033113479614258</v>
      </c>
      <c r="L40" s="2">
        <v>-98.27197265625</v>
      </c>
      <c r="M40" s="2" t="s">
        <v>546</v>
      </c>
      <c r="O40" s="5">
        <v>43683.45940670139</v>
      </c>
      <c r="P40" s="5">
        <v>54788.75</v>
      </c>
      <c r="Q40" s="2" t="s">
        <v>467</v>
      </c>
      <c r="R40" s="2">
        <v>113</v>
      </c>
      <c r="S40" s="2" t="s">
        <v>468</v>
      </c>
      <c r="T40" s="2" t="s">
        <v>469</v>
      </c>
      <c r="U40" s="2" t="s">
        <v>701</v>
      </c>
      <c r="V40" s="2" t="s">
        <v>702</v>
      </c>
      <c r="X40" s="2" t="s">
        <v>703</v>
      </c>
      <c r="Y40" s="2" t="s">
        <v>446</v>
      </c>
      <c r="Z40" s="2" t="s">
        <v>704</v>
      </c>
      <c r="AA40" s="3">
        <v>44020.53679471065</v>
      </c>
      <c r="AB40" s="3">
        <v>44020.536887303242</v>
      </c>
      <c r="AC40" s="3" t="s">
        <v>18</v>
      </c>
      <c r="AE40">
        <v>100</v>
      </c>
      <c r="AF40">
        <v>90</v>
      </c>
      <c r="AG40">
        <v>5</v>
      </c>
      <c r="AI40">
        <v>0</v>
      </c>
      <c r="AJ40">
        <v>0</v>
      </c>
    </row>
    <row r="41" spans="1:36" x14ac:dyDescent="0.25">
      <c r="A41" s="2" t="s">
        <v>705</v>
      </c>
      <c r="B41" s="2" t="s">
        <v>706</v>
      </c>
      <c r="C41" s="2" t="s">
        <v>659</v>
      </c>
      <c r="G41" s="2" t="s">
        <v>464</v>
      </c>
      <c r="H41" s="2" t="s">
        <v>42</v>
      </c>
      <c r="I41" s="2" t="b">
        <v>0</v>
      </c>
      <c r="J41" s="2" t="s">
        <v>707</v>
      </c>
      <c r="K41" s="2">
        <v>19.05584716796875</v>
      </c>
      <c r="L41" s="2">
        <v>-98.294708251953125</v>
      </c>
      <c r="M41" s="2" t="s">
        <v>500</v>
      </c>
      <c r="O41" s="5">
        <v>43683.45940670139</v>
      </c>
      <c r="P41" s="5">
        <v>54788.75</v>
      </c>
      <c r="Q41" s="2" t="s">
        <v>467</v>
      </c>
      <c r="R41" s="2">
        <v>113</v>
      </c>
      <c r="S41" s="2" t="s">
        <v>708</v>
      </c>
      <c r="T41" s="2" t="s">
        <v>709</v>
      </c>
      <c r="U41" s="2" t="s">
        <v>710</v>
      </c>
      <c r="V41" s="2" t="s">
        <v>711</v>
      </c>
      <c r="X41" s="2" t="s">
        <v>712</v>
      </c>
      <c r="Y41" s="2" t="s">
        <v>446</v>
      </c>
      <c r="Z41" s="2" t="s">
        <v>713</v>
      </c>
      <c r="AA41" s="3">
        <v>43908.729803969909</v>
      </c>
      <c r="AB41" s="3">
        <v>43910.443195173611</v>
      </c>
      <c r="AC41" s="3" t="s">
        <v>40</v>
      </c>
      <c r="AE41">
        <v>100</v>
      </c>
      <c r="AF41">
        <v>90</v>
      </c>
      <c r="AG41">
        <v>5</v>
      </c>
      <c r="AI41">
        <v>0</v>
      </c>
      <c r="AJ41">
        <v>0</v>
      </c>
    </row>
    <row r="42" spans="1:36" x14ac:dyDescent="0.25">
      <c r="A42" s="2" t="s">
        <v>714</v>
      </c>
      <c r="B42" s="2" t="s">
        <v>715</v>
      </c>
      <c r="C42" s="2" t="s">
        <v>681</v>
      </c>
      <c r="G42" s="2" t="s">
        <v>464</v>
      </c>
      <c r="H42" s="2" t="s">
        <v>16</v>
      </c>
      <c r="I42" s="2" t="b">
        <v>0</v>
      </c>
      <c r="J42" s="2" t="s">
        <v>716</v>
      </c>
      <c r="K42" s="2">
        <v>19.029811859130859</v>
      </c>
      <c r="L42" s="2">
        <v>-98.319229125976563</v>
      </c>
      <c r="M42" s="2" t="s">
        <v>546</v>
      </c>
      <c r="O42" s="5">
        <v>43683.459406712966</v>
      </c>
      <c r="P42" s="5">
        <v>54788.75</v>
      </c>
      <c r="Q42" s="2" t="s">
        <v>467</v>
      </c>
      <c r="R42" s="2">
        <v>113</v>
      </c>
      <c r="S42" s="2" t="s">
        <v>468</v>
      </c>
      <c r="T42" s="2" t="s">
        <v>469</v>
      </c>
      <c r="U42" s="2" t="s">
        <v>717</v>
      </c>
      <c r="V42" s="2" t="s">
        <v>718</v>
      </c>
      <c r="X42" s="2" t="s">
        <v>719</v>
      </c>
      <c r="Y42" s="2" t="s">
        <v>446</v>
      </c>
      <c r="Z42" s="2" t="s">
        <v>720</v>
      </c>
      <c r="AA42" s="3">
        <v>44020.546342592592</v>
      </c>
      <c r="AB42" s="3">
        <v>44020.546342592592</v>
      </c>
      <c r="AC42" s="3" t="s">
        <v>18</v>
      </c>
      <c r="AE42">
        <v>100</v>
      </c>
      <c r="AF42">
        <v>90</v>
      </c>
      <c r="AG42">
        <v>5</v>
      </c>
      <c r="AI42">
        <v>0</v>
      </c>
      <c r="AJ42">
        <v>0</v>
      </c>
    </row>
    <row r="43" spans="1:36" x14ac:dyDescent="0.25">
      <c r="A43" s="2" t="s">
        <v>721</v>
      </c>
      <c r="B43" s="2" t="s">
        <v>722</v>
      </c>
      <c r="C43" s="2" t="s">
        <v>723</v>
      </c>
      <c r="G43" s="2" t="s">
        <v>464</v>
      </c>
      <c r="H43" s="2" t="s">
        <v>42</v>
      </c>
      <c r="I43" s="2" t="b">
        <v>0</v>
      </c>
      <c r="J43" s="2" t="s">
        <v>724</v>
      </c>
      <c r="K43" s="2">
        <v>19.038873672485352</v>
      </c>
      <c r="L43" s="2">
        <v>-98.33935546875</v>
      </c>
      <c r="M43" s="2" t="s">
        <v>645</v>
      </c>
      <c r="O43" s="5">
        <v>43683.45940670139</v>
      </c>
      <c r="P43" s="5">
        <v>54788.75</v>
      </c>
      <c r="Q43" s="2" t="s">
        <v>467</v>
      </c>
      <c r="R43" s="2">
        <v>113</v>
      </c>
      <c r="S43" s="2" t="s">
        <v>468</v>
      </c>
      <c r="T43" s="2" t="s">
        <v>469</v>
      </c>
      <c r="U43" s="2" t="s">
        <v>725</v>
      </c>
      <c r="V43" s="2" t="s">
        <v>726</v>
      </c>
      <c r="X43" s="2" t="s">
        <v>727</v>
      </c>
      <c r="Y43" s="2" t="s">
        <v>446</v>
      </c>
      <c r="Z43" s="2" t="s">
        <v>728</v>
      </c>
      <c r="AA43" s="3">
        <v>44020.538310914351</v>
      </c>
      <c r="AB43" s="3">
        <v>44020.538322488428</v>
      </c>
      <c r="AC43" s="3" t="s">
        <v>18</v>
      </c>
      <c r="AE43">
        <v>100</v>
      </c>
      <c r="AG43">
        <v>5</v>
      </c>
      <c r="AI43">
        <v>0</v>
      </c>
      <c r="AJ43">
        <v>0</v>
      </c>
    </row>
    <row r="44" spans="1:36" x14ac:dyDescent="0.25">
      <c r="A44" s="2" t="s">
        <v>729</v>
      </c>
      <c r="B44" s="2" t="s">
        <v>730</v>
      </c>
      <c r="C44" s="2" t="s">
        <v>731</v>
      </c>
      <c r="G44" s="2" t="s">
        <v>464</v>
      </c>
      <c r="H44" s="2" t="s">
        <v>42</v>
      </c>
      <c r="I44" s="2" t="b">
        <v>0</v>
      </c>
      <c r="J44" s="2" t="s">
        <v>732</v>
      </c>
      <c r="K44" s="2">
        <v>19.04798698425293</v>
      </c>
      <c r="L44" s="2">
        <v>-98.2945556640625</v>
      </c>
      <c r="M44" s="2" t="s">
        <v>733</v>
      </c>
      <c r="O44" s="5">
        <v>43683.45940670139</v>
      </c>
      <c r="P44" s="5">
        <v>54788.75</v>
      </c>
      <c r="Q44" s="2" t="s">
        <v>467</v>
      </c>
      <c r="R44" s="2">
        <v>113</v>
      </c>
      <c r="S44" s="2" t="s">
        <v>468</v>
      </c>
      <c r="T44" s="2" t="s">
        <v>469</v>
      </c>
      <c r="U44" s="2" t="s">
        <v>734</v>
      </c>
      <c r="V44" s="2" t="s">
        <v>735</v>
      </c>
      <c r="X44" s="2" t="s">
        <v>736</v>
      </c>
      <c r="Y44" s="2" t="s">
        <v>446</v>
      </c>
      <c r="Z44" s="2" t="s">
        <v>737</v>
      </c>
      <c r="AA44" s="3">
        <v>44015.571725266207</v>
      </c>
      <c r="AB44" s="3">
        <v>44020.404283136573</v>
      </c>
      <c r="AC44" s="3" t="s">
        <v>18</v>
      </c>
      <c r="AE44">
        <v>100</v>
      </c>
      <c r="AF44">
        <v>90</v>
      </c>
      <c r="AG44">
        <v>5</v>
      </c>
      <c r="AI44">
        <v>0</v>
      </c>
      <c r="AJ44">
        <v>0</v>
      </c>
    </row>
    <row r="45" spans="1:36" x14ac:dyDescent="0.25">
      <c r="A45" s="2" t="s">
        <v>738</v>
      </c>
      <c r="B45" s="2" t="s">
        <v>739</v>
      </c>
      <c r="C45" s="2" t="s">
        <v>731</v>
      </c>
      <c r="G45" s="2" t="s">
        <v>464</v>
      </c>
      <c r="H45" s="2" t="s">
        <v>42</v>
      </c>
      <c r="I45" s="2" t="b">
        <v>0</v>
      </c>
      <c r="J45" s="2" t="s">
        <v>740</v>
      </c>
      <c r="K45" s="2">
        <v>19.048421859741211</v>
      </c>
      <c r="L45" s="2">
        <v>-98.294448852539063</v>
      </c>
      <c r="M45" s="2" t="s">
        <v>733</v>
      </c>
      <c r="O45" s="5">
        <v>43683.459406712966</v>
      </c>
      <c r="P45" s="5">
        <v>54788.75</v>
      </c>
      <c r="Q45" s="2" t="s">
        <v>467</v>
      </c>
      <c r="R45" s="2">
        <v>113</v>
      </c>
      <c r="S45" s="2" t="s">
        <v>468</v>
      </c>
      <c r="T45" s="2" t="s">
        <v>469</v>
      </c>
      <c r="U45" s="2" t="s">
        <v>741</v>
      </c>
      <c r="V45" s="2" t="s">
        <v>742</v>
      </c>
      <c r="X45" s="2" t="s">
        <v>743</v>
      </c>
      <c r="Y45" s="2" t="s">
        <v>446</v>
      </c>
      <c r="Z45" s="2" t="s">
        <v>744</v>
      </c>
      <c r="AA45" s="3">
        <v>44020.54524378472</v>
      </c>
      <c r="AB45" s="3">
        <v>44020.54529008102</v>
      </c>
      <c r="AC45" s="3" t="s">
        <v>18</v>
      </c>
      <c r="AE45">
        <v>100</v>
      </c>
      <c r="AG45">
        <v>5</v>
      </c>
      <c r="AI45">
        <v>0</v>
      </c>
      <c r="AJ45">
        <v>0</v>
      </c>
    </row>
    <row r="46" spans="1:36" x14ac:dyDescent="0.25">
      <c r="A46" s="2" t="s">
        <v>745</v>
      </c>
      <c r="B46" s="2" t="s">
        <v>746</v>
      </c>
      <c r="C46" s="2" t="s">
        <v>731</v>
      </c>
      <c r="G46" s="2" t="s">
        <v>464</v>
      </c>
      <c r="H46" s="2" t="s">
        <v>42</v>
      </c>
      <c r="I46" s="2" t="b">
        <v>0</v>
      </c>
      <c r="J46" s="2" t="s">
        <v>747</v>
      </c>
      <c r="K46" s="2">
        <v>18.983987808227539</v>
      </c>
      <c r="L46" s="2">
        <v>-98.169624328613281</v>
      </c>
      <c r="O46" s="5">
        <v>43683.459406712966</v>
      </c>
      <c r="P46" s="5">
        <v>54788.75</v>
      </c>
      <c r="Q46" s="2" t="s">
        <v>467</v>
      </c>
      <c r="R46" s="2">
        <v>113</v>
      </c>
      <c r="S46" s="2" t="s">
        <v>468</v>
      </c>
      <c r="T46" s="2" t="s">
        <v>469</v>
      </c>
      <c r="U46" s="2" t="s">
        <v>748</v>
      </c>
      <c r="V46" s="2" t="s">
        <v>749</v>
      </c>
      <c r="X46" s="2" t="s">
        <v>750</v>
      </c>
      <c r="Y46" s="2" t="s">
        <v>446</v>
      </c>
      <c r="Z46" s="2" t="s">
        <v>751</v>
      </c>
      <c r="AA46" s="3">
        <v>44015.45081091435</v>
      </c>
      <c r="AB46" s="3">
        <v>44020.299086377316</v>
      </c>
      <c r="AC46" s="3" t="s">
        <v>18</v>
      </c>
      <c r="AE46">
        <v>100</v>
      </c>
      <c r="AF46">
        <v>90</v>
      </c>
      <c r="AG46">
        <v>5</v>
      </c>
      <c r="AI46">
        <v>0</v>
      </c>
      <c r="AJ46">
        <v>0</v>
      </c>
    </row>
    <row r="47" spans="1:36" x14ac:dyDescent="0.25">
      <c r="A47" s="2" t="s">
        <v>752</v>
      </c>
      <c r="B47" s="2" t="s">
        <v>753</v>
      </c>
      <c r="C47" s="2" t="s">
        <v>731</v>
      </c>
      <c r="G47" s="2" t="s">
        <v>464</v>
      </c>
      <c r="H47" s="2" t="s">
        <v>42</v>
      </c>
      <c r="I47" s="2" t="b">
        <v>0</v>
      </c>
      <c r="J47" s="2" t="s">
        <v>732</v>
      </c>
      <c r="K47" s="2">
        <v>19.048038482666016</v>
      </c>
      <c r="L47" s="2">
        <v>-98.294578552246094</v>
      </c>
      <c r="M47" s="2" t="s">
        <v>733</v>
      </c>
      <c r="O47" s="5">
        <v>43683.459406712966</v>
      </c>
      <c r="P47" s="5">
        <v>54788.75</v>
      </c>
      <c r="Q47" s="2" t="s">
        <v>467</v>
      </c>
      <c r="R47" s="2">
        <v>113</v>
      </c>
      <c r="S47" s="2" t="s">
        <v>468</v>
      </c>
      <c r="T47" s="2" t="s">
        <v>469</v>
      </c>
      <c r="U47" s="2" t="s">
        <v>754</v>
      </c>
      <c r="V47" s="2" t="s">
        <v>755</v>
      </c>
      <c r="X47" s="2" t="s">
        <v>756</v>
      </c>
      <c r="Y47" s="2" t="s">
        <v>446</v>
      </c>
      <c r="Z47" s="2" t="s">
        <v>757</v>
      </c>
      <c r="AA47" s="3">
        <v>44019.642813229169</v>
      </c>
      <c r="AB47" s="3">
        <v>44020.543970636572</v>
      </c>
      <c r="AC47" s="3" t="s">
        <v>18</v>
      </c>
      <c r="AE47">
        <v>100</v>
      </c>
      <c r="AF47">
        <v>90</v>
      </c>
      <c r="AG47">
        <v>5</v>
      </c>
      <c r="AI47">
        <v>0</v>
      </c>
      <c r="AJ47">
        <v>0</v>
      </c>
    </row>
    <row r="48" spans="1:36" x14ac:dyDescent="0.25">
      <c r="A48" s="2" t="s">
        <v>758</v>
      </c>
      <c r="B48" s="2" t="s">
        <v>759</v>
      </c>
      <c r="C48" s="2" t="s">
        <v>731</v>
      </c>
      <c r="G48" s="2" t="s">
        <v>464</v>
      </c>
      <c r="H48" s="2" t="s">
        <v>42</v>
      </c>
      <c r="I48" s="2" t="b">
        <v>0</v>
      </c>
      <c r="J48" s="2" t="s">
        <v>732</v>
      </c>
      <c r="K48" s="2">
        <v>19.048114776611328</v>
      </c>
      <c r="L48" s="2">
        <v>-98.2945556640625</v>
      </c>
      <c r="M48" s="2" t="s">
        <v>733</v>
      </c>
      <c r="O48" s="5">
        <v>43683.459406724534</v>
      </c>
      <c r="P48" s="5">
        <v>54788.75</v>
      </c>
      <c r="Q48" s="2" t="s">
        <v>467</v>
      </c>
      <c r="R48" s="2">
        <v>113</v>
      </c>
      <c r="S48" s="2" t="s">
        <v>468</v>
      </c>
      <c r="T48" s="2" t="s">
        <v>469</v>
      </c>
      <c r="U48" s="2" t="s">
        <v>760</v>
      </c>
      <c r="V48" s="2" t="s">
        <v>761</v>
      </c>
      <c r="X48" s="2" t="s">
        <v>762</v>
      </c>
      <c r="Y48" s="2" t="s">
        <v>446</v>
      </c>
      <c r="Z48" s="2" t="s">
        <v>763</v>
      </c>
      <c r="AA48" s="3">
        <v>44019.774989155092</v>
      </c>
      <c r="AB48" s="3">
        <v>44020.540243784722</v>
      </c>
      <c r="AC48" s="3" t="s">
        <v>18</v>
      </c>
      <c r="AE48">
        <v>100</v>
      </c>
      <c r="AF48">
        <v>90</v>
      </c>
      <c r="AG48">
        <v>5</v>
      </c>
      <c r="AI48">
        <v>0</v>
      </c>
      <c r="AJ48">
        <v>0</v>
      </c>
    </row>
    <row r="49" spans="1:36" x14ac:dyDescent="0.25">
      <c r="A49" s="2" t="s">
        <v>764</v>
      </c>
      <c r="B49" s="2" t="s">
        <v>765</v>
      </c>
      <c r="C49" s="2" t="s">
        <v>731</v>
      </c>
      <c r="G49" s="2" t="s">
        <v>464</v>
      </c>
      <c r="H49" s="2" t="s">
        <v>42</v>
      </c>
      <c r="I49" s="2" t="b">
        <v>0</v>
      </c>
      <c r="J49" s="2" t="s">
        <v>740</v>
      </c>
      <c r="K49" s="2">
        <v>19.048320770263672</v>
      </c>
      <c r="L49" s="2">
        <v>-98.294273376464844</v>
      </c>
      <c r="M49" s="2" t="s">
        <v>733</v>
      </c>
      <c r="O49" s="5">
        <v>43683.459406724534</v>
      </c>
      <c r="P49" s="5">
        <v>54788.75</v>
      </c>
      <c r="Q49" s="2" t="s">
        <v>467</v>
      </c>
      <c r="R49" s="2">
        <v>113</v>
      </c>
      <c r="S49" s="2" t="s">
        <v>515</v>
      </c>
      <c r="T49" s="2" t="s">
        <v>516</v>
      </c>
      <c r="U49" s="2" t="s">
        <v>766</v>
      </c>
      <c r="V49" s="2" t="s">
        <v>767</v>
      </c>
      <c r="X49" s="2" t="s">
        <v>768</v>
      </c>
      <c r="Y49" s="2" t="s">
        <v>446</v>
      </c>
      <c r="Z49" s="2" t="s">
        <v>769</v>
      </c>
      <c r="AA49" s="3">
        <v>44020.505047025465</v>
      </c>
      <c r="AB49" s="3">
        <v>44020.505093321757</v>
      </c>
      <c r="AC49" s="3" t="s">
        <v>18</v>
      </c>
      <c r="AE49">
        <v>100</v>
      </c>
      <c r="AF49">
        <v>90</v>
      </c>
      <c r="AG49">
        <v>5</v>
      </c>
      <c r="AI49">
        <v>0</v>
      </c>
      <c r="AJ49">
        <v>0</v>
      </c>
    </row>
    <row r="50" spans="1:36" x14ac:dyDescent="0.25">
      <c r="A50" s="2" t="s">
        <v>770</v>
      </c>
      <c r="B50" s="2" t="s">
        <v>771</v>
      </c>
      <c r="C50" s="2" t="s">
        <v>731</v>
      </c>
      <c r="G50" s="2" t="s">
        <v>464</v>
      </c>
      <c r="H50" s="2" t="s">
        <v>42</v>
      </c>
      <c r="I50" s="2" t="b">
        <v>0</v>
      </c>
      <c r="J50" s="2" t="s">
        <v>732</v>
      </c>
      <c r="K50" s="2">
        <v>19.048166275024414</v>
      </c>
      <c r="L50" s="2">
        <v>-98.294525146484375</v>
      </c>
      <c r="M50" s="2" t="s">
        <v>733</v>
      </c>
      <c r="O50" s="5">
        <v>43683.459406712966</v>
      </c>
      <c r="P50" s="5">
        <v>54788.75</v>
      </c>
      <c r="Q50" s="2" t="s">
        <v>467</v>
      </c>
      <c r="R50" s="2">
        <v>113</v>
      </c>
      <c r="S50" s="2" t="s">
        <v>515</v>
      </c>
      <c r="T50" s="2" t="s">
        <v>516</v>
      </c>
      <c r="U50" s="2" t="s">
        <v>772</v>
      </c>
      <c r="V50" s="2" t="s">
        <v>773</v>
      </c>
      <c r="X50" s="2" t="s">
        <v>774</v>
      </c>
      <c r="Y50" s="2" t="s">
        <v>446</v>
      </c>
      <c r="Z50" s="2" t="s">
        <v>775</v>
      </c>
      <c r="AA50" s="3">
        <v>44020.532477581015</v>
      </c>
      <c r="AB50" s="3">
        <v>44020.532801655092</v>
      </c>
      <c r="AC50" s="3" t="s">
        <v>18</v>
      </c>
      <c r="AE50">
        <v>100</v>
      </c>
      <c r="AF50">
        <v>90</v>
      </c>
      <c r="AG50">
        <v>5</v>
      </c>
      <c r="AI50">
        <v>0</v>
      </c>
      <c r="AJ50">
        <v>0</v>
      </c>
    </row>
    <row r="51" spans="1:36" x14ac:dyDescent="0.25">
      <c r="A51" s="2" t="s">
        <v>776</v>
      </c>
      <c r="B51" s="2" t="s">
        <v>777</v>
      </c>
      <c r="C51" s="2" t="s">
        <v>731</v>
      </c>
      <c r="G51" s="2" t="s">
        <v>464</v>
      </c>
      <c r="H51" s="2" t="s">
        <v>42</v>
      </c>
      <c r="I51" s="2" t="b">
        <v>0</v>
      </c>
      <c r="J51" s="2" t="s">
        <v>732</v>
      </c>
      <c r="K51" s="2">
        <v>19.048114776611328</v>
      </c>
      <c r="L51" s="2">
        <v>-98.2945556640625</v>
      </c>
      <c r="M51" s="2" t="s">
        <v>733</v>
      </c>
      <c r="O51" s="5">
        <v>43683.459406712966</v>
      </c>
      <c r="P51" s="5">
        <v>54788.75</v>
      </c>
      <c r="Q51" s="2" t="s">
        <v>467</v>
      </c>
      <c r="R51" s="2">
        <v>113</v>
      </c>
      <c r="S51" s="2" t="s">
        <v>468</v>
      </c>
      <c r="T51" s="2" t="s">
        <v>469</v>
      </c>
      <c r="U51" s="2" t="s">
        <v>778</v>
      </c>
      <c r="V51" s="2" t="s">
        <v>779</v>
      </c>
      <c r="X51" s="2" t="s">
        <v>780</v>
      </c>
      <c r="Y51" s="2" t="s">
        <v>446</v>
      </c>
      <c r="Z51" s="2" t="s">
        <v>781</v>
      </c>
      <c r="AA51" s="3">
        <v>44020.530672025459</v>
      </c>
      <c r="AB51" s="3">
        <v>44020.530903506944</v>
      </c>
      <c r="AC51" s="3" t="s">
        <v>18</v>
      </c>
      <c r="AE51">
        <v>100</v>
      </c>
      <c r="AG51">
        <v>5</v>
      </c>
      <c r="AI51">
        <v>0</v>
      </c>
      <c r="AJ51">
        <v>0</v>
      </c>
    </row>
    <row r="52" spans="1:36" x14ac:dyDescent="0.25">
      <c r="A52" s="2" t="s">
        <v>782</v>
      </c>
      <c r="B52" s="2" t="s">
        <v>783</v>
      </c>
      <c r="C52" s="2" t="s">
        <v>731</v>
      </c>
      <c r="G52" s="2" t="s">
        <v>464</v>
      </c>
      <c r="H52" s="2" t="s">
        <v>42</v>
      </c>
      <c r="I52" s="2" t="b">
        <v>0</v>
      </c>
      <c r="J52" s="2" t="s">
        <v>732</v>
      </c>
      <c r="K52" s="2">
        <v>19.048114776611328</v>
      </c>
      <c r="L52" s="2">
        <v>-98.2945556640625</v>
      </c>
      <c r="M52" s="2" t="s">
        <v>733</v>
      </c>
      <c r="O52" s="5">
        <v>43683.459406724534</v>
      </c>
      <c r="P52" s="5">
        <v>54788.75</v>
      </c>
      <c r="Q52" s="2" t="s">
        <v>467</v>
      </c>
      <c r="R52" s="2">
        <v>113</v>
      </c>
      <c r="S52" s="2" t="s">
        <v>468</v>
      </c>
      <c r="T52" s="2" t="s">
        <v>469</v>
      </c>
      <c r="U52" s="2" t="s">
        <v>784</v>
      </c>
      <c r="V52" s="2" t="s">
        <v>785</v>
      </c>
      <c r="X52" s="2" t="s">
        <v>786</v>
      </c>
      <c r="Y52" s="2" t="s">
        <v>446</v>
      </c>
      <c r="Z52" s="2" t="s">
        <v>787</v>
      </c>
      <c r="AA52" s="3">
        <v>44020.533496099539</v>
      </c>
      <c r="AB52" s="3">
        <v>44020.533785451385</v>
      </c>
      <c r="AC52" s="3" t="s">
        <v>18</v>
      </c>
      <c r="AE52">
        <v>100</v>
      </c>
      <c r="AF52">
        <v>90</v>
      </c>
      <c r="AG52">
        <v>5</v>
      </c>
      <c r="AI52">
        <v>0</v>
      </c>
      <c r="AJ52">
        <v>0</v>
      </c>
    </row>
    <row r="53" spans="1:36" x14ac:dyDescent="0.25">
      <c r="A53" s="2" t="s">
        <v>788</v>
      </c>
      <c r="B53" s="2" t="s">
        <v>789</v>
      </c>
      <c r="C53" s="2" t="s">
        <v>790</v>
      </c>
      <c r="G53" s="2" t="s">
        <v>464</v>
      </c>
      <c r="H53" s="2" t="s">
        <v>42</v>
      </c>
      <c r="I53" s="2" t="b">
        <v>0</v>
      </c>
      <c r="J53" s="2" t="s">
        <v>791</v>
      </c>
      <c r="K53" s="2">
        <v>19.049087524414063</v>
      </c>
      <c r="L53" s="2">
        <v>-98.298416137695313</v>
      </c>
      <c r="M53" s="2" t="s">
        <v>500</v>
      </c>
      <c r="O53" s="5">
        <v>43683.459406712966</v>
      </c>
      <c r="P53" s="5">
        <v>54788.75</v>
      </c>
      <c r="Q53" s="2" t="s">
        <v>467</v>
      </c>
      <c r="R53" s="2">
        <v>113</v>
      </c>
      <c r="S53" s="2" t="s">
        <v>468</v>
      </c>
      <c r="T53" s="2" t="s">
        <v>469</v>
      </c>
      <c r="U53" s="2" t="s">
        <v>792</v>
      </c>
      <c r="V53" s="2" t="s">
        <v>793</v>
      </c>
      <c r="X53" s="2" t="s">
        <v>794</v>
      </c>
      <c r="Y53" s="2" t="s">
        <v>446</v>
      </c>
      <c r="Z53" s="2" t="s">
        <v>795</v>
      </c>
      <c r="AA53" s="3">
        <v>44020.515000729167</v>
      </c>
      <c r="AB53" s="3">
        <v>44020.536933599535</v>
      </c>
      <c r="AC53" s="3" t="s">
        <v>18</v>
      </c>
      <c r="AE53">
        <v>100</v>
      </c>
      <c r="AF53">
        <v>90</v>
      </c>
      <c r="AG53">
        <v>5</v>
      </c>
      <c r="AI53">
        <v>0</v>
      </c>
      <c r="AJ53">
        <v>0</v>
      </c>
    </row>
    <row r="54" spans="1:36" x14ac:dyDescent="0.25">
      <c r="A54" s="2" t="s">
        <v>796</v>
      </c>
      <c r="B54" s="2" t="s">
        <v>797</v>
      </c>
      <c r="C54" s="2" t="s">
        <v>643</v>
      </c>
      <c r="G54" s="2" t="s">
        <v>464</v>
      </c>
      <c r="H54" s="2" t="s">
        <v>42</v>
      </c>
      <c r="I54" s="2" t="b">
        <v>0</v>
      </c>
      <c r="J54" s="2" t="s">
        <v>798</v>
      </c>
      <c r="K54" s="2">
        <v>19.059635162353516</v>
      </c>
      <c r="L54" s="2">
        <v>-98.295860290527344</v>
      </c>
      <c r="M54" s="2" t="s">
        <v>500</v>
      </c>
      <c r="O54" s="5">
        <v>43881.572890393516</v>
      </c>
      <c r="P54" s="5">
        <v>54788.75</v>
      </c>
      <c r="Q54" s="2" t="s">
        <v>467</v>
      </c>
      <c r="R54" s="2">
        <v>113</v>
      </c>
      <c r="S54" s="2" t="s">
        <v>468</v>
      </c>
      <c r="T54" s="2" t="s">
        <v>469</v>
      </c>
      <c r="U54" s="2" t="s">
        <v>799</v>
      </c>
      <c r="V54" s="2" t="s">
        <v>800</v>
      </c>
      <c r="X54" s="2" t="s">
        <v>801</v>
      </c>
      <c r="Y54" s="2" t="s">
        <v>446</v>
      </c>
      <c r="Z54" s="2" t="s">
        <v>802</v>
      </c>
      <c r="AA54" s="3">
        <v>44020.542280821763</v>
      </c>
      <c r="AB54" s="3">
        <v>44020.542303969909</v>
      </c>
      <c r="AC54" s="3" t="s">
        <v>18</v>
      </c>
      <c r="AI54">
        <v>0</v>
      </c>
      <c r="AJ54">
        <v>0</v>
      </c>
    </row>
    <row r="55" spans="1:36" x14ac:dyDescent="0.25">
      <c r="A55" s="2" t="s">
        <v>803</v>
      </c>
      <c r="B55" s="2" t="s">
        <v>804</v>
      </c>
      <c r="C55" s="2" t="s">
        <v>805</v>
      </c>
      <c r="G55" s="2" t="s">
        <v>464</v>
      </c>
      <c r="H55" s="2" t="s">
        <v>42</v>
      </c>
      <c r="I55" s="2" t="b">
        <v>0</v>
      </c>
      <c r="J55" s="2" t="s">
        <v>806</v>
      </c>
      <c r="K55" s="2">
        <v>19.032651901245117</v>
      </c>
      <c r="L55" s="2">
        <v>-98.276634216308594</v>
      </c>
      <c r="M55" s="2" t="s">
        <v>546</v>
      </c>
      <c r="O55" s="5">
        <v>43683.459406712966</v>
      </c>
      <c r="P55" s="5">
        <v>54788.75</v>
      </c>
      <c r="Q55" s="2" t="s">
        <v>467</v>
      </c>
      <c r="R55" s="2">
        <v>113</v>
      </c>
      <c r="S55" s="2" t="s">
        <v>468</v>
      </c>
      <c r="T55" s="2" t="s">
        <v>469</v>
      </c>
      <c r="U55" s="2" t="s">
        <v>807</v>
      </c>
      <c r="V55" s="2" t="s">
        <v>808</v>
      </c>
      <c r="X55" s="2" t="s">
        <v>809</v>
      </c>
      <c r="Y55" s="2" t="s">
        <v>446</v>
      </c>
      <c r="Z55" s="2" t="s">
        <v>810</v>
      </c>
      <c r="AA55" s="3">
        <v>44018.622396562503</v>
      </c>
      <c r="AB55" s="3">
        <v>44020.535081747686</v>
      </c>
      <c r="AC55" s="3" t="s">
        <v>18</v>
      </c>
      <c r="AE55">
        <v>100</v>
      </c>
      <c r="AF55">
        <v>90</v>
      </c>
      <c r="AG55">
        <v>5</v>
      </c>
      <c r="AI55">
        <v>0</v>
      </c>
      <c r="AJ55">
        <v>0</v>
      </c>
    </row>
    <row r="56" spans="1:36" x14ac:dyDescent="0.25">
      <c r="A56" s="2" t="s">
        <v>811</v>
      </c>
      <c r="B56" s="2" t="s">
        <v>812</v>
      </c>
      <c r="C56" s="2" t="s">
        <v>813</v>
      </c>
      <c r="G56" s="2" t="s">
        <v>464</v>
      </c>
      <c r="H56" s="2" t="s">
        <v>42</v>
      </c>
      <c r="I56" s="2" t="b">
        <v>0</v>
      </c>
      <c r="J56" s="2" t="s">
        <v>814</v>
      </c>
      <c r="K56" s="2">
        <v>19.04425048828125</v>
      </c>
      <c r="L56" s="2">
        <v>-98.323074340820313</v>
      </c>
      <c r="M56" s="2" t="s">
        <v>546</v>
      </c>
      <c r="O56" s="5">
        <v>43881.536526793985</v>
      </c>
      <c r="P56" s="5">
        <v>54788.75</v>
      </c>
      <c r="Q56" s="2" t="s">
        <v>467</v>
      </c>
      <c r="R56" s="2">
        <v>113</v>
      </c>
      <c r="S56" s="2" t="s">
        <v>468</v>
      </c>
      <c r="T56" s="2" t="s">
        <v>469</v>
      </c>
      <c r="U56" s="2" t="s">
        <v>815</v>
      </c>
      <c r="V56" s="2" t="s">
        <v>555</v>
      </c>
      <c r="X56" s="2" t="s">
        <v>816</v>
      </c>
      <c r="Y56" s="2" t="s">
        <v>446</v>
      </c>
      <c r="Z56" s="2" t="s">
        <v>817</v>
      </c>
      <c r="AA56" s="3">
        <v>44020.526934340276</v>
      </c>
      <c r="AB56" s="3">
        <v>44020.526934340276</v>
      </c>
      <c r="AC56" s="3" t="s">
        <v>18</v>
      </c>
      <c r="AI56">
        <v>0</v>
      </c>
      <c r="AJ56">
        <v>0</v>
      </c>
    </row>
    <row r="57" spans="1:36" x14ac:dyDescent="0.25">
      <c r="A57" s="2" t="s">
        <v>818</v>
      </c>
      <c r="B57" s="2" t="s">
        <v>819</v>
      </c>
      <c r="C57" s="2" t="s">
        <v>813</v>
      </c>
      <c r="G57" s="2" t="s">
        <v>464</v>
      </c>
      <c r="H57" s="2" t="s">
        <v>16</v>
      </c>
      <c r="I57" s="2" t="b">
        <v>0</v>
      </c>
      <c r="J57" s="2" t="s">
        <v>820</v>
      </c>
      <c r="K57" s="2">
        <v>19.034214019775391</v>
      </c>
      <c r="L57" s="2">
        <v>-98.326324462890625</v>
      </c>
      <c r="M57" s="2" t="s">
        <v>500</v>
      </c>
      <c r="O57" s="5">
        <v>43881.538088229165</v>
      </c>
      <c r="P57" s="5">
        <v>54788.75</v>
      </c>
      <c r="Q57" s="2" t="s">
        <v>467</v>
      </c>
      <c r="R57" s="2">
        <v>113</v>
      </c>
      <c r="S57" s="2" t="s">
        <v>468</v>
      </c>
      <c r="T57" s="2" t="s">
        <v>469</v>
      </c>
      <c r="U57" s="2" t="s">
        <v>821</v>
      </c>
      <c r="V57" s="2" t="s">
        <v>555</v>
      </c>
      <c r="X57" s="2" t="s">
        <v>822</v>
      </c>
      <c r="Y57" s="2" t="s">
        <v>446</v>
      </c>
      <c r="Z57" s="2" t="s">
        <v>817</v>
      </c>
      <c r="AA57" s="3">
        <v>44020.546157407407</v>
      </c>
      <c r="AB57" s="3">
        <v>44020.546157407407</v>
      </c>
      <c r="AC57" s="3" t="s">
        <v>18</v>
      </c>
      <c r="AI57">
        <v>0</v>
      </c>
      <c r="AJ57">
        <v>0</v>
      </c>
    </row>
    <row r="58" spans="1:36" x14ac:dyDescent="0.25">
      <c r="A58" s="2" t="s">
        <v>823</v>
      </c>
      <c r="B58" s="2" t="s">
        <v>824</v>
      </c>
      <c r="C58" s="2" t="s">
        <v>813</v>
      </c>
      <c r="G58" s="2" t="s">
        <v>464</v>
      </c>
      <c r="H58" s="2" t="s">
        <v>42</v>
      </c>
      <c r="I58" s="2" t="b">
        <v>0</v>
      </c>
      <c r="J58" s="2" t="s">
        <v>825</v>
      </c>
      <c r="K58" s="2">
        <v>19.049497604370117</v>
      </c>
      <c r="L58" s="2">
        <v>-98.298164367675781</v>
      </c>
      <c r="M58" s="2" t="s">
        <v>826</v>
      </c>
      <c r="O58" s="5">
        <v>43683.45940670139</v>
      </c>
      <c r="P58" s="5">
        <v>54788.75</v>
      </c>
      <c r="Q58" s="2" t="s">
        <v>467</v>
      </c>
      <c r="R58" s="2">
        <v>113</v>
      </c>
      <c r="S58" s="2" t="s">
        <v>468</v>
      </c>
      <c r="T58" s="2" t="s">
        <v>469</v>
      </c>
      <c r="U58" s="2" t="s">
        <v>827</v>
      </c>
      <c r="V58" s="2" t="s">
        <v>828</v>
      </c>
      <c r="X58" s="2" t="s">
        <v>829</v>
      </c>
      <c r="Y58" s="2" t="s">
        <v>446</v>
      </c>
      <c r="Z58" s="2" t="s">
        <v>830</v>
      </c>
      <c r="AA58" s="3">
        <v>44020.4549428588</v>
      </c>
      <c r="AB58" s="3">
        <v>44020.539341006945</v>
      </c>
      <c r="AC58" s="3" t="s">
        <v>18</v>
      </c>
      <c r="AE58">
        <v>100</v>
      </c>
      <c r="AF58">
        <v>90</v>
      </c>
      <c r="AG58">
        <v>5</v>
      </c>
      <c r="AI58">
        <v>0</v>
      </c>
      <c r="AJ58">
        <v>0</v>
      </c>
    </row>
    <row r="59" spans="1:36" x14ac:dyDescent="0.25">
      <c r="A59" s="2" t="s">
        <v>831</v>
      </c>
      <c r="B59" s="2" t="s">
        <v>832</v>
      </c>
      <c r="C59" s="2" t="s">
        <v>813</v>
      </c>
      <c r="G59" s="2" t="s">
        <v>464</v>
      </c>
      <c r="H59" s="2" t="s">
        <v>42</v>
      </c>
      <c r="I59" s="2" t="b">
        <v>0</v>
      </c>
      <c r="J59" s="2" t="s">
        <v>833</v>
      </c>
      <c r="K59" s="2">
        <v>19.049343109130859</v>
      </c>
      <c r="L59" s="2">
        <v>-98.298675537109375</v>
      </c>
      <c r="M59" s="2" t="s">
        <v>500</v>
      </c>
      <c r="O59" s="5">
        <v>43683.459406724534</v>
      </c>
      <c r="P59" s="5">
        <v>54788.75</v>
      </c>
      <c r="Q59" s="2" t="s">
        <v>467</v>
      </c>
      <c r="R59" s="2">
        <v>113</v>
      </c>
      <c r="S59" s="2" t="s">
        <v>468</v>
      </c>
      <c r="T59" s="2" t="s">
        <v>469</v>
      </c>
      <c r="U59" s="2" t="s">
        <v>834</v>
      </c>
      <c r="V59" s="2" t="s">
        <v>835</v>
      </c>
      <c r="X59" s="2" t="s">
        <v>836</v>
      </c>
      <c r="Y59" s="2" t="s">
        <v>446</v>
      </c>
      <c r="Z59" s="2" t="s">
        <v>837</v>
      </c>
      <c r="AA59" s="3">
        <v>44020.389746099536</v>
      </c>
      <c r="AB59" s="3">
        <v>44020.542095636571</v>
      </c>
      <c r="AC59" s="3" t="s">
        <v>18</v>
      </c>
      <c r="AE59">
        <v>100</v>
      </c>
      <c r="AF59">
        <v>90</v>
      </c>
      <c r="AG59">
        <v>5</v>
      </c>
      <c r="AI59">
        <v>0</v>
      </c>
      <c r="AJ59">
        <v>0</v>
      </c>
    </row>
    <row r="60" spans="1:36" x14ac:dyDescent="0.25">
      <c r="A60" s="2" t="s">
        <v>838</v>
      </c>
      <c r="B60" s="2" t="s">
        <v>839</v>
      </c>
      <c r="C60" s="2" t="s">
        <v>813</v>
      </c>
      <c r="G60" s="2" t="s">
        <v>464</v>
      </c>
      <c r="H60" s="2" t="s">
        <v>42</v>
      </c>
      <c r="I60" s="2" t="b">
        <v>0</v>
      </c>
      <c r="J60" s="2" t="s">
        <v>840</v>
      </c>
      <c r="K60" s="2">
        <v>19.050624847412109</v>
      </c>
      <c r="L60" s="2">
        <v>-98.300361633300781</v>
      </c>
      <c r="M60" s="2" t="s">
        <v>466</v>
      </c>
      <c r="O60" s="5">
        <v>44019.427821423611</v>
      </c>
      <c r="P60" s="5">
        <v>54788.75</v>
      </c>
      <c r="Q60" s="2" t="s">
        <v>646</v>
      </c>
      <c r="R60" s="2">
        <v>120</v>
      </c>
      <c r="S60" s="2" t="s">
        <v>515</v>
      </c>
      <c r="T60" s="2" t="s">
        <v>516</v>
      </c>
      <c r="U60" s="2" t="s">
        <v>841</v>
      </c>
      <c r="V60" s="2" t="s">
        <v>842</v>
      </c>
      <c r="X60" s="2" t="s">
        <v>843</v>
      </c>
      <c r="Y60" s="2" t="s">
        <v>446</v>
      </c>
      <c r="Z60" s="2" t="s">
        <v>844</v>
      </c>
      <c r="AA60" s="3">
        <v>44019.691042395832</v>
      </c>
      <c r="AB60" s="3">
        <v>44020.535255358795</v>
      </c>
      <c r="AC60" s="3" t="s">
        <v>18</v>
      </c>
      <c r="AI60">
        <v>0</v>
      </c>
      <c r="AJ60">
        <v>0</v>
      </c>
    </row>
    <row r="61" spans="1:36" x14ac:dyDescent="0.25">
      <c r="A61" s="2" t="s">
        <v>845</v>
      </c>
      <c r="B61" s="2" t="s">
        <v>846</v>
      </c>
      <c r="C61" s="2" t="s">
        <v>847</v>
      </c>
      <c r="G61" s="2" t="s">
        <v>464</v>
      </c>
      <c r="H61" s="2" t="s">
        <v>42</v>
      </c>
      <c r="I61" s="2" t="b">
        <v>0</v>
      </c>
      <c r="J61" s="2" t="s">
        <v>492</v>
      </c>
      <c r="K61" s="2">
        <v>19.051443099975586</v>
      </c>
      <c r="L61" s="2">
        <v>-98.299980163574219</v>
      </c>
      <c r="M61" s="2" t="s">
        <v>466</v>
      </c>
      <c r="O61" s="5">
        <v>43683.45940670139</v>
      </c>
      <c r="P61" s="5">
        <v>54788.75</v>
      </c>
      <c r="Q61" s="2" t="s">
        <v>467</v>
      </c>
      <c r="R61" s="2">
        <v>113</v>
      </c>
      <c r="S61" s="2" t="s">
        <v>468</v>
      </c>
      <c r="T61" s="2" t="s">
        <v>469</v>
      </c>
      <c r="U61" s="2" t="s">
        <v>848</v>
      </c>
      <c r="V61" s="2" t="s">
        <v>849</v>
      </c>
      <c r="X61" s="2" t="s">
        <v>850</v>
      </c>
      <c r="Y61" s="2" t="s">
        <v>446</v>
      </c>
      <c r="Z61" s="2" t="s">
        <v>851</v>
      </c>
      <c r="AA61" s="3">
        <v>43994.627257673608</v>
      </c>
      <c r="AB61" s="3">
        <v>44019.557790081017</v>
      </c>
      <c r="AC61" s="3" t="s">
        <v>18</v>
      </c>
      <c r="AE61">
        <v>100</v>
      </c>
      <c r="AF61">
        <v>90</v>
      </c>
      <c r="AG61">
        <v>5</v>
      </c>
      <c r="AI61">
        <v>0</v>
      </c>
      <c r="AJ61">
        <v>0</v>
      </c>
    </row>
    <row r="62" spans="1:36" x14ac:dyDescent="0.25">
      <c r="A62" s="2" t="s">
        <v>852</v>
      </c>
      <c r="B62" s="2" t="s">
        <v>853</v>
      </c>
      <c r="C62" s="2" t="s">
        <v>854</v>
      </c>
      <c r="G62" s="2" t="s">
        <v>464</v>
      </c>
      <c r="H62" s="2" t="s">
        <v>42</v>
      </c>
      <c r="I62" s="2" t="b">
        <v>0</v>
      </c>
      <c r="J62" s="2" t="s">
        <v>660</v>
      </c>
      <c r="K62" s="2">
        <v>19.051546096801758</v>
      </c>
      <c r="L62" s="2">
        <v>-98.300003051757813</v>
      </c>
      <c r="M62" s="2" t="s">
        <v>466</v>
      </c>
      <c r="O62" s="5">
        <v>43683.459406712966</v>
      </c>
      <c r="P62" s="5">
        <v>54788.75</v>
      </c>
      <c r="Q62" s="2" t="s">
        <v>467</v>
      </c>
      <c r="R62" s="2">
        <v>113</v>
      </c>
      <c r="S62" s="2" t="s">
        <v>468</v>
      </c>
      <c r="T62" s="2" t="s">
        <v>469</v>
      </c>
      <c r="U62" s="2" t="s">
        <v>855</v>
      </c>
      <c r="V62" s="2" t="s">
        <v>856</v>
      </c>
      <c r="X62" s="2" t="s">
        <v>857</v>
      </c>
      <c r="Y62" s="2" t="s">
        <v>446</v>
      </c>
      <c r="Z62" s="2" t="s">
        <v>858</v>
      </c>
      <c r="AA62" s="3">
        <v>44014.362338692132</v>
      </c>
      <c r="AB62" s="3">
        <v>44020.205243784723</v>
      </c>
      <c r="AC62" s="3" t="s">
        <v>18</v>
      </c>
      <c r="AE62">
        <v>100</v>
      </c>
      <c r="AF62">
        <v>90</v>
      </c>
      <c r="AG62">
        <v>5</v>
      </c>
      <c r="AI62">
        <v>0</v>
      </c>
      <c r="AJ62">
        <v>0</v>
      </c>
    </row>
    <row r="63" spans="1:36" x14ac:dyDescent="0.25">
      <c r="A63" s="2" t="s">
        <v>859</v>
      </c>
      <c r="B63" s="2" t="s">
        <v>860</v>
      </c>
      <c r="C63" s="2" t="s">
        <v>854</v>
      </c>
      <c r="G63" s="2" t="s">
        <v>464</v>
      </c>
      <c r="H63" s="2" t="s">
        <v>42</v>
      </c>
      <c r="I63" s="2" t="b">
        <v>0</v>
      </c>
      <c r="J63" s="2" t="s">
        <v>492</v>
      </c>
      <c r="K63" s="2">
        <v>19.051443099975586</v>
      </c>
      <c r="L63" s="2">
        <v>-98.299980163574219</v>
      </c>
      <c r="M63" s="2" t="s">
        <v>466</v>
      </c>
      <c r="O63" s="5">
        <v>43683.45940670139</v>
      </c>
      <c r="P63" s="5">
        <v>54788.75</v>
      </c>
      <c r="Q63" s="2" t="s">
        <v>467</v>
      </c>
      <c r="R63" s="2">
        <v>113</v>
      </c>
      <c r="S63" s="2" t="s">
        <v>468</v>
      </c>
      <c r="T63" s="2" t="s">
        <v>469</v>
      </c>
      <c r="U63" s="2" t="s">
        <v>861</v>
      </c>
      <c r="V63" s="2" t="s">
        <v>862</v>
      </c>
      <c r="X63" s="2" t="s">
        <v>863</v>
      </c>
      <c r="Y63" s="2" t="s">
        <v>446</v>
      </c>
      <c r="Z63" s="2" t="s">
        <v>864</v>
      </c>
      <c r="AA63" s="3">
        <v>44014.403172025464</v>
      </c>
      <c r="AB63" s="3">
        <v>44020.205660451385</v>
      </c>
      <c r="AC63" s="3" t="s">
        <v>18</v>
      </c>
      <c r="AE63">
        <v>100</v>
      </c>
      <c r="AF63">
        <v>90</v>
      </c>
      <c r="AG63">
        <v>5</v>
      </c>
      <c r="AI63">
        <v>0</v>
      </c>
      <c r="AJ63">
        <v>0</v>
      </c>
    </row>
    <row r="64" spans="1:36" x14ac:dyDescent="0.25">
      <c r="A64" s="2" t="s">
        <v>865</v>
      </c>
      <c r="B64" s="2" t="s">
        <v>866</v>
      </c>
      <c r="C64" s="2" t="s">
        <v>854</v>
      </c>
      <c r="G64" s="2" t="s">
        <v>464</v>
      </c>
      <c r="H64" s="2" t="s">
        <v>42</v>
      </c>
      <c r="I64" s="2" t="b">
        <v>0</v>
      </c>
      <c r="J64" s="2" t="s">
        <v>492</v>
      </c>
      <c r="K64" s="2">
        <v>19.051494598388672</v>
      </c>
      <c r="L64" s="2">
        <v>-98.2999267578125</v>
      </c>
      <c r="M64" s="2" t="s">
        <v>466</v>
      </c>
      <c r="O64" s="5">
        <v>43683.45940670139</v>
      </c>
      <c r="P64" s="5">
        <v>54788.75</v>
      </c>
      <c r="Q64" s="2" t="s">
        <v>467</v>
      </c>
      <c r="R64" s="2">
        <v>113</v>
      </c>
      <c r="S64" s="2" t="s">
        <v>468</v>
      </c>
      <c r="T64" s="2" t="s">
        <v>469</v>
      </c>
      <c r="U64" s="2" t="s">
        <v>867</v>
      </c>
      <c r="V64" s="2" t="s">
        <v>868</v>
      </c>
      <c r="X64" s="2" t="s">
        <v>869</v>
      </c>
      <c r="Y64" s="2" t="s">
        <v>446</v>
      </c>
      <c r="Z64" s="2" t="s">
        <v>870</v>
      </c>
      <c r="AA64" s="3">
        <v>44016.511354895832</v>
      </c>
      <c r="AB64" s="3">
        <v>44020.434896562503</v>
      </c>
      <c r="AC64" s="3" t="s">
        <v>18</v>
      </c>
      <c r="AE64">
        <v>100</v>
      </c>
      <c r="AF64">
        <v>90</v>
      </c>
      <c r="AG64">
        <v>5</v>
      </c>
      <c r="AI64">
        <v>0</v>
      </c>
      <c r="AJ64">
        <v>0</v>
      </c>
    </row>
    <row r="65" spans="1:36" x14ac:dyDescent="0.25">
      <c r="A65" s="2" t="s">
        <v>871</v>
      </c>
      <c r="B65" s="2" t="s">
        <v>872</v>
      </c>
      <c r="C65" s="2" t="s">
        <v>854</v>
      </c>
      <c r="G65" s="2" t="s">
        <v>464</v>
      </c>
      <c r="H65" s="2" t="s">
        <v>42</v>
      </c>
      <c r="I65" s="2" t="b">
        <v>0</v>
      </c>
      <c r="J65" s="2" t="s">
        <v>492</v>
      </c>
      <c r="K65" s="2">
        <v>19.051290512084961</v>
      </c>
      <c r="L65" s="2">
        <v>-98.299980163574219</v>
      </c>
      <c r="M65" s="2" t="s">
        <v>466</v>
      </c>
      <c r="O65" s="5">
        <v>43683.45940670139</v>
      </c>
      <c r="P65" s="5">
        <v>54788.75</v>
      </c>
      <c r="Q65" s="2" t="s">
        <v>467</v>
      </c>
      <c r="R65" s="2">
        <v>113</v>
      </c>
      <c r="S65" s="2" t="s">
        <v>515</v>
      </c>
      <c r="T65" s="2" t="s">
        <v>873</v>
      </c>
      <c r="U65" s="2" t="s">
        <v>874</v>
      </c>
      <c r="V65" s="2" t="s">
        <v>875</v>
      </c>
      <c r="X65" s="2" t="s">
        <v>876</v>
      </c>
      <c r="Y65" s="2" t="s">
        <v>446</v>
      </c>
      <c r="Z65" s="2" t="s">
        <v>877</v>
      </c>
      <c r="AA65" s="3">
        <v>43993.571435914353</v>
      </c>
      <c r="AB65" s="3">
        <v>44020.545660451389</v>
      </c>
      <c r="AC65" s="3" t="s">
        <v>18</v>
      </c>
      <c r="AE65">
        <v>100</v>
      </c>
      <c r="AF65">
        <v>90</v>
      </c>
      <c r="AG65">
        <v>5</v>
      </c>
      <c r="AI65">
        <v>0</v>
      </c>
      <c r="AJ65">
        <v>0</v>
      </c>
    </row>
    <row r="66" spans="1:36" x14ac:dyDescent="0.25">
      <c r="A66" s="2" t="s">
        <v>878</v>
      </c>
      <c r="B66" s="2" t="s">
        <v>879</v>
      </c>
      <c r="C66" s="2" t="s">
        <v>880</v>
      </c>
      <c r="G66" s="2" t="s">
        <v>464</v>
      </c>
      <c r="H66" s="2" t="s">
        <v>42</v>
      </c>
      <c r="I66" s="2" t="b">
        <v>0</v>
      </c>
      <c r="J66" s="2" t="s">
        <v>881</v>
      </c>
      <c r="K66" s="2">
        <v>19.063602447509766</v>
      </c>
      <c r="L66" s="2">
        <v>-98.308708190917969</v>
      </c>
      <c r="O66" s="5">
        <v>43881.578883495371</v>
      </c>
      <c r="P66" s="5">
        <v>54788.75</v>
      </c>
      <c r="Q66" s="2" t="s">
        <v>467</v>
      </c>
      <c r="R66" s="2">
        <v>113</v>
      </c>
      <c r="S66" s="2" t="s">
        <v>468</v>
      </c>
      <c r="T66" s="2" t="s">
        <v>469</v>
      </c>
      <c r="U66" s="2" t="s">
        <v>882</v>
      </c>
      <c r="V66" s="2" t="s">
        <v>883</v>
      </c>
      <c r="X66" s="2" t="s">
        <v>884</v>
      </c>
      <c r="Y66" s="2" t="s">
        <v>446</v>
      </c>
      <c r="Z66" s="2" t="s">
        <v>885</v>
      </c>
      <c r="AA66" s="3">
        <v>44020.519306284725</v>
      </c>
      <c r="AB66" s="3">
        <v>44020.54120443287</v>
      </c>
      <c r="AC66" s="3" t="s">
        <v>18</v>
      </c>
      <c r="AI66">
        <v>0</v>
      </c>
      <c r="AJ66">
        <v>0</v>
      </c>
    </row>
    <row r="67" spans="1:36" x14ac:dyDescent="0.25">
      <c r="A67" s="2" t="s">
        <v>886</v>
      </c>
      <c r="B67" s="2" t="s">
        <v>887</v>
      </c>
      <c r="C67" s="2" t="s">
        <v>880</v>
      </c>
      <c r="G67" s="2" t="s">
        <v>464</v>
      </c>
      <c r="H67" s="2" t="s">
        <v>42</v>
      </c>
      <c r="I67" s="2" t="b">
        <v>0</v>
      </c>
      <c r="J67" s="2" t="s">
        <v>888</v>
      </c>
      <c r="K67" s="2">
        <v>19.04924201965332</v>
      </c>
      <c r="L67" s="2">
        <v>-98.298446655273438</v>
      </c>
      <c r="M67" s="2" t="s">
        <v>500</v>
      </c>
      <c r="O67" s="5">
        <v>43881.5824312037</v>
      </c>
      <c r="P67" s="5">
        <v>54788.75</v>
      </c>
      <c r="Q67" s="2" t="s">
        <v>467</v>
      </c>
      <c r="R67" s="2">
        <v>113</v>
      </c>
      <c r="S67" s="2" t="s">
        <v>468</v>
      </c>
      <c r="T67" s="2" t="s">
        <v>469</v>
      </c>
      <c r="U67" s="2" t="s">
        <v>889</v>
      </c>
      <c r="V67" s="2" t="s">
        <v>890</v>
      </c>
      <c r="X67" s="2" t="s">
        <v>891</v>
      </c>
      <c r="Y67" s="2" t="s">
        <v>446</v>
      </c>
      <c r="Z67" s="2" t="s">
        <v>892</v>
      </c>
      <c r="AA67" s="3">
        <v>44020.545209062497</v>
      </c>
      <c r="AB67" s="3">
        <v>44020.545313229166</v>
      </c>
      <c r="AC67" s="3" t="s">
        <v>18</v>
      </c>
      <c r="AI67">
        <v>0</v>
      </c>
      <c r="AJ67">
        <v>0</v>
      </c>
    </row>
    <row r="68" spans="1:36" x14ac:dyDescent="0.25">
      <c r="A68" s="2" t="s">
        <v>893</v>
      </c>
      <c r="B68" s="2" t="s">
        <v>894</v>
      </c>
      <c r="C68" s="2" t="s">
        <v>880</v>
      </c>
      <c r="G68" s="2" t="s">
        <v>464</v>
      </c>
      <c r="H68" s="2" t="s">
        <v>42</v>
      </c>
      <c r="I68" s="2" t="b">
        <v>0</v>
      </c>
      <c r="J68" s="2" t="s">
        <v>895</v>
      </c>
      <c r="K68" s="2">
        <v>19.028453826904297</v>
      </c>
      <c r="L68" s="2">
        <v>-98.276252746582031</v>
      </c>
      <c r="M68" s="2" t="s">
        <v>546</v>
      </c>
      <c r="O68" s="5">
        <v>43881.585418657407</v>
      </c>
      <c r="P68" s="5">
        <v>54788.75</v>
      </c>
      <c r="Q68" s="2" t="s">
        <v>467</v>
      </c>
      <c r="R68" s="2">
        <v>113</v>
      </c>
      <c r="S68" s="2" t="s">
        <v>468</v>
      </c>
      <c r="T68" s="2" t="s">
        <v>469</v>
      </c>
      <c r="U68" s="2" t="s">
        <v>896</v>
      </c>
      <c r="V68" s="2" t="s">
        <v>897</v>
      </c>
      <c r="X68" s="2" t="s">
        <v>898</v>
      </c>
      <c r="Y68" s="2" t="s">
        <v>446</v>
      </c>
      <c r="Z68" s="2" t="s">
        <v>899</v>
      </c>
      <c r="AA68" s="3">
        <v>44020.543715277781</v>
      </c>
      <c r="AB68" s="3">
        <v>44020.545497685183</v>
      </c>
      <c r="AC68" s="3" t="s">
        <v>18</v>
      </c>
      <c r="AI68">
        <v>0</v>
      </c>
      <c r="AJ68">
        <v>0</v>
      </c>
    </row>
    <row r="69" spans="1:36" x14ac:dyDescent="0.25">
      <c r="A69" s="2" t="s">
        <v>900</v>
      </c>
      <c r="B69" s="2" t="s">
        <v>901</v>
      </c>
      <c r="C69" s="2" t="s">
        <v>880</v>
      </c>
      <c r="G69" s="2" t="s">
        <v>464</v>
      </c>
      <c r="H69" s="2" t="s">
        <v>42</v>
      </c>
      <c r="I69" s="2" t="b">
        <v>0</v>
      </c>
      <c r="J69" s="2" t="s">
        <v>902</v>
      </c>
      <c r="K69" s="2">
        <v>19.028659820556641</v>
      </c>
      <c r="L69" s="2">
        <v>-98.275657653808594</v>
      </c>
      <c r="M69" s="2" t="s">
        <v>546</v>
      </c>
      <c r="O69" s="5">
        <v>43683.459406712966</v>
      </c>
      <c r="P69" s="5">
        <v>54788.75</v>
      </c>
      <c r="Q69" s="2" t="s">
        <v>467</v>
      </c>
      <c r="R69" s="2">
        <v>113</v>
      </c>
      <c r="S69" s="2" t="s">
        <v>468</v>
      </c>
      <c r="T69" s="2" t="s">
        <v>469</v>
      </c>
      <c r="U69" s="2" t="s">
        <v>903</v>
      </c>
      <c r="V69" s="2" t="s">
        <v>904</v>
      </c>
      <c r="X69" s="2" t="s">
        <v>905</v>
      </c>
      <c r="Y69" s="2" t="s">
        <v>446</v>
      </c>
      <c r="Z69" s="2" t="s">
        <v>906</v>
      </c>
      <c r="AA69" s="3">
        <v>44020.387929710647</v>
      </c>
      <c r="AB69" s="3">
        <v>44020.532617210651</v>
      </c>
      <c r="AC69" s="3" t="s">
        <v>18</v>
      </c>
      <c r="AE69">
        <v>100</v>
      </c>
      <c r="AG69">
        <v>5</v>
      </c>
      <c r="AI69">
        <v>0</v>
      </c>
      <c r="AJ69">
        <v>0</v>
      </c>
    </row>
    <row r="70" spans="1:36" x14ac:dyDescent="0.25">
      <c r="A70" s="2" t="s">
        <v>907</v>
      </c>
      <c r="B70" s="2" t="s">
        <v>908</v>
      </c>
      <c r="C70" s="2" t="s">
        <v>880</v>
      </c>
      <c r="G70" s="2" t="s">
        <v>464</v>
      </c>
      <c r="H70" s="2" t="s">
        <v>42</v>
      </c>
      <c r="I70" s="2" t="b">
        <v>0</v>
      </c>
      <c r="J70" s="2" t="s">
        <v>909</v>
      </c>
      <c r="K70" s="2">
        <v>19.017267227172852</v>
      </c>
      <c r="L70" s="2">
        <v>-98.318107604980469</v>
      </c>
      <c r="M70" s="2" t="s">
        <v>546</v>
      </c>
      <c r="O70" s="5">
        <v>43881.588144768517</v>
      </c>
      <c r="P70" s="5">
        <v>54788.75</v>
      </c>
      <c r="Q70" s="2" t="s">
        <v>467</v>
      </c>
      <c r="R70" s="2">
        <v>113</v>
      </c>
      <c r="S70" s="2" t="s">
        <v>468</v>
      </c>
      <c r="T70" s="2" t="s">
        <v>469</v>
      </c>
      <c r="U70" s="2" t="s">
        <v>910</v>
      </c>
      <c r="V70" s="2" t="s">
        <v>911</v>
      </c>
      <c r="X70" s="2" t="s">
        <v>912</v>
      </c>
      <c r="Y70" s="2" t="s">
        <v>446</v>
      </c>
      <c r="Z70" s="2" t="s">
        <v>913</v>
      </c>
      <c r="AA70" s="3">
        <v>44020.546227581021</v>
      </c>
      <c r="AB70" s="3">
        <v>44020.546262303244</v>
      </c>
      <c r="AC70" s="3" t="s">
        <v>18</v>
      </c>
      <c r="AI70">
        <v>0</v>
      </c>
      <c r="AJ70">
        <v>0</v>
      </c>
    </row>
    <row r="71" spans="1:36" x14ac:dyDescent="0.25">
      <c r="A71" s="2" t="s">
        <v>914</v>
      </c>
      <c r="B71" s="2" t="s">
        <v>915</v>
      </c>
      <c r="C71" s="2" t="s">
        <v>643</v>
      </c>
      <c r="G71" s="2" t="s">
        <v>464</v>
      </c>
      <c r="H71" s="2" t="s">
        <v>16</v>
      </c>
      <c r="I71" s="2" t="b">
        <v>0</v>
      </c>
      <c r="J71" s="2" t="s">
        <v>916</v>
      </c>
      <c r="K71" s="2">
        <v>19.051750183105469</v>
      </c>
      <c r="L71" s="2">
        <v>-98.297142028808594</v>
      </c>
      <c r="M71" s="2" t="s">
        <v>500</v>
      </c>
      <c r="O71" s="5">
        <v>43881.575790879629</v>
      </c>
      <c r="P71" s="5">
        <v>54788.75</v>
      </c>
      <c r="Q71" s="2" t="s">
        <v>467</v>
      </c>
      <c r="R71" s="2">
        <v>113</v>
      </c>
      <c r="S71" s="2" t="s">
        <v>468</v>
      </c>
      <c r="T71" s="2" t="s">
        <v>469</v>
      </c>
      <c r="U71" s="2" t="s">
        <v>917</v>
      </c>
      <c r="V71" s="2" t="s">
        <v>918</v>
      </c>
      <c r="X71" s="2" t="s">
        <v>919</v>
      </c>
      <c r="Y71" s="2" t="s">
        <v>446</v>
      </c>
      <c r="Z71" s="2" t="s">
        <v>920</v>
      </c>
      <c r="AA71" s="3">
        <v>44020.546018518522</v>
      </c>
      <c r="AB71" s="3">
        <v>44020.546018518522</v>
      </c>
      <c r="AC71" s="3" t="s">
        <v>18</v>
      </c>
      <c r="AI71">
        <v>0</v>
      </c>
      <c r="AJ71">
        <v>0</v>
      </c>
    </row>
    <row r="72" spans="1:36" x14ac:dyDescent="0.25">
      <c r="A72" s="2" t="s">
        <v>921</v>
      </c>
      <c r="B72" s="2" t="s">
        <v>922</v>
      </c>
      <c r="C72" s="2" t="s">
        <v>923</v>
      </c>
      <c r="G72" s="2" t="s">
        <v>464</v>
      </c>
      <c r="H72" s="2" t="s">
        <v>42</v>
      </c>
      <c r="I72" s="2" t="b">
        <v>0</v>
      </c>
      <c r="J72" s="2" t="s">
        <v>924</v>
      </c>
      <c r="K72" s="2">
        <v>19.006156921386719</v>
      </c>
      <c r="L72" s="2">
        <v>-98.266288757324219</v>
      </c>
      <c r="M72" s="2" t="s">
        <v>925</v>
      </c>
      <c r="O72" s="5">
        <v>43683.459406724534</v>
      </c>
      <c r="P72" s="5">
        <v>54788.75</v>
      </c>
      <c r="Q72" s="2" t="s">
        <v>467</v>
      </c>
      <c r="R72" s="2">
        <v>113</v>
      </c>
      <c r="S72" s="2" t="s">
        <v>468</v>
      </c>
      <c r="T72" s="2" t="s">
        <v>469</v>
      </c>
      <c r="U72" s="2" t="s">
        <v>926</v>
      </c>
      <c r="V72" s="2" t="s">
        <v>927</v>
      </c>
      <c r="X72" s="2" t="s">
        <v>928</v>
      </c>
      <c r="Y72" s="2" t="s">
        <v>446</v>
      </c>
      <c r="Z72" s="2" t="s">
        <v>929</v>
      </c>
      <c r="AA72" s="3">
        <v>44020.531875729168</v>
      </c>
      <c r="AB72" s="3">
        <v>44020.531910451391</v>
      </c>
      <c r="AC72" s="3" t="s">
        <v>18</v>
      </c>
      <c r="AE72">
        <v>100</v>
      </c>
      <c r="AG72">
        <v>5</v>
      </c>
      <c r="AI72">
        <v>0</v>
      </c>
      <c r="AJ72">
        <v>0</v>
      </c>
    </row>
    <row r="73" spans="1:36" x14ac:dyDescent="0.25">
      <c r="A73" s="2" t="s">
        <v>930</v>
      </c>
      <c r="B73" s="2" t="s">
        <v>931</v>
      </c>
      <c r="C73" s="2" t="s">
        <v>923</v>
      </c>
      <c r="G73" s="2" t="s">
        <v>464</v>
      </c>
      <c r="H73" s="2" t="s">
        <v>42</v>
      </c>
      <c r="I73" s="2" t="b">
        <v>0</v>
      </c>
      <c r="J73" s="2" t="s">
        <v>932</v>
      </c>
      <c r="K73" s="2">
        <v>19.064115524291992</v>
      </c>
      <c r="L73" s="2">
        <v>-98.292144775390625</v>
      </c>
      <c r="M73" s="2" t="s">
        <v>933</v>
      </c>
      <c r="O73" s="5">
        <v>43683.45940670139</v>
      </c>
      <c r="P73" s="5">
        <v>54788.75</v>
      </c>
      <c r="Q73" s="2" t="s">
        <v>467</v>
      </c>
      <c r="R73" s="2">
        <v>113</v>
      </c>
      <c r="S73" s="2" t="s">
        <v>468</v>
      </c>
      <c r="T73" s="2" t="s">
        <v>469</v>
      </c>
      <c r="U73" s="2" t="s">
        <v>934</v>
      </c>
      <c r="V73" s="2" t="s">
        <v>935</v>
      </c>
      <c r="X73" s="2" t="s">
        <v>936</v>
      </c>
      <c r="Y73" s="2" t="s">
        <v>446</v>
      </c>
      <c r="Z73" s="2" t="s">
        <v>937</v>
      </c>
      <c r="AA73" s="3">
        <v>44020.467200543979</v>
      </c>
      <c r="AB73" s="3">
        <v>44020.530834803241</v>
      </c>
      <c r="AC73" s="3" t="s">
        <v>18</v>
      </c>
      <c r="AE73">
        <v>100</v>
      </c>
      <c r="AG73">
        <v>5</v>
      </c>
      <c r="AI73">
        <v>0</v>
      </c>
      <c r="AJ73">
        <v>0</v>
      </c>
    </row>
    <row r="74" spans="1:36" x14ac:dyDescent="0.25">
      <c r="A74" s="2" t="s">
        <v>938</v>
      </c>
      <c r="B74" s="2" t="s">
        <v>939</v>
      </c>
      <c r="C74" s="2" t="s">
        <v>923</v>
      </c>
      <c r="G74" s="2" t="s">
        <v>464</v>
      </c>
      <c r="H74" s="2" t="s">
        <v>42</v>
      </c>
      <c r="I74" s="2" t="b">
        <v>0</v>
      </c>
      <c r="J74" s="2" t="s">
        <v>940</v>
      </c>
      <c r="K74" s="2">
        <v>19.044120788574219</v>
      </c>
      <c r="L74" s="2">
        <v>-98.28594970703125</v>
      </c>
      <c r="M74" s="2" t="s">
        <v>500</v>
      </c>
      <c r="O74" s="5">
        <v>43683.459406712966</v>
      </c>
      <c r="P74" s="5">
        <v>54788.75</v>
      </c>
      <c r="Q74" s="2" t="s">
        <v>467</v>
      </c>
      <c r="R74" s="2">
        <v>113</v>
      </c>
      <c r="S74" s="2" t="s">
        <v>468</v>
      </c>
      <c r="T74" s="2" t="s">
        <v>469</v>
      </c>
      <c r="U74" s="2" t="s">
        <v>941</v>
      </c>
      <c r="V74" s="2" t="s">
        <v>942</v>
      </c>
      <c r="X74" s="2" t="s">
        <v>943</v>
      </c>
      <c r="Y74" s="2" t="s">
        <v>446</v>
      </c>
      <c r="Z74" s="2" t="s">
        <v>944</v>
      </c>
      <c r="AA74" s="3">
        <v>44020.524815543984</v>
      </c>
      <c r="AB74" s="3">
        <v>44020.52483869213</v>
      </c>
      <c r="AC74" s="3" t="s">
        <v>18</v>
      </c>
      <c r="AE74">
        <v>100</v>
      </c>
      <c r="AG74">
        <v>5</v>
      </c>
      <c r="AI74">
        <v>0</v>
      </c>
      <c r="AJ74">
        <v>0</v>
      </c>
    </row>
    <row r="75" spans="1:36" x14ac:dyDescent="0.25">
      <c r="A75" s="2" t="s">
        <v>945</v>
      </c>
      <c r="B75" s="2" t="s">
        <v>946</v>
      </c>
      <c r="C75" s="2" t="s">
        <v>923</v>
      </c>
      <c r="G75" s="2" t="s">
        <v>464</v>
      </c>
      <c r="H75" s="2" t="s">
        <v>16</v>
      </c>
      <c r="I75" s="2" t="b">
        <v>0</v>
      </c>
      <c r="J75" s="2" t="s">
        <v>947</v>
      </c>
      <c r="K75" s="2">
        <v>19.023948669433594</v>
      </c>
      <c r="L75" s="2">
        <v>-98.295989990234375</v>
      </c>
      <c r="M75" s="2" t="s">
        <v>546</v>
      </c>
      <c r="O75" s="5">
        <v>43683.45940670139</v>
      </c>
      <c r="P75" s="5">
        <v>54788.75</v>
      </c>
      <c r="Q75" s="2" t="s">
        <v>467</v>
      </c>
      <c r="R75" s="2">
        <v>113</v>
      </c>
      <c r="S75" s="2" t="s">
        <v>468</v>
      </c>
      <c r="T75" s="2" t="s">
        <v>469</v>
      </c>
      <c r="U75" s="2" t="s">
        <v>948</v>
      </c>
      <c r="V75" s="2" t="s">
        <v>949</v>
      </c>
      <c r="X75" s="2" t="s">
        <v>950</v>
      </c>
      <c r="Y75" s="2" t="s">
        <v>446</v>
      </c>
      <c r="Z75" s="2" t="s">
        <v>951</v>
      </c>
      <c r="AA75" s="3">
        <v>44020.545902777776</v>
      </c>
      <c r="AB75" s="3">
        <v>44020.545902777776</v>
      </c>
      <c r="AC75" s="3" t="s">
        <v>18</v>
      </c>
      <c r="AE75">
        <v>100</v>
      </c>
      <c r="AF75">
        <v>90</v>
      </c>
      <c r="AG75">
        <v>5</v>
      </c>
      <c r="AI75">
        <v>0</v>
      </c>
      <c r="AJ75">
        <v>0</v>
      </c>
    </row>
    <row r="76" spans="1:36" x14ac:dyDescent="0.25">
      <c r="A76" s="2" t="s">
        <v>952</v>
      </c>
      <c r="B76" s="2" t="s">
        <v>953</v>
      </c>
      <c r="C76" s="2" t="s">
        <v>923</v>
      </c>
      <c r="G76" s="2" t="s">
        <v>464</v>
      </c>
      <c r="H76" s="2" t="s">
        <v>42</v>
      </c>
      <c r="I76" s="2" t="b">
        <v>0</v>
      </c>
      <c r="J76" s="2" t="s">
        <v>954</v>
      </c>
      <c r="K76" s="2">
        <v>19.049036026000977</v>
      </c>
      <c r="L76" s="2">
        <v>-98.298088073730469</v>
      </c>
      <c r="M76" s="2" t="s">
        <v>500</v>
      </c>
      <c r="O76" s="5">
        <v>43683.459406724534</v>
      </c>
      <c r="P76" s="5">
        <v>54788.75</v>
      </c>
      <c r="Q76" s="2" t="s">
        <v>467</v>
      </c>
      <c r="R76" s="2">
        <v>113</v>
      </c>
      <c r="S76" s="2" t="s">
        <v>468</v>
      </c>
      <c r="T76" s="2" t="s">
        <v>469</v>
      </c>
      <c r="U76" s="2" t="s">
        <v>955</v>
      </c>
      <c r="V76" s="2" t="s">
        <v>956</v>
      </c>
      <c r="X76" s="2" t="s">
        <v>957</v>
      </c>
      <c r="Y76" s="2" t="s">
        <v>446</v>
      </c>
      <c r="Z76" s="2" t="s">
        <v>958</v>
      </c>
      <c r="AA76" s="3">
        <v>44020.542130358794</v>
      </c>
      <c r="AB76" s="3">
        <v>44020.54214193287</v>
      </c>
      <c r="AC76" s="3" t="s">
        <v>18</v>
      </c>
      <c r="AE76">
        <v>100</v>
      </c>
      <c r="AG76">
        <v>5</v>
      </c>
      <c r="AI76">
        <v>0</v>
      </c>
      <c r="AJ76">
        <v>0</v>
      </c>
    </row>
    <row r="77" spans="1:36" x14ac:dyDescent="0.25">
      <c r="A77" s="2" t="s">
        <v>959</v>
      </c>
      <c r="B77" s="2" t="s">
        <v>960</v>
      </c>
      <c r="C77" s="2" t="s">
        <v>923</v>
      </c>
      <c r="G77" s="2" t="s">
        <v>464</v>
      </c>
      <c r="H77" s="2" t="s">
        <v>42</v>
      </c>
      <c r="I77" s="2" t="b">
        <v>0</v>
      </c>
      <c r="J77" s="2" t="s">
        <v>924</v>
      </c>
      <c r="K77" s="2">
        <v>19.006156921386719</v>
      </c>
      <c r="L77" s="2">
        <v>-98.266265869140625</v>
      </c>
      <c r="M77" s="2" t="s">
        <v>925</v>
      </c>
      <c r="O77" s="5">
        <v>43683.459406724534</v>
      </c>
      <c r="P77" s="5">
        <v>54788.75</v>
      </c>
      <c r="Q77" s="2" t="s">
        <v>467</v>
      </c>
      <c r="R77" s="2">
        <v>113</v>
      </c>
      <c r="S77" s="2" t="s">
        <v>468</v>
      </c>
      <c r="T77" s="2" t="s">
        <v>469</v>
      </c>
      <c r="U77" s="2" t="s">
        <v>961</v>
      </c>
      <c r="V77" s="2" t="s">
        <v>962</v>
      </c>
      <c r="X77" s="2" t="s">
        <v>963</v>
      </c>
      <c r="Y77" s="2" t="s">
        <v>446</v>
      </c>
      <c r="Z77" s="2" t="s">
        <v>964</v>
      </c>
      <c r="AA77" s="3">
        <v>44020.524827118054</v>
      </c>
      <c r="AB77" s="3">
        <v>44020.524908136576</v>
      </c>
      <c r="AC77" s="3" t="s">
        <v>18</v>
      </c>
      <c r="AE77">
        <v>100</v>
      </c>
      <c r="AG77">
        <v>5</v>
      </c>
      <c r="AI77">
        <v>0</v>
      </c>
      <c r="AJ77">
        <v>0</v>
      </c>
    </row>
    <row r="78" spans="1:36" x14ac:dyDescent="0.25">
      <c r="A78" s="2" t="s">
        <v>965</v>
      </c>
      <c r="B78" s="2" t="s">
        <v>966</v>
      </c>
      <c r="C78" s="2" t="s">
        <v>923</v>
      </c>
      <c r="G78" s="2" t="s">
        <v>464</v>
      </c>
      <c r="H78" s="2" t="s">
        <v>42</v>
      </c>
      <c r="I78" s="2" t="b">
        <v>0</v>
      </c>
      <c r="J78" s="2" t="s">
        <v>924</v>
      </c>
      <c r="K78" s="2">
        <v>19.006208419799805</v>
      </c>
      <c r="L78" s="2">
        <v>-98.266242980957031</v>
      </c>
      <c r="M78" s="2" t="s">
        <v>925</v>
      </c>
      <c r="O78" s="5">
        <v>43683.459406724534</v>
      </c>
      <c r="P78" s="5">
        <v>54788.75</v>
      </c>
      <c r="Q78" s="2" t="s">
        <v>467</v>
      </c>
      <c r="R78" s="2">
        <v>113</v>
      </c>
      <c r="S78" s="2" t="s">
        <v>468</v>
      </c>
      <c r="T78" s="2" t="s">
        <v>469</v>
      </c>
      <c r="U78" s="2" t="s">
        <v>967</v>
      </c>
      <c r="V78" s="2" t="s">
        <v>968</v>
      </c>
      <c r="X78" s="2" t="s">
        <v>969</v>
      </c>
      <c r="Y78" s="2" t="s">
        <v>446</v>
      </c>
      <c r="Z78" s="2" t="s">
        <v>970</v>
      </c>
      <c r="AA78" s="3">
        <v>44019.508438229168</v>
      </c>
      <c r="AB78" s="3">
        <v>44019.520868784719</v>
      </c>
      <c r="AC78" s="3" t="s">
        <v>40</v>
      </c>
      <c r="AE78">
        <v>100</v>
      </c>
      <c r="AG78">
        <v>5</v>
      </c>
      <c r="AI78">
        <v>0</v>
      </c>
      <c r="AJ78">
        <v>0</v>
      </c>
    </row>
    <row r="79" spans="1:36" x14ac:dyDescent="0.25">
      <c r="A79" s="2" t="s">
        <v>971</v>
      </c>
      <c r="B79" s="2" t="s">
        <v>972</v>
      </c>
      <c r="C79" s="2" t="s">
        <v>923</v>
      </c>
      <c r="G79" s="2" t="s">
        <v>464</v>
      </c>
      <c r="H79" s="2" t="s">
        <v>42</v>
      </c>
      <c r="I79" s="2" t="b">
        <v>0</v>
      </c>
      <c r="J79" s="2" t="s">
        <v>973</v>
      </c>
      <c r="K79" s="2">
        <v>19.067596435546875</v>
      </c>
      <c r="L79" s="2">
        <v>-98.1807861328125</v>
      </c>
      <c r="O79" s="5">
        <v>43683.459406712966</v>
      </c>
      <c r="P79" s="5">
        <v>54788.75</v>
      </c>
      <c r="Q79" s="2" t="s">
        <v>467</v>
      </c>
      <c r="R79" s="2">
        <v>113</v>
      </c>
      <c r="S79" s="2" t="s">
        <v>515</v>
      </c>
      <c r="T79" s="2" t="s">
        <v>873</v>
      </c>
      <c r="U79" s="2" t="s">
        <v>974</v>
      </c>
      <c r="V79" s="2" t="s">
        <v>975</v>
      </c>
      <c r="X79" s="2" t="s">
        <v>976</v>
      </c>
      <c r="Y79" s="2" t="s">
        <v>446</v>
      </c>
      <c r="Z79" s="2" t="s">
        <v>977</v>
      </c>
      <c r="AA79" s="3">
        <v>44020.529584062497</v>
      </c>
      <c r="AB79" s="3">
        <v>44020.529653506943</v>
      </c>
      <c r="AC79" s="3" t="s">
        <v>18</v>
      </c>
      <c r="AE79">
        <v>100</v>
      </c>
      <c r="AF79">
        <v>90</v>
      </c>
      <c r="AG79">
        <v>5</v>
      </c>
      <c r="AI79">
        <v>0</v>
      </c>
      <c r="AJ79">
        <v>0</v>
      </c>
    </row>
    <row r="80" spans="1:36" x14ac:dyDescent="0.25">
      <c r="A80" s="2" t="s">
        <v>978</v>
      </c>
      <c r="B80" s="2" t="s">
        <v>979</v>
      </c>
      <c r="C80" s="2" t="s">
        <v>923</v>
      </c>
      <c r="G80" s="2" t="s">
        <v>464</v>
      </c>
      <c r="H80" s="2" t="s">
        <v>16</v>
      </c>
      <c r="I80" s="2" t="b">
        <v>0</v>
      </c>
      <c r="J80" s="2" t="s">
        <v>980</v>
      </c>
      <c r="K80" s="2">
        <v>19.005901336669922</v>
      </c>
      <c r="L80" s="2">
        <v>-98.265625</v>
      </c>
      <c r="M80" s="2" t="s">
        <v>546</v>
      </c>
      <c r="O80" s="5">
        <v>43683.459406724534</v>
      </c>
      <c r="P80" s="5">
        <v>54788.75</v>
      </c>
      <c r="Q80" s="2" t="s">
        <v>467</v>
      </c>
      <c r="R80" s="2">
        <v>113</v>
      </c>
      <c r="S80" s="2" t="s">
        <v>468</v>
      </c>
      <c r="T80" s="2" t="s">
        <v>469</v>
      </c>
      <c r="U80" s="2" t="s">
        <v>981</v>
      </c>
      <c r="V80" s="2" t="s">
        <v>982</v>
      </c>
      <c r="X80" s="2" t="s">
        <v>983</v>
      </c>
      <c r="Y80" s="2" t="s">
        <v>446</v>
      </c>
      <c r="Z80" s="2" t="s">
        <v>984</v>
      </c>
      <c r="AA80" s="3">
        <v>44020.546053240738</v>
      </c>
      <c r="AB80" s="3">
        <v>44020.546053240738</v>
      </c>
      <c r="AC80" s="3" t="s">
        <v>18</v>
      </c>
      <c r="AE80">
        <v>100</v>
      </c>
      <c r="AG80">
        <v>5</v>
      </c>
      <c r="AI80">
        <v>0</v>
      </c>
      <c r="AJ80">
        <v>0</v>
      </c>
    </row>
    <row r="81" spans="1:36" x14ac:dyDescent="0.25">
      <c r="A81" s="2" t="s">
        <v>985</v>
      </c>
      <c r="B81" s="2" t="s">
        <v>986</v>
      </c>
      <c r="C81" s="2" t="s">
        <v>923</v>
      </c>
      <c r="G81" s="2" t="s">
        <v>464</v>
      </c>
      <c r="H81" s="2" t="s">
        <v>42</v>
      </c>
      <c r="I81" s="2" t="b">
        <v>0</v>
      </c>
      <c r="J81" s="2" t="s">
        <v>924</v>
      </c>
      <c r="K81" s="2">
        <v>19.006309509277344</v>
      </c>
      <c r="L81" s="2">
        <v>-98.26611328125</v>
      </c>
      <c r="M81" s="2" t="s">
        <v>925</v>
      </c>
      <c r="O81" s="5">
        <v>43683.459406712966</v>
      </c>
      <c r="P81" s="5">
        <v>54788.75</v>
      </c>
      <c r="Q81" s="2" t="s">
        <v>467</v>
      </c>
      <c r="R81" s="2">
        <v>113</v>
      </c>
      <c r="S81" s="2" t="s">
        <v>468</v>
      </c>
      <c r="T81" s="2" t="s">
        <v>469</v>
      </c>
      <c r="U81" s="2" t="s">
        <v>987</v>
      </c>
      <c r="V81" s="2" t="s">
        <v>988</v>
      </c>
      <c r="X81" s="2" t="s">
        <v>989</v>
      </c>
      <c r="Y81" s="2" t="s">
        <v>446</v>
      </c>
      <c r="Z81" s="2" t="s">
        <v>990</v>
      </c>
      <c r="AA81" s="3">
        <v>44020.519191284722</v>
      </c>
      <c r="AB81" s="3">
        <v>44020.541043136574</v>
      </c>
      <c r="AC81" s="3" t="s">
        <v>18</v>
      </c>
      <c r="AE81">
        <v>100</v>
      </c>
      <c r="AG81">
        <v>5</v>
      </c>
      <c r="AI81">
        <v>0</v>
      </c>
      <c r="AJ81">
        <v>0</v>
      </c>
    </row>
    <row r="82" spans="1:36" x14ac:dyDescent="0.25">
      <c r="A82" s="2" t="s">
        <v>991</v>
      </c>
      <c r="B82" s="2" t="s">
        <v>992</v>
      </c>
      <c r="C82" s="2" t="s">
        <v>993</v>
      </c>
      <c r="G82" s="2" t="s">
        <v>464</v>
      </c>
      <c r="H82" s="2" t="s">
        <v>42</v>
      </c>
      <c r="I82" s="2" t="b">
        <v>0</v>
      </c>
      <c r="J82" s="2" t="s">
        <v>492</v>
      </c>
      <c r="K82" s="2">
        <v>19.051546096801758</v>
      </c>
      <c r="L82" s="2">
        <v>-98.299903869628906</v>
      </c>
      <c r="M82" s="2" t="s">
        <v>466</v>
      </c>
      <c r="O82" s="5">
        <v>43683.45940670139</v>
      </c>
      <c r="P82" s="5">
        <v>54788.75</v>
      </c>
      <c r="Q82" s="2" t="s">
        <v>467</v>
      </c>
      <c r="R82" s="2">
        <v>113</v>
      </c>
      <c r="S82" s="2" t="s">
        <v>468</v>
      </c>
      <c r="T82" s="2" t="s">
        <v>469</v>
      </c>
      <c r="U82" s="2" t="s">
        <v>994</v>
      </c>
      <c r="V82" s="2" t="s">
        <v>995</v>
      </c>
      <c r="X82" s="2" t="s">
        <v>996</v>
      </c>
      <c r="Y82" s="2" t="s">
        <v>446</v>
      </c>
      <c r="Z82" s="2" t="s">
        <v>997</v>
      </c>
      <c r="AA82" s="3">
        <v>44008.617026192129</v>
      </c>
      <c r="AB82" s="3">
        <v>44020.190672025463</v>
      </c>
      <c r="AC82" s="3" t="s">
        <v>18</v>
      </c>
      <c r="AE82">
        <v>100</v>
      </c>
      <c r="AF82">
        <v>90</v>
      </c>
      <c r="AG82">
        <v>5</v>
      </c>
      <c r="AI82">
        <v>0</v>
      </c>
      <c r="AJ82">
        <v>0</v>
      </c>
    </row>
    <row r="83" spans="1:36" x14ac:dyDescent="0.25">
      <c r="A83" s="2" t="s">
        <v>998</v>
      </c>
      <c r="B83" s="2" t="s">
        <v>999</v>
      </c>
      <c r="C83" s="2" t="s">
        <v>993</v>
      </c>
      <c r="G83" s="2" t="s">
        <v>464</v>
      </c>
      <c r="H83" s="2" t="s">
        <v>42</v>
      </c>
      <c r="I83" s="2" t="b">
        <v>0</v>
      </c>
      <c r="J83" s="2" t="s">
        <v>1000</v>
      </c>
      <c r="K83" s="2">
        <v>19.044427871704102</v>
      </c>
      <c r="L83" s="2">
        <v>-98.301750183105469</v>
      </c>
      <c r="M83" s="2" t="s">
        <v>500</v>
      </c>
      <c r="O83" s="5">
        <v>43683.45940670139</v>
      </c>
      <c r="P83" s="5">
        <v>54788.75</v>
      </c>
      <c r="Q83" s="2" t="s">
        <v>467</v>
      </c>
      <c r="R83" s="2">
        <v>113</v>
      </c>
      <c r="S83" s="2" t="s">
        <v>468</v>
      </c>
      <c r="T83" s="2" t="s">
        <v>469</v>
      </c>
      <c r="U83" s="2" t="s">
        <v>1001</v>
      </c>
      <c r="V83" s="2" t="s">
        <v>1002</v>
      </c>
      <c r="X83" s="2" t="s">
        <v>1003</v>
      </c>
      <c r="Y83" s="2" t="s">
        <v>446</v>
      </c>
      <c r="Z83" s="2" t="s">
        <v>1004</v>
      </c>
      <c r="AA83" s="3">
        <v>44020.534816284722</v>
      </c>
      <c r="AB83" s="3">
        <v>44020.534816284722</v>
      </c>
      <c r="AC83" s="3" t="s">
        <v>18</v>
      </c>
      <c r="AE83">
        <v>100</v>
      </c>
      <c r="AF83">
        <v>90</v>
      </c>
      <c r="AG83">
        <v>5</v>
      </c>
      <c r="AI83">
        <v>0</v>
      </c>
      <c r="AJ83">
        <v>0</v>
      </c>
    </row>
    <row r="84" spans="1:36" x14ac:dyDescent="0.25">
      <c r="A84" s="2" t="s">
        <v>1005</v>
      </c>
      <c r="B84" s="2" t="s">
        <v>1006</v>
      </c>
      <c r="C84" s="2" t="s">
        <v>993</v>
      </c>
      <c r="G84" s="2" t="s">
        <v>464</v>
      </c>
      <c r="H84" s="2" t="s">
        <v>42</v>
      </c>
      <c r="I84" s="2" t="b">
        <v>0</v>
      </c>
      <c r="J84" s="2" t="s">
        <v>1007</v>
      </c>
      <c r="K84" s="2">
        <v>19.050546646118164</v>
      </c>
      <c r="L84" s="2">
        <v>-98.301361083984375</v>
      </c>
      <c r="M84" s="2" t="s">
        <v>500</v>
      </c>
      <c r="O84" s="5">
        <v>43683.45940670139</v>
      </c>
      <c r="P84" s="5">
        <v>54788.75</v>
      </c>
      <c r="Q84" s="2" t="s">
        <v>467</v>
      </c>
      <c r="R84" s="2">
        <v>113</v>
      </c>
      <c r="S84" s="2" t="s">
        <v>515</v>
      </c>
      <c r="T84" s="2" t="s">
        <v>873</v>
      </c>
      <c r="U84" s="2" t="s">
        <v>1008</v>
      </c>
      <c r="V84" s="2" t="s">
        <v>1009</v>
      </c>
      <c r="X84" s="2" t="s">
        <v>1010</v>
      </c>
      <c r="Y84" s="2" t="s">
        <v>446</v>
      </c>
      <c r="Z84" s="2" t="s">
        <v>1011</v>
      </c>
      <c r="AA84" s="3">
        <v>44020.433924340279</v>
      </c>
      <c r="AB84" s="3">
        <v>44020.539213692129</v>
      </c>
      <c r="AC84" s="3" t="s">
        <v>18</v>
      </c>
      <c r="AE84">
        <v>100</v>
      </c>
      <c r="AG84">
        <v>5</v>
      </c>
      <c r="AI84">
        <v>0</v>
      </c>
      <c r="AJ84">
        <v>0</v>
      </c>
    </row>
    <row r="85" spans="1:36" x14ac:dyDescent="0.25">
      <c r="A85" s="2" t="s">
        <v>1012</v>
      </c>
      <c r="B85" s="2" t="s">
        <v>1013</v>
      </c>
      <c r="C85" s="2" t="s">
        <v>993</v>
      </c>
      <c r="G85" s="2" t="s">
        <v>464</v>
      </c>
      <c r="H85" s="2" t="s">
        <v>42</v>
      </c>
      <c r="I85" s="2" t="b">
        <v>0</v>
      </c>
      <c r="J85" s="2" t="s">
        <v>492</v>
      </c>
      <c r="K85" s="2">
        <v>19.051290512084961</v>
      </c>
      <c r="L85" s="2">
        <v>-98.300003051757813</v>
      </c>
      <c r="M85" s="2" t="s">
        <v>466</v>
      </c>
      <c r="O85" s="5">
        <v>43683.45940670139</v>
      </c>
      <c r="P85" s="5">
        <v>54788.75</v>
      </c>
      <c r="Q85" s="2" t="s">
        <v>467</v>
      </c>
      <c r="R85" s="2">
        <v>113</v>
      </c>
      <c r="S85" s="2" t="s">
        <v>468</v>
      </c>
      <c r="T85" s="2" t="s">
        <v>469</v>
      </c>
      <c r="U85" s="2" t="s">
        <v>1014</v>
      </c>
      <c r="V85" s="2" t="s">
        <v>1015</v>
      </c>
      <c r="X85" s="2" t="s">
        <v>1016</v>
      </c>
      <c r="Y85" s="2" t="s">
        <v>446</v>
      </c>
      <c r="Z85" s="2" t="s">
        <v>1017</v>
      </c>
      <c r="AA85" s="3">
        <v>44020.52112341435</v>
      </c>
      <c r="AB85" s="3">
        <v>44020.543218321756</v>
      </c>
      <c r="AC85" s="3" t="s">
        <v>18</v>
      </c>
      <c r="AE85">
        <v>100</v>
      </c>
      <c r="AF85">
        <v>90</v>
      </c>
      <c r="AG85">
        <v>5</v>
      </c>
      <c r="AI85">
        <v>0</v>
      </c>
      <c r="AJ85">
        <v>0</v>
      </c>
    </row>
    <row r="86" spans="1:36" x14ac:dyDescent="0.25">
      <c r="A86" s="2" t="s">
        <v>1018</v>
      </c>
      <c r="B86" s="2" t="s">
        <v>1019</v>
      </c>
      <c r="C86" s="2" t="s">
        <v>1020</v>
      </c>
      <c r="G86" s="2" t="s">
        <v>464</v>
      </c>
      <c r="H86" s="2" t="s">
        <v>42</v>
      </c>
      <c r="I86" s="2" t="b">
        <v>0</v>
      </c>
      <c r="J86" s="2" t="s">
        <v>1021</v>
      </c>
      <c r="K86" s="2">
        <v>19.047704696655273</v>
      </c>
      <c r="L86" s="2">
        <v>-98.297599792480469</v>
      </c>
      <c r="M86" s="2" t="s">
        <v>500</v>
      </c>
      <c r="O86" s="5">
        <v>43683.459406712966</v>
      </c>
      <c r="P86" s="5">
        <v>54788.75</v>
      </c>
      <c r="Q86" s="2" t="s">
        <v>467</v>
      </c>
      <c r="R86" s="2">
        <v>113</v>
      </c>
      <c r="S86" s="2" t="s">
        <v>468</v>
      </c>
      <c r="T86" s="2" t="s">
        <v>469</v>
      </c>
      <c r="U86" s="2" t="s">
        <v>1022</v>
      </c>
      <c r="V86" s="2" t="s">
        <v>1023</v>
      </c>
      <c r="X86" s="2" t="s">
        <v>1024</v>
      </c>
      <c r="Y86" s="2" t="s">
        <v>446</v>
      </c>
      <c r="Z86" s="2" t="s">
        <v>1025</v>
      </c>
      <c r="AA86" s="3">
        <v>44020.527963692133</v>
      </c>
      <c r="AB86" s="3">
        <v>44020.527998414349</v>
      </c>
      <c r="AC86" s="3" t="s">
        <v>18</v>
      </c>
      <c r="AE86">
        <v>100</v>
      </c>
      <c r="AG86">
        <v>5</v>
      </c>
      <c r="AI86">
        <v>0</v>
      </c>
      <c r="AJ86">
        <v>0</v>
      </c>
    </row>
    <row r="87" spans="1:36" x14ac:dyDescent="0.25">
      <c r="A87" s="2" t="s">
        <v>1026</v>
      </c>
      <c r="B87" s="2" t="s">
        <v>1027</v>
      </c>
      <c r="C87" s="2" t="s">
        <v>1020</v>
      </c>
      <c r="G87" s="2" t="s">
        <v>464</v>
      </c>
      <c r="H87" s="2" t="s">
        <v>42</v>
      </c>
      <c r="I87" s="2" t="b">
        <v>0</v>
      </c>
      <c r="J87" s="2" t="s">
        <v>492</v>
      </c>
      <c r="K87" s="2">
        <v>19.051290512084961</v>
      </c>
      <c r="L87" s="2">
        <v>-98.300056457519531</v>
      </c>
      <c r="M87" s="2" t="s">
        <v>466</v>
      </c>
      <c r="O87" s="5">
        <v>43683.459406712966</v>
      </c>
      <c r="P87" s="5">
        <v>54788.75</v>
      </c>
      <c r="Q87" s="2" t="s">
        <v>467</v>
      </c>
      <c r="R87" s="2">
        <v>113</v>
      </c>
      <c r="S87" s="2" t="s">
        <v>468</v>
      </c>
      <c r="T87" s="2" t="s">
        <v>469</v>
      </c>
      <c r="U87" s="2" t="s">
        <v>1028</v>
      </c>
      <c r="V87" s="2" t="s">
        <v>1029</v>
      </c>
      <c r="X87" s="2" t="s">
        <v>1030</v>
      </c>
      <c r="Y87" s="2" t="s">
        <v>446</v>
      </c>
      <c r="Z87" s="2" t="s">
        <v>1031</v>
      </c>
      <c r="AA87" s="3">
        <v>44012.440903506948</v>
      </c>
      <c r="AB87" s="3">
        <v>44015.925174340278</v>
      </c>
      <c r="AC87" s="3" t="s">
        <v>40</v>
      </c>
      <c r="AE87">
        <v>100</v>
      </c>
      <c r="AG87">
        <v>5</v>
      </c>
      <c r="AI87">
        <v>0</v>
      </c>
      <c r="AJ87">
        <v>0</v>
      </c>
    </row>
    <row r="88" spans="1:36" x14ac:dyDescent="0.25">
      <c r="A88" s="2" t="s">
        <v>1032</v>
      </c>
      <c r="B88" s="2" t="s">
        <v>1033</v>
      </c>
      <c r="C88" s="2" t="s">
        <v>1020</v>
      </c>
      <c r="G88" s="2" t="s">
        <v>464</v>
      </c>
      <c r="H88" s="2" t="s">
        <v>42</v>
      </c>
      <c r="I88" s="2" t="b">
        <v>0</v>
      </c>
      <c r="J88" s="2" t="s">
        <v>1034</v>
      </c>
      <c r="K88" s="2">
        <v>19.047834396362305</v>
      </c>
      <c r="L88" s="2">
        <v>-98.297752380371094</v>
      </c>
      <c r="M88" s="2" t="s">
        <v>500</v>
      </c>
      <c r="O88" s="5">
        <v>43683.45940670139</v>
      </c>
      <c r="P88" s="5">
        <v>54788.75</v>
      </c>
      <c r="Q88" s="2" t="s">
        <v>467</v>
      </c>
      <c r="R88" s="2">
        <v>113</v>
      </c>
      <c r="S88" s="2" t="s">
        <v>468</v>
      </c>
      <c r="T88" s="2" t="s">
        <v>469</v>
      </c>
      <c r="U88" s="2" t="s">
        <v>1035</v>
      </c>
      <c r="V88" s="2" t="s">
        <v>1036</v>
      </c>
      <c r="X88" s="2" t="s">
        <v>1037</v>
      </c>
      <c r="Y88" s="2" t="s">
        <v>446</v>
      </c>
      <c r="Z88" s="2" t="s">
        <v>1038</v>
      </c>
      <c r="AA88" s="3">
        <v>44020.526471377314</v>
      </c>
      <c r="AB88" s="3">
        <v>44020.52649452546</v>
      </c>
      <c r="AC88" s="3" t="s">
        <v>18</v>
      </c>
      <c r="AE88">
        <v>100</v>
      </c>
      <c r="AG88">
        <v>5</v>
      </c>
      <c r="AI88">
        <v>0</v>
      </c>
      <c r="AJ88">
        <v>0</v>
      </c>
    </row>
    <row r="89" spans="1:36" x14ac:dyDescent="0.25">
      <c r="A89" s="2" t="s">
        <v>1039</v>
      </c>
      <c r="B89" s="2" t="s">
        <v>1040</v>
      </c>
      <c r="C89" s="2" t="s">
        <v>1020</v>
      </c>
      <c r="G89" s="2" t="s">
        <v>464</v>
      </c>
      <c r="H89" s="2" t="s">
        <v>42</v>
      </c>
      <c r="I89" s="2" t="b">
        <v>0</v>
      </c>
      <c r="J89" s="2" t="s">
        <v>1007</v>
      </c>
      <c r="K89" s="2">
        <v>19.05059814453125</v>
      </c>
      <c r="L89" s="2">
        <v>-98.3013916015625</v>
      </c>
      <c r="M89" s="2" t="s">
        <v>500</v>
      </c>
      <c r="O89" s="5">
        <v>43683.459406712966</v>
      </c>
      <c r="P89" s="5">
        <v>54788.75</v>
      </c>
      <c r="Q89" s="2" t="s">
        <v>467</v>
      </c>
      <c r="R89" s="2">
        <v>113</v>
      </c>
      <c r="S89" s="2" t="s">
        <v>468</v>
      </c>
      <c r="T89" s="2" t="s">
        <v>469</v>
      </c>
      <c r="U89" s="2" t="s">
        <v>1041</v>
      </c>
      <c r="V89" s="2" t="s">
        <v>1042</v>
      </c>
      <c r="X89" s="2" t="s">
        <v>1043</v>
      </c>
      <c r="Y89" s="2" t="s">
        <v>446</v>
      </c>
      <c r="Z89" s="2" t="s">
        <v>1044</v>
      </c>
      <c r="AA89" s="3">
        <v>44020.385787766201</v>
      </c>
      <c r="AB89" s="3">
        <v>44020.53401693287</v>
      </c>
      <c r="AC89" s="3" t="s">
        <v>18</v>
      </c>
      <c r="AE89">
        <v>100</v>
      </c>
      <c r="AI89">
        <v>0</v>
      </c>
      <c r="AJ89">
        <v>0</v>
      </c>
    </row>
    <row r="90" spans="1:36" x14ac:dyDescent="0.25">
      <c r="A90" s="2" t="s">
        <v>1045</v>
      </c>
      <c r="B90" s="2" t="s">
        <v>1046</v>
      </c>
      <c r="C90" s="2" t="s">
        <v>1047</v>
      </c>
      <c r="G90" s="2" t="s">
        <v>464</v>
      </c>
      <c r="H90" s="2" t="s">
        <v>42</v>
      </c>
      <c r="I90" s="2" t="b">
        <v>0</v>
      </c>
      <c r="J90" s="2" t="s">
        <v>1048</v>
      </c>
      <c r="K90" s="2">
        <v>19.032089233398438</v>
      </c>
      <c r="L90" s="2">
        <v>-98.292709350585938</v>
      </c>
      <c r="M90" s="2" t="s">
        <v>1049</v>
      </c>
      <c r="O90" s="5">
        <v>43773.975897071759</v>
      </c>
      <c r="P90" s="5">
        <v>54788.75</v>
      </c>
      <c r="Q90" s="2" t="s">
        <v>467</v>
      </c>
      <c r="R90" s="2">
        <v>113</v>
      </c>
      <c r="S90" s="2" t="s">
        <v>468</v>
      </c>
      <c r="T90" s="2" t="s">
        <v>469</v>
      </c>
      <c r="U90" s="2" t="s">
        <v>1050</v>
      </c>
      <c r="V90" s="2" t="s">
        <v>1051</v>
      </c>
      <c r="X90" s="2" t="s">
        <v>1052</v>
      </c>
      <c r="Y90" s="2" t="s">
        <v>446</v>
      </c>
      <c r="Z90" s="2" t="s">
        <v>1053</v>
      </c>
      <c r="AA90" s="3">
        <v>43969.434584062503</v>
      </c>
      <c r="AB90" s="3">
        <v>44004.023924340276</v>
      </c>
      <c r="AC90" s="3" t="s">
        <v>40</v>
      </c>
      <c r="AI90">
        <v>0</v>
      </c>
      <c r="AJ90">
        <v>0</v>
      </c>
    </row>
    <row r="91" spans="1:36" x14ac:dyDescent="0.25">
      <c r="A91" s="2" t="s">
        <v>1054</v>
      </c>
      <c r="B91" s="2" t="s">
        <v>1055</v>
      </c>
      <c r="C91" s="2" t="s">
        <v>1056</v>
      </c>
      <c r="G91" s="2" t="s">
        <v>464</v>
      </c>
      <c r="H91" s="2" t="s">
        <v>42</v>
      </c>
      <c r="I91" s="2" t="b">
        <v>0</v>
      </c>
      <c r="J91" s="2" t="s">
        <v>492</v>
      </c>
      <c r="K91" s="2">
        <v>19.051340103149414</v>
      </c>
      <c r="L91" s="2">
        <v>-98.300033569335938</v>
      </c>
      <c r="M91" s="2" t="s">
        <v>466</v>
      </c>
      <c r="O91" s="5">
        <v>43683.459406724534</v>
      </c>
      <c r="P91" s="5">
        <v>54788.75</v>
      </c>
      <c r="Q91" s="2" t="s">
        <v>467</v>
      </c>
      <c r="R91" s="2">
        <v>113</v>
      </c>
      <c r="S91" s="2" t="s">
        <v>468</v>
      </c>
      <c r="T91" s="2" t="s">
        <v>469</v>
      </c>
      <c r="U91" s="2" t="s">
        <v>1057</v>
      </c>
      <c r="V91" s="2" t="s">
        <v>1058</v>
      </c>
      <c r="X91" s="2" t="s">
        <v>1059</v>
      </c>
      <c r="Y91" s="2" t="s">
        <v>446</v>
      </c>
      <c r="Z91" s="2" t="s">
        <v>1060</v>
      </c>
      <c r="AA91" s="3">
        <v>44012.674919710647</v>
      </c>
      <c r="AB91" s="3">
        <v>44020.434329432872</v>
      </c>
      <c r="AC91" s="3" t="s">
        <v>18</v>
      </c>
      <c r="AE91">
        <v>100</v>
      </c>
      <c r="AF91">
        <v>90</v>
      </c>
      <c r="AG91">
        <v>5</v>
      </c>
      <c r="AI91">
        <v>0</v>
      </c>
      <c r="AJ91">
        <v>0</v>
      </c>
    </row>
    <row r="92" spans="1:36" x14ac:dyDescent="0.25">
      <c r="A92" s="2" t="s">
        <v>1061</v>
      </c>
      <c r="B92" s="2" t="s">
        <v>1062</v>
      </c>
      <c r="C92" s="2" t="s">
        <v>1056</v>
      </c>
      <c r="G92" s="2" t="s">
        <v>464</v>
      </c>
      <c r="H92" s="2" t="s">
        <v>42</v>
      </c>
      <c r="I92" s="2" t="b">
        <v>0</v>
      </c>
      <c r="J92" s="2" t="s">
        <v>688</v>
      </c>
      <c r="K92" s="2">
        <v>19.037004470825195</v>
      </c>
      <c r="L92" s="2">
        <v>-98.246833801269531</v>
      </c>
      <c r="M92" s="2" t="s">
        <v>500</v>
      </c>
      <c r="O92" s="5">
        <v>43683.45940670139</v>
      </c>
      <c r="P92" s="5">
        <v>54788.75</v>
      </c>
      <c r="Q92" s="2" t="s">
        <v>467</v>
      </c>
      <c r="R92" s="2">
        <v>113</v>
      </c>
      <c r="S92" s="2" t="s">
        <v>468</v>
      </c>
      <c r="T92" s="2" t="s">
        <v>469</v>
      </c>
      <c r="U92" s="2" t="s">
        <v>1063</v>
      </c>
      <c r="V92" s="2" t="s">
        <v>1064</v>
      </c>
      <c r="X92" s="2" t="s">
        <v>1065</v>
      </c>
      <c r="Y92" s="2" t="s">
        <v>446</v>
      </c>
      <c r="Z92" s="2" t="s">
        <v>1066</v>
      </c>
      <c r="AA92" s="3">
        <v>44020.387084062502</v>
      </c>
      <c r="AB92" s="3">
        <v>44020.533935914355</v>
      </c>
      <c r="AC92" s="3" t="s">
        <v>18</v>
      </c>
      <c r="AE92">
        <v>100</v>
      </c>
      <c r="AF92">
        <v>90</v>
      </c>
      <c r="AG92">
        <v>5</v>
      </c>
      <c r="AI92">
        <v>0</v>
      </c>
      <c r="AJ92">
        <v>0</v>
      </c>
    </row>
    <row r="93" spans="1:36" x14ac:dyDescent="0.25">
      <c r="A93" s="2" t="s">
        <v>1067</v>
      </c>
      <c r="B93" s="2" t="s">
        <v>1068</v>
      </c>
      <c r="C93" s="2" t="s">
        <v>1056</v>
      </c>
      <c r="G93" s="2" t="s">
        <v>464</v>
      </c>
      <c r="H93" s="2" t="s">
        <v>42</v>
      </c>
      <c r="I93" s="2" t="b">
        <v>0</v>
      </c>
      <c r="J93" s="2" t="s">
        <v>492</v>
      </c>
      <c r="K93" s="2">
        <v>19.0513916015625</v>
      </c>
      <c r="L93" s="2">
        <v>-98.299980163574219</v>
      </c>
      <c r="M93" s="2" t="s">
        <v>466</v>
      </c>
      <c r="O93" s="5">
        <v>43683.45940670139</v>
      </c>
      <c r="P93" s="5">
        <v>54788.75</v>
      </c>
      <c r="Q93" s="2" t="s">
        <v>467</v>
      </c>
      <c r="R93" s="2">
        <v>113</v>
      </c>
      <c r="S93" s="2" t="s">
        <v>468</v>
      </c>
      <c r="T93" s="2" t="s">
        <v>469</v>
      </c>
      <c r="U93" s="2" t="s">
        <v>1069</v>
      </c>
      <c r="V93" s="2" t="s">
        <v>1070</v>
      </c>
      <c r="X93" s="2" t="s">
        <v>1071</v>
      </c>
      <c r="Y93" s="2" t="s">
        <v>446</v>
      </c>
      <c r="Z93" s="2" t="s">
        <v>1072</v>
      </c>
      <c r="AA93" s="3">
        <v>43987.646262303242</v>
      </c>
      <c r="AB93" s="3">
        <v>44020.311412766205</v>
      </c>
      <c r="AC93" s="3" t="s">
        <v>18</v>
      </c>
      <c r="AE93">
        <v>100</v>
      </c>
      <c r="AF93">
        <v>90</v>
      </c>
      <c r="AG93">
        <v>5</v>
      </c>
      <c r="AI93">
        <v>0</v>
      </c>
      <c r="AJ93">
        <v>0</v>
      </c>
    </row>
    <row r="94" spans="1:36" x14ac:dyDescent="0.25">
      <c r="A94" s="2" t="s">
        <v>1073</v>
      </c>
      <c r="B94" s="2" t="s">
        <v>1074</v>
      </c>
      <c r="C94" s="2" t="s">
        <v>1056</v>
      </c>
      <c r="G94" s="2" t="s">
        <v>464</v>
      </c>
      <c r="H94" s="2" t="s">
        <v>42</v>
      </c>
      <c r="I94" s="2" t="b">
        <v>0</v>
      </c>
      <c r="J94" s="2" t="s">
        <v>492</v>
      </c>
      <c r="K94" s="2">
        <v>19.051443099975586</v>
      </c>
      <c r="L94" s="2">
        <v>-98.299957275390625</v>
      </c>
      <c r="M94" s="2" t="s">
        <v>466</v>
      </c>
      <c r="O94" s="5">
        <v>43683.45940670139</v>
      </c>
      <c r="P94" s="5">
        <v>54788.75</v>
      </c>
      <c r="Q94" s="2" t="s">
        <v>467</v>
      </c>
      <c r="R94" s="2">
        <v>113</v>
      </c>
      <c r="S94" s="2" t="s">
        <v>468</v>
      </c>
      <c r="T94" s="2" t="s">
        <v>469</v>
      </c>
      <c r="U94" s="2" t="s">
        <v>1075</v>
      </c>
      <c r="V94" s="2" t="s">
        <v>1076</v>
      </c>
      <c r="X94" s="2" t="s">
        <v>1077</v>
      </c>
      <c r="Y94" s="2" t="s">
        <v>446</v>
      </c>
      <c r="Z94" s="2" t="s">
        <v>1078</v>
      </c>
      <c r="AA94" s="3">
        <v>43908.646574803242</v>
      </c>
      <c r="AB94" s="3">
        <v>44020.196320173614</v>
      </c>
      <c r="AC94" s="3" t="s">
        <v>18</v>
      </c>
      <c r="AE94">
        <v>100</v>
      </c>
      <c r="AF94">
        <v>90</v>
      </c>
      <c r="AG94">
        <v>5</v>
      </c>
      <c r="AI94">
        <v>0</v>
      </c>
      <c r="AJ94">
        <v>0</v>
      </c>
    </row>
    <row r="95" spans="1:36" x14ac:dyDescent="0.25">
      <c r="A95" s="2" t="s">
        <v>1079</v>
      </c>
      <c r="B95" s="2" t="s">
        <v>1080</v>
      </c>
      <c r="C95" s="2" t="s">
        <v>1081</v>
      </c>
      <c r="G95" s="2" t="s">
        <v>464</v>
      </c>
      <c r="H95" s="2" t="s">
        <v>42</v>
      </c>
      <c r="I95" s="2" t="b">
        <v>0</v>
      </c>
      <c r="J95" s="2" t="s">
        <v>1082</v>
      </c>
      <c r="K95" s="2">
        <v>19.05241584777832</v>
      </c>
      <c r="L95" s="2">
        <v>-98.299751281738281</v>
      </c>
      <c r="M95" s="2" t="s">
        <v>500</v>
      </c>
      <c r="O95" s="5">
        <v>43683.45940670139</v>
      </c>
      <c r="P95" s="5">
        <v>54788.75</v>
      </c>
      <c r="Q95" s="2" t="s">
        <v>467</v>
      </c>
      <c r="R95" s="2">
        <v>113</v>
      </c>
      <c r="S95" s="2" t="s">
        <v>1083</v>
      </c>
      <c r="T95" s="2" t="s">
        <v>1084</v>
      </c>
      <c r="U95" s="2" t="s">
        <v>1085</v>
      </c>
      <c r="V95" s="2" t="s">
        <v>1086</v>
      </c>
      <c r="X95" s="2" t="s">
        <v>1087</v>
      </c>
      <c r="Y95" s="2" t="s">
        <v>446</v>
      </c>
      <c r="Z95" s="2" t="s">
        <v>1088</v>
      </c>
      <c r="AA95" s="3">
        <v>43837.435787766204</v>
      </c>
      <c r="AB95" s="3">
        <v>43838.75386646991</v>
      </c>
      <c r="AC95" s="3" t="s">
        <v>40</v>
      </c>
      <c r="AI95">
        <v>0</v>
      </c>
      <c r="AJ95">
        <v>0</v>
      </c>
    </row>
    <row r="96" spans="1:36" x14ac:dyDescent="0.25">
      <c r="A96" s="2" t="s">
        <v>1089</v>
      </c>
      <c r="B96" s="2" t="s">
        <v>1090</v>
      </c>
      <c r="C96" s="2" t="s">
        <v>1081</v>
      </c>
      <c r="G96" s="2" t="s">
        <v>464</v>
      </c>
      <c r="H96" s="2" t="s">
        <v>42</v>
      </c>
      <c r="I96" s="2" t="b">
        <v>0</v>
      </c>
      <c r="J96" s="2" t="s">
        <v>1091</v>
      </c>
      <c r="K96" s="2">
        <v>19.052133560180664</v>
      </c>
      <c r="L96" s="2">
        <v>-98.296707153320313</v>
      </c>
      <c r="M96" s="2" t="s">
        <v>1092</v>
      </c>
      <c r="O96" s="5">
        <v>43683.45940670139</v>
      </c>
      <c r="P96" s="5">
        <v>54788.75</v>
      </c>
      <c r="Q96" s="2" t="s">
        <v>467</v>
      </c>
      <c r="R96" s="2">
        <v>113</v>
      </c>
      <c r="S96" s="2" t="s">
        <v>468</v>
      </c>
      <c r="T96" s="2" t="s">
        <v>469</v>
      </c>
      <c r="U96" s="2" t="s">
        <v>1093</v>
      </c>
      <c r="V96" s="2" t="s">
        <v>1094</v>
      </c>
      <c r="X96" s="2" t="s">
        <v>1095</v>
      </c>
      <c r="Y96" s="2" t="s">
        <v>446</v>
      </c>
      <c r="Z96" s="2" t="s">
        <v>1096</v>
      </c>
      <c r="AA96" s="3">
        <v>44019.498403506943</v>
      </c>
      <c r="AB96" s="3">
        <v>44020.500637303237</v>
      </c>
      <c r="AC96" s="3" t="s">
        <v>18</v>
      </c>
      <c r="AI96">
        <v>0</v>
      </c>
      <c r="AJ96">
        <v>0</v>
      </c>
    </row>
    <row r="97" spans="1:36" x14ac:dyDescent="0.25">
      <c r="A97" s="2" t="s">
        <v>1097</v>
      </c>
      <c r="B97" s="2" t="s">
        <v>1098</v>
      </c>
      <c r="C97" s="2" t="s">
        <v>1081</v>
      </c>
      <c r="G97" s="2" t="s">
        <v>464</v>
      </c>
      <c r="H97" s="2" t="s">
        <v>42</v>
      </c>
      <c r="I97" s="2" t="b">
        <v>0</v>
      </c>
      <c r="J97" s="2" t="s">
        <v>1091</v>
      </c>
      <c r="K97" s="2">
        <v>19.052108764648438</v>
      </c>
      <c r="L97" s="2">
        <v>-98.296707153320313</v>
      </c>
      <c r="M97" s="2" t="s">
        <v>1092</v>
      </c>
      <c r="O97" s="5">
        <v>43683.45940670139</v>
      </c>
      <c r="P97" s="5">
        <v>54788.75</v>
      </c>
      <c r="Q97" s="2" t="s">
        <v>467</v>
      </c>
      <c r="R97" s="2">
        <v>113</v>
      </c>
      <c r="S97" s="2" t="s">
        <v>468</v>
      </c>
      <c r="T97" s="2" t="s">
        <v>469</v>
      </c>
      <c r="U97" s="2" t="s">
        <v>1099</v>
      </c>
      <c r="V97" s="2" t="s">
        <v>1100</v>
      </c>
      <c r="X97" s="2" t="s">
        <v>1101</v>
      </c>
      <c r="Y97" s="2" t="s">
        <v>446</v>
      </c>
      <c r="Z97" s="2" t="s">
        <v>1102</v>
      </c>
      <c r="AA97" s="3">
        <v>44020.527222951387</v>
      </c>
      <c r="AB97" s="3">
        <v>44020.527373414348</v>
      </c>
      <c r="AC97" s="3" t="s">
        <v>18</v>
      </c>
      <c r="AI97">
        <v>0</v>
      </c>
      <c r="AJ97">
        <v>0</v>
      </c>
    </row>
    <row r="98" spans="1:36" x14ac:dyDescent="0.25">
      <c r="A98" s="2" t="s">
        <v>1103</v>
      </c>
      <c r="B98" s="2" t="s">
        <v>1104</v>
      </c>
      <c r="C98" s="2" t="s">
        <v>1081</v>
      </c>
      <c r="G98" s="2" t="s">
        <v>464</v>
      </c>
      <c r="H98" s="2" t="s">
        <v>42</v>
      </c>
      <c r="I98" s="2" t="b">
        <v>0</v>
      </c>
      <c r="J98" s="2" t="s">
        <v>1105</v>
      </c>
      <c r="K98" s="2">
        <v>19.052312850952148</v>
      </c>
      <c r="L98" s="2">
        <v>-98.296905517578125</v>
      </c>
      <c r="M98" s="2" t="s">
        <v>500</v>
      </c>
      <c r="O98" s="5">
        <v>43683.45940670139</v>
      </c>
      <c r="P98" s="5">
        <v>54788.75</v>
      </c>
      <c r="Q98" s="2" t="s">
        <v>467</v>
      </c>
      <c r="R98" s="2">
        <v>113</v>
      </c>
      <c r="S98" s="2" t="s">
        <v>468</v>
      </c>
      <c r="T98" s="2" t="s">
        <v>469</v>
      </c>
      <c r="U98" s="2" t="s">
        <v>1106</v>
      </c>
      <c r="V98" s="2" t="s">
        <v>1107</v>
      </c>
      <c r="X98" s="2" t="s">
        <v>1108</v>
      </c>
      <c r="Y98" s="2" t="s">
        <v>446</v>
      </c>
      <c r="Z98" s="2" t="s">
        <v>1109</v>
      </c>
      <c r="AA98" s="3">
        <v>44019.982257673611</v>
      </c>
      <c r="AB98" s="3">
        <v>44020.532720636576</v>
      </c>
      <c r="AC98" s="3" t="s">
        <v>18</v>
      </c>
      <c r="AE98">
        <v>100</v>
      </c>
      <c r="AF98">
        <v>90</v>
      </c>
      <c r="AI98">
        <v>0</v>
      </c>
      <c r="AJ98">
        <v>0</v>
      </c>
    </row>
    <row r="99" spans="1:36" x14ac:dyDescent="0.25">
      <c r="A99" s="2" t="s">
        <v>1110</v>
      </c>
      <c r="B99" s="2" t="s">
        <v>1111</v>
      </c>
      <c r="C99" s="2" t="s">
        <v>1081</v>
      </c>
      <c r="G99" s="2" t="s">
        <v>464</v>
      </c>
      <c r="H99" s="2" t="s">
        <v>42</v>
      </c>
      <c r="I99" s="2" t="b">
        <v>0</v>
      </c>
      <c r="J99" s="2" t="s">
        <v>1112</v>
      </c>
      <c r="K99" s="2">
        <v>19.068109512329102</v>
      </c>
      <c r="L99" s="2">
        <v>-98.209739685058594</v>
      </c>
      <c r="M99" s="2" t="s">
        <v>1113</v>
      </c>
      <c r="O99" s="5">
        <v>43770.500995567127</v>
      </c>
      <c r="P99" s="5">
        <v>54788.75</v>
      </c>
      <c r="Q99" s="2" t="s">
        <v>467</v>
      </c>
      <c r="R99" s="2">
        <v>113</v>
      </c>
      <c r="S99" s="2" t="s">
        <v>708</v>
      </c>
      <c r="T99" s="2" t="s">
        <v>709</v>
      </c>
      <c r="U99" s="2" t="s">
        <v>1114</v>
      </c>
      <c r="V99" s="2" t="s">
        <v>1115</v>
      </c>
      <c r="X99" s="2" t="s">
        <v>1116</v>
      </c>
      <c r="Y99" s="2" t="s">
        <v>446</v>
      </c>
      <c r="Z99" s="2" t="s">
        <v>1117</v>
      </c>
      <c r="AA99" s="3">
        <v>43893.624792395836</v>
      </c>
      <c r="AB99" s="3">
        <v>43894.475151192128</v>
      </c>
      <c r="AC99" s="3" t="s">
        <v>40</v>
      </c>
      <c r="AI99">
        <v>0</v>
      </c>
      <c r="AJ99">
        <v>0</v>
      </c>
    </row>
    <row r="100" spans="1:36" x14ac:dyDescent="0.25">
      <c r="A100" s="2" t="s">
        <v>1118</v>
      </c>
      <c r="B100" s="2" t="s">
        <v>1119</v>
      </c>
      <c r="C100" s="2" t="s">
        <v>1081</v>
      </c>
      <c r="G100" s="2" t="s">
        <v>464</v>
      </c>
      <c r="H100" s="2" t="s">
        <v>42</v>
      </c>
      <c r="I100" s="2" t="b">
        <v>0</v>
      </c>
      <c r="J100" s="2" t="s">
        <v>1120</v>
      </c>
      <c r="K100" s="2">
        <v>19.06800651550293</v>
      </c>
      <c r="L100" s="2">
        <v>-98.209945678710938</v>
      </c>
      <c r="M100" s="2" t="s">
        <v>1113</v>
      </c>
      <c r="O100" s="5">
        <v>43770.502508668978</v>
      </c>
      <c r="P100" s="5">
        <v>54788.75</v>
      </c>
      <c r="Q100" s="2" t="s">
        <v>467</v>
      </c>
      <c r="R100" s="2">
        <v>113</v>
      </c>
      <c r="S100" s="2" t="s">
        <v>708</v>
      </c>
      <c r="T100" s="2" t="s">
        <v>709</v>
      </c>
      <c r="U100" s="2" t="s">
        <v>1121</v>
      </c>
      <c r="V100" s="2" t="s">
        <v>1122</v>
      </c>
      <c r="X100" s="2" t="s">
        <v>1123</v>
      </c>
      <c r="Y100" s="2" t="s">
        <v>446</v>
      </c>
      <c r="Z100" s="2" t="s">
        <v>1124</v>
      </c>
      <c r="AA100" s="3">
        <v>43889.782212118058</v>
      </c>
      <c r="AB100" s="3">
        <v>43890.465950543985</v>
      </c>
      <c r="AC100" s="3" t="s">
        <v>40</v>
      </c>
      <c r="AI100">
        <v>0</v>
      </c>
      <c r="AJ100">
        <v>0</v>
      </c>
    </row>
    <row r="101" spans="1:36" x14ac:dyDescent="0.25">
      <c r="A101" s="2" t="s">
        <v>1125</v>
      </c>
      <c r="B101" s="2" t="s">
        <v>1126</v>
      </c>
      <c r="C101" s="2" t="s">
        <v>1081</v>
      </c>
      <c r="G101" s="2" t="s">
        <v>464</v>
      </c>
      <c r="H101" s="2" t="s">
        <v>42</v>
      </c>
      <c r="I101" s="2" t="b">
        <v>0</v>
      </c>
      <c r="J101" s="2" t="s">
        <v>1127</v>
      </c>
      <c r="K101" s="2">
        <v>19.052108764648438</v>
      </c>
      <c r="L101" s="2">
        <v>-98.296859741210938</v>
      </c>
      <c r="M101" s="2" t="s">
        <v>1092</v>
      </c>
      <c r="O101" s="5">
        <v>43770.50328232639</v>
      </c>
      <c r="P101" s="5">
        <v>54788.75</v>
      </c>
      <c r="Q101" s="2" t="s">
        <v>467</v>
      </c>
      <c r="R101" s="2">
        <v>113</v>
      </c>
      <c r="S101" s="2" t="s">
        <v>468</v>
      </c>
      <c r="T101" s="2" t="s">
        <v>469</v>
      </c>
      <c r="U101" s="2" t="s">
        <v>1128</v>
      </c>
      <c r="V101" s="2" t="s">
        <v>1129</v>
      </c>
      <c r="X101" s="2" t="s">
        <v>1130</v>
      </c>
      <c r="Y101" s="2" t="s">
        <v>446</v>
      </c>
      <c r="Z101" s="2" t="s">
        <v>1124</v>
      </c>
      <c r="AA101" s="3">
        <v>44011.734676655091</v>
      </c>
      <c r="AB101" s="3">
        <v>44020.433588692133</v>
      </c>
      <c r="AC101" s="3" t="s">
        <v>18</v>
      </c>
      <c r="AI101">
        <v>0</v>
      </c>
      <c r="AJ101">
        <v>0</v>
      </c>
    </row>
    <row r="102" spans="1:36" x14ac:dyDescent="0.25">
      <c r="A102" s="2" t="s">
        <v>1131</v>
      </c>
      <c r="B102" s="2" t="s">
        <v>1132</v>
      </c>
      <c r="C102" s="2" t="s">
        <v>1081</v>
      </c>
      <c r="G102" s="2" t="s">
        <v>464</v>
      </c>
      <c r="H102" s="2" t="s">
        <v>42</v>
      </c>
      <c r="I102" s="2" t="b">
        <v>0</v>
      </c>
      <c r="J102" s="2" t="s">
        <v>1133</v>
      </c>
      <c r="K102" s="2">
        <v>19.051980972290039</v>
      </c>
      <c r="L102" s="2">
        <v>-98.29693603515625</v>
      </c>
      <c r="M102" s="2" t="s">
        <v>500</v>
      </c>
      <c r="O102" s="5">
        <v>43683.459406712966</v>
      </c>
      <c r="P102" s="5">
        <v>54788.75</v>
      </c>
      <c r="Q102" s="2" t="s">
        <v>467</v>
      </c>
      <c r="R102" s="2">
        <v>113</v>
      </c>
      <c r="S102" s="2" t="s">
        <v>468</v>
      </c>
      <c r="T102" s="2" t="s">
        <v>469</v>
      </c>
      <c r="U102" s="2" t="s">
        <v>1134</v>
      </c>
      <c r="V102" s="2" t="s">
        <v>1135</v>
      </c>
      <c r="X102" s="2" t="s">
        <v>1136</v>
      </c>
      <c r="Y102" s="2" t="s">
        <v>446</v>
      </c>
      <c r="Z102" s="2" t="s">
        <v>1137</v>
      </c>
      <c r="AA102" s="3">
        <v>44020.466401192127</v>
      </c>
      <c r="AB102" s="3">
        <v>44020.529919710651</v>
      </c>
      <c r="AC102" s="3" t="s">
        <v>18</v>
      </c>
      <c r="AE102">
        <v>100</v>
      </c>
      <c r="AF102">
        <v>90</v>
      </c>
      <c r="AG102">
        <v>5</v>
      </c>
      <c r="AI102">
        <v>0</v>
      </c>
      <c r="AJ102">
        <v>0</v>
      </c>
    </row>
    <row r="103" spans="1:36" x14ac:dyDescent="0.25">
      <c r="A103" s="2" t="s">
        <v>1138</v>
      </c>
      <c r="B103" s="2" t="s">
        <v>1139</v>
      </c>
      <c r="C103" s="2" t="s">
        <v>1081</v>
      </c>
      <c r="G103" s="2" t="s">
        <v>464</v>
      </c>
      <c r="H103" s="2" t="s">
        <v>42</v>
      </c>
      <c r="I103" s="2" t="b">
        <v>0</v>
      </c>
      <c r="J103" s="2" t="s">
        <v>1091</v>
      </c>
      <c r="K103" s="2">
        <v>19.052057266235352</v>
      </c>
      <c r="L103" s="2">
        <v>-98.296630859375</v>
      </c>
      <c r="M103" s="2" t="s">
        <v>1092</v>
      </c>
      <c r="O103" s="5">
        <v>43683.459406712966</v>
      </c>
      <c r="P103" s="5">
        <v>54788.75</v>
      </c>
      <c r="Q103" s="2" t="s">
        <v>467</v>
      </c>
      <c r="R103" s="2">
        <v>113</v>
      </c>
      <c r="S103" s="2" t="s">
        <v>468</v>
      </c>
      <c r="T103" s="2" t="s">
        <v>469</v>
      </c>
      <c r="U103" s="2" t="s">
        <v>1140</v>
      </c>
      <c r="V103" s="2" t="s">
        <v>1141</v>
      </c>
      <c r="X103" s="2" t="s">
        <v>1142</v>
      </c>
      <c r="Y103" s="2" t="s">
        <v>446</v>
      </c>
      <c r="Z103" s="2" t="s">
        <v>1143</v>
      </c>
      <c r="AA103" s="3">
        <v>44018.557199074072</v>
      </c>
      <c r="AB103" s="3">
        <v>44020.545972222222</v>
      </c>
      <c r="AC103" s="3" t="s">
        <v>18</v>
      </c>
      <c r="AE103">
        <v>100</v>
      </c>
      <c r="AF103">
        <v>90</v>
      </c>
      <c r="AG103">
        <v>5</v>
      </c>
      <c r="AI103">
        <v>0</v>
      </c>
      <c r="AJ103">
        <v>0</v>
      </c>
    </row>
    <row r="104" spans="1:36" x14ac:dyDescent="0.25">
      <c r="A104" s="2" t="s">
        <v>1144</v>
      </c>
      <c r="B104" s="2" t="s">
        <v>1145</v>
      </c>
      <c r="C104" s="2" t="s">
        <v>1081</v>
      </c>
      <c r="G104" s="2" t="s">
        <v>464</v>
      </c>
      <c r="H104" s="2" t="s">
        <v>42</v>
      </c>
      <c r="I104" s="2" t="b">
        <v>0</v>
      </c>
      <c r="J104" s="2" t="s">
        <v>1091</v>
      </c>
      <c r="K104" s="2">
        <v>19.052057266235352</v>
      </c>
      <c r="L104" s="2">
        <v>-98.296600341796875</v>
      </c>
      <c r="M104" s="2" t="s">
        <v>1092</v>
      </c>
      <c r="O104" s="5">
        <v>43683.459406712966</v>
      </c>
      <c r="P104" s="5">
        <v>54788.75</v>
      </c>
      <c r="Q104" s="2" t="s">
        <v>467</v>
      </c>
      <c r="R104" s="2">
        <v>113</v>
      </c>
      <c r="S104" s="2" t="s">
        <v>468</v>
      </c>
      <c r="T104" s="2" t="s">
        <v>469</v>
      </c>
      <c r="U104" s="2" t="s">
        <v>1146</v>
      </c>
      <c r="V104" s="2" t="s">
        <v>1147</v>
      </c>
      <c r="X104" s="2" t="s">
        <v>1148</v>
      </c>
      <c r="Y104" s="2" t="s">
        <v>446</v>
      </c>
      <c r="Z104" s="2" t="s">
        <v>1149</v>
      </c>
      <c r="AA104" s="3">
        <v>44020.507651192129</v>
      </c>
      <c r="AB104" s="3">
        <v>44020.529549340281</v>
      </c>
      <c r="AC104" s="3" t="s">
        <v>18</v>
      </c>
      <c r="AI104">
        <v>0</v>
      </c>
      <c r="AJ104">
        <v>0</v>
      </c>
    </row>
    <row r="105" spans="1:36" x14ac:dyDescent="0.25">
      <c r="A105" s="2" t="s">
        <v>1150</v>
      </c>
      <c r="B105" s="2" t="s">
        <v>1151</v>
      </c>
      <c r="C105" s="2" t="s">
        <v>1081</v>
      </c>
      <c r="G105" s="2" t="s">
        <v>464</v>
      </c>
      <c r="H105" s="2" t="s">
        <v>42</v>
      </c>
      <c r="I105" s="2" t="b">
        <v>0</v>
      </c>
      <c r="J105" s="2" t="s">
        <v>1091</v>
      </c>
      <c r="K105" s="2">
        <v>19.052108764648438</v>
      </c>
      <c r="L105" s="2">
        <v>-98.296676635742188</v>
      </c>
      <c r="M105" s="2" t="s">
        <v>1092</v>
      </c>
      <c r="O105" s="5">
        <v>43683.459406712966</v>
      </c>
      <c r="P105" s="5">
        <v>54788.75</v>
      </c>
      <c r="Q105" s="2" t="s">
        <v>467</v>
      </c>
      <c r="R105" s="2">
        <v>113</v>
      </c>
      <c r="S105" s="2" t="s">
        <v>515</v>
      </c>
      <c r="T105" s="2" t="s">
        <v>516</v>
      </c>
      <c r="U105" s="2" t="s">
        <v>1152</v>
      </c>
      <c r="V105" s="2" t="s">
        <v>1153</v>
      </c>
      <c r="X105" s="2" t="s">
        <v>1154</v>
      </c>
      <c r="Y105" s="2" t="s">
        <v>446</v>
      </c>
      <c r="Z105" s="2" t="s">
        <v>1155</v>
      </c>
      <c r="AA105" s="3">
        <v>44020.447212118059</v>
      </c>
      <c r="AB105" s="3">
        <v>44020.531899618058</v>
      </c>
      <c r="AC105" s="3" t="s">
        <v>18</v>
      </c>
      <c r="AG105">
        <v>5</v>
      </c>
      <c r="AI105">
        <v>0</v>
      </c>
      <c r="AJ105">
        <v>0</v>
      </c>
    </row>
    <row r="106" spans="1:36" x14ac:dyDescent="0.25">
      <c r="A106" s="2" t="s">
        <v>1156</v>
      </c>
      <c r="B106" s="2" t="s">
        <v>1157</v>
      </c>
      <c r="C106" s="2" t="s">
        <v>1081</v>
      </c>
      <c r="G106" s="2" t="s">
        <v>464</v>
      </c>
      <c r="H106" s="2" t="s">
        <v>42</v>
      </c>
      <c r="I106" s="2" t="b">
        <v>0</v>
      </c>
      <c r="J106" s="2" t="s">
        <v>1127</v>
      </c>
      <c r="K106" s="2">
        <v>19.052211761474609</v>
      </c>
      <c r="L106" s="2">
        <v>-98.296859741210938</v>
      </c>
      <c r="M106" s="2" t="s">
        <v>1092</v>
      </c>
      <c r="O106" s="5">
        <v>43683.45940670139</v>
      </c>
      <c r="P106" s="5">
        <v>54788.75</v>
      </c>
      <c r="Q106" s="2" t="s">
        <v>467</v>
      </c>
      <c r="R106" s="2">
        <v>113</v>
      </c>
      <c r="S106" s="2" t="s">
        <v>468</v>
      </c>
      <c r="T106" s="2" t="s">
        <v>469</v>
      </c>
      <c r="U106" s="2" t="s">
        <v>1158</v>
      </c>
      <c r="V106" s="2" t="s">
        <v>555</v>
      </c>
      <c r="X106" s="2" t="s">
        <v>1159</v>
      </c>
      <c r="Y106" s="2" t="s">
        <v>446</v>
      </c>
      <c r="Z106" s="2" t="s">
        <v>1160</v>
      </c>
      <c r="AA106" s="3">
        <v>44019.55605324074</v>
      </c>
      <c r="AB106" s="3">
        <v>44019.573796296296</v>
      </c>
      <c r="AC106" s="3" t="s">
        <v>18</v>
      </c>
      <c r="AI106">
        <v>0</v>
      </c>
      <c r="AJ106">
        <v>0</v>
      </c>
    </row>
    <row r="107" spans="1:36" x14ac:dyDescent="0.25">
      <c r="A107" s="2" t="s">
        <v>1161</v>
      </c>
      <c r="B107" s="2" t="s">
        <v>1162</v>
      </c>
      <c r="C107" s="2" t="s">
        <v>1163</v>
      </c>
      <c r="G107" s="2" t="s">
        <v>464</v>
      </c>
      <c r="H107" s="2" t="s">
        <v>42</v>
      </c>
      <c r="I107" s="2" t="b">
        <v>0</v>
      </c>
      <c r="J107" s="2" t="s">
        <v>674</v>
      </c>
      <c r="K107" s="2">
        <v>19.051239013671875</v>
      </c>
      <c r="L107" s="2">
        <v>-98.300056457519531</v>
      </c>
      <c r="M107" s="2" t="s">
        <v>466</v>
      </c>
      <c r="O107" s="5">
        <v>43683.45940670139</v>
      </c>
      <c r="P107" s="5">
        <v>54788.75</v>
      </c>
      <c r="Q107" s="2" t="s">
        <v>467</v>
      </c>
      <c r="R107" s="2">
        <v>113</v>
      </c>
      <c r="S107" s="2" t="s">
        <v>468</v>
      </c>
      <c r="T107" s="2" t="s">
        <v>469</v>
      </c>
      <c r="U107" s="2" t="s">
        <v>1164</v>
      </c>
      <c r="V107" s="2" t="s">
        <v>1165</v>
      </c>
      <c r="X107" s="2" t="s">
        <v>1166</v>
      </c>
      <c r="Y107" s="2" t="s">
        <v>446</v>
      </c>
      <c r="Z107" s="2" t="s">
        <v>1167</v>
      </c>
      <c r="AA107" s="3">
        <v>44019.737303969909</v>
      </c>
      <c r="AB107" s="3">
        <v>44020.534248414355</v>
      </c>
      <c r="AC107" s="3" t="s">
        <v>18</v>
      </c>
      <c r="AE107">
        <v>100</v>
      </c>
      <c r="AF107">
        <v>90</v>
      </c>
      <c r="AG107">
        <v>5</v>
      </c>
      <c r="AI107">
        <v>0</v>
      </c>
      <c r="AJ107">
        <v>0</v>
      </c>
    </row>
    <row r="108" spans="1:36" x14ac:dyDescent="0.25">
      <c r="A108" s="2" t="s">
        <v>1168</v>
      </c>
      <c r="B108" s="2" t="s">
        <v>1169</v>
      </c>
      <c r="C108" s="2" t="s">
        <v>1163</v>
      </c>
      <c r="G108" s="2" t="s">
        <v>464</v>
      </c>
      <c r="H108" s="2" t="s">
        <v>42</v>
      </c>
      <c r="I108" s="2" t="b">
        <v>0</v>
      </c>
      <c r="J108" s="2" t="s">
        <v>674</v>
      </c>
      <c r="K108" s="2">
        <v>19.051239013671875</v>
      </c>
      <c r="L108" s="2">
        <v>-98.300086975097656</v>
      </c>
      <c r="M108" s="2" t="s">
        <v>466</v>
      </c>
      <c r="O108" s="5">
        <v>43833.52090880787</v>
      </c>
      <c r="P108" s="5">
        <v>54788.75</v>
      </c>
      <c r="Q108" s="2" t="s">
        <v>467</v>
      </c>
      <c r="R108" s="2">
        <v>113</v>
      </c>
      <c r="S108" s="2" t="s">
        <v>468</v>
      </c>
      <c r="T108" s="2" t="s">
        <v>469</v>
      </c>
      <c r="U108" s="2" t="s">
        <v>1170</v>
      </c>
      <c r="V108" s="2" t="s">
        <v>1171</v>
      </c>
      <c r="X108" s="2" t="s">
        <v>1172</v>
      </c>
      <c r="Y108" s="2" t="s">
        <v>446</v>
      </c>
      <c r="Z108" s="2" t="s">
        <v>1173</v>
      </c>
      <c r="AA108" s="3">
        <v>44019.736852581016</v>
      </c>
      <c r="AB108" s="3">
        <v>44020.534827118056</v>
      </c>
      <c r="AC108" s="3" t="s">
        <v>18</v>
      </c>
      <c r="AE108">
        <v>100</v>
      </c>
      <c r="AF108">
        <v>90</v>
      </c>
      <c r="AG108">
        <v>5</v>
      </c>
      <c r="AI108">
        <v>0</v>
      </c>
      <c r="AJ108">
        <v>0</v>
      </c>
    </row>
    <row r="109" spans="1:36" x14ac:dyDescent="0.25">
      <c r="A109" s="2" t="s">
        <v>1174</v>
      </c>
      <c r="B109" s="2" t="s">
        <v>1175</v>
      </c>
      <c r="C109" s="2" t="s">
        <v>1176</v>
      </c>
      <c r="G109" s="2" t="s">
        <v>464</v>
      </c>
      <c r="H109" s="2" t="s">
        <v>42</v>
      </c>
      <c r="I109" s="2" t="b">
        <v>0</v>
      </c>
      <c r="J109" s="2" t="s">
        <v>1177</v>
      </c>
      <c r="K109" s="2">
        <v>19.049318313598633</v>
      </c>
      <c r="L109" s="2">
        <v>-98.298133850097656</v>
      </c>
      <c r="M109" s="2" t="s">
        <v>826</v>
      </c>
      <c r="O109" s="5">
        <v>43776.988978287038</v>
      </c>
      <c r="P109" s="5">
        <v>54788.75</v>
      </c>
      <c r="Q109" s="2" t="s">
        <v>467</v>
      </c>
      <c r="R109" s="2">
        <v>113</v>
      </c>
      <c r="S109" s="2" t="s">
        <v>515</v>
      </c>
      <c r="T109" s="2" t="s">
        <v>516</v>
      </c>
      <c r="U109" s="2" t="s">
        <v>1178</v>
      </c>
      <c r="V109" s="2" t="s">
        <v>1179</v>
      </c>
      <c r="X109" s="2" t="s">
        <v>1180</v>
      </c>
      <c r="Y109" s="2" t="s">
        <v>446</v>
      </c>
      <c r="Z109" s="2" t="s">
        <v>1181</v>
      </c>
      <c r="AA109" s="3">
        <v>44009.43104239583</v>
      </c>
      <c r="AB109" s="3">
        <v>44020.313681284722</v>
      </c>
      <c r="AC109" s="3" t="s">
        <v>18</v>
      </c>
      <c r="AE109">
        <v>100</v>
      </c>
      <c r="AF109">
        <v>90</v>
      </c>
      <c r="AG109">
        <v>5</v>
      </c>
      <c r="AI109">
        <v>0</v>
      </c>
      <c r="AJ109">
        <v>0</v>
      </c>
    </row>
    <row r="110" spans="1:36" x14ac:dyDescent="0.25">
      <c r="A110" s="2" t="s">
        <v>1182</v>
      </c>
      <c r="B110" s="2" t="s">
        <v>1183</v>
      </c>
      <c r="C110" s="2" t="s">
        <v>1176</v>
      </c>
      <c r="G110" s="2" t="s">
        <v>464</v>
      </c>
      <c r="H110" s="2" t="s">
        <v>42</v>
      </c>
      <c r="I110" s="2" t="b">
        <v>0</v>
      </c>
      <c r="J110" s="2" t="s">
        <v>1184</v>
      </c>
      <c r="K110" s="2">
        <v>19.024051666259766</v>
      </c>
      <c r="L110" s="2">
        <v>-98.305404663085938</v>
      </c>
      <c r="M110" s="2" t="s">
        <v>500</v>
      </c>
      <c r="O110" s="5">
        <v>43683.45940670139</v>
      </c>
      <c r="P110" s="5">
        <v>54788.75</v>
      </c>
      <c r="Q110" s="2" t="s">
        <v>467</v>
      </c>
      <c r="R110" s="2">
        <v>113</v>
      </c>
      <c r="S110" s="2" t="s">
        <v>468</v>
      </c>
      <c r="T110" s="2" t="s">
        <v>469</v>
      </c>
      <c r="U110" s="2" t="s">
        <v>1185</v>
      </c>
      <c r="V110" s="2" t="s">
        <v>1186</v>
      </c>
      <c r="X110" s="2" t="s">
        <v>1187</v>
      </c>
      <c r="Y110" s="2" t="s">
        <v>446</v>
      </c>
      <c r="Z110" s="2" t="s">
        <v>1188</v>
      </c>
      <c r="AA110" s="3">
        <v>44020.448507673609</v>
      </c>
      <c r="AB110" s="3">
        <v>44020.532801655092</v>
      </c>
      <c r="AC110" s="3" t="s">
        <v>18</v>
      </c>
      <c r="AE110">
        <v>100</v>
      </c>
      <c r="AF110">
        <v>90</v>
      </c>
      <c r="AG110">
        <v>5</v>
      </c>
      <c r="AI110">
        <v>0</v>
      </c>
      <c r="AJ110">
        <v>0</v>
      </c>
    </row>
    <row r="111" spans="1:36" x14ac:dyDescent="0.25">
      <c r="A111" s="2" t="s">
        <v>1189</v>
      </c>
      <c r="B111" s="2" t="s">
        <v>1190</v>
      </c>
      <c r="C111" s="2" t="s">
        <v>1176</v>
      </c>
      <c r="G111" s="2" t="s">
        <v>464</v>
      </c>
      <c r="H111" s="2" t="s">
        <v>42</v>
      </c>
      <c r="I111" s="2" t="b">
        <v>0</v>
      </c>
      <c r="J111" s="2" t="s">
        <v>1191</v>
      </c>
      <c r="K111" s="2">
        <v>19.031988143920898</v>
      </c>
      <c r="L111" s="2">
        <v>-98.25909423828125</v>
      </c>
      <c r="M111" s="2" t="s">
        <v>478</v>
      </c>
      <c r="O111" s="5">
        <v>43683.459406724534</v>
      </c>
      <c r="P111" s="5">
        <v>54788.75</v>
      </c>
      <c r="Q111" s="2" t="s">
        <v>467</v>
      </c>
      <c r="R111" s="2">
        <v>113</v>
      </c>
      <c r="S111" s="2" t="s">
        <v>468</v>
      </c>
      <c r="T111" s="2" t="s">
        <v>469</v>
      </c>
      <c r="U111" s="2" t="s">
        <v>1192</v>
      </c>
      <c r="V111" s="2" t="s">
        <v>1193</v>
      </c>
      <c r="X111" s="2" t="s">
        <v>1194</v>
      </c>
      <c r="Y111" s="2" t="s">
        <v>446</v>
      </c>
      <c r="Z111" s="2" t="s">
        <v>1195</v>
      </c>
      <c r="AA111" s="3">
        <v>44019.973646562503</v>
      </c>
      <c r="AB111" s="3">
        <v>44020.539908136576</v>
      </c>
      <c r="AC111" s="3" t="s">
        <v>18</v>
      </c>
      <c r="AE111">
        <v>100</v>
      </c>
      <c r="AF111">
        <v>90</v>
      </c>
      <c r="AG111">
        <v>5</v>
      </c>
      <c r="AI111">
        <v>0</v>
      </c>
      <c r="AJ111">
        <v>0</v>
      </c>
    </row>
    <row r="112" spans="1:36" x14ac:dyDescent="0.25">
      <c r="A112" s="2" t="s">
        <v>1196</v>
      </c>
      <c r="B112" s="2" t="s">
        <v>1197</v>
      </c>
      <c r="C112" s="2" t="s">
        <v>1176</v>
      </c>
      <c r="G112" s="2" t="s">
        <v>464</v>
      </c>
      <c r="H112" s="2" t="s">
        <v>42</v>
      </c>
      <c r="I112" s="2" t="b">
        <v>0</v>
      </c>
      <c r="J112" s="2" t="s">
        <v>1198</v>
      </c>
      <c r="K112" s="2">
        <v>19.051059722900391</v>
      </c>
      <c r="L112" s="2">
        <v>-98.300163269042969</v>
      </c>
      <c r="M112" s="2" t="s">
        <v>466</v>
      </c>
      <c r="O112" s="5">
        <v>43683.459406712966</v>
      </c>
      <c r="P112" s="5">
        <v>54788.75</v>
      </c>
      <c r="Q112" s="2" t="s">
        <v>467</v>
      </c>
      <c r="R112" s="2">
        <v>113</v>
      </c>
      <c r="S112" s="2" t="s">
        <v>468</v>
      </c>
      <c r="T112" s="2" t="s">
        <v>469</v>
      </c>
      <c r="U112" s="2" t="s">
        <v>1199</v>
      </c>
      <c r="V112" s="2" t="s">
        <v>1200</v>
      </c>
      <c r="X112" s="2" t="s">
        <v>1201</v>
      </c>
      <c r="Y112" s="2" t="s">
        <v>446</v>
      </c>
      <c r="Z112" s="2" t="s">
        <v>1202</v>
      </c>
      <c r="AA112" s="3">
        <v>44019.689734525462</v>
      </c>
      <c r="AB112" s="3">
        <v>44020.529653506943</v>
      </c>
      <c r="AC112" s="3" t="s">
        <v>18</v>
      </c>
      <c r="AE112">
        <v>100</v>
      </c>
      <c r="AF112">
        <v>90</v>
      </c>
      <c r="AG112">
        <v>5</v>
      </c>
      <c r="AI112">
        <v>0</v>
      </c>
      <c r="AJ112">
        <v>0</v>
      </c>
    </row>
    <row r="113" spans="1:36" x14ac:dyDescent="0.25">
      <c r="A113" s="2" t="s">
        <v>1203</v>
      </c>
      <c r="B113" s="2" t="s">
        <v>1204</v>
      </c>
      <c r="C113" s="2" t="s">
        <v>1176</v>
      </c>
      <c r="G113" s="2" t="s">
        <v>464</v>
      </c>
      <c r="H113" s="2" t="s">
        <v>42</v>
      </c>
      <c r="I113" s="2" t="b">
        <v>0</v>
      </c>
      <c r="J113" s="2" t="s">
        <v>660</v>
      </c>
      <c r="K113" s="2">
        <v>19.051467895507813</v>
      </c>
      <c r="L113" s="2">
        <v>-98.299957275390625</v>
      </c>
      <c r="M113" s="2" t="s">
        <v>466</v>
      </c>
      <c r="O113" s="5">
        <v>43683.459406724534</v>
      </c>
      <c r="P113" s="5">
        <v>54788.75</v>
      </c>
      <c r="Q113" s="2" t="s">
        <v>467</v>
      </c>
      <c r="R113" s="2">
        <v>113</v>
      </c>
      <c r="S113" s="2" t="s">
        <v>468</v>
      </c>
      <c r="T113" s="2" t="s">
        <v>469</v>
      </c>
      <c r="U113" s="2" t="s">
        <v>1205</v>
      </c>
      <c r="V113" s="2" t="s">
        <v>1206</v>
      </c>
      <c r="X113" s="2" t="s">
        <v>1207</v>
      </c>
      <c r="Y113" s="2" t="s">
        <v>446</v>
      </c>
      <c r="Z113" s="2" t="s">
        <v>1208</v>
      </c>
      <c r="AA113" s="3">
        <v>44020.471922025463</v>
      </c>
      <c r="AB113" s="3">
        <v>44020.535405821756</v>
      </c>
      <c r="AC113" s="3" t="s">
        <v>18</v>
      </c>
      <c r="AE113">
        <v>100</v>
      </c>
      <c r="AF113">
        <v>90</v>
      </c>
      <c r="AG113">
        <v>5</v>
      </c>
      <c r="AI113">
        <v>0</v>
      </c>
      <c r="AJ113">
        <v>0</v>
      </c>
    </row>
    <row r="114" spans="1:36" x14ac:dyDescent="0.25">
      <c r="A114" s="2" t="s">
        <v>1209</v>
      </c>
      <c r="B114" s="2" t="s">
        <v>1210</v>
      </c>
      <c r="C114" s="2" t="s">
        <v>1211</v>
      </c>
      <c r="G114" s="2" t="s">
        <v>464</v>
      </c>
      <c r="H114" s="2" t="s">
        <v>42</v>
      </c>
      <c r="I114" s="2" t="b">
        <v>0</v>
      </c>
      <c r="J114" s="2" t="s">
        <v>1212</v>
      </c>
      <c r="K114" s="2">
        <v>19.050163269042969</v>
      </c>
      <c r="L114" s="2">
        <v>-98.300262451171875</v>
      </c>
      <c r="M114" s="2" t="s">
        <v>466</v>
      </c>
      <c r="O114" s="5">
        <v>43683.459406712966</v>
      </c>
      <c r="P114" s="5">
        <v>54788.75</v>
      </c>
      <c r="Q114" s="2" t="s">
        <v>467</v>
      </c>
      <c r="R114" s="2">
        <v>113</v>
      </c>
      <c r="S114" s="2" t="s">
        <v>468</v>
      </c>
      <c r="T114" s="2" t="s">
        <v>469</v>
      </c>
      <c r="U114" s="2" t="s">
        <v>1213</v>
      </c>
      <c r="V114" s="2" t="s">
        <v>1214</v>
      </c>
      <c r="X114" s="2" t="s">
        <v>1215</v>
      </c>
      <c r="Y114" s="2" t="s">
        <v>446</v>
      </c>
      <c r="Z114" s="2" t="s">
        <v>1216</v>
      </c>
      <c r="AA114" s="3">
        <v>44020.371193599538</v>
      </c>
      <c r="AB114" s="3">
        <v>44020.520927395832</v>
      </c>
      <c r="AC114" s="3" t="s">
        <v>18</v>
      </c>
      <c r="AE114">
        <v>100</v>
      </c>
      <c r="AF114">
        <v>90</v>
      </c>
      <c r="AG114">
        <v>5</v>
      </c>
      <c r="AI114">
        <v>0</v>
      </c>
      <c r="AJ114">
        <v>0</v>
      </c>
    </row>
    <row r="115" spans="1:36" x14ac:dyDescent="0.25">
      <c r="A115" s="2" t="s">
        <v>1217</v>
      </c>
      <c r="B115" s="2" t="s">
        <v>1218</v>
      </c>
      <c r="C115" s="2" t="s">
        <v>1219</v>
      </c>
      <c r="G115" s="2" t="s">
        <v>464</v>
      </c>
      <c r="H115" s="2" t="s">
        <v>42</v>
      </c>
      <c r="I115" s="2" t="b">
        <v>0</v>
      </c>
      <c r="J115" s="2" t="s">
        <v>1220</v>
      </c>
      <c r="K115" s="2">
        <v>19.038949966430664</v>
      </c>
      <c r="L115" s="2">
        <v>-98.339279174804688</v>
      </c>
      <c r="M115" s="2" t="s">
        <v>645</v>
      </c>
      <c r="O115" s="5">
        <v>43776.496188900463</v>
      </c>
      <c r="P115" s="5">
        <v>54788.75</v>
      </c>
      <c r="Q115" s="2" t="s">
        <v>467</v>
      </c>
      <c r="R115" s="2">
        <v>113</v>
      </c>
      <c r="S115" s="2" t="s">
        <v>468</v>
      </c>
      <c r="T115" s="2" t="s">
        <v>469</v>
      </c>
      <c r="U115" s="2" t="s">
        <v>1221</v>
      </c>
      <c r="V115" s="2" t="s">
        <v>1222</v>
      </c>
      <c r="X115" s="2" t="s">
        <v>1223</v>
      </c>
      <c r="Y115" s="2" t="s">
        <v>446</v>
      </c>
      <c r="Z115" s="2" t="s">
        <v>1224</v>
      </c>
      <c r="AA115" s="3">
        <v>44000.434410451388</v>
      </c>
      <c r="AB115" s="3">
        <v>44000.602026192129</v>
      </c>
      <c r="AC115" s="3" t="s">
        <v>40</v>
      </c>
      <c r="AE115">
        <v>100</v>
      </c>
      <c r="AF115">
        <v>90</v>
      </c>
      <c r="AI115">
        <v>0</v>
      </c>
      <c r="AJ115">
        <v>0</v>
      </c>
    </row>
    <row r="116" spans="1:36" x14ac:dyDescent="0.25">
      <c r="A116" s="2" t="s">
        <v>1225</v>
      </c>
      <c r="B116" s="2" t="s">
        <v>1226</v>
      </c>
      <c r="C116" s="2" t="s">
        <v>1227</v>
      </c>
      <c r="G116" s="2" t="s">
        <v>464</v>
      </c>
      <c r="H116" s="2" t="s">
        <v>42</v>
      </c>
      <c r="I116" s="2" t="b">
        <v>0</v>
      </c>
      <c r="J116" s="2" t="s">
        <v>1177</v>
      </c>
      <c r="K116" s="2">
        <v>19.049394607543945</v>
      </c>
      <c r="L116" s="2">
        <v>-98.298240661621094</v>
      </c>
      <c r="M116" s="2" t="s">
        <v>826</v>
      </c>
      <c r="O116" s="5">
        <v>43683.45940670139</v>
      </c>
      <c r="P116" s="5">
        <v>54788.75</v>
      </c>
      <c r="Q116" s="2" t="s">
        <v>467</v>
      </c>
      <c r="R116" s="2">
        <v>113</v>
      </c>
      <c r="S116" s="2" t="s">
        <v>468</v>
      </c>
      <c r="T116" s="2" t="s">
        <v>469</v>
      </c>
      <c r="U116" s="2" t="s">
        <v>1228</v>
      </c>
      <c r="V116" s="2" t="s">
        <v>1229</v>
      </c>
      <c r="X116" s="2" t="s">
        <v>1230</v>
      </c>
      <c r="Y116" s="2" t="s">
        <v>446</v>
      </c>
      <c r="Z116" s="2" t="s">
        <v>1231</v>
      </c>
      <c r="AA116" s="3">
        <v>44020.488542395833</v>
      </c>
      <c r="AB116" s="3">
        <v>44020.531378043983</v>
      </c>
      <c r="AC116" s="3" t="s">
        <v>18</v>
      </c>
      <c r="AE116">
        <v>100</v>
      </c>
      <c r="AF116">
        <v>90</v>
      </c>
      <c r="AG116">
        <v>5</v>
      </c>
      <c r="AI116">
        <v>0</v>
      </c>
      <c r="AJ116">
        <v>0</v>
      </c>
    </row>
    <row r="117" spans="1:36" x14ac:dyDescent="0.25">
      <c r="A117" s="2" t="s">
        <v>1232</v>
      </c>
      <c r="B117" s="2" t="s">
        <v>1233</v>
      </c>
      <c r="C117" s="2" t="s">
        <v>1219</v>
      </c>
      <c r="G117" s="2" t="s">
        <v>464</v>
      </c>
      <c r="H117" s="2" t="s">
        <v>42</v>
      </c>
      <c r="I117" s="2" t="b">
        <v>0</v>
      </c>
      <c r="J117" s="2" t="s">
        <v>492</v>
      </c>
      <c r="K117" s="2">
        <v>19.051315307617188</v>
      </c>
      <c r="L117" s="2">
        <v>-98.300003051757813</v>
      </c>
      <c r="M117" s="2" t="s">
        <v>466</v>
      </c>
      <c r="O117" s="5">
        <v>43683.459406712966</v>
      </c>
      <c r="P117" s="5">
        <v>54788.75</v>
      </c>
      <c r="Q117" s="2" t="s">
        <v>467</v>
      </c>
      <c r="R117" s="2">
        <v>113</v>
      </c>
      <c r="S117" s="2" t="s">
        <v>468</v>
      </c>
      <c r="T117" s="2" t="s">
        <v>469</v>
      </c>
      <c r="U117" s="2" t="s">
        <v>1234</v>
      </c>
      <c r="V117" s="2" t="s">
        <v>1235</v>
      </c>
      <c r="X117" s="2" t="s">
        <v>1236</v>
      </c>
      <c r="Y117" s="2" t="s">
        <v>446</v>
      </c>
      <c r="Z117" s="2" t="s">
        <v>1237</v>
      </c>
      <c r="AA117" s="3">
        <v>44020.520463692126</v>
      </c>
      <c r="AB117" s="3">
        <v>44020.544884988427</v>
      </c>
      <c r="AC117" s="3" t="s">
        <v>18</v>
      </c>
      <c r="AE117">
        <v>100</v>
      </c>
      <c r="AF117">
        <v>90</v>
      </c>
      <c r="AG117">
        <v>5</v>
      </c>
      <c r="AI117">
        <v>0</v>
      </c>
      <c r="AJ117">
        <v>0</v>
      </c>
    </row>
    <row r="118" spans="1:36" x14ac:dyDescent="0.25">
      <c r="A118" s="2" t="s">
        <v>1238</v>
      </c>
      <c r="B118" s="2" t="s">
        <v>1239</v>
      </c>
      <c r="C118" s="2" t="s">
        <v>1219</v>
      </c>
      <c r="G118" s="2" t="s">
        <v>464</v>
      </c>
      <c r="H118" s="2" t="s">
        <v>42</v>
      </c>
      <c r="I118" s="2" t="b">
        <v>0</v>
      </c>
      <c r="J118" s="2" t="s">
        <v>1240</v>
      </c>
      <c r="K118" s="2">
        <v>19.018264770507813</v>
      </c>
      <c r="L118" s="2">
        <v>-98.315292358398438</v>
      </c>
      <c r="M118" s="2" t="s">
        <v>546</v>
      </c>
      <c r="O118" s="5">
        <v>43776.49924957176</v>
      </c>
      <c r="P118" s="5">
        <v>54788.75</v>
      </c>
      <c r="Q118" s="2" t="s">
        <v>467</v>
      </c>
      <c r="R118" s="2">
        <v>113</v>
      </c>
      <c r="S118" s="2" t="s">
        <v>468</v>
      </c>
      <c r="T118" s="2" t="s">
        <v>469</v>
      </c>
      <c r="U118" s="2" t="s">
        <v>1241</v>
      </c>
      <c r="V118" s="2" t="s">
        <v>1242</v>
      </c>
      <c r="X118" s="2" t="s">
        <v>1243</v>
      </c>
      <c r="Y118" s="2" t="s">
        <v>446</v>
      </c>
      <c r="Z118" s="2" t="s">
        <v>1244</v>
      </c>
      <c r="AA118" s="3">
        <v>44020.546354166669</v>
      </c>
      <c r="AB118" s="3">
        <v>44020.546435185184</v>
      </c>
      <c r="AC118" s="3" t="s">
        <v>18</v>
      </c>
      <c r="AE118">
        <v>100</v>
      </c>
      <c r="AF118">
        <v>90</v>
      </c>
      <c r="AI118">
        <v>0</v>
      </c>
      <c r="AJ118">
        <v>0</v>
      </c>
    </row>
    <row r="119" spans="1:36" x14ac:dyDescent="0.25">
      <c r="A119" s="2" t="s">
        <v>1245</v>
      </c>
      <c r="B119" s="2" t="s">
        <v>1246</v>
      </c>
      <c r="C119" s="2" t="s">
        <v>1219</v>
      </c>
      <c r="G119" s="2" t="s">
        <v>464</v>
      </c>
      <c r="H119" s="2" t="s">
        <v>42</v>
      </c>
      <c r="I119" s="2" t="b">
        <v>0</v>
      </c>
      <c r="J119" s="2" t="s">
        <v>1247</v>
      </c>
      <c r="K119" s="2">
        <v>19.034547805786133</v>
      </c>
      <c r="L119" s="2">
        <v>-98.309249877929688</v>
      </c>
      <c r="M119" s="2" t="s">
        <v>546</v>
      </c>
      <c r="O119" s="5">
        <v>43776.497927384262</v>
      </c>
      <c r="P119" s="5">
        <v>54788.75</v>
      </c>
      <c r="Q119" s="2" t="s">
        <v>467</v>
      </c>
      <c r="R119" s="2">
        <v>113</v>
      </c>
      <c r="S119" s="2" t="s">
        <v>468</v>
      </c>
      <c r="T119" s="2" t="s">
        <v>469</v>
      </c>
      <c r="U119" s="2" t="s">
        <v>1248</v>
      </c>
      <c r="V119" s="2" t="s">
        <v>1249</v>
      </c>
      <c r="X119" s="2" t="s">
        <v>1250</v>
      </c>
      <c r="Y119" s="2" t="s">
        <v>446</v>
      </c>
      <c r="Z119" s="2" t="s">
        <v>1251</v>
      </c>
      <c r="AA119" s="3">
        <v>44020.524283136576</v>
      </c>
      <c r="AB119" s="3">
        <v>44020.546227581021</v>
      </c>
      <c r="AC119" s="3" t="s">
        <v>18</v>
      </c>
      <c r="AE119">
        <v>100</v>
      </c>
      <c r="AF119">
        <v>90</v>
      </c>
      <c r="AI119">
        <v>0</v>
      </c>
      <c r="AJ119">
        <v>0</v>
      </c>
    </row>
    <row r="120" spans="1:36" x14ac:dyDescent="0.25">
      <c r="A120" s="2" t="s">
        <v>1252</v>
      </c>
      <c r="B120" s="2" t="s">
        <v>1253</v>
      </c>
      <c r="C120" s="2" t="s">
        <v>1219</v>
      </c>
      <c r="G120" s="2" t="s">
        <v>464</v>
      </c>
      <c r="H120" s="2" t="s">
        <v>42</v>
      </c>
      <c r="I120" s="2" t="b">
        <v>0</v>
      </c>
      <c r="J120" s="2" t="s">
        <v>1254</v>
      </c>
      <c r="K120" s="2">
        <v>19.043327331542969</v>
      </c>
      <c r="L120" s="2">
        <v>-98.226921081542969</v>
      </c>
      <c r="O120" s="5">
        <v>43776.50174190972</v>
      </c>
      <c r="P120" s="5">
        <v>54788.75</v>
      </c>
      <c r="Q120" s="2" t="s">
        <v>467</v>
      </c>
      <c r="R120" s="2">
        <v>113</v>
      </c>
      <c r="S120" s="2" t="s">
        <v>468</v>
      </c>
      <c r="T120" s="2" t="s">
        <v>469</v>
      </c>
      <c r="U120" s="2" t="s">
        <v>1255</v>
      </c>
      <c r="V120" s="2" t="s">
        <v>1256</v>
      </c>
      <c r="X120" s="2" t="s">
        <v>1257</v>
      </c>
      <c r="Y120" s="2" t="s">
        <v>446</v>
      </c>
      <c r="Z120" s="2" t="s">
        <v>1258</v>
      </c>
      <c r="AA120" s="3">
        <v>44013.753681284725</v>
      </c>
      <c r="AB120" s="3">
        <v>44020.53505859954</v>
      </c>
      <c r="AC120" s="3" t="s">
        <v>18</v>
      </c>
      <c r="AE120">
        <v>100</v>
      </c>
      <c r="AF120">
        <v>90</v>
      </c>
      <c r="AI120">
        <v>0</v>
      </c>
      <c r="AJ120">
        <v>0</v>
      </c>
    </row>
    <row r="121" spans="1:36" x14ac:dyDescent="0.25">
      <c r="A121" s="2" t="s">
        <v>1259</v>
      </c>
      <c r="B121" s="2" t="s">
        <v>1260</v>
      </c>
      <c r="C121" s="2" t="s">
        <v>1219</v>
      </c>
      <c r="G121" s="2" t="s">
        <v>464</v>
      </c>
      <c r="H121" s="2" t="s">
        <v>42</v>
      </c>
      <c r="I121" s="2" t="b">
        <v>0</v>
      </c>
      <c r="J121" s="2" t="s">
        <v>1261</v>
      </c>
      <c r="K121" s="2">
        <v>19.021747589111328</v>
      </c>
      <c r="L121" s="2">
        <v>-98.309837341308594</v>
      </c>
      <c r="M121" s="2" t="s">
        <v>500</v>
      </c>
      <c r="O121" s="5">
        <v>43776.50114591435</v>
      </c>
      <c r="P121" s="5">
        <v>54788.75</v>
      </c>
      <c r="Q121" s="2" t="s">
        <v>467</v>
      </c>
      <c r="R121" s="2">
        <v>113</v>
      </c>
      <c r="S121" s="2" t="s">
        <v>468</v>
      </c>
      <c r="T121" s="2" t="s">
        <v>469</v>
      </c>
      <c r="U121" s="2" t="s">
        <v>1262</v>
      </c>
      <c r="V121" s="2" t="s">
        <v>1263</v>
      </c>
      <c r="X121" s="2" t="s">
        <v>1264</v>
      </c>
      <c r="Y121" s="2" t="s">
        <v>446</v>
      </c>
      <c r="Z121" s="2" t="s">
        <v>1265</v>
      </c>
      <c r="AA121" s="3">
        <v>44020.499213692128</v>
      </c>
      <c r="AB121" s="3">
        <v>44020.541794710647</v>
      </c>
      <c r="AC121" s="3" t="s">
        <v>18</v>
      </c>
      <c r="AE121">
        <v>100</v>
      </c>
      <c r="AF121">
        <v>90</v>
      </c>
      <c r="AI121">
        <v>0</v>
      </c>
      <c r="AJ121">
        <v>0</v>
      </c>
    </row>
    <row r="122" spans="1:36" x14ac:dyDescent="0.25">
      <c r="A122" s="2" t="s">
        <v>1266</v>
      </c>
      <c r="B122" s="2" t="s">
        <v>1267</v>
      </c>
      <c r="C122" s="2" t="s">
        <v>1219</v>
      </c>
      <c r="G122" s="2" t="s">
        <v>464</v>
      </c>
      <c r="H122" s="2" t="s">
        <v>42</v>
      </c>
      <c r="I122" s="2" t="b">
        <v>0</v>
      </c>
      <c r="J122" s="2" t="s">
        <v>492</v>
      </c>
      <c r="K122" s="2">
        <v>19.051494598388672</v>
      </c>
      <c r="L122" s="2">
        <v>-98.299880981445313</v>
      </c>
      <c r="M122" s="2" t="s">
        <v>466</v>
      </c>
      <c r="O122" s="5">
        <v>43683.459406724534</v>
      </c>
      <c r="P122" s="5">
        <v>54788.75</v>
      </c>
      <c r="Q122" s="2" t="s">
        <v>467</v>
      </c>
      <c r="R122" s="2">
        <v>113</v>
      </c>
      <c r="S122" s="2" t="s">
        <v>468</v>
      </c>
      <c r="T122" s="2" t="s">
        <v>469</v>
      </c>
      <c r="U122" s="2" t="s">
        <v>1268</v>
      </c>
      <c r="V122" s="2" t="s">
        <v>1269</v>
      </c>
      <c r="X122" s="2" t="s">
        <v>1270</v>
      </c>
      <c r="Y122" s="2" t="s">
        <v>446</v>
      </c>
      <c r="Z122" s="2" t="s">
        <v>1237</v>
      </c>
      <c r="AA122" s="3">
        <v>44020.499549340275</v>
      </c>
      <c r="AB122" s="3">
        <v>44020.542361840278</v>
      </c>
      <c r="AC122" s="3" t="s">
        <v>18</v>
      </c>
      <c r="AI122">
        <v>0</v>
      </c>
      <c r="AJ122">
        <v>0</v>
      </c>
    </row>
    <row r="123" spans="1:36" x14ac:dyDescent="0.25">
      <c r="A123" s="2" t="s">
        <v>1271</v>
      </c>
      <c r="B123" s="2" t="s">
        <v>1272</v>
      </c>
      <c r="C123" s="2" t="s">
        <v>1273</v>
      </c>
      <c r="G123" s="2" t="s">
        <v>464</v>
      </c>
      <c r="H123" s="2" t="s">
        <v>42</v>
      </c>
      <c r="I123" s="2" t="b">
        <v>0</v>
      </c>
      <c r="J123" s="2" t="s">
        <v>674</v>
      </c>
      <c r="K123" s="2">
        <v>19.051239013671875</v>
      </c>
      <c r="L123" s="2">
        <v>-98.300003051757813</v>
      </c>
      <c r="M123" s="2" t="s">
        <v>466</v>
      </c>
      <c r="O123" s="5">
        <v>43683.459406724534</v>
      </c>
      <c r="P123" s="5">
        <v>54788.75</v>
      </c>
      <c r="Q123" s="2" t="s">
        <v>467</v>
      </c>
      <c r="R123" s="2">
        <v>113</v>
      </c>
      <c r="S123" s="2" t="s">
        <v>468</v>
      </c>
      <c r="T123" s="2" t="s">
        <v>469</v>
      </c>
      <c r="U123" s="2" t="s">
        <v>1274</v>
      </c>
      <c r="V123" s="2" t="s">
        <v>1275</v>
      </c>
      <c r="X123" s="2" t="s">
        <v>1276</v>
      </c>
      <c r="Y123" s="2" t="s">
        <v>446</v>
      </c>
      <c r="Z123" s="2" t="s">
        <v>1277</v>
      </c>
      <c r="AA123" s="3">
        <v>44019.670220636574</v>
      </c>
      <c r="AB123" s="3">
        <v>44020.533982210647</v>
      </c>
      <c r="AC123" s="3" t="s">
        <v>18</v>
      </c>
      <c r="AE123">
        <v>100</v>
      </c>
      <c r="AF123">
        <v>90</v>
      </c>
      <c r="AG123">
        <v>5</v>
      </c>
      <c r="AI123">
        <v>0</v>
      </c>
      <c r="AJ123">
        <v>0</v>
      </c>
    </row>
    <row r="124" spans="1:36" x14ac:dyDescent="0.25">
      <c r="A124" s="2" t="s">
        <v>1278</v>
      </c>
      <c r="B124" s="2" t="s">
        <v>1279</v>
      </c>
      <c r="C124" s="2" t="s">
        <v>1280</v>
      </c>
      <c r="G124" s="2" t="s">
        <v>464</v>
      </c>
      <c r="H124" s="2" t="s">
        <v>42</v>
      </c>
      <c r="I124" s="2" t="b">
        <v>0</v>
      </c>
      <c r="J124" s="2" t="s">
        <v>1281</v>
      </c>
      <c r="K124" s="2">
        <v>19.034700393676758</v>
      </c>
      <c r="L124" s="2">
        <v>-98.294960021972656</v>
      </c>
      <c r="M124" s="2" t="s">
        <v>500</v>
      </c>
      <c r="O124" s="5">
        <v>43683.459406712966</v>
      </c>
      <c r="P124" s="5">
        <v>54788.75</v>
      </c>
      <c r="Q124" s="2" t="s">
        <v>467</v>
      </c>
      <c r="R124" s="2">
        <v>113</v>
      </c>
      <c r="S124" s="2" t="s">
        <v>515</v>
      </c>
      <c r="T124" s="2" t="s">
        <v>516</v>
      </c>
      <c r="U124" s="2" t="s">
        <v>1282</v>
      </c>
      <c r="V124" s="2" t="s">
        <v>1283</v>
      </c>
      <c r="X124" s="2" t="s">
        <v>1284</v>
      </c>
      <c r="Y124" s="2" t="s">
        <v>446</v>
      </c>
      <c r="Z124" s="2" t="s">
        <v>1285</v>
      </c>
      <c r="AA124" s="3">
        <v>44020.28606554398</v>
      </c>
      <c r="AB124" s="3">
        <v>44020.537222951389</v>
      </c>
      <c r="AC124" s="3" t="s">
        <v>18</v>
      </c>
      <c r="AI124">
        <v>0</v>
      </c>
      <c r="AJ124">
        <v>0</v>
      </c>
    </row>
    <row r="125" spans="1:36" x14ac:dyDescent="0.25">
      <c r="A125" s="2" t="s">
        <v>1286</v>
      </c>
      <c r="B125" s="2" t="s">
        <v>1287</v>
      </c>
      <c r="C125" s="2" t="s">
        <v>1280</v>
      </c>
      <c r="G125" s="2" t="s">
        <v>464</v>
      </c>
      <c r="H125" s="2" t="s">
        <v>42</v>
      </c>
      <c r="I125" s="2" t="b">
        <v>0</v>
      </c>
      <c r="J125" s="2" t="s">
        <v>1288</v>
      </c>
      <c r="K125" s="2">
        <v>19.053543090820313</v>
      </c>
      <c r="L125" s="2">
        <v>-98.216163635253906</v>
      </c>
      <c r="O125" s="5">
        <v>43683.459406712966</v>
      </c>
      <c r="P125" s="5">
        <v>54788.75</v>
      </c>
      <c r="Q125" s="2" t="s">
        <v>467</v>
      </c>
      <c r="R125" s="2">
        <v>113</v>
      </c>
      <c r="S125" s="2" t="s">
        <v>515</v>
      </c>
      <c r="T125" s="2" t="s">
        <v>516</v>
      </c>
      <c r="U125" s="2" t="s">
        <v>1289</v>
      </c>
      <c r="V125" s="2" t="s">
        <v>1290</v>
      </c>
      <c r="X125" s="2" t="s">
        <v>1291</v>
      </c>
      <c r="Y125" s="2" t="s">
        <v>446</v>
      </c>
      <c r="Z125" s="2" t="s">
        <v>1292</v>
      </c>
      <c r="AA125" s="3">
        <v>44019.534294710647</v>
      </c>
      <c r="AB125" s="3">
        <v>44020.544074803242</v>
      </c>
      <c r="AC125" s="3" t="s">
        <v>18</v>
      </c>
      <c r="AI125">
        <v>0</v>
      </c>
      <c r="AJ125">
        <v>0</v>
      </c>
    </row>
    <row r="126" spans="1:36" x14ac:dyDescent="0.25">
      <c r="A126" s="2" t="s">
        <v>1293</v>
      </c>
      <c r="B126" s="2" t="s">
        <v>1294</v>
      </c>
      <c r="C126" s="2" t="s">
        <v>1280</v>
      </c>
      <c r="G126" s="2" t="s">
        <v>464</v>
      </c>
      <c r="H126" s="2" t="s">
        <v>42</v>
      </c>
      <c r="I126" s="2" t="b">
        <v>0</v>
      </c>
      <c r="J126" s="2" t="s">
        <v>1048</v>
      </c>
      <c r="K126" s="2">
        <v>19.032344818115234</v>
      </c>
      <c r="L126" s="2">
        <v>-98.292503356933594</v>
      </c>
      <c r="M126" s="2" t="s">
        <v>1049</v>
      </c>
      <c r="O126" s="5">
        <v>43683.459406712966</v>
      </c>
      <c r="P126" s="5">
        <v>54788.75</v>
      </c>
      <c r="Q126" s="2" t="s">
        <v>467</v>
      </c>
      <c r="R126" s="2">
        <v>113</v>
      </c>
      <c r="S126" s="2" t="s">
        <v>468</v>
      </c>
      <c r="T126" s="2" t="s">
        <v>469</v>
      </c>
      <c r="U126" s="2" t="s">
        <v>1295</v>
      </c>
      <c r="V126" s="2" t="s">
        <v>1296</v>
      </c>
      <c r="X126" s="2" t="s">
        <v>1297</v>
      </c>
      <c r="Y126" s="2" t="s">
        <v>446</v>
      </c>
      <c r="Z126" s="2" t="s">
        <v>1298</v>
      </c>
      <c r="AA126" s="3">
        <v>44020.545810914351</v>
      </c>
      <c r="AB126" s="3">
        <v>44020.545880358797</v>
      </c>
      <c r="AC126" s="3" t="s">
        <v>18</v>
      </c>
      <c r="AI126">
        <v>0</v>
      </c>
      <c r="AJ126">
        <v>0</v>
      </c>
    </row>
    <row r="127" spans="1:36" x14ac:dyDescent="0.25">
      <c r="A127" s="2" t="s">
        <v>1299</v>
      </c>
      <c r="B127" s="2" t="s">
        <v>1300</v>
      </c>
      <c r="C127" s="2" t="s">
        <v>1280</v>
      </c>
      <c r="G127" s="2" t="s">
        <v>464</v>
      </c>
      <c r="H127" s="2" t="s">
        <v>42</v>
      </c>
      <c r="I127" s="2" t="b">
        <v>0</v>
      </c>
      <c r="J127" s="2" t="s">
        <v>1301</v>
      </c>
      <c r="K127" s="2">
        <v>19.031730651855469</v>
      </c>
      <c r="L127" s="2">
        <v>-98.29248046875</v>
      </c>
      <c r="M127" s="2" t="s">
        <v>1049</v>
      </c>
      <c r="O127" s="5">
        <v>43683.459406712966</v>
      </c>
      <c r="P127" s="5">
        <v>54788.75</v>
      </c>
      <c r="Q127" s="2" t="s">
        <v>467</v>
      </c>
      <c r="R127" s="2">
        <v>113</v>
      </c>
      <c r="S127" s="2" t="s">
        <v>468</v>
      </c>
      <c r="T127" s="2" t="s">
        <v>469</v>
      </c>
      <c r="U127" s="2" t="s">
        <v>1302</v>
      </c>
      <c r="V127" s="2" t="s">
        <v>1303</v>
      </c>
      <c r="X127" s="2" t="s">
        <v>1304</v>
      </c>
      <c r="Y127" s="2" t="s">
        <v>446</v>
      </c>
      <c r="Z127" s="2" t="s">
        <v>1305</v>
      </c>
      <c r="AA127" s="3">
        <v>44020.50480396991</v>
      </c>
      <c r="AB127" s="3">
        <v>44020.52688730324</v>
      </c>
      <c r="AC127" s="3" t="s">
        <v>18</v>
      </c>
      <c r="AI127">
        <v>0</v>
      </c>
      <c r="AJ127">
        <v>0</v>
      </c>
    </row>
    <row r="128" spans="1:36" x14ac:dyDescent="0.25">
      <c r="A128" s="2" t="s">
        <v>1306</v>
      </c>
      <c r="B128" s="2" t="s">
        <v>1307</v>
      </c>
      <c r="C128" s="2" t="s">
        <v>1280</v>
      </c>
      <c r="G128" s="2" t="s">
        <v>464</v>
      </c>
      <c r="I128" s="2" t="b">
        <v>0</v>
      </c>
      <c r="O128" s="5">
        <v>43776.61883363426</v>
      </c>
      <c r="P128" s="5">
        <v>54788.75</v>
      </c>
      <c r="Q128" s="2" t="s">
        <v>467</v>
      </c>
      <c r="R128" s="2">
        <v>113</v>
      </c>
      <c r="S128" s="2" t="s">
        <v>1083</v>
      </c>
      <c r="T128" s="2" t="s">
        <v>1084</v>
      </c>
      <c r="U128" s="2" t="s">
        <v>1308</v>
      </c>
      <c r="V128" s="2" t="s">
        <v>1309</v>
      </c>
      <c r="X128" s="2" t="s">
        <v>1310</v>
      </c>
      <c r="Y128" s="2" t="s">
        <v>446</v>
      </c>
      <c r="Z128" s="2" t="s">
        <v>1311</v>
      </c>
      <c r="AI128">
        <v>0</v>
      </c>
      <c r="AJ128">
        <v>0</v>
      </c>
    </row>
    <row r="129" spans="1:36" x14ac:dyDescent="0.25">
      <c r="A129" s="2" t="s">
        <v>1312</v>
      </c>
      <c r="B129" s="2" t="s">
        <v>1313</v>
      </c>
      <c r="C129" s="2" t="s">
        <v>1280</v>
      </c>
      <c r="G129" s="2" t="s">
        <v>464</v>
      </c>
      <c r="H129" s="2" t="s">
        <v>42</v>
      </c>
      <c r="I129" s="2" t="b">
        <v>0</v>
      </c>
      <c r="J129" s="2" t="s">
        <v>1048</v>
      </c>
      <c r="K129" s="2">
        <v>19.032217025756836</v>
      </c>
      <c r="L129" s="2">
        <v>-98.292732238769531</v>
      </c>
      <c r="M129" s="2" t="s">
        <v>1049</v>
      </c>
      <c r="O129" s="5">
        <v>43783.533911585648</v>
      </c>
      <c r="P129" s="5">
        <v>54788.75</v>
      </c>
      <c r="Q129" s="2" t="s">
        <v>467</v>
      </c>
      <c r="R129" s="2">
        <v>113</v>
      </c>
      <c r="S129" s="2" t="s">
        <v>468</v>
      </c>
      <c r="T129" s="2" t="s">
        <v>469</v>
      </c>
      <c r="U129" s="2" t="s">
        <v>1314</v>
      </c>
      <c r="V129" s="2" t="s">
        <v>1315</v>
      </c>
      <c r="X129" s="2" t="s">
        <v>1316</v>
      </c>
      <c r="Y129" s="2" t="s">
        <v>446</v>
      </c>
      <c r="Z129" s="2" t="s">
        <v>1317</v>
      </c>
      <c r="AA129" s="3">
        <v>44019.890776192129</v>
      </c>
      <c r="AB129" s="3">
        <v>44020.540695173608</v>
      </c>
      <c r="AC129" s="3" t="s">
        <v>18</v>
      </c>
      <c r="AI129">
        <v>0</v>
      </c>
      <c r="AJ129">
        <v>0</v>
      </c>
    </row>
    <row r="130" spans="1:36" x14ac:dyDescent="0.25">
      <c r="A130" s="2" t="s">
        <v>1318</v>
      </c>
      <c r="B130" s="2" t="s">
        <v>1319</v>
      </c>
      <c r="C130" s="2" t="s">
        <v>1280</v>
      </c>
      <c r="G130" s="2" t="s">
        <v>464</v>
      </c>
      <c r="H130" s="2" t="s">
        <v>42</v>
      </c>
      <c r="I130" s="2" t="b">
        <v>0</v>
      </c>
      <c r="J130" s="2" t="s">
        <v>1048</v>
      </c>
      <c r="K130" s="2">
        <v>19.032217025756836</v>
      </c>
      <c r="L130" s="2">
        <v>-98.29248046875</v>
      </c>
      <c r="M130" s="2" t="s">
        <v>1049</v>
      </c>
      <c r="O130" s="5">
        <v>43881.630813229167</v>
      </c>
      <c r="P130" s="5">
        <v>54788.75</v>
      </c>
      <c r="Q130" s="2" t="s">
        <v>467</v>
      </c>
      <c r="R130" s="2">
        <v>113</v>
      </c>
      <c r="S130" s="2" t="s">
        <v>708</v>
      </c>
      <c r="T130" s="2" t="s">
        <v>709</v>
      </c>
      <c r="U130" s="2" t="s">
        <v>1320</v>
      </c>
      <c r="V130" s="2" t="s">
        <v>1321</v>
      </c>
      <c r="X130" s="2" t="s">
        <v>1322</v>
      </c>
      <c r="Y130" s="2" t="s">
        <v>446</v>
      </c>
      <c r="Z130" s="2" t="s">
        <v>1323</v>
      </c>
      <c r="AA130" s="3">
        <v>43866.374202118059</v>
      </c>
      <c r="AB130" s="3">
        <v>43908.538206747682</v>
      </c>
      <c r="AC130" s="3" t="s">
        <v>40</v>
      </c>
      <c r="AI130">
        <v>0</v>
      </c>
      <c r="AJ130">
        <v>0</v>
      </c>
    </row>
    <row r="131" spans="1:36" x14ac:dyDescent="0.25">
      <c r="A131" s="2" t="s">
        <v>1324</v>
      </c>
      <c r="B131" s="2" t="s">
        <v>1325</v>
      </c>
      <c r="C131" s="2" t="s">
        <v>1280</v>
      </c>
      <c r="G131" s="2" t="s">
        <v>464</v>
      </c>
      <c r="H131" s="2" t="s">
        <v>42</v>
      </c>
      <c r="I131" s="2" t="b">
        <v>0</v>
      </c>
      <c r="J131" s="2" t="s">
        <v>1048</v>
      </c>
      <c r="K131" s="2">
        <v>19.032140731811523</v>
      </c>
      <c r="L131" s="2">
        <v>-98.292579650878906</v>
      </c>
      <c r="M131" s="2" t="s">
        <v>1049</v>
      </c>
      <c r="O131" s="5">
        <v>43881.632901273151</v>
      </c>
      <c r="P131" s="5">
        <v>54788.75</v>
      </c>
      <c r="Q131" s="2" t="s">
        <v>467</v>
      </c>
      <c r="R131" s="2">
        <v>113</v>
      </c>
      <c r="S131" s="2" t="s">
        <v>468</v>
      </c>
      <c r="T131" s="2" t="s">
        <v>469</v>
      </c>
      <c r="U131" s="2" t="s">
        <v>1326</v>
      </c>
      <c r="V131" s="2" t="s">
        <v>1327</v>
      </c>
      <c r="X131" s="2" t="s">
        <v>1328</v>
      </c>
      <c r="Y131" s="2" t="s">
        <v>446</v>
      </c>
      <c r="Z131" s="2" t="s">
        <v>1329</v>
      </c>
      <c r="AA131" s="3">
        <v>44019.739097951388</v>
      </c>
      <c r="AB131" s="3">
        <v>44020.543993784719</v>
      </c>
      <c r="AC131" s="3" t="s">
        <v>18</v>
      </c>
      <c r="AI131">
        <v>0</v>
      </c>
      <c r="AJ131">
        <v>0</v>
      </c>
    </row>
    <row r="132" spans="1:36" x14ac:dyDescent="0.25">
      <c r="A132" s="2" t="s">
        <v>1330</v>
      </c>
      <c r="B132" s="2" t="s">
        <v>1331</v>
      </c>
      <c r="C132" s="2" t="s">
        <v>1280</v>
      </c>
      <c r="G132" s="2" t="s">
        <v>464</v>
      </c>
      <c r="H132" s="2" t="s">
        <v>42</v>
      </c>
      <c r="I132" s="2" t="b">
        <v>0</v>
      </c>
      <c r="J132" s="2" t="s">
        <v>1048</v>
      </c>
      <c r="K132" s="2">
        <v>19.031679153442383</v>
      </c>
      <c r="L132" s="2">
        <v>-98.292732238769531</v>
      </c>
      <c r="M132" s="2" t="s">
        <v>1049</v>
      </c>
      <c r="O132" s="5">
        <v>43683.45940670139</v>
      </c>
      <c r="P132" s="5">
        <v>54788.75</v>
      </c>
      <c r="Q132" s="2" t="s">
        <v>467</v>
      </c>
      <c r="R132" s="2">
        <v>113</v>
      </c>
      <c r="S132" s="2" t="s">
        <v>708</v>
      </c>
      <c r="T132" s="2" t="s">
        <v>709</v>
      </c>
      <c r="U132" s="2" t="s">
        <v>1332</v>
      </c>
      <c r="V132" s="2" t="s">
        <v>1333</v>
      </c>
      <c r="X132" s="2" t="s">
        <v>1334</v>
      </c>
      <c r="Y132" s="2" t="s">
        <v>446</v>
      </c>
      <c r="Z132" s="2" t="s">
        <v>1335</v>
      </c>
      <c r="AA132" s="3">
        <v>43906.042813229164</v>
      </c>
      <c r="AB132" s="3">
        <v>43915.278137303241</v>
      </c>
      <c r="AC132" s="3" t="s">
        <v>40</v>
      </c>
      <c r="AI132">
        <v>0</v>
      </c>
      <c r="AJ132">
        <v>0</v>
      </c>
    </row>
    <row r="133" spans="1:36" x14ac:dyDescent="0.25">
      <c r="A133" s="2" t="s">
        <v>1336</v>
      </c>
      <c r="B133" s="2" t="s">
        <v>1337</v>
      </c>
      <c r="C133" s="2" t="s">
        <v>1280</v>
      </c>
      <c r="G133" s="2" t="s">
        <v>464</v>
      </c>
      <c r="H133" s="2" t="s">
        <v>42</v>
      </c>
      <c r="I133" s="2" t="b">
        <v>0</v>
      </c>
      <c r="J133" s="2" t="s">
        <v>1338</v>
      </c>
      <c r="K133" s="2">
        <v>19.031936645507813</v>
      </c>
      <c r="L133" s="2">
        <v>-98.292198181152344</v>
      </c>
      <c r="M133" s="2" t="s">
        <v>500</v>
      </c>
      <c r="O133" s="5">
        <v>43683.459406712966</v>
      </c>
      <c r="P133" s="5">
        <v>54788.75</v>
      </c>
      <c r="Q133" s="2" t="s">
        <v>467</v>
      </c>
      <c r="R133" s="2">
        <v>113</v>
      </c>
      <c r="S133" s="2" t="s">
        <v>515</v>
      </c>
      <c r="T133" s="2" t="s">
        <v>516</v>
      </c>
      <c r="U133" s="2" t="s">
        <v>1339</v>
      </c>
      <c r="V133" s="2" t="s">
        <v>1340</v>
      </c>
      <c r="X133" s="2" t="s">
        <v>1341</v>
      </c>
      <c r="Y133" s="2" t="s">
        <v>446</v>
      </c>
      <c r="Z133" s="2" t="s">
        <v>1342</v>
      </c>
      <c r="AA133" s="3">
        <v>44012.288472222222</v>
      </c>
      <c r="AB133" s="3">
        <v>44020.440636574072</v>
      </c>
      <c r="AC133" s="3" t="s">
        <v>18</v>
      </c>
      <c r="AI133">
        <v>0</v>
      </c>
      <c r="AJ133">
        <v>0</v>
      </c>
    </row>
    <row r="134" spans="1:36" x14ac:dyDescent="0.25">
      <c r="A134" s="2" t="s">
        <v>1343</v>
      </c>
      <c r="B134" s="2" t="s">
        <v>1344</v>
      </c>
      <c r="C134" s="2" t="s">
        <v>1280</v>
      </c>
      <c r="G134" s="2" t="s">
        <v>464</v>
      </c>
      <c r="H134" s="2" t="s">
        <v>42</v>
      </c>
      <c r="I134" s="2" t="b">
        <v>0</v>
      </c>
      <c r="J134" s="2" t="s">
        <v>1345</v>
      </c>
      <c r="K134" s="2">
        <v>19.025228500366211</v>
      </c>
      <c r="L134" s="2">
        <v>-98.292915344238281</v>
      </c>
      <c r="M134" s="2" t="s">
        <v>546</v>
      </c>
      <c r="O134" s="5">
        <v>43776.60645165509</v>
      </c>
      <c r="P134" s="5">
        <v>54788.75</v>
      </c>
      <c r="Q134" s="2" t="s">
        <v>467</v>
      </c>
      <c r="R134" s="2">
        <v>113</v>
      </c>
      <c r="S134" s="2" t="s">
        <v>468</v>
      </c>
      <c r="T134" s="2" t="s">
        <v>469</v>
      </c>
      <c r="U134" s="2" t="s">
        <v>1346</v>
      </c>
      <c r="V134" s="2" t="s">
        <v>1347</v>
      </c>
      <c r="X134" s="2" t="s">
        <v>1348</v>
      </c>
      <c r="Y134" s="2" t="s">
        <v>446</v>
      </c>
      <c r="Z134" s="2" t="s">
        <v>1349</v>
      </c>
      <c r="AA134" s="3">
        <v>44020.461609525461</v>
      </c>
      <c r="AB134" s="3">
        <v>44020.546077118059</v>
      </c>
      <c r="AC134" s="3" t="s">
        <v>18</v>
      </c>
      <c r="AI134">
        <v>0</v>
      </c>
      <c r="AJ134">
        <v>0</v>
      </c>
    </row>
    <row r="135" spans="1:36" x14ac:dyDescent="0.25">
      <c r="A135" s="2" t="s">
        <v>1350</v>
      </c>
      <c r="B135" s="2" t="s">
        <v>1351</v>
      </c>
      <c r="C135" s="2" t="s">
        <v>1280</v>
      </c>
      <c r="G135" s="2" t="s">
        <v>464</v>
      </c>
      <c r="H135" s="2" t="s">
        <v>42</v>
      </c>
      <c r="I135" s="2" t="b">
        <v>0</v>
      </c>
      <c r="J135" s="2" t="s">
        <v>1352</v>
      </c>
      <c r="K135" s="2">
        <v>19.027711868286133</v>
      </c>
      <c r="L135" s="2">
        <v>-98.2498779296875</v>
      </c>
      <c r="M135" s="2" t="s">
        <v>1353</v>
      </c>
      <c r="O135" s="5">
        <v>43773.964339803242</v>
      </c>
      <c r="P135" s="5">
        <v>54788.75</v>
      </c>
      <c r="Q135" s="2" t="s">
        <v>467</v>
      </c>
      <c r="R135" s="2">
        <v>113</v>
      </c>
      <c r="S135" s="2" t="s">
        <v>1083</v>
      </c>
      <c r="T135" s="2" t="s">
        <v>1354</v>
      </c>
      <c r="U135" s="2" t="s">
        <v>1355</v>
      </c>
      <c r="V135" s="2" t="s">
        <v>1356</v>
      </c>
      <c r="X135" s="2" t="s">
        <v>1357</v>
      </c>
      <c r="Y135" s="2" t="s">
        <v>446</v>
      </c>
      <c r="Z135" s="2" t="s">
        <v>1358</v>
      </c>
      <c r="AA135" s="3">
        <v>43805.420661192133</v>
      </c>
      <c r="AB135" s="3">
        <v>43829.722802395831</v>
      </c>
      <c r="AC135" s="3" t="s">
        <v>40</v>
      </c>
      <c r="AI135">
        <v>0</v>
      </c>
      <c r="AJ135">
        <v>0</v>
      </c>
    </row>
    <row r="136" spans="1:36" x14ac:dyDescent="0.25">
      <c r="A136" s="2" t="s">
        <v>1359</v>
      </c>
      <c r="B136" s="2" t="s">
        <v>1360</v>
      </c>
      <c r="C136" s="2" t="s">
        <v>1280</v>
      </c>
      <c r="G136" s="2" t="s">
        <v>464</v>
      </c>
      <c r="H136" s="2" t="s">
        <v>42</v>
      </c>
      <c r="I136" s="2" t="b">
        <v>0</v>
      </c>
      <c r="J136" s="2" t="s">
        <v>1361</v>
      </c>
      <c r="K136" s="2">
        <v>19.03160285949707</v>
      </c>
      <c r="L136" s="2">
        <v>-98.292503356933594</v>
      </c>
      <c r="M136" s="2" t="s">
        <v>500</v>
      </c>
      <c r="O136" s="5">
        <v>43683.459406724534</v>
      </c>
      <c r="P136" s="5">
        <v>54788.75</v>
      </c>
      <c r="Q136" s="2" t="s">
        <v>467</v>
      </c>
      <c r="R136" s="2">
        <v>113</v>
      </c>
      <c r="S136" s="2" t="s">
        <v>515</v>
      </c>
      <c r="T136" s="2" t="s">
        <v>516</v>
      </c>
      <c r="U136" s="2" t="s">
        <v>1362</v>
      </c>
      <c r="V136" s="2" t="s">
        <v>1363</v>
      </c>
      <c r="X136" s="2" t="s">
        <v>1364</v>
      </c>
      <c r="Y136" s="2" t="s">
        <v>446</v>
      </c>
      <c r="Z136" s="2" t="s">
        <v>1365</v>
      </c>
      <c r="AA136" s="3">
        <v>44020.51466508102</v>
      </c>
      <c r="AB136" s="3">
        <v>44020.514688229166</v>
      </c>
      <c r="AC136" s="3" t="s">
        <v>18</v>
      </c>
      <c r="AI136">
        <v>0</v>
      </c>
      <c r="AJ136">
        <v>0</v>
      </c>
    </row>
    <row r="137" spans="1:36" x14ac:dyDescent="0.25">
      <c r="A137" s="2" t="s">
        <v>1366</v>
      </c>
      <c r="B137" s="2" t="s">
        <v>1367</v>
      </c>
      <c r="C137" s="2" t="s">
        <v>1280</v>
      </c>
      <c r="G137" s="2" t="s">
        <v>464</v>
      </c>
      <c r="H137" s="2" t="s">
        <v>42</v>
      </c>
      <c r="I137" s="2" t="b">
        <v>0</v>
      </c>
      <c r="J137" s="2" t="s">
        <v>1338</v>
      </c>
      <c r="K137" s="2">
        <v>19.032243728637695</v>
      </c>
      <c r="L137" s="2">
        <v>-98.292022705078125</v>
      </c>
      <c r="M137" s="2" t="s">
        <v>500</v>
      </c>
      <c r="O137" s="5">
        <v>43683.459406724534</v>
      </c>
      <c r="P137" s="5">
        <v>54788.75</v>
      </c>
      <c r="Q137" s="2" t="s">
        <v>467</v>
      </c>
      <c r="R137" s="2">
        <v>113</v>
      </c>
      <c r="S137" s="2" t="s">
        <v>515</v>
      </c>
      <c r="T137" s="2" t="s">
        <v>516</v>
      </c>
      <c r="U137" s="2" t="s">
        <v>1368</v>
      </c>
      <c r="V137" s="2" t="s">
        <v>1369</v>
      </c>
      <c r="X137" s="2" t="s">
        <v>1370</v>
      </c>
      <c r="Y137" s="2" t="s">
        <v>446</v>
      </c>
      <c r="Z137" s="2" t="s">
        <v>1371</v>
      </c>
      <c r="AA137" s="3">
        <v>44020.497303969911</v>
      </c>
      <c r="AB137" s="3">
        <v>44020.501841006946</v>
      </c>
      <c r="AC137" s="3" t="s">
        <v>18</v>
      </c>
      <c r="AI137">
        <v>0</v>
      </c>
      <c r="AJ137">
        <v>0</v>
      </c>
    </row>
    <row r="138" spans="1:36" x14ac:dyDescent="0.25">
      <c r="A138" s="2" t="s">
        <v>1372</v>
      </c>
      <c r="B138" s="2" t="s">
        <v>1373</v>
      </c>
      <c r="C138" s="2" t="s">
        <v>1280</v>
      </c>
      <c r="G138" s="2" t="s">
        <v>464</v>
      </c>
      <c r="H138" s="2" t="s">
        <v>42</v>
      </c>
      <c r="I138" s="2" t="b">
        <v>0</v>
      </c>
      <c r="J138" s="2" t="s">
        <v>1048</v>
      </c>
      <c r="K138" s="2">
        <v>19.031909942626953</v>
      </c>
      <c r="L138" s="2">
        <v>-98.292816162109375</v>
      </c>
      <c r="M138" s="2" t="s">
        <v>1049</v>
      </c>
      <c r="O138" s="5">
        <v>43683.459406724534</v>
      </c>
      <c r="P138" s="5">
        <v>54788.75</v>
      </c>
      <c r="Q138" s="2" t="s">
        <v>467</v>
      </c>
      <c r="R138" s="2">
        <v>113</v>
      </c>
      <c r="S138" s="2" t="s">
        <v>468</v>
      </c>
      <c r="T138" s="2" t="s">
        <v>469</v>
      </c>
      <c r="U138" s="2" t="s">
        <v>1374</v>
      </c>
      <c r="V138" s="2" t="s">
        <v>1375</v>
      </c>
      <c r="X138" s="2" t="s">
        <v>1376</v>
      </c>
      <c r="Y138" s="2" t="s">
        <v>446</v>
      </c>
      <c r="Z138" s="2" t="s">
        <v>1377</v>
      </c>
      <c r="AA138" s="3">
        <v>44020.208843321758</v>
      </c>
      <c r="AB138" s="3">
        <v>44020.530637303244</v>
      </c>
      <c r="AC138" s="3" t="s">
        <v>18</v>
      </c>
      <c r="AI138">
        <v>0</v>
      </c>
      <c r="AJ138">
        <v>0</v>
      </c>
    </row>
    <row r="139" spans="1:36" x14ac:dyDescent="0.25">
      <c r="A139" s="2" t="s">
        <v>1378</v>
      </c>
      <c r="B139" s="2" t="s">
        <v>1379</v>
      </c>
      <c r="C139" s="2" t="s">
        <v>1280</v>
      </c>
      <c r="G139" s="2" t="s">
        <v>464</v>
      </c>
      <c r="H139" s="2" t="s">
        <v>42</v>
      </c>
      <c r="I139" s="2" t="b">
        <v>0</v>
      </c>
      <c r="J139" s="2" t="s">
        <v>1338</v>
      </c>
      <c r="K139" s="2">
        <v>19.03216552734375</v>
      </c>
      <c r="L139" s="2">
        <v>-98.292121887207031</v>
      </c>
      <c r="M139" s="2" t="s">
        <v>500</v>
      </c>
      <c r="O139" s="5">
        <v>43683.45940670139</v>
      </c>
      <c r="P139" s="5">
        <v>54788.75</v>
      </c>
      <c r="Q139" s="2" t="s">
        <v>467</v>
      </c>
      <c r="R139" s="2">
        <v>113</v>
      </c>
      <c r="S139" s="2" t="s">
        <v>515</v>
      </c>
      <c r="T139" s="2" t="s">
        <v>1380</v>
      </c>
      <c r="U139" s="2" t="s">
        <v>1381</v>
      </c>
      <c r="V139" s="2" t="s">
        <v>1382</v>
      </c>
      <c r="X139" s="2" t="s">
        <v>1383</v>
      </c>
      <c r="Y139" s="2" t="s">
        <v>446</v>
      </c>
      <c r="Z139" s="2" t="s">
        <v>1384</v>
      </c>
      <c r="AA139" s="3">
        <v>43967.904595636574</v>
      </c>
      <c r="AB139" s="3">
        <v>43967.974341006942</v>
      </c>
      <c r="AC139" s="3" t="s">
        <v>40</v>
      </c>
      <c r="AI139">
        <v>0</v>
      </c>
      <c r="AJ139">
        <v>0</v>
      </c>
    </row>
    <row r="140" spans="1:36" x14ac:dyDescent="0.25">
      <c r="A140" s="2" t="s">
        <v>1385</v>
      </c>
      <c r="B140" s="2" t="s">
        <v>1386</v>
      </c>
      <c r="C140" s="2" t="s">
        <v>1280</v>
      </c>
      <c r="G140" s="2" t="s">
        <v>464</v>
      </c>
      <c r="H140" s="2" t="s">
        <v>16</v>
      </c>
      <c r="I140" s="2" t="b">
        <v>0</v>
      </c>
      <c r="J140" s="2" t="s">
        <v>1387</v>
      </c>
      <c r="K140" s="2">
        <v>19.032524108886719</v>
      </c>
      <c r="L140" s="2">
        <v>-98.269462585449219</v>
      </c>
      <c r="M140" s="2" t="s">
        <v>546</v>
      </c>
      <c r="O140" s="5">
        <v>43683.45940670139</v>
      </c>
      <c r="P140" s="5">
        <v>54788.75</v>
      </c>
      <c r="Q140" s="2" t="s">
        <v>467</v>
      </c>
      <c r="R140" s="2">
        <v>113</v>
      </c>
      <c r="S140" s="2" t="s">
        <v>468</v>
      </c>
      <c r="T140" s="2" t="s">
        <v>469</v>
      </c>
      <c r="U140" s="2" t="s">
        <v>1388</v>
      </c>
      <c r="V140" s="2" t="s">
        <v>1389</v>
      </c>
      <c r="X140" s="2" t="s">
        <v>1390</v>
      </c>
      <c r="Y140" s="2" t="s">
        <v>446</v>
      </c>
      <c r="Z140" s="2" t="s">
        <v>1391</v>
      </c>
      <c r="AA140" s="3">
        <v>44020.546203703707</v>
      </c>
      <c r="AB140" s="3">
        <v>44020.546203703707</v>
      </c>
      <c r="AC140" s="3" t="s">
        <v>18</v>
      </c>
      <c r="AI140">
        <v>0</v>
      </c>
      <c r="AJ140">
        <v>0</v>
      </c>
    </row>
    <row r="141" spans="1:36" x14ac:dyDescent="0.25">
      <c r="A141" s="2" t="s">
        <v>1392</v>
      </c>
      <c r="B141" s="2" t="s">
        <v>1393</v>
      </c>
      <c r="C141" s="2" t="s">
        <v>1280</v>
      </c>
      <c r="G141" s="2" t="s">
        <v>464</v>
      </c>
      <c r="H141" s="2" t="s">
        <v>42</v>
      </c>
      <c r="I141" s="2" t="b">
        <v>0</v>
      </c>
      <c r="J141" s="2" t="s">
        <v>1394</v>
      </c>
      <c r="K141" s="2">
        <v>19.028480529785156</v>
      </c>
      <c r="L141" s="2">
        <v>-98.253517150878906</v>
      </c>
      <c r="M141" s="2" t="s">
        <v>546</v>
      </c>
      <c r="O141" s="5">
        <v>43683.459406724534</v>
      </c>
      <c r="P141" s="5">
        <v>54788.75</v>
      </c>
      <c r="Q141" s="2" t="s">
        <v>467</v>
      </c>
      <c r="R141" s="2">
        <v>113</v>
      </c>
      <c r="S141" s="2" t="s">
        <v>468</v>
      </c>
      <c r="T141" s="2" t="s">
        <v>469</v>
      </c>
      <c r="U141" s="2" t="s">
        <v>1395</v>
      </c>
      <c r="V141" s="2" t="s">
        <v>1396</v>
      </c>
      <c r="X141" s="2" t="s">
        <v>1397</v>
      </c>
      <c r="Y141" s="2" t="s">
        <v>446</v>
      </c>
      <c r="Z141" s="2" t="s">
        <v>1398</v>
      </c>
      <c r="AA141" s="3">
        <v>44020.543263888889</v>
      </c>
      <c r="AB141" s="3">
        <v>44020.546273148146</v>
      </c>
      <c r="AC141" s="3" t="s">
        <v>18</v>
      </c>
      <c r="AI141">
        <v>0</v>
      </c>
      <c r="AJ141">
        <v>0</v>
      </c>
    </row>
    <row r="142" spans="1:36" x14ac:dyDescent="0.25">
      <c r="A142" s="2" t="s">
        <v>1399</v>
      </c>
      <c r="B142" s="2" t="s">
        <v>1400</v>
      </c>
      <c r="C142" s="2" t="s">
        <v>1280</v>
      </c>
      <c r="G142" s="2" t="s">
        <v>464</v>
      </c>
      <c r="H142" s="2" t="s">
        <v>42</v>
      </c>
      <c r="I142" s="2" t="b">
        <v>0</v>
      </c>
      <c r="J142" s="2" t="s">
        <v>1048</v>
      </c>
      <c r="K142" s="2">
        <v>19.031782150268555</v>
      </c>
      <c r="L142" s="2">
        <v>-98.29248046875</v>
      </c>
      <c r="M142" s="2" t="s">
        <v>1049</v>
      </c>
      <c r="O142" s="5">
        <v>43776.626815150463</v>
      </c>
      <c r="P142" s="5">
        <v>54788.75</v>
      </c>
      <c r="Q142" s="2" t="s">
        <v>467</v>
      </c>
      <c r="R142" s="2">
        <v>113</v>
      </c>
      <c r="S142" s="2" t="s">
        <v>468</v>
      </c>
      <c r="T142" s="2" t="s">
        <v>469</v>
      </c>
      <c r="U142" s="2" t="s">
        <v>1401</v>
      </c>
      <c r="V142" s="2" t="s">
        <v>555</v>
      </c>
      <c r="X142" s="2" t="s">
        <v>1402</v>
      </c>
      <c r="Y142" s="2" t="s">
        <v>446</v>
      </c>
      <c r="Z142" s="2" t="s">
        <v>1403</v>
      </c>
      <c r="AA142" s="3">
        <v>44019.681134988423</v>
      </c>
      <c r="AB142" s="3">
        <v>44020.541806284724</v>
      </c>
      <c r="AC142" s="3" t="s">
        <v>18</v>
      </c>
      <c r="AI142">
        <v>0</v>
      </c>
      <c r="AJ142">
        <v>0</v>
      </c>
    </row>
    <row r="143" spans="1:36" x14ac:dyDescent="0.25">
      <c r="A143" s="2" t="s">
        <v>1404</v>
      </c>
      <c r="B143" s="2" t="s">
        <v>1405</v>
      </c>
      <c r="C143" s="2" t="s">
        <v>1280</v>
      </c>
      <c r="G143" s="2" t="s">
        <v>464</v>
      </c>
      <c r="H143" s="2" t="s">
        <v>42</v>
      </c>
      <c r="I143" s="2" t="b">
        <v>0</v>
      </c>
      <c r="J143" s="2" t="s">
        <v>1048</v>
      </c>
      <c r="K143" s="2">
        <v>19.032192230224609</v>
      </c>
      <c r="L143" s="2">
        <v>-98.292709350585938</v>
      </c>
      <c r="M143" s="2" t="s">
        <v>1049</v>
      </c>
      <c r="O143" s="5">
        <v>43773.965375057873</v>
      </c>
      <c r="P143" s="5">
        <v>54788.75</v>
      </c>
      <c r="Q143" s="2" t="s">
        <v>467</v>
      </c>
      <c r="R143" s="2">
        <v>113</v>
      </c>
      <c r="S143" s="2" t="s">
        <v>468</v>
      </c>
      <c r="T143" s="2" t="s">
        <v>469</v>
      </c>
      <c r="U143" s="2" t="s">
        <v>1406</v>
      </c>
      <c r="V143" s="2" t="s">
        <v>1407</v>
      </c>
      <c r="X143" s="2" t="s">
        <v>1408</v>
      </c>
      <c r="Y143" s="2" t="s">
        <v>446</v>
      </c>
      <c r="Z143" s="2" t="s">
        <v>1409</v>
      </c>
      <c r="AA143" s="3">
        <v>43963.614525462966</v>
      </c>
      <c r="AB143" s="3">
        <v>44000.474074074074</v>
      </c>
      <c r="AC143" s="3" t="s">
        <v>40</v>
      </c>
      <c r="AI143">
        <v>0</v>
      </c>
      <c r="AJ143">
        <v>0</v>
      </c>
    </row>
    <row r="144" spans="1:36" x14ac:dyDescent="0.25">
      <c r="A144" s="2" t="s">
        <v>1410</v>
      </c>
      <c r="B144" s="2" t="s">
        <v>1411</v>
      </c>
      <c r="C144" s="2" t="s">
        <v>1280</v>
      </c>
      <c r="G144" s="2" t="s">
        <v>1412</v>
      </c>
      <c r="H144" s="2" t="s">
        <v>42</v>
      </c>
      <c r="I144" s="2" t="b">
        <v>0</v>
      </c>
      <c r="J144" s="2" t="s">
        <v>1413</v>
      </c>
      <c r="K144" s="2">
        <v>19.005311965942383</v>
      </c>
      <c r="L144" s="2">
        <v>-98.295372009277344</v>
      </c>
      <c r="M144" s="2" t="s">
        <v>546</v>
      </c>
      <c r="O144" s="5">
        <v>43776.685914629626</v>
      </c>
      <c r="P144" s="5">
        <v>54788.75</v>
      </c>
      <c r="Q144" s="2" t="s">
        <v>467</v>
      </c>
      <c r="R144" s="2">
        <v>113</v>
      </c>
      <c r="S144" s="2" t="s">
        <v>708</v>
      </c>
      <c r="T144" s="2" t="s">
        <v>709</v>
      </c>
      <c r="U144" s="2" t="s">
        <v>1414</v>
      </c>
      <c r="V144" s="2" t="s">
        <v>1415</v>
      </c>
      <c r="X144" s="2" t="s">
        <v>1416</v>
      </c>
      <c r="Y144" s="2" t="s">
        <v>446</v>
      </c>
      <c r="Z144" s="2" t="s">
        <v>1417</v>
      </c>
      <c r="AA144" s="3">
        <v>43889.696389618053</v>
      </c>
      <c r="AB144" s="3">
        <v>43889.696516932869</v>
      </c>
      <c r="AC144" s="3" t="s">
        <v>40</v>
      </c>
      <c r="AI144">
        <v>0</v>
      </c>
      <c r="AJ144">
        <v>0</v>
      </c>
    </row>
    <row r="145" spans="1:36" x14ac:dyDescent="0.25">
      <c r="A145" s="2" t="s">
        <v>1418</v>
      </c>
      <c r="B145" s="2" t="s">
        <v>1419</v>
      </c>
      <c r="C145" s="2" t="s">
        <v>1280</v>
      </c>
      <c r="G145" s="2" t="s">
        <v>464</v>
      </c>
      <c r="H145" s="2" t="s">
        <v>16</v>
      </c>
      <c r="I145" s="2" t="b">
        <v>0</v>
      </c>
      <c r="J145" s="2" t="s">
        <v>1420</v>
      </c>
      <c r="K145" s="2">
        <v>19.054182052612305</v>
      </c>
      <c r="L145" s="2">
        <v>-98.290275573730469</v>
      </c>
      <c r="M145" s="2" t="s">
        <v>500</v>
      </c>
      <c r="O145" s="5">
        <v>43683.459406724534</v>
      </c>
      <c r="P145" s="5">
        <v>54788.75</v>
      </c>
      <c r="Q145" s="2" t="s">
        <v>467</v>
      </c>
      <c r="R145" s="2">
        <v>113</v>
      </c>
      <c r="S145" s="2" t="s">
        <v>468</v>
      </c>
      <c r="T145" s="2" t="s">
        <v>469</v>
      </c>
      <c r="U145" s="2" t="s">
        <v>1421</v>
      </c>
      <c r="V145" s="2" t="s">
        <v>1422</v>
      </c>
      <c r="X145" s="2" t="s">
        <v>1423</v>
      </c>
      <c r="Y145" s="2" t="s">
        <v>446</v>
      </c>
      <c r="Z145" s="2" t="s">
        <v>1424</v>
      </c>
      <c r="AA145" s="3">
        <v>44020.545451388891</v>
      </c>
      <c r="AB145" s="3">
        <v>44020.545451388891</v>
      </c>
      <c r="AC145" s="3" t="s">
        <v>18</v>
      </c>
      <c r="AI145">
        <v>0</v>
      </c>
      <c r="AJ145">
        <v>0</v>
      </c>
    </row>
    <row r="146" spans="1:36" x14ac:dyDescent="0.25">
      <c r="A146" s="2" t="s">
        <v>1425</v>
      </c>
      <c r="B146" s="2" t="s">
        <v>1426</v>
      </c>
      <c r="C146" s="2" t="s">
        <v>1280</v>
      </c>
      <c r="G146" s="2" t="s">
        <v>464</v>
      </c>
      <c r="H146" s="2" t="s">
        <v>16</v>
      </c>
      <c r="I146" s="2" t="b">
        <v>0</v>
      </c>
      <c r="J146" s="2" t="s">
        <v>1427</v>
      </c>
      <c r="K146" s="2">
        <v>18.991743087768555</v>
      </c>
      <c r="L146" s="2">
        <v>-98.276527404785156</v>
      </c>
      <c r="M146" s="2" t="s">
        <v>546</v>
      </c>
      <c r="O146" s="5">
        <v>43683.45940670139</v>
      </c>
      <c r="P146" s="5">
        <v>54788.75</v>
      </c>
      <c r="Q146" s="2" t="s">
        <v>467</v>
      </c>
      <c r="R146" s="2">
        <v>113</v>
      </c>
      <c r="S146" s="2" t="s">
        <v>468</v>
      </c>
      <c r="T146" s="2" t="s">
        <v>469</v>
      </c>
      <c r="U146" s="2" t="s">
        <v>1428</v>
      </c>
      <c r="V146" s="2" t="s">
        <v>1429</v>
      </c>
      <c r="X146" s="2" t="s">
        <v>1430</v>
      </c>
      <c r="Y146" s="2" t="s">
        <v>446</v>
      </c>
      <c r="Z146" s="2" t="s">
        <v>1431</v>
      </c>
      <c r="AA146" s="3">
        <v>44020.546157407407</v>
      </c>
      <c r="AB146" s="3">
        <v>44020.546157407407</v>
      </c>
      <c r="AC146" s="3" t="s">
        <v>18</v>
      </c>
      <c r="AI146">
        <v>0</v>
      </c>
      <c r="AJ146">
        <v>0</v>
      </c>
    </row>
    <row r="147" spans="1:36" x14ac:dyDescent="0.25">
      <c r="A147" s="2" t="s">
        <v>1432</v>
      </c>
      <c r="B147" s="2" t="s">
        <v>1433</v>
      </c>
      <c r="C147" s="2" t="s">
        <v>1280</v>
      </c>
      <c r="G147" s="2" t="s">
        <v>464</v>
      </c>
      <c r="H147" s="2" t="s">
        <v>42</v>
      </c>
      <c r="I147" s="2" t="b">
        <v>0</v>
      </c>
      <c r="J147" s="2" t="s">
        <v>1434</v>
      </c>
      <c r="K147" s="2">
        <v>19.025535583496094</v>
      </c>
      <c r="L147" s="2">
        <v>-98.293197631835938</v>
      </c>
      <c r="M147" s="2" t="s">
        <v>546</v>
      </c>
      <c r="O147" s="5">
        <v>43683.459406712966</v>
      </c>
      <c r="P147" s="5">
        <v>54788.75</v>
      </c>
      <c r="Q147" s="2" t="s">
        <v>467</v>
      </c>
      <c r="R147" s="2">
        <v>113</v>
      </c>
      <c r="S147" s="2" t="s">
        <v>708</v>
      </c>
      <c r="T147" s="2" t="s">
        <v>1435</v>
      </c>
      <c r="U147" s="2" t="s">
        <v>1436</v>
      </c>
      <c r="V147" s="2" t="s">
        <v>1437</v>
      </c>
      <c r="X147" s="2" t="s">
        <v>1438</v>
      </c>
      <c r="Y147" s="2" t="s">
        <v>446</v>
      </c>
      <c r="Z147" s="2" t="s">
        <v>1439</v>
      </c>
      <c r="AA147" s="3">
        <v>43939.260776192132</v>
      </c>
      <c r="AB147" s="3">
        <v>43947.724665081019</v>
      </c>
      <c r="AC147" s="3" t="s">
        <v>40</v>
      </c>
      <c r="AI147">
        <v>0</v>
      </c>
      <c r="AJ147">
        <v>0</v>
      </c>
    </row>
    <row r="148" spans="1:36" x14ac:dyDescent="0.25">
      <c r="A148" s="2" t="s">
        <v>1440</v>
      </c>
      <c r="B148" s="2" t="s">
        <v>1441</v>
      </c>
      <c r="C148" s="2" t="s">
        <v>1280</v>
      </c>
      <c r="G148" s="2" t="s">
        <v>464</v>
      </c>
      <c r="H148" s="2" t="s">
        <v>42</v>
      </c>
      <c r="I148" s="2" t="b">
        <v>0</v>
      </c>
      <c r="J148" s="2" t="s">
        <v>1048</v>
      </c>
      <c r="K148" s="2">
        <v>19.031909942626953</v>
      </c>
      <c r="L148" s="2">
        <v>-98.292839050292969</v>
      </c>
      <c r="M148" s="2" t="s">
        <v>1049</v>
      </c>
      <c r="O148" s="5">
        <v>43776.608575208331</v>
      </c>
      <c r="P148" s="5">
        <v>54788.75</v>
      </c>
      <c r="Q148" s="2" t="s">
        <v>467</v>
      </c>
      <c r="R148" s="2">
        <v>113</v>
      </c>
      <c r="S148" s="2" t="s">
        <v>468</v>
      </c>
      <c r="T148" s="2" t="s">
        <v>469</v>
      </c>
      <c r="U148" s="2" t="s">
        <v>1442</v>
      </c>
      <c r="V148" s="2" t="s">
        <v>1443</v>
      </c>
      <c r="X148" s="2" t="s">
        <v>1444</v>
      </c>
      <c r="Y148" s="2" t="s">
        <v>446</v>
      </c>
      <c r="Z148" s="2" t="s">
        <v>1445</v>
      </c>
      <c r="AA148" s="3">
        <v>44019.785556284725</v>
      </c>
      <c r="AB148" s="3">
        <v>44020.544040081018</v>
      </c>
      <c r="AC148" s="3" t="s">
        <v>18</v>
      </c>
      <c r="AI148">
        <v>0</v>
      </c>
      <c r="AJ148">
        <v>0</v>
      </c>
    </row>
    <row r="149" spans="1:36" x14ac:dyDescent="0.25">
      <c r="A149" s="2" t="s">
        <v>1446</v>
      </c>
      <c r="B149" s="2" t="s">
        <v>1447</v>
      </c>
      <c r="C149" s="2" t="s">
        <v>1280</v>
      </c>
      <c r="G149" s="2" t="s">
        <v>464</v>
      </c>
      <c r="H149" s="2" t="s">
        <v>42</v>
      </c>
      <c r="I149" s="2" t="b">
        <v>0</v>
      </c>
      <c r="J149" s="2" t="s">
        <v>1048</v>
      </c>
      <c r="K149" s="2">
        <v>19.031757354736328</v>
      </c>
      <c r="L149" s="2">
        <v>-98.292892456054688</v>
      </c>
      <c r="M149" s="2" t="s">
        <v>1049</v>
      </c>
      <c r="O149" s="5">
        <v>43683.459406712966</v>
      </c>
      <c r="P149" s="5">
        <v>54788.75</v>
      </c>
      <c r="Q149" s="2" t="s">
        <v>467</v>
      </c>
      <c r="R149" s="2">
        <v>113</v>
      </c>
      <c r="S149" s="2" t="s">
        <v>468</v>
      </c>
      <c r="T149" s="2" t="s">
        <v>469</v>
      </c>
      <c r="U149" s="2" t="s">
        <v>1448</v>
      </c>
      <c r="V149" s="2" t="s">
        <v>1449</v>
      </c>
      <c r="X149" s="2" t="s">
        <v>1450</v>
      </c>
      <c r="Y149" s="2" t="s">
        <v>446</v>
      </c>
      <c r="Z149" s="2" t="s">
        <v>1451</v>
      </c>
      <c r="AA149" s="3">
        <v>43966.217836377313</v>
      </c>
      <c r="AB149" s="3">
        <v>43992.75349609954</v>
      </c>
      <c r="AC149" s="3" t="s">
        <v>40</v>
      </c>
      <c r="AI149">
        <v>0</v>
      </c>
      <c r="AJ149">
        <v>0</v>
      </c>
    </row>
    <row r="150" spans="1:36" x14ac:dyDescent="0.25">
      <c r="A150" s="2" t="s">
        <v>1452</v>
      </c>
      <c r="B150" s="2" t="s">
        <v>1453</v>
      </c>
      <c r="C150" s="2" t="s">
        <v>1280</v>
      </c>
      <c r="G150" s="2" t="s">
        <v>464</v>
      </c>
      <c r="H150" s="2" t="s">
        <v>42</v>
      </c>
      <c r="I150" s="2" t="b">
        <v>0</v>
      </c>
      <c r="J150" s="2" t="s">
        <v>1454</v>
      </c>
      <c r="K150" s="2">
        <v>19.034317016601563</v>
      </c>
      <c r="L150" s="2">
        <v>-98.297935485839844</v>
      </c>
      <c r="M150" s="2" t="s">
        <v>500</v>
      </c>
      <c r="O150" s="5">
        <v>43683.459406712966</v>
      </c>
      <c r="P150" s="5">
        <v>54788.75</v>
      </c>
      <c r="Q150" s="2" t="s">
        <v>467</v>
      </c>
      <c r="R150" s="2">
        <v>113</v>
      </c>
      <c r="S150" s="2" t="s">
        <v>708</v>
      </c>
      <c r="T150" s="2" t="s">
        <v>709</v>
      </c>
      <c r="U150" s="2" t="s">
        <v>1455</v>
      </c>
      <c r="V150" s="2" t="s">
        <v>1456</v>
      </c>
      <c r="X150" s="2" t="s">
        <v>1457</v>
      </c>
      <c r="Y150" s="2" t="s">
        <v>446</v>
      </c>
      <c r="Z150" s="2" t="s">
        <v>1458</v>
      </c>
      <c r="AA150" s="3">
        <v>43897.284930555557</v>
      </c>
      <c r="AB150" s="3">
        <v>43897.296481481484</v>
      </c>
      <c r="AC150" s="3" t="s">
        <v>40</v>
      </c>
      <c r="AI150">
        <v>0</v>
      </c>
      <c r="AJ150">
        <v>0</v>
      </c>
    </row>
    <row r="151" spans="1:36" x14ac:dyDescent="0.25">
      <c r="A151" s="2" t="s">
        <v>1459</v>
      </c>
      <c r="B151" s="2" t="s">
        <v>1460</v>
      </c>
      <c r="C151" s="2" t="s">
        <v>1280</v>
      </c>
      <c r="G151" s="2" t="s">
        <v>464</v>
      </c>
      <c r="H151" s="2" t="s">
        <v>16</v>
      </c>
      <c r="I151" s="2" t="b">
        <v>0</v>
      </c>
      <c r="J151" s="2" t="s">
        <v>1461</v>
      </c>
      <c r="K151" s="2">
        <v>19.039180755615234</v>
      </c>
      <c r="L151" s="2">
        <v>-98.316085815429688</v>
      </c>
      <c r="M151" s="2" t="s">
        <v>546</v>
      </c>
      <c r="O151" s="5">
        <v>43683.459406712966</v>
      </c>
      <c r="P151" s="5">
        <v>54788.75</v>
      </c>
      <c r="Q151" s="2" t="s">
        <v>467</v>
      </c>
      <c r="R151" s="2">
        <v>113</v>
      </c>
      <c r="S151" s="2" t="s">
        <v>468</v>
      </c>
      <c r="T151" s="2" t="s">
        <v>469</v>
      </c>
      <c r="U151" s="2" t="s">
        <v>1462</v>
      </c>
      <c r="V151" s="2" t="s">
        <v>1463</v>
      </c>
      <c r="X151" s="2" t="s">
        <v>1464</v>
      </c>
      <c r="Y151" s="2" t="s">
        <v>446</v>
      </c>
      <c r="Z151" s="2" t="s">
        <v>1465</v>
      </c>
      <c r="AA151" s="3">
        <v>44020.545949074076</v>
      </c>
      <c r="AB151" s="3">
        <v>44020.545949074076</v>
      </c>
      <c r="AC151" s="3" t="s">
        <v>18</v>
      </c>
      <c r="AI151">
        <v>0</v>
      </c>
      <c r="AJ151">
        <v>0</v>
      </c>
    </row>
    <row r="152" spans="1:36" x14ac:dyDescent="0.25">
      <c r="A152" s="2" t="s">
        <v>1466</v>
      </c>
      <c r="B152" s="2" t="s">
        <v>1467</v>
      </c>
      <c r="C152" s="2" t="s">
        <v>1280</v>
      </c>
      <c r="G152" s="2" t="s">
        <v>464</v>
      </c>
      <c r="H152" s="2" t="s">
        <v>42</v>
      </c>
      <c r="I152" s="2" t="b">
        <v>0</v>
      </c>
      <c r="J152" s="2" t="s">
        <v>1048</v>
      </c>
      <c r="K152" s="2">
        <v>19.031858444213867</v>
      </c>
      <c r="L152" s="2">
        <v>-98.292816162109375</v>
      </c>
      <c r="M152" s="2" t="s">
        <v>1049</v>
      </c>
      <c r="O152" s="5">
        <v>43683.459406712966</v>
      </c>
      <c r="P152" s="5">
        <v>54788.75</v>
      </c>
      <c r="Q152" s="2" t="s">
        <v>467</v>
      </c>
      <c r="R152" s="2">
        <v>113</v>
      </c>
      <c r="S152" s="2" t="s">
        <v>468</v>
      </c>
      <c r="T152" s="2" t="s">
        <v>469</v>
      </c>
      <c r="U152" s="2" t="s">
        <v>1468</v>
      </c>
      <c r="V152" s="2" t="s">
        <v>1469</v>
      </c>
      <c r="X152" s="2" t="s">
        <v>1470</v>
      </c>
      <c r="Y152" s="2" t="s">
        <v>446</v>
      </c>
      <c r="Z152" s="2" t="s">
        <v>1471</v>
      </c>
      <c r="AA152" s="3">
        <v>44020.416412766201</v>
      </c>
      <c r="AB152" s="3">
        <v>44020.542431284724</v>
      </c>
      <c r="AC152" s="3" t="s">
        <v>18</v>
      </c>
      <c r="AI152">
        <v>0</v>
      </c>
      <c r="AJ152">
        <v>0</v>
      </c>
    </row>
    <row r="153" spans="1:36" x14ac:dyDescent="0.25">
      <c r="A153" s="2" t="s">
        <v>1472</v>
      </c>
      <c r="B153" s="2" t="s">
        <v>1473</v>
      </c>
      <c r="C153" s="2" t="s">
        <v>1280</v>
      </c>
      <c r="G153" s="2" t="s">
        <v>464</v>
      </c>
      <c r="H153" s="2" t="s">
        <v>42</v>
      </c>
      <c r="I153" s="2" t="b">
        <v>0</v>
      </c>
      <c r="J153" s="2" t="s">
        <v>1474</v>
      </c>
      <c r="K153" s="2">
        <v>19.022565841674805</v>
      </c>
      <c r="L153" s="2">
        <v>-98.249984741210938</v>
      </c>
      <c r="M153" s="2" t="s">
        <v>546</v>
      </c>
      <c r="O153" s="5">
        <v>43683.459406712966</v>
      </c>
      <c r="P153" s="5">
        <v>54788.75</v>
      </c>
      <c r="Q153" s="2" t="s">
        <v>467</v>
      </c>
      <c r="R153" s="2">
        <v>113</v>
      </c>
      <c r="S153" s="2" t="s">
        <v>468</v>
      </c>
      <c r="T153" s="2" t="s">
        <v>469</v>
      </c>
      <c r="U153" s="2" t="s">
        <v>1475</v>
      </c>
      <c r="V153" s="2" t="s">
        <v>1476</v>
      </c>
      <c r="X153" s="2" t="s">
        <v>1477</v>
      </c>
      <c r="Y153" s="2" t="s">
        <v>446</v>
      </c>
      <c r="Z153" s="2" t="s">
        <v>1478</v>
      </c>
      <c r="AA153" s="3">
        <v>44018.613749999997</v>
      </c>
      <c r="AB153" s="3">
        <v>44018.613749999997</v>
      </c>
      <c r="AC153" s="3" t="s">
        <v>40</v>
      </c>
      <c r="AI153">
        <v>0</v>
      </c>
      <c r="AJ153">
        <v>0</v>
      </c>
    </row>
    <row r="154" spans="1:36" x14ac:dyDescent="0.25">
      <c r="A154" s="2" t="s">
        <v>1479</v>
      </c>
      <c r="B154" s="2" t="s">
        <v>1480</v>
      </c>
      <c r="C154" s="2" t="s">
        <v>1280</v>
      </c>
      <c r="G154" s="2" t="s">
        <v>464</v>
      </c>
      <c r="H154" s="2" t="s">
        <v>42</v>
      </c>
      <c r="I154" s="2" t="b">
        <v>0</v>
      </c>
      <c r="J154" s="2" t="s">
        <v>1048</v>
      </c>
      <c r="K154" s="2">
        <v>19.031936645507813</v>
      </c>
      <c r="L154" s="2">
        <v>-98.292350769042969</v>
      </c>
      <c r="M154" s="2" t="s">
        <v>1049</v>
      </c>
      <c r="O154" s="5">
        <v>43683.459406724534</v>
      </c>
      <c r="P154" s="5">
        <v>54788.75</v>
      </c>
      <c r="Q154" s="2" t="s">
        <v>467</v>
      </c>
      <c r="R154" s="2">
        <v>113</v>
      </c>
      <c r="S154" s="2" t="s">
        <v>515</v>
      </c>
      <c r="T154" s="2" t="s">
        <v>516</v>
      </c>
      <c r="U154" s="2" t="s">
        <v>1481</v>
      </c>
      <c r="V154" s="2" t="s">
        <v>1482</v>
      </c>
      <c r="X154" s="2" t="s">
        <v>1483</v>
      </c>
      <c r="Y154" s="2" t="s">
        <v>446</v>
      </c>
      <c r="Z154" s="2" t="s">
        <v>1484</v>
      </c>
      <c r="AA154" s="3">
        <v>44019.877756099537</v>
      </c>
      <c r="AB154" s="3">
        <v>44020.523057025464</v>
      </c>
      <c r="AC154" s="3" t="s">
        <v>18</v>
      </c>
      <c r="AI154">
        <v>0</v>
      </c>
      <c r="AJ154">
        <v>0</v>
      </c>
    </row>
    <row r="155" spans="1:36" x14ac:dyDescent="0.25">
      <c r="A155" s="2" t="s">
        <v>1485</v>
      </c>
      <c r="B155" s="2" t="s">
        <v>1486</v>
      </c>
      <c r="C155" s="2" t="s">
        <v>1280</v>
      </c>
      <c r="G155" s="2" t="s">
        <v>464</v>
      </c>
      <c r="H155" s="2" t="s">
        <v>42</v>
      </c>
      <c r="I155" s="2" t="b">
        <v>0</v>
      </c>
      <c r="J155" s="2" t="s">
        <v>1487</v>
      </c>
      <c r="K155" s="2">
        <v>19.035289764404297</v>
      </c>
      <c r="L155" s="2">
        <v>-98.247138977050781</v>
      </c>
      <c r="M155" s="2" t="s">
        <v>500</v>
      </c>
      <c r="O155" s="5">
        <v>43683.45940670139</v>
      </c>
      <c r="P155" s="5">
        <v>54788.75</v>
      </c>
      <c r="Q155" s="2" t="s">
        <v>467</v>
      </c>
      <c r="R155" s="2">
        <v>113</v>
      </c>
      <c r="S155" s="2" t="s">
        <v>468</v>
      </c>
      <c r="T155" s="2" t="s">
        <v>469</v>
      </c>
      <c r="U155" s="2" t="s">
        <v>1488</v>
      </c>
      <c r="V155" s="2" t="s">
        <v>1489</v>
      </c>
      <c r="X155" s="2" t="s">
        <v>1490</v>
      </c>
      <c r="Y155" s="2" t="s">
        <v>446</v>
      </c>
      <c r="Z155" s="2" t="s">
        <v>1491</v>
      </c>
      <c r="AA155" s="3">
        <v>43965.874121099536</v>
      </c>
      <c r="AB155" s="3">
        <v>44016.422257673614</v>
      </c>
      <c r="AC155" s="3" t="s">
        <v>40</v>
      </c>
      <c r="AI155">
        <v>0</v>
      </c>
      <c r="AJ155">
        <v>0</v>
      </c>
    </row>
    <row r="156" spans="1:36" x14ac:dyDescent="0.25">
      <c r="A156" s="2" t="s">
        <v>1492</v>
      </c>
      <c r="B156" s="2" t="s">
        <v>1493</v>
      </c>
      <c r="C156" s="2" t="s">
        <v>1280</v>
      </c>
      <c r="G156" s="2" t="s">
        <v>464</v>
      </c>
      <c r="H156" s="2" t="s">
        <v>42</v>
      </c>
      <c r="I156" s="2" t="b">
        <v>0</v>
      </c>
      <c r="J156" s="2" t="s">
        <v>1494</v>
      </c>
      <c r="K156" s="2">
        <v>19.034648895263672</v>
      </c>
      <c r="L156" s="2">
        <v>-98.27069091796875</v>
      </c>
      <c r="M156" s="2" t="s">
        <v>546</v>
      </c>
      <c r="O156" s="5">
        <v>43683.45940670139</v>
      </c>
      <c r="P156" s="5">
        <v>54788.75</v>
      </c>
      <c r="Q156" s="2" t="s">
        <v>467</v>
      </c>
      <c r="R156" s="2">
        <v>113</v>
      </c>
      <c r="S156" s="2" t="s">
        <v>468</v>
      </c>
      <c r="T156" s="2" t="s">
        <v>469</v>
      </c>
      <c r="U156" s="2" t="s">
        <v>1495</v>
      </c>
      <c r="V156" s="2" t="s">
        <v>1496</v>
      </c>
      <c r="X156" s="2" t="s">
        <v>1497</v>
      </c>
      <c r="Y156" s="2" t="s">
        <v>446</v>
      </c>
      <c r="Z156" s="2" t="s">
        <v>1498</v>
      </c>
      <c r="AA156" s="3">
        <v>44020.523693599534</v>
      </c>
      <c r="AB156" s="3">
        <v>44020.523751469904</v>
      </c>
      <c r="AC156" s="3" t="s">
        <v>18</v>
      </c>
      <c r="AI156">
        <v>0</v>
      </c>
      <c r="AJ156">
        <v>0</v>
      </c>
    </row>
    <row r="157" spans="1:36" x14ac:dyDescent="0.25">
      <c r="A157" s="2" t="s">
        <v>1499</v>
      </c>
      <c r="B157" s="2" t="s">
        <v>1500</v>
      </c>
      <c r="C157" s="2" t="s">
        <v>1280</v>
      </c>
      <c r="G157" s="2" t="s">
        <v>464</v>
      </c>
      <c r="H157" s="2" t="s">
        <v>42</v>
      </c>
      <c r="I157" s="2" t="b">
        <v>0</v>
      </c>
      <c r="J157" s="2" t="s">
        <v>1338</v>
      </c>
      <c r="K157" s="2">
        <v>19.033676147460938</v>
      </c>
      <c r="L157" s="2">
        <v>-98.291252136230469</v>
      </c>
      <c r="M157" s="2" t="s">
        <v>500</v>
      </c>
      <c r="O157" s="5">
        <v>43683.459406712966</v>
      </c>
      <c r="P157" s="5">
        <v>54788.75</v>
      </c>
      <c r="Q157" s="2" t="s">
        <v>467</v>
      </c>
      <c r="R157" s="2">
        <v>113</v>
      </c>
      <c r="S157" s="2" t="s">
        <v>1083</v>
      </c>
      <c r="T157" s="2" t="s">
        <v>1084</v>
      </c>
      <c r="U157" s="2" t="s">
        <v>1501</v>
      </c>
      <c r="V157" s="2" t="s">
        <v>1502</v>
      </c>
      <c r="X157" s="2" t="s">
        <v>1503</v>
      </c>
      <c r="Y157" s="2" t="s">
        <v>446</v>
      </c>
      <c r="Z157" s="2" t="s">
        <v>1504</v>
      </c>
      <c r="AA157" s="3">
        <v>43829.417396562501</v>
      </c>
      <c r="AB157" s="3">
        <v>43829.417593321756</v>
      </c>
      <c r="AC157" s="3" t="s">
        <v>40</v>
      </c>
      <c r="AI157">
        <v>0</v>
      </c>
      <c r="AJ157">
        <v>0</v>
      </c>
    </row>
    <row r="158" spans="1:36" x14ac:dyDescent="0.25">
      <c r="A158" s="2" t="s">
        <v>1505</v>
      </c>
      <c r="B158" s="2" t="s">
        <v>1506</v>
      </c>
      <c r="C158" s="2" t="s">
        <v>1280</v>
      </c>
      <c r="G158" s="2" t="s">
        <v>464</v>
      </c>
      <c r="H158" s="2" t="s">
        <v>42</v>
      </c>
      <c r="I158" s="2" t="b">
        <v>0</v>
      </c>
      <c r="J158" s="2" t="s">
        <v>1507</v>
      </c>
      <c r="K158" s="2">
        <v>19.048601150512695</v>
      </c>
      <c r="L158" s="2">
        <v>-98.289306640625</v>
      </c>
      <c r="M158" s="2" t="s">
        <v>1508</v>
      </c>
      <c r="O158" s="5">
        <v>43683.459406712966</v>
      </c>
      <c r="P158" s="5">
        <v>54788.75</v>
      </c>
      <c r="Q158" s="2" t="s">
        <v>467</v>
      </c>
      <c r="R158" s="2">
        <v>113</v>
      </c>
      <c r="S158" s="2" t="s">
        <v>468</v>
      </c>
      <c r="T158" s="2" t="s">
        <v>469</v>
      </c>
      <c r="U158" s="2" t="s">
        <v>1509</v>
      </c>
      <c r="V158" s="2" t="s">
        <v>1510</v>
      </c>
      <c r="X158" s="2" t="s">
        <v>1511</v>
      </c>
      <c r="Y158" s="2" t="s">
        <v>446</v>
      </c>
      <c r="Z158" s="2" t="s">
        <v>1512</v>
      </c>
      <c r="AA158" s="3">
        <v>44020.42978082176</v>
      </c>
      <c r="AB158" s="3">
        <v>44020.541030821762</v>
      </c>
      <c r="AC158" s="3" t="s">
        <v>18</v>
      </c>
      <c r="AI158">
        <v>0</v>
      </c>
      <c r="AJ158">
        <v>0</v>
      </c>
    </row>
    <row r="159" spans="1:36" x14ac:dyDescent="0.25">
      <c r="A159" s="2" t="s">
        <v>1513</v>
      </c>
      <c r="B159" s="2" t="s">
        <v>1514</v>
      </c>
      <c r="C159" s="2" t="s">
        <v>1280</v>
      </c>
      <c r="G159" s="2" t="s">
        <v>464</v>
      </c>
      <c r="H159" s="2" t="s">
        <v>42</v>
      </c>
      <c r="I159" s="2" t="b">
        <v>0</v>
      </c>
      <c r="J159" s="2" t="s">
        <v>1515</v>
      </c>
      <c r="K159" s="2">
        <v>19.00364875793457</v>
      </c>
      <c r="L159" s="2">
        <v>-98.272384643554688</v>
      </c>
      <c r="M159" s="2" t="s">
        <v>546</v>
      </c>
      <c r="O159" s="5">
        <v>43683.459406712966</v>
      </c>
      <c r="P159" s="5">
        <v>54788.75</v>
      </c>
      <c r="Q159" s="2" t="s">
        <v>467</v>
      </c>
      <c r="R159" s="2">
        <v>113</v>
      </c>
      <c r="S159" s="2" t="s">
        <v>708</v>
      </c>
      <c r="T159" s="2" t="s">
        <v>709</v>
      </c>
      <c r="U159" s="2" t="s">
        <v>1516</v>
      </c>
      <c r="V159" s="2" t="s">
        <v>1517</v>
      </c>
      <c r="X159" s="2" t="s">
        <v>1518</v>
      </c>
      <c r="Y159" s="2" t="s">
        <v>446</v>
      </c>
      <c r="Z159" s="2" t="s">
        <v>1519</v>
      </c>
      <c r="AA159" s="3">
        <v>43901.077570173613</v>
      </c>
      <c r="AB159" s="3">
        <v>43901.127269247685</v>
      </c>
      <c r="AC159" s="3" t="s">
        <v>40</v>
      </c>
      <c r="AI159">
        <v>0</v>
      </c>
      <c r="AJ159">
        <v>0</v>
      </c>
    </row>
    <row r="160" spans="1:36" x14ac:dyDescent="0.25">
      <c r="A160" s="2" t="s">
        <v>1520</v>
      </c>
      <c r="B160" s="2" t="s">
        <v>1521</v>
      </c>
      <c r="C160" s="2" t="s">
        <v>1280</v>
      </c>
      <c r="G160" s="2" t="s">
        <v>464</v>
      </c>
      <c r="H160" s="2" t="s">
        <v>42</v>
      </c>
      <c r="I160" s="2" t="b">
        <v>0</v>
      </c>
      <c r="J160" s="2" t="s">
        <v>1522</v>
      </c>
      <c r="K160" s="2">
        <v>19.025945663452148</v>
      </c>
      <c r="L160" s="2">
        <v>-98.290512084960938</v>
      </c>
      <c r="M160" s="2" t="s">
        <v>925</v>
      </c>
      <c r="O160" s="5">
        <v>43683.459406712966</v>
      </c>
      <c r="P160" s="5">
        <v>54788.75</v>
      </c>
      <c r="Q160" s="2" t="s">
        <v>467</v>
      </c>
      <c r="R160" s="2">
        <v>113</v>
      </c>
      <c r="S160" s="2" t="s">
        <v>468</v>
      </c>
      <c r="T160" s="2" t="s">
        <v>469</v>
      </c>
      <c r="U160" s="2" t="s">
        <v>1523</v>
      </c>
      <c r="V160" s="2" t="s">
        <v>1524</v>
      </c>
      <c r="X160" s="2" t="s">
        <v>1525</v>
      </c>
      <c r="Y160" s="2" t="s">
        <v>446</v>
      </c>
      <c r="Z160" s="2" t="s">
        <v>1526</v>
      </c>
      <c r="AA160" s="3">
        <v>44020.543599537035</v>
      </c>
      <c r="AB160" s="3">
        <v>44020.546469907407</v>
      </c>
      <c r="AC160" s="3" t="s">
        <v>18</v>
      </c>
      <c r="AI160">
        <v>0</v>
      </c>
      <c r="AJ160">
        <v>0</v>
      </c>
    </row>
    <row r="161" spans="1:36" x14ac:dyDescent="0.25">
      <c r="A161" s="2" t="s">
        <v>1527</v>
      </c>
      <c r="B161" s="2" t="s">
        <v>1528</v>
      </c>
      <c r="C161" s="2" t="s">
        <v>1280</v>
      </c>
      <c r="G161" s="2" t="s">
        <v>464</v>
      </c>
      <c r="H161" s="2" t="s">
        <v>42</v>
      </c>
      <c r="I161" s="2" t="b">
        <v>0</v>
      </c>
      <c r="J161" s="2" t="s">
        <v>1529</v>
      </c>
      <c r="K161" s="2">
        <v>19.02238655090332</v>
      </c>
      <c r="L161" s="2">
        <v>-98.291740417480469</v>
      </c>
      <c r="M161" s="2" t="s">
        <v>546</v>
      </c>
      <c r="O161" s="5">
        <v>43776.687643969904</v>
      </c>
      <c r="P161" s="5">
        <v>54788.75</v>
      </c>
      <c r="Q161" s="2" t="s">
        <v>467</v>
      </c>
      <c r="R161" s="2">
        <v>113</v>
      </c>
      <c r="S161" s="2" t="s">
        <v>468</v>
      </c>
      <c r="T161" s="2" t="s">
        <v>469</v>
      </c>
      <c r="U161" s="2" t="s">
        <v>1530</v>
      </c>
      <c r="V161" s="2" t="s">
        <v>1531</v>
      </c>
      <c r="X161" s="2" t="s">
        <v>1532</v>
      </c>
      <c r="Y161" s="2" t="s">
        <v>446</v>
      </c>
      <c r="Z161" s="2" t="s">
        <v>1533</v>
      </c>
      <c r="AA161" s="3">
        <v>44020.536689814813</v>
      </c>
      <c r="AB161" s="3">
        <v>44020.546354166669</v>
      </c>
      <c r="AC161" s="3" t="s">
        <v>18</v>
      </c>
      <c r="AI161">
        <v>0</v>
      </c>
      <c r="AJ161">
        <v>0</v>
      </c>
    </row>
    <row r="162" spans="1:36" x14ac:dyDescent="0.25">
      <c r="A162" s="2" t="s">
        <v>1534</v>
      </c>
      <c r="B162" s="2" t="s">
        <v>1535</v>
      </c>
      <c r="C162" s="2" t="s">
        <v>1280</v>
      </c>
      <c r="G162" s="2" t="s">
        <v>464</v>
      </c>
      <c r="H162" s="2" t="s">
        <v>42</v>
      </c>
      <c r="I162" s="2" t="b">
        <v>0</v>
      </c>
      <c r="J162" s="2" t="s">
        <v>1536</v>
      </c>
      <c r="K162" s="2">
        <v>19.033599853515625</v>
      </c>
      <c r="L162" s="2">
        <v>-98.261245727539063</v>
      </c>
      <c r="M162" s="2" t="s">
        <v>478</v>
      </c>
      <c r="O162" s="5">
        <v>43889.682584027774</v>
      </c>
      <c r="P162" s="5">
        <v>54788.75</v>
      </c>
      <c r="Q162" s="2" t="s">
        <v>467</v>
      </c>
      <c r="R162" s="2">
        <v>113</v>
      </c>
      <c r="S162" s="2" t="s">
        <v>515</v>
      </c>
      <c r="T162" s="2" t="s">
        <v>516</v>
      </c>
      <c r="U162" s="2" t="s">
        <v>1537</v>
      </c>
      <c r="V162" s="2" t="s">
        <v>1538</v>
      </c>
      <c r="X162" s="2" t="s">
        <v>1539</v>
      </c>
      <c r="Y162" s="2" t="s">
        <v>446</v>
      </c>
      <c r="Z162" s="2" t="s">
        <v>1540</v>
      </c>
      <c r="AA162" s="3">
        <v>44020.471354895832</v>
      </c>
      <c r="AB162" s="3">
        <v>44020.534827118056</v>
      </c>
      <c r="AC162" s="3" t="s">
        <v>18</v>
      </c>
      <c r="AI162">
        <v>0</v>
      </c>
      <c r="AJ162">
        <v>0</v>
      </c>
    </row>
    <row r="163" spans="1:36" x14ac:dyDescent="0.25">
      <c r="A163" s="2" t="s">
        <v>1541</v>
      </c>
      <c r="B163" s="2" t="s">
        <v>1542</v>
      </c>
      <c r="C163" s="2" t="s">
        <v>1280</v>
      </c>
      <c r="G163" s="2" t="s">
        <v>464</v>
      </c>
      <c r="H163" s="2" t="s">
        <v>42</v>
      </c>
      <c r="I163" s="2" t="b">
        <v>0</v>
      </c>
      <c r="J163" s="2" t="s">
        <v>1543</v>
      </c>
      <c r="K163" s="2">
        <v>19.024717330932617</v>
      </c>
      <c r="L163" s="2">
        <v>-98.288818359375</v>
      </c>
      <c r="M163" s="2" t="s">
        <v>546</v>
      </c>
      <c r="O163" s="5">
        <v>43683.459406712966</v>
      </c>
      <c r="P163" s="5">
        <v>54788.75</v>
      </c>
      <c r="Q163" s="2" t="s">
        <v>467</v>
      </c>
      <c r="R163" s="2">
        <v>113</v>
      </c>
      <c r="S163" s="2" t="s">
        <v>1083</v>
      </c>
      <c r="T163" s="2" t="s">
        <v>1354</v>
      </c>
      <c r="U163" s="2" t="s">
        <v>1544</v>
      </c>
      <c r="V163" s="2" t="s">
        <v>1545</v>
      </c>
      <c r="X163" s="2" t="s">
        <v>1546</v>
      </c>
      <c r="Y163" s="2" t="s">
        <v>446</v>
      </c>
      <c r="Z163" s="2" t="s">
        <v>1547</v>
      </c>
      <c r="AA163" s="3">
        <v>43798.672327118053</v>
      </c>
      <c r="AB163" s="3">
        <v>43798.699259988425</v>
      </c>
      <c r="AC163" s="3" t="s">
        <v>40</v>
      </c>
      <c r="AI163">
        <v>0</v>
      </c>
      <c r="AJ163">
        <v>0</v>
      </c>
    </row>
    <row r="164" spans="1:36" x14ac:dyDescent="0.25">
      <c r="A164" s="2" t="s">
        <v>1548</v>
      </c>
      <c r="B164" s="2" t="s">
        <v>1549</v>
      </c>
      <c r="C164" s="2" t="s">
        <v>1280</v>
      </c>
      <c r="G164" s="2" t="s">
        <v>464</v>
      </c>
      <c r="H164" s="2" t="s">
        <v>42</v>
      </c>
      <c r="I164" s="2" t="b">
        <v>0</v>
      </c>
      <c r="J164" s="2" t="s">
        <v>1550</v>
      </c>
      <c r="K164" s="2">
        <v>19.052057266235352</v>
      </c>
      <c r="L164" s="2">
        <v>-98.2135009765625</v>
      </c>
      <c r="O164" s="5">
        <v>43683.459406712966</v>
      </c>
      <c r="P164" s="5">
        <v>54788.75</v>
      </c>
      <c r="Q164" s="2" t="s">
        <v>467</v>
      </c>
      <c r="R164" s="2">
        <v>113</v>
      </c>
      <c r="S164" s="2" t="s">
        <v>468</v>
      </c>
      <c r="T164" s="2" t="s">
        <v>469</v>
      </c>
      <c r="U164" s="2" t="s">
        <v>1551</v>
      </c>
      <c r="V164" s="2" t="s">
        <v>1552</v>
      </c>
      <c r="X164" s="2" t="s">
        <v>1553</v>
      </c>
      <c r="Y164" s="2" t="s">
        <v>446</v>
      </c>
      <c r="Z164" s="2" t="s">
        <v>1554</v>
      </c>
      <c r="AA164" s="3">
        <v>44019.726817858798</v>
      </c>
      <c r="AB164" s="3">
        <v>44020.530834062498</v>
      </c>
      <c r="AC164" s="3" t="s">
        <v>18</v>
      </c>
      <c r="AI164">
        <v>0</v>
      </c>
      <c r="AJ164">
        <v>0</v>
      </c>
    </row>
    <row r="165" spans="1:36" x14ac:dyDescent="0.25">
      <c r="A165" s="2" t="s">
        <v>1555</v>
      </c>
      <c r="B165" s="2" t="s">
        <v>1556</v>
      </c>
      <c r="C165" s="2" t="s">
        <v>1280</v>
      </c>
      <c r="G165" s="2" t="s">
        <v>464</v>
      </c>
      <c r="H165" s="2" t="s">
        <v>42</v>
      </c>
      <c r="I165" s="2" t="b">
        <v>0</v>
      </c>
      <c r="J165" s="2" t="s">
        <v>1557</v>
      </c>
      <c r="K165" s="2">
        <v>19.025407791137695</v>
      </c>
      <c r="L165" s="2">
        <v>-98.29296875</v>
      </c>
      <c r="M165" s="2" t="s">
        <v>546</v>
      </c>
      <c r="O165" s="5">
        <v>43683.45940670139</v>
      </c>
      <c r="P165" s="5">
        <v>54788.75</v>
      </c>
      <c r="Q165" s="2" t="s">
        <v>467</v>
      </c>
      <c r="R165" s="2">
        <v>113</v>
      </c>
      <c r="S165" s="2" t="s">
        <v>515</v>
      </c>
      <c r="T165" s="2" t="s">
        <v>516</v>
      </c>
      <c r="U165" s="2" t="s">
        <v>1558</v>
      </c>
      <c r="V165" s="2" t="s">
        <v>1559</v>
      </c>
      <c r="X165" s="2" t="s">
        <v>1560</v>
      </c>
      <c r="Y165" s="2" t="s">
        <v>446</v>
      </c>
      <c r="Z165" s="2" t="s">
        <v>1561</v>
      </c>
      <c r="AA165" s="3">
        <v>43973.567280821757</v>
      </c>
      <c r="AB165" s="3">
        <v>44019.928959062498</v>
      </c>
      <c r="AC165" s="3" t="s">
        <v>18</v>
      </c>
      <c r="AI165">
        <v>0</v>
      </c>
      <c r="AJ165">
        <v>0</v>
      </c>
    </row>
    <row r="166" spans="1:36" x14ac:dyDescent="0.25">
      <c r="A166" s="2" t="s">
        <v>1562</v>
      </c>
      <c r="B166" s="2" t="s">
        <v>1563</v>
      </c>
      <c r="C166" s="2" t="s">
        <v>1280</v>
      </c>
      <c r="G166" s="2" t="s">
        <v>464</v>
      </c>
      <c r="H166" s="2" t="s">
        <v>16</v>
      </c>
      <c r="I166" s="2" t="b">
        <v>0</v>
      </c>
      <c r="J166" s="2" t="s">
        <v>1487</v>
      </c>
      <c r="K166" s="2">
        <v>19.035289764404297</v>
      </c>
      <c r="L166" s="2">
        <v>-98.247169494628906</v>
      </c>
      <c r="M166" s="2" t="s">
        <v>500</v>
      </c>
      <c r="O166" s="5">
        <v>43683.459406712966</v>
      </c>
      <c r="P166" s="5">
        <v>54788.75</v>
      </c>
      <c r="Q166" s="2" t="s">
        <v>467</v>
      </c>
      <c r="R166" s="2">
        <v>113</v>
      </c>
      <c r="S166" s="2" t="s">
        <v>1083</v>
      </c>
      <c r="T166" s="2" t="s">
        <v>1354</v>
      </c>
      <c r="U166" s="2" t="s">
        <v>1564</v>
      </c>
      <c r="V166" s="2" t="s">
        <v>1565</v>
      </c>
      <c r="X166" s="2" t="s">
        <v>1566</v>
      </c>
      <c r="Y166" s="2" t="s">
        <v>446</v>
      </c>
      <c r="Z166" s="2" t="s">
        <v>1567</v>
      </c>
      <c r="AA166" s="3">
        <v>43817.483576388891</v>
      </c>
      <c r="AB166" s="3">
        <v>43817.483576388891</v>
      </c>
      <c r="AC166" s="3" t="s">
        <v>40</v>
      </c>
      <c r="AI166">
        <v>0</v>
      </c>
      <c r="AJ166">
        <v>0</v>
      </c>
    </row>
    <row r="167" spans="1:36" x14ac:dyDescent="0.25">
      <c r="A167" s="2" t="s">
        <v>1568</v>
      </c>
      <c r="B167" s="2" t="s">
        <v>1569</v>
      </c>
      <c r="C167" s="2" t="s">
        <v>1280</v>
      </c>
      <c r="G167" s="2" t="s">
        <v>464</v>
      </c>
      <c r="H167" s="2" t="s">
        <v>42</v>
      </c>
      <c r="I167" s="2" t="b">
        <v>0</v>
      </c>
      <c r="J167" s="2" t="s">
        <v>1048</v>
      </c>
      <c r="K167" s="2">
        <v>19.031961441040039</v>
      </c>
      <c r="L167" s="2">
        <v>-98.292861938476563</v>
      </c>
      <c r="M167" s="2" t="s">
        <v>1049</v>
      </c>
      <c r="O167" s="5">
        <v>43776.609956481479</v>
      </c>
      <c r="P167" s="5">
        <v>54788.75</v>
      </c>
      <c r="Q167" s="2" t="s">
        <v>467</v>
      </c>
      <c r="R167" s="2">
        <v>113</v>
      </c>
      <c r="S167" s="2" t="s">
        <v>515</v>
      </c>
      <c r="T167" s="2" t="s">
        <v>516</v>
      </c>
      <c r="U167" s="2" t="s">
        <v>1570</v>
      </c>
      <c r="V167" s="2" t="s">
        <v>1571</v>
      </c>
      <c r="X167" s="2" t="s">
        <v>1572</v>
      </c>
      <c r="Y167" s="2" t="s">
        <v>446</v>
      </c>
      <c r="Z167" s="2" t="s">
        <v>1573</v>
      </c>
      <c r="AA167" s="3">
        <v>44019.76461878472</v>
      </c>
      <c r="AB167" s="3">
        <v>44020.529584062497</v>
      </c>
      <c r="AC167" s="3" t="s">
        <v>18</v>
      </c>
      <c r="AI167">
        <v>0</v>
      </c>
      <c r="AJ167">
        <v>0</v>
      </c>
    </row>
    <row r="168" spans="1:36" x14ac:dyDescent="0.25">
      <c r="A168" s="2" t="s">
        <v>1574</v>
      </c>
      <c r="B168" s="2" t="s">
        <v>1575</v>
      </c>
      <c r="C168" s="2" t="s">
        <v>1280</v>
      </c>
      <c r="G168" s="2" t="s">
        <v>464</v>
      </c>
      <c r="H168" s="2" t="s">
        <v>42</v>
      </c>
      <c r="I168" s="2" t="b">
        <v>0</v>
      </c>
      <c r="J168" s="2" t="s">
        <v>1557</v>
      </c>
      <c r="K168" s="2">
        <v>19.025407791137695</v>
      </c>
      <c r="L168" s="2">
        <v>-98.29296875</v>
      </c>
      <c r="M168" s="2" t="s">
        <v>546</v>
      </c>
      <c r="O168" s="5">
        <v>43683.459406712966</v>
      </c>
      <c r="P168" s="5">
        <v>54788.75</v>
      </c>
      <c r="Q168" s="2" t="s">
        <v>467</v>
      </c>
      <c r="R168" s="2">
        <v>113</v>
      </c>
      <c r="S168" s="2" t="s">
        <v>468</v>
      </c>
      <c r="T168" s="2" t="s">
        <v>469</v>
      </c>
      <c r="U168" s="2" t="s">
        <v>1576</v>
      </c>
      <c r="V168" s="2" t="s">
        <v>1577</v>
      </c>
      <c r="X168" s="2" t="s">
        <v>1578</v>
      </c>
      <c r="Y168" s="2" t="s">
        <v>446</v>
      </c>
      <c r="Z168" s="2" t="s">
        <v>1579</v>
      </c>
      <c r="AA168" s="3">
        <v>43973.569097951389</v>
      </c>
      <c r="AB168" s="3">
        <v>43973.886389618056</v>
      </c>
      <c r="AC168" s="3" t="s">
        <v>40</v>
      </c>
      <c r="AI168">
        <v>0</v>
      </c>
      <c r="AJ168">
        <v>0</v>
      </c>
    </row>
    <row r="169" spans="1:36" x14ac:dyDescent="0.25">
      <c r="A169" s="2" t="s">
        <v>1580</v>
      </c>
      <c r="B169" s="2" t="s">
        <v>1581</v>
      </c>
      <c r="C169" s="2" t="s">
        <v>1280</v>
      </c>
      <c r="G169" s="2" t="s">
        <v>464</v>
      </c>
      <c r="H169" s="2" t="s">
        <v>42</v>
      </c>
      <c r="I169" s="2" t="b">
        <v>0</v>
      </c>
      <c r="J169" s="2" t="s">
        <v>1301</v>
      </c>
      <c r="K169" s="2">
        <v>19.031551361083984</v>
      </c>
      <c r="L169" s="2">
        <v>-98.292633056640625</v>
      </c>
      <c r="M169" s="2" t="s">
        <v>1049</v>
      </c>
      <c r="O169" s="5">
        <v>43683.459406712966</v>
      </c>
      <c r="P169" s="5">
        <v>54788.75</v>
      </c>
      <c r="Q169" s="2" t="s">
        <v>467</v>
      </c>
      <c r="R169" s="2">
        <v>113</v>
      </c>
      <c r="S169" s="2" t="s">
        <v>708</v>
      </c>
      <c r="T169" s="2" t="s">
        <v>709</v>
      </c>
      <c r="U169" s="2" t="s">
        <v>1582</v>
      </c>
      <c r="V169" s="2" t="s">
        <v>1583</v>
      </c>
      <c r="X169" s="2" t="s">
        <v>1584</v>
      </c>
      <c r="Y169" s="2" t="s">
        <v>446</v>
      </c>
      <c r="Z169" s="2" t="s">
        <v>1585</v>
      </c>
      <c r="AA169" s="3">
        <v>43913.353658136577</v>
      </c>
      <c r="AB169" s="3">
        <v>43923.278901192127</v>
      </c>
      <c r="AC169" s="3" t="s">
        <v>40</v>
      </c>
      <c r="AI169">
        <v>0</v>
      </c>
      <c r="AJ169">
        <v>0</v>
      </c>
    </row>
    <row r="170" spans="1:36" x14ac:dyDescent="0.25">
      <c r="A170" s="2" t="s">
        <v>1586</v>
      </c>
      <c r="B170" s="2" t="s">
        <v>1587</v>
      </c>
      <c r="C170" s="2" t="s">
        <v>1280</v>
      </c>
      <c r="G170" s="2" t="s">
        <v>464</v>
      </c>
      <c r="H170" s="2" t="s">
        <v>16</v>
      </c>
      <c r="I170" s="2" t="b">
        <v>0</v>
      </c>
      <c r="J170" s="2" t="s">
        <v>1048</v>
      </c>
      <c r="K170" s="2">
        <v>19.032499313354492</v>
      </c>
      <c r="L170" s="2">
        <v>-98.292274475097656</v>
      </c>
      <c r="M170" s="2" t="s">
        <v>1049</v>
      </c>
      <c r="O170" s="5">
        <v>43683.45940670139</v>
      </c>
      <c r="P170" s="5">
        <v>54788.75</v>
      </c>
      <c r="Q170" s="2" t="s">
        <v>467</v>
      </c>
      <c r="R170" s="2">
        <v>113</v>
      </c>
      <c r="S170" s="2" t="s">
        <v>515</v>
      </c>
      <c r="T170" s="2" t="s">
        <v>516</v>
      </c>
      <c r="U170" s="2" t="s">
        <v>1588</v>
      </c>
      <c r="V170" s="2" t="s">
        <v>1589</v>
      </c>
      <c r="X170" s="2" t="s">
        <v>1590</v>
      </c>
      <c r="Y170" s="2" t="s">
        <v>446</v>
      </c>
      <c r="Z170" s="2" t="s">
        <v>1591</v>
      </c>
      <c r="AA170" s="3">
        <v>44019.616597222222</v>
      </c>
      <c r="AB170" s="3">
        <v>44019.616597222222</v>
      </c>
      <c r="AC170" s="3" t="s">
        <v>40</v>
      </c>
      <c r="AI170">
        <v>0</v>
      </c>
      <c r="AJ170">
        <v>0</v>
      </c>
    </row>
    <row r="171" spans="1:36" x14ac:dyDescent="0.25">
      <c r="A171" s="2" t="s">
        <v>1592</v>
      </c>
      <c r="B171" s="2" t="s">
        <v>1593</v>
      </c>
      <c r="C171" s="2" t="s">
        <v>1280</v>
      </c>
      <c r="G171" s="2" t="s">
        <v>464</v>
      </c>
      <c r="H171" s="2" t="s">
        <v>16</v>
      </c>
      <c r="I171" s="2" t="b">
        <v>0</v>
      </c>
      <c r="J171" s="2" t="s">
        <v>1594</v>
      </c>
      <c r="K171" s="2">
        <v>19.052619934082031</v>
      </c>
      <c r="L171" s="2">
        <v>-98.303260803222656</v>
      </c>
      <c r="M171" s="2" t="s">
        <v>500</v>
      </c>
      <c r="O171" s="5">
        <v>43683.459406712966</v>
      </c>
      <c r="P171" s="5">
        <v>54788.75</v>
      </c>
      <c r="Q171" s="2" t="s">
        <v>467</v>
      </c>
      <c r="R171" s="2">
        <v>113</v>
      </c>
      <c r="S171" s="2" t="s">
        <v>468</v>
      </c>
      <c r="T171" s="2" t="s">
        <v>469</v>
      </c>
      <c r="U171" s="2" t="s">
        <v>1595</v>
      </c>
      <c r="V171" s="2" t="s">
        <v>1596</v>
      </c>
      <c r="X171" s="2" t="s">
        <v>1597</v>
      </c>
      <c r="Y171" s="2" t="s">
        <v>446</v>
      </c>
      <c r="Z171" s="2" t="s">
        <v>1598</v>
      </c>
      <c r="AA171" s="3">
        <v>44020.545533877317</v>
      </c>
      <c r="AB171" s="3">
        <v>44020.545533877317</v>
      </c>
      <c r="AC171" s="3" t="s">
        <v>18</v>
      </c>
      <c r="AI171">
        <v>0</v>
      </c>
      <c r="AJ171">
        <v>0</v>
      </c>
    </row>
    <row r="172" spans="1:36" x14ac:dyDescent="0.25">
      <c r="A172" s="2" t="s">
        <v>1599</v>
      </c>
      <c r="B172" s="2" t="s">
        <v>1600</v>
      </c>
      <c r="C172" s="2" t="s">
        <v>1280</v>
      </c>
      <c r="G172" s="2" t="s">
        <v>464</v>
      </c>
      <c r="H172" s="2" t="s">
        <v>42</v>
      </c>
      <c r="I172" s="2" t="b">
        <v>0</v>
      </c>
      <c r="J172" s="2" t="s">
        <v>1601</v>
      </c>
      <c r="K172" s="2">
        <v>19.070463180541992</v>
      </c>
      <c r="L172" s="2">
        <v>-98.224464416503906</v>
      </c>
      <c r="M172" s="2" t="s">
        <v>1113</v>
      </c>
      <c r="O172" s="5">
        <v>43683.459406712966</v>
      </c>
      <c r="P172" s="5">
        <v>54788.75</v>
      </c>
      <c r="Q172" s="2" t="s">
        <v>467</v>
      </c>
      <c r="R172" s="2">
        <v>113</v>
      </c>
      <c r="S172" s="2" t="s">
        <v>708</v>
      </c>
      <c r="T172" s="2" t="s">
        <v>1435</v>
      </c>
      <c r="U172" s="2" t="s">
        <v>1602</v>
      </c>
      <c r="V172" s="2" t="s">
        <v>1603</v>
      </c>
      <c r="X172" s="2" t="s">
        <v>1604</v>
      </c>
      <c r="Y172" s="2" t="s">
        <v>446</v>
      </c>
      <c r="Z172" s="2" t="s">
        <v>1605</v>
      </c>
      <c r="AA172" s="3">
        <v>43948.591539351852</v>
      </c>
      <c r="AB172" s="3">
        <v>43948.593587962961</v>
      </c>
      <c r="AC172" s="3" t="s">
        <v>40</v>
      </c>
      <c r="AI172">
        <v>0</v>
      </c>
      <c r="AJ172">
        <v>0</v>
      </c>
    </row>
    <row r="173" spans="1:36" x14ac:dyDescent="0.25">
      <c r="A173" s="2" t="s">
        <v>1606</v>
      </c>
      <c r="B173" s="2" t="s">
        <v>1607</v>
      </c>
      <c r="C173" s="2" t="s">
        <v>1280</v>
      </c>
      <c r="G173" s="2" t="s">
        <v>464</v>
      </c>
      <c r="H173" s="2" t="s">
        <v>16</v>
      </c>
      <c r="I173" s="2" t="b">
        <v>0</v>
      </c>
      <c r="J173" s="2" t="s">
        <v>1608</v>
      </c>
      <c r="K173" s="2">
        <v>19.023155212402344</v>
      </c>
      <c r="L173" s="2">
        <v>-98.244400024414063</v>
      </c>
      <c r="M173" s="2" t="s">
        <v>500</v>
      </c>
      <c r="O173" s="5">
        <v>43683.459406712966</v>
      </c>
      <c r="P173" s="5">
        <v>54788.75</v>
      </c>
      <c r="Q173" s="2" t="s">
        <v>467</v>
      </c>
      <c r="R173" s="2">
        <v>113</v>
      </c>
      <c r="S173" s="2" t="s">
        <v>468</v>
      </c>
      <c r="T173" s="2" t="s">
        <v>469</v>
      </c>
      <c r="U173" s="2" t="s">
        <v>1609</v>
      </c>
      <c r="V173" s="2" t="s">
        <v>1610</v>
      </c>
      <c r="X173" s="2" t="s">
        <v>1611</v>
      </c>
      <c r="Y173" s="2" t="s">
        <v>446</v>
      </c>
      <c r="Z173" s="2" t="s">
        <v>1612</v>
      </c>
      <c r="AA173" s="3">
        <v>44020.545868055553</v>
      </c>
      <c r="AB173" s="3">
        <v>44020.545868055553</v>
      </c>
      <c r="AC173" s="3" t="s">
        <v>18</v>
      </c>
      <c r="AI173">
        <v>0</v>
      </c>
      <c r="AJ173">
        <v>0</v>
      </c>
    </row>
    <row r="174" spans="1:36" x14ac:dyDescent="0.25">
      <c r="A174" s="2" t="s">
        <v>1613</v>
      </c>
      <c r="B174" s="2" t="s">
        <v>1614</v>
      </c>
      <c r="C174" s="2" t="s">
        <v>1280</v>
      </c>
      <c r="G174" s="2" t="s">
        <v>464</v>
      </c>
      <c r="H174" s="2" t="s">
        <v>42</v>
      </c>
      <c r="I174" s="2" t="b">
        <v>0</v>
      </c>
      <c r="J174" s="2" t="s">
        <v>1301</v>
      </c>
      <c r="K174" s="2">
        <v>19.03160285949707</v>
      </c>
      <c r="L174" s="2">
        <v>-98.292655944824219</v>
      </c>
      <c r="M174" s="2" t="s">
        <v>1049</v>
      </c>
      <c r="O174" s="5">
        <v>43683.459406712966</v>
      </c>
      <c r="P174" s="5">
        <v>54788.75</v>
      </c>
      <c r="Q174" s="2" t="s">
        <v>467</v>
      </c>
      <c r="R174" s="2">
        <v>113</v>
      </c>
      <c r="S174" s="2" t="s">
        <v>468</v>
      </c>
      <c r="T174" s="2" t="s">
        <v>469</v>
      </c>
      <c r="U174" s="2" t="s">
        <v>1615</v>
      </c>
      <c r="V174" s="2" t="s">
        <v>1616</v>
      </c>
      <c r="X174" s="2" t="s">
        <v>1617</v>
      </c>
      <c r="Y174" s="2" t="s">
        <v>446</v>
      </c>
      <c r="Z174" s="2" t="s">
        <v>1618</v>
      </c>
      <c r="AA174" s="3">
        <v>44020.419908136573</v>
      </c>
      <c r="AB174" s="3">
        <v>44020.545938229166</v>
      </c>
      <c r="AC174" s="3" t="s">
        <v>18</v>
      </c>
      <c r="AI174">
        <v>0</v>
      </c>
      <c r="AJ174">
        <v>0</v>
      </c>
    </row>
    <row r="175" spans="1:36" x14ac:dyDescent="0.25">
      <c r="A175" s="2" t="s">
        <v>1619</v>
      </c>
      <c r="B175" s="2" t="s">
        <v>1620</v>
      </c>
      <c r="C175" s="2" t="s">
        <v>1280</v>
      </c>
      <c r="G175" s="2" t="s">
        <v>464</v>
      </c>
      <c r="H175" s="2" t="s">
        <v>42</v>
      </c>
      <c r="I175" s="2" t="b">
        <v>0</v>
      </c>
      <c r="J175" s="2" t="s">
        <v>1621</v>
      </c>
      <c r="K175" s="2">
        <v>19.070489883422852</v>
      </c>
      <c r="L175" s="2">
        <v>-98.223846435546875</v>
      </c>
      <c r="M175" s="2" t="s">
        <v>1113</v>
      </c>
      <c r="O175" s="5">
        <v>43683.459406712966</v>
      </c>
      <c r="P175" s="5">
        <v>54788.75</v>
      </c>
      <c r="Q175" s="2" t="s">
        <v>467</v>
      </c>
      <c r="R175" s="2">
        <v>113</v>
      </c>
      <c r="S175" s="2" t="s">
        <v>468</v>
      </c>
      <c r="T175" s="2" t="s">
        <v>469</v>
      </c>
      <c r="U175" s="2" t="s">
        <v>1622</v>
      </c>
      <c r="V175" s="2" t="s">
        <v>1623</v>
      </c>
      <c r="X175" s="2" t="s">
        <v>1624</v>
      </c>
      <c r="Y175" s="2" t="s">
        <v>446</v>
      </c>
      <c r="Z175" s="2" t="s">
        <v>1625</v>
      </c>
      <c r="AA175" s="3">
        <v>44015.691864155095</v>
      </c>
      <c r="AB175" s="3">
        <v>44015.699746099534</v>
      </c>
      <c r="AC175" s="3" t="s">
        <v>40</v>
      </c>
      <c r="AI175">
        <v>0</v>
      </c>
      <c r="AJ175">
        <v>0</v>
      </c>
    </row>
    <row r="176" spans="1:36" x14ac:dyDescent="0.25">
      <c r="A176" s="2" t="s">
        <v>1626</v>
      </c>
      <c r="B176" s="2" t="s">
        <v>1627</v>
      </c>
      <c r="C176" s="2" t="s">
        <v>1280</v>
      </c>
      <c r="G176" s="2" t="s">
        <v>464</v>
      </c>
      <c r="H176" s="2" t="s">
        <v>42</v>
      </c>
      <c r="I176" s="2" t="b">
        <v>0</v>
      </c>
      <c r="J176" s="2" t="s">
        <v>1048</v>
      </c>
      <c r="K176" s="2">
        <v>19.03239631652832</v>
      </c>
      <c r="L176" s="2">
        <v>-98.292045593261719</v>
      </c>
      <c r="M176" s="2" t="s">
        <v>1049</v>
      </c>
      <c r="O176" s="5">
        <v>43683.459406724534</v>
      </c>
      <c r="P176" s="5">
        <v>54788.75</v>
      </c>
      <c r="Q176" s="2" t="s">
        <v>467</v>
      </c>
      <c r="R176" s="2">
        <v>113</v>
      </c>
      <c r="S176" s="2" t="s">
        <v>515</v>
      </c>
      <c r="T176" s="2" t="s">
        <v>516</v>
      </c>
      <c r="U176" s="2" t="s">
        <v>1628</v>
      </c>
      <c r="V176" s="2" t="s">
        <v>1629</v>
      </c>
      <c r="X176" s="2" t="s">
        <v>1630</v>
      </c>
      <c r="Y176" s="2" t="s">
        <v>446</v>
      </c>
      <c r="Z176" s="2" t="s">
        <v>1631</v>
      </c>
      <c r="AA176" s="3">
        <v>44020.410961377318</v>
      </c>
      <c r="AB176" s="3">
        <v>44020.537037766204</v>
      </c>
      <c r="AC176" s="3" t="s">
        <v>18</v>
      </c>
      <c r="AI176">
        <v>0</v>
      </c>
      <c r="AJ176">
        <v>0</v>
      </c>
    </row>
    <row r="177" spans="1:36" x14ac:dyDescent="0.25">
      <c r="A177" s="2" t="s">
        <v>1632</v>
      </c>
      <c r="B177" s="2" t="s">
        <v>1633</v>
      </c>
      <c r="C177" s="2" t="s">
        <v>1280</v>
      </c>
      <c r="G177" s="2" t="s">
        <v>464</v>
      </c>
      <c r="H177" s="2" t="s">
        <v>42</v>
      </c>
      <c r="I177" s="2" t="b">
        <v>0</v>
      </c>
      <c r="J177" s="2" t="s">
        <v>1048</v>
      </c>
      <c r="K177" s="2">
        <v>19.031858444213867</v>
      </c>
      <c r="L177" s="2">
        <v>-98.292892456054688</v>
      </c>
      <c r="M177" s="2" t="s">
        <v>1049</v>
      </c>
      <c r="O177" s="5">
        <v>43683.45940670139</v>
      </c>
      <c r="P177" s="5">
        <v>54788.75</v>
      </c>
      <c r="Q177" s="2" t="s">
        <v>467</v>
      </c>
      <c r="R177" s="2">
        <v>113</v>
      </c>
      <c r="S177" s="2" t="s">
        <v>468</v>
      </c>
      <c r="T177" s="2" t="s">
        <v>469</v>
      </c>
      <c r="U177" s="2" t="s">
        <v>1634</v>
      </c>
      <c r="V177" s="2" t="s">
        <v>1635</v>
      </c>
      <c r="X177" s="2" t="s">
        <v>1636</v>
      </c>
      <c r="Y177" s="2" t="s">
        <v>446</v>
      </c>
      <c r="Z177" s="2" t="s">
        <v>1637</v>
      </c>
      <c r="AA177" s="3">
        <v>44020.438391932868</v>
      </c>
      <c r="AB177" s="3">
        <v>44020.546401192129</v>
      </c>
      <c r="AC177" s="3" t="s">
        <v>18</v>
      </c>
      <c r="AI177">
        <v>0</v>
      </c>
      <c r="AJ177">
        <v>0</v>
      </c>
    </row>
    <row r="178" spans="1:36" x14ac:dyDescent="0.25">
      <c r="A178" s="2" t="s">
        <v>1638</v>
      </c>
      <c r="B178" s="2" t="s">
        <v>1639</v>
      </c>
      <c r="C178" s="2" t="s">
        <v>1280</v>
      </c>
      <c r="G178" s="2" t="s">
        <v>464</v>
      </c>
      <c r="H178" s="2" t="s">
        <v>42</v>
      </c>
      <c r="I178" s="2" t="b">
        <v>0</v>
      </c>
      <c r="J178" s="2" t="s">
        <v>1640</v>
      </c>
      <c r="K178" s="2">
        <v>19.043916702270508</v>
      </c>
      <c r="L178" s="2">
        <v>-98.273536682128906</v>
      </c>
      <c r="M178" s="2" t="s">
        <v>500</v>
      </c>
      <c r="O178" s="5">
        <v>43683.459406712966</v>
      </c>
      <c r="P178" s="5">
        <v>54788.75</v>
      </c>
      <c r="Q178" s="2" t="s">
        <v>467</v>
      </c>
      <c r="R178" s="2">
        <v>113</v>
      </c>
      <c r="S178" s="2" t="s">
        <v>468</v>
      </c>
      <c r="T178" s="2" t="s">
        <v>469</v>
      </c>
      <c r="U178" s="2" t="s">
        <v>1641</v>
      </c>
      <c r="V178" s="2" t="s">
        <v>1642</v>
      </c>
      <c r="X178" s="2" t="s">
        <v>1643</v>
      </c>
      <c r="Y178" s="2" t="s">
        <v>446</v>
      </c>
      <c r="Z178" s="2" t="s">
        <v>1644</v>
      </c>
      <c r="AA178" s="3">
        <v>44020.533044710646</v>
      </c>
      <c r="AB178" s="3">
        <v>44020.537882673612</v>
      </c>
      <c r="AC178" s="3" t="s">
        <v>18</v>
      </c>
      <c r="AI178">
        <v>0</v>
      </c>
      <c r="AJ178">
        <v>0</v>
      </c>
    </row>
    <row r="179" spans="1:36" x14ac:dyDescent="0.25">
      <c r="A179" s="2" t="s">
        <v>1645</v>
      </c>
      <c r="B179" s="2" t="s">
        <v>1646</v>
      </c>
      <c r="C179" s="2" t="s">
        <v>1280</v>
      </c>
      <c r="G179" s="2" t="s">
        <v>464</v>
      </c>
      <c r="H179" s="2" t="s">
        <v>42</v>
      </c>
      <c r="I179" s="2" t="b">
        <v>0</v>
      </c>
      <c r="J179" s="2" t="s">
        <v>1647</v>
      </c>
      <c r="K179" s="2">
        <v>19.049293518066406</v>
      </c>
      <c r="L179" s="2">
        <v>-98.298576354980469</v>
      </c>
      <c r="M179" s="2" t="s">
        <v>500</v>
      </c>
      <c r="O179" s="5">
        <v>43776.691077743053</v>
      </c>
      <c r="P179" s="5">
        <v>54788.75</v>
      </c>
      <c r="Q179" s="2" t="s">
        <v>467</v>
      </c>
      <c r="R179" s="2">
        <v>113</v>
      </c>
      <c r="S179" s="2" t="s">
        <v>468</v>
      </c>
      <c r="T179" s="2" t="s">
        <v>469</v>
      </c>
      <c r="U179" s="2" t="s">
        <v>1648</v>
      </c>
      <c r="V179" s="2" t="s">
        <v>1649</v>
      </c>
      <c r="X179" s="2" t="s">
        <v>1650</v>
      </c>
      <c r="Y179" s="2" t="s">
        <v>446</v>
      </c>
      <c r="Z179" s="2" t="s">
        <v>1651</v>
      </c>
      <c r="AA179" s="3">
        <v>44020.525822488424</v>
      </c>
      <c r="AB179" s="3">
        <v>44020.52593822917</v>
      </c>
      <c r="AC179" s="3" t="s">
        <v>18</v>
      </c>
      <c r="AI179">
        <v>0</v>
      </c>
      <c r="AJ179">
        <v>0</v>
      </c>
    </row>
    <row r="180" spans="1:36" x14ac:dyDescent="0.25">
      <c r="A180" s="2" t="s">
        <v>1652</v>
      </c>
      <c r="B180" s="2" t="s">
        <v>1653</v>
      </c>
      <c r="C180" s="2" t="s">
        <v>1280</v>
      </c>
      <c r="G180" s="2" t="s">
        <v>464</v>
      </c>
      <c r="H180" s="2" t="s">
        <v>42</v>
      </c>
      <c r="I180" s="2" t="b">
        <v>0</v>
      </c>
      <c r="J180" s="2" t="s">
        <v>1654</v>
      </c>
      <c r="K180" s="2">
        <v>19.052825927734375</v>
      </c>
      <c r="L180" s="2">
        <v>-98.291145324707031</v>
      </c>
      <c r="M180" s="2" t="s">
        <v>1508</v>
      </c>
      <c r="O180" s="5">
        <v>43683.459406712966</v>
      </c>
      <c r="P180" s="5">
        <v>54788.75</v>
      </c>
      <c r="Q180" s="2" t="s">
        <v>467</v>
      </c>
      <c r="R180" s="2">
        <v>113</v>
      </c>
      <c r="S180" s="2" t="s">
        <v>468</v>
      </c>
      <c r="T180" s="2" t="s">
        <v>469</v>
      </c>
      <c r="U180" s="2" t="s">
        <v>1655</v>
      </c>
      <c r="V180" s="2" t="s">
        <v>1656</v>
      </c>
      <c r="X180" s="2" t="s">
        <v>1657</v>
      </c>
      <c r="Y180" s="2" t="s">
        <v>446</v>
      </c>
      <c r="Z180" s="2" t="s">
        <v>1658</v>
      </c>
      <c r="AA180" s="3">
        <v>44020.439480636574</v>
      </c>
      <c r="AB180" s="3">
        <v>44020.442443599539</v>
      </c>
      <c r="AC180" s="3" t="s">
        <v>18</v>
      </c>
      <c r="AI180">
        <v>0</v>
      </c>
      <c r="AJ180">
        <v>0</v>
      </c>
    </row>
    <row r="181" spans="1:36" x14ac:dyDescent="0.25">
      <c r="A181" s="2" t="s">
        <v>1659</v>
      </c>
      <c r="B181" s="2" t="s">
        <v>1660</v>
      </c>
      <c r="C181" s="2" t="s">
        <v>1280</v>
      </c>
      <c r="G181" s="2" t="s">
        <v>464</v>
      </c>
      <c r="H181" s="2" t="s">
        <v>42</v>
      </c>
      <c r="I181" s="2" t="b">
        <v>0</v>
      </c>
      <c r="J181" s="2" t="s">
        <v>1661</v>
      </c>
      <c r="K181" s="2">
        <v>19.070693969726563</v>
      </c>
      <c r="L181" s="2">
        <v>-98.2239990234375</v>
      </c>
      <c r="M181" s="2" t="s">
        <v>1113</v>
      </c>
      <c r="O181" s="5">
        <v>43683.459406712966</v>
      </c>
      <c r="P181" s="5">
        <v>54788.75</v>
      </c>
      <c r="Q181" s="2" t="s">
        <v>467</v>
      </c>
      <c r="R181" s="2">
        <v>113</v>
      </c>
      <c r="S181" s="2" t="s">
        <v>468</v>
      </c>
      <c r="T181" s="2" t="s">
        <v>469</v>
      </c>
      <c r="U181" s="2" t="s">
        <v>1662</v>
      </c>
      <c r="V181" s="2" t="s">
        <v>1663</v>
      </c>
      <c r="X181" s="2" t="s">
        <v>1664</v>
      </c>
      <c r="Y181" s="2" t="s">
        <v>446</v>
      </c>
      <c r="Z181" s="2" t="s">
        <v>1665</v>
      </c>
      <c r="AA181" s="3">
        <v>44008.559515358793</v>
      </c>
      <c r="AB181" s="3">
        <v>44020.159515358799</v>
      </c>
      <c r="AC181" s="3" t="s">
        <v>18</v>
      </c>
      <c r="AI181">
        <v>0</v>
      </c>
      <c r="AJ181">
        <v>0</v>
      </c>
    </row>
    <row r="182" spans="1:36" x14ac:dyDescent="0.25">
      <c r="A182" s="2" t="s">
        <v>1666</v>
      </c>
      <c r="B182" s="2" t="s">
        <v>1667</v>
      </c>
      <c r="C182" s="2" t="s">
        <v>1280</v>
      </c>
      <c r="G182" s="2" t="s">
        <v>464</v>
      </c>
      <c r="H182" s="2" t="s">
        <v>42</v>
      </c>
      <c r="I182" s="2" t="b">
        <v>0</v>
      </c>
      <c r="J182" s="2" t="s">
        <v>1668</v>
      </c>
      <c r="K182" s="2">
        <v>19.020185470581055</v>
      </c>
      <c r="L182" s="2">
        <v>-98.315185546875</v>
      </c>
      <c r="M182" s="2" t="s">
        <v>546</v>
      </c>
      <c r="O182" s="5">
        <v>43683.459406724534</v>
      </c>
      <c r="P182" s="5">
        <v>54788.75</v>
      </c>
      <c r="Q182" s="2" t="s">
        <v>467</v>
      </c>
      <c r="R182" s="2">
        <v>113</v>
      </c>
      <c r="S182" s="2" t="s">
        <v>468</v>
      </c>
      <c r="T182" s="2" t="s">
        <v>469</v>
      </c>
      <c r="U182" s="2" t="s">
        <v>1669</v>
      </c>
      <c r="V182" s="2" t="s">
        <v>1670</v>
      </c>
      <c r="X182" s="2" t="s">
        <v>1671</v>
      </c>
      <c r="Y182" s="2" t="s">
        <v>446</v>
      </c>
      <c r="Z182" s="2" t="s">
        <v>1672</v>
      </c>
      <c r="AA182" s="3">
        <v>44020.510000729169</v>
      </c>
      <c r="AB182" s="3">
        <v>44020.53873915509</v>
      </c>
      <c r="AC182" s="3" t="s">
        <v>18</v>
      </c>
      <c r="AI182">
        <v>0</v>
      </c>
      <c r="AJ182">
        <v>0</v>
      </c>
    </row>
    <row r="183" spans="1:36" x14ac:dyDescent="0.25">
      <c r="A183" s="2" t="s">
        <v>1673</v>
      </c>
      <c r="B183" s="2" t="s">
        <v>1674</v>
      </c>
      <c r="C183" s="2" t="s">
        <v>1280</v>
      </c>
      <c r="G183" s="2" t="s">
        <v>464</v>
      </c>
      <c r="H183" s="2" t="s">
        <v>42</v>
      </c>
      <c r="I183" s="2" t="b">
        <v>0</v>
      </c>
      <c r="J183" s="2" t="s">
        <v>1675</v>
      </c>
      <c r="K183" s="2">
        <v>19.044095993041992</v>
      </c>
      <c r="L183" s="2">
        <v>-98.296371459960938</v>
      </c>
      <c r="M183" s="2" t="s">
        <v>500</v>
      </c>
      <c r="O183" s="5">
        <v>43881.677669259261</v>
      </c>
      <c r="P183" s="5">
        <v>54788.75</v>
      </c>
      <c r="Q183" s="2" t="s">
        <v>467</v>
      </c>
      <c r="R183" s="2">
        <v>113</v>
      </c>
      <c r="S183" s="2" t="s">
        <v>468</v>
      </c>
      <c r="T183" s="2" t="s">
        <v>469</v>
      </c>
      <c r="U183" s="2" t="s">
        <v>1676</v>
      </c>
      <c r="V183" s="2" t="s">
        <v>555</v>
      </c>
      <c r="X183" s="2" t="s">
        <v>1677</v>
      </c>
      <c r="Y183" s="2" t="s">
        <v>446</v>
      </c>
      <c r="Z183" s="2" t="s">
        <v>1678</v>
      </c>
      <c r="AA183" s="3">
        <v>43990.707372685189</v>
      </c>
      <c r="AB183" s="3">
        <v>43990.707372685189</v>
      </c>
      <c r="AC183" s="3" t="s">
        <v>40</v>
      </c>
      <c r="AI183">
        <v>0</v>
      </c>
      <c r="AJ183">
        <v>0</v>
      </c>
    </row>
    <row r="184" spans="1:36" x14ac:dyDescent="0.25">
      <c r="A184" s="2" t="s">
        <v>1679</v>
      </c>
      <c r="B184" s="2" t="s">
        <v>1680</v>
      </c>
      <c r="C184" s="2" t="s">
        <v>1280</v>
      </c>
      <c r="G184" s="2" t="s">
        <v>464</v>
      </c>
      <c r="H184" s="2" t="s">
        <v>42</v>
      </c>
      <c r="I184" s="2" t="b">
        <v>0</v>
      </c>
      <c r="J184" s="2" t="s">
        <v>1048</v>
      </c>
      <c r="K184" s="2">
        <v>19.031909942626953</v>
      </c>
      <c r="L184" s="2">
        <v>-98.292839050292969</v>
      </c>
      <c r="M184" s="2" t="s">
        <v>1049</v>
      </c>
      <c r="O184" s="5">
        <v>43683.459406712966</v>
      </c>
      <c r="P184" s="5">
        <v>54788.75</v>
      </c>
      <c r="Q184" s="2" t="s">
        <v>467</v>
      </c>
      <c r="R184" s="2">
        <v>113</v>
      </c>
      <c r="S184" s="2" t="s">
        <v>468</v>
      </c>
      <c r="T184" s="2" t="s">
        <v>469</v>
      </c>
      <c r="U184" s="2" t="s">
        <v>1681</v>
      </c>
      <c r="V184" s="2" t="s">
        <v>1682</v>
      </c>
      <c r="X184" s="2" t="s">
        <v>1683</v>
      </c>
      <c r="Y184" s="2" t="s">
        <v>446</v>
      </c>
      <c r="Z184" s="2" t="s">
        <v>1684</v>
      </c>
      <c r="AA184" s="3">
        <v>44020.410174340279</v>
      </c>
      <c r="AB184" s="3">
        <v>44020.536308599534</v>
      </c>
      <c r="AC184" s="3" t="s">
        <v>18</v>
      </c>
      <c r="AI184">
        <v>0</v>
      </c>
      <c r="AJ184">
        <v>0</v>
      </c>
    </row>
    <row r="185" spans="1:36" x14ac:dyDescent="0.25">
      <c r="A185" s="2" t="s">
        <v>1685</v>
      </c>
      <c r="B185" s="2" t="s">
        <v>1686</v>
      </c>
      <c r="C185" s="2" t="s">
        <v>1280</v>
      </c>
      <c r="G185" s="2" t="s">
        <v>464</v>
      </c>
      <c r="H185" s="2" t="s">
        <v>42</v>
      </c>
      <c r="I185" s="2" t="b">
        <v>0</v>
      </c>
      <c r="J185" s="2" t="s">
        <v>1687</v>
      </c>
      <c r="K185" s="2">
        <v>18.996788024902344</v>
      </c>
      <c r="L185" s="2">
        <v>-98.258819580078125</v>
      </c>
      <c r="M185" s="2" t="s">
        <v>546</v>
      </c>
      <c r="O185" s="5">
        <v>43683.459406724534</v>
      </c>
      <c r="P185" s="5">
        <v>54788.75</v>
      </c>
      <c r="Q185" s="2" t="s">
        <v>467</v>
      </c>
      <c r="R185" s="2">
        <v>113</v>
      </c>
      <c r="S185" s="2" t="s">
        <v>515</v>
      </c>
      <c r="T185" s="2" t="s">
        <v>516</v>
      </c>
      <c r="U185" s="2" t="s">
        <v>1688</v>
      </c>
      <c r="V185" s="2" t="s">
        <v>1689</v>
      </c>
      <c r="X185" s="2" t="s">
        <v>1690</v>
      </c>
      <c r="Y185" s="2" t="s">
        <v>446</v>
      </c>
      <c r="Z185" s="2" t="s">
        <v>1691</v>
      </c>
      <c r="AA185" s="3">
        <v>44020.528171296297</v>
      </c>
      <c r="AB185" s="3">
        <v>44020.545787037037</v>
      </c>
      <c r="AC185" s="3" t="s">
        <v>18</v>
      </c>
      <c r="AI185">
        <v>0</v>
      </c>
      <c r="AJ185">
        <v>0</v>
      </c>
    </row>
    <row r="186" spans="1:36" x14ac:dyDescent="0.25">
      <c r="A186" s="2" t="s">
        <v>1692</v>
      </c>
      <c r="B186" s="2" t="s">
        <v>1693</v>
      </c>
      <c r="C186" s="2" t="s">
        <v>1280</v>
      </c>
      <c r="G186" s="2" t="s">
        <v>464</v>
      </c>
      <c r="H186" s="2" t="s">
        <v>42</v>
      </c>
      <c r="I186" s="2" t="b">
        <v>0</v>
      </c>
      <c r="J186" s="2" t="s">
        <v>1694</v>
      </c>
      <c r="K186" s="2">
        <v>19.046272277832031</v>
      </c>
      <c r="L186" s="2">
        <v>-98.292068481445313</v>
      </c>
      <c r="M186" s="2" t="s">
        <v>500</v>
      </c>
      <c r="O186" s="5">
        <v>43683.459406712966</v>
      </c>
      <c r="P186" s="5">
        <v>54788.75</v>
      </c>
      <c r="Q186" s="2" t="s">
        <v>467</v>
      </c>
      <c r="R186" s="2">
        <v>113</v>
      </c>
      <c r="S186" s="2" t="s">
        <v>515</v>
      </c>
      <c r="T186" s="2" t="s">
        <v>516</v>
      </c>
      <c r="U186" s="2" t="s">
        <v>1695</v>
      </c>
      <c r="V186" s="2" t="s">
        <v>1696</v>
      </c>
      <c r="X186" s="2" t="s">
        <v>1697</v>
      </c>
      <c r="Y186" s="2" t="s">
        <v>446</v>
      </c>
      <c r="Z186" s="2" t="s">
        <v>1698</v>
      </c>
      <c r="AA186" s="3">
        <v>44020.543541666666</v>
      </c>
      <c r="AB186" s="3">
        <v>44020.545844907407</v>
      </c>
      <c r="AC186" s="3" t="s">
        <v>18</v>
      </c>
      <c r="AI186">
        <v>0</v>
      </c>
      <c r="AJ186">
        <v>0</v>
      </c>
    </row>
    <row r="187" spans="1:36" x14ac:dyDescent="0.25">
      <c r="A187" s="2" t="s">
        <v>1699</v>
      </c>
      <c r="B187" s="2" t="s">
        <v>1700</v>
      </c>
      <c r="C187" s="2" t="s">
        <v>1280</v>
      </c>
      <c r="G187" s="2" t="s">
        <v>464</v>
      </c>
      <c r="H187" s="2" t="s">
        <v>42</v>
      </c>
      <c r="I187" s="2" t="b">
        <v>0</v>
      </c>
      <c r="J187" s="2" t="s">
        <v>1701</v>
      </c>
      <c r="K187" s="2">
        <v>19.022258758544922</v>
      </c>
      <c r="L187" s="2">
        <v>-98.261787414550781</v>
      </c>
      <c r="M187" s="2" t="s">
        <v>546</v>
      </c>
      <c r="O187" s="5">
        <v>43683.459406724534</v>
      </c>
      <c r="P187" s="5">
        <v>54788.75</v>
      </c>
      <c r="Q187" s="2" t="s">
        <v>467</v>
      </c>
      <c r="R187" s="2">
        <v>113</v>
      </c>
      <c r="S187" s="2" t="s">
        <v>468</v>
      </c>
      <c r="T187" s="2" t="s">
        <v>469</v>
      </c>
      <c r="U187" s="2" t="s">
        <v>1702</v>
      </c>
      <c r="V187" s="2" t="s">
        <v>1703</v>
      </c>
      <c r="X187" s="2" t="s">
        <v>1704</v>
      </c>
      <c r="Y187" s="2" t="s">
        <v>446</v>
      </c>
      <c r="Z187" s="2" t="s">
        <v>1705</v>
      </c>
      <c r="AA187" s="3">
        <v>44020.526667395832</v>
      </c>
      <c r="AB187" s="3">
        <v>44020.526759988425</v>
      </c>
      <c r="AC187" s="3" t="s">
        <v>18</v>
      </c>
      <c r="AI187">
        <v>0</v>
      </c>
      <c r="AJ187">
        <v>0</v>
      </c>
    </row>
    <row r="188" spans="1:36" x14ac:dyDescent="0.25">
      <c r="A188" s="2" t="s">
        <v>1706</v>
      </c>
      <c r="B188" s="2" t="s">
        <v>1707</v>
      </c>
      <c r="C188" s="2" t="s">
        <v>1280</v>
      </c>
      <c r="G188" s="2" t="s">
        <v>464</v>
      </c>
      <c r="H188" s="2" t="s">
        <v>16</v>
      </c>
      <c r="I188" s="2" t="b">
        <v>0</v>
      </c>
      <c r="J188" s="2" t="s">
        <v>1708</v>
      </c>
      <c r="K188" s="2">
        <v>19.02763557434082</v>
      </c>
      <c r="L188" s="2">
        <v>-98.309532165527344</v>
      </c>
      <c r="M188" s="2" t="s">
        <v>500</v>
      </c>
      <c r="O188" s="5">
        <v>43683.459406712966</v>
      </c>
      <c r="P188" s="5">
        <v>54788.75</v>
      </c>
      <c r="Q188" s="2" t="s">
        <v>467</v>
      </c>
      <c r="R188" s="2">
        <v>113</v>
      </c>
      <c r="S188" s="2" t="s">
        <v>468</v>
      </c>
      <c r="T188" s="2" t="s">
        <v>469</v>
      </c>
      <c r="U188" s="2" t="s">
        <v>1709</v>
      </c>
      <c r="V188" s="2" t="s">
        <v>1710</v>
      </c>
      <c r="X188" s="2" t="s">
        <v>1711</v>
      </c>
      <c r="Y188" s="2" t="s">
        <v>446</v>
      </c>
      <c r="Z188" s="2" t="s">
        <v>1712</v>
      </c>
      <c r="AA188" s="3">
        <v>44020.545671296299</v>
      </c>
      <c r="AB188" s="3">
        <v>44020.545671296299</v>
      </c>
      <c r="AC188" s="3" t="s">
        <v>18</v>
      </c>
      <c r="AI188">
        <v>0</v>
      </c>
      <c r="AJ188">
        <v>0</v>
      </c>
    </row>
    <row r="189" spans="1:36" x14ac:dyDescent="0.25">
      <c r="A189" s="2" t="s">
        <v>1713</v>
      </c>
      <c r="B189" s="2" t="s">
        <v>1714</v>
      </c>
      <c r="C189" s="2" t="s">
        <v>1280</v>
      </c>
      <c r="G189" s="2" t="s">
        <v>464</v>
      </c>
      <c r="H189" s="2" t="s">
        <v>42</v>
      </c>
      <c r="I189" s="2" t="b">
        <v>0</v>
      </c>
      <c r="J189" s="2" t="s">
        <v>1361</v>
      </c>
      <c r="K189" s="2">
        <v>19.031526565551758</v>
      </c>
      <c r="L189" s="2">
        <v>-98.292503356933594</v>
      </c>
      <c r="M189" s="2" t="s">
        <v>500</v>
      </c>
      <c r="O189" s="5">
        <v>43683.459406712966</v>
      </c>
      <c r="P189" s="5">
        <v>54788.75</v>
      </c>
      <c r="Q189" s="2" t="s">
        <v>467</v>
      </c>
      <c r="R189" s="2">
        <v>113</v>
      </c>
      <c r="S189" s="2" t="s">
        <v>468</v>
      </c>
      <c r="T189" s="2" t="s">
        <v>469</v>
      </c>
      <c r="U189" s="2" t="s">
        <v>1715</v>
      </c>
      <c r="V189" s="2" t="s">
        <v>1716</v>
      </c>
      <c r="X189" s="2" t="s">
        <v>1717</v>
      </c>
      <c r="Y189" s="2" t="s">
        <v>446</v>
      </c>
      <c r="Z189" s="2" t="s">
        <v>1718</v>
      </c>
      <c r="AA189" s="3">
        <v>44020.284688969907</v>
      </c>
      <c r="AB189" s="3">
        <v>44020.5356727662</v>
      </c>
      <c r="AC189" s="3" t="s">
        <v>18</v>
      </c>
      <c r="AI189">
        <v>0</v>
      </c>
      <c r="AJ189">
        <v>0</v>
      </c>
    </row>
    <row r="190" spans="1:36" x14ac:dyDescent="0.25">
      <c r="A190" s="2" t="s">
        <v>1719</v>
      </c>
      <c r="B190" s="2" t="s">
        <v>1720</v>
      </c>
      <c r="C190" s="2" t="s">
        <v>1280</v>
      </c>
      <c r="G190" s="2" t="s">
        <v>464</v>
      </c>
      <c r="H190" s="2" t="s">
        <v>42</v>
      </c>
      <c r="I190" s="2" t="b">
        <v>0</v>
      </c>
      <c r="J190" s="2" t="s">
        <v>1048</v>
      </c>
      <c r="K190" s="2">
        <v>19.031705856323242</v>
      </c>
      <c r="L190" s="2">
        <v>-98.292839050292969</v>
      </c>
      <c r="M190" s="2" t="s">
        <v>1049</v>
      </c>
      <c r="O190" s="5">
        <v>43773.955569618054</v>
      </c>
      <c r="P190" s="5">
        <v>54788.75</v>
      </c>
      <c r="Q190" s="2" t="s">
        <v>467</v>
      </c>
      <c r="R190" s="2">
        <v>113</v>
      </c>
      <c r="S190" s="2" t="s">
        <v>468</v>
      </c>
      <c r="T190" s="2" t="s">
        <v>469</v>
      </c>
      <c r="U190" s="2" t="s">
        <v>1721</v>
      </c>
      <c r="V190" s="2" t="s">
        <v>1722</v>
      </c>
      <c r="X190" s="2" t="s">
        <v>1723</v>
      </c>
      <c r="Y190" s="2" t="s">
        <v>446</v>
      </c>
      <c r="Z190" s="2" t="s">
        <v>1724</v>
      </c>
      <c r="AA190" s="3">
        <v>44018.774560914353</v>
      </c>
      <c r="AB190" s="3">
        <v>44018.839607210648</v>
      </c>
      <c r="AC190" s="3" t="s">
        <v>40</v>
      </c>
      <c r="AI190">
        <v>0</v>
      </c>
      <c r="AJ190">
        <v>0</v>
      </c>
    </row>
    <row r="191" spans="1:36" x14ac:dyDescent="0.25">
      <c r="A191" s="2" t="s">
        <v>1725</v>
      </c>
      <c r="B191" s="2" t="s">
        <v>1726</v>
      </c>
      <c r="C191" s="2" t="s">
        <v>1280</v>
      </c>
      <c r="G191" s="2" t="s">
        <v>464</v>
      </c>
      <c r="H191" s="2" t="s">
        <v>42</v>
      </c>
      <c r="I191" s="2" t="b">
        <v>0</v>
      </c>
      <c r="J191" s="2" t="s">
        <v>1727</v>
      </c>
      <c r="K191" s="2">
        <v>19.017292022705078</v>
      </c>
      <c r="L191" s="2">
        <v>-98.264297485351563</v>
      </c>
      <c r="M191" s="2" t="s">
        <v>546</v>
      </c>
      <c r="O191" s="5">
        <v>43773.957134155091</v>
      </c>
      <c r="P191" s="5">
        <v>54788.75</v>
      </c>
      <c r="Q191" s="2" t="s">
        <v>467</v>
      </c>
      <c r="R191" s="2">
        <v>113</v>
      </c>
      <c r="S191" s="2" t="s">
        <v>468</v>
      </c>
      <c r="T191" s="2" t="s">
        <v>469</v>
      </c>
      <c r="U191" s="2" t="s">
        <v>1728</v>
      </c>
      <c r="V191" s="2" t="s">
        <v>1729</v>
      </c>
      <c r="X191" s="2" t="s">
        <v>1730</v>
      </c>
      <c r="Y191" s="2" t="s">
        <v>446</v>
      </c>
      <c r="Z191" s="2" t="s">
        <v>1731</v>
      </c>
      <c r="AA191" s="3">
        <v>44020.539386574077</v>
      </c>
      <c r="AB191" s="3">
        <v>44020.54546296296</v>
      </c>
      <c r="AC191" s="3" t="s">
        <v>18</v>
      </c>
      <c r="AI191">
        <v>0</v>
      </c>
      <c r="AJ191">
        <v>0</v>
      </c>
    </row>
    <row r="192" spans="1:36" x14ac:dyDescent="0.25">
      <c r="A192" s="2" t="s">
        <v>1732</v>
      </c>
      <c r="B192" s="2" t="s">
        <v>1733</v>
      </c>
      <c r="C192" s="2" t="s">
        <v>1280</v>
      </c>
      <c r="G192" s="2" t="s">
        <v>464</v>
      </c>
      <c r="H192" s="2" t="s">
        <v>16</v>
      </c>
      <c r="I192" s="2" t="b">
        <v>0</v>
      </c>
      <c r="J192" s="2" t="s">
        <v>1734</v>
      </c>
      <c r="K192" s="2">
        <v>19.032575607299805</v>
      </c>
      <c r="L192" s="2">
        <v>-98.25531005859375</v>
      </c>
      <c r="M192" s="2" t="s">
        <v>546</v>
      </c>
      <c r="O192" s="5">
        <v>43773.957961874999</v>
      </c>
      <c r="P192" s="5">
        <v>54788.75</v>
      </c>
      <c r="Q192" s="2" t="s">
        <v>467</v>
      </c>
      <c r="R192" s="2">
        <v>113</v>
      </c>
      <c r="S192" s="2" t="s">
        <v>468</v>
      </c>
      <c r="T192" s="2" t="s">
        <v>469</v>
      </c>
      <c r="U192" s="2" t="s">
        <v>1735</v>
      </c>
      <c r="V192" s="2" t="s">
        <v>1736</v>
      </c>
      <c r="X192" s="2" t="s">
        <v>1737</v>
      </c>
      <c r="Y192" s="2" t="s">
        <v>446</v>
      </c>
      <c r="Z192" s="2" t="s">
        <v>1738</v>
      </c>
      <c r="AA192" s="3">
        <v>44020.545682870368</v>
      </c>
      <c r="AB192" s="3">
        <v>44020.545682870368</v>
      </c>
      <c r="AC192" s="3" t="s">
        <v>18</v>
      </c>
      <c r="AI192">
        <v>0</v>
      </c>
      <c r="AJ192">
        <v>0</v>
      </c>
    </row>
    <row r="193" spans="1:36" x14ac:dyDescent="0.25">
      <c r="A193" s="2" t="s">
        <v>1739</v>
      </c>
      <c r="B193" s="2" t="s">
        <v>1740</v>
      </c>
      <c r="C193" s="2" t="s">
        <v>1280</v>
      </c>
      <c r="G193" s="2" t="s">
        <v>464</v>
      </c>
      <c r="H193" s="2" t="s">
        <v>42</v>
      </c>
      <c r="I193" s="2" t="b">
        <v>0</v>
      </c>
      <c r="J193" s="2" t="s">
        <v>1741</v>
      </c>
      <c r="K193" s="2">
        <v>19.031679153442383</v>
      </c>
      <c r="L193" s="2">
        <v>-98.285133361816406</v>
      </c>
      <c r="M193" s="2" t="s">
        <v>546</v>
      </c>
      <c r="O193" s="5">
        <v>43773.959062361107</v>
      </c>
      <c r="P193" s="5">
        <v>54788.75</v>
      </c>
      <c r="Q193" s="2" t="s">
        <v>467</v>
      </c>
      <c r="R193" s="2">
        <v>113</v>
      </c>
      <c r="S193" s="2" t="s">
        <v>468</v>
      </c>
      <c r="T193" s="2" t="s">
        <v>469</v>
      </c>
      <c r="U193" s="2" t="s">
        <v>1742</v>
      </c>
      <c r="V193" s="2" t="s">
        <v>1743</v>
      </c>
      <c r="X193" s="2" t="s">
        <v>1744</v>
      </c>
      <c r="Y193" s="2" t="s">
        <v>446</v>
      </c>
      <c r="Z193" s="2" t="s">
        <v>1745</v>
      </c>
      <c r="AA193" s="3">
        <v>44020.536412037036</v>
      </c>
      <c r="AB193" s="3">
        <v>44020.545752314814</v>
      </c>
      <c r="AC193" s="3" t="s">
        <v>18</v>
      </c>
      <c r="AI193">
        <v>0</v>
      </c>
      <c r="AJ193">
        <v>0</v>
      </c>
    </row>
    <row r="194" spans="1:36" x14ac:dyDescent="0.25">
      <c r="A194" s="2" t="s">
        <v>1746</v>
      </c>
      <c r="B194" s="2" t="s">
        <v>1747</v>
      </c>
      <c r="C194" s="2" t="s">
        <v>1280</v>
      </c>
      <c r="G194" s="2" t="s">
        <v>464</v>
      </c>
      <c r="H194" s="2" t="s">
        <v>16</v>
      </c>
      <c r="I194" s="2" t="b">
        <v>0</v>
      </c>
      <c r="J194" s="2" t="s">
        <v>1748</v>
      </c>
      <c r="K194" s="2">
        <v>19.018264770507813</v>
      </c>
      <c r="L194" s="2">
        <v>-98.262863159179688</v>
      </c>
      <c r="M194" s="2" t="s">
        <v>546</v>
      </c>
      <c r="O194" s="5">
        <v>43773.959876446759</v>
      </c>
      <c r="P194" s="5">
        <v>54788.75</v>
      </c>
      <c r="Q194" s="2" t="s">
        <v>467</v>
      </c>
      <c r="R194" s="2">
        <v>113</v>
      </c>
      <c r="S194" s="2" t="s">
        <v>468</v>
      </c>
      <c r="T194" s="2" t="s">
        <v>469</v>
      </c>
      <c r="U194" s="2" t="s">
        <v>1749</v>
      </c>
      <c r="V194" s="2" t="s">
        <v>1750</v>
      </c>
      <c r="X194" s="2" t="s">
        <v>1751</v>
      </c>
      <c r="Y194" s="2" t="s">
        <v>446</v>
      </c>
      <c r="Z194" s="2" t="s">
        <v>1752</v>
      </c>
      <c r="AA194" s="3">
        <v>44020.546053240738</v>
      </c>
      <c r="AB194" s="3">
        <v>44020.546053240738</v>
      </c>
      <c r="AC194" s="3" t="s">
        <v>18</v>
      </c>
      <c r="AI194">
        <v>0</v>
      </c>
      <c r="AJ194">
        <v>0</v>
      </c>
    </row>
    <row r="195" spans="1:36" x14ac:dyDescent="0.25">
      <c r="A195" s="2" t="s">
        <v>1753</v>
      </c>
      <c r="B195" s="2" t="s">
        <v>1754</v>
      </c>
      <c r="C195" s="2" t="s">
        <v>1280</v>
      </c>
      <c r="G195" s="2" t="s">
        <v>464</v>
      </c>
      <c r="H195" s="2" t="s">
        <v>42</v>
      </c>
      <c r="I195" s="2" t="b">
        <v>0</v>
      </c>
      <c r="J195" s="2" t="s">
        <v>1755</v>
      </c>
      <c r="K195" s="2">
        <v>19.050188064575195</v>
      </c>
      <c r="L195" s="2">
        <v>-98.21112060546875</v>
      </c>
      <c r="O195" s="5">
        <v>43773.960964467595</v>
      </c>
      <c r="P195" s="5">
        <v>54788.75</v>
      </c>
      <c r="Q195" s="2" t="s">
        <v>467</v>
      </c>
      <c r="R195" s="2">
        <v>113</v>
      </c>
      <c r="S195" s="2" t="s">
        <v>468</v>
      </c>
      <c r="T195" s="2" t="s">
        <v>469</v>
      </c>
      <c r="U195" s="2" t="s">
        <v>1756</v>
      </c>
      <c r="V195" s="2" t="s">
        <v>1757</v>
      </c>
      <c r="X195" s="2" t="s">
        <v>1758</v>
      </c>
      <c r="Y195" s="2" t="s">
        <v>446</v>
      </c>
      <c r="Z195" s="2" t="s">
        <v>1759</v>
      </c>
      <c r="AA195" s="3">
        <v>44007.679919710645</v>
      </c>
      <c r="AB195" s="3">
        <v>44011.197373414354</v>
      </c>
      <c r="AC195" s="3" t="s">
        <v>40</v>
      </c>
      <c r="AI195">
        <v>0</v>
      </c>
      <c r="AJ195">
        <v>0</v>
      </c>
    </row>
    <row r="196" spans="1:36" x14ac:dyDescent="0.25">
      <c r="A196" s="2" t="s">
        <v>1760</v>
      </c>
      <c r="B196" s="2" t="s">
        <v>1761</v>
      </c>
      <c r="C196" s="2" t="s">
        <v>1280</v>
      </c>
      <c r="G196" s="2" t="s">
        <v>464</v>
      </c>
      <c r="H196" s="2" t="s">
        <v>42</v>
      </c>
      <c r="I196" s="2" t="b">
        <v>0</v>
      </c>
      <c r="J196" s="2" t="s">
        <v>1048</v>
      </c>
      <c r="K196" s="2">
        <v>19.03216552734375</v>
      </c>
      <c r="L196" s="2">
        <v>-98.292732238769531</v>
      </c>
      <c r="M196" s="2" t="s">
        <v>1049</v>
      </c>
      <c r="O196" s="5">
        <v>43776.601005567129</v>
      </c>
      <c r="P196" s="5">
        <v>54788.75</v>
      </c>
      <c r="Q196" s="2" t="s">
        <v>467</v>
      </c>
      <c r="R196" s="2">
        <v>113</v>
      </c>
      <c r="S196" s="2" t="s">
        <v>468</v>
      </c>
      <c r="T196" s="2" t="s">
        <v>469</v>
      </c>
      <c r="U196" s="2" t="s">
        <v>1762</v>
      </c>
      <c r="V196" s="2" t="s">
        <v>1763</v>
      </c>
      <c r="X196" s="2" t="s">
        <v>1764</v>
      </c>
      <c r="Y196" s="2" t="s">
        <v>446</v>
      </c>
      <c r="Z196" s="2" t="s">
        <v>1765</v>
      </c>
      <c r="AA196" s="3">
        <v>44006.430764618053</v>
      </c>
      <c r="AB196" s="3">
        <v>44019.824722951387</v>
      </c>
      <c r="AC196" s="3" t="s">
        <v>18</v>
      </c>
      <c r="AI196">
        <v>0</v>
      </c>
      <c r="AJ196">
        <v>0</v>
      </c>
    </row>
    <row r="197" spans="1:36" x14ac:dyDescent="0.25">
      <c r="A197" s="2" t="s">
        <v>1766</v>
      </c>
      <c r="B197" s="2" t="s">
        <v>1767</v>
      </c>
      <c r="C197" s="2" t="s">
        <v>1280</v>
      </c>
      <c r="G197" s="2" t="s">
        <v>464</v>
      </c>
      <c r="H197" s="2" t="s">
        <v>42</v>
      </c>
      <c r="I197" s="2" t="b">
        <v>0</v>
      </c>
      <c r="J197" s="2" t="s">
        <v>1048</v>
      </c>
      <c r="K197" s="2">
        <v>19.032192230224609</v>
      </c>
      <c r="L197" s="2">
        <v>-98.29278564453125</v>
      </c>
      <c r="M197" s="2" t="s">
        <v>1049</v>
      </c>
      <c r="O197" s="5">
        <v>43773.973217893516</v>
      </c>
      <c r="P197" s="5">
        <v>54788.75</v>
      </c>
      <c r="Q197" s="2" t="s">
        <v>467</v>
      </c>
      <c r="R197" s="2">
        <v>113</v>
      </c>
      <c r="S197" s="2" t="s">
        <v>468</v>
      </c>
      <c r="T197" s="2" t="s">
        <v>469</v>
      </c>
      <c r="U197" s="2" t="s">
        <v>1768</v>
      </c>
      <c r="V197" s="2" t="s">
        <v>1769</v>
      </c>
      <c r="X197" s="2" t="s">
        <v>1770</v>
      </c>
      <c r="Y197" s="2" t="s">
        <v>446</v>
      </c>
      <c r="Z197" s="2" t="s">
        <v>1771</v>
      </c>
      <c r="AA197" s="3">
        <v>44011.468229895836</v>
      </c>
      <c r="AB197" s="3">
        <v>44020.123461377312</v>
      </c>
      <c r="AC197" s="3" t="s">
        <v>18</v>
      </c>
      <c r="AI197">
        <v>0</v>
      </c>
      <c r="AJ197">
        <v>0</v>
      </c>
    </row>
    <row r="198" spans="1:36" x14ac:dyDescent="0.25">
      <c r="A198" s="2" t="s">
        <v>1772</v>
      </c>
      <c r="B198" s="2" t="s">
        <v>1773</v>
      </c>
      <c r="C198" s="2" t="s">
        <v>1280</v>
      </c>
      <c r="G198" s="2" t="s">
        <v>464</v>
      </c>
      <c r="H198" s="2" t="s">
        <v>42</v>
      </c>
      <c r="I198" s="2" t="b">
        <v>0</v>
      </c>
      <c r="J198" s="2" t="s">
        <v>1048</v>
      </c>
      <c r="K198" s="2">
        <v>19.03216552734375</v>
      </c>
      <c r="L198" s="2">
        <v>-98.292633056640625</v>
      </c>
      <c r="M198" s="2" t="s">
        <v>1049</v>
      </c>
      <c r="O198" s="5">
        <v>43773.974555162036</v>
      </c>
      <c r="P198" s="5">
        <v>54788.75</v>
      </c>
      <c r="Q198" s="2" t="s">
        <v>467</v>
      </c>
      <c r="R198" s="2">
        <v>113</v>
      </c>
      <c r="S198" s="2" t="s">
        <v>468</v>
      </c>
      <c r="T198" s="2" t="s">
        <v>469</v>
      </c>
      <c r="U198" s="2" t="s">
        <v>1774</v>
      </c>
      <c r="V198" s="2" t="s">
        <v>1775</v>
      </c>
      <c r="X198" s="2" t="s">
        <v>1776</v>
      </c>
      <c r="Y198" s="2" t="s">
        <v>446</v>
      </c>
      <c r="Z198" s="2" t="s">
        <v>1777</v>
      </c>
      <c r="AA198" s="3">
        <v>44018.433229895832</v>
      </c>
      <c r="AB198" s="3">
        <v>44020.403901192127</v>
      </c>
      <c r="AC198" s="3" t="s">
        <v>18</v>
      </c>
      <c r="AI198">
        <v>0</v>
      </c>
      <c r="AJ198">
        <v>0</v>
      </c>
    </row>
    <row r="199" spans="1:36" x14ac:dyDescent="0.25">
      <c r="A199" s="2" t="s">
        <v>1778</v>
      </c>
      <c r="B199" s="2" t="s">
        <v>1779</v>
      </c>
      <c r="C199" s="2" t="s">
        <v>1280</v>
      </c>
      <c r="G199" s="2" t="s">
        <v>464</v>
      </c>
      <c r="H199" s="2" t="s">
        <v>42</v>
      </c>
      <c r="I199" s="2" t="b">
        <v>0</v>
      </c>
      <c r="J199" s="2" t="s">
        <v>1048</v>
      </c>
      <c r="K199" s="2">
        <v>19.03216552734375</v>
      </c>
      <c r="L199" s="2">
        <v>-98.292655944824219</v>
      </c>
      <c r="M199" s="2" t="s">
        <v>1049</v>
      </c>
      <c r="O199" s="5">
        <v>43773.977185000003</v>
      </c>
      <c r="P199" s="5">
        <v>54788.75</v>
      </c>
      <c r="Q199" s="2" t="s">
        <v>467</v>
      </c>
      <c r="R199" s="2">
        <v>113</v>
      </c>
      <c r="S199" s="2" t="s">
        <v>468</v>
      </c>
      <c r="T199" s="2" t="s">
        <v>469</v>
      </c>
      <c r="U199" s="2" t="s">
        <v>1780</v>
      </c>
      <c r="V199" s="2" t="s">
        <v>1781</v>
      </c>
      <c r="X199" s="2" t="s">
        <v>1782</v>
      </c>
      <c r="Y199" s="2" t="s">
        <v>446</v>
      </c>
      <c r="Z199" s="2" t="s">
        <v>1783</v>
      </c>
      <c r="AA199" s="3">
        <v>44018.440567858794</v>
      </c>
      <c r="AB199" s="3">
        <v>44020.385799340278</v>
      </c>
      <c r="AC199" s="3" t="s">
        <v>18</v>
      </c>
      <c r="AI199">
        <v>0</v>
      </c>
      <c r="AJ199">
        <v>0</v>
      </c>
    </row>
    <row r="200" spans="1:36" x14ac:dyDescent="0.25">
      <c r="A200" s="2" t="s">
        <v>1784</v>
      </c>
      <c r="B200" s="2" t="s">
        <v>1785</v>
      </c>
      <c r="C200" s="2" t="s">
        <v>1280</v>
      </c>
      <c r="G200" s="2" t="s">
        <v>464</v>
      </c>
      <c r="H200" s="2" t="s">
        <v>42</v>
      </c>
      <c r="I200" s="2" t="b">
        <v>0</v>
      </c>
      <c r="J200" s="2" t="s">
        <v>1048</v>
      </c>
      <c r="K200" s="2">
        <v>19.032192230224609</v>
      </c>
      <c r="L200" s="2">
        <v>-98.29278564453125</v>
      </c>
      <c r="M200" s="2" t="s">
        <v>1049</v>
      </c>
      <c r="O200" s="5">
        <v>43773.978376932871</v>
      </c>
      <c r="P200" s="5">
        <v>54788.75</v>
      </c>
      <c r="Q200" s="2" t="s">
        <v>467</v>
      </c>
      <c r="R200" s="2">
        <v>113</v>
      </c>
      <c r="S200" s="2" t="s">
        <v>468</v>
      </c>
      <c r="T200" s="2" t="s">
        <v>469</v>
      </c>
      <c r="U200" s="2" t="s">
        <v>1786</v>
      </c>
      <c r="V200" s="2" t="s">
        <v>1787</v>
      </c>
      <c r="X200" s="2" t="s">
        <v>1788</v>
      </c>
      <c r="Y200" s="2" t="s">
        <v>446</v>
      </c>
      <c r="Z200" s="2" t="s">
        <v>1789</v>
      </c>
      <c r="AA200" s="3">
        <v>44015.811263043979</v>
      </c>
      <c r="AB200" s="3">
        <v>44016.785927395831</v>
      </c>
      <c r="AC200" s="3" t="s">
        <v>40</v>
      </c>
      <c r="AI200">
        <v>0</v>
      </c>
      <c r="AJ200">
        <v>0</v>
      </c>
    </row>
    <row r="201" spans="1:36" x14ac:dyDescent="0.25">
      <c r="A201" s="2" t="s">
        <v>1790</v>
      </c>
      <c r="B201" s="2" t="s">
        <v>1791</v>
      </c>
      <c r="C201" s="2" t="s">
        <v>1280</v>
      </c>
      <c r="G201" s="2" t="s">
        <v>464</v>
      </c>
      <c r="H201" s="2" t="s">
        <v>42</v>
      </c>
      <c r="I201" s="2" t="b">
        <v>0</v>
      </c>
      <c r="J201" s="2" t="s">
        <v>1338</v>
      </c>
      <c r="K201" s="2">
        <v>19.032295227050781</v>
      </c>
      <c r="L201" s="2">
        <v>-98.292892456054688</v>
      </c>
      <c r="M201" s="2" t="s">
        <v>500</v>
      </c>
      <c r="O201" s="5">
        <v>43773.979394409726</v>
      </c>
      <c r="P201" s="5">
        <v>54788.75</v>
      </c>
      <c r="Q201" s="2" t="s">
        <v>467</v>
      </c>
      <c r="R201" s="2">
        <v>113</v>
      </c>
      <c r="S201" s="2" t="s">
        <v>468</v>
      </c>
      <c r="T201" s="2" t="s">
        <v>469</v>
      </c>
      <c r="U201" s="2" t="s">
        <v>1792</v>
      </c>
      <c r="V201" s="2" t="s">
        <v>1793</v>
      </c>
      <c r="X201" s="2" t="s">
        <v>1794</v>
      </c>
      <c r="Y201" s="2" t="s">
        <v>446</v>
      </c>
      <c r="Z201" s="2" t="s">
        <v>1795</v>
      </c>
      <c r="AA201" s="3">
        <v>43959.552662766204</v>
      </c>
      <c r="AB201" s="3">
        <v>44019.741030821759</v>
      </c>
      <c r="AC201" s="3" t="s">
        <v>18</v>
      </c>
      <c r="AI201">
        <v>0</v>
      </c>
      <c r="AJ201">
        <v>0</v>
      </c>
    </row>
    <row r="202" spans="1:36" x14ac:dyDescent="0.25">
      <c r="A202" s="2" t="s">
        <v>1796</v>
      </c>
      <c r="B202" s="2" t="s">
        <v>1797</v>
      </c>
      <c r="C202" s="2" t="s">
        <v>1280</v>
      </c>
      <c r="G202" s="2" t="s">
        <v>464</v>
      </c>
      <c r="H202" s="2" t="s">
        <v>42</v>
      </c>
      <c r="I202" s="2" t="b">
        <v>0</v>
      </c>
      <c r="J202" s="2" t="s">
        <v>1048</v>
      </c>
      <c r="K202" s="2">
        <v>19.032217025756836</v>
      </c>
      <c r="L202" s="2">
        <v>-98.292686462402344</v>
      </c>
      <c r="M202" s="2" t="s">
        <v>1049</v>
      </c>
      <c r="O202" s="5">
        <v>43773.980594895831</v>
      </c>
      <c r="P202" s="5">
        <v>54788.75</v>
      </c>
      <c r="Q202" s="2" t="s">
        <v>467</v>
      </c>
      <c r="R202" s="2">
        <v>113</v>
      </c>
      <c r="S202" s="2" t="s">
        <v>468</v>
      </c>
      <c r="T202" s="2" t="s">
        <v>469</v>
      </c>
      <c r="U202" s="2" t="s">
        <v>1798</v>
      </c>
      <c r="V202" s="2" t="s">
        <v>1799</v>
      </c>
      <c r="X202" s="2" t="s">
        <v>1800</v>
      </c>
      <c r="Y202" s="2" t="s">
        <v>446</v>
      </c>
      <c r="Z202" s="2" t="s">
        <v>1801</v>
      </c>
      <c r="AA202" s="3">
        <v>44019.539306284722</v>
      </c>
      <c r="AB202" s="3">
        <v>44020.529306284719</v>
      </c>
      <c r="AC202" s="3" t="s">
        <v>18</v>
      </c>
      <c r="AI202">
        <v>0</v>
      </c>
      <c r="AJ202">
        <v>0</v>
      </c>
    </row>
    <row r="203" spans="1:36" x14ac:dyDescent="0.25">
      <c r="A203" s="2" t="s">
        <v>1802</v>
      </c>
      <c r="B203" s="2" t="s">
        <v>1803</v>
      </c>
      <c r="C203" s="2" t="s">
        <v>1280</v>
      </c>
      <c r="G203" s="2" t="s">
        <v>464</v>
      </c>
      <c r="H203" s="2" t="s">
        <v>42</v>
      </c>
      <c r="I203" s="2" t="b">
        <v>0</v>
      </c>
      <c r="J203" s="2" t="s">
        <v>1361</v>
      </c>
      <c r="K203" s="2">
        <v>19.032192230224609</v>
      </c>
      <c r="L203" s="2">
        <v>-98.290176391601563</v>
      </c>
      <c r="M203" s="2" t="s">
        <v>500</v>
      </c>
      <c r="O203" s="5">
        <v>43776.611479375002</v>
      </c>
      <c r="P203" s="5">
        <v>54788.75</v>
      </c>
      <c r="Q203" s="2" t="s">
        <v>467</v>
      </c>
      <c r="R203" s="2">
        <v>113</v>
      </c>
      <c r="S203" s="2" t="s">
        <v>708</v>
      </c>
      <c r="T203" s="2" t="s">
        <v>709</v>
      </c>
      <c r="U203" s="2" t="s">
        <v>1804</v>
      </c>
      <c r="V203" s="2" t="s">
        <v>1805</v>
      </c>
      <c r="X203" s="2" t="s">
        <v>1806</v>
      </c>
      <c r="Y203" s="2" t="s">
        <v>446</v>
      </c>
      <c r="Z203" s="2" t="s">
        <v>1807</v>
      </c>
      <c r="AA203" s="3">
        <v>43917.421215277776</v>
      </c>
      <c r="AB203" s="3">
        <v>43917.421215277776</v>
      </c>
      <c r="AC203" s="3" t="s">
        <v>40</v>
      </c>
      <c r="AI203">
        <v>0</v>
      </c>
      <c r="AJ203">
        <v>0</v>
      </c>
    </row>
    <row r="204" spans="1:36" x14ac:dyDescent="0.25">
      <c r="A204" s="2" t="s">
        <v>1808</v>
      </c>
      <c r="B204" s="2" t="s">
        <v>1809</v>
      </c>
      <c r="C204" s="2" t="s">
        <v>1280</v>
      </c>
      <c r="G204" s="2" t="s">
        <v>464</v>
      </c>
      <c r="H204" s="2" t="s">
        <v>42</v>
      </c>
      <c r="I204" s="2" t="b">
        <v>0</v>
      </c>
      <c r="J204" s="2" t="s">
        <v>1048</v>
      </c>
      <c r="K204" s="2">
        <v>19.032140731811523</v>
      </c>
      <c r="L204" s="2">
        <v>-98.292709350585938</v>
      </c>
      <c r="M204" s="2" t="s">
        <v>1049</v>
      </c>
      <c r="O204" s="5">
        <v>43776.612833425927</v>
      </c>
      <c r="P204" s="5">
        <v>54788.75</v>
      </c>
      <c r="Q204" s="2" t="s">
        <v>467</v>
      </c>
      <c r="R204" s="2">
        <v>113</v>
      </c>
      <c r="S204" s="2" t="s">
        <v>468</v>
      </c>
      <c r="T204" s="2" t="s">
        <v>469</v>
      </c>
      <c r="U204" s="2" t="s">
        <v>1810</v>
      </c>
      <c r="V204" s="2" t="s">
        <v>1811</v>
      </c>
      <c r="X204" s="2" t="s">
        <v>1812</v>
      </c>
      <c r="Y204" s="2" t="s">
        <v>446</v>
      </c>
      <c r="Z204" s="2" t="s">
        <v>1813</v>
      </c>
      <c r="AA204" s="3">
        <v>44019.539676655091</v>
      </c>
      <c r="AB204" s="3">
        <v>44020.539202118052</v>
      </c>
      <c r="AC204" s="3" t="s">
        <v>18</v>
      </c>
      <c r="AI204">
        <v>0</v>
      </c>
      <c r="AJ204">
        <v>0</v>
      </c>
    </row>
    <row r="205" spans="1:36" x14ac:dyDescent="0.25">
      <c r="A205" s="2" t="s">
        <v>1814</v>
      </c>
      <c r="B205" s="2" t="s">
        <v>1815</v>
      </c>
      <c r="C205" s="2" t="s">
        <v>1280</v>
      </c>
      <c r="G205" s="2" t="s">
        <v>464</v>
      </c>
      <c r="H205" s="2" t="s">
        <v>42</v>
      </c>
      <c r="I205" s="2" t="b">
        <v>0</v>
      </c>
      <c r="J205" s="2" t="s">
        <v>1816</v>
      </c>
      <c r="K205" s="2">
        <v>19.003749847412109</v>
      </c>
      <c r="L205" s="2">
        <v>-98.234085083007813</v>
      </c>
      <c r="M205" s="2" t="s">
        <v>1113</v>
      </c>
      <c r="O205" s="5">
        <v>43776.617461319445</v>
      </c>
      <c r="P205" s="5">
        <v>54788.75</v>
      </c>
      <c r="Q205" s="2" t="s">
        <v>467</v>
      </c>
      <c r="R205" s="2">
        <v>113</v>
      </c>
      <c r="S205" s="2" t="s">
        <v>708</v>
      </c>
      <c r="T205" s="2" t="s">
        <v>709</v>
      </c>
      <c r="U205" s="2" t="s">
        <v>1817</v>
      </c>
      <c r="V205" s="2" t="s">
        <v>1818</v>
      </c>
      <c r="X205" s="2" t="s">
        <v>1819</v>
      </c>
      <c r="Y205" s="2" t="s">
        <v>446</v>
      </c>
      <c r="Z205" s="2" t="s">
        <v>1820</v>
      </c>
      <c r="AA205" s="3">
        <v>43901.829919710646</v>
      </c>
      <c r="AB205" s="3">
        <v>43902.414259988429</v>
      </c>
      <c r="AC205" s="3" t="s">
        <v>40</v>
      </c>
      <c r="AI205">
        <v>0</v>
      </c>
      <c r="AJ205">
        <v>0</v>
      </c>
    </row>
    <row r="206" spans="1:36" x14ac:dyDescent="0.25">
      <c r="A206" s="2" t="s">
        <v>1821</v>
      </c>
      <c r="B206" s="2" t="s">
        <v>1822</v>
      </c>
      <c r="C206" s="2" t="s">
        <v>1280</v>
      </c>
      <c r="G206" s="2" t="s">
        <v>464</v>
      </c>
      <c r="H206" s="2" t="s">
        <v>42</v>
      </c>
      <c r="I206" s="2" t="b">
        <v>0</v>
      </c>
      <c r="J206" s="2" t="s">
        <v>1823</v>
      </c>
      <c r="K206" s="2">
        <v>19.013324737548828</v>
      </c>
      <c r="L206" s="2">
        <v>-98.26641845703125</v>
      </c>
      <c r="M206" s="2" t="s">
        <v>546</v>
      </c>
      <c r="O206" s="5">
        <v>43683.45940670139</v>
      </c>
      <c r="P206" s="5">
        <v>54788.75</v>
      </c>
      <c r="Q206" s="2" t="s">
        <v>467</v>
      </c>
      <c r="R206" s="2">
        <v>113</v>
      </c>
      <c r="S206" s="2" t="s">
        <v>515</v>
      </c>
      <c r="T206" s="2" t="s">
        <v>516</v>
      </c>
      <c r="U206" s="2" t="s">
        <v>1824</v>
      </c>
      <c r="V206" s="2" t="s">
        <v>1825</v>
      </c>
      <c r="X206" s="2" t="s">
        <v>1826</v>
      </c>
      <c r="Y206" s="2" t="s">
        <v>446</v>
      </c>
      <c r="Z206" s="2" t="s">
        <v>1827</v>
      </c>
      <c r="AA206" s="3">
        <v>44020.537697488428</v>
      </c>
      <c r="AB206" s="3">
        <v>44020.537801655089</v>
      </c>
      <c r="AC206" s="3" t="s">
        <v>18</v>
      </c>
      <c r="AI206">
        <v>0</v>
      </c>
      <c r="AJ206">
        <v>0</v>
      </c>
    </row>
    <row r="207" spans="1:36" x14ac:dyDescent="0.25">
      <c r="A207" s="2" t="s">
        <v>1828</v>
      </c>
      <c r="B207" s="2" t="s">
        <v>1829</v>
      </c>
      <c r="C207" s="2" t="s">
        <v>1280</v>
      </c>
      <c r="G207" s="2" t="s">
        <v>464</v>
      </c>
      <c r="H207" s="2" t="s">
        <v>42</v>
      </c>
      <c r="I207" s="2" t="b">
        <v>0</v>
      </c>
      <c r="J207" s="2" t="s">
        <v>1048</v>
      </c>
      <c r="K207" s="2">
        <v>19.032140731811523</v>
      </c>
      <c r="L207" s="2">
        <v>-98.292709350585938</v>
      </c>
      <c r="M207" s="2" t="s">
        <v>1049</v>
      </c>
      <c r="O207" s="5">
        <v>43776.614539629627</v>
      </c>
      <c r="P207" s="5">
        <v>54788.75</v>
      </c>
      <c r="Q207" s="2" t="s">
        <v>467</v>
      </c>
      <c r="R207" s="2">
        <v>113</v>
      </c>
      <c r="S207" s="2" t="s">
        <v>1083</v>
      </c>
      <c r="T207" s="2" t="s">
        <v>1354</v>
      </c>
      <c r="U207" s="2" t="s">
        <v>1830</v>
      </c>
      <c r="V207" s="2" t="s">
        <v>1831</v>
      </c>
      <c r="X207" s="2" t="s">
        <v>1832</v>
      </c>
      <c r="Y207" s="2" t="s">
        <v>446</v>
      </c>
      <c r="Z207" s="2" t="s">
        <v>1833</v>
      </c>
      <c r="AA207" s="3">
        <v>43803.393252314818</v>
      </c>
      <c r="AB207" s="3">
        <v>43803.759050925924</v>
      </c>
      <c r="AC207" s="3" t="s">
        <v>40</v>
      </c>
      <c r="AI207">
        <v>0</v>
      </c>
      <c r="AJ207">
        <v>0</v>
      </c>
    </row>
    <row r="208" spans="1:36" x14ac:dyDescent="0.25">
      <c r="A208" s="2" t="s">
        <v>1834</v>
      </c>
      <c r="B208" s="2" t="s">
        <v>1835</v>
      </c>
      <c r="C208" s="2" t="s">
        <v>1280</v>
      </c>
      <c r="G208" s="2" t="s">
        <v>464</v>
      </c>
      <c r="H208" s="2" t="s">
        <v>42</v>
      </c>
      <c r="I208" s="2" t="b">
        <v>0</v>
      </c>
      <c r="J208" s="2" t="s">
        <v>1048</v>
      </c>
      <c r="K208" s="2">
        <v>19.032651901245117</v>
      </c>
      <c r="L208" s="2">
        <v>-98.292221069335938</v>
      </c>
      <c r="M208" s="2" t="s">
        <v>1049</v>
      </c>
      <c r="O208" s="5">
        <v>43770.543273391202</v>
      </c>
      <c r="P208" s="5">
        <v>54788.75</v>
      </c>
      <c r="Q208" s="2" t="s">
        <v>467</v>
      </c>
      <c r="R208" s="2">
        <v>113</v>
      </c>
      <c r="S208" s="2" t="s">
        <v>468</v>
      </c>
      <c r="T208" s="2" t="s">
        <v>469</v>
      </c>
      <c r="U208" s="2" t="s">
        <v>1836</v>
      </c>
      <c r="V208" s="2" t="s">
        <v>1837</v>
      </c>
      <c r="X208" s="2" t="s">
        <v>1838</v>
      </c>
      <c r="Y208" s="2" t="s">
        <v>446</v>
      </c>
      <c r="Z208" s="2" t="s">
        <v>1839</v>
      </c>
      <c r="AA208" s="3">
        <v>44020.390614895834</v>
      </c>
      <c r="AB208" s="3">
        <v>44020.537883414348</v>
      </c>
      <c r="AC208" s="3" t="s">
        <v>18</v>
      </c>
      <c r="AI208">
        <v>0</v>
      </c>
      <c r="AJ208">
        <v>0</v>
      </c>
    </row>
    <row r="209" spans="1:36" x14ac:dyDescent="0.25">
      <c r="A209" s="2" t="s">
        <v>1840</v>
      </c>
      <c r="B209" s="2" t="s">
        <v>1841</v>
      </c>
      <c r="C209" s="2" t="s">
        <v>1280</v>
      </c>
      <c r="G209" s="2" t="s">
        <v>464</v>
      </c>
      <c r="H209" s="2" t="s">
        <v>42</v>
      </c>
      <c r="I209" s="2" t="b">
        <v>0</v>
      </c>
      <c r="J209" s="2" t="s">
        <v>1048</v>
      </c>
      <c r="K209" s="2">
        <v>19.031909942626953</v>
      </c>
      <c r="L209" s="2">
        <v>-98.292427062988281</v>
      </c>
      <c r="M209" s="2" t="s">
        <v>1049</v>
      </c>
      <c r="O209" s="5">
        <v>43770.545132280095</v>
      </c>
      <c r="P209" s="5">
        <v>54788.75</v>
      </c>
      <c r="Q209" s="2" t="s">
        <v>467</v>
      </c>
      <c r="R209" s="2">
        <v>113</v>
      </c>
      <c r="S209" s="2" t="s">
        <v>515</v>
      </c>
      <c r="T209" s="2" t="s">
        <v>516</v>
      </c>
      <c r="U209" s="2" t="s">
        <v>1842</v>
      </c>
      <c r="V209" s="2" t="s">
        <v>1843</v>
      </c>
      <c r="X209" s="2" t="s">
        <v>1844</v>
      </c>
      <c r="Y209" s="2" t="s">
        <v>446</v>
      </c>
      <c r="Z209" s="2" t="s">
        <v>1845</v>
      </c>
      <c r="AA209" s="3">
        <v>44020.423426655092</v>
      </c>
      <c r="AB209" s="3">
        <v>44020.529341006943</v>
      </c>
      <c r="AC209" s="3" t="s">
        <v>18</v>
      </c>
      <c r="AI209">
        <v>0</v>
      </c>
      <c r="AJ209">
        <v>0</v>
      </c>
    </row>
    <row r="210" spans="1:36" x14ac:dyDescent="0.25">
      <c r="A210" s="2" t="s">
        <v>1846</v>
      </c>
      <c r="B210" s="2" t="s">
        <v>1847</v>
      </c>
      <c r="C210" s="2" t="s">
        <v>1280</v>
      </c>
      <c r="G210" s="2" t="s">
        <v>464</v>
      </c>
      <c r="H210" s="2" t="s">
        <v>42</v>
      </c>
      <c r="I210" s="2" t="b">
        <v>0</v>
      </c>
      <c r="J210" s="2" t="s">
        <v>1048</v>
      </c>
      <c r="K210" s="2">
        <v>19.032754898071289</v>
      </c>
      <c r="L210" s="2">
        <v>-98.292144775390625</v>
      </c>
      <c r="M210" s="2" t="s">
        <v>1049</v>
      </c>
      <c r="O210" s="5">
        <v>43770.545921724537</v>
      </c>
      <c r="P210" s="5">
        <v>54788.75</v>
      </c>
      <c r="Q210" s="2" t="s">
        <v>467</v>
      </c>
      <c r="R210" s="2">
        <v>113</v>
      </c>
      <c r="S210" s="2" t="s">
        <v>515</v>
      </c>
      <c r="T210" s="2" t="s">
        <v>516</v>
      </c>
      <c r="U210" s="2" t="s">
        <v>1848</v>
      </c>
      <c r="V210" s="2" t="s">
        <v>1849</v>
      </c>
      <c r="X210" s="2" t="s">
        <v>1850</v>
      </c>
      <c r="Y210" s="2" t="s">
        <v>446</v>
      </c>
      <c r="Z210" s="2" t="s">
        <v>1839</v>
      </c>
      <c r="AA210" s="3">
        <v>44020.491574803244</v>
      </c>
      <c r="AB210" s="3">
        <v>44020.534584062501</v>
      </c>
      <c r="AC210" s="3" t="s">
        <v>18</v>
      </c>
      <c r="AI210">
        <v>0</v>
      </c>
      <c r="AJ210">
        <v>0</v>
      </c>
    </row>
    <row r="211" spans="1:36" x14ac:dyDescent="0.25">
      <c r="A211" s="2" t="s">
        <v>1851</v>
      </c>
      <c r="B211" s="2" t="s">
        <v>1852</v>
      </c>
      <c r="C211" s="2" t="s">
        <v>1280</v>
      </c>
      <c r="G211" s="2" t="s">
        <v>464</v>
      </c>
      <c r="H211" s="2" t="s">
        <v>42</v>
      </c>
      <c r="I211" s="2" t="b">
        <v>0</v>
      </c>
      <c r="J211" s="2" t="s">
        <v>1048</v>
      </c>
      <c r="K211" s="2">
        <v>19.03242301940918</v>
      </c>
      <c r="L211" s="2">
        <v>-98.292068481445313</v>
      </c>
      <c r="M211" s="2" t="s">
        <v>1049</v>
      </c>
      <c r="O211" s="5">
        <v>43770.546595671294</v>
      </c>
      <c r="P211" s="5">
        <v>54788.75</v>
      </c>
      <c r="Q211" s="2" t="s">
        <v>467</v>
      </c>
      <c r="R211" s="2">
        <v>113</v>
      </c>
      <c r="S211" s="2" t="s">
        <v>515</v>
      </c>
      <c r="T211" s="2" t="s">
        <v>516</v>
      </c>
      <c r="U211" s="2" t="s">
        <v>1853</v>
      </c>
      <c r="V211" s="2" t="s">
        <v>1854</v>
      </c>
      <c r="X211" s="2" t="s">
        <v>1855</v>
      </c>
      <c r="Y211" s="2" t="s">
        <v>446</v>
      </c>
      <c r="Z211" s="2" t="s">
        <v>1856</v>
      </c>
      <c r="AA211" s="3">
        <v>44020.440428969909</v>
      </c>
      <c r="AB211" s="3">
        <v>44020.546030821759</v>
      </c>
      <c r="AC211" s="3" t="s">
        <v>18</v>
      </c>
      <c r="AI211">
        <v>0</v>
      </c>
      <c r="AJ211">
        <v>0</v>
      </c>
    </row>
    <row r="212" spans="1:36" x14ac:dyDescent="0.25">
      <c r="A212" s="2" t="s">
        <v>1857</v>
      </c>
      <c r="B212" s="2" t="s">
        <v>1858</v>
      </c>
      <c r="C212" s="2" t="s">
        <v>1280</v>
      </c>
      <c r="G212" s="2" t="s">
        <v>464</v>
      </c>
      <c r="H212" s="2" t="s">
        <v>42</v>
      </c>
      <c r="I212" s="2" t="b">
        <v>0</v>
      </c>
      <c r="J212" s="2" t="s">
        <v>1048</v>
      </c>
      <c r="K212" s="2">
        <v>19.032627105712891</v>
      </c>
      <c r="L212" s="2">
        <v>-98.292251586914063</v>
      </c>
      <c r="M212" s="2" t="s">
        <v>1049</v>
      </c>
      <c r="O212" s="5">
        <v>43770.544281354167</v>
      </c>
      <c r="P212" s="5">
        <v>54788.75</v>
      </c>
      <c r="Q212" s="2" t="s">
        <v>467</v>
      </c>
      <c r="R212" s="2">
        <v>113</v>
      </c>
      <c r="S212" s="2" t="s">
        <v>515</v>
      </c>
      <c r="T212" s="2" t="s">
        <v>516</v>
      </c>
      <c r="U212" s="2" t="s">
        <v>1859</v>
      </c>
      <c r="V212" s="2" t="s">
        <v>1860</v>
      </c>
      <c r="X212" s="2" t="s">
        <v>1861</v>
      </c>
      <c r="Y212" s="2" t="s">
        <v>446</v>
      </c>
      <c r="Z212" s="2" t="s">
        <v>1839</v>
      </c>
      <c r="AA212" s="3">
        <v>44020.402593321756</v>
      </c>
      <c r="AB212" s="3">
        <v>44020.529063229165</v>
      </c>
      <c r="AC212" s="3" t="s">
        <v>18</v>
      </c>
      <c r="AI212">
        <v>0</v>
      </c>
      <c r="AJ212">
        <v>0</v>
      </c>
    </row>
    <row r="213" spans="1:36" x14ac:dyDescent="0.25">
      <c r="A213" s="2" t="s">
        <v>1862</v>
      </c>
      <c r="B213" s="2" t="s">
        <v>1863</v>
      </c>
      <c r="C213" s="2" t="s">
        <v>1280</v>
      </c>
      <c r="G213" s="2" t="s">
        <v>464</v>
      </c>
      <c r="H213" s="2" t="s">
        <v>42</v>
      </c>
      <c r="I213" s="2" t="b">
        <v>0</v>
      </c>
      <c r="J213" s="2" t="s">
        <v>1864</v>
      </c>
      <c r="K213" s="2">
        <v>18.993535995483398</v>
      </c>
      <c r="L213" s="2">
        <v>-98.278244018554688</v>
      </c>
      <c r="M213" s="2" t="s">
        <v>546</v>
      </c>
      <c r="O213" s="5">
        <v>43683.459406712966</v>
      </c>
      <c r="P213" s="5">
        <v>54788.75</v>
      </c>
      <c r="Q213" s="2" t="s">
        <v>467</v>
      </c>
      <c r="R213" s="2">
        <v>113</v>
      </c>
      <c r="S213" s="2" t="s">
        <v>468</v>
      </c>
      <c r="T213" s="2" t="s">
        <v>469</v>
      </c>
      <c r="U213" s="2" t="s">
        <v>1865</v>
      </c>
      <c r="V213" s="2" t="s">
        <v>1866</v>
      </c>
      <c r="X213" s="2" t="s">
        <v>1867</v>
      </c>
      <c r="Y213" s="2" t="s">
        <v>446</v>
      </c>
      <c r="Z213" s="2" t="s">
        <v>1868</v>
      </c>
      <c r="AA213" s="3">
        <v>44020.537534722222</v>
      </c>
      <c r="AB213" s="3">
        <v>44020.537534722222</v>
      </c>
      <c r="AC213" s="3" t="s">
        <v>18</v>
      </c>
      <c r="AI213">
        <v>0</v>
      </c>
      <c r="AJ213">
        <v>0</v>
      </c>
    </row>
    <row r="214" spans="1:36" x14ac:dyDescent="0.25">
      <c r="A214" s="2" t="s">
        <v>1869</v>
      </c>
      <c r="B214" s="2" t="s">
        <v>1870</v>
      </c>
      <c r="C214" s="2" t="s">
        <v>1280</v>
      </c>
      <c r="G214" s="2" t="s">
        <v>464</v>
      </c>
      <c r="H214" s="2" t="s">
        <v>42</v>
      </c>
      <c r="I214" s="2" t="b">
        <v>0</v>
      </c>
      <c r="J214" s="2" t="s">
        <v>1871</v>
      </c>
      <c r="K214" s="2">
        <v>19.038311004638672</v>
      </c>
      <c r="L214" s="2">
        <v>-98.273918151855469</v>
      </c>
      <c r="M214" s="2" t="s">
        <v>546</v>
      </c>
      <c r="O214" s="5">
        <v>43683.459406712966</v>
      </c>
      <c r="P214" s="5">
        <v>54788.75</v>
      </c>
      <c r="Q214" s="2" t="s">
        <v>467</v>
      </c>
      <c r="R214" s="2">
        <v>113</v>
      </c>
      <c r="S214" s="2" t="s">
        <v>515</v>
      </c>
      <c r="T214" s="2" t="s">
        <v>516</v>
      </c>
      <c r="U214" s="2" t="s">
        <v>1872</v>
      </c>
      <c r="V214" s="2" t="s">
        <v>1873</v>
      </c>
      <c r="X214" s="2" t="s">
        <v>1874</v>
      </c>
      <c r="Y214" s="2" t="s">
        <v>446</v>
      </c>
      <c r="Z214" s="2" t="s">
        <v>1875</v>
      </c>
      <c r="AA214" s="3">
        <v>44020.542187500003</v>
      </c>
      <c r="AB214" s="3">
        <v>44020.544999999998</v>
      </c>
      <c r="AC214" s="3" t="s">
        <v>18</v>
      </c>
      <c r="AI214">
        <v>0</v>
      </c>
      <c r="AJ214">
        <v>0</v>
      </c>
    </row>
    <row r="215" spans="1:36" x14ac:dyDescent="0.25">
      <c r="A215" s="2" t="s">
        <v>1876</v>
      </c>
      <c r="B215" s="2" t="s">
        <v>1877</v>
      </c>
      <c r="C215" s="2" t="s">
        <v>1280</v>
      </c>
      <c r="G215" s="2" t="s">
        <v>464</v>
      </c>
      <c r="H215" s="2" t="s">
        <v>16</v>
      </c>
      <c r="I215" s="2" t="b">
        <v>0</v>
      </c>
      <c r="J215" s="2" t="s">
        <v>1878</v>
      </c>
      <c r="K215" s="2">
        <v>19.064064025878906</v>
      </c>
      <c r="L215" s="2">
        <v>-98.299057006835938</v>
      </c>
      <c r="O215" s="5">
        <v>43773.954071261571</v>
      </c>
      <c r="P215" s="5">
        <v>54788.75</v>
      </c>
      <c r="Q215" s="2" t="s">
        <v>467</v>
      </c>
      <c r="R215" s="2">
        <v>113</v>
      </c>
      <c r="S215" s="2" t="s">
        <v>468</v>
      </c>
      <c r="T215" s="2" t="s">
        <v>469</v>
      </c>
      <c r="U215" s="2" t="s">
        <v>1879</v>
      </c>
      <c r="V215" s="2" t="s">
        <v>1880</v>
      </c>
      <c r="X215" s="2" t="s">
        <v>1881</v>
      </c>
      <c r="Y215" s="2" t="s">
        <v>446</v>
      </c>
      <c r="Z215" s="2" t="s">
        <v>1882</v>
      </c>
      <c r="AA215" s="3">
        <v>44020.546377314815</v>
      </c>
      <c r="AB215" s="3">
        <v>44020.546377314815</v>
      </c>
      <c r="AC215" s="3" t="s">
        <v>18</v>
      </c>
      <c r="AI215">
        <v>0</v>
      </c>
      <c r="AJ215">
        <v>0</v>
      </c>
    </row>
    <row r="216" spans="1:36" x14ac:dyDescent="0.25">
      <c r="A216" s="2" t="s">
        <v>1883</v>
      </c>
      <c r="B216" s="2" t="s">
        <v>1884</v>
      </c>
      <c r="C216" s="2" t="s">
        <v>1280</v>
      </c>
      <c r="G216" s="2" t="s">
        <v>464</v>
      </c>
      <c r="H216" s="2" t="s">
        <v>42</v>
      </c>
      <c r="I216" s="2" t="b">
        <v>0</v>
      </c>
      <c r="J216" s="2" t="s">
        <v>1885</v>
      </c>
      <c r="K216" s="2">
        <v>19.048524856567383</v>
      </c>
      <c r="L216" s="2">
        <v>-98.254875183105469</v>
      </c>
      <c r="M216" s="2" t="s">
        <v>500</v>
      </c>
      <c r="O216" s="5">
        <v>43773.962075081021</v>
      </c>
      <c r="P216" s="5">
        <v>54788.75</v>
      </c>
      <c r="Q216" s="2" t="s">
        <v>467</v>
      </c>
      <c r="R216" s="2">
        <v>113</v>
      </c>
      <c r="S216" s="2" t="s">
        <v>468</v>
      </c>
      <c r="T216" s="2" t="s">
        <v>469</v>
      </c>
      <c r="U216" s="2" t="s">
        <v>1886</v>
      </c>
      <c r="V216" s="2" t="s">
        <v>1887</v>
      </c>
      <c r="X216" s="2" t="s">
        <v>1888</v>
      </c>
      <c r="Y216" s="2" t="s">
        <v>446</v>
      </c>
      <c r="Z216" s="2" t="s">
        <v>1889</v>
      </c>
      <c r="AA216" s="3">
        <v>44020.495509988425</v>
      </c>
      <c r="AB216" s="3">
        <v>44020.538183599536</v>
      </c>
      <c r="AC216" s="3" t="s">
        <v>18</v>
      </c>
      <c r="AI216">
        <v>0</v>
      </c>
      <c r="AJ216">
        <v>0</v>
      </c>
    </row>
    <row r="217" spans="1:36" x14ac:dyDescent="0.25">
      <c r="A217" s="2" t="s">
        <v>1890</v>
      </c>
      <c r="B217" s="2" t="s">
        <v>1891</v>
      </c>
      <c r="C217" s="2" t="s">
        <v>1280</v>
      </c>
      <c r="G217" s="2" t="s">
        <v>464</v>
      </c>
      <c r="H217" s="2" t="s">
        <v>16</v>
      </c>
      <c r="I217" s="2" t="b">
        <v>0</v>
      </c>
      <c r="J217" s="2" t="s">
        <v>1487</v>
      </c>
      <c r="K217" s="2">
        <v>19.036006927490234</v>
      </c>
      <c r="L217" s="2">
        <v>-98.246986389160156</v>
      </c>
      <c r="M217" s="2" t="s">
        <v>500</v>
      </c>
      <c r="O217" s="5">
        <v>43773.963441840278</v>
      </c>
      <c r="P217" s="5">
        <v>54788.75</v>
      </c>
      <c r="Q217" s="2" t="s">
        <v>467</v>
      </c>
      <c r="R217" s="2">
        <v>113</v>
      </c>
      <c r="S217" s="2" t="s">
        <v>468</v>
      </c>
      <c r="T217" s="2" t="s">
        <v>469</v>
      </c>
      <c r="U217" s="2" t="s">
        <v>1892</v>
      </c>
      <c r="V217" s="2" t="s">
        <v>1893</v>
      </c>
      <c r="X217" s="2" t="s">
        <v>1894</v>
      </c>
      <c r="Y217" s="2" t="s">
        <v>446</v>
      </c>
      <c r="Z217" s="2" t="s">
        <v>1895</v>
      </c>
      <c r="AA217" s="3">
        <v>44020.545684340279</v>
      </c>
      <c r="AB217" s="3">
        <v>44020.545684340279</v>
      </c>
      <c r="AC217" s="3" t="s">
        <v>18</v>
      </c>
      <c r="AI217">
        <v>0</v>
      </c>
      <c r="AJ217">
        <v>0</v>
      </c>
    </row>
    <row r="218" spans="1:36" x14ac:dyDescent="0.25">
      <c r="A218" s="2" t="s">
        <v>1896</v>
      </c>
      <c r="B218" s="2" t="s">
        <v>1897</v>
      </c>
      <c r="C218" s="2" t="s">
        <v>1280</v>
      </c>
      <c r="G218" s="2" t="s">
        <v>464</v>
      </c>
      <c r="H218" s="2" t="s">
        <v>42</v>
      </c>
      <c r="I218" s="2" t="b">
        <v>0</v>
      </c>
      <c r="J218" s="2" t="s">
        <v>1048</v>
      </c>
      <c r="K218" s="2">
        <v>19.032295227050781</v>
      </c>
      <c r="L218" s="2">
        <v>-98.29217529296875</v>
      </c>
      <c r="M218" s="2" t="s">
        <v>1049</v>
      </c>
      <c r="O218" s="5">
        <v>43773.983005555558</v>
      </c>
      <c r="P218" s="5">
        <v>54788.75</v>
      </c>
      <c r="Q218" s="2" t="s">
        <v>467</v>
      </c>
      <c r="R218" s="2">
        <v>113</v>
      </c>
      <c r="S218" s="2" t="s">
        <v>468</v>
      </c>
      <c r="T218" s="2" t="s">
        <v>469</v>
      </c>
      <c r="U218" s="2" t="s">
        <v>1898</v>
      </c>
      <c r="V218" s="2" t="s">
        <v>1899</v>
      </c>
      <c r="X218" s="2" t="s">
        <v>1900</v>
      </c>
      <c r="Y218" s="2" t="s">
        <v>446</v>
      </c>
      <c r="Z218" s="2" t="s">
        <v>1901</v>
      </c>
      <c r="AA218" s="3">
        <v>44020.512073229169</v>
      </c>
      <c r="AB218" s="3">
        <v>44020.533936655091</v>
      </c>
      <c r="AC218" s="3" t="s">
        <v>18</v>
      </c>
      <c r="AI218">
        <v>0</v>
      </c>
      <c r="AJ218">
        <v>0</v>
      </c>
    </row>
    <row r="219" spans="1:36" x14ac:dyDescent="0.25">
      <c r="A219" s="2" t="s">
        <v>1902</v>
      </c>
      <c r="B219" s="2" t="s">
        <v>1903</v>
      </c>
      <c r="C219" s="2" t="s">
        <v>1280</v>
      </c>
      <c r="G219" s="2" t="s">
        <v>464</v>
      </c>
      <c r="H219" s="2" t="s">
        <v>42</v>
      </c>
      <c r="I219" s="2" t="b">
        <v>0</v>
      </c>
      <c r="J219" s="2" t="s">
        <v>1904</v>
      </c>
      <c r="K219" s="2">
        <v>19.030502319335938</v>
      </c>
      <c r="L219" s="2">
        <v>-98.277351379394531</v>
      </c>
      <c r="M219" s="2" t="s">
        <v>546</v>
      </c>
      <c r="O219" s="5">
        <v>43683.45940670139</v>
      </c>
      <c r="P219" s="5">
        <v>54788.75</v>
      </c>
      <c r="Q219" s="2" t="s">
        <v>467</v>
      </c>
      <c r="R219" s="2">
        <v>113</v>
      </c>
      <c r="S219" s="2" t="s">
        <v>468</v>
      </c>
      <c r="T219" s="2" t="s">
        <v>469</v>
      </c>
      <c r="U219" s="2" t="s">
        <v>1905</v>
      </c>
      <c r="V219" s="2" t="s">
        <v>1906</v>
      </c>
      <c r="X219" s="2" t="s">
        <v>1907</v>
      </c>
      <c r="Y219" s="2" t="s">
        <v>446</v>
      </c>
      <c r="Z219" s="2" t="s">
        <v>1908</v>
      </c>
      <c r="AA219" s="3">
        <v>44020.535856481481</v>
      </c>
      <c r="AB219" s="3">
        <v>44020.546388888892</v>
      </c>
      <c r="AC219" s="3" t="s">
        <v>18</v>
      </c>
      <c r="AI219">
        <v>0</v>
      </c>
      <c r="AJ219">
        <v>0</v>
      </c>
    </row>
    <row r="220" spans="1:36" x14ac:dyDescent="0.25">
      <c r="A220" s="2" t="s">
        <v>1909</v>
      </c>
      <c r="B220" s="2" t="s">
        <v>1910</v>
      </c>
      <c r="C220" s="2" t="s">
        <v>1280</v>
      </c>
      <c r="G220" s="2" t="s">
        <v>464</v>
      </c>
      <c r="H220" s="2" t="s">
        <v>42</v>
      </c>
      <c r="I220" s="2" t="b">
        <v>0</v>
      </c>
      <c r="J220" s="2" t="s">
        <v>1048</v>
      </c>
      <c r="K220" s="2">
        <v>19.03216552734375</v>
      </c>
      <c r="L220" s="2">
        <v>-98.292709350585938</v>
      </c>
      <c r="M220" s="2" t="s">
        <v>1049</v>
      </c>
      <c r="O220" s="5">
        <v>43783.536536585649</v>
      </c>
      <c r="P220" s="5">
        <v>54788.75</v>
      </c>
      <c r="Q220" s="2" t="s">
        <v>467</v>
      </c>
      <c r="R220" s="2">
        <v>113</v>
      </c>
      <c r="S220" s="2" t="s">
        <v>468</v>
      </c>
      <c r="T220" s="2" t="s">
        <v>469</v>
      </c>
      <c r="U220" s="2" t="s">
        <v>1911</v>
      </c>
      <c r="V220" s="2" t="s">
        <v>1912</v>
      </c>
      <c r="X220" s="2" t="s">
        <v>1913</v>
      </c>
      <c r="Y220" s="2" t="s">
        <v>446</v>
      </c>
      <c r="Z220" s="2" t="s">
        <v>1914</v>
      </c>
      <c r="AA220" s="3">
        <v>44019.322952118055</v>
      </c>
      <c r="AB220" s="3">
        <v>44020.540579432869</v>
      </c>
      <c r="AC220" s="3" t="s">
        <v>18</v>
      </c>
      <c r="AI220">
        <v>0</v>
      </c>
      <c r="AJ220">
        <v>0</v>
      </c>
    </row>
    <row r="221" spans="1:36" x14ac:dyDescent="0.25">
      <c r="A221" s="2" t="s">
        <v>1915</v>
      </c>
      <c r="B221" s="2" t="s">
        <v>1916</v>
      </c>
      <c r="C221" s="2" t="s">
        <v>1280</v>
      </c>
      <c r="G221" s="2" t="s">
        <v>464</v>
      </c>
      <c r="H221" s="2" t="s">
        <v>42</v>
      </c>
      <c r="I221" s="2" t="b">
        <v>0</v>
      </c>
      <c r="J221" s="2" t="s">
        <v>1048</v>
      </c>
      <c r="K221" s="2">
        <v>19.03216552734375</v>
      </c>
      <c r="L221" s="2">
        <v>-98.292655944824219</v>
      </c>
      <c r="M221" s="2" t="s">
        <v>1049</v>
      </c>
      <c r="O221" s="5">
        <v>43773.966630787036</v>
      </c>
      <c r="P221" s="5">
        <v>54788.75</v>
      </c>
      <c r="Q221" s="2" t="s">
        <v>467</v>
      </c>
      <c r="R221" s="2">
        <v>113</v>
      </c>
      <c r="S221" s="2" t="s">
        <v>468</v>
      </c>
      <c r="T221" s="2" t="s">
        <v>469</v>
      </c>
      <c r="U221" s="2" t="s">
        <v>1917</v>
      </c>
      <c r="V221" s="2" t="s">
        <v>1918</v>
      </c>
      <c r="X221" s="2" t="s">
        <v>1919</v>
      </c>
      <c r="Y221" s="2" t="s">
        <v>446</v>
      </c>
      <c r="Z221" s="2" t="s">
        <v>1920</v>
      </c>
      <c r="AA221" s="3">
        <v>43938.335580173611</v>
      </c>
      <c r="AB221" s="3">
        <v>43994.782767673612</v>
      </c>
      <c r="AC221" s="3" t="s">
        <v>40</v>
      </c>
      <c r="AI221">
        <v>0</v>
      </c>
      <c r="AJ221">
        <v>0</v>
      </c>
    </row>
    <row r="222" spans="1:36" x14ac:dyDescent="0.25">
      <c r="A222" s="2" t="s">
        <v>1921</v>
      </c>
      <c r="B222" s="2" t="s">
        <v>1922</v>
      </c>
      <c r="C222" s="2" t="s">
        <v>1280</v>
      </c>
      <c r="G222" s="2" t="s">
        <v>464</v>
      </c>
      <c r="H222" s="2" t="s">
        <v>42</v>
      </c>
      <c r="I222" s="2" t="b">
        <v>0</v>
      </c>
      <c r="J222" s="2" t="s">
        <v>1923</v>
      </c>
      <c r="K222" s="2">
        <v>19.059431076049805</v>
      </c>
      <c r="L222" s="2">
        <v>-98.294708251953125</v>
      </c>
      <c r="M222" s="2" t="s">
        <v>500</v>
      </c>
      <c r="O222" s="5">
        <v>43773.967811736111</v>
      </c>
      <c r="P222" s="5">
        <v>54788.75</v>
      </c>
      <c r="Q222" s="2" t="s">
        <v>467</v>
      </c>
      <c r="R222" s="2">
        <v>113</v>
      </c>
      <c r="S222" s="2" t="s">
        <v>468</v>
      </c>
      <c r="T222" s="2" t="s">
        <v>469</v>
      </c>
      <c r="U222" s="2" t="s">
        <v>1924</v>
      </c>
      <c r="V222" s="2" t="s">
        <v>1925</v>
      </c>
      <c r="X222" s="2" t="s">
        <v>1926</v>
      </c>
      <c r="Y222" s="2" t="s">
        <v>446</v>
      </c>
      <c r="Z222" s="2" t="s">
        <v>1927</v>
      </c>
      <c r="AA222" s="3">
        <v>44020.535139618056</v>
      </c>
      <c r="AB222" s="3">
        <v>44020.535776192133</v>
      </c>
      <c r="AC222" s="3" t="s">
        <v>18</v>
      </c>
      <c r="AI222">
        <v>0</v>
      </c>
      <c r="AJ222">
        <v>0</v>
      </c>
    </row>
    <row r="223" spans="1:36" x14ac:dyDescent="0.25">
      <c r="A223" s="2" t="s">
        <v>1928</v>
      </c>
      <c r="B223" s="2" t="s">
        <v>1929</v>
      </c>
      <c r="C223" s="2" t="s">
        <v>1280</v>
      </c>
      <c r="G223" s="2" t="s">
        <v>464</v>
      </c>
      <c r="H223" s="2" t="s">
        <v>16</v>
      </c>
      <c r="I223" s="2" t="b">
        <v>0</v>
      </c>
      <c r="J223" s="2" t="s">
        <v>1930</v>
      </c>
      <c r="K223" s="2">
        <v>19.023078918457031</v>
      </c>
      <c r="L223" s="2">
        <v>-98.250930786132813</v>
      </c>
      <c r="M223" s="2" t="s">
        <v>546</v>
      </c>
      <c r="O223" s="5">
        <v>43773.969061597221</v>
      </c>
      <c r="P223" s="5">
        <v>54788.75</v>
      </c>
      <c r="Q223" s="2" t="s">
        <v>467</v>
      </c>
      <c r="R223" s="2">
        <v>113</v>
      </c>
      <c r="S223" s="2" t="s">
        <v>468</v>
      </c>
      <c r="T223" s="2" t="s">
        <v>469</v>
      </c>
      <c r="U223" s="2" t="s">
        <v>1931</v>
      </c>
      <c r="V223" s="2" t="s">
        <v>1932</v>
      </c>
      <c r="X223" s="2" t="s">
        <v>1933</v>
      </c>
      <c r="Y223" s="2" t="s">
        <v>446</v>
      </c>
      <c r="Z223" s="2" t="s">
        <v>1934</v>
      </c>
      <c r="AA223" s="3">
        <v>44020.546585648146</v>
      </c>
      <c r="AB223" s="3">
        <v>44020.546585648146</v>
      </c>
      <c r="AC223" s="3" t="s">
        <v>18</v>
      </c>
      <c r="AI223">
        <v>0</v>
      </c>
      <c r="AJ223">
        <v>0</v>
      </c>
    </row>
    <row r="224" spans="1:36" x14ac:dyDescent="0.25">
      <c r="A224" s="2" t="s">
        <v>1935</v>
      </c>
      <c r="B224" s="2" t="s">
        <v>1936</v>
      </c>
      <c r="C224" s="2" t="s">
        <v>1280</v>
      </c>
      <c r="G224" s="2" t="s">
        <v>464</v>
      </c>
      <c r="H224" s="2" t="s">
        <v>42</v>
      </c>
      <c r="I224" s="2" t="b">
        <v>0</v>
      </c>
      <c r="J224" s="2" t="s">
        <v>1048</v>
      </c>
      <c r="K224" s="2">
        <v>19.03216552734375</v>
      </c>
      <c r="L224" s="2">
        <v>-98.292686462402344</v>
      </c>
      <c r="M224" s="2" t="s">
        <v>1049</v>
      </c>
      <c r="O224" s="5">
        <v>43773.970622465276</v>
      </c>
      <c r="P224" s="5">
        <v>54788.75</v>
      </c>
      <c r="Q224" s="2" t="s">
        <v>467</v>
      </c>
      <c r="R224" s="2">
        <v>113</v>
      </c>
      <c r="S224" s="2" t="s">
        <v>468</v>
      </c>
      <c r="T224" s="2" t="s">
        <v>469</v>
      </c>
      <c r="U224" s="2" t="s">
        <v>1937</v>
      </c>
      <c r="V224" s="2" t="s">
        <v>1938</v>
      </c>
      <c r="X224" s="2" t="s">
        <v>1939</v>
      </c>
      <c r="Y224" s="2" t="s">
        <v>446</v>
      </c>
      <c r="Z224" s="2" t="s">
        <v>1940</v>
      </c>
      <c r="AA224" s="3">
        <v>43970.777709062502</v>
      </c>
      <c r="AB224" s="3">
        <v>44019.753600266202</v>
      </c>
      <c r="AC224" s="3" t="s">
        <v>18</v>
      </c>
      <c r="AI224">
        <v>0</v>
      </c>
      <c r="AJ224">
        <v>0</v>
      </c>
    </row>
    <row r="225" spans="1:36" x14ac:dyDescent="0.25">
      <c r="A225" s="2" t="s">
        <v>1941</v>
      </c>
      <c r="B225" s="2" t="s">
        <v>1942</v>
      </c>
      <c r="C225" s="2" t="s">
        <v>1280</v>
      </c>
      <c r="G225" s="2" t="s">
        <v>464</v>
      </c>
      <c r="H225" s="2" t="s">
        <v>42</v>
      </c>
      <c r="I225" s="2" t="b">
        <v>0</v>
      </c>
      <c r="J225" s="2" t="s">
        <v>1943</v>
      </c>
      <c r="K225" s="2">
        <v>19.031499862670898</v>
      </c>
      <c r="L225" s="2">
        <v>-98.273971557617188</v>
      </c>
      <c r="M225" s="2" t="s">
        <v>546</v>
      </c>
      <c r="O225" s="5">
        <v>43773.971952534725</v>
      </c>
      <c r="P225" s="5">
        <v>54788.75</v>
      </c>
      <c r="Q225" s="2" t="s">
        <v>467</v>
      </c>
      <c r="R225" s="2">
        <v>113</v>
      </c>
      <c r="S225" s="2" t="s">
        <v>468</v>
      </c>
      <c r="T225" s="2" t="s">
        <v>469</v>
      </c>
      <c r="U225" s="2" t="s">
        <v>1944</v>
      </c>
      <c r="V225" s="2" t="s">
        <v>1945</v>
      </c>
      <c r="X225" s="2" t="s">
        <v>1946</v>
      </c>
      <c r="Y225" s="2" t="s">
        <v>446</v>
      </c>
      <c r="Z225" s="2" t="s">
        <v>1947</v>
      </c>
      <c r="AA225" s="3">
        <v>44020.545764618058</v>
      </c>
      <c r="AB225" s="3">
        <v>44020.545764618058</v>
      </c>
      <c r="AC225" s="3" t="s">
        <v>18</v>
      </c>
      <c r="AI225">
        <v>0</v>
      </c>
      <c r="AJ225">
        <v>0</v>
      </c>
    </row>
    <row r="226" spans="1:36" x14ac:dyDescent="0.25">
      <c r="A226" s="2" t="s">
        <v>1948</v>
      </c>
      <c r="B226" s="2" t="s">
        <v>1949</v>
      </c>
      <c r="C226" s="2" t="s">
        <v>1280</v>
      </c>
      <c r="G226" s="2" t="s">
        <v>464</v>
      </c>
      <c r="H226" s="2" t="s">
        <v>42</v>
      </c>
      <c r="I226" s="2" t="b">
        <v>0</v>
      </c>
      <c r="J226" s="2" t="s">
        <v>1950</v>
      </c>
      <c r="K226" s="2">
        <v>19.031705856323242</v>
      </c>
      <c r="L226" s="2">
        <v>-98.292861938476563</v>
      </c>
      <c r="M226" s="2" t="s">
        <v>1049</v>
      </c>
      <c r="O226" s="5">
        <v>43776.625118750002</v>
      </c>
      <c r="P226" s="5">
        <v>54788.75</v>
      </c>
      <c r="Q226" s="2" t="s">
        <v>467</v>
      </c>
      <c r="R226" s="2">
        <v>113</v>
      </c>
      <c r="S226" s="2" t="s">
        <v>468</v>
      </c>
      <c r="T226" s="2" t="s">
        <v>469</v>
      </c>
      <c r="U226" s="2" t="s">
        <v>1951</v>
      </c>
      <c r="V226" s="2" t="s">
        <v>1952</v>
      </c>
      <c r="X226" s="2" t="s">
        <v>1953</v>
      </c>
      <c r="Y226" s="2" t="s">
        <v>446</v>
      </c>
      <c r="Z226" s="2" t="s">
        <v>1954</v>
      </c>
      <c r="AA226" s="3">
        <v>44020.506655821759</v>
      </c>
      <c r="AB226" s="3">
        <v>44020.528507673611</v>
      </c>
      <c r="AC226" s="3" t="s">
        <v>18</v>
      </c>
      <c r="AI226">
        <v>0</v>
      </c>
      <c r="AJ226">
        <v>0</v>
      </c>
    </row>
    <row r="227" spans="1:36" x14ac:dyDescent="0.25">
      <c r="A227" s="2" t="s">
        <v>1955</v>
      </c>
      <c r="B227" s="2" t="s">
        <v>1956</v>
      </c>
      <c r="C227" s="2" t="s">
        <v>1280</v>
      </c>
      <c r="G227" s="2" t="s">
        <v>464</v>
      </c>
      <c r="H227" s="2" t="s">
        <v>16</v>
      </c>
      <c r="I227" s="2" t="b">
        <v>0</v>
      </c>
      <c r="J227" s="2" t="s">
        <v>1957</v>
      </c>
      <c r="K227" s="2">
        <v>19.051725387573242</v>
      </c>
      <c r="L227" s="2">
        <v>-98.213783264160156</v>
      </c>
      <c r="O227" s="5">
        <v>43683.459406712966</v>
      </c>
      <c r="P227" s="5">
        <v>54788.75</v>
      </c>
      <c r="Q227" s="2" t="s">
        <v>467</v>
      </c>
      <c r="R227" s="2">
        <v>113</v>
      </c>
      <c r="S227" s="2" t="s">
        <v>708</v>
      </c>
      <c r="T227" s="2" t="s">
        <v>709</v>
      </c>
      <c r="U227" s="2" t="s">
        <v>1958</v>
      </c>
      <c r="V227" s="2" t="s">
        <v>1959</v>
      </c>
      <c r="X227" s="2" t="s">
        <v>1960</v>
      </c>
      <c r="Y227" s="2" t="s">
        <v>446</v>
      </c>
      <c r="Z227" s="2" t="s">
        <v>1961</v>
      </c>
      <c r="AA227" s="3">
        <v>43903.678588692128</v>
      </c>
      <c r="AB227" s="3">
        <v>43903.678588692128</v>
      </c>
      <c r="AC227" s="3" t="s">
        <v>40</v>
      </c>
      <c r="AI227">
        <v>0</v>
      </c>
      <c r="AJ227">
        <v>0</v>
      </c>
    </row>
    <row r="228" spans="1:36" x14ac:dyDescent="0.25">
      <c r="A228" s="2" t="s">
        <v>1962</v>
      </c>
      <c r="B228" s="2" t="s">
        <v>1963</v>
      </c>
      <c r="C228" s="2" t="s">
        <v>1964</v>
      </c>
      <c r="G228" s="2" t="s">
        <v>464</v>
      </c>
      <c r="H228" s="2" t="s">
        <v>16</v>
      </c>
      <c r="I228" s="2" t="b">
        <v>0</v>
      </c>
      <c r="J228" s="2" t="s">
        <v>1965</v>
      </c>
      <c r="K228" s="2">
        <v>19.027481079101563</v>
      </c>
      <c r="L228" s="2">
        <v>-98.276092529296875</v>
      </c>
      <c r="M228" s="2" t="s">
        <v>546</v>
      </c>
      <c r="O228" s="5">
        <v>43683.459406724534</v>
      </c>
      <c r="P228" s="5">
        <v>54788.75</v>
      </c>
      <c r="Q228" s="2" t="s">
        <v>467</v>
      </c>
      <c r="R228" s="2">
        <v>113</v>
      </c>
      <c r="S228" s="2" t="s">
        <v>468</v>
      </c>
      <c r="T228" s="2" t="s">
        <v>469</v>
      </c>
      <c r="U228" s="2" t="s">
        <v>1966</v>
      </c>
      <c r="V228" s="2" t="s">
        <v>1967</v>
      </c>
      <c r="X228" s="2" t="s">
        <v>1968</v>
      </c>
      <c r="Y228" s="2" t="s">
        <v>446</v>
      </c>
      <c r="Z228" s="2" t="s">
        <v>1969</v>
      </c>
      <c r="AA228" s="3">
        <v>44020.545983796299</v>
      </c>
      <c r="AB228" s="3">
        <v>44020.545983796299</v>
      </c>
      <c r="AC228" s="3" t="s">
        <v>18</v>
      </c>
      <c r="AE228">
        <v>100</v>
      </c>
      <c r="AG228">
        <v>5</v>
      </c>
      <c r="AI228">
        <v>0</v>
      </c>
      <c r="AJ228">
        <v>0</v>
      </c>
    </row>
    <row r="229" spans="1:36" x14ac:dyDescent="0.25">
      <c r="A229" s="2" t="s">
        <v>1970</v>
      </c>
      <c r="B229" s="2" t="s">
        <v>1971</v>
      </c>
      <c r="C229" s="2" t="s">
        <v>1964</v>
      </c>
      <c r="G229" s="2" t="s">
        <v>464</v>
      </c>
      <c r="H229" s="2" t="s">
        <v>42</v>
      </c>
      <c r="I229" s="2" t="b">
        <v>0</v>
      </c>
      <c r="J229" s="2" t="s">
        <v>1338</v>
      </c>
      <c r="K229" s="2">
        <v>19.036773681640625</v>
      </c>
      <c r="L229" s="2">
        <v>-98.293937683105469</v>
      </c>
      <c r="M229" s="2" t="s">
        <v>500</v>
      </c>
      <c r="O229" s="5">
        <v>43881.744612696762</v>
      </c>
      <c r="P229" s="5">
        <v>54788.75</v>
      </c>
      <c r="Q229" s="2" t="s">
        <v>467</v>
      </c>
      <c r="R229" s="2">
        <v>113</v>
      </c>
      <c r="S229" s="2" t="s">
        <v>468</v>
      </c>
      <c r="T229" s="2" t="s">
        <v>469</v>
      </c>
      <c r="U229" s="2" t="s">
        <v>1972</v>
      </c>
      <c r="V229" s="2" t="s">
        <v>555</v>
      </c>
      <c r="X229" s="2" t="s">
        <v>1973</v>
      </c>
      <c r="Y229" s="2" t="s">
        <v>446</v>
      </c>
      <c r="Z229" s="2" t="s">
        <v>1974</v>
      </c>
      <c r="AA229" s="3">
        <v>43977.598010729169</v>
      </c>
      <c r="AB229" s="3">
        <v>43981.404515358794</v>
      </c>
      <c r="AC229" s="3" t="s">
        <v>40</v>
      </c>
      <c r="AI229">
        <v>0</v>
      </c>
      <c r="AJ229">
        <v>0</v>
      </c>
    </row>
    <row r="230" spans="1:36" x14ac:dyDescent="0.25">
      <c r="A230" s="2" t="s">
        <v>1975</v>
      </c>
      <c r="B230" s="2" t="s">
        <v>1976</v>
      </c>
      <c r="C230" s="2" t="s">
        <v>1964</v>
      </c>
      <c r="G230" s="2" t="s">
        <v>464</v>
      </c>
      <c r="H230" s="2" t="s">
        <v>42</v>
      </c>
      <c r="I230" s="2" t="b">
        <v>0</v>
      </c>
      <c r="J230" s="2" t="s">
        <v>1338</v>
      </c>
      <c r="K230" s="2">
        <v>19.036645889282227</v>
      </c>
      <c r="L230" s="2">
        <v>-98.294120788574219</v>
      </c>
      <c r="M230" s="2" t="s">
        <v>500</v>
      </c>
      <c r="O230" s="5">
        <v>43881.717639178241</v>
      </c>
      <c r="P230" s="5">
        <v>54788.75</v>
      </c>
      <c r="Q230" s="2" t="s">
        <v>467</v>
      </c>
      <c r="R230" s="2">
        <v>113</v>
      </c>
      <c r="S230" s="2" t="s">
        <v>468</v>
      </c>
      <c r="T230" s="2" t="s">
        <v>469</v>
      </c>
      <c r="U230" s="2" t="s">
        <v>1977</v>
      </c>
      <c r="V230" s="2" t="s">
        <v>1978</v>
      </c>
      <c r="X230" s="2" t="s">
        <v>1979</v>
      </c>
      <c r="Y230" s="2" t="s">
        <v>446</v>
      </c>
      <c r="Z230" s="2" t="s">
        <v>1980</v>
      </c>
      <c r="AA230" s="3">
        <v>43965.509664351855</v>
      </c>
      <c r="AB230" s="3">
        <v>43965.509710648148</v>
      </c>
      <c r="AC230" s="3" t="s">
        <v>40</v>
      </c>
      <c r="AI230">
        <v>0</v>
      </c>
      <c r="AJ230">
        <v>0</v>
      </c>
    </row>
    <row r="231" spans="1:36" x14ac:dyDescent="0.25">
      <c r="A231" s="2" t="s">
        <v>1981</v>
      </c>
      <c r="B231" s="2" t="s">
        <v>1982</v>
      </c>
      <c r="C231" s="2" t="s">
        <v>1964</v>
      </c>
      <c r="G231" s="2" t="s">
        <v>464</v>
      </c>
      <c r="H231" s="2" t="s">
        <v>42</v>
      </c>
      <c r="I231" s="2" t="b">
        <v>0</v>
      </c>
      <c r="J231" s="2" t="s">
        <v>1983</v>
      </c>
      <c r="K231" s="2">
        <v>19.025382995605469</v>
      </c>
      <c r="L231" s="2">
        <v>-98.292839050292969</v>
      </c>
      <c r="M231" s="2" t="s">
        <v>546</v>
      </c>
      <c r="O231" s="5">
        <v>43881.719676793982</v>
      </c>
      <c r="P231" s="5">
        <v>54788.75</v>
      </c>
      <c r="Q231" s="2" t="s">
        <v>467</v>
      </c>
      <c r="R231" s="2">
        <v>113</v>
      </c>
      <c r="S231" s="2" t="s">
        <v>468</v>
      </c>
      <c r="T231" s="2" t="s">
        <v>469</v>
      </c>
      <c r="U231" s="2" t="s">
        <v>1984</v>
      </c>
      <c r="V231" s="2" t="s">
        <v>1985</v>
      </c>
      <c r="X231" s="2" t="s">
        <v>1986</v>
      </c>
      <c r="Y231" s="2" t="s">
        <v>446</v>
      </c>
      <c r="Z231" s="2" t="s">
        <v>1987</v>
      </c>
      <c r="AA231" s="3">
        <v>43865.877696759257</v>
      </c>
      <c r="AB231" s="3">
        <v>43976.439363425925</v>
      </c>
      <c r="AC231" s="3" t="s">
        <v>40</v>
      </c>
      <c r="AI231">
        <v>0</v>
      </c>
      <c r="AJ231">
        <v>0</v>
      </c>
    </row>
    <row r="232" spans="1:36" x14ac:dyDescent="0.25">
      <c r="A232" s="2" t="s">
        <v>1988</v>
      </c>
      <c r="B232" s="2" t="s">
        <v>1989</v>
      </c>
      <c r="C232" s="2" t="s">
        <v>1964</v>
      </c>
      <c r="G232" s="2" t="s">
        <v>464</v>
      </c>
      <c r="H232" s="2" t="s">
        <v>42</v>
      </c>
      <c r="I232" s="2" t="b">
        <v>0</v>
      </c>
      <c r="J232" s="2" t="s">
        <v>1990</v>
      </c>
      <c r="K232" s="2">
        <v>19.010917663574219</v>
      </c>
      <c r="L232" s="2">
        <v>-98.302642822265625</v>
      </c>
      <c r="M232" s="2" t="s">
        <v>546</v>
      </c>
      <c r="O232" s="5">
        <v>43683.45940670139</v>
      </c>
      <c r="P232" s="5">
        <v>54788.75</v>
      </c>
      <c r="Q232" s="2" t="s">
        <v>467</v>
      </c>
      <c r="R232" s="2">
        <v>113</v>
      </c>
      <c r="S232" s="2" t="s">
        <v>468</v>
      </c>
      <c r="T232" s="2" t="s">
        <v>469</v>
      </c>
      <c r="U232" s="2" t="s">
        <v>1991</v>
      </c>
      <c r="V232" s="2" t="s">
        <v>1992</v>
      </c>
      <c r="X232" s="2" t="s">
        <v>1993</v>
      </c>
      <c r="Y232" s="2" t="s">
        <v>446</v>
      </c>
      <c r="Z232" s="2" t="s">
        <v>1994</v>
      </c>
      <c r="AA232" s="3">
        <v>44020.546215277776</v>
      </c>
      <c r="AB232" s="3">
        <v>44020.546226851853</v>
      </c>
      <c r="AC232" s="3" t="s">
        <v>18</v>
      </c>
      <c r="AE232">
        <v>100</v>
      </c>
      <c r="AI232">
        <v>0</v>
      </c>
      <c r="AJ232">
        <v>0</v>
      </c>
    </row>
    <row r="233" spans="1:36" x14ac:dyDescent="0.25">
      <c r="A233" s="2" t="s">
        <v>1995</v>
      </c>
      <c r="B233" s="2" t="s">
        <v>1996</v>
      </c>
      <c r="C233" s="2" t="s">
        <v>1964</v>
      </c>
      <c r="G233" s="2" t="s">
        <v>464</v>
      </c>
      <c r="H233" s="2" t="s">
        <v>42</v>
      </c>
      <c r="I233" s="2" t="b">
        <v>0</v>
      </c>
      <c r="J233" s="2" t="s">
        <v>1997</v>
      </c>
      <c r="K233" s="2">
        <v>19.035648345947266</v>
      </c>
      <c r="L233" s="2">
        <v>-98.295013427734375</v>
      </c>
      <c r="M233" s="2" t="s">
        <v>1998</v>
      </c>
      <c r="O233" s="5">
        <v>43881.697417488424</v>
      </c>
      <c r="P233" s="5">
        <v>54788.75</v>
      </c>
      <c r="Q233" s="2" t="s">
        <v>467</v>
      </c>
      <c r="R233" s="2">
        <v>113</v>
      </c>
      <c r="S233" s="2" t="s">
        <v>468</v>
      </c>
      <c r="T233" s="2" t="s">
        <v>469</v>
      </c>
      <c r="U233" s="2" t="s">
        <v>1999</v>
      </c>
      <c r="V233" s="2" t="s">
        <v>2000</v>
      </c>
      <c r="X233" s="2" t="s">
        <v>2001</v>
      </c>
      <c r="Y233" s="2" t="s">
        <v>446</v>
      </c>
      <c r="Z233" s="2" t="s">
        <v>2002</v>
      </c>
      <c r="AA233" s="3">
        <v>43993.661181284719</v>
      </c>
      <c r="AB233" s="3">
        <v>44019.653368784719</v>
      </c>
      <c r="AC233" s="3" t="s">
        <v>18</v>
      </c>
      <c r="AI233">
        <v>0</v>
      </c>
      <c r="AJ233">
        <v>0</v>
      </c>
    </row>
    <row r="234" spans="1:36" x14ac:dyDescent="0.25">
      <c r="A234" s="2" t="s">
        <v>2003</v>
      </c>
      <c r="B234" s="2" t="s">
        <v>2004</v>
      </c>
      <c r="C234" s="2" t="s">
        <v>1964</v>
      </c>
      <c r="G234" s="2" t="s">
        <v>464</v>
      </c>
      <c r="H234" s="2" t="s">
        <v>42</v>
      </c>
      <c r="I234" s="2" t="b">
        <v>0</v>
      </c>
      <c r="J234" s="2" t="s">
        <v>1997</v>
      </c>
      <c r="K234" s="2">
        <v>19.03559684753418</v>
      </c>
      <c r="L234" s="2">
        <v>-98.295066833496094</v>
      </c>
      <c r="M234" s="2" t="s">
        <v>1998</v>
      </c>
      <c r="O234" s="5">
        <v>43683.45940670139</v>
      </c>
      <c r="P234" s="5">
        <v>54788.75</v>
      </c>
      <c r="Q234" s="2" t="s">
        <v>467</v>
      </c>
      <c r="R234" s="2">
        <v>113</v>
      </c>
      <c r="S234" s="2" t="s">
        <v>468</v>
      </c>
      <c r="T234" s="2" t="s">
        <v>469</v>
      </c>
      <c r="U234" s="2" t="s">
        <v>2005</v>
      </c>
      <c r="V234" s="2" t="s">
        <v>2006</v>
      </c>
      <c r="X234" s="2" t="s">
        <v>2007</v>
      </c>
      <c r="Y234" s="2" t="s">
        <v>446</v>
      </c>
      <c r="Z234" s="2" t="s">
        <v>2008</v>
      </c>
      <c r="AA234" s="3">
        <v>44020.416597951385</v>
      </c>
      <c r="AB234" s="3">
        <v>44020.544850266204</v>
      </c>
      <c r="AC234" s="3" t="s">
        <v>18</v>
      </c>
      <c r="AE234">
        <v>100</v>
      </c>
      <c r="AG234">
        <v>5</v>
      </c>
      <c r="AI234">
        <v>0</v>
      </c>
      <c r="AJ234">
        <v>0</v>
      </c>
    </row>
    <row r="235" spans="1:36" x14ac:dyDescent="0.25">
      <c r="A235" s="2" t="s">
        <v>2009</v>
      </c>
      <c r="B235" s="2" t="s">
        <v>2010</v>
      </c>
      <c r="C235" s="2" t="s">
        <v>1964</v>
      </c>
      <c r="G235" s="2" t="s">
        <v>464</v>
      </c>
      <c r="H235" s="2" t="s">
        <v>42</v>
      </c>
      <c r="I235" s="2" t="b">
        <v>0</v>
      </c>
      <c r="J235" s="2" t="s">
        <v>2011</v>
      </c>
      <c r="K235" s="2">
        <v>19.034931182861328</v>
      </c>
      <c r="L235" s="2">
        <v>-98.295196533203125</v>
      </c>
      <c r="M235" s="2" t="s">
        <v>1998</v>
      </c>
      <c r="O235" s="5">
        <v>43683.459406712966</v>
      </c>
      <c r="P235" s="5">
        <v>54788.75</v>
      </c>
      <c r="Q235" s="2" t="s">
        <v>467</v>
      </c>
      <c r="R235" s="2">
        <v>113</v>
      </c>
      <c r="S235" s="2" t="s">
        <v>468</v>
      </c>
      <c r="T235" s="2" t="s">
        <v>469</v>
      </c>
      <c r="U235" s="2" t="s">
        <v>2012</v>
      </c>
      <c r="V235" s="2" t="s">
        <v>2013</v>
      </c>
      <c r="X235" s="2" t="s">
        <v>2014</v>
      </c>
      <c r="Y235" s="2" t="s">
        <v>446</v>
      </c>
      <c r="Z235" s="2" t="s">
        <v>2015</v>
      </c>
      <c r="AA235" s="3">
        <v>44008.625243784722</v>
      </c>
      <c r="AB235" s="3">
        <v>44008.649271562499</v>
      </c>
      <c r="AC235" s="3" t="s">
        <v>40</v>
      </c>
      <c r="AE235">
        <v>100</v>
      </c>
      <c r="AI235">
        <v>0</v>
      </c>
      <c r="AJ235">
        <v>0</v>
      </c>
    </row>
    <row r="236" spans="1:36" x14ac:dyDescent="0.25">
      <c r="A236" s="2" t="s">
        <v>2016</v>
      </c>
      <c r="B236" s="2" t="s">
        <v>2017</v>
      </c>
      <c r="C236" s="2" t="s">
        <v>1964</v>
      </c>
      <c r="G236" s="2" t="s">
        <v>2018</v>
      </c>
      <c r="I236" s="2" t="b">
        <v>0</v>
      </c>
      <c r="O236" s="5">
        <v>43881.70972215278</v>
      </c>
      <c r="P236" s="5">
        <v>54788.75</v>
      </c>
      <c r="Q236" s="2" t="s">
        <v>467</v>
      </c>
      <c r="R236" s="2">
        <v>105</v>
      </c>
      <c r="S236" s="2" t="s">
        <v>2019</v>
      </c>
      <c r="T236" s="2" t="s">
        <v>2019</v>
      </c>
      <c r="U236" s="2" t="s">
        <v>2020</v>
      </c>
      <c r="V236" s="2" t="s">
        <v>2021</v>
      </c>
      <c r="X236" s="2" t="s">
        <v>2022</v>
      </c>
      <c r="Y236" s="2" t="s">
        <v>446</v>
      </c>
      <c r="Z236" s="2" t="s">
        <v>2023</v>
      </c>
      <c r="AI236">
        <v>0</v>
      </c>
      <c r="AJ236">
        <v>0</v>
      </c>
    </row>
    <row r="237" spans="1:36" x14ac:dyDescent="0.25">
      <c r="A237" s="2" t="s">
        <v>2024</v>
      </c>
      <c r="B237" s="2" t="s">
        <v>2025</v>
      </c>
      <c r="C237" s="2" t="s">
        <v>1964</v>
      </c>
      <c r="G237" s="2" t="s">
        <v>464</v>
      </c>
      <c r="H237" s="2" t="s">
        <v>42</v>
      </c>
      <c r="I237" s="2" t="b">
        <v>0</v>
      </c>
      <c r="J237" s="2" t="s">
        <v>1338</v>
      </c>
      <c r="K237" s="2">
        <v>19.036544799804688</v>
      </c>
      <c r="L237" s="2">
        <v>-98.293655395507813</v>
      </c>
      <c r="M237" s="2" t="s">
        <v>500</v>
      </c>
      <c r="O237" s="5">
        <v>43881.712297951388</v>
      </c>
      <c r="P237" s="5">
        <v>54788.75</v>
      </c>
      <c r="Q237" s="2" t="s">
        <v>467</v>
      </c>
      <c r="R237" s="2">
        <v>113</v>
      </c>
      <c r="S237" s="2" t="s">
        <v>468</v>
      </c>
      <c r="T237" s="2" t="s">
        <v>469</v>
      </c>
      <c r="U237" s="2" t="s">
        <v>2026</v>
      </c>
      <c r="V237" s="2" t="s">
        <v>2027</v>
      </c>
      <c r="X237" s="2" t="s">
        <v>2028</v>
      </c>
      <c r="Y237" s="2" t="s">
        <v>446</v>
      </c>
      <c r="Z237" s="2" t="s">
        <v>2029</v>
      </c>
      <c r="AA237" s="3">
        <v>43977.489629629628</v>
      </c>
      <c r="AB237" s="3">
        <v>43977.490578703706</v>
      </c>
      <c r="AC237" s="3" t="s">
        <v>40</v>
      </c>
      <c r="AI237">
        <v>0</v>
      </c>
      <c r="AJ237">
        <v>0</v>
      </c>
    </row>
    <row r="238" spans="1:36" x14ac:dyDescent="0.25">
      <c r="A238" s="2" t="s">
        <v>2030</v>
      </c>
      <c r="B238" s="2" t="s">
        <v>2031</v>
      </c>
      <c r="C238" s="2" t="s">
        <v>1964</v>
      </c>
      <c r="G238" s="2" t="s">
        <v>464</v>
      </c>
      <c r="H238" s="2" t="s">
        <v>42</v>
      </c>
      <c r="I238" s="2" t="b">
        <v>0</v>
      </c>
      <c r="J238" s="2" t="s">
        <v>1345</v>
      </c>
      <c r="K238" s="2">
        <v>19.025228500366211</v>
      </c>
      <c r="L238" s="2">
        <v>-98.293144226074219</v>
      </c>
      <c r="M238" s="2" t="s">
        <v>546</v>
      </c>
      <c r="O238" s="5">
        <v>43782.943140081021</v>
      </c>
      <c r="P238" s="5">
        <v>54788.75</v>
      </c>
      <c r="Q238" s="2" t="s">
        <v>467</v>
      </c>
      <c r="R238" s="2">
        <v>113</v>
      </c>
      <c r="S238" s="2" t="s">
        <v>468</v>
      </c>
      <c r="T238" s="2" t="s">
        <v>469</v>
      </c>
      <c r="U238" s="2" t="s">
        <v>2032</v>
      </c>
      <c r="V238" s="2" t="s">
        <v>555</v>
      </c>
      <c r="X238" s="2" t="s">
        <v>2033</v>
      </c>
      <c r="Y238" s="2" t="s">
        <v>446</v>
      </c>
      <c r="Z238" s="2" t="s">
        <v>2034</v>
      </c>
      <c r="AA238" s="3">
        <v>43880.464966006941</v>
      </c>
      <c r="AB238" s="3">
        <v>44019.710799340275</v>
      </c>
      <c r="AC238" s="3" t="s">
        <v>18</v>
      </c>
      <c r="AI238">
        <v>0</v>
      </c>
      <c r="AJ238">
        <v>0</v>
      </c>
    </row>
    <row r="239" spans="1:36" x14ac:dyDescent="0.25">
      <c r="A239" s="2" t="s">
        <v>2035</v>
      </c>
      <c r="B239" s="2" t="s">
        <v>2036</v>
      </c>
      <c r="C239" s="2" t="s">
        <v>1964</v>
      </c>
      <c r="G239" s="2" t="s">
        <v>464</v>
      </c>
      <c r="H239" s="2" t="s">
        <v>42</v>
      </c>
      <c r="I239" s="2" t="b">
        <v>0</v>
      </c>
      <c r="J239" s="2" t="s">
        <v>2037</v>
      </c>
      <c r="K239" s="2">
        <v>19.025075912475586</v>
      </c>
      <c r="L239" s="2">
        <v>-98.26434326171875</v>
      </c>
      <c r="M239" s="2" t="s">
        <v>2038</v>
      </c>
      <c r="O239" s="5">
        <v>43882.401453576385</v>
      </c>
      <c r="P239" s="5">
        <v>54788.75</v>
      </c>
      <c r="Q239" s="2" t="s">
        <v>467</v>
      </c>
      <c r="R239" s="2">
        <v>113</v>
      </c>
      <c r="S239" s="2" t="s">
        <v>468</v>
      </c>
      <c r="T239" s="2" t="s">
        <v>469</v>
      </c>
      <c r="U239" s="2" t="s">
        <v>2039</v>
      </c>
      <c r="V239" s="2" t="s">
        <v>555</v>
      </c>
      <c r="X239" s="2" t="s">
        <v>2040</v>
      </c>
      <c r="Y239" s="2" t="s">
        <v>446</v>
      </c>
      <c r="Z239" s="2" t="s">
        <v>2041</v>
      </c>
      <c r="AA239" s="3">
        <v>44020.544942129629</v>
      </c>
      <c r="AB239" s="3">
        <v>44020.546203703707</v>
      </c>
      <c r="AC239" s="3" t="s">
        <v>18</v>
      </c>
      <c r="AI239">
        <v>0</v>
      </c>
      <c r="AJ239">
        <v>0</v>
      </c>
    </row>
    <row r="240" spans="1:36" x14ac:dyDescent="0.25">
      <c r="A240" s="2" t="s">
        <v>2042</v>
      </c>
      <c r="B240" s="2" t="s">
        <v>2043</v>
      </c>
      <c r="C240" s="2" t="s">
        <v>1964</v>
      </c>
      <c r="G240" s="2" t="s">
        <v>464</v>
      </c>
      <c r="H240" s="2" t="s">
        <v>42</v>
      </c>
      <c r="I240" s="2" t="b">
        <v>0</v>
      </c>
      <c r="J240" s="2" t="s">
        <v>1997</v>
      </c>
      <c r="K240" s="2">
        <v>19.035673141479492</v>
      </c>
      <c r="L240" s="2">
        <v>-98.294960021972656</v>
      </c>
      <c r="M240" s="2" t="s">
        <v>1998</v>
      </c>
      <c r="O240" s="5">
        <v>43881.753827604167</v>
      </c>
      <c r="P240" s="5">
        <v>54788.75</v>
      </c>
      <c r="Q240" s="2" t="s">
        <v>467</v>
      </c>
      <c r="R240" s="2">
        <v>113</v>
      </c>
      <c r="S240" s="2" t="s">
        <v>468</v>
      </c>
      <c r="T240" s="2" t="s">
        <v>469</v>
      </c>
      <c r="U240" s="2" t="s">
        <v>2044</v>
      </c>
      <c r="V240" s="2" t="s">
        <v>555</v>
      </c>
      <c r="X240" s="2" t="s">
        <v>2045</v>
      </c>
      <c r="Y240" s="2" t="s">
        <v>446</v>
      </c>
      <c r="Z240" s="2" t="s">
        <v>2046</v>
      </c>
      <c r="AA240" s="3">
        <v>44005.730544710648</v>
      </c>
      <c r="AB240" s="3">
        <v>44020.155185914351</v>
      </c>
      <c r="AC240" s="3" t="s">
        <v>18</v>
      </c>
      <c r="AI240">
        <v>0</v>
      </c>
      <c r="AJ240">
        <v>0</v>
      </c>
    </row>
    <row r="241" spans="1:36" x14ac:dyDescent="0.25">
      <c r="A241" s="2" t="s">
        <v>2047</v>
      </c>
      <c r="B241" s="2" t="s">
        <v>2048</v>
      </c>
      <c r="C241" s="2" t="s">
        <v>1964</v>
      </c>
      <c r="G241" s="2" t="s">
        <v>464</v>
      </c>
      <c r="H241" s="2" t="s">
        <v>42</v>
      </c>
      <c r="I241" s="2" t="b">
        <v>0</v>
      </c>
      <c r="J241" s="2" t="s">
        <v>2049</v>
      </c>
      <c r="K241" s="2">
        <v>19.025920867919922</v>
      </c>
      <c r="L241" s="2">
        <v>-98.293014526367188</v>
      </c>
      <c r="M241" s="2" t="s">
        <v>546</v>
      </c>
      <c r="O241" s="5">
        <v>43881.748989722226</v>
      </c>
      <c r="P241" s="5">
        <v>54788.75</v>
      </c>
      <c r="Q241" s="2" t="s">
        <v>467</v>
      </c>
      <c r="R241" s="2">
        <v>113</v>
      </c>
      <c r="S241" s="2" t="s">
        <v>708</v>
      </c>
      <c r="T241" s="2" t="s">
        <v>1435</v>
      </c>
      <c r="U241" s="2" t="s">
        <v>2050</v>
      </c>
      <c r="V241" s="2" t="s">
        <v>555</v>
      </c>
      <c r="X241" s="2" t="s">
        <v>2051</v>
      </c>
      <c r="Y241" s="2" t="s">
        <v>446</v>
      </c>
      <c r="Z241" s="2" t="s">
        <v>2052</v>
      </c>
      <c r="AA241" s="3">
        <v>43866.052605636571</v>
      </c>
      <c r="AB241" s="3">
        <v>43952.367003784719</v>
      </c>
      <c r="AC241" s="3" t="s">
        <v>40</v>
      </c>
      <c r="AI241">
        <v>0</v>
      </c>
      <c r="AJ241">
        <v>0</v>
      </c>
    </row>
    <row r="242" spans="1:36" x14ac:dyDescent="0.25">
      <c r="A242" s="2" t="s">
        <v>2053</v>
      </c>
      <c r="B242" s="2" t="s">
        <v>2054</v>
      </c>
      <c r="C242" s="2" t="s">
        <v>1964</v>
      </c>
      <c r="G242" s="2" t="s">
        <v>464</v>
      </c>
      <c r="H242" s="2" t="s">
        <v>42</v>
      </c>
      <c r="I242" s="2" t="b">
        <v>0</v>
      </c>
      <c r="J242" s="2" t="s">
        <v>2055</v>
      </c>
      <c r="K242" s="2">
        <v>19.031219482421875</v>
      </c>
      <c r="L242" s="2">
        <v>-98.303153991699219</v>
      </c>
      <c r="M242" s="2" t="s">
        <v>1508</v>
      </c>
      <c r="O242" s="5">
        <v>43782.944572997687</v>
      </c>
      <c r="P242" s="5">
        <v>54788.75</v>
      </c>
      <c r="Q242" s="2" t="s">
        <v>467</v>
      </c>
      <c r="R242" s="2">
        <v>113</v>
      </c>
      <c r="S242" s="2" t="s">
        <v>708</v>
      </c>
      <c r="T242" s="2" t="s">
        <v>1435</v>
      </c>
      <c r="U242" s="2" t="s">
        <v>2056</v>
      </c>
      <c r="V242" s="2" t="s">
        <v>555</v>
      </c>
      <c r="X242" s="2" t="s">
        <v>2057</v>
      </c>
      <c r="Y242" s="2" t="s">
        <v>446</v>
      </c>
      <c r="Z242" s="2" t="s">
        <v>2058</v>
      </c>
      <c r="AA242" s="3">
        <v>43938.474109525465</v>
      </c>
      <c r="AB242" s="3">
        <v>43938.724989155089</v>
      </c>
      <c r="AC242" s="3" t="s">
        <v>40</v>
      </c>
      <c r="AI242">
        <v>0</v>
      </c>
      <c r="AJ242">
        <v>0</v>
      </c>
    </row>
    <row r="243" spans="1:36" x14ac:dyDescent="0.25">
      <c r="A243" s="2" t="s">
        <v>2059</v>
      </c>
      <c r="B243" s="2" t="s">
        <v>2060</v>
      </c>
      <c r="C243" s="2" t="s">
        <v>1964</v>
      </c>
      <c r="G243" s="2" t="s">
        <v>464</v>
      </c>
      <c r="H243" s="2" t="s">
        <v>42</v>
      </c>
      <c r="I243" s="2" t="b">
        <v>0</v>
      </c>
      <c r="J243" s="2" t="s">
        <v>1338</v>
      </c>
      <c r="K243" s="2">
        <v>19.036544799804688</v>
      </c>
      <c r="L243" s="2">
        <v>-98.294044494628906</v>
      </c>
      <c r="M243" s="2" t="s">
        <v>500</v>
      </c>
      <c r="O243" s="5">
        <v>43881.715330185187</v>
      </c>
      <c r="P243" s="5">
        <v>54788.75</v>
      </c>
      <c r="Q243" s="2" t="s">
        <v>467</v>
      </c>
      <c r="R243" s="2">
        <v>113</v>
      </c>
      <c r="S243" s="2" t="s">
        <v>468</v>
      </c>
      <c r="T243" s="2" t="s">
        <v>469</v>
      </c>
      <c r="U243" s="2" t="s">
        <v>2061</v>
      </c>
      <c r="V243" s="2" t="s">
        <v>2062</v>
      </c>
      <c r="X243" s="2" t="s">
        <v>2063</v>
      </c>
      <c r="Y243" s="2" t="s">
        <v>446</v>
      </c>
      <c r="Z243" s="2" t="s">
        <v>2064</v>
      </c>
      <c r="AA243" s="3">
        <v>43965.573426655093</v>
      </c>
      <c r="AB243" s="3">
        <v>43980.971794710647</v>
      </c>
      <c r="AC243" s="3" t="s">
        <v>40</v>
      </c>
      <c r="AI243">
        <v>0</v>
      </c>
      <c r="AJ243">
        <v>0</v>
      </c>
    </row>
    <row r="244" spans="1:36" x14ac:dyDescent="0.25">
      <c r="A244" s="2" t="s">
        <v>2065</v>
      </c>
      <c r="B244" s="2" t="s">
        <v>2066</v>
      </c>
      <c r="C244" s="2" t="s">
        <v>1964</v>
      </c>
      <c r="G244" s="2" t="s">
        <v>464</v>
      </c>
      <c r="H244" s="2" t="s">
        <v>42</v>
      </c>
      <c r="I244" s="2" t="b">
        <v>0</v>
      </c>
      <c r="J244" s="2" t="s">
        <v>2011</v>
      </c>
      <c r="K244" s="2">
        <v>19.035085678100586</v>
      </c>
      <c r="L244" s="2">
        <v>-98.295295715332031</v>
      </c>
      <c r="M244" s="2" t="s">
        <v>1998</v>
      </c>
      <c r="O244" s="5">
        <v>43683.459406712966</v>
      </c>
      <c r="P244" s="5">
        <v>54788.75</v>
      </c>
      <c r="Q244" s="2" t="s">
        <v>467</v>
      </c>
      <c r="R244" s="2">
        <v>113</v>
      </c>
      <c r="S244" s="2" t="s">
        <v>468</v>
      </c>
      <c r="T244" s="2" t="s">
        <v>469</v>
      </c>
      <c r="U244" s="2" t="s">
        <v>2067</v>
      </c>
      <c r="V244" s="2" t="s">
        <v>2068</v>
      </c>
      <c r="X244" s="2" t="s">
        <v>2069</v>
      </c>
      <c r="Y244" s="2" t="s">
        <v>446</v>
      </c>
      <c r="Z244" s="2" t="s">
        <v>2070</v>
      </c>
      <c r="AA244" s="3">
        <v>44020.476806284722</v>
      </c>
      <c r="AB244" s="3">
        <v>44020.540405821761</v>
      </c>
      <c r="AC244" s="3" t="s">
        <v>18</v>
      </c>
      <c r="AE244">
        <v>100</v>
      </c>
      <c r="AG244">
        <v>5</v>
      </c>
      <c r="AI244">
        <v>0</v>
      </c>
      <c r="AJ244">
        <v>0</v>
      </c>
    </row>
    <row r="245" spans="1:36" x14ac:dyDescent="0.25">
      <c r="A245" s="2" t="s">
        <v>2071</v>
      </c>
      <c r="B245" s="2" t="s">
        <v>2072</v>
      </c>
      <c r="C245" s="2" t="s">
        <v>1964</v>
      </c>
      <c r="G245" s="2" t="s">
        <v>464</v>
      </c>
      <c r="H245" s="2" t="s">
        <v>42</v>
      </c>
      <c r="I245" s="2" t="b">
        <v>0</v>
      </c>
      <c r="J245" s="2" t="s">
        <v>2011</v>
      </c>
      <c r="K245" s="2">
        <v>19.035135269165039</v>
      </c>
      <c r="L245" s="2">
        <v>-98.295318603515625</v>
      </c>
      <c r="M245" s="2" t="s">
        <v>1998</v>
      </c>
      <c r="O245" s="5">
        <v>43683.459406712966</v>
      </c>
      <c r="P245" s="5">
        <v>54788.75</v>
      </c>
      <c r="Q245" s="2" t="s">
        <v>467</v>
      </c>
      <c r="R245" s="2">
        <v>113</v>
      </c>
      <c r="S245" s="2" t="s">
        <v>468</v>
      </c>
      <c r="T245" s="2" t="s">
        <v>469</v>
      </c>
      <c r="U245" s="2" t="s">
        <v>2073</v>
      </c>
      <c r="V245" s="2" t="s">
        <v>2074</v>
      </c>
      <c r="X245" s="2" t="s">
        <v>2075</v>
      </c>
      <c r="Y245" s="2" t="s">
        <v>446</v>
      </c>
      <c r="Z245" s="2" t="s">
        <v>2076</v>
      </c>
      <c r="AA245" s="3">
        <v>44020.529815543981</v>
      </c>
      <c r="AB245" s="3">
        <v>44020.529861840281</v>
      </c>
      <c r="AC245" s="3" t="s">
        <v>18</v>
      </c>
      <c r="AE245">
        <v>100</v>
      </c>
      <c r="AF245">
        <v>90</v>
      </c>
      <c r="AG245">
        <v>5</v>
      </c>
      <c r="AI245">
        <v>0</v>
      </c>
      <c r="AJ245">
        <v>0</v>
      </c>
    </row>
    <row r="246" spans="1:36" x14ac:dyDescent="0.25">
      <c r="A246" s="2" t="s">
        <v>2077</v>
      </c>
      <c r="B246" s="2" t="s">
        <v>2078</v>
      </c>
      <c r="C246" s="2" t="s">
        <v>1964</v>
      </c>
      <c r="G246" s="2" t="s">
        <v>464</v>
      </c>
      <c r="H246" s="2" t="s">
        <v>42</v>
      </c>
      <c r="I246" s="2" t="b">
        <v>0</v>
      </c>
      <c r="J246" s="2" t="s">
        <v>2079</v>
      </c>
      <c r="K246" s="2">
        <v>19.046092987060547</v>
      </c>
      <c r="L246" s="2">
        <v>-98.298057556152344</v>
      </c>
      <c r="M246" s="2" t="s">
        <v>500</v>
      </c>
      <c r="O246" s="5">
        <v>43776.623559340274</v>
      </c>
      <c r="P246" s="5">
        <v>54788.75</v>
      </c>
      <c r="Q246" s="2" t="s">
        <v>467</v>
      </c>
      <c r="R246" s="2">
        <v>113</v>
      </c>
      <c r="S246" s="2" t="s">
        <v>468</v>
      </c>
      <c r="T246" s="2" t="s">
        <v>469</v>
      </c>
      <c r="U246" s="2" t="s">
        <v>2080</v>
      </c>
      <c r="V246" s="2" t="s">
        <v>2081</v>
      </c>
      <c r="X246" s="2" t="s">
        <v>2082</v>
      </c>
      <c r="Y246" s="2" t="s">
        <v>446</v>
      </c>
      <c r="Z246" s="2" t="s">
        <v>2083</v>
      </c>
      <c r="AA246" s="3">
        <v>44020.546355636572</v>
      </c>
      <c r="AB246" s="3">
        <v>44020.546355636572</v>
      </c>
      <c r="AC246" s="3" t="s">
        <v>18</v>
      </c>
      <c r="AI246">
        <v>0</v>
      </c>
      <c r="AJ246">
        <v>0</v>
      </c>
    </row>
    <row r="247" spans="1:36" x14ac:dyDescent="0.25">
      <c r="A247" s="2" t="s">
        <v>2084</v>
      </c>
      <c r="B247" s="2" t="s">
        <v>2085</v>
      </c>
      <c r="C247" s="2" t="s">
        <v>1964</v>
      </c>
      <c r="G247" s="2" t="s">
        <v>464</v>
      </c>
      <c r="H247" s="2" t="s">
        <v>16</v>
      </c>
      <c r="I247" s="2" t="b">
        <v>0</v>
      </c>
      <c r="J247" s="2" t="s">
        <v>2086</v>
      </c>
      <c r="K247" s="2">
        <v>19.035520553588867</v>
      </c>
      <c r="L247" s="2">
        <v>-98.295120239257813</v>
      </c>
      <c r="M247" s="2" t="s">
        <v>1998</v>
      </c>
      <c r="O247" s="5">
        <v>43683.459406712966</v>
      </c>
      <c r="P247" s="5">
        <v>54788.75</v>
      </c>
      <c r="Q247" s="2" t="s">
        <v>467</v>
      </c>
      <c r="R247" s="2">
        <v>113</v>
      </c>
      <c r="S247" s="2" t="s">
        <v>468</v>
      </c>
      <c r="T247" s="2" t="s">
        <v>469</v>
      </c>
      <c r="U247" s="2" t="s">
        <v>2087</v>
      </c>
      <c r="V247" s="2" t="s">
        <v>2088</v>
      </c>
      <c r="X247" s="2" t="s">
        <v>2089</v>
      </c>
      <c r="Y247" s="2" t="s">
        <v>446</v>
      </c>
      <c r="Z247" s="2" t="s">
        <v>2090</v>
      </c>
      <c r="AA247" s="3">
        <v>44020.546388888892</v>
      </c>
      <c r="AB247" s="3">
        <v>44020.546388888892</v>
      </c>
      <c r="AC247" s="3" t="s">
        <v>18</v>
      </c>
      <c r="AE247">
        <v>100</v>
      </c>
      <c r="AG247">
        <v>5</v>
      </c>
      <c r="AI247">
        <v>0</v>
      </c>
      <c r="AJ247">
        <v>0</v>
      </c>
    </row>
    <row r="248" spans="1:36" x14ac:dyDescent="0.25">
      <c r="A248" s="2" t="s">
        <v>2091</v>
      </c>
      <c r="B248" s="2" t="s">
        <v>2092</v>
      </c>
      <c r="C248" s="2" t="s">
        <v>1964</v>
      </c>
      <c r="G248" s="2" t="s">
        <v>464</v>
      </c>
      <c r="H248" s="2" t="s">
        <v>16</v>
      </c>
      <c r="I248" s="2" t="b">
        <v>0</v>
      </c>
      <c r="J248" s="2" t="s">
        <v>2093</v>
      </c>
      <c r="K248" s="2">
        <v>19.018701553344727</v>
      </c>
      <c r="L248" s="2">
        <v>-98.315803527832031</v>
      </c>
      <c r="M248" s="2" t="s">
        <v>546</v>
      </c>
      <c r="O248" s="5">
        <v>43683.459406712966</v>
      </c>
      <c r="P248" s="5">
        <v>54788.75</v>
      </c>
      <c r="Q248" s="2" t="s">
        <v>467</v>
      </c>
      <c r="R248" s="2">
        <v>113</v>
      </c>
      <c r="S248" s="2" t="s">
        <v>468</v>
      </c>
      <c r="T248" s="2" t="s">
        <v>469</v>
      </c>
      <c r="U248" s="2" t="s">
        <v>2094</v>
      </c>
      <c r="V248" s="2" t="s">
        <v>2095</v>
      </c>
      <c r="X248" s="2" t="s">
        <v>2096</v>
      </c>
      <c r="Y248" s="2" t="s">
        <v>446</v>
      </c>
      <c r="Z248" s="2" t="s">
        <v>2097</v>
      </c>
      <c r="AA248" s="3">
        <v>44020.54583333333</v>
      </c>
      <c r="AB248" s="3">
        <v>44020.54583333333</v>
      </c>
      <c r="AC248" s="3" t="s">
        <v>18</v>
      </c>
      <c r="AE248">
        <v>100</v>
      </c>
      <c r="AG248">
        <v>5</v>
      </c>
      <c r="AI248">
        <v>0</v>
      </c>
      <c r="AJ248">
        <v>0</v>
      </c>
    </row>
    <row r="249" spans="1:36" x14ac:dyDescent="0.25">
      <c r="A249" s="2" t="s">
        <v>2098</v>
      </c>
      <c r="B249" s="2" t="s">
        <v>2099</v>
      </c>
      <c r="C249" s="2" t="s">
        <v>1964</v>
      </c>
      <c r="G249" s="2" t="s">
        <v>464</v>
      </c>
      <c r="I249" s="2" t="b">
        <v>0</v>
      </c>
      <c r="O249" s="5">
        <v>43881.755981238428</v>
      </c>
      <c r="P249" s="5">
        <v>54788.75</v>
      </c>
      <c r="Q249" s="2" t="s">
        <v>467</v>
      </c>
      <c r="R249" s="2">
        <v>105</v>
      </c>
      <c r="S249" s="2" t="s">
        <v>2019</v>
      </c>
      <c r="T249" s="2" t="s">
        <v>2019</v>
      </c>
      <c r="U249" s="2" t="s">
        <v>2100</v>
      </c>
      <c r="V249" s="2" t="s">
        <v>555</v>
      </c>
      <c r="X249" s="2" t="s">
        <v>2101</v>
      </c>
      <c r="Y249" s="2" t="s">
        <v>446</v>
      </c>
      <c r="Z249" s="2" t="s">
        <v>2102</v>
      </c>
      <c r="AI249">
        <v>0</v>
      </c>
      <c r="AJ249">
        <v>0</v>
      </c>
    </row>
    <row r="250" spans="1:36" x14ac:dyDescent="0.25">
      <c r="A250" s="2" t="s">
        <v>2103</v>
      </c>
      <c r="B250" s="2" t="s">
        <v>2104</v>
      </c>
      <c r="C250" s="2" t="s">
        <v>1964</v>
      </c>
      <c r="G250" s="2" t="s">
        <v>464</v>
      </c>
      <c r="H250" s="2" t="s">
        <v>42</v>
      </c>
      <c r="I250" s="2" t="b">
        <v>0</v>
      </c>
      <c r="J250" s="2" t="s">
        <v>2105</v>
      </c>
      <c r="K250" s="2">
        <v>19.025075912475586</v>
      </c>
      <c r="L250" s="2">
        <v>-98.280471801757813</v>
      </c>
      <c r="M250" s="2" t="s">
        <v>546</v>
      </c>
      <c r="O250" s="5">
        <v>43683.45940670139</v>
      </c>
      <c r="P250" s="5">
        <v>54788.75</v>
      </c>
      <c r="Q250" s="2" t="s">
        <v>467</v>
      </c>
      <c r="R250" s="2">
        <v>113</v>
      </c>
      <c r="S250" s="2" t="s">
        <v>468</v>
      </c>
      <c r="T250" s="2" t="s">
        <v>469</v>
      </c>
      <c r="U250" s="2" t="s">
        <v>2106</v>
      </c>
      <c r="V250" s="2" t="s">
        <v>2107</v>
      </c>
      <c r="X250" s="2" t="s">
        <v>2108</v>
      </c>
      <c r="Y250" s="2" t="s">
        <v>446</v>
      </c>
      <c r="Z250" s="2" t="s">
        <v>2109</v>
      </c>
      <c r="AA250" s="3">
        <v>44020.53779008102</v>
      </c>
      <c r="AB250" s="3">
        <v>44020.537859525466</v>
      </c>
      <c r="AC250" s="3" t="s">
        <v>18</v>
      </c>
      <c r="AE250">
        <v>100</v>
      </c>
      <c r="AI250">
        <v>0</v>
      </c>
      <c r="AJ250">
        <v>0</v>
      </c>
    </row>
    <row r="251" spans="1:36" x14ac:dyDescent="0.25">
      <c r="A251" s="2" t="s">
        <v>2110</v>
      </c>
      <c r="B251" s="2" t="s">
        <v>2111</v>
      </c>
      <c r="C251" s="2" t="s">
        <v>1964</v>
      </c>
      <c r="G251" s="2" t="s">
        <v>464</v>
      </c>
      <c r="H251" s="2" t="s">
        <v>16</v>
      </c>
      <c r="I251" s="2" t="b">
        <v>0</v>
      </c>
      <c r="J251" s="2" t="s">
        <v>2112</v>
      </c>
      <c r="K251" s="2">
        <v>19.028249740600586</v>
      </c>
      <c r="L251" s="2">
        <v>-98.284439086914063</v>
      </c>
      <c r="M251" s="2" t="s">
        <v>546</v>
      </c>
      <c r="O251" s="5">
        <v>43683.459406712966</v>
      </c>
      <c r="P251" s="5">
        <v>54788.75</v>
      </c>
      <c r="Q251" s="2" t="s">
        <v>467</v>
      </c>
      <c r="R251" s="2">
        <v>113</v>
      </c>
      <c r="S251" s="2" t="s">
        <v>515</v>
      </c>
      <c r="T251" s="2" t="s">
        <v>873</v>
      </c>
      <c r="U251" s="2" t="s">
        <v>2113</v>
      </c>
      <c r="V251" s="2" t="s">
        <v>2114</v>
      </c>
      <c r="X251" s="2" t="s">
        <v>2115</v>
      </c>
      <c r="Y251" s="2" t="s">
        <v>446</v>
      </c>
      <c r="Z251" s="2" t="s">
        <v>2116</v>
      </c>
      <c r="AA251" s="3">
        <v>44020.545497685183</v>
      </c>
      <c r="AB251" s="3">
        <v>44020.545497685183</v>
      </c>
      <c r="AC251" s="3" t="s">
        <v>18</v>
      </c>
      <c r="AE251">
        <v>100</v>
      </c>
      <c r="AG251">
        <v>5</v>
      </c>
      <c r="AI251">
        <v>0</v>
      </c>
      <c r="AJ251">
        <v>0</v>
      </c>
    </row>
    <row r="252" spans="1:36" x14ac:dyDescent="0.25">
      <c r="A252" s="2" t="s">
        <v>2117</v>
      </c>
      <c r="B252" s="2" t="s">
        <v>2118</v>
      </c>
      <c r="C252" s="2" t="s">
        <v>1964</v>
      </c>
      <c r="G252" s="2" t="s">
        <v>464</v>
      </c>
      <c r="H252" s="2" t="s">
        <v>42</v>
      </c>
      <c r="I252" s="2" t="b">
        <v>0</v>
      </c>
      <c r="J252" s="2" t="s">
        <v>2093</v>
      </c>
      <c r="K252" s="2">
        <v>19.018650054931641</v>
      </c>
      <c r="L252" s="2">
        <v>-98.315727233886719</v>
      </c>
      <c r="M252" s="2" t="s">
        <v>546</v>
      </c>
      <c r="O252" s="5">
        <v>43683.459406712966</v>
      </c>
      <c r="P252" s="5">
        <v>54788.75</v>
      </c>
      <c r="Q252" s="2" t="s">
        <v>467</v>
      </c>
      <c r="R252" s="2">
        <v>113</v>
      </c>
      <c r="S252" s="2" t="s">
        <v>468</v>
      </c>
      <c r="T252" s="2" t="s">
        <v>469</v>
      </c>
      <c r="U252" s="2" t="s">
        <v>2119</v>
      </c>
      <c r="V252" s="2" t="s">
        <v>2120</v>
      </c>
      <c r="X252" s="2" t="s">
        <v>2121</v>
      </c>
      <c r="Y252" s="2" t="s">
        <v>446</v>
      </c>
      <c r="Z252" s="2" t="s">
        <v>2122</v>
      </c>
      <c r="AA252" s="3">
        <v>44020.494155821762</v>
      </c>
      <c r="AB252" s="3">
        <v>44020.539595636576</v>
      </c>
      <c r="AC252" s="3" t="s">
        <v>18</v>
      </c>
      <c r="AE252">
        <v>100</v>
      </c>
      <c r="AG252">
        <v>5</v>
      </c>
      <c r="AI252">
        <v>0</v>
      </c>
      <c r="AJ252">
        <v>0</v>
      </c>
    </row>
    <row r="253" spans="1:36" x14ac:dyDescent="0.25">
      <c r="A253" s="2" t="s">
        <v>2123</v>
      </c>
      <c r="B253" s="2" t="s">
        <v>2124</v>
      </c>
      <c r="C253" s="2" t="s">
        <v>1964</v>
      </c>
      <c r="G253" s="2" t="s">
        <v>464</v>
      </c>
      <c r="H253" s="2" t="s">
        <v>42</v>
      </c>
      <c r="I253" s="2" t="b">
        <v>0</v>
      </c>
      <c r="J253" s="2" t="s">
        <v>740</v>
      </c>
      <c r="K253" s="2">
        <v>19.048345565795898</v>
      </c>
      <c r="L253" s="2">
        <v>-98.294296264648438</v>
      </c>
      <c r="M253" s="2" t="s">
        <v>733</v>
      </c>
      <c r="O253" s="5">
        <v>43683.459406712966</v>
      </c>
      <c r="P253" s="5">
        <v>54788.75</v>
      </c>
      <c r="Q253" s="2" t="s">
        <v>467</v>
      </c>
      <c r="R253" s="2">
        <v>113</v>
      </c>
      <c r="S253" s="2" t="s">
        <v>468</v>
      </c>
      <c r="T253" s="2" t="s">
        <v>469</v>
      </c>
      <c r="U253" s="2" t="s">
        <v>2125</v>
      </c>
      <c r="V253" s="2" t="s">
        <v>2126</v>
      </c>
      <c r="X253" s="2" t="s">
        <v>2127</v>
      </c>
      <c r="Y253" s="2" t="s">
        <v>446</v>
      </c>
      <c r="Z253" s="2" t="s">
        <v>2128</v>
      </c>
      <c r="AA253" s="3">
        <v>44020.527431284725</v>
      </c>
      <c r="AB253" s="3">
        <v>44020.527431284725</v>
      </c>
      <c r="AC253" s="3" t="s">
        <v>18</v>
      </c>
      <c r="AE253">
        <v>100</v>
      </c>
      <c r="AG253">
        <v>5</v>
      </c>
      <c r="AI253">
        <v>0</v>
      </c>
      <c r="AJ253">
        <v>0</v>
      </c>
    </row>
    <row r="254" spans="1:36" x14ac:dyDescent="0.25">
      <c r="A254" s="2" t="s">
        <v>2129</v>
      </c>
      <c r="B254" s="2" t="s">
        <v>2130</v>
      </c>
      <c r="C254" s="2" t="s">
        <v>1964</v>
      </c>
      <c r="G254" s="2" t="s">
        <v>464</v>
      </c>
      <c r="H254" s="2" t="s">
        <v>16</v>
      </c>
      <c r="I254" s="2" t="b">
        <v>0</v>
      </c>
      <c r="J254" s="2" t="s">
        <v>2131</v>
      </c>
      <c r="K254" s="2">
        <v>19.059635162353516</v>
      </c>
      <c r="L254" s="2">
        <v>-98.278526306152344</v>
      </c>
      <c r="M254" s="2" t="s">
        <v>500</v>
      </c>
      <c r="O254" s="5">
        <v>43683.459406712966</v>
      </c>
      <c r="P254" s="5">
        <v>54788.75</v>
      </c>
      <c r="Q254" s="2" t="s">
        <v>467</v>
      </c>
      <c r="R254" s="2">
        <v>113</v>
      </c>
      <c r="S254" s="2" t="s">
        <v>468</v>
      </c>
      <c r="T254" s="2" t="s">
        <v>469</v>
      </c>
      <c r="U254" s="2" t="s">
        <v>2132</v>
      </c>
      <c r="V254" s="2" t="s">
        <v>555</v>
      </c>
      <c r="X254" s="2" t="s">
        <v>2133</v>
      </c>
      <c r="Y254" s="2" t="s">
        <v>446</v>
      </c>
      <c r="Z254" s="2" t="s">
        <v>2134</v>
      </c>
      <c r="AA254" s="3">
        <v>44020.546481481484</v>
      </c>
      <c r="AB254" s="3">
        <v>44020.546481481484</v>
      </c>
      <c r="AC254" s="3" t="s">
        <v>18</v>
      </c>
      <c r="AE254">
        <v>100</v>
      </c>
      <c r="AG254">
        <v>5</v>
      </c>
      <c r="AI254">
        <v>0</v>
      </c>
      <c r="AJ254">
        <v>0</v>
      </c>
    </row>
    <row r="255" spans="1:36" x14ac:dyDescent="0.25">
      <c r="A255" s="2" t="s">
        <v>2135</v>
      </c>
      <c r="B255" s="2" t="s">
        <v>2136</v>
      </c>
      <c r="C255" s="2" t="s">
        <v>1964</v>
      </c>
      <c r="G255" s="2" t="s">
        <v>464</v>
      </c>
      <c r="H255" s="2" t="s">
        <v>42</v>
      </c>
      <c r="I255" s="2" t="b">
        <v>0</v>
      </c>
      <c r="J255" s="2" t="s">
        <v>1594</v>
      </c>
      <c r="K255" s="2">
        <v>19.052570343017578</v>
      </c>
      <c r="L255" s="2">
        <v>-98.303306579589844</v>
      </c>
      <c r="M255" s="2" t="s">
        <v>500</v>
      </c>
      <c r="O255" s="5">
        <v>43683.459406712966</v>
      </c>
      <c r="P255" s="5">
        <v>54788.75</v>
      </c>
      <c r="Q255" s="2" t="s">
        <v>467</v>
      </c>
      <c r="R255" s="2">
        <v>113</v>
      </c>
      <c r="S255" s="2" t="s">
        <v>515</v>
      </c>
      <c r="T255" s="2" t="s">
        <v>516</v>
      </c>
      <c r="U255" s="2" t="s">
        <v>2137</v>
      </c>
      <c r="V255" s="2" t="s">
        <v>2138</v>
      </c>
      <c r="X255" s="2" t="s">
        <v>2139</v>
      </c>
      <c r="Y255" s="2" t="s">
        <v>446</v>
      </c>
      <c r="Z255" s="2" t="s">
        <v>2140</v>
      </c>
      <c r="AA255" s="3">
        <v>44020.543786192131</v>
      </c>
      <c r="AB255" s="3">
        <v>44020.543786192131</v>
      </c>
      <c r="AC255" s="3" t="s">
        <v>18</v>
      </c>
      <c r="AE255">
        <v>100</v>
      </c>
      <c r="AG255">
        <v>5</v>
      </c>
      <c r="AI255">
        <v>0</v>
      </c>
      <c r="AJ255">
        <v>0</v>
      </c>
    </row>
    <row r="256" spans="1:36" x14ac:dyDescent="0.25">
      <c r="A256" s="2" t="s">
        <v>2141</v>
      </c>
      <c r="B256" s="2" t="s">
        <v>2142</v>
      </c>
      <c r="C256" s="2" t="s">
        <v>1964</v>
      </c>
      <c r="G256" s="2" t="s">
        <v>464</v>
      </c>
      <c r="H256" s="2" t="s">
        <v>42</v>
      </c>
      <c r="I256" s="2" t="b">
        <v>0</v>
      </c>
      <c r="J256" s="2" t="s">
        <v>2143</v>
      </c>
      <c r="K256" s="2">
        <v>19.035135269165039</v>
      </c>
      <c r="L256" s="2">
        <v>-98.295524597167969</v>
      </c>
      <c r="M256" s="2" t="s">
        <v>1998</v>
      </c>
      <c r="O256" s="5">
        <v>43683.45940670139</v>
      </c>
      <c r="P256" s="5">
        <v>54788.75</v>
      </c>
      <c r="Q256" s="2" t="s">
        <v>467</v>
      </c>
      <c r="R256" s="2">
        <v>113</v>
      </c>
      <c r="S256" s="2" t="s">
        <v>468</v>
      </c>
      <c r="T256" s="2" t="s">
        <v>469</v>
      </c>
      <c r="U256" s="2" t="s">
        <v>2144</v>
      </c>
      <c r="V256" s="2" t="s">
        <v>2145</v>
      </c>
      <c r="X256" s="2" t="s">
        <v>2146</v>
      </c>
      <c r="Y256" s="2" t="s">
        <v>446</v>
      </c>
      <c r="Z256" s="2" t="s">
        <v>2147</v>
      </c>
      <c r="AA256" s="3">
        <v>44020.52042896991</v>
      </c>
      <c r="AB256" s="3">
        <v>44020.542257673609</v>
      </c>
      <c r="AC256" s="3" t="s">
        <v>18</v>
      </c>
      <c r="AE256">
        <v>100</v>
      </c>
      <c r="AG256">
        <v>5</v>
      </c>
      <c r="AI256">
        <v>0</v>
      </c>
      <c r="AJ256">
        <v>0</v>
      </c>
    </row>
    <row r="257" spans="1:36" x14ac:dyDescent="0.25">
      <c r="A257" s="2" t="s">
        <v>2148</v>
      </c>
      <c r="B257" s="2" t="s">
        <v>2149</v>
      </c>
      <c r="C257" s="2" t="s">
        <v>1964</v>
      </c>
      <c r="G257" s="2" t="s">
        <v>464</v>
      </c>
      <c r="H257" s="2" t="s">
        <v>42</v>
      </c>
      <c r="I257" s="2" t="b">
        <v>0</v>
      </c>
      <c r="J257" s="2" t="s">
        <v>1281</v>
      </c>
      <c r="K257" s="2">
        <v>19.03477668762207</v>
      </c>
      <c r="L257" s="2">
        <v>-98.294883728027344</v>
      </c>
      <c r="M257" s="2" t="s">
        <v>500</v>
      </c>
      <c r="O257" s="5">
        <v>43683.459406712966</v>
      </c>
      <c r="P257" s="5">
        <v>54788.75</v>
      </c>
      <c r="Q257" s="2" t="s">
        <v>467</v>
      </c>
      <c r="R257" s="2">
        <v>113</v>
      </c>
      <c r="S257" s="2" t="s">
        <v>468</v>
      </c>
      <c r="T257" s="2" t="s">
        <v>469</v>
      </c>
      <c r="U257" s="2" t="s">
        <v>2150</v>
      </c>
      <c r="V257" s="2" t="s">
        <v>2151</v>
      </c>
      <c r="X257" s="2" t="s">
        <v>2152</v>
      </c>
      <c r="Y257" s="2" t="s">
        <v>446</v>
      </c>
      <c r="Z257" s="2" t="s">
        <v>2153</v>
      </c>
      <c r="AA257" s="3">
        <v>43970.715499155092</v>
      </c>
      <c r="AB257" s="3">
        <v>44020.384295451389</v>
      </c>
      <c r="AC257" s="3" t="s">
        <v>18</v>
      </c>
      <c r="AE257">
        <v>100</v>
      </c>
      <c r="AG257">
        <v>5</v>
      </c>
      <c r="AI257">
        <v>0</v>
      </c>
      <c r="AJ257">
        <v>0</v>
      </c>
    </row>
    <row r="258" spans="1:36" x14ac:dyDescent="0.25">
      <c r="A258" s="2" t="s">
        <v>2154</v>
      </c>
      <c r="B258" s="2" t="s">
        <v>2155</v>
      </c>
      <c r="C258" s="2" t="s">
        <v>1964</v>
      </c>
      <c r="G258" s="2" t="s">
        <v>464</v>
      </c>
      <c r="H258" s="2" t="s">
        <v>16</v>
      </c>
      <c r="I258" s="2" t="b">
        <v>0</v>
      </c>
      <c r="J258" s="2" t="s">
        <v>2156</v>
      </c>
      <c r="K258" s="2">
        <v>19.026277542114258</v>
      </c>
      <c r="L258" s="2">
        <v>-98.293731689453125</v>
      </c>
      <c r="M258" s="2" t="s">
        <v>546</v>
      </c>
      <c r="O258" s="5">
        <v>43683.459406712966</v>
      </c>
      <c r="P258" s="5">
        <v>54788.75</v>
      </c>
      <c r="Q258" s="2" t="s">
        <v>467</v>
      </c>
      <c r="R258" s="2">
        <v>113</v>
      </c>
      <c r="S258" s="2" t="s">
        <v>1083</v>
      </c>
      <c r="T258" s="2" t="s">
        <v>1084</v>
      </c>
      <c r="U258" s="2" t="s">
        <v>2157</v>
      </c>
      <c r="V258" s="2" t="s">
        <v>2158</v>
      </c>
      <c r="X258" s="2" t="s">
        <v>2159</v>
      </c>
      <c r="Y258" s="2" t="s">
        <v>446</v>
      </c>
      <c r="Z258" s="2" t="s">
        <v>2160</v>
      </c>
      <c r="AA258" s="3">
        <v>43806.597268518519</v>
      </c>
      <c r="AB258" s="3">
        <v>43806.597268518519</v>
      </c>
      <c r="AC258" s="3" t="s">
        <v>40</v>
      </c>
      <c r="AE258">
        <v>100</v>
      </c>
      <c r="AG258">
        <v>5</v>
      </c>
      <c r="AI258">
        <v>0</v>
      </c>
      <c r="AJ258">
        <v>0</v>
      </c>
    </row>
    <row r="259" spans="1:36" x14ac:dyDescent="0.25">
      <c r="A259" s="2" t="s">
        <v>2161</v>
      </c>
      <c r="B259" s="2" t="s">
        <v>2162</v>
      </c>
      <c r="C259" s="2" t="s">
        <v>1964</v>
      </c>
      <c r="G259" s="2" t="s">
        <v>464</v>
      </c>
      <c r="H259" s="2" t="s">
        <v>16</v>
      </c>
      <c r="I259" s="2" t="b">
        <v>0</v>
      </c>
      <c r="J259" s="2" t="s">
        <v>2163</v>
      </c>
      <c r="K259" s="2">
        <v>19.024076461791992</v>
      </c>
      <c r="L259" s="2">
        <v>-98.263626098632813</v>
      </c>
      <c r="M259" s="2" t="s">
        <v>2038</v>
      </c>
      <c r="O259" s="5">
        <v>43881.737421967591</v>
      </c>
      <c r="P259" s="5">
        <v>54788.75</v>
      </c>
      <c r="Q259" s="2" t="s">
        <v>467</v>
      </c>
      <c r="R259" s="2">
        <v>113</v>
      </c>
      <c r="S259" s="2" t="s">
        <v>468</v>
      </c>
      <c r="T259" s="2" t="s">
        <v>469</v>
      </c>
      <c r="U259" s="2" t="s">
        <v>2164</v>
      </c>
      <c r="V259" s="2" t="s">
        <v>2165</v>
      </c>
      <c r="X259" s="2" t="s">
        <v>2166</v>
      </c>
      <c r="Y259" s="2" t="s">
        <v>446</v>
      </c>
      <c r="Z259" s="2" t="s">
        <v>2167</v>
      </c>
      <c r="AA259" s="3">
        <v>44020.545717592591</v>
      </c>
      <c r="AB259" s="3">
        <v>44020.545717592591</v>
      </c>
      <c r="AC259" s="3" t="s">
        <v>18</v>
      </c>
      <c r="AI259">
        <v>0</v>
      </c>
      <c r="AJ259">
        <v>0</v>
      </c>
    </row>
    <row r="260" spans="1:36" x14ac:dyDescent="0.25">
      <c r="A260" s="2" t="s">
        <v>2168</v>
      </c>
      <c r="B260" s="2" t="s">
        <v>2169</v>
      </c>
      <c r="C260" s="2" t="s">
        <v>1964</v>
      </c>
      <c r="G260" s="2" t="s">
        <v>464</v>
      </c>
      <c r="H260" s="2" t="s">
        <v>42</v>
      </c>
      <c r="I260" s="2" t="b">
        <v>0</v>
      </c>
      <c r="J260" s="2" t="s">
        <v>2170</v>
      </c>
      <c r="K260" s="2">
        <v>19.031143188476563</v>
      </c>
      <c r="L260" s="2">
        <v>-98.274253845214844</v>
      </c>
      <c r="M260" s="2" t="s">
        <v>546</v>
      </c>
      <c r="O260" s="5">
        <v>43683.459406712966</v>
      </c>
      <c r="P260" s="5">
        <v>54788.75</v>
      </c>
      <c r="Q260" s="2" t="s">
        <v>467</v>
      </c>
      <c r="R260" s="2">
        <v>113</v>
      </c>
      <c r="S260" s="2" t="s">
        <v>468</v>
      </c>
      <c r="T260" s="2" t="s">
        <v>469</v>
      </c>
      <c r="U260" s="2" t="s">
        <v>2171</v>
      </c>
      <c r="V260" s="2" t="s">
        <v>2172</v>
      </c>
      <c r="X260" s="2" t="s">
        <v>2173</v>
      </c>
      <c r="Y260" s="2" t="s">
        <v>446</v>
      </c>
      <c r="Z260" s="2" t="s">
        <v>2174</v>
      </c>
      <c r="AA260" s="3">
        <v>44020.54247832176</v>
      </c>
      <c r="AB260" s="3">
        <v>44020.542605636576</v>
      </c>
      <c r="AC260" s="3" t="s">
        <v>18</v>
      </c>
      <c r="AE260">
        <v>100</v>
      </c>
      <c r="AG260">
        <v>5</v>
      </c>
      <c r="AI260">
        <v>0</v>
      </c>
      <c r="AJ260">
        <v>0</v>
      </c>
    </row>
    <row r="261" spans="1:36" x14ac:dyDescent="0.25">
      <c r="A261" s="2" t="s">
        <v>2175</v>
      </c>
      <c r="B261" s="2" t="s">
        <v>2176</v>
      </c>
      <c r="C261" s="2" t="s">
        <v>1964</v>
      </c>
      <c r="G261" s="2" t="s">
        <v>464</v>
      </c>
      <c r="H261" s="2" t="s">
        <v>42</v>
      </c>
      <c r="I261" s="2" t="b">
        <v>0</v>
      </c>
      <c r="J261" s="2" t="s">
        <v>2011</v>
      </c>
      <c r="K261" s="2">
        <v>19.035110473632813</v>
      </c>
      <c r="L261" s="2">
        <v>-98.29534912109375</v>
      </c>
      <c r="M261" s="2" t="s">
        <v>1998</v>
      </c>
      <c r="O261" s="5">
        <v>43683.45940670139</v>
      </c>
      <c r="P261" s="5">
        <v>54788.75</v>
      </c>
      <c r="Q261" s="2" t="s">
        <v>467</v>
      </c>
      <c r="R261" s="2">
        <v>113</v>
      </c>
      <c r="S261" s="2" t="s">
        <v>468</v>
      </c>
      <c r="T261" s="2" t="s">
        <v>469</v>
      </c>
      <c r="U261" s="2" t="s">
        <v>2177</v>
      </c>
      <c r="V261" s="2" t="s">
        <v>2178</v>
      </c>
      <c r="X261" s="2" t="s">
        <v>2179</v>
      </c>
      <c r="Y261" s="2" t="s">
        <v>446</v>
      </c>
      <c r="Z261" s="2" t="s">
        <v>2180</v>
      </c>
      <c r="AA261" s="3">
        <v>44020.473183599534</v>
      </c>
      <c r="AB261" s="3">
        <v>44020.539618784722</v>
      </c>
      <c r="AC261" s="3" t="s">
        <v>18</v>
      </c>
      <c r="AE261">
        <v>100</v>
      </c>
      <c r="AF261">
        <v>90</v>
      </c>
      <c r="AG261">
        <v>5</v>
      </c>
      <c r="AI261">
        <v>0</v>
      </c>
      <c r="AJ261">
        <v>0</v>
      </c>
    </row>
    <row r="262" spans="1:36" x14ac:dyDescent="0.25">
      <c r="A262" s="2" t="s">
        <v>2181</v>
      </c>
      <c r="B262" s="2" t="s">
        <v>2182</v>
      </c>
      <c r="C262" s="2" t="s">
        <v>1964</v>
      </c>
      <c r="G262" s="2" t="s">
        <v>464</v>
      </c>
      <c r="H262" s="2" t="s">
        <v>42</v>
      </c>
      <c r="I262" s="2" t="b">
        <v>0</v>
      </c>
      <c r="J262" s="2" t="s">
        <v>2086</v>
      </c>
      <c r="K262" s="2">
        <v>19.035341262817383</v>
      </c>
      <c r="L262" s="2">
        <v>-98.295242309570313</v>
      </c>
      <c r="M262" s="2" t="s">
        <v>1998</v>
      </c>
      <c r="O262" s="5">
        <v>43683.45940670139</v>
      </c>
      <c r="P262" s="5">
        <v>54788.75</v>
      </c>
      <c r="Q262" s="2" t="s">
        <v>467</v>
      </c>
      <c r="R262" s="2">
        <v>113</v>
      </c>
      <c r="S262" s="2" t="s">
        <v>468</v>
      </c>
      <c r="T262" s="2" t="s">
        <v>469</v>
      </c>
      <c r="U262" s="2" t="s">
        <v>2183</v>
      </c>
      <c r="V262" s="2" t="s">
        <v>2184</v>
      </c>
      <c r="X262" s="2" t="s">
        <v>2185</v>
      </c>
      <c r="Y262" s="2" t="s">
        <v>446</v>
      </c>
      <c r="Z262" s="2" t="s">
        <v>2186</v>
      </c>
      <c r="AA262" s="3">
        <v>44020.370382673609</v>
      </c>
      <c r="AB262" s="3">
        <v>44020.53816045139</v>
      </c>
      <c r="AC262" s="3" t="s">
        <v>18</v>
      </c>
      <c r="AE262">
        <v>100</v>
      </c>
      <c r="AF262">
        <v>90</v>
      </c>
      <c r="AG262">
        <v>5</v>
      </c>
      <c r="AI262">
        <v>0</v>
      </c>
      <c r="AJ262">
        <v>0</v>
      </c>
    </row>
    <row r="263" spans="1:36" x14ac:dyDescent="0.25">
      <c r="A263" s="2" t="s">
        <v>2187</v>
      </c>
      <c r="B263" s="2" t="s">
        <v>2188</v>
      </c>
      <c r="C263" s="2" t="s">
        <v>1964</v>
      </c>
      <c r="G263" s="2" t="s">
        <v>464</v>
      </c>
      <c r="H263" s="2" t="s">
        <v>42</v>
      </c>
      <c r="I263" s="2" t="b">
        <v>0</v>
      </c>
      <c r="J263" s="2" t="s">
        <v>2189</v>
      </c>
      <c r="K263" s="2">
        <v>19.020492553710938</v>
      </c>
      <c r="L263" s="2">
        <v>-98.285232543945313</v>
      </c>
      <c r="M263" s="2" t="s">
        <v>546</v>
      </c>
      <c r="O263" s="5">
        <v>43881.694607997684</v>
      </c>
      <c r="P263" s="5">
        <v>54788.75</v>
      </c>
      <c r="Q263" s="2" t="s">
        <v>467</v>
      </c>
      <c r="R263" s="2">
        <v>113</v>
      </c>
      <c r="S263" s="2" t="s">
        <v>515</v>
      </c>
      <c r="T263" s="2" t="s">
        <v>516</v>
      </c>
      <c r="U263" s="2" t="s">
        <v>2190</v>
      </c>
      <c r="V263" s="2" t="s">
        <v>2191</v>
      </c>
      <c r="X263" s="2" t="s">
        <v>2192</v>
      </c>
      <c r="Y263" s="2" t="s">
        <v>446</v>
      </c>
      <c r="Z263" s="2" t="s">
        <v>2193</v>
      </c>
      <c r="AA263" s="3">
        <v>44020.429040081021</v>
      </c>
      <c r="AB263" s="3">
        <v>44020.534202118055</v>
      </c>
      <c r="AC263" s="3" t="s">
        <v>18</v>
      </c>
      <c r="AI263">
        <v>0</v>
      </c>
      <c r="AJ263">
        <v>0</v>
      </c>
    </row>
    <row r="264" spans="1:36" x14ac:dyDescent="0.25">
      <c r="A264" s="2" t="s">
        <v>2194</v>
      </c>
      <c r="B264" s="2" t="s">
        <v>2195</v>
      </c>
      <c r="C264" s="2" t="s">
        <v>1964</v>
      </c>
      <c r="G264" s="2" t="s">
        <v>464</v>
      </c>
      <c r="H264" s="2" t="s">
        <v>42</v>
      </c>
      <c r="I264" s="2" t="b">
        <v>0</v>
      </c>
      <c r="J264" s="2" t="s">
        <v>2196</v>
      </c>
      <c r="K264" s="2">
        <v>19.0250244140625</v>
      </c>
      <c r="L264" s="2">
        <v>-98.264495849609375</v>
      </c>
      <c r="M264" s="2" t="s">
        <v>2038</v>
      </c>
      <c r="O264" s="5">
        <v>43683.459406712966</v>
      </c>
      <c r="P264" s="5">
        <v>54788.75</v>
      </c>
      <c r="Q264" s="2" t="s">
        <v>467</v>
      </c>
      <c r="R264" s="2">
        <v>113</v>
      </c>
      <c r="S264" s="2" t="s">
        <v>515</v>
      </c>
      <c r="T264" s="2" t="s">
        <v>516</v>
      </c>
      <c r="U264" s="2" t="s">
        <v>2197</v>
      </c>
      <c r="V264" s="2" t="s">
        <v>2198</v>
      </c>
      <c r="X264" s="2" t="s">
        <v>2199</v>
      </c>
      <c r="Y264" s="2" t="s">
        <v>446</v>
      </c>
      <c r="Z264" s="2" t="s">
        <v>2200</v>
      </c>
      <c r="AA264" s="3">
        <v>44020.545741469905</v>
      </c>
      <c r="AB264" s="3">
        <v>44020.545753043982</v>
      </c>
      <c r="AC264" s="3" t="s">
        <v>18</v>
      </c>
      <c r="AE264">
        <v>100</v>
      </c>
      <c r="AI264">
        <v>0</v>
      </c>
      <c r="AJ264">
        <v>0</v>
      </c>
    </row>
    <row r="265" spans="1:36" x14ac:dyDescent="0.25">
      <c r="A265" s="2" t="s">
        <v>2201</v>
      </c>
      <c r="B265" s="2" t="s">
        <v>2202</v>
      </c>
      <c r="C265" s="2" t="s">
        <v>1964</v>
      </c>
      <c r="G265" s="2" t="s">
        <v>464</v>
      </c>
      <c r="H265" s="2" t="s">
        <v>16</v>
      </c>
      <c r="I265" s="2" t="b">
        <v>0</v>
      </c>
      <c r="J265" s="2" t="s">
        <v>2203</v>
      </c>
      <c r="K265" s="2">
        <v>19.007999420166016</v>
      </c>
      <c r="L265" s="2">
        <v>-98.300437927246094</v>
      </c>
      <c r="M265" s="2" t="s">
        <v>546</v>
      </c>
      <c r="O265" s="5">
        <v>43881.701582974536</v>
      </c>
      <c r="P265" s="5">
        <v>54788.75</v>
      </c>
      <c r="Q265" s="2" t="s">
        <v>467</v>
      </c>
      <c r="R265" s="2">
        <v>113</v>
      </c>
      <c r="S265" s="2" t="s">
        <v>515</v>
      </c>
      <c r="T265" s="2" t="s">
        <v>516</v>
      </c>
      <c r="U265" s="2" t="s">
        <v>2204</v>
      </c>
      <c r="V265" s="2" t="s">
        <v>2205</v>
      </c>
      <c r="X265" s="2" t="s">
        <v>2206</v>
      </c>
      <c r="Y265" s="2" t="s">
        <v>446</v>
      </c>
      <c r="Z265" s="2" t="s">
        <v>2207</v>
      </c>
      <c r="AA265" s="3">
        <v>44020.546203703707</v>
      </c>
      <c r="AB265" s="3">
        <v>44020.546203703707</v>
      </c>
      <c r="AC265" s="3" t="s">
        <v>18</v>
      </c>
      <c r="AI265">
        <v>0</v>
      </c>
      <c r="AJ265">
        <v>0</v>
      </c>
    </row>
    <row r="266" spans="1:36" x14ac:dyDescent="0.25">
      <c r="A266" s="2" t="s">
        <v>2208</v>
      </c>
      <c r="B266" s="2" t="s">
        <v>2209</v>
      </c>
      <c r="C266" s="2" t="s">
        <v>1964</v>
      </c>
      <c r="G266" s="2" t="s">
        <v>464</v>
      </c>
      <c r="H266" s="2" t="s">
        <v>16</v>
      </c>
      <c r="I266" s="2" t="b">
        <v>0</v>
      </c>
      <c r="J266" s="2" t="s">
        <v>2210</v>
      </c>
      <c r="K266" s="2">
        <v>19.062681198120117</v>
      </c>
      <c r="L266" s="2">
        <v>-98.296630859375</v>
      </c>
      <c r="M266" s="2" t="s">
        <v>500</v>
      </c>
      <c r="O266" s="5">
        <v>43683.459406724534</v>
      </c>
      <c r="P266" s="5">
        <v>54788.75</v>
      </c>
      <c r="Q266" s="2" t="s">
        <v>467</v>
      </c>
      <c r="R266" s="2">
        <v>113</v>
      </c>
      <c r="S266" s="2" t="s">
        <v>515</v>
      </c>
      <c r="T266" s="2" t="s">
        <v>516</v>
      </c>
      <c r="U266" s="2" t="s">
        <v>2211</v>
      </c>
      <c r="V266" s="2" t="s">
        <v>2212</v>
      </c>
      <c r="X266" s="2" t="s">
        <v>2213</v>
      </c>
      <c r="Y266" s="2" t="s">
        <v>446</v>
      </c>
      <c r="Z266" s="2" t="s">
        <v>2214</v>
      </c>
      <c r="AA266" s="3">
        <v>44020.546307870369</v>
      </c>
      <c r="AB266" s="3">
        <v>44020.546307870369</v>
      </c>
      <c r="AC266" s="3" t="s">
        <v>18</v>
      </c>
      <c r="AE266">
        <v>100</v>
      </c>
      <c r="AI266">
        <v>0</v>
      </c>
      <c r="AJ266">
        <v>0</v>
      </c>
    </row>
    <row r="267" spans="1:36" x14ac:dyDescent="0.25">
      <c r="A267" s="2" t="s">
        <v>2215</v>
      </c>
      <c r="B267" s="2" t="s">
        <v>2216</v>
      </c>
      <c r="C267" s="2" t="s">
        <v>1964</v>
      </c>
      <c r="G267" s="2" t="s">
        <v>464</v>
      </c>
      <c r="H267" s="2" t="s">
        <v>42</v>
      </c>
      <c r="I267" s="2" t="b">
        <v>0</v>
      </c>
      <c r="J267" s="2" t="s">
        <v>2217</v>
      </c>
      <c r="K267" s="2">
        <v>19.049600601196289</v>
      </c>
      <c r="L267" s="2">
        <v>-98.310684204101563</v>
      </c>
      <c r="O267" s="5">
        <v>43683.459406712966</v>
      </c>
      <c r="P267" s="5">
        <v>54788.75</v>
      </c>
      <c r="Q267" s="2" t="s">
        <v>467</v>
      </c>
      <c r="R267" s="2">
        <v>113</v>
      </c>
      <c r="S267" s="2" t="s">
        <v>468</v>
      </c>
      <c r="T267" s="2" t="s">
        <v>469</v>
      </c>
      <c r="U267" s="2" t="s">
        <v>2218</v>
      </c>
      <c r="V267" s="2" t="s">
        <v>2219</v>
      </c>
      <c r="X267" s="2" t="s">
        <v>2220</v>
      </c>
      <c r="Y267" s="2" t="s">
        <v>446</v>
      </c>
      <c r="Z267" s="2" t="s">
        <v>2221</v>
      </c>
      <c r="AA267" s="3">
        <v>43995.880197488426</v>
      </c>
      <c r="AB267" s="3">
        <v>43996.050822488425</v>
      </c>
      <c r="AC267" s="3" t="s">
        <v>40</v>
      </c>
      <c r="AE267">
        <v>100</v>
      </c>
      <c r="AG267">
        <v>5</v>
      </c>
      <c r="AI267">
        <v>0</v>
      </c>
      <c r="AJ267">
        <v>0</v>
      </c>
    </row>
    <row r="268" spans="1:36" x14ac:dyDescent="0.25">
      <c r="A268" s="2" t="s">
        <v>2222</v>
      </c>
      <c r="B268" s="2" t="s">
        <v>2223</v>
      </c>
      <c r="C268" s="2" t="s">
        <v>1964</v>
      </c>
      <c r="G268" s="2" t="s">
        <v>464</v>
      </c>
      <c r="H268" s="2" t="s">
        <v>42</v>
      </c>
      <c r="I268" s="2" t="b">
        <v>0</v>
      </c>
      <c r="J268" s="2" t="s">
        <v>1338</v>
      </c>
      <c r="K268" s="2">
        <v>19.036518096923828</v>
      </c>
      <c r="L268" s="2">
        <v>-98.293914794921875</v>
      </c>
      <c r="M268" s="2" t="s">
        <v>500</v>
      </c>
      <c r="O268" s="5">
        <v>43683.45940670139</v>
      </c>
      <c r="P268" s="5">
        <v>54788.75</v>
      </c>
      <c r="Q268" s="2" t="s">
        <v>467</v>
      </c>
      <c r="R268" s="2">
        <v>113</v>
      </c>
      <c r="S268" s="2" t="s">
        <v>468</v>
      </c>
      <c r="T268" s="2" t="s">
        <v>469</v>
      </c>
      <c r="U268" s="2" t="s">
        <v>2224</v>
      </c>
      <c r="V268" s="2" t="s">
        <v>2225</v>
      </c>
      <c r="X268" s="2" t="s">
        <v>2226</v>
      </c>
      <c r="Y268" s="2" t="s">
        <v>446</v>
      </c>
      <c r="Z268" s="2" t="s">
        <v>2227</v>
      </c>
      <c r="AA268" s="3">
        <v>44020.354584062501</v>
      </c>
      <c r="AB268" s="3">
        <v>44020.533403506946</v>
      </c>
      <c r="AC268" s="3" t="s">
        <v>18</v>
      </c>
      <c r="AE268">
        <v>100</v>
      </c>
      <c r="AF268">
        <v>90</v>
      </c>
      <c r="AI268">
        <v>0</v>
      </c>
      <c r="AJ268">
        <v>0</v>
      </c>
    </row>
    <row r="269" spans="1:36" x14ac:dyDescent="0.25">
      <c r="A269" s="2" t="s">
        <v>2228</v>
      </c>
      <c r="B269" s="2" t="s">
        <v>2229</v>
      </c>
      <c r="C269" s="2" t="s">
        <v>1964</v>
      </c>
      <c r="G269" s="2" t="s">
        <v>464</v>
      </c>
      <c r="H269" s="2" t="s">
        <v>42</v>
      </c>
      <c r="I269" s="2" t="b">
        <v>0</v>
      </c>
      <c r="J269" s="2" t="s">
        <v>2230</v>
      </c>
      <c r="K269" s="2">
        <v>19.173479080200195</v>
      </c>
      <c r="L269" s="2">
        <v>-98.3077392578125</v>
      </c>
      <c r="O269" s="5">
        <v>43683.459406712966</v>
      </c>
      <c r="P269" s="5">
        <v>54788.75</v>
      </c>
      <c r="Q269" s="2" t="s">
        <v>467</v>
      </c>
      <c r="R269" s="2">
        <v>113</v>
      </c>
      <c r="S269" s="2" t="s">
        <v>468</v>
      </c>
      <c r="T269" s="2" t="s">
        <v>469</v>
      </c>
      <c r="U269" s="2" t="s">
        <v>2231</v>
      </c>
      <c r="V269" s="2" t="s">
        <v>2232</v>
      </c>
      <c r="X269" s="2" t="s">
        <v>2233</v>
      </c>
      <c r="Y269" s="2" t="s">
        <v>446</v>
      </c>
      <c r="Z269" s="2" t="s">
        <v>2234</v>
      </c>
      <c r="AA269" s="3">
        <v>44015.605915081018</v>
      </c>
      <c r="AB269" s="3">
        <v>44020.412396562497</v>
      </c>
      <c r="AC269" s="3" t="s">
        <v>18</v>
      </c>
      <c r="AE269">
        <v>100</v>
      </c>
      <c r="AI269">
        <v>0</v>
      </c>
      <c r="AJ269">
        <v>0</v>
      </c>
    </row>
    <row r="270" spans="1:36" x14ac:dyDescent="0.25">
      <c r="A270" s="2" t="s">
        <v>2235</v>
      </c>
      <c r="B270" s="2" t="s">
        <v>2236</v>
      </c>
      <c r="C270" s="2" t="s">
        <v>1964</v>
      </c>
      <c r="G270" s="2" t="s">
        <v>464</v>
      </c>
      <c r="H270" s="2" t="s">
        <v>42</v>
      </c>
      <c r="I270" s="2" t="b">
        <v>0</v>
      </c>
      <c r="J270" s="2" t="s">
        <v>2237</v>
      </c>
      <c r="K270" s="2">
        <v>19.025125503540039</v>
      </c>
      <c r="L270" s="2">
        <v>-98.317131042480469</v>
      </c>
      <c r="M270" s="2" t="s">
        <v>546</v>
      </c>
      <c r="O270" s="5">
        <v>43683.459406724534</v>
      </c>
      <c r="P270" s="5">
        <v>54788.75</v>
      </c>
      <c r="Q270" s="2" t="s">
        <v>467</v>
      </c>
      <c r="R270" s="2">
        <v>113</v>
      </c>
      <c r="S270" s="2" t="s">
        <v>468</v>
      </c>
      <c r="T270" s="2" t="s">
        <v>469</v>
      </c>
      <c r="U270" s="2" t="s">
        <v>2238</v>
      </c>
      <c r="V270" s="2" t="s">
        <v>2239</v>
      </c>
      <c r="X270" s="2" t="s">
        <v>2240</v>
      </c>
      <c r="Y270" s="2" t="s">
        <v>446</v>
      </c>
      <c r="Z270" s="2" t="s">
        <v>2241</v>
      </c>
      <c r="AA270" s="3">
        <v>44020.524641932869</v>
      </c>
      <c r="AB270" s="3">
        <v>44020.542570173609</v>
      </c>
      <c r="AC270" s="3" t="s">
        <v>18</v>
      </c>
      <c r="AE270">
        <v>100</v>
      </c>
      <c r="AG270">
        <v>5</v>
      </c>
      <c r="AI270">
        <v>0</v>
      </c>
      <c r="AJ270">
        <v>0</v>
      </c>
    </row>
    <row r="271" spans="1:36" x14ac:dyDescent="0.25">
      <c r="A271" s="2" t="s">
        <v>2242</v>
      </c>
      <c r="B271" s="2" t="s">
        <v>2243</v>
      </c>
      <c r="C271" s="2" t="s">
        <v>1964</v>
      </c>
      <c r="G271" s="2" t="s">
        <v>464</v>
      </c>
      <c r="H271" s="2" t="s">
        <v>42</v>
      </c>
      <c r="I271" s="2" t="b">
        <v>0</v>
      </c>
      <c r="J271" s="2" t="s">
        <v>1990</v>
      </c>
      <c r="K271" s="2">
        <v>19.010892868041992</v>
      </c>
      <c r="L271" s="2">
        <v>-98.302589416503906</v>
      </c>
      <c r="M271" s="2" t="s">
        <v>546</v>
      </c>
      <c r="O271" s="5">
        <v>43782.945570949072</v>
      </c>
      <c r="P271" s="5">
        <v>54788.75</v>
      </c>
      <c r="Q271" s="2" t="s">
        <v>467</v>
      </c>
      <c r="R271" s="2">
        <v>113</v>
      </c>
      <c r="S271" s="2" t="s">
        <v>468</v>
      </c>
      <c r="T271" s="2" t="s">
        <v>469</v>
      </c>
      <c r="U271" s="2" t="s">
        <v>2244</v>
      </c>
      <c r="V271" s="2" t="s">
        <v>555</v>
      </c>
      <c r="X271" s="2" t="s">
        <v>2245</v>
      </c>
      <c r="Y271" s="2" t="s">
        <v>446</v>
      </c>
      <c r="Z271" s="2" t="s">
        <v>2246</v>
      </c>
      <c r="AA271" s="3">
        <v>44020.545891203707</v>
      </c>
      <c r="AB271" s="3">
        <v>44020.546180555553</v>
      </c>
      <c r="AC271" s="3" t="s">
        <v>18</v>
      </c>
      <c r="AI271">
        <v>0</v>
      </c>
      <c r="AJ271">
        <v>0</v>
      </c>
    </row>
    <row r="272" spans="1:36" x14ac:dyDescent="0.25">
      <c r="A272" s="2" t="s">
        <v>2247</v>
      </c>
      <c r="B272" s="2" t="s">
        <v>2248</v>
      </c>
      <c r="C272" s="2" t="s">
        <v>1964</v>
      </c>
      <c r="G272" s="2" t="s">
        <v>464</v>
      </c>
      <c r="H272" s="2" t="s">
        <v>42</v>
      </c>
      <c r="I272" s="2" t="b">
        <v>0</v>
      </c>
      <c r="J272" s="2" t="s">
        <v>1338</v>
      </c>
      <c r="K272" s="2">
        <v>19.036365509033203</v>
      </c>
      <c r="L272" s="2">
        <v>-98.293685913085938</v>
      </c>
      <c r="M272" s="2" t="s">
        <v>500</v>
      </c>
      <c r="O272" s="5">
        <v>43683.459406724534</v>
      </c>
      <c r="P272" s="5">
        <v>54788.75</v>
      </c>
      <c r="Q272" s="2" t="s">
        <v>467</v>
      </c>
      <c r="R272" s="2">
        <v>113</v>
      </c>
      <c r="S272" s="2" t="s">
        <v>468</v>
      </c>
      <c r="T272" s="2" t="s">
        <v>469</v>
      </c>
      <c r="U272" s="2" t="s">
        <v>2249</v>
      </c>
      <c r="V272" s="2" t="s">
        <v>2250</v>
      </c>
      <c r="X272" s="2" t="s">
        <v>2251</v>
      </c>
      <c r="Y272" s="2" t="s">
        <v>446</v>
      </c>
      <c r="Z272" s="2" t="s">
        <v>2252</v>
      </c>
      <c r="AA272" s="3">
        <v>44019.492396562498</v>
      </c>
      <c r="AB272" s="3">
        <v>44020.529364155096</v>
      </c>
      <c r="AC272" s="3" t="s">
        <v>18</v>
      </c>
      <c r="AE272">
        <v>100</v>
      </c>
      <c r="AG272">
        <v>5</v>
      </c>
      <c r="AI272">
        <v>0</v>
      </c>
      <c r="AJ272">
        <v>0</v>
      </c>
    </row>
    <row r="273" spans="1:36" x14ac:dyDescent="0.25">
      <c r="A273" s="2" t="s">
        <v>2253</v>
      </c>
      <c r="B273" s="2" t="s">
        <v>2254</v>
      </c>
      <c r="C273" s="2" t="s">
        <v>1964</v>
      </c>
      <c r="G273" s="2" t="s">
        <v>464</v>
      </c>
      <c r="H273" s="2" t="s">
        <v>42</v>
      </c>
      <c r="I273" s="2" t="b">
        <v>0</v>
      </c>
      <c r="J273" s="2" t="s">
        <v>2255</v>
      </c>
      <c r="K273" s="2">
        <v>19.047731399536133</v>
      </c>
      <c r="L273" s="2">
        <v>-98.229019165039063</v>
      </c>
      <c r="O273" s="5">
        <v>43683.459406712966</v>
      </c>
      <c r="P273" s="5">
        <v>54788.75</v>
      </c>
      <c r="Q273" s="2" t="s">
        <v>467</v>
      </c>
      <c r="R273" s="2">
        <v>113</v>
      </c>
      <c r="S273" s="2" t="s">
        <v>515</v>
      </c>
      <c r="T273" s="2" t="s">
        <v>873</v>
      </c>
      <c r="U273" s="2" t="s">
        <v>2256</v>
      </c>
      <c r="V273" s="2" t="s">
        <v>2257</v>
      </c>
      <c r="X273" s="2" t="s">
        <v>2258</v>
      </c>
      <c r="Y273" s="2" t="s">
        <v>446</v>
      </c>
      <c r="Z273" s="2" t="s">
        <v>2259</v>
      </c>
      <c r="AA273" s="3">
        <v>44020.54491971065</v>
      </c>
      <c r="AB273" s="3">
        <v>44020.544954432873</v>
      </c>
      <c r="AC273" s="3" t="s">
        <v>18</v>
      </c>
      <c r="AE273">
        <v>100</v>
      </c>
      <c r="AF273">
        <v>90</v>
      </c>
      <c r="AG273">
        <v>5</v>
      </c>
      <c r="AI273">
        <v>0</v>
      </c>
      <c r="AJ273">
        <v>0</v>
      </c>
    </row>
    <row r="274" spans="1:36" x14ac:dyDescent="0.25">
      <c r="A274" s="2" t="s">
        <v>2260</v>
      </c>
      <c r="B274" s="2" t="s">
        <v>2261</v>
      </c>
      <c r="C274" s="2" t="s">
        <v>1964</v>
      </c>
      <c r="G274" s="2" t="s">
        <v>464</v>
      </c>
      <c r="H274" s="2" t="s">
        <v>42</v>
      </c>
      <c r="I274" s="2" t="b">
        <v>0</v>
      </c>
      <c r="J274" s="2" t="s">
        <v>2262</v>
      </c>
      <c r="K274" s="2">
        <v>19.055078506469727</v>
      </c>
      <c r="L274" s="2">
        <v>-98.3031005859375</v>
      </c>
      <c r="M274" s="2" t="s">
        <v>500</v>
      </c>
      <c r="O274" s="5">
        <v>43683.459406712966</v>
      </c>
      <c r="P274" s="5">
        <v>54788.75</v>
      </c>
      <c r="Q274" s="2" t="s">
        <v>467</v>
      </c>
      <c r="R274" s="2">
        <v>113</v>
      </c>
      <c r="S274" s="2" t="s">
        <v>468</v>
      </c>
      <c r="T274" s="2" t="s">
        <v>469</v>
      </c>
      <c r="U274" s="2" t="s">
        <v>2263</v>
      </c>
      <c r="V274" s="2" t="s">
        <v>2264</v>
      </c>
      <c r="X274" s="2" t="s">
        <v>2265</v>
      </c>
      <c r="Y274" s="2" t="s">
        <v>446</v>
      </c>
      <c r="Z274" s="2" t="s">
        <v>2266</v>
      </c>
      <c r="AA274" s="3">
        <v>44020.543809340277</v>
      </c>
      <c r="AB274" s="3">
        <v>44020.543878784723</v>
      </c>
      <c r="AC274" s="3" t="s">
        <v>18</v>
      </c>
      <c r="AE274">
        <v>100</v>
      </c>
      <c r="AG274">
        <v>5</v>
      </c>
      <c r="AI274">
        <v>0</v>
      </c>
      <c r="AJ274">
        <v>0</v>
      </c>
    </row>
    <row r="275" spans="1:36" x14ac:dyDescent="0.25">
      <c r="A275" s="2" t="s">
        <v>2267</v>
      </c>
      <c r="B275" s="2" t="s">
        <v>2268</v>
      </c>
      <c r="C275" s="2" t="s">
        <v>1964</v>
      </c>
      <c r="G275" s="2" t="s">
        <v>464</v>
      </c>
      <c r="H275" s="2" t="s">
        <v>16</v>
      </c>
      <c r="I275" s="2" t="b">
        <v>0</v>
      </c>
      <c r="J275" s="2" t="s">
        <v>2269</v>
      </c>
      <c r="K275" s="2">
        <v>19.035903930664063</v>
      </c>
      <c r="L275" s="2">
        <v>-98.250160217285156</v>
      </c>
      <c r="M275" s="2" t="s">
        <v>546</v>
      </c>
      <c r="O275" s="5">
        <v>43683.459406724534</v>
      </c>
      <c r="P275" s="5">
        <v>54788.75</v>
      </c>
      <c r="Q275" s="2" t="s">
        <v>467</v>
      </c>
      <c r="R275" s="2">
        <v>113</v>
      </c>
      <c r="S275" s="2" t="s">
        <v>468</v>
      </c>
      <c r="T275" s="2" t="s">
        <v>469</v>
      </c>
      <c r="U275" s="2" t="s">
        <v>2270</v>
      </c>
      <c r="V275" s="2" t="s">
        <v>2271</v>
      </c>
      <c r="X275" s="2" t="s">
        <v>2272</v>
      </c>
      <c r="Y275" s="2" t="s">
        <v>446</v>
      </c>
      <c r="Z275" s="2" t="s">
        <v>2273</v>
      </c>
      <c r="AA275" s="3">
        <v>44020.545891203707</v>
      </c>
      <c r="AB275" s="3">
        <v>44020.545891203707</v>
      </c>
      <c r="AC275" s="3" t="s">
        <v>18</v>
      </c>
      <c r="AE275">
        <v>100</v>
      </c>
      <c r="AG275">
        <v>5</v>
      </c>
      <c r="AI275">
        <v>0</v>
      </c>
      <c r="AJ275">
        <v>0</v>
      </c>
    </row>
    <row r="276" spans="1:36" x14ac:dyDescent="0.25">
      <c r="A276" s="2" t="s">
        <v>2274</v>
      </c>
      <c r="B276" s="2" t="s">
        <v>2275</v>
      </c>
      <c r="C276" s="2" t="s">
        <v>1964</v>
      </c>
      <c r="G276" s="2" t="s">
        <v>464</v>
      </c>
      <c r="H276" s="2" t="s">
        <v>42</v>
      </c>
      <c r="I276" s="2" t="b">
        <v>0</v>
      </c>
      <c r="J276" s="2" t="s">
        <v>2276</v>
      </c>
      <c r="K276" s="2">
        <v>19.059507369995117</v>
      </c>
      <c r="L276" s="2">
        <v>-98.271820068359375</v>
      </c>
      <c r="M276" s="2" t="s">
        <v>500</v>
      </c>
      <c r="O276" s="5">
        <v>43683.45940670139</v>
      </c>
      <c r="P276" s="5">
        <v>54788.75</v>
      </c>
      <c r="Q276" s="2" t="s">
        <v>467</v>
      </c>
      <c r="R276" s="2">
        <v>113</v>
      </c>
      <c r="S276" s="2" t="s">
        <v>468</v>
      </c>
      <c r="T276" s="2" t="s">
        <v>469</v>
      </c>
      <c r="U276" s="2" t="s">
        <v>2277</v>
      </c>
      <c r="V276" s="2" t="s">
        <v>2278</v>
      </c>
      <c r="X276" s="2" t="s">
        <v>2279</v>
      </c>
      <c r="Y276" s="2" t="s">
        <v>446</v>
      </c>
      <c r="Z276" s="2" t="s">
        <v>2280</v>
      </c>
      <c r="AA276" s="3">
        <v>44020.545672766202</v>
      </c>
      <c r="AB276" s="3">
        <v>44020.545672766202</v>
      </c>
      <c r="AC276" s="3" t="s">
        <v>18</v>
      </c>
      <c r="AE276">
        <v>100</v>
      </c>
      <c r="AG276">
        <v>5</v>
      </c>
      <c r="AI276">
        <v>0</v>
      </c>
      <c r="AJ276">
        <v>0</v>
      </c>
    </row>
    <row r="277" spans="1:36" x14ac:dyDescent="0.25">
      <c r="A277" s="2" t="s">
        <v>2281</v>
      </c>
      <c r="B277" s="2" t="s">
        <v>2282</v>
      </c>
      <c r="C277" s="2" t="s">
        <v>1964</v>
      </c>
      <c r="G277" s="2" t="s">
        <v>464</v>
      </c>
      <c r="H277" s="2" t="s">
        <v>42</v>
      </c>
      <c r="I277" s="2" t="b">
        <v>0</v>
      </c>
      <c r="J277" s="2" t="s">
        <v>2283</v>
      </c>
      <c r="K277" s="2">
        <v>19.030757904052734</v>
      </c>
      <c r="L277" s="2">
        <v>-98.32122802734375</v>
      </c>
      <c r="M277" s="2" t="s">
        <v>546</v>
      </c>
      <c r="O277" s="5">
        <v>43683.45940670139</v>
      </c>
      <c r="P277" s="5">
        <v>54788.75</v>
      </c>
      <c r="Q277" s="2" t="s">
        <v>467</v>
      </c>
      <c r="R277" s="2">
        <v>113</v>
      </c>
      <c r="S277" s="2" t="s">
        <v>468</v>
      </c>
      <c r="T277" s="2" t="s">
        <v>469</v>
      </c>
      <c r="U277" s="2" t="s">
        <v>2284</v>
      </c>
      <c r="V277" s="2" t="s">
        <v>2285</v>
      </c>
      <c r="X277" s="2" t="s">
        <v>2286</v>
      </c>
      <c r="Y277" s="2" t="s">
        <v>446</v>
      </c>
      <c r="Z277" s="2" t="s">
        <v>2287</v>
      </c>
      <c r="AA277" s="3">
        <v>44020.546087962961</v>
      </c>
      <c r="AB277" s="3">
        <v>44020.546087962961</v>
      </c>
      <c r="AC277" s="3" t="s">
        <v>18</v>
      </c>
      <c r="AE277">
        <v>100</v>
      </c>
      <c r="AG277">
        <v>5</v>
      </c>
      <c r="AI277">
        <v>0</v>
      </c>
      <c r="AJ277">
        <v>0</v>
      </c>
    </row>
    <row r="278" spans="1:36" x14ac:dyDescent="0.25">
      <c r="A278" s="2" t="s">
        <v>2288</v>
      </c>
      <c r="B278" s="2" t="s">
        <v>2289</v>
      </c>
      <c r="C278" s="2" t="s">
        <v>1964</v>
      </c>
      <c r="G278" s="2" t="s">
        <v>464</v>
      </c>
      <c r="H278" s="2" t="s">
        <v>42</v>
      </c>
      <c r="I278" s="2" t="b">
        <v>0</v>
      </c>
      <c r="J278" s="2" t="s">
        <v>2290</v>
      </c>
      <c r="K278" s="2">
        <v>19.05036735534668</v>
      </c>
      <c r="L278" s="2">
        <v>-98.300849914550781</v>
      </c>
      <c r="M278" s="2" t="s">
        <v>466</v>
      </c>
      <c r="O278" s="5">
        <v>43683.459406712966</v>
      </c>
      <c r="P278" s="5">
        <v>54788.75</v>
      </c>
      <c r="Q278" s="2" t="s">
        <v>467</v>
      </c>
      <c r="R278" s="2">
        <v>113</v>
      </c>
      <c r="S278" s="2" t="s">
        <v>468</v>
      </c>
      <c r="T278" s="2" t="s">
        <v>469</v>
      </c>
      <c r="U278" s="2" t="s">
        <v>2291</v>
      </c>
      <c r="V278" s="2" t="s">
        <v>2292</v>
      </c>
      <c r="X278" s="2" t="s">
        <v>2293</v>
      </c>
      <c r="Y278" s="2" t="s">
        <v>446</v>
      </c>
      <c r="Z278" s="2" t="s">
        <v>2294</v>
      </c>
      <c r="AA278" s="3">
        <v>44020.358959062498</v>
      </c>
      <c r="AB278" s="3">
        <v>44020.526794710648</v>
      </c>
      <c r="AC278" s="3" t="s">
        <v>18</v>
      </c>
      <c r="AE278">
        <v>100</v>
      </c>
      <c r="AG278">
        <v>5</v>
      </c>
      <c r="AI278">
        <v>0</v>
      </c>
      <c r="AJ278">
        <v>0</v>
      </c>
    </row>
    <row r="279" spans="1:36" x14ac:dyDescent="0.25">
      <c r="A279" s="2" t="s">
        <v>2295</v>
      </c>
      <c r="B279" s="2" t="s">
        <v>2296</v>
      </c>
      <c r="C279" s="2" t="s">
        <v>1964</v>
      </c>
      <c r="G279" s="2" t="s">
        <v>464</v>
      </c>
      <c r="H279" s="2" t="s">
        <v>16</v>
      </c>
      <c r="I279" s="2" t="b">
        <v>0</v>
      </c>
      <c r="J279" s="2" t="s">
        <v>2297</v>
      </c>
      <c r="K279" s="2">
        <v>19.032037734985352</v>
      </c>
      <c r="L279" s="2">
        <v>-98.256027221679688</v>
      </c>
      <c r="M279" s="2" t="s">
        <v>546</v>
      </c>
      <c r="O279" s="5">
        <v>43881.989222268516</v>
      </c>
      <c r="P279" s="5">
        <v>54788.75</v>
      </c>
      <c r="Q279" s="2" t="s">
        <v>467</v>
      </c>
      <c r="R279" s="2">
        <v>113</v>
      </c>
      <c r="S279" s="2" t="s">
        <v>515</v>
      </c>
      <c r="T279" s="2" t="s">
        <v>516</v>
      </c>
      <c r="U279" s="2" t="s">
        <v>2298</v>
      </c>
      <c r="V279" s="2" t="s">
        <v>2299</v>
      </c>
      <c r="X279" s="2" t="s">
        <v>2300</v>
      </c>
      <c r="Y279" s="2" t="s">
        <v>446</v>
      </c>
      <c r="Z279" s="2" t="s">
        <v>2301</v>
      </c>
      <c r="AA279" s="3">
        <v>44020.546527777777</v>
      </c>
      <c r="AB279" s="3">
        <v>44020.546527777777</v>
      </c>
      <c r="AC279" s="3" t="s">
        <v>18</v>
      </c>
      <c r="AI279">
        <v>0</v>
      </c>
      <c r="AJ279">
        <v>0</v>
      </c>
    </row>
    <row r="280" spans="1:36" x14ac:dyDescent="0.25">
      <c r="A280" s="2" t="s">
        <v>2302</v>
      </c>
      <c r="B280" s="2" t="s">
        <v>2303</v>
      </c>
      <c r="C280" s="2" t="s">
        <v>1964</v>
      </c>
      <c r="G280" s="2" t="s">
        <v>464</v>
      </c>
      <c r="H280" s="2" t="s">
        <v>42</v>
      </c>
      <c r="I280" s="2" t="b">
        <v>0</v>
      </c>
      <c r="J280" s="2" t="s">
        <v>2304</v>
      </c>
      <c r="K280" s="2">
        <v>19.084390640258789</v>
      </c>
      <c r="L280" s="2">
        <v>-98.330802917480469</v>
      </c>
      <c r="O280" s="5">
        <v>43881.722235740737</v>
      </c>
      <c r="P280" s="5">
        <v>54788.75</v>
      </c>
      <c r="Q280" s="2" t="s">
        <v>467</v>
      </c>
      <c r="R280" s="2">
        <v>113</v>
      </c>
      <c r="S280" s="2" t="s">
        <v>515</v>
      </c>
      <c r="T280" s="2" t="s">
        <v>516</v>
      </c>
      <c r="U280" s="2" t="s">
        <v>2305</v>
      </c>
      <c r="V280" s="2" t="s">
        <v>2306</v>
      </c>
      <c r="X280" s="2" t="s">
        <v>2307</v>
      </c>
      <c r="Y280" s="2" t="s">
        <v>446</v>
      </c>
      <c r="Z280" s="2" t="s">
        <v>2308</v>
      </c>
      <c r="AA280" s="3">
        <v>44020.542060185187</v>
      </c>
      <c r="AB280" s="3">
        <v>44020.546203703707</v>
      </c>
      <c r="AC280" s="3" t="s">
        <v>18</v>
      </c>
      <c r="AI280">
        <v>0</v>
      </c>
      <c r="AJ280">
        <v>0</v>
      </c>
    </row>
    <row r="281" spans="1:36" x14ac:dyDescent="0.25">
      <c r="A281" s="2" t="s">
        <v>2309</v>
      </c>
      <c r="B281" s="2" t="s">
        <v>2310</v>
      </c>
      <c r="C281" s="2" t="s">
        <v>1964</v>
      </c>
      <c r="G281" s="2" t="s">
        <v>464</v>
      </c>
      <c r="H281" s="2" t="s">
        <v>42</v>
      </c>
      <c r="I281" s="2" t="b">
        <v>0</v>
      </c>
      <c r="J281" s="2" t="s">
        <v>2311</v>
      </c>
      <c r="K281" s="2">
        <v>19.001445770263672</v>
      </c>
      <c r="L281" s="2">
        <v>-98.261474609375</v>
      </c>
      <c r="M281" s="2" t="s">
        <v>546</v>
      </c>
      <c r="O281" s="5">
        <v>43881.725188657409</v>
      </c>
      <c r="P281" s="5">
        <v>54788.75</v>
      </c>
      <c r="Q281" s="2" t="s">
        <v>467</v>
      </c>
      <c r="R281" s="2">
        <v>113</v>
      </c>
      <c r="S281" s="2" t="s">
        <v>515</v>
      </c>
      <c r="T281" s="2" t="s">
        <v>516</v>
      </c>
      <c r="U281" s="2" t="s">
        <v>2312</v>
      </c>
      <c r="V281" s="2" t="s">
        <v>2313</v>
      </c>
      <c r="X281" s="2" t="s">
        <v>2314</v>
      </c>
      <c r="Y281" s="2" t="s">
        <v>446</v>
      </c>
      <c r="Z281" s="2" t="s">
        <v>2315</v>
      </c>
      <c r="AA281" s="3">
        <v>44020.545347222222</v>
      </c>
      <c r="AB281" s="3">
        <v>44020.545347222222</v>
      </c>
      <c r="AC281" s="3" t="s">
        <v>18</v>
      </c>
      <c r="AI281">
        <v>0</v>
      </c>
      <c r="AJ281">
        <v>0</v>
      </c>
    </row>
    <row r="282" spans="1:36" x14ac:dyDescent="0.25">
      <c r="A282" s="2" t="s">
        <v>2316</v>
      </c>
      <c r="B282" s="2" t="s">
        <v>2317</v>
      </c>
      <c r="C282" s="2" t="s">
        <v>1964</v>
      </c>
      <c r="G282" s="2" t="s">
        <v>464</v>
      </c>
      <c r="H282" s="2" t="s">
        <v>42</v>
      </c>
      <c r="I282" s="2" t="b">
        <v>0</v>
      </c>
      <c r="J282" s="2" t="s">
        <v>2318</v>
      </c>
      <c r="K282" s="2">
        <v>19.029273986816406</v>
      </c>
      <c r="L282" s="2">
        <v>-98.256820678710938</v>
      </c>
      <c r="M282" s="2" t="s">
        <v>546</v>
      </c>
      <c r="O282" s="5">
        <v>43881.733370034723</v>
      </c>
      <c r="P282" s="5">
        <v>54788.75</v>
      </c>
      <c r="Q282" s="2" t="s">
        <v>467</v>
      </c>
      <c r="R282" s="2">
        <v>113</v>
      </c>
      <c r="S282" s="2" t="s">
        <v>468</v>
      </c>
      <c r="T282" s="2" t="s">
        <v>469</v>
      </c>
      <c r="U282" s="2" t="s">
        <v>2319</v>
      </c>
      <c r="V282" s="2" t="s">
        <v>2320</v>
      </c>
      <c r="X282" s="2" t="s">
        <v>2321</v>
      </c>
      <c r="Y282" s="2" t="s">
        <v>446</v>
      </c>
      <c r="Z282" s="2" t="s">
        <v>1974</v>
      </c>
      <c r="AA282" s="3">
        <v>44020.545023148145</v>
      </c>
      <c r="AB282" s="3">
        <v>44020.546273148146</v>
      </c>
      <c r="AC282" s="3" t="s">
        <v>18</v>
      </c>
      <c r="AI282">
        <v>0</v>
      </c>
      <c r="AJ282">
        <v>0</v>
      </c>
    </row>
    <row r="283" spans="1:36" x14ac:dyDescent="0.25">
      <c r="A283" s="2" t="s">
        <v>2322</v>
      </c>
      <c r="B283" s="2" t="s">
        <v>2323</v>
      </c>
      <c r="C283" s="2" t="s">
        <v>1964</v>
      </c>
      <c r="G283" s="2" t="s">
        <v>2018</v>
      </c>
      <c r="I283" s="2" t="b">
        <v>0</v>
      </c>
      <c r="O283" s="5">
        <v>43881.746789004632</v>
      </c>
      <c r="P283" s="5">
        <v>54788.75</v>
      </c>
      <c r="Q283" s="2" t="s">
        <v>467</v>
      </c>
      <c r="R283" s="2">
        <v>105</v>
      </c>
      <c r="S283" s="2" t="s">
        <v>2019</v>
      </c>
      <c r="T283" s="2" t="s">
        <v>2019</v>
      </c>
      <c r="U283" s="2" t="s">
        <v>2324</v>
      </c>
      <c r="V283" s="2" t="s">
        <v>555</v>
      </c>
      <c r="X283" s="2" t="s">
        <v>2325</v>
      </c>
      <c r="Y283" s="2" t="s">
        <v>446</v>
      </c>
      <c r="Z283" s="2" t="s">
        <v>2326</v>
      </c>
      <c r="AI283">
        <v>0</v>
      </c>
      <c r="AJ283">
        <v>0</v>
      </c>
    </row>
    <row r="284" spans="1:36" x14ac:dyDescent="0.25">
      <c r="A284" s="2" t="s">
        <v>2327</v>
      </c>
      <c r="B284" s="2" t="s">
        <v>2328</v>
      </c>
      <c r="C284" s="2" t="s">
        <v>1964</v>
      </c>
      <c r="G284" s="2" t="s">
        <v>464</v>
      </c>
      <c r="H284" s="2" t="s">
        <v>42</v>
      </c>
      <c r="I284" s="2" t="b">
        <v>0</v>
      </c>
      <c r="J284" s="2" t="s">
        <v>2086</v>
      </c>
      <c r="K284" s="2">
        <v>19.035366058349609</v>
      </c>
      <c r="L284" s="2">
        <v>-98.295013427734375</v>
      </c>
      <c r="M284" s="2" t="s">
        <v>1998</v>
      </c>
      <c r="O284" s="5">
        <v>43881.760625856485</v>
      </c>
      <c r="P284" s="5">
        <v>54788.75</v>
      </c>
      <c r="Q284" s="2" t="s">
        <v>467</v>
      </c>
      <c r="R284" s="2">
        <v>113</v>
      </c>
      <c r="S284" s="2" t="s">
        <v>468</v>
      </c>
      <c r="T284" s="2" t="s">
        <v>469</v>
      </c>
      <c r="U284" s="2" t="s">
        <v>2329</v>
      </c>
      <c r="V284" s="2" t="s">
        <v>555</v>
      </c>
      <c r="X284" s="2" t="s">
        <v>2330</v>
      </c>
      <c r="Y284" s="2" t="s">
        <v>446</v>
      </c>
      <c r="Z284" s="2" t="s">
        <v>2331</v>
      </c>
      <c r="AA284" s="3">
        <v>44020.422084062498</v>
      </c>
      <c r="AB284" s="3">
        <v>44020.528727581019</v>
      </c>
      <c r="AC284" s="3" t="s">
        <v>18</v>
      </c>
      <c r="AI284">
        <v>0</v>
      </c>
      <c r="AJ284">
        <v>0</v>
      </c>
    </row>
    <row r="285" spans="1:36" x14ac:dyDescent="0.25">
      <c r="A285" s="2" t="s">
        <v>2327</v>
      </c>
      <c r="B285" s="2" t="s">
        <v>2332</v>
      </c>
      <c r="C285" s="2" t="s">
        <v>1964</v>
      </c>
      <c r="G285" s="2" t="s">
        <v>464</v>
      </c>
      <c r="H285" s="2" t="s">
        <v>42</v>
      </c>
      <c r="I285" s="2" t="b">
        <v>0</v>
      </c>
      <c r="J285" s="2" t="s">
        <v>2086</v>
      </c>
      <c r="K285" s="2">
        <v>19.035392761230469</v>
      </c>
      <c r="L285" s="2">
        <v>-98.294990539550781</v>
      </c>
      <c r="M285" s="2" t="s">
        <v>1998</v>
      </c>
      <c r="O285" s="5">
        <v>43881.961311006948</v>
      </c>
      <c r="P285" s="5">
        <v>54788.75</v>
      </c>
      <c r="Q285" s="2" t="s">
        <v>467</v>
      </c>
      <c r="R285" s="2">
        <v>113</v>
      </c>
      <c r="S285" s="2" t="s">
        <v>468</v>
      </c>
      <c r="T285" s="2" t="s">
        <v>469</v>
      </c>
      <c r="U285" s="2" t="s">
        <v>2333</v>
      </c>
      <c r="V285" s="2" t="s">
        <v>555</v>
      </c>
      <c r="X285" s="2" t="s">
        <v>2334</v>
      </c>
      <c r="Y285" s="2" t="s">
        <v>446</v>
      </c>
      <c r="Z285" s="2" t="s">
        <v>2335</v>
      </c>
      <c r="AA285" s="3">
        <v>43991.636239155094</v>
      </c>
      <c r="AB285" s="3">
        <v>44002.292998414348</v>
      </c>
      <c r="AC285" s="3" t="s">
        <v>40</v>
      </c>
      <c r="AI285">
        <v>0</v>
      </c>
      <c r="AJ285">
        <v>0</v>
      </c>
    </row>
    <row r="286" spans="1:36" x14ac:dyDescent="0.25">
      <c r="A286" s="2" t="s">
        <v>2336</v>
      </c>
      <c r="B286" s="2" t="s">
        <v>2337</v>
      </c>
      <c r="C286" s="2" t="s">
        <v>1964</v>
      </c>
      <c r="G286" s="2" t="s">
        <v>464</v>
      </c>
      <c r="H286" s="2" t="s">
        <v>16</v>
      </c>
      <c r="I286" s="2" t="b">
        <v>0</v>
      </c>
      <c r="J286" s="2" t="s">
        <v>2338</v>
      </c>
      <c r="K286" s="2">
        <v>19.02241325378418</v>
      </c>
      <c r="L286" s="2">
        <v>-98.247856140136719</v>
      </c>
      <c r="M286" s="2" t="s">
        <v>500</v>
      </c>
      <c r="O286" s="5">
        <v>43683.459406724534</v>
      </c>
      <c r="P286" s="5">
        <v>54788.75</v>
      </c>
      <c r="Q286" s="2" t="s">
        <v>467</v>
      </c>
      <c r="R286" s="2">
        <v>113</v>
      </c>
      <c r="S286" s="2" t="s">
        <v>515</v>
      </c>
      <c r="T286" s="2" t="s">
        <v>516</v>
      </c>
      <c r="U286" s="2" t="s">
        <v>2339</v>
      </c>
      <c r="V286" s="2" t="s">
        <v>2340</v>
      </c>
      <c r="X286" s="2" t="s">
        <v>2341</v>
      </c>
      <c r="Y286" s="2" t="s">
        <v>446</v>
      </c>
      <c r="Z286" s="2" t="s">
        <v>2342</v>
      </c>
      <c r="AA286" s="3">
        <v>44020.545648148145</v>
      </c>
      <c r="AB286" s="3">
        <v>44020.545648148145</v>
      </c>
      <c r="AC286" s="3" t="s">
        <v>18</v>
      </c>
      <c r="AE286">
        <v>100</v>
      </c>
      <c r="AI286">
        <v>0</v>
      </c>
      <c r="AJ286">
        <v>0</v>
      </c>
    </row>
    <row r="287" spans="1:36" x14ac:dyDescent="0.25">
      <c r="A287" s="2" t="s">
        <v>2343</v>
      </c>
      <c r="B287" s="2" t="s">
        <v>2344</v>
      </c>
      <c r="C287" s="2" t="s">
        <v>1964</v>
      </c>
      <c r="G287" s="2" t="s">
        <v>464</v>
      </c>
      <c r="H287" s="2" t="s">
        <v>42</v>
      </c>
      <c r="I287" s="2" t="b">
        <v>0</v>
      </c>
      <c r="J287" s="2" t="s">
        <v>2345</v>
      </c>
      <c r="K287" s="2">
        <v>19.031808853149414</v>
      </c>
      <c r="L287" s="2">
        <v>-98.24578857421875</v>
      </c>
      <c r="M287" s="2" t="s">
        <v>500</v>
      </c>
      <c r="O287" s="5">
        <v>43881.727058402779</v>
      </c>
      <c r="P287" s="5">
        <v>54788.75</v>
      </c>
      <c r="Q287" s="2" t="s">
        <v>467</v>
      </c>
      <c r="R287" s="2">
        <v>113</v>
      </c>
      <c r="S287" s="2" t="s">
        <v>468</v>
      </c>
      <c r="T287" s="2" t="s">
        <v>469</v>
      </c>
      <c r="U287" s="2" t="s">
        <v>2346</v>
      </c>
      <c r="V287" s="2" t="s">
        <v>2347</v>
      </c>
      <c r="X287" s="2" t="s">
        <v>2348</v>
      </c>
      <c r="Y287" s="2" t="s">
        <v>446</v>
      </c>
      <c r="Z287" s="2" t="s">
        <v>2349</v>
      </c>
      <c r="AA287" s="3">
        <v>44020.538819444446</v>
      </c>
      <c r="AB287" s="3">
        <v>44020.545914351853</v>
      </c>
      <c r="AC287" s="3" t="s">
        <v>18</v>
      </c>
      <c r="AI287">
        <v>0</v>
      </c>
      <c r="AJ287">
        <v>0</v>
      </c>
    </row>
    <row r="288" spans="1:36" x14ac:dyDescent="0.25">
      <c r="A288" s="2" t="s">
        <v>2350</v>
      </c>
      <c r="B288" s="2" t="s">
        <v>2351</v>
      </c>
      <c r="C288" s="2" t="s">
        <v>1964</v>
      </c>
      <c r="G288" s="2" t="s">
        <v>464</v>
      </c>
      <c r="H288" s="2" t="s">
        <v>16</v>
      </c>
      <c r="I288" s="2" t="b">
        <v>0</v>
      </c>
      <c r="J288" s="2" t="s">
        <v>2352</v>
      </c>
      <c r="K288" s="2">
        <v>18.99658203125</v>
      </c>
      <c r="L288" s="2">
        <v>-98.265266418457031</v>
      </c>
      <c r="M288" s="2" t="s">
        <v>546</v>
      </c>
      <c r="O288" s="5">
        <v>43881.735383182873</v>
      </c>
      <c r="P288" s="5">
        <v>54788.75</v>
      </c>
      <c r="Q288" s="2" t="s">
        <v>467</v>
      </c>
      <c r="R288" s="2">
        <v>113</v>
      </c>
      <c r="S288" s="2" t="s">
        <v>468</v>
      </c>
      <c r="T288" s="2" t="s">
        <v>469</v>
      </c>
      <c r="U288" s="2" t="s">
        <v>2353</v>
      </c>
      <c r="V288" s="2" t="s">
        <v>2354</v>
      </c>
      <c r="X288" s="2" t="s">
        <v>2355</v>
      </c>
      <c r="Y288" s="2" t="s">
        <v>446</v>
      </c>
      <c r="Z288" s="2" t="s">
        <v>2349</v>
      </c>
      <c r="AA288" s="3">
        <v>44020.546099537038</v>
      </c>
      <c r="AB288" s="3">
        <v>44020.546099537038</v>
      </c>
      <c r="AC288" s="3" t="s">
        <v>18</v>
      </c>
      <c r="AI288">
        <v>0</v>
      </c>
      <c r="AJ288">
        <v>0</v>
      </c>
    </row>
    <row r="289" spans="1:36" x14ac:dyDescent="0.25">
      <c r="A289" s="2" t="s">
        <v>2356</v>
      </c>
      <c r="B289" s="2" t="s">
        <v>2357</v>
      </c>
      <c r="C289" s="2" t="s">
        <v>1964</v>
      </c>
      <c r="G289" s="2" t="s">
        <v>464</v>
      </c>
      <c r="H289" s="2" t="s">
        <v>42</v>
      </c>
      <c r="I289" s="2" t="b">
        <v>0</v>
      </c>
      <c r="J289" s="2" t="s">
        <v>1990</v>
      </c>
      <c r="K289" s="2">
        <v>19.010688781738281</v>
      </c>
      <c r="L289" s="2">
        <v>-98.302490234375</v>
      </c>
      <c r="M289" s="2" t="s">
        <v>546</v>
      </c>
      <c r="O289" s="5">
        <v>43881.758778194446</v>
      </c>
      <c r="P289" s="5">
        <v>54788.75</v>
      </c>
      <c r="Q289" s="2" t="s">
        <v>467</v>
      </c>
      <c r="R289" s="2">
        <v>113</v>
      </c>
      <c r="S289" s="2" t="s">
        <v>468</v>
      </c>
      <c r="T289" s="2" t="s">
        <v>469</v>
      </c>
      <c r="U289" s="2" t="s">
        <v>2358</v>
      </c>
      <c r="V289" s="2" t="s">
        <v>555</v>
      </c>
      <c r="X289" s="2" t="s">
        <v>2359</v>
      </c>
      <c r="Y289" s="2" t="s">
        <v>446</v>
      </c>
      <c r="Z289" s="2" t="s">
        <v>2360</v>
      </c>
      <c r="AA289" s="3">
        <v>44020.544444444444</v>
      </c>
      <c r="AB289" s="3">
        <v>44020.546493055554</v>
      </c>
      <c r="AC289" s="3" t="s">
        <v>18</v>
      </c>
      <c r="AI289">
        <v>0</v>
      </c>
      <c r="AJ289">
        <v>0</v>
      </c>
    </row>
    <row r="290" spans="1:36" x14ac:dyDescent="0.25">
      <c r="A290" s="2" t="s">
        <v>2361</v>
      </c>
      <c r="B290" s="2" t="s">
        <v>2362</v>
      </c>
      <c r="C290" s="2" t="s">
        <v>1964</v>
      </c>
      <c r="G290" s="2" t="s">
        <v>464</v>
      </c>
      <c r="H290" s="2" t="s">
        <v>16</v>
      </c>
      <c r="I290" s="2" t="b">
        <v>0</v>
      </c>
      <c r="J290" s="2" t="s">
        <v>1990</v>
      </c>
      <c r="K290" s="2">
        <v>19.010381698608398</v>
      </c>
      <c r="L290" s="2">
        <v>-98.302001953125</v>
      </c>
      <c r="M290" s="2" t="s">
        <v>546</v>
      </c>
      <c r="O290" s="5">
        <v>43683.459406724534</v>
      </c>
      <c r="P290" s="5">
        <v>54788.75</v>
      </c>
      <c r="Q290" s="2" t="s">
        <v>467</v>
      </c>
      <c r="R290" s="2">
        <v>113</v>
      </c>
      <c r="S290" s="2" t="s">
        <v>468</v>
      </c>
      <c r="T290" s="2" t="s">
        <v>469</v>
      </c>
      <c r="U290" s="2" t="s">
        <v>2363</v>
      </c>
      <c r="V290" s="2" t="s">
        <v>2364</v>
      </c>
      <c r="X290" s="2" t="s">
        <v>2365</v>
      </c>
      <c r="Y290" s="2" t="s">
        <v>446</v>
      </c>
      <c r="Z290" s="2" t="s">
        <v>2366</v>
      </c>
      <c r="AA290" s="3">
        <v>44020.546377314815</v>
      </c>
      <c r="AB290" s="3">
        <v>44020.546377314815</v>
      </c>
      <c r="AC290" s="3" t="s">
        <v>18</v>
      </c>
      <c r="AE290">
        <v>100</v>
      </c>
      <c r="AG290">
        <v>5</v>
      </c>
      <c r="AI290">
        <v>0</v>
      </c>
      <c r="AJ290">
        <v>0</v>
      </c>
    </row>
    <row r="291" spans="1:36" x14ac:dyDescent="0.25">
      <c r="A291" s="2" t="s">
        <v>2367</v>
      </c>
      <c r="B291" s="2" t="s">
        <v>2368</v>
      </c>
      <c r="C291" s="2" t="s">
        <v>1964</v>
      </c>
      <c r="G291" s="2" t="s">
        <v>464</v>
      </c>
      <c r="H291" s="2" t="s">
        <v>16</v>
      </c>
      <c r="I291" s="2" t="b">
        <v>0</v>
      </c>
      <c r="J291" s="2" t="s">
        <v>2369</v>
      </c>
      <c r="K291" s="2">
        <v>19.083341598510742</v>
      </c>
      <c r="L291" s="2">
        <v>-98.329673767089844</v>
      </c>
      <c r="O291" s="5">
        <v>43683.459406724534</v>
      </c>
      <c r="P291" s="5">
        <v>54788.75</v>
      </c>
      <c r="Q291" s="2" t="s">
        <v>467</v>
      </c>
      <c r="R291" s="2">
        <v>113</v>
      </c>
      <c r="S291" s="2" t="s">
        <v>515</v>
      </c>
      <c r="T291" s="2" t="s">
        <v>516</v>
      </c>
      <c r="U291" s="2" t="s">
        <v>2370</v>
      </c>
      <c r="V291" s="2" t="s">
        <v>2371</v>
      </c>
      <c r="X291" s="2" t="s">
        <v>2372</v>
      </c>
      <c r="Y291" s="2" t="s">
        <v>446</v>
      </c>
      <c r="Z291" s="2" t="s">
        <v>2373</v>
      </c>
      <c r="AA291" s="3">
        <v>44020.546122685184</v>
      </c>
      <c r="AB291" s="3">
        <v>44020.546122685184</v>
      </c>
      <c r="AC291" s="3" t="s">
        <v>18</v>
      </c>
      <c r="AE291">
        <v>100</v>
      </c>
      <c r="AI291">
        <v>0</v>
      </c>
      <c r="AJ291">
        <v>0</v>
      </c>
    </row>
    <row r="292" spans="1:36" x14ac:dyDescent="0.25">
      <c r="A292" s="2" t="s">
        <v>2374</v>
      </c>
      <c r="B292" s="2" t="s">
        <v>2375</v>
      </c>
      <c r="C292" s="2" t="s">
        <v>1964</v>
      </c>
      <c r="G292" s="2" t="s">
        <v>464</v>
      </c>
      <c r="H292" s="2" t="s">
        <v>42</v>
      </c>
      <c r="I292" s="2" t="b">
        <v>0</v>
      </c>
      <c r="J292" s="2" t="s">
        <v>2376</v>
      </c>
      <c r="K292" s="2">
        <v>19.131111145019531</v>
      </c>
      <c r="L292" s="2">
        <v>-98.220924377441406</v>
      </c>
      <c r="O292" s="5">
        <v>43881.704775995371</v>
      </c>
      <c r="P292" s="5">
        <v>54788.75</v>
      </c>
      <c r="Q292" s="2" t="s">
        <v>467</v>
      </c>
      <c r="R292" s="2">
        <v>113</v>
      </c>
      <c r="S292" s="2" t="s">
        <v>515</v>
      </c>
      <c r="T292" s="2" t="s">
        <v>516</v>
      </c>
      <c r="U292" s="2" t="s">
        <v>2377</v>
      </c>
      <c r="V292" s="2" t="s">
        <v>2378</v>
      </c>
      <c r="X292" s="2" t="s">
        <v>2379</v>
      </c>
      <c r="Y292" s="2" t="s">
        <v>446</v>
      </c>
      <c r="Z292" s="2" t="s">
        <v>2380</v>
      </c>
      <c r="AA292" s="3">
        <v>44020.449202118056</v>
      </c>
      <c r="AB292" s="3">
        <v>44020.540371099538</v>
      </c>
      <c r="AC292" s="3" t="s">
        <v>18</v>
      </c>
      <c r="AI292">
        <v>0</v>
      </c>
      <c r="AJ292">
        <v>0</v>
      </c>
    </row>
    <row r="293" spans="1:36" x14ac:dyDescent="0.25">
      <c r="A293" s="2" t="s">
        <v>2381</v>
      </c>
      <c r="B293" s="2" t="s">
        <v>2382</v>
      </c>
      <c r="C293" s="2" t="s">
        <v>1964</v>
      </c>
      <c r="G293" s="2" t="s">
        <v>464</v>
      </c>
      <c r="H293" s="2" t="s">
        <v>42</v>
      </c>
      <c r="I293" s="2" t="b">
        <v>0</v>
      </c>
      <c r="J293" s="2" t="s">
        <v>2086</v>
      </c>
      <c r="K293" s="2">
        <v>19.035493850708008</v>
      </c>
      <c r="L293" s="2">
        <v>-98.294685363769531</v>
      </c>
      <c r="M293" s="2" t="s">
        <v>1998</v>
      </c>
      <c r="O293" s="5">
        <v>43782.94942744213</v>
      </c>
      <c r="P293" s="5">
        <v>54788.75</v>
      </c>
      <c r="Q293" s="2" t="s">
        <v>467</v>
      </c>
      <c r="R293" s="2">
        <v>113</v>
      </c>
      <c r="S293" s="2" t="s">
        <v>468</v>
      </c>
      <c r="T293" s="2" t="s">
        <v>469</v>
      </c>
      <c r="U293" s="2" t="s">
        <v>2383</v>
      </c>
      <c r="V293" s="2" t="s">
        <v>555</v>
      </c>
      <c r="X293" s="2" t="s">
        <v>2384</v>
      </c>
      <c r="Y293" s="2" t="s">
        <v>446</v>
      </c>
      <c r="Z293" s="2" t="s">
        <v>2385</v>
      </c>
      <c r="AA293" s="3">
        <v>43964.289688969904</v>
      </c>
      <c r="AB293" s="3">
        <v>43964.348184340277</v>
      </c>
      <c r="AC293" s="3" t="s">
        <v>40</v>
      </c>
      <c r="AI293">
        <v>0</v>
      </c>
      <c r="AJ293">
        <v>0</v>
      </c>
    </row>
    <row r="294" spans="1:36" x14ac:dyDescent="0.25">
      <c r="A294" s="2" t="s">
        <v>2386</v>
      </c>
      <c r="B294" s="2" t="s">
        <v>2387</v>
      </c>
      <c r="C294" s="2" t="s">
        <v>2388</v>
      </c>
      <c r="G294" s="2" t="s">
        <v>464</v>
      </c>
      <c r="H294" s="2" t="s">
        <v>42</v>
      </c>
      <c r="I294" s="2" t="b">
        <v>0</v>
      </c>
      <c r="J294" s="2" t="s">
        <v>2389</v>
      </c>
      <c r="K294" s="2">
        <v>19.051750183105469</v>
      </c>
      <c r="L294" s="2">
        <v>-98.300979614257813</v>
      </c>
      <c r="M294" s="2" t="s">
        <v>500</v>
      </c>
      <c r="O294" s="5">
        <v>43683.459406724534</v>
      </c>
      <c r="P294" s="5">
        <v>54788.75</v>
      </c>
      <c r="Q294" s="2" t="s">
        <v>467</v>
      </c>
      <c r="R294" s="2">
        <v>113</v>
      </c>
      <c r="S294" s="2" t="s">
        <v>468</v>
      </c>
      <c r="T294" s="2" t="s">
        <v>469</v>
      </c>
      <c r="U294" s="2" t="s">
        <v>2390</v>
      </c>
      <c r="V294" s="2" t="s">
        <v>2391</v>
      </c>
      <c r="X294" s="2" t="s">
        <v>2392</v>
      </c>
      <c r="Y294" s="2" t="s">
        <v>446</v>
      </c>
      <c r="Z294" s="2" t="s">
        <v>2393</v>
      </c>
      <c r="AA294" s="3">
        <v>43983.59654082176</v>
      </c>
      <c r="AB294" s="3">
        <v>43983.599422766201</v>
      </c>
      <c r="AC294" s="3" t="s">
        <v>40</v>
      </c>
      <c r="AE294">
        <v>100</v>
      </c>
      <c r="AF294">
        <v>90</v>
      </c>
      <c r="AG294">
        <v>5</v>
      </c>
      <c r="AI294">
        <v>0</v>
      </c>
      <c r="AJ294">
        <v>0</v>
      </c>
    </row>
    <row r="295" spans="1:36" x14ac:dyDescent="0.25">
      <c r="A295" s="2" t="s">
        <v>2394</v>
      </c>
      <c r="B295" s="2" t="s">
        <v>2395</v>
      </c>
      <c r="C295" s="2" t="s">
        <v>2388</v>
      </c>
      <c r="G295" s="2" t="s">
        <v>464</v>
      </c>
      <c r="H295" s="2" t="s">
        <v>42</v>
      </c>
      <c r="I295" s="2" t="b">
        <v>0</v>
      </c>
      <c r="J295" s="2" t="s">
        <v>1647</v>
      </c>
      <c r="K295" s="2">
        <v>19.049293518066406</v>
      </c>
      <c r="L295" s="2">
        <v>-98.298599243164063</v>
      </c>
      <c r="M295" s="2" t="s">
        <v>500</v>
      </c>
      <c r="O295" s="5">
        <v>43683.459406712966</v>
      </c>
      <c r="P295" s="5">
        <v>54788.75</v>
      </c>
      <c r="Q295" s="2" t="s">
        <v>467</v>
      </c>
      <c r="R295" s="2">
        <v>113</v>
      </c>
      <c r="S295" s="2" t="s">
        <v>468</v>
      </c>
      <c r="T295" s="2" t="s">
        <v>469</v>
      </c>
      <c r="U295" s="2" t="s">
        <v>2396</v>
      </c>
      <c r="V295" s="2" t="s">
        <v>2397</v>
      </c>
      <c r="X295" s="2" t="s">
        <v>2398</v>
      </c>
      <c r="Y295" s="2" t="s">
        <v>446</v>
      </c>
      <c r="Z295" s="2" t="s">
        <v>2399</v>
      </c>
      <c r="AA295" s="3">
        <v>44020.515094062503</v>
      </c>
      <c r="AB295" s="3">
        <v>44020.537096377317</v>
      </c>
      <c r="AC295" s="3" t="s">
        <v>18</v>
      </c>
      <c r="AE295">
        <v>100</v>
      </c>
      <c r="AF295">
        <v>90</v>
      </c>
      <c r="AG295">
        <v>5</v>
      </c>
      <c r="AI295">
        <v>0</v>
      </c>
      <c r="AJ295">
        <v>0</v>
      </c>
    </row>
    <row r="296" spans="1:36" x14ac:dyDescent="0.25">
      <c r="A296" s="2" t="s">
        <v>2400</v>
      </c>
      <c r="B296" s="2" t="s">
        <v>2401</v>
      </c>
      <c r="C296" s="2" t="s">
        <v>2388</v>
      </c>
      <c r="G296" s="2" t="s">
        <v>464</v>
      </c>
      <c r="H296" s="2" t="s">
        <v>42</v>
      </c>
      <c r="I296" s="2" t="b">
        <v>0</v>
      </c>
      <c r="J296" s="2" t="s">
        <v>2402</v>
      </c>
      <c r="K296" s="2">
        <v>19.049701690673828</v>
      </c>
      <c r="L296" s="2">
        <v>-98.294761657714844</v>
      </c>
      <c r="M296" s="2" t="s">
        <v>500</v>
      </c>
      <c r="O296" s="5">
        <v>43773.984356030094</v>
      </c>
      <c r="P296" s="5">
        <v>54788.75</v>
      </c>
      <c r="Q296" s="2" t="s">
        <v>467</v>
      </c>
      <c r="R296" s="2">
        <v>113</v>
      </c>
      <c r="S296" s="2" t="s">
        <v>468</v>
      </c>
      <c r="T296" s="2" t="s">
        <v>469</v>
      </c>
      <c r="U296" s="2" t="s">
        <v>2403</v>
      </c>
      <c r="V296" s="2" t="s">
        <v>2404</v>
      </c>
      <c r="X296" s="2" t="s">
        <v>2405</v>
      </c>
      <c r="Y296" s="2" t="s">
        <v>446</v>
      </c>
      <c r="Z296" s="2" t="s">
        <v>2406</v>
      </c>
      <c r="AA296" s="3">
        <v>44008.925405092596</v>
      </c>
      <c r="AB296" s="3">
        <v>44010.708449074074</v>
      </c>
      <c r="AC296" s="3" t="s">
        <v>40</v>
      </c>
      <c r="AE296">
        <v>100</v>
      </c>
      <c r="AG296">
        <v>5</v>
      </c>
      <c r="AI296">
        <v>0</v>
      </c>
      <c r="AJ296">
        <v>0</v>
      </c>
    </row>
    <row r="297" spans="1:36" x14ac:dyDescent="0.25">
      <c r="A297" s="2" t="s">
        <v>2407</v>
      </c>
      <c r="B297" s="2" t="s">
        <v>2408</v>
      </c>
      <c r="C297" s="2" t="s">
        <v>2388</v>
      </c>
      <c r="G297" s="2" t="s">
        <v>464</v>
      </c>
      <c r="H297" s="2" t="s">
        <v>42</v>
      </c>
      <c r="I297" s="2" t="b">
        <v>0</v>
      </c>
      <c r="J297" s="2" t="s">
        <v>2409</v>
      </c>
      <c r="K297" s="2">
        <v>19.013504028320313</v>
      </c>
      <c r="L297" s="2">
        <v>-98.289970397949219</v>
      </c>
      <c r="M297" s="2" t="s">
        <v>546</v>
      </c>
      <c r="O297" s="5">
        <v>43683.45940670139</v>
      </c>
      <c r="P297" s="5">
        <v>54788.75</v>
      </c>
      <c r="Q297" s="2" t="s">
        <v>467</v>
      </c>
      <c r="R297" s="2">
        <v>113</v>
      </c>
      <c r="S297" s="2" t="s">
        <v>708</v>
      </c>
      <c r="T297" s="2" t="s">
        <v>709</v>
      </c>
      <c r="U297" s="2" t="s">
        <v>2410</v>
      </c>
      <c r="V297" s="2" t="s">
        <v>2411</v>
      </c>
      <c r="X297" s="2" t="s">
        <v>2412</v>
      </c>
      <c r="Y297" s="2" t="s">
        <v>446</v>
      </c>
      <c r="Z297" s="2" t="s">
        <v>2413</v>
      </c>
      <c r="AA297" s="3">
        <v>43915.589584062502</v>
      </c>
      <c r="AB297" s="3">
        <v>43918.564202118054</v>
      </c>
      <c r="AC297" s="3" t="s">
        <v>40</v>
      </c>
      <c r="AI297">
        <v>0</v>
      </c>
      <c r="AJ297">
        <v>0</v>
      </c>
    </row>
    <row r="298" spans="1:36" x14ac:dyDescent="0.25">
      <c r="A298" s="2" t="s">
        <v>2414</v>
      </c>
      <c r="B298" s="2" t="s">
        <v>2415</v>
      </c>
      <c r="C298" s="2" t="s">
        <v>1964</v>
      </c>
      <c r="G298" s="2" t="s">
        <v>464</v>
      </c>
      <c r="H298" s="2" t="s">
        <v>42</v>
      </c>
      <c r="I298" s="2" t="b">
        <v>0</v>
      </c>
      <c r="J298" s="2" t="s">
        <v>2416</v>
      </c>
      <c r="K298" s="2">
        <v>19.059507369995117</v>
      </c>
      <c r="L298" s="2">
        <v>-98.272254943847656</v>
      </c>
      <c r="M298" s="2" t="s">
        <v>500</v>
      </c>
      <c r="O298" s="5">
        <v>43683.459406712966</v>
      </c>
      <c r="P298" s="5">
        <v>54788.75</v>
      </c>
      <c r="Q298" s="2" t="s">
        <v>467</v>
      </c>
      <c r="R298" s="2">
        <v>113</v>
      </c>
      <c r="S298" s="2" t="s">
        <v>468</v>
      </c>
      <c r="T298" s="2" t="s">
        <v>469</v>
      </c>
      <c r="U298" s="2" t="s">
        <v>2417</v>
      </c>
      <c r="V298" s="2" t="s">
        <v>2418</v>
      </c>
      <c r="X298" s="2" t="s">
        <v>2419</v>
      </c>
      <c r="Y298" s="2" t="s">
        <v>446</v>
      </c>
      <c r="Z298" s="2" t="s">
        <v>2420</v>
      </c>
      <c r="AA298" s="3">
        <v>44020.539005358798</v>
      </c>
      <c r="AB298" s="3">
        <v>44020.539028506944</v>
      </c>
      <c r="AC298" s="3" t="s">
        <v>18</v>
      </c>
      <c r="AE298">
        <v>100</v>
      </c>
      <c r="AI298">
        <v>0</v>
      </c>
      <c r="AJ298">
        <v>0</v>
      </c>
    </row>
    <row r="299" spans="1:36" x14ac:dyDescent="0.25">
      <c r="A299" s="2" t="s">
        <v>2421</v>
      </c>
      <c r="B299" s="2" t="s">
        <v>2422</v>
      </c>
      <c r="C299" s="2" t="s">
        <v>1964</v>
      </c>
      <c r="G299" s="2" t="s">
        <v>464</v>
      </c>
      <c r="H299" s="2" t="s">
        <v>42</v>
      </c>
      <c r="I299" s="2" t="b">
        <v>0</v>
      </c>
      <c r="J299" s="2" t="s">
        <v>2423</v>
      </c>
      <c r="K299" s="2">
        <v>19.00682258605957</v>
      </c>
      <c r="L299" s="2">
        <v>-98.254722595214844</v>
      </c>
      <c r="M299" s="2" t="s">
        <v>546</v>
      </c>
      <c r="O299" s="5">
        <v>43881.743048379627</v>
      </c>
      <c r="P299" s="5">
        <v>54788.75</v>
      </c>
      <c r="Q299" s="2" t="s">
        <v>467</v>
      </c>
      <c r="R299" s="2">
        <v>113</v>
      </c>
      <c r="S299" s="2" t="s">
        <v>468</v>
      </c>
      <c r="T299" s="2" t="s">
        <v>469</v>
      </c>
      <c r="U299" s="2" t="s">
        <v>2424</v>
      </c>
      <c r="V299" s="2" t="s">
        <v>555</v>
      </c>
      <c r="X299" s="2" t="s">
        <v>2425</v>
      </c>
      <c r="Y299" s="2" t="s">
        <v>446</v>
      </c>
      <c r="Z299" s="2" t="s">
        <v>2426</v>
      </c>
      <c r="AA299" s="3">
        <v>44020.545763888891</v>
      </c>
      <c r="AB299" s="3">
        <v>44020.545925925922</v>
      </c>
      <c r="AC299" s="3" t="s">
        <v>18</v>
      </c>
      <c r="AI299">
        <v>0</v>
      </c>
      <c r="AJ299">
        <v>0</v>
      </c>
    </row>
    <row r="300" spans="1:36" x14ac:dyDescent="0.25">
      <c r="A300" s="2" t="s">
        <v>2427</v>
      </c>
      <c r="B300" s="2" t="s">
        <v>2428</v>
      </c>
      <c r="C300" s="2" t="s">
        <v>805</v>
      </c>
      <c r="G300" s="2" t="s">
        <v>464</v>
      </c>
      <c r="H300" s="2" t="s">
        <v>42</v>
      </c>
      <c r="I300" s="2" t="b">
        <v>0</v>
      </c>
      <c r="J300" s="2" t="s">
        <v>660</v>
      </c>
      <c r="K300" s="2">
        <v>19.051467895507813</v>
      </c>
      <c r="L300" s="2">
        <v>-98.299957275390625</v>
      </c>
      <c r="M300" s="2" t="s">
        <v>466</v>
      </c>
      <c r="O300" s="5">
        <v>43683.459406712966</v>
      </c>
      <c r="P300" s="5">
        <v>54788.75</v>
      </c>
      <c r="Q300" s="2" t="s">
        <v>467</v>
      </c>
      <c r="R300" s="2">
        <v>113</v>
      </c>
      <c r="S300" s="2" t="s">
        <v>1083</v>
      </c>
      <c r="T300" s="2" t="s">
        <v>1084</v>
      </c>
      <c r="U300" s="2" t="s">
        <v>2429</v>
      </c>
      <c r="V300" s="2" t="s">
        <v>2430</v>
      </c>
      <c r="X300" s="2" t="s">
        <v>2431</v>
      </c>
      <c r="Y300" s="2" t="s">
        <v>446</v>
      </c>
      <c r="Z300" s="2" t="s">
        <v>2432</v>
      </c>
      <c r="AA300" s="3">
        <v>43875.756759988428</v>
      </c>
      <c r="AB300" s="3">
        <v>43881.602234525461</v>
      </c>
      <c r="AC300" s="3" t="s">
        <v>40</v>
      </c>
      <c r="AE300">
        <v>100</v>
      </c>
      <c r="AG300">
        <v>5</v>
      </c>
      <c r="AI300">
        <v>0</v>
      </c>
      <c r="AJ300">
        <v>0</v>
      </c>
    </row>
    <row r="301" spans="1:36" x14ac:dyDescent="0.25">
      <c r="A301" s="2" t="s">
        <v>2433</v>
      </c>
      <c r="B301" s="2" t="s">
        <v>2434</v>
      </c>
      <c r="C301" s="2" t="s">
        <v>805</v>
      </c>
      <c r="G301" s="2" t="s">
        <v>464</v>
      </c>
      <c r="H301" s="2" t="s">
        <v>42</v>
      </c>
      <c r="I301" s="2" t="b">
        <v>0</v>
      </c>
      <c r="J301" s="2" t="s">
        <v>674</v>
      </c>
      <c r="K301" s="2">
        <v>19.051187515258789</v>
      </c>
      <c r="L301" s="2">
        <v>-98.300086975097656</v>
      </c>
      <c r="M301" s="2" t="s">
        <v>466</v>
      </c>
      <c r="O301" s="5">
        <v>43683.45940670139</v>
      </c>
      <c r="P301" s="5">
        <v>54788.75</v>
      </c>
      <c r="Q301" s="2" t="s">
        <v>467</v>
      </c>
      <c r="R301" s="2">
        <v>113</v>
      </c>
      <c r="S301" s="2" t="s">
        <v>468</v>
      </c>
      <c r="T301" s="2" t="s">
        <v>469</v>
      </c>
      <c r="U301" s="2" t="s">
        <v>2435</v>
      </c>
      <c r="V301" s="2" t="s">
        <v>2436</v>
      </c>
      <c r="X301" s="2" t="s">
        <v>2437</v>
      </c>
      <c r="Y301" s="2" t="s">
        <v>446</v>
      </c>
      <c r="Z301" s="2" t="s">
        <v>2438</v>
      </c>
      <c r="AA301" s="3">
        <v>44011.761655821756</v>
      </c>
      <c r="AB301" s="3">
        <v>44020.482141932873</v>
      </c>
      <c r="AC301" s="3" t="s">
        <v>18</v>
      </c>
      <c r="AE301">
        <v>100</v>
      </c>
      <c r="AF301">
        <v>90</v>
      </c>
      <c r="AG301">
        <v>5</v>
      </c>
      <c r="AI301">
        <v>0</v>
      </c>
      <c r="AJ301">
        <v>0</v>
      </c>
    </row>
    <row r="302" spans="1:36" x14ac:dyDescent="0.25">
      <c r="A302" s="2" t="s">
        <v>2439</v>
      </c>
      <c r="B302" s="2" t="s">
        <v>2440</v>
      </c>
      <c r="C302" s="2" t="s">
        <v>2441</v>
      </c>
      <c r="G302" s="2" t="s">
        <v>464</v>
      </c>
      <c r="H302" s="2" t="s">
        <v>42</v>
      </c>
      <c r="I302" s="2" t="b">
        <v>0</v>
      </c>
      <c r="J302" s="2" t="s">
        <v>660</v>
      </c>
      <c r="K302" s="2">
        <v>19.051494598388672</v>
      </c>
      <c r="L302" s="2">
        <v>-98.299980163574219</v>
      </c>
      <c r="M302" s="2" t="s">
        <v>466</v>
      </c>
      <c r="O302" s="5">
        <v>43683.45940670139</v>
      </c>
      <c r="P302" s="5">
        <v>54788.75</v>
      </c>
      <c r="Q302" s="2" t="s">
        <v>467</v>
      </c>
      <c r="R302" s="2">
        <v>113</v>
      </c>
      <c r="S302" s="2" t="s">
        <v>468</v>
      </c>
      <c r="T302" s="2" t="s">
        <v>469</v>
      </c>
      <c r="U302" s="2" t="s">
        <v>2442</v>
      </c>
      <c r="V302" s="2" t="s">
        <v>2443</v>
      </c>
      <c r="X302" s="2" t="s">
        <v>2444</v>
      </c>
      <c r="Y302" s="2" t="s">
        <v>446</v>
      </c>
      <c r="Z302" s="2" t="s">
        <v>2445</v>
      </c>
      <c r="AA302" s="3">
        <v>44020.445116469906</v>
      </c>
      <c r="AB302" s="3">
        <v>44020.533785451385</v>
      </c>
      <c r="AC302" s="3" t="s">
        <v>18</v>
      </c>
      <c r="AE302">
        <v>100</v>
      </c>
      <c r="AG302">
        <v>5</v>
      </c>
      <c r="AI302">
        <v>0</v>
      </c>
      <c r="AJ302">
        <v>0</v>
      </c>
    </row>
    <row r="303" spans="1:36" x14ac:dyDescent="0.25">
      <c r="A303" s="2" t="s">
        <v>2446</v>
      </c>
      <c r="B303" s="2" t="s">
        <v>2447</v>
      </c>
      <c r="C303" s="2" t="s">
        <v>2441</v>
      </c>
      <c r="G303" s="2" t="s">
        <v>464</v>
      </c>
      <c r="H303" s="2" t="s">
        <v>42</v>
      </c>
      <c r="I303" s="2" t="b">
        <v>0</v>
      </c>
      <c r="J303" s="2" t="s">
        <v>2448</v>
      </c>
      <c r="K303" s="2">
        <v>19.033138275146484</v>
      </c>
      <c r="L303" s="2">
        <v>-98.291633605957031</v>
      </c>
      <c r="M303" s="2" t="s">
        <v>1049</v>
      </c>
      <c r="O303" s="5">
        <v>44002.641861331016</v>
      </c>
      <c r="P303" s="5">
        <v>54788.75</v>
      </c>
      <c r="Q303" s="2" t="s">
        <v>467</v>
      </c>
      <c r="R303" s="2">
        <v>113</v>
      </c>
      <c r="S303" s="2" t="s">
        <v>468</v>
      </c>
      <c r="T303" s="2" t="s">
        <v>469</v>
      </c>
      <c r="U303" s="2" t="s">
        <v>2449</v>
      </c>
      <c r="V303" s="2" t="s">
        <v>2450</v>
      </c>
      <c r="X303" s="2" t="s">
        <v>2451</v>
      </c>
      <c r="Y303" s="2" t="s">
        <v>446</v>
      </c>
      <c r="Z303" s="2" t="s">
        <v>2452</v>
      </c>
      <c r="AA303" s="3">
        <v>44020.487639618055</v>
      </c>
      <c r="AB303" s="3">
        <v>44020.532882673608</v>
      </c>
      <c r="AC303" s="3" t="s">
        <v>18</v>
      </c>
      <c r="AI303">
        <v>0</v>
      </c>
      <c r="AJ303">
        <v>0</v>
      </c>
    </row>
    <row r="304" spans="1:36" x14ac:dyDescent="0.25">
      <c r="A304" s="2" t="s">
        <v>2453</v>
      </c>
      <c r="B304" s="2" t="s">
        <v>2454</v>
      </c>
      <c r="C304" s="2" t="s">
        <v>2441</v>
      </c>
      <c r="G304" s="2" t="s">
        <v>464</v>
      </c>
      <c r="H304" s="2" t="s">
        <v>42</v>
      </c>
      <c r="I304" s="2" t="b">
        <v>0</v>
      </c>
      <c r="J304" s="2" t="s">
        <v>2455</v>
      </c>
      <c r="K304" s="2">
        <v>19.000038146972656</v>
      </c>
      <c r="L304" s="2">
        <v>-98.161865234375</v>
      </c>
      <c r="O304" s="5">
        <v>43683.45940670139</v>
      </c>
      <c r="P304" s="5">
        <v>54788.75</v>
      </c>
      <c r="Q304" s="2" t="s">
        <v>467</v>
      </c>
      <c r="R304" s="2">
        <v>113</v>
      </c>
      <c r="S304" s="2" t="s">
        <v>468</v>
      </c>
      <c r="T304" s="2" t="s">
        <v>469</v>
      </c>
      <c r="U304" s="2" t="s">
        <v>2456</v>
      </c>
      <c r="V304" s="2" t="s">
        <v>2457</v>
      </c>
      <c r="X304" s="2" t="s">
        <v>2458</v>
      </c>
      <c r="Y304" s="2" t="s">
        <v>446</v>
      </c>
      <c r="Z304" s="2" t="s">
        <v>2459</v>
      </c>
      <c r="AA304" s="3">
        <v>44020.370753043979</v>
      </c>
      <c r="AB304" s="3">
        <v>44020.538577118059</v>
      </c>
      <c r="AC304" s="3" t="s">
        <v>18</v>
      </c>
      <c r="AE304">
        <v>100</v>
      </c>
      <c r="AG304">
        <v>5</v>
      </c>
      <c r="AI304">
        <v>0</v>
      </c>
      <c r="AJ304">
        <v>0</v>
      </c>
    </row>
    <row r="305" spans="1:36" x14ac:dyDescent="0.25">
      <c r="A305" s="2" t="s">
        <v>2460</v>
      </c>
      <c r="B305" s="2" t="s">
        <v>2461</v>
      </c>
      <c r="C305" s="2" t="s">
        <v>2441</v>
      </c>
      <c r="G305" s="2" t="s">
        <v>464</v>
      </c>
      <c r="H305" s="2" t="s">
        <v>42</v>
      </c>
      <c r="I305" s="2" t="b">
        <v>0</v>
      </c>
      <c r="J305" s="2" t="s">
        <v>2462</v>
      </c>
      <c r="K305" s="2">
        <v>19.032268524169922</v>
      </c>
      <c r="L305" s="2">
        <v>-98.202651977539063</v>
      </c>
      <c r="O305" s="5">
        <v>43683.45940670139</v>
      </c>
      <c r="P305" s="5">
        <v>54788.75</v>
      </c>
      <c r="Q305" s="2" t="s">
        <v>467</v>
      </c>
      <c r="R305" s="2">
        <v>113</v>
      </c>
      <c r="S305" s="2" t="s">
        <v>468</v>
      </c>
      <c r="T305" s="2" t="s">
        <v>469</v>
      </c>
      <c r="U305" s="2" t="s">
        <v>2463</v>
      </c>
      <c r="V305" s="2" t="s">
        <v>2464</v>
      </c>
      <c r="X305" s="2" t="s">
        <v>2465</v>
      </c>
      <c r="Y305" s="2" t="s">
        <v>446</v>
      </c>
      <c r="Z305" s="2" t="s">
        <v>2466</v>
      </c>
      <c r="AA305" s="3">
        <v>44020.540070173614</v>
      </c>
      <c r="AB305" s="3">
        <v>44020.54015119213</v>
      </c>
      <c r="AC305" s="3" t="s">
        <v>18</v>
      </c>
      <c r="AE305">
        <v>100</v>
      </c>
      <c r="AG305">
        <v>5</v>
      </c>
      <c r="AI305">
        <v>0</v>
      </c>
      <c r="AJ305">
        <v>0</v>
      </c>
    </row>
    <row r="306" spans="1:36" x14ac:dyDescent="0.25">
      <c r="A306" s="2" t="s">
        <v>2467</v>
      </c>
      <c r="B306" s="2" t="s">
        <v>2468</v>
      </c>
      <c r="C306" s="2" t="s">
        <v>2441</v>
      </c>
      <c r="G306" s="2" t="s">
        <v>464</v>
      </c>
      <c r="H306" s="2" t="s">
        <v>42</v>
      </c>
      <c r="I306" s="2" t="b">
        <v>0</v>
      </c>
      <c r="J306" s="2" t="s">
        <v>492</v>
      </c>
      <c r="K306" s="2">
        <v>19.051443099975586</v>
      </c>
      <c r="L306" s="2">
        <v>-98.299903869628906</v>
      </c>
      <c r="M306" s="2" t="s">
        <v>466</v>
      </c>
      <c r="O306" s="5">
        <v>43683.45940670139</v>
      </c>
      <c r="P306" s="5">
        <v>54788.75</v>
      </c>
      <c r="Q306" s="2" t="s">
        <v>467</v>
      </c>
      <c r="R306" s="2">
        <v>113</v>
      </c>
      <c r="S306" s="2" t="s">
        <v>468</v>
      </c>
      <c r="T306" s="2" t="s">
        <v>469</v>
      </c>
      <c r="U306" s="2" t="s">
        <v>2469</v>
      </c>
      <c r="V306" s="2" t="s">
        <v>2470</v>
      </c>
      <c r="X306" s="2" t="s">
        <v>2471</v>
      </c>
      <c r="Y306" s="2" t="s">
        <v>446</v>
      </c>
      <c r="Z306" s="2" t="s">
        <v>2466</v>
      </c>
      <c r="AA306" s="3">
        <v>44020.49972295139</v>
      </c>
      <c r="AB306" s="3">
        <v>44020.544954432873</v>
      </c>
      <c r="AC306" s="3" t="s">
        <v>18</v>
      </c>
      <c r="AE306">
        <v>100</v>
      </c>
      <c r="AG306">
        <v>5</v>
      </c>
      <c r="AI306">
        <v>0</v>
      </c>
      <c r="AJ306">
        <v>0</v>
      </c>
    </row>
    <row r="307" spans="1:36" x14ac:dyDescent="0.25">
      <c r="A307" s="2" t="s">
        <v>2472</v>
      </c>
      <c r="B307" s="2" t="s">
        <v>2473</v>
      </c>
      <c r="C307" s="2" t="s">
        <v>2441</v>
      </c>
      <c r="G307" s="2" t="s">
        <v>464</v>
      </c>
      <c r="H307" s="2" t="s">
        <v>42</v>
      </c>
      <c r="I307" s="2" t="b">
        <v>0</v>
      </c>
      <c r="J307" s="2" t="s">
        <v>492</v>
      </c>
      <c r="K307" s="2">
        <v>19.0513916015625</v>
      </c>
      <c r="L307" s="2">
        <v>-98.300003051757813</v>
      </c>
      <c r="M307" s="2" t="s">
        <v>466</v>
      </c>
      <c r="O307" s="5">
        <v>43683.459406724534</v>
      </c>
      <c r="P307" s="5">
        <v>54788.75</v>
      </c>
      <c r="Q307" s="2" t="s">
        <v>467</v>
      </c>
      <c r="R307" s="2">
        <v>113</v>
      </c>
      <c r="S307" s="2" t="s">
        <v>468</v>
      </c>
      <c r="T307" s="2" t="s">
        <v>469</v>
      </c>
      <c r="U307" s="2" t="s">
        <v>2474</v>
      </c>
      <c r="V307" s="2" t="s">
        <v>2475</v>
      </c>
      <c r="X307" s="2" t="s">
        <v>2476</v>
      </c>
      <c r="Y307" s="2" t="s">
        <v>446</v>
      </c>
      <c r="Z307" s="2" t="s">
        <v>2477</v>
      </c>
      <c r="AA307" s="3">
        <v>44019.763519247688</v>
      </c>
      <c r="AB307" s="3">
        <v>44020.527049340279</v>
      </c>
      <c r="AC307" s="3" t="s">
        <v>18</v>
      </c>
      <c r="AE307">
        <v>100</v>
      </c>
      <c r="AF307">
        <v>90</v>
      </c>
      <c r="AG307">
        <v>5</v>
      </c>
      <c r="AI307">
        <v>0</v>
      </c>
      <c r="AJ307">
        <v>0</v>
      </c>
    </row>
    <row r="308" spans="1:36" x14ac:dyDescent="0.25">
      <c r="A308" s="2" t="s">
        <v>2478</v>
      </c>
      <c r="B308" s="2" t="s">
        <v>2479</v>
      </c>
      <c r="C308" s="2" t="s">
        <v>2480</v>
      </c>
      <c r="G308" s="2" t="s">
        <v>464</v>
      </c>
      <c r="H308" s="2" t="s">
        <v>42</v>
      </c>
      <c r="I308" s="2" t="b">
        <v>0</v>
      </c>
      <c r="J308" s="2" t="s">
        <v>2481</v>
      </c>
      <c r="K308" s="2">
        <v>19.026763916015625</v>
      </c>
      <c r="L308" s="2">
        <v>-98.273918151855469</v>
      </c>
      <c r="M308" s="2" t="s">
        <v>546</v>
      </c>
      <c r="O308" s="5">
        <v>43683.45940670139</v>
      </c>
      <c r="P308" s="5">
        <v>54788.75</v>
      </c>
      <c r="Q308" s="2" t="s">
        <v>467</v>
      </c>
      <c r="R308" s="2">
        <v>113</v>
      </c>
      <c r="S308" s="2" t="s">
        <v>468</v>
      </c>
      <c r="T308" s="2" t="s">
        <v>469</v>
      </c>
      <c r="U308" s="2" t="s">
        <v>2482</v>
      </c>
      <c r="V308" s="2" t="s">
        <v>2483</v>
      </c>
      <c r="X308" s="2" t="s">
        <v>2484</v>
      </c>
      <c r="Y308" s="2" t="s">
        <v>446</v>
      </c>
      <c r="Z308" s="2" t="s">
        <v>2485</v>
      </c>
      <c r="AA308" s="3">
        <v>44020.535822488426</v>
      </c>
      <c r="AB308" s="3">
        <v>44020.536297025465</v>
      </c>
      <c r="AC308" s="3" t="s">
        <v>18</v>
      </c>
      <c r="AE308">
        <v>100</v>
      </c>
      <c r="AF308">
        <v>90</v>
      </c>
      <c r="AG308">
        <v>5</v>
      </c>
      <c r="AI308">
        <v>0</v>
      </c>
      <c r="AJ308">
        <v>0</v>
      </c>
    </row>
    <row r="309" spans="1:36" x14ac:dyDescent="0.25">
      <c r="A309" s="2" t="s">
        <v>2486</v>
      </c>
      <c r="B309" s="2" t="s">
        <v>2487</v>
      </c>
      <c r="C309" s="2" t="s">
        <v>2480</v>
      </c>
      <c r="G309" s="2" t="s">
        <v>464</v>
      </c>
      <c r="H309" s="2" t="s">
        <v>42</v>
      </c>
      <c r="I309" s="2" t="b">
        <v>0</v>
      </c>
      <c r="J309" s="2" t="s">
        <v>2448</v>
      </c>
      <c r="K309" s="2">
        <v>19.033061981201172</v>
      </c>
      <c r="L309" s="2">
        <v>-98.29168701171875</v>
      </c>
      <c r="M309" s="2" t="s">
        <v>1049</v>
      </c>
      <c r="O309" s="5">
        <v>43683.459406712966</v>
      </c>
      <c r="P309" s="5">
        <v>54788.75</v>
      </c>
      <c r="Q309" s="2" t="s">
        <v>467</v>
      </c>
      <c r="R309" s="2">
        <v>113</v>
      </c>
      <c r="S309" s="2" t="s">
        <v>515</v>
      </c>
      <c r="T309" s="2" t="s">
        <v>873</v>
      </c>
      <c r="U309" s="2" t="s">
        <v>2488</v>
      </c>
      <c r="V309" s="2" t="s">
        <v>2489</v>
      </c>
      <c r="X309" s="2" t="s">
        <v>1010</v>
      </c>
      <c r="Y309" s="2" t="s">
        <v>446</v>
      </c>
      <c r="Z309" s="2" t="s">
        <v>2490</v>
      </c>
      <c r="AA309" s="3">
        <v>44020.444850266205</v>
      </c>
      <c r="AB309" s="3">
        <v>44020.534074803239</v>
      </c>
      <c r="AC309" s="3" t="s">
        <v>18</v>
      </c>
      <c r="AE309">
        <v>100</v>
      </c>
      <c r="AF309">
        <v>90</v>
      </c>
      <c r="AG309">
        <v>5</v>
      </c>
      <c r="AI309">
        <v>0</v>
      </c>
      <c r="AJ309">
        <v>0</v>
      </c>
    </row>
    <row r="310" spans="1:36" x14ac:dyDescent="0.25">
      <c r="A310" s="2" t="s">
        <v>2491</v>
      </c>
      <c r="B310" s="2" t="s">
        <v>2492</v>
      </c>
      <c r="C310" s="2" t="s">
        <v>2493</v>
      </c>
      <c r="G310" s="2" t="s">
        <v>464</v>
      </c>
      <c r="H310" s="2" t="s">
        <v>42</v>
      </c>
      <c r="I310" s="2" t="b">
        <v>0</v>
      </c>
      <c r="J310" s="2" t="s">
        <v>492</v>
      </c>
      <c r="K310" s="2">
        <v>19.051366806030273</v>
      </c>
      <c r="L310" s="2">
        <v>-98.300003051757813</v>
      </c>
      <c r="M310" s="2" t="s">
        <v>466</v>
      </c>
      <c r="O310" s="5">
        <v>43683.45940670139</v>
      </c>
      <c r="P310" s="5">
        <v>54788.75</v>
      </c>
      <c r="Q310" s="2" t="s">
        <v>467</v>
      </c>
      <c r="R310" s="2">
        <v>113</v>
      </c>
      <c r="S310" s="2" t="s">
        <v>468</v>
      </c>
      <c r="T310" s="2" t="s">
        <v>469</v>
      </c>
      <c r="U310" s="2" t="s">
        <v>2494</v>
      </c>
      <c r="V310" s="2" t="s">
        <v>2495</v>
      </c>
      <c r="X310" s="2" t="s">
        <v>2496</v>
      </c>
      <c r="Y310" s="2" t="s">
        <v>446</v>
      </c>
      <c r="Z310" s="2" t="s">
        <v>2497</v>
      </c>
      <c r="AA310" s="3">
        <v>43972.490012303242</v>
      </c>
      <c r="AB310" s="3">
        <v>44020.502303969908</v>
      </c>
      <c r="AC310" s="3" t="s">
        <v>18</v>
      </c>
      <c r="AE310">
        <v>100</v>
      </c>
      <c r="AG310">
        <v>5</v>
      </c>
      <c r="AI310">
        <v>0</v>
      </c>
      <c r="AJ310">
        <v>0</v>
      </c>
    </row>
  </sheetData>
  <pageMargins left="0.75" right="0.75" top="1" bottom="1" header="0.5" footer="0.5"/>
  <pageSetup fitToHeight="10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84"/>
  <sheetViews>
    <sheetView showGridLines="0" tabSelected="1" topLeftCell="A17" workbookViewId="0">
      <selection activeCell="D73" sqref="D73"/>
    </sheetView>
  </sheetViews>
  <sheetFormatPr baseColWidth="10" defaultColWidth="8.7265625" defaultRowHeight="16.5" x14ac:dyDescent="0.45"/>
  <cols>
    <col min="1" max="1" width="4.1796875" style="6" bestFit="1" customWidth="1"/>
    <col min="2" max="2" width="55.453125" style="6" customWidth="1"/>
    <col min="3" max="3" width="13" style="6" customWidth="1"/>
    <col min="4" max="4" width="107.1796875" style="6" customWidth="1"/>
    <col min="5" max="5" width="24.54296875" style="7" hidden="1" customWidth="1"/>
    <col min="6" max="6" width="16.26953125" style="6" hidden="1" customWidth="1"/>
    <col min="7" max="7" width="24" style="6" hidden="1" customWidth="1"/>
    <col min="8" max="8" width="32.26953125" style="6" hidden="1" customWidth="1"/>
    <col min="9" max="9" width="19.453125" style="6" hidden="1" customWidth="1"/>
    <col min="10" max="10" width="16.54296875" style="6" hidden="1" customWidth="1"/>
    <col min="11" max="11" width="36.08984375" style="6" bestFit="1" customWidth="1"/>
    <col min="12" max="13" width="23.54296875" style="6" hidden="1" customWidth="1"/>
    <col min="14" max="14" width="16.08984375" style="6" customWidth="1"/>
    <col min="15" max="16384" width="8.7265625" style="6"/>
  </cols>
  <sheetData>
    <row r="1" spans="1:14" ht="16.5" hidden="1" customHeight="1" x14ac:dyDescent="0.45">
      <c r="A1" s="32"/>
      <c r="B1" s="33" t="s">
        <v>138</v>
      </c>
      <c r="C1" s="49" t="s">
        <v>2504</v>
      </c>
      <c r="D1" s="50"/>
      <c r="E1" s="50"/>
      <c r="F1" s="50"/>
      <c r="G1" s="50"/>
      <c r="H1" s="50"/>
      <c r="I1" s="50"/>
      <c r="J1" s="50"/>
      <c r="K1" s="51"/>
      <c r="L1" s="34"/>
      <c r="M1" s="34"/>
      <c r="N1" s="32"/>
    </row>
    <row r="2" spans="1:14" ht="16.5" hidden="1" customHeight="1" x14ac:dyDescent="0.45">
      <c r="A2" s="32"/>
      <c r="B2" s="33" t="s">
        <v>449</v>
      </c>
      <c r="C2" s="52"/>
      <c r="D2" s="53"/>
      <c r="E2" s="53"/>
      <c r="F2" s="53"/>
      <c r="G2" s="53"/>
      <c r="H2" s="53"/>
      <c r="I2" s="53"/>
      <c r="J2" s="53"/>
      <c r="K2" s="54"/>
      <c r="L2" s="34"/>
      <c r="M2" s="34"/>
      <c r="N2" s="32"/>
    </row>
    <row r="3" spans="1:14" ht="16.5" hidden="1" customHeight="1" x14ac:dyDescent="0.45">
      <c r="A3" s="32"/>
      <c r="B3" s="33" t="s">
        <v>142</v>
      </c>
      <c r="C3" s="52"/>
      <c r="D3" s="53"/>
      <c r="E3" s="53"/>
      <c r="F3" s="53"/>
      <c r="G3" s="53"/>
      <c r="H3" s="53"/>
      <c r="I3" s="53"/>
      <c r="J3" s="53"/>
      <c r="K3" s="54"/>
      <c r="L3" s="34"/>
      <c r="M3" s="34"/>
      <c r="N3" s="32"/>
    </row>
    <row r="4" spans="1:14" ht="16.5" hidden="1" customHeight="1" x14ac:dyDescent="0.45">
      <c r="A4" s="32"/>
      <c r="B4" s="33" t="s">
        <v>146</v>
      </c>
      <c r="C4" s="52"/>
      <c r="D4" s="53"/>
      <c r="E4" s="53"/>
      <c r="F4" s="53"/>
      <c r="G4" s="53"/>
      <c r="H4" s="53"/>
      <c r="I4" s="53"/>
      <c r="J4" s="53"/>
      <c r="K4" s="54"/>
      <c r="L4" s="34"/>
      <c r="M4" s="34"/>
      <c r="N4" s="32"/>
    </row>
    <row r="5" spans="1:14" ht="16.5" hidden="1" customHeight="1" x14ac:dyDescent="0.45">
      <c r="A5" s="32"/>
      <c r="B5" s="31" t="s">
        <v>154</v>
      </c>
      <c r="C5" s="52"/>
      <c r="D5" s="53"/>
      <c r="E5" s="53"/>
      <c r="F5" s="53"/>
      <c r="G5" s="53"/>
      <c r="H5" s="53"/>
      <c r="I5" s="53"/>
      <c r="J5" s="53"/>
      <c r="K5" s="54"/>
      <c r="L5" s="34"/>
      <c r="M5" s="34"/>
      <c r="N5" s="32"/>
    </row>
    <row r="6" spans="1:14" ht="16.5" hidden="1" customHeight="1" x14ac:dyDescent="0.45">
      <c r="A6" s="32"/>
      <c r="B6" s="35" t="s">
        <v>18</v>
      </c>
      <c r="C6" s="52"/>
      <c r="D6" s="53"/>
      <c r="E6" s="53"/>
      <c r="F6" s="53"/>
      <c r="G6" s="53"/>
      <c r="H6" s="53"/>
      <c r="I6" s="53"/>
      <c r="J6" s="53"/>
      <c r="K6" s="54"/>
      <c r="L6" s="34"/>
      <c r="M6" s="34"/>
      <c r="N6" s="32"/>
    </row>
    <row r="7" spans="1:14" ht="16.5" hidden="1" customHeight="1" x14ac:dyDescent="0.45">
      <c r="A7" s="32"/>
      <c r="B7" s="36" t="s">
        <v>162</v>
      </c>
      <c r="C7" s="52"/>
      <c r="D7" s="53"/>
      <c r="E7" s="53"/>
      <c r="F7" s="53"/>
      <c r="G7" s="53"/>
      <c r="H7" s="53"/>
      <c r="I7" s="53"/>
      <c r="J7" s="53"/>
      <c r="K7" s="54"/>
      <c r="L7" s="34"/>
      <c r="M7" s="34"/>
      <c r="N7" s="32"/>
    </row>
    <row r="8" spans="1:14" ht="16.5" hidden="1" customHeight="1" x14ac:dyDescent="0.45">
      <c r="A8" s="32"/>
      <c r="B8" s="37" t="s">
        <v>166</v>
      </c>
      <c r="C8" s="52"/>
      <c r="D8" s="53"/>
      <c r="E8" s="53"/>
      <c r="F8" s="53"/>
      <c r="G8" s="53"/>
      <c r="H8" s="53"/>
      <c r="I8" s="53"/>
      <c r="J8" s="53"/>
      <c r="K8" s="54"/>
      <c r="L8" s="34"/>
      <c r="M8" s="34"/>
      <c r="N8" s="32"/>
    </row>
    <row r="9" spans="1:14" ht="16.5" hidden="1" customHeight="1" x14ac:dyDescent="0.45">
      <c r="A9" s="32"/>
      <c r="B9" s="38" t="s">
        <v>170</v>
      </c>
      <c r="C9" s="52"/>
      <c r="D9" s="53"/>
      <c r="E9" s="53"/>
      <c r="F9" s="53"/>
      <c r="G9" s="53"/>
      <c r="H9" s="53"/>
      <c r="I9" s="53"/>
      <c r="J9" s="53"/>
      <c r="K9" s="54"/>
      <c r="L9" s="34"/>
      <c r="M9" s="34"/>
      <c r="N9" s="32"/>
    </row>
    <row r="10" spans="1:14" ht="16.5" hidden="1" customHeight="1" x14ac:dyDescent="0.45">
      <c r="A10" s="32"/>
      <c r="B10" s="39" t="s">
        <v>174</v>
      </c>
      <c r="C10" s="52"/>
      <c r="D10" s="53"/>
      <c r="E10" s="53"/>
      <c r="F10" s="53"/>
      <c r="G10" s="53"/>
      <c r="H10" s="53"/>
      <c r="I10" s="53"/>
      <c r="J10" s="53"/>
      <c r="K10" s="54"/>
      <c r="L10" s="34"/>
      <c r="M10" s="34"/>
      <c r="N10" s="32"/>
    </row>
    <row r="11" spans="1:14" ht="16.5" hidden="1" customHeight="1" x14ac:dyDescent="0.45">
      <c r="A11" s="32"/>
      <c r="B11" s="40" t="s">
        <v>178</v>
      </c>
      <c r="C11" s="52"/>
      <c r="D11" s="53"/>
      <c r="E11" s="53"/>
      <c r="F11" s="53"/>
      <c r="G11" s="53"/>
      <c r="H11" s="53"/>
      <c r="I11" s="53"/>
      <c r="J11" s="53"/>
      <c r="K11" s="54"/>
      <c r="L11" s="34"/>
      <c r="M11" s="34"/>
      <c r="N11" s="32"/>
    </row>
    <row r="12" spans="1:14" ht="16.5" hidden="1" customHeight="1" x14ac:dyDescent="0.45">
      <c r="A12" s="32"/>
      <c r="B12" s="31" t="s">
        <v>150</v>
      </c>
      <c r="C12" s="52"/>
      <c r="D12" s="53"/>
      <c r="E12" s="53"/>
      <c r="F12" s="53"/>
      <c r="G12" s="53"/>
      <c r="H12" s="53"/>
      <c r="I12" s="53"/>
      <c r="J12" s="53"/>
      <c r="K12" s="54"/>
      <c r="L12" s="32"/>
      <c r="M12" s="32"/>
      <c r="N12" s="32"/>
    </row>
    <row r="13" spans="1:14" ht="16.5" hidden="1" customHeight="1" x14ac:dyDescent="0.45">
      <c r="A13" s="32"/>
      <c r="B13" s="35" t="str">
        <f t="shared" ref="B13:B18" si="0">B6</f>
        <v>OK</v>
      </c>
      <c r="C13" s="52"/>
      <c r="D13" s="53"/>
      <c r="E13" s="53"/>
      <c r="F13" s="53"/>
      <c r="G13" s="53"/>
      <c r="H13" s="53"/>
      <c r="I13" s="53"/>
      <c r="J13" s="53"/>
      <c r="K13" s="54"/>
      <c r="L13" s="32"/>
      <c r="M13" s="32"/>
      <c r="N13" s="32"/>
    </row>
    <row r="14" spans="1:14" ht="16.5" hidden="1" customHeight="1" x14ac:dyDescent="0.45">
      <c r="A14" s="32"/>
      <c r="B14" s="36" t="str">
        <f t="shared" si="0"/>
        <v>Desconectado durante 2 - 3 días</v>
      </c>
      <c r="C14" s="52"/>
      <c r="D14" s="53"/>
      <c r="E14" s="53"/>
      <c r="F14" s="53"/>
      <c r="G14" s="53"/>
      <c r="H14" s="53"/>
      <c r="I14" s="53"/>
      <c r="J14" s="53"/>
      <c r="K14" s="54"/>
      <c r="L14" s="32"/>
      <c r="M14" s="32"/>
      <c r="N14" s="32"/>
    </row>
    <row r="15" spans="1:14" ht="16.5" hidden="1" customHeight="1" x14ac:dyDescent="0.45">
      <c r="A15" s="32"/>
      <c r="B15" s="37" t="str">
        <f t="shared" si="0"/>
        <v>Desconectado durante 3 - 21 días</v>
      </c>
      <c r="C15" s="52"/>
      <c r="D15" s="53"/>
      <c r="E15" s="53"/>
      <c r="F15" s="53"/>
      <c r="G15" s="53"/>
      <c r="H15" s="53"/>
      <c r="I15" s="53"/>
      <c r="J15" s="53"/>
      <c r="K15" s="54"/>
      <c r="L15" s="32"/>
      <c r="M15" s="32"/>
      <c r="N15" s="32"/>
    </row>
    <row r="16" spans="1:14" ht="16.5" hidden="1" customHeight="1" x14ac:dyDescent="0.45">
      <c r="A16" s="32"/>
      <c r="B16" s="38" t="str">
        <f t="shared" si="0"/>
        <v>Desconectado durante más de 21 días</v>
      </c>
      <c r="C16" s="52"/>
      <c r="D16" s="53"/>
      <c r="E16" s="53"/>
      <c r="F16" s="53"/>
      <c r="G16" s="53"/>
      <c r="H16" s="53"/>
      <c r="I16" s="53"/>
      <c r="J16" s="53"/>
      <c r="K16" s="54"/>
      <c r="L16" s="32"/>
      <c r="M16" s="32"/>
      <c r="N16" s="32"/>
    </row>
    <row r="17" spans="1:14" ht="25" customHeight="1" thickBot="1" x14ac:dyDescent="0.5">
      <c r="A17" s="41"/>
      <c r="B17" s="42"/>
      <c r="C17" s="55"/>
      <c r="D17" s="55"/>
      <c r="E17" s="55"/>
      <c r="F17" s="55"/>
      <c r="G17" s="55"/>
      <c r="H17" s="55"/>
      <c r="I17" s="55"/>
      <c r="J17" s="55"/>
      <c r="K17" s="56"/>
      <c r="L17" s="32"/>
      <c r="M17" s="32"/>
      <c r="N17" s="43" t="s">
        <v>2503</v>
      </c>
    </row>
    <row r="18" spans="1:14" ht="25" customHeight="1" x14ac:dyDescent="0.45">
      <c r="A18" s="44"/>
      <c r="B18" s="45"/>
      <c r="C18" s="57" t="s">
        <v>2505</v>
      </c>
      <c r="D18" s="58"/>
      <c r="E18" s="58"/>
      <c r="F18" s="58"/>
      <c r="G18" s="58"/>
      <c r="H18" s="58"/>
      <c r="I18" s="58"/>
      <c r="J18" s="58"/>
      <c r="K18" s="59"/>
      <c r="L18" s="32"/>
      <c r="M18" s="32"/>
      <c r="N18" s="63">
        <v>44020</v>
      </c>
    </row>
    <row r="19" spans="1:14" ht="25" customHeight="1" thickBot="1" x14ac:dyDescent="0.5">
      <c r="A19" s="46"/>
      <c r="B19" s="47"/>
      <c r="C19" s="60"/>
      <c r="D19" s="61"/>
      <c r="E19" s="61"/>
      <c r="F19" s="61"/>
      <c r="G19" s="61"/>
      <c r="H19" s="61"/>
      <c r="I19" s="61"/>
      <c r="J19" s="61"/>
      <c r="K19" s="62"/>
      <c r="L19" s="32"/>
      <c r="M19" s="32"/>
      <c r="N19" s="48"/>
    </row>
    <row r="20" spans="1:14" s="10" customFormat="1" ht="22" customHeight="1" thickBot="1" x14ac:dyDescent="0.5">
      <c r="A20" s="30" t="s">
        <v>2498</v>
      </c>
      <c r="B20" s="30" t="s">
        <v>87</v>
      </c>
      <c r="C20" s="30" t="s">
        <v>2499</v>
      </c>
      <c r="D20" s="30" t="s">
        <v>2500</v>
      </c>
      <c r="E20" s="30" t="s">
        <v>2500</v>
      </c>
      <c r="F20" s="30" t="s">
        <v>103</v>
      </c>
      <c r="G20" s="30" t="s">
        <v>107</v>
      </c>
      <c r="H20" s="30" t="s">
        <v>111</v>
      </c>
      <c r="I20" s="30" t="s">
        <v>115</v>
      </c>
      <c r="J20" s="30" t="s">
        <v>119</v>
      </c>
      <c r="K20" s="30" t="s">
        <v>123</v>
      </c>
      <c r="L20" s="30" t="s">
        <v>130</v>
      </c>
      <c r="M20" s="30" t="s">
        <v>134</v>
      </c>
      <c r="N20" s="30" t="s">
        <v>41</v>
      </c>
    </row>
    <row r="21" spans="1:14" x14ac:dyDescent="0.45">
      <c r="A21" s="15">
        <v>1</v>
      </c>
      <c r="B21" s="16" t="str">
        <f>Data!A29</f>
        <v>COMUNICACIÓN S. - GABRIEL FIGUEROA T. SM03121</v>
      </c>
      <c r="C21" s="16" t="str">
        <f>Data!V29</f>
        <v>SM03121</v>
      </c>
      <c r="D21" s="16" t="str">
        <f>Data!Z29</f>
        <v>COMUNICACIÓN SOCIAL - #82 DODGE RAM  VAN 1500 LARGA 	- MODELO 1999</v>
      </c>
      <c r="E21" s="17">
        <f t="shared" ref="E21:E22" si="1">IF(MAX(L21,M21)=0,"Unknown",MAX(L21,M21))</f>
        <v>43686.639653506943</v>
      </c>
      <c r="F21" s="16" t="str">
        <f>IFERROR(IF(OR(K21=$B$16,K21=$B$14,K21=$B$15),CONCATENATE((DATEDIF(Data!AA29,Data!$B$2,"d"))," ",IF(DATEDIF(Data!AA29,Data!$B$2,"d")&gt;1,"days","day")),""),"Never transmitted")</f>
        <v>334 days</v>
      </c>
      <c r="G21" s="16">
        <f>IFERROR(IF(ROUNDDOWN((Data!$B$2-E21)*24,0)&lt;1,ROUNDUP((Data!$B$2-E21)*24*36,0),IF(ROUNDDOWN((Data!$B$2-E21)*24,0)&lt;24,ROUNDDOWN((Data!$B$2-E21)*24,0),ROUNDDOWN((Data!$B$2-E21),0))),"")</f>
        <v>333</v>
      </c>
      <c r="H21" s="16" t="str">
        <f>IFERROR(LOOKUP(ROUNDDOWN((Data!$B$2-E21)*24,0),$G$1:$G$7,$H$1:$H$7),"")</f>
        <v/>
      </c>
      <c r="I21" s="16" t="str">
        <f t="shared" ref="I21:I22" si="2">IF(AND(K21&lt;&gt;"OK",K21&lt;&gt;"Not active"),IF(CONCATENATE(G21,H21)="","Never transmitted",CONCATENATE(G21,H21)),"")</f>
        <v>333</v>
      </c>
      <c r="J21" s="16" t="str">
        <f>Data!U29</f>
        <v>G7A520F86A17</v>
      </c>
      <c r="K21" s="16" t="str">
        <f>IF(OR(Data!$B$2&lt;Data!O29,Data!$B$2&gt;Data!P29),$B$11,IF(E21="Unknown",$B$10,IF(Data!$B$2-E21&gt;$C$9,$B$9,IF(Data!$B$2-E21&gt;$C$8,$B$8,IF(Data!$B$2-E21&gt;$C$7,$B$7,$B$6)))))</f>
        <v>Desconectado durante más de 21 días</v>
      </c>
      <c r="L21" s="18">
        <f>Data!AA29</f>
        <v>43686.577928969906</v>
      </c>
      <c r="M21" s="18">
        <f>Data!AB29</f>
        <v>43686.639653506943</v>
      </c>
      <c r="N21" s="19"/>
    </row>
    <row r="22" spans="1:14" x14ac:dyDescent="0.45">
      <c r="A22" s="20">
        <v>2</v>
      </c>
      <c r="B22" s="21" t="str">
        <f>Data!A41</f>
        <v>DEPORTES - LEONARDO JOSAFAT ITZCOATL O. | TXP2636</v>
      </c>
      <c r="C22" s="21" t="str">
        <f>Data!V41</f>
        <v>TXP2636</v>
      </c>
      <c r="D22" s="21" t="str">
        <f>Data!Z41</f>
        <v>DEPORTES - #194 NISSAN MARCH DRIVE STD - MODELO 2013</v>
      </c>
      <c r="E22" s="22">
        <f t="shared" si="1"/>
        <v>43910.443195173611</v>
      </c>
      <c r="F22" s="21" t="str">
        <f>IFERROR(IF(OR(K22=$B$16,K22=$B$14,K22=$B$15),CONCATENATE((DATEDIF(Data!AA41,Data!$B$2,"d"))," ",IF(DATEDIF(Data!AA41,Data!$B$2,"d")&gt;1,"days","day")),""),"Never transmitted")</f>
        <v>112 days</v>
      </c>
      <c r="G22" s="21">
        <f>IFERROR(IF(ROUNDDOWN((Data!$B$2-E22)*24,0)&lt;1,ROUNDUP((Data!$B$2-E22)*24*36,0),IF(ROUNDDOWN((Data!$B$2-E22)*24,0)&lt;24,ROUNDDOWN((Data!$B$2-E22)*24,0),ROUNDDOWN((Data!$B$2-E22),0))),"")</f>
        <v>110</v>
      </c>
      <c r="H22" s="21" t="str">
        <f>IFERROR(LOOKUP(ROUNDDOWN((Data!$B$2-E22)*24,0),$G$1:$G$7,$H$1:$H$7),"")</f>
        <v/>
      </c>
      <c r="I22" s="21" t="str">
        <f t="shared" si="2"/>
        <v>110</v>
      </c>
      <c r="J22" s="21" t="str">
        <f>Data!U41</f>
        <v>G78920F8693A</v>
      </c>
      <c r="K22" s="21" t="str">
        <f>IF(OR(Data!$B$2&lt;Data!O41,Data!$B$2&gt;Data!P41),$B$11,IF(E22="Unknown",$B$10,IF(Data!$B$2-E22&gt;$C$9,$B$9,IF(Data!$B$2-E22&gt;$C$8,$B$8,IF(Data!$B$2-E22&gt;$C$7,$B$7,$B$6)))))</f>
        <v>Desconectado durante más de 21 días</v>
      </c>
      <c r="L22" s="23">
        <f>Data!AA41</f>
        <v>43908.729803969909</v>
      </c>
      <c r="M22" s="23">
        <f>Data!AB41</f>
        <v>43910.443195173611</v>
      </c>
      <c r="N22" s="24"/>
    </row>
    <row r="23" spans="1:14" x14ac:dyDescent="0.45">
      <c r="A23" s="20">
        <v>3</v>
      </c>
      <c r="B23" s="21" t="str">
        <f>Data!A87</f>
        <v>P. SOCIALES - IVAN HUEPA CUAUTLE | SL47221</v>
      </c>
      <c r="C23" s="21" t="str">
        <f>Data!V87</f>
        <v>SL47221</v>
      </c>
      <c r="D23" s="21" t="str">
        <f>Data!Z87</f>
        <v>PROGRAMAS SOCIALES - #174 NISSAN CAM HASTA 1	PICK UP DOBLE CABINA STD	- MODELO 2006</v>
      </c>
      <c r="E23" s="22">
        <f t="shared" ref="E23:E32" si="3">IF(MAX(L23,M23)=0,"Unknown",MAX(L23,M23))</f>
        <v>44015.925174340278</v>
      </c>
      <c r="F23" s="21" t="str">
        <f>IFERROR(IF(OR(K23=$B$16,K23=$B$14,K23=$B$15),CONCATENATE((DATEDIF(Data!AA87,Data!$B$2,"d"))," ",IF(DATEDIF(Data!AA87,Data!$B$2,"d")&gt;1,"days","day")),""),"Never transmitted")</f>
        <v>8 days</v>
      </c>
      <c r="G23" s="21">
        <f>IFERROR(IF(ROUNDDOWN((Data!$B$2-E23)*24,0)&lt;1,ROUNDUP((Data!$B$2-E23)*24*36,0),IF(ROUNDDOWN((Data!$B$2-E23)*24,0)&lt;24,ROUNDDOWN((Data!$B$2-E23)*24,0),ROUNDDOWN((Data!$B$2-E23),0))),"")</f>
        <v>4</v>
      </c>
      <c r="H23" s="21" t="str">
        <f>IFERROR(LOOKUP(ROUNDDOWN((Data!$B$2-E23)*24,0),$G$1:$G$7,$H$1:$H$7),"")</f>
        <v/>
      </c>
      <c r="I23" s="21" t="str">
        <f t="shared" ref="I23:I32" si="4">IF(AND(K23&lt;&gt;"OK",K23&lt;&gt;"Not active"),IF(CONCATENATE(G23,H23)="","Never transmitted",CONCATENATE(G23,H23)),"")</f>
        <v>4</v>
      </c>
      <c r="J23" s="21" t="str">
        <f>Data!U87</f>
        <v>G79F20F7DB99</v>
      </c>
      <c r="K23" s="21" t="str">
        <f>IF(OR(Data!$B$2&lt;Data!O87,Data!$B$2&gt;Data!P87),$B$11,IF(E23="Unknown",$B$10,IF(Data!$B$2-E23&gt;$C$9,$B$9,IF(Data!$B$2-E23&gt;$C$8,$B$8,IF(Data!$B$2-E23&gt;$C$7,$B$7,$B$6)))))</f>
        <v>Desconectado durante más de 21 días</v>
      </c>
      <c r="L23" s="23">
        <f>Data!AA87</f>
        <v>44012.440903506948</v>
      </c>
      <c r="M23" s="23">
        <f>Data!AB87</f>
        <v>44015.925174340278</v>
      </c>
      <c r="N23" s="24"/>
    </row>
    <row r="24" spans="1:14" x14ac:dyDescent="0.45">
      <c r="A24" s="20">
        <v>4</v>
      </c>
      <c r="B24" s="21" t="str">
        <f>Data!A90</f>
        <v>POLICÍA MUNICIPAL - N° ECON. 441</v>
      </c>
      <c r="C24" s="21" t="str">
        <f>Data!V90</f>
        <v>F43YS</v>
      </c>
      <c r="D24" s="21" t="str">
        <f>Data!Z90</f>
        <v>MOTO YAMAHA FZ44 2019</v>
      </c>
      <c r="E24" s="22">
        <f t="shared" si="3"/>
        <v>44004.023924340276</v>
      </c>
      <c r="F24" s="21" t="str">
        <f>IFERROR(IF(OR(K24=$B$16,K24=$B$14,K24=$B$15),CONCATENATE((DATEDIF(Data!AA90,Data!$B$2,"d"))," ",IF(DATEDIF(Data!AA90,Data!$B$2,"d")&gt;1,"days","day")),""),"Never transmitted")</f>
        <v>51 days</v>
      </c>
      <c r="G24" s="21">
        <f>IFERROR(IF(ROUNDDOWN((Data!$B$2-E24)*24,0)&lt;1,ROUNDUP((Data!$B$2-E24)*24*36,0),IF(ROUNDDOWN((Data!$B$2-E24)*24,0)&lt;24,ROUNDDOWN((Data!$B$2-E24)*24,0),ROUNDDOWN((Data!$B$2-E24),0))),"")</f>
        <v>16</v>
      </c>
      <c r="H24" s="21" t="str">
        <f>IFERROR(LOOKUP(ROUNDDOWN((Data!$B$2-E24)*24,0),$G$1:$G$7,$H$1:$H$7),"")</f>
        <v/>
      </c>
      <c r="I24" s="21" t="str">
        <f t="shared" si="4"/>
        <v>16</v>
      </c>
      <c r="J24" s="21" t="str">
        <f>Data!U90</f>
        <v>G7D720F86669</v>
      </c>
      <c r="K24" s="21" t="str">
        <f>IF(OR(Data!$B$2&lt;Data!O90,Data!$B$2&gt;Data!P90),$B$11,IF(E24="Unknown",$B$10,IF(Data!$B$2-E24&gt;$C$9,$B$9,IF(Data!$B$2-E24&gt;$C$8,$B$8,IF(Data!$B$2-E24&gt;$C$7,$B$7,$B$6)))))</f>
        <v>Desconectado durante más de 21 días</v>
      </c>
      <c r="L24" s="23">
        <f>Data!AA90</f>
        <v>43969.434584062503</v>
      </c>
      <c r="M24" s="23">
        <f>Data!AB90</f>
        <v>44004.023924340276</v>
      </c>
      <c r="N24" s="24"/>
    </row>
    <row r="25" spans="1:14" x14ac:dyDescent="0.45">
      <c r="A25" s="20">
        <v>5</v>
      </c>
      <c r="B25" s="21" t="str">
        <f>Data!A95</f>
        <v>PROTECCIÓN CIVIL - ALFREDO MORALES | SK14047</v>
      </c>
      <c r="C25" s="21" t="str">
        <f>Data!V95</f>
        <v>SK14047</v>
      </c>
      <c r="D25" s="21" t="str">
        <f>Data!Z95</f>
        <v>PROTECCIÓN CIVIL	- #130 FORD AMBULANCIA AMBULANCIA - MODELO 2013</v>
      </c>
      <c r="E25" s="22">
        <f t="shared" si="3"/>
        <v>43838.75386646991</v>
      </c>
      <c r="F25" s="21" t="str">
        <f>IFERROR(IF(OR(K25=$B$16,K25=$B$14,K25=$B$15),CONCATENATE((DATEDIF(Data!AA95,Data!$B$2,"d"))," ",IF(DATEDIF(Data!AA95,Data!$B$2,"d")&gt;1,"days","day")),""),"Never transmitted")</f>
        <v>183 days</v>
      </c>
      <c r="G25" s="21">
        <f>IFERROR(IF(ROUNDDOWN((Data!$B$2-E25)*24,0)&lt;1,ROUNDUP((Data!$B$2-E25)*24*36,0),IF(ROUNDDOWN((Data!$B$2-E25)*24,0)&lt;24,ROUNDDOWN((Data!$B$2-E25)*24,0),ROUNDDOWN((Data!$B$2-E25),0))),"")</f>
        <v>181</v>
      </c>
      <c r="H25" s="21" t="str">
        <f>IFERROR(LOOKUP(ROUNDDOWN((Data!$B$2-E25)*24,0),$G$1:$G$7,$H$1:$H$7),"")</f>
        <v/>
      </c>
      <c r="I25" s="21" t="str">
        <f t="shared" si="4"/>
        <v>181</v>
      </c>
      <c r="J25" s="21" t="str">
        <f>Data!U95</f>
        <v>G79F20F7A1E7</v>
      </c>
      <c r="K25" s="21" t="str">
        <f>IF(OR(Data!$B$2&lt;Data!O95,Data!$B$2&gt;Data!P95),$B$11,IF(E25="Unknown",$B$10,IF(Data!$B$2-E25&gt;$C$9,$B$9,IF(Data!$B$2-E25&gt;$C$8,$B$8,IF(Data!$B$2-E25&gt;$C$7,$B$7,$B$6)))))</f>
        <v>Desconectado durante más de 21 días</v>
      </c>
      <c r="L25" s="23">
        <f>Data!AA95</f>
        <v>43837.435787766204</v>
      </c>
      <c r="M25" s="23">
        <f>Data!AB95</f>
        <v>43838.75386646991</v>
      </c>
      <c r="N25" s="24"/>
    </row>
    <row r="26" spans="1:14" x14ac:dyDescent="0.45">
      <c r="A26" s="20">
        <v>6</v>
      </c>
      <c r="B26" s="21" t="str">
        <f>Data!A99</f>
        <v>PROTECCIÓN CIVIL - OMAR PEREZ | MOTO GHJ3T</v>
      </c>
      <c r="C26" s="21" t="str">
        <f>Data!V99</f>
        <v>GHJ3T</v>
      </c>
      <c r="D26" s="21" t="str">
        <f>Data!Z99</f>
        <v>PROTECCIÓN CIVIL - #SN HONDA MOTOCICLETA HASTA 350CC - MODELO 2019</v>
      </c>
      <c r="E26" s="22">
        <f t="shared" si="3"/>
        <v>43894.475151192128</v>
      </c>
      <c r="F26" s="21" t="str">
        <f>IFERROR(IF(OR(K26=$B$16,K26=$B$14,K26=$B$15),CONCATENATE((DATEDIF(Data!AA99,Data!$B$2,"d"))," ",IF(DATEDIF(Data!AA99,Data!$B$2,"d")&gt;1,"days","day")),""),"Never transmitted")</f>
        <v>127 days</v>
      </c>
      <c r="G26" s="21">
        <f>IFERROR(IF(ROUNDDOWN((Data!$B$2-E26)*24,0)&lt;1,ROUNDUP((Data!$B$2-E26)*24*36,0),IF(ROUNDDOWN((Data!$B$2-E26)*24,0)&lt;24,ROUNDDOWN((Data!$B$2-E26)*24,0),ROUNDDOWN((Data!$B$2-E26),0))),"")</f>
        <v>126</v>
      </c>
      <c r="H26" s="21" t="str">
        <f>IFERROR(LOOKUP(ROUNDDOWN((Data!$B$2-E26)*24,0),$G$1:$G$7,$H$1:$H$7),"")</f>
        <v/>
      </c>
      <c r="I26" s="21" t="str">
        <f t="shared" si="4"/>
        <v>126</v>
      </c>
      <c r="J26" s="21" t="str">
        <f>Data!U99</f>
        <v>G72A20F8CC3E</v>
      </c>
      <c r="K26" s="21" t="str">
        <f>IF(OR(Data!$B$2&lt;Data!O99,Data!$B$2&gt;Data!P99),$B$11,IF(E26="Unknown",$B$10,IF(Data!$B$2-E26&gt;$C$9,$B$9,IF(Data!$B$2-E26&gt;$C$8,$B$8,IF(Data!$B$2-E26&gt;$C$7,$B$7,$B$6)))))</f>
        <v>Desconectado durante más de 21 días</v>
      </c>
      <c r="L26" s="23">
        <f>Data!AA99</f>
        <v>43893.624792395836</v>
      </c>
      <c r="M26" s="23">
        <f>Data!AB99</f>
        <v>43894.475151192128</v>
      </c>
      <c r="N26" s="24"/>
    </row>
    <row r="27" spans="1:14" x14ac:dyDescent="0.45">
      <c r="A27" s="20">
        <v>7</v>
      </c>
      <c r="B27" s="21" t="str">
        <f>Data!A100</f>
        <v>PROTECCIÓN CIVIL - OMAR PEREZ | MOTO GHJ4S</v>
      </c>
      <c r="C27" s="21" t="str">
        <f>Data!V100</f>
        <v>GHJ4S</v>
      </c>
      <c r="D27" s="21" t="str">
        <f>Data!Z100</f>
        <v>PROTECCIÓN CIVIL - #S/N HONDA MOTOCICLETA HASTA 350CC - MODELO 2019</v>
      </c>
      <c r="E27" s="22">
        <f t="shared" si="3"/>
        <v>43890.465950543985</v>
      </c>
      <c r="F27" s="21" t="str">
        <f>IFERROR(IF(OR(K27=$B$16,K27=$B$14,K27=$B$15),CONCATENATE((DATEDIF(Data!AA100,Data!$B$2,"d"))," ",IF(DATEDIF(Data!AA100,Data!$B$2,"d")&gt;1,"days","day")),""),"Never transmitted")</f>
        <v>131 days</v>
      </c>
      <c r="G27" s="21">
        <f>IFERROR(IF(ROUNDDOWN((Data!$B$2-E27)*24,0)&lt;1,ROUNDUP((Data!$B$2-E27)*24*36,0),IF(ROUNDDOWN((Data!$B$2-E27)*24,0)&lt;24,ROUNDDOWN((Data!$B$2-E27)*24,0),ROUNDDOWN((Data!$B$2-E27),0))),"")</f>
        <v>130</v>
      </c>
      <c r="H27" s="21" t="str">
        <f>IFERROR(LOOKUP(ROUNDDOWN((Data!$B$2-E27)*24,0),$G$1:$G$7,$H$1:$H$7),"")</f>
        <v/>
      </c>
      <c r="I27" s="21" t="str">
        <f t="shared" si="4"/>
        <v>130</v>
      </c>
      <c r="J27" s="21" t="str">
        <f>Data!U100</f>
        <v>G7EC20F86652</v>
      </c>
      <c r="K27" s="21" t="str">
        <f>IF(OR(Data!$B$2&lt;Data!O100,Data!$B$2&gt;Data!P100),$B$11,IF(E27="Unknown",$B$10,IF(Data!$B$2-E27&gt;$C$9,$B$9,IF(Data!$B$2-E27&gt;$C$8,$B$8,IF(Data!$B$2-E27&gt;$C$7,$B$7,$B$6)))))</f>
        <v>Desconectado durante más de 21 días</v>
      </c>
      <c r="L27" s="23">
        <f>Data!AA100</f>
        <v>43889.782212118058</v>
      </c>
      <c r="M27" s="23">
        <f>Data!AB100</f>
        <v>43890.465950543985</v>
      </c>
      <c r="N27" s="24"/>
    </row>
    <row r="28" spans="1:14" x14ac:dyDescent="0.45">
      <c r="A28" s="20">
        <v>8</v>
      </c>
      <c r="B28" s="21" t="str">
        <f>Data!A115</f>
        <v>S.  DE GOBERNACIÓN - JOSÉ JUAN LINARES  F32YH MOTO</v>
      </c>
      <c r="C28" s="21" t="str">
        <f>Data!V115</f>
        <v>F32YH</v>
      </c>
      <c r="D28" s="21" t="str">
        <f>Data!Z115</f>
        <v>SECRETARIA DE GOBERNACIÓN - #S/N G.C.01 YAMAHA FZ25 HASTA 250CC - MODELO 2019</v>
      </c>
      <c r="E28" s="22">
        <f t="shared" si="3"/>
        <v>44000.602026192129</v>
      </c>
      <c r="F28" s="21" t="str">
        <f>IFERROR(IF(OR(K28=$B$16,K28=$B$14,K28=$B$15),CONCATENATE((DATEDIF(Data!AA115,Data!$B$2,"d"))," ",IF(DATEDIF(Data!AA115,Data!$B$2,"d")&gt;1,"days","day")),""),"Never transmitted")</f>
        <v>20 days</v>
      </c>
      <c r="G28" s="21">
        <f>IFERROR(IF(ROUNDDOWN((Data!$B$2-E28)*24,0)&lt;1,ROUNDUP((Data!$B$2-E28)*24*36,0),IF(ROUNDDOWN((Data!$B$2-E28)*24,0)&lt;24,ROUNDDOWN((Data!$B$2-E28)*24,0),ROUNDDOWN((Data!$B$2-E28),0))),"")</f>
        <v>19</v>
      </c>
      <c r="H28" s="21" t="str">
        <f>IFERROR(LOOKUP(ROUNDDOWN((Data!$B$2-E28)*24,0),$G$1:$G$7,$H$1:$H$7),"")</f>
        <v/>
      </c>
      <c r="I28" s="21" t="str">
        <f t="shared" si="4"/>
        <v>19</v>
      </c>
      <c r="J28" s="21" t="str">
        <f>Data!U115</f>
        <v>G77A20F866C4</v>
      </c>
      <c r="K28" s="21" t="str">
        <f>IF(OR(Data!$B$2&lt;Data!O115,Data!$B$2&gt;Data!P115),$B$11,IF(E28="Unknown",$B$10,IF(Data!$B$2-E28&gt;$C$9,$B$9,IF(Data!$B$2-E28&gt;$C$8,$B$8,IF(Data!$B$2-E28&gt;$C$7,$B$7,$B$6)))))</f>
        <v>Desconectado durante más de 21 días</v>
      </c>
      <c r="L28" s="23">
        <f>Data!AA115</f>
        <v>44000.434410451388</v>
      </c>
      <c r="M28" s="23">
        <f>Data!AB115</f>
        <v>44000.602026192129</v>
      </c>
      <c r="N28" s="24" t="s">
        <v>1113</v>
      </c>
    </row>
    <row r="29" spans="1:14" x14ac:dyDescent="0.45">
      <c r="A29" s="20">
        <v>9</v>
      </c>
      <c r="B29" s="21" t="str">
        <f>Data!A128</f>
        <v>SEGURIDAD P. - N 210 - MOTO MMJ49</v>
      </c>
      <c r="C29" s="21" t="str">
        <f>Data!V128</f>
        <v>MMJ49</v>
      </c>
      <c r="D29" s="21" t="str">
        <f>Data!Z128</f>
        <v>SEGURIDAD PÚBLICA - #210 HARLEY DAVIDSON	MOTOCICLETA	- MODELO 2006 - "UNIDAD PARA BAJA"</v>
      </c>
      <c r="E29" s="22" t="str">
        <f t="shared" si="3"/>
        <v>Unknown</v>
      </c>
      <c r="F29" s="21" t="str">
        <f>IFERROR(IF(OR(K29=$B$16,K29=$B$14,K29=$B$15),CONCATENATE((DATEDIF(Data!AA128,Data!$B$2,"d"))," ",IF(DATEDIF(Data!AA128,Data!$B$2,"d")&gt;1,"days","day")),""),"Never transmitted")</f>
        <v/>
      </c>
      <c r="G29" s="21" t="str">
        <f>IFERROR(IF(ROUNDDOWN((Data!$B$2-E29)*24,0)&lt;1,ROUNDUP((Data!$B$2-E29)*24*36,0),IF(ROUNDDOWN((Data!$B$2-E29)*24,0)&lt;24,ROUNDDOWN((Data!$B$2-E29)*24,0),ROUNDDOWN((Data!$B$2-E29),0))),"")</f>
        <v/>
      </c>
      <c r="H29" s="21" t="str">
        <f>IFERROR(LOOKUP(ROUNDDOWN((Data!$B$2-E29)*24,0),$G$1:$G$7,$H$1:$H$7),"")</f>
        <v/>
      </c>
      <c r="I29" s="21" t="str">
        <f t="shared" si="4"/>
        <v>Never transmitted</v>
      </c>
      <c r="J29" s="21" t="str">
        <f>Data!U128</f>
        <v>G72720F8CC33</v>
      </c>
      <c r="K29" s="21" t="str">
        <f>IF(OR(Data!$B$2&lt;Data!O128,Data!$B$2&gt;Data!P128),$B$11,IF(E29="Unknown",$B$10,IF(Data!$B$2-E29&gt;$C$9,$B$9,IF(Data!$B$2-E29&gt;$C$8,$B$8,IF(Data!$B$2-E29&gt;$C$7,$B$7,$B$6)))))</f>
        <v>No instalado</v>
      </c>
      <c r="L29" s="23">
        <f>Data!AA128</f>
        <v>0</v>
      </c>
      <c r="M29" s="23">
        <f>Data!AB128</f>
        <v>0</v>
      </c>
      <c r="N29" s="24" t="s">
        <v>2506</v>
      </c>
    </row>
    <row r="30" spans="1:14" x14ac:dyDescent="0.45">
      <c r="A30" s="20">
        <v>10</v>
      </c>
      <c r="B30" s="21" t="str">
        <f>Data!A130</f>
        <v>SEGURIDAD P. - N 215 - MOTO FWUAB</v>
      </c>
      <c r="C30" s="21" t="str">
        <f>Data!V130</f>
        <v>FWUAB</v>
      </c>
      <c r="D30" s="21" t="str">
        <f>Data!Z130</f>
        <v>SEGURIDAD PÚBLICA - #215 HARLEY DAVIDSON	MOTOCICLETA	- MODELO 2006 - "UNIDAD PARA BAJA"</v>
      </c>
      <c r="E30" s="22">
        <f t="shared" si="3"/>
        <v>43908.538206747682</v>
      </c>
      <c r="F30" s="21" t="str">
        <f>IFERROR(IF(OR(K30=$B$16,K30=$B$14,K30=$B$15),CONCATENATE((DATEDIF(Data!AA130,Data!$B$2,"d"))," ",IF(DATEDIF(Data!AA130,Data!$B$2,"d")&gt;1,"days","day")),""),"Never transmitted")</f>
        <v>154 days</v>
      </c>
      <c r="G30" s="21">
        <f>IFERROR(IF(ROUNDDOWN((Data!$B$2-E30)*24,0)&lt;1,ROUNDUP((Data!$B$2-E30)*24*36,0),IF(ROUNDDOWN((Data!$B$2-E30)*24,0)&lt;24,ROUNDDOWN((Data!$B$2-E30)*24,0),ROUNDDOWN((Data!$B$2-E30),0))),"")</f>
        <v>112</v>
      </c>
      <c r="H30" s="21" t="str">
        <f>IFERROR(LOOKUP(ROUNDDOWN((Data!$B$2-E30)*24,0),$G$1:$G$7,$H$1:$H$7),"")</f>
        <v/>
      </c>
      <c r="I30" s="21" t="str">
        <f t="shared" si="4"/>
        <v>112</v>
      </c>
      <c r="J30" s="21" t="str">
        <f>Data!U130</f>
        <v>G77C20F861C7</v>
      </c>
      <c r="K30" s="21" t="str">
        <f>IF(OR(Data!$B$2&lt;Data!O130,Data!$B$2&gt;Data!P130),$B$11,IF(E30="Unknown",$B$10,IF(Data!$B$2-E30&gt;$C$9,$B$9,IF(Data!$B$2-E30&gt;$C$8,$B$8,IF(Data!$B$2-E30&gt;$C$7,$B$7,$B$6)))))</f>
        <v>Desconectado durante más de 21 días</v>
      </c>
      <c r="L30" s="23">
        <f>Data!AA130</f>
        <v>43866.374202118059</v>
      </c>
      <c r="M30" s="23">
        <f>Data!AB130</f>
        <v>43908.538206747682</v>
      </c>
      <c r="N30" s="24" t="s">
        <v>2506</v>
      </c>
    </row>
    <row r="31" spans="1:14" x14ac:dyDescent="0.45">
      <c r="A31" s="20">
        <v>11</v>
      </c>
      <c r="B31" s="21" t="str">
        <f>Data!A132</f>
        <v>SEGURIDAD P. - N 232 - JOSEFINA SOLIS T. | TYZ7702</v>
      </c>
      <c r="C31" s="21" t="str">
        <f>Data!V132</f>
        <v>TYZ7702</v>
      </c>
      <c r="D31" s="21" t="str">
        <f>Data!Z132</f>
        <v>SEGURIDAD PÚBLICA - #232 VW VENTO STYLE STD - MODELO 2014</v>
      </c>
      <c r="E31" s="22">
        <f t="shared" si="3"/>
        <v>43915.278137303241</v>
      </c>
      <c r="F31" s="21" t="str">
        <f>IFERROR(IF(OR(K31=$B$16,K31=$B$14,K31=$B$15),CONCATENATE((DATEDIF(Data!AA132,Data!$B$2,"d"))," ",IF(DATEDIF(Data!AA132,Data!$B$2,"d")&gt;1,"days","day")),""),"Never transmitted")</f>
        <v>114 days</v>
      </c>
      <c r="G31" s="21">
        <f>IFERROR(IF(ROUNDDOWN((Data!$B$2-E31)*24,0)&lt;1,ROUNDUP((Data!$B$2-E31)*24*36,0),IF(ROUNDDOWN((Data!$B$2-E31)*24,0)&lt;24,ROUNDDOWN((Data!$B$2-E31)*24,0),ROUNDDOWN((Data!$B$2-E31),0))),"")</f>
        <v>105</v>
      </c>
      <c r="H31" s="21" t="str">
        <f>IFERROR(LOOKUP(ROUNDDOWN((Data!$B$2-E31)*24,0),$G$1:$G$7,$H$1:$H$7),"")</f>
        <v/>
      </c>
      <c r="I31" s="21" t="str">
        <f t="shared" si="4"/>
        <v>105</v>
      </c>
      <c r="J31" s="21" t="str">
        <f>Data!U132</f>
        <v>G76820F874C4</v>
      </c>
      <c r="K31" s="21" t="str">
        <f>IF(OR(Data!$B$2&lt;Data!O132,Data!$B$2&gt;Data!P132),$B$11,IF(E31="Unknown",$B$10,IF(Data!$B$2-E31&gt;$C$9,$B$9,IF(Data!$B$2-E31&gt;$C$8,$B$8,IF(Data!$B$2-E31&gt;$C$7,$B$7,$B$6)))))</f>
        <v>Desconectado durante más de 21 días</v>
      </c>
      <c r="L31" s="23">
        <f>Data!AA132</f>
        <v>43906.042813229164</v>
      </c>
      <c r="M31" s="23">
        <f>Data!AB132</f>
        <v>43915.278137303241</v>
      </c>
      <c r="N31" s="24"/>
    </row>
    <row r="32" spans="1:14" x14ac:dyDescent="0.45">
      <c r="A32" s="20">
        <v>12</v>
      </c>
      <c r="B32" s="21" t="str">
        <f>Data!A135</f>
        <v>SEGURIDAD P. - N 236 JOSEFINA SOLIS T | MOTO GAK7Z</v>
      </c>
      <c r="C32" s="21" t="str">
        <f>Data!V135</f>
        <v>GAK7Z</v>
      </c>
      <c r="D32" s="21" t="str">
        <f>Data!Z135</f>
        <v>SEGURIDAD PÚBLICA - #236 HARLEY DAVIDSON	MOTOCICLETA	 - MODELO 2015</v>
      </c>
      <c r="E32" s="22">
        <f t="shared" si="3"/>
        <v>43829.722802395831</v>
      </c>
      <c r="F32" s="21" t="str">
        <f>IFERROR(IF(OR(K32=$B$16,K32=$B$14,K32=$B$15),CONCATENATE((DATEDIF(Data!AA135,Data!$B$2,"d"))," ",IF(DATEDIF(Data!AA135,Data!$B$2,"d")&gt;1,"days","day")),""),"Never transmitted")</f>
        <v>215 days</v>
      </c>
      <c r="G32" s="21">
        <f>IFERROR(IF(ROUNDDOWN((Data!$B$2-E32)*24,0)&lt;1,ROUNDUP((Data!$B$2-E32)*24*36,0),IF(ROUNDDOWN((Data!$B$2-E32)*24,0)&lt;24,ROUNDDOWN((Data!$B$2-E32)*24,0),ROUNDDOWN((Data!$B$2-E32),0))),"")</f>
        <v>190</v>
      </c>
      <c r="H32" s="21" t="str">
        <f>IFERROR(LOOKUP(ROUNDDOWN((Data!$B$2-E32)*24,0),$G$1:$G$7,$H$1:$H$7),"")</f>
        <v/>
      </c>
      <c r="I32" s="21" t="str">
        <f t="shared" si="4"/>
        <v>190</v>
      </c>
      <c r="J32" s="21" t="str">
        <f>Data!U135</f>
        <v>G78120F86932</v>
      </c>
      <c r="K32" s="21" t="str">
        <f>IF(OR(Data!$B$2&lt;Data!O135,Data!$B$2&gt;Data!P135),$B$11,IF(E32="Unknown",$B$10,IF(Data!$B$2-E32&gt;$C$9,$B$9,IF(Data!$B$2-E32&gt;$C$8,$B$8,IF(Data!$B$2-E32&gt;$C$7,$B$7,$B$6)))))</f>
        <v>Desconectado durante más de 21 días</v>
      </c>
      <c r="L32" s="23">
        <f>Data!AA135</f>
        <v>43805.420661192133</v>
      </c>
      <c r="M32" s="23">
        <f>Data!AB135</f>
        <v>43829.722802395831</v>
      </c>
      <c r="N32" s="24"/>
    </row>
    <row r="33" spans="1:14" x14ac:dyDescent="0.45">
      <c r="A33" s="20">
        <v>13</v>
      </c>
      <c r="B33" s="21" t="str">
        <f>Data!A139</f>
        <v>SEGURIDAD P. - N 240 JOSEFINA SOLIS T. | SM17158</v>
      </c>
      <c r="C33" s="21" t="str">
        <f>Data!V139</f>
        <v>SM17158</v>
      </c>
      <c r="D33" s="21" t="str">
        <f>Data!Z139</f>
        <v>SEGURIDAD PÚBLICA - #240 CHRYSLER RAM 1500 CREW CAB SLT 4x4 AUT 4 PTAS.	- MODELO 2018</v>
      </c>
      <c r="E33" s="22">
        <f t="shared" ref="E33:E50" si="5">IF(MAX(L33,M33)=0,"Unknown",MAX(L33,M33))</f>
        <v>43967.974341006942</v>
      </c>
      <c r="F33" s="21" t="str">
        <f>IFERROR(IF(OR(K33=$B$16,K33=$B$14,K33=$B$15),CONCATENATE((DATEDIF(Data!AA139,Data!$B$2,"d"))," ",IF(DATEDIF(Data!AA139,Data!$B$2,"d")&gt;1,"days","day")),""),"Never transmitted")</f>
        <v>53 days</v>
      </c>
      <c r="G33" s="21">
        <f>IFERROR(IF(ROUNDDOWN((Data!$B$2-E33)*24,0)&lt;1,ROUNDUP((Data!$B$2-E33)*24*36,0),IF(ROUNDDOWN((Data!$B$2-E33)*24,0)&lt;24,ROUNDDOWN((Data!$B$2-E33)*24,0),ROUNDDOWN((Data!$B$2-E33),0))),"")</f>
        <v>52</v>
      </c>
      <c r="H33" s="21" t="str">
        <f>IFERROR(LOOKUP(ROUNDDOWN((Data!$B$2-E33)*24,0),$G$1:$G$7,$H$1:$H$7),"")</f>
        <v/>
      </c>
      <c r="I33" s="21" t="str">
        <f t="shared" ref="I33:I50" si="6">IF(AND(K33&lt;&gt;"OK",K33&lt;&gt;"Not active"),IF(CONCATENATE(G33,H33)="","Never transmitted",CONCATENATE(G33,H33)),"")</f>
        <v>52</v>
      </c>
      <c r="J33" s="21" t="str">
        <f>Data!U139</f>
        <v>G77E20F861C5</v>
      </c>
      <c r="K33" s="21" t="str">
        <f>IF(OR(Data!$B$2&lt;Data!O139,Data!$B$2&gt;Data!P139),$B$11,IF(E33="Unknown",$B$10,IF(Data!$B$2-E33&gt;$C$9,$B$9,IF(Data!$B$2-E33&gt;$C$8,$B$8,IF(Data!$B$2-E33&gt;$C$7,$B$7,$B$6)))))</f>
        <v>Desconectado durante más de 21 días</v>
      </c>
      <c r="L33" s="23">
        <f>Data!AA139</f>
        <v>43967.904595636574</v>
      </c>
      <c r="M33" s="23">
        <f>Data!AB139</f>
        <v>43967.974341006942</v>
      </c>
      <c r="N33" s="24"/>
    </row>
    <row r="34" spans="1:14" x14ac:dyDescent="0.45">
      <c r="A34" s="20">
        <v>14</v>
      </c>
      <c r="B34" s="21" t="str">
        <f>Data!A143</f>
        <v>SEGURIDAD P. - N 348 JOSEFINA SOLIS T. | GAK7V</v>
      </c>
      <c r="C34" s="21" t="str">
        <f>Data!V143</f>
        <v>GAK7V</v>
      </c>
      <c r="D34" s="21" t="str">
        <f>Data!Z143</f>
        <v>SEGURIDAD PÚBLICA - #348 HARLEY DAVIDSON	MOTOCICLETA	 - MODELO 2015</v>
      </c>
      <c r="E34" s="22">
        <f t="shared" si="5"/>
        <v>44000.474074074074</v>
      </c>
      <c r="F34" s="21" t="str">
        <f>IFERROR(IF(OR(K34=$B$16,K34=$B$14,K34=$B$15),CONCATENATE((DATEDIF(Data!AA143,Data!$B$2,"d"))," ",IF(DATEDIF(Data!AA143,Data!$B$2,"d")&gt;1,"days","day")),""),"Never transmitted")</f>
        <v>57 days</v>
      </c>
      <c r="G34" s="21">
        <f>IFERROR(IF(ROUNDDOWN((Data!$B$2-E34)*24,0)&lt;1,ROUNDUP((Data!$B$2-E34)*24*36,0),IF(ROUNDDOWN((Data!$B$2-E34)*24,0)&lt;24,ROUNDDOWN((Data!$B$2-E34)*24,0),ROUNDDOWN((Data!$B$2-E34),0))),"")</f>
        <v>20</v>
      </c>
      <c r="H34" s="21" t="str">
        <f>IFERROR(LOOKUP(ROUNDDOWN((Data!$B$2-E34)*24,0),$G$1:$G$7,$H$1:$H$7),"")</f>
        <v/>
      </c>
      <c r="I34" s="21" t="str">
        <f t="shared" si="6"/>
        <v>20</v>
      </c>
      <c r="J34" s="21" t="str">
        <f>Data!U143</f>
        <v>G7C820F86676</v>
      </c>
      <c r="K34" s="21" t="str">
        <f>IF(OR(Data!$B$2&lt;Data!O143,Data!$B$2&gt;Data!P143),$B$11,IF(E34="Unknown",$B$10,IF(Data!$B$2-E34&gt;$C$9,$B$9,IF(Data!$B$2-E34&gt;$C$8,$B$8,IF(Data!$B$2-E34&gt;$C$7,$B$7,$B$6)))))</f>
        <v>Desconectado durante más de 21 días</v>
      </c>
      <c r="L34" s="23">
        <f>Data!AA143</f>
        <v>43963.614525462966</v>
      </c>
      <c r="M34" s="23">
        <f>Data!AB143</f>
        <v>44000.474074074074</v>
      </c>
      <c r="N34" s="24"/>
    </row>
    <row r="35" spans="1:14" x14ac:dyDescent="0.45">
      <c r="A35" s="20">
        <v>15</v>
      </c>
      <c r="B35" s="21" t="str">
        <f>Data!A144</f>
        <v>SEGURIDAD P. - N 369 JOSEFINA SOLIS T. | SK15618</v>
      </c>
      <c r="C35" s="21" t="str">
        <f>Data!V144</f>
        <v>SK15618</v>
      </c>
      <c r="D35" s="21" t="str">
        <f>Data!Z144</f>
        <v>SEGURIDAD PÚBLICA - #369 TOYOTA HILUX	SR DOBLE CABINA AC VE STD - MODELO 2012</v>
      </c>
      <c r="E35" s="22">
        <f t="shared" si="5"/>
        <v>43889.696516932869</v>
      </c>
      <c r="F35" s="21" t="str">
        <f>IFERROR(IF(OR(K35=$B$16,K35=$B$14,K35=$B$15),CONCATENATE((DATEDIF(Data!AA144,Data!$B$2,"d"))," ",IF(DATEDIF(Data!AA144,Data!$B$2,"d")&gt;1,"days","day")),""),"Never transmitted")</f>
        <v>131 days</v>
      </c>
      <c r="G35" s="21">
        <f>IFERROR(IF(ROUNDDOWN((Data!$B$2-E35)*24,0)&lt;1,ROUNDUP((Data!$B$2-E35)*24*36,0),IF(ROUNDDOWN((Data!$B$2-E35)*24,0)&lt;24,ROUNDDOWN((Data!$B$2-E35)*24,0),ROUNDDOWN((Data!$B$2-E35),0))),"")</f>
        <v>130</v>
      </c>
      <c r="H35" s="21" t="str">
        <f>IFERROR(LOOKUP(ROUNDDOWN((Data!$B$2-E35)*24,0),$G$1:$G$7,$H$1:$H$7),"")</f>
        <v/>
      </c>
      <c r="I35" s="21" t="str">
        <f t="shared" si="6"/>
        <v>130</v>
      </c>
      <c r="J35" s="21" t="str">
        <f>Data!U144</f>
        <v>G7E920F86657</v>
      </c>
      <c r="K35" s="21" t="str">
        <f>IF(OR(Data!$B$2&lt;Data!O144,Data!$B$2&gt;Data!P144),$B$11,IF(E35="Unknown",$B$10,IF(Data!$B$2-E35&gt;$C$9,$B$9,IF(Data!$B$2-E35&gt;$C$8,$B$8,IF(Data!$B$2-E35&gt;$C$7,$B$7,$B$6)))))</f>
        <v>Desconectado durante más de 21 días</v>
      </c>
      <c r="L35" s="23">
        <f>Data!AA144</f>
        <v>43889.696389618053</v>
      </c>
      <c r="M35" s="23">
        <f>Data!AB144</f>
        <v>43889.696516932869</v>
      </c>
      <c r="N35" s="24"/>
    </row>
    <row r="36" spans="1:14" x14ac:dyDescent="0.45">
      <c r="A36" s="20">
        <v>16</v>
      </c>
      <c r="B36" s="21" t="str">
        <f>Data!A147</f>
        <v>SEGURIDAD P. - N 373 JOSEFINA SOLIS T. | SK15608</v>
      </c>
      <c r="C36" s="21" t="str">
        <f>Data!V147</f>
        <v>SK15608</v>
      </c>
      <c r="D36" s="21" t="str">
        <f>Data!Z147</f>
        <v>SEGURIDAD PÚBLICA - #373 TOYOTA HILUX	SR DOBLE CABINA AC VE STD - MODELO 2012</v>
      </c>
      <c r="E36" s="22">
        <f t="shared" si="5"/>
        <v>43947.724665081019</v>
      </c>
      <c r="F36" s="21" t="str">
        <f>IFERROR(IF(OR(K36=$B$16,K36=$B$14,K36=$B$15),CONCATENATE((DATEDIF(Data!AA147,Data!$B$2,"d"))," ",IF(DATEDIF(Data!AA147,Data!$B$2,"d")&gt;1,"days","day")),""),"Never transmitted")</f>
        <v>81 days</v>
      </c>
      <c r="G36" s="21">
        <f>IFERROR(IF(ROUNDDOWN((Data!$B$2-E36)*24,0)&lt;1,ROUNDUP((Data!$B$2-E36)*24*36,0),IF(ROUNDDOWN((Data!$B$2-E36)*24,0)&lt;24,ROUNDDOWN((Data!$B$2-E36)*24,0),ROUNDDOWN((Data!$B$2-E36),0))),"")</f>
        <v>72</v>
      </c>
      <c r="H36" s="21" t="str">
        <f>IFERROR(LOOKUP(ROUNDDOWN((Data!$B$2-E36)*24,0),$G$1:$G$7,$H$1:$H$7),"")</f>
        <v/>
      </c>
      <c r="I36" s="21" t="str">
        <f t="shared" si="6"/>
        <v>72</v>
      </c>
      <c r="J36" s="21" t="str">
        <f>Data!U147</f>
        <v>G76A20F7DB6C</v>
      </c>
      <c r="K36" s="21" t="str">
        <f>IF(OR(Data!$B$2&lt;Data!O147,Data!$B$2&gt;Data!P147),$B$11,IF(E36="Unknown",$B$10,IF(Data!$B$2-E36&gt;$C$9,$B$9,IF(Data!$B$2-E36&gt;$C$8,$B$8,IF(Data!$B$2-E36&gt;$C$7,$B$7,$B$6)))))</f>
        <v>Desconectado durante más de 21 días</v>
      </c>
      <c r="L36" s="23">
        <f>Data!AA147</f>
        <v>43939.260776192132</v>
      </c>
      <c r="M36" s="23">
        <f>Data!AB147</f>
        <v>43947.724665081019</v>
      </c>
      <c r="N36" s="24"/>
    </row>
    <row r="37" spans="1:14" x14ac:dyDescent="0.45">
      <c r="A37" s="20">
        <v>17</v>
      </c>
      <c r="B37" s="21" t="str">
        <f>Data!A149</f>
        <v>SEGURIDAD P. - N 376 JOSEFINA SOLIS T. | SK15611</v>
      </c>
      <c r="C37" s="21" t="str">
        <f>Data!V149</f>
        <v>SK15611</v>
      </c>
      <c r="D37" s="21" t="str">
        <f>Data!Z149</f>
        <v>SEGURIDAD PÚBLICA - #376 TOYOTA HILUX	SR DOBLE CABINA AC VE STD - MODELO 2012</v>
      </c>
      <c r="E37" s="22">
        <f t="shared" si="5"/>
        <v>43992.75349609954</v>
      </c>
      <c r="F37" s="21" t="str">
        <f>IFERROR(IF(OR(K37=$B$16,K37=$B$14,K37=$B$15),CONCATENATE((DATEDIF(Data!AA149,Data!$B$2,"d"))," ",IF(DATEDIF(Data!AA149,Data!$B$2,"d")&gt;1,"days","day")),""),"Never transmitted")</f>
        <v>54 days</v>
      </c>
      <c r="G37" s="21">
        <f>IFERROR(IF(ROUNDDOWN((Data!$B$2-E37)*24,0)&lt;1,ROUNDUP((Data!$B$2-E37)*24*36,0),IF(ROUNDDOWN((Data!$B$2-E37)*24,0)&lt;24,ROUNDDOWN((Data!$B$2-E37)*24,0),ROUNDDOWN((Data!$B$2-E37),0))),"")</f>
        <v>27</v>
      </c>
      <c r="H37" s="21" t="str">
        <f>IFERROR(LOOKUP(ROUNDDOWN((Data!$B$2-E37)*24,0),$G$1:$G$7,$H$1:$H$7),"")</f>
        <v/>
      </c>
      <c r="I37" s="21" t="str">
        <f t="shared" si="6"/>
        <v>27</v>
      </c>
      <c r="J37" s="21" t="str">
        <f>Data!U149</f>
        <v>G77D20F874D1</v>
      </c>
      <c r="K37" s="21" t="str">
        <f>IF(OR(Data!$B$2&lt;Data!O149,Data!$B$2&gt;Data!P149),$B$11,IF(E37="Unknown",$B$10,IF(Data!$B$2-E37&gt;$C$9,$B$9,IF(Data!$B$2-E37&gt;$C$8,$B$8,IF(Data!$B$2-E37&gt;$C$7,$B$7,$B$6)))))</f>
        <v>Desconectado durante más de 21 días</v>
      </c>
      <c r="L37" s="23">
        <f>Data!AA149</f>
        <v>43966.217836377313</v>
      </c>
      <c r="M37" s="23">
        <f>Data!AB149</f>
        <v>43992.75349609954</v>
      </c>
      <c r="N37" s="24"/>
    </row>
    <row r="38" spans="1:14" x14ac:dyDescent="0.45">
      <c r="A38" s="20">
        <v>18</v>
      </c>
      <c r="B38" s="21" t="str">
        <f>Data!A150</f>
        <v>SEGURIDAD P. - N 377 JOSEFINA SOLIS T. | SK15605</v>
      </c>
      <c r="C38" s="21" t="str">
        <f>Data!V150</f>
        <v>SK15605</v>
      </c>
      <c r="D38" s="21" t="str">
        <f>Data!Z150</f>
        <v>SEGURIDAD PÚBLICA - #377 TOYOTA HILUX	SR DOBLE CABINA AC VE STD - MODELO 2012</v>
      </c>
      <c r="E38" s="22">
        <f t="shared" si="5"/>
        <v>43897.296481481484</v>
      </c>
      <c r="F38" s="21" t="str">
        <f>IFERROR(IF(OR(K38=$B$16,K38=$B$14,K38=$B$15),CONCATENATE((DATEDIF(Data!AA150,Data!$B$2,"d"))," ",IF(DATEDIF(Data!AA150,Data!$B$2,"d")&gt;1,"days","day")),""),"Never transmitted")</f>
        <v>123 days</v>
      </c>
      <c r="G38" s="21">
        <f>IFERROR(IF(ROUNDDOWN((Data!$B$2-E38)*24,0)&lt;1,ROUNDUP((Data!$B$2-E38)*24*36,0),IF(ROUNDDOWN((Data!$B$2-E38)*24,0)&lt;24,ROUNDDOWN((Data!$B$2-E38)*24,0),ROUNDDOWN((Data!$B$2-E38),0))),"")</f>
        <v>123</v>
      </c>
      <c r="H38" s="21" t="str">
        <f>IFERROR(LOOKUP(ROUNDDOWN((Data!$B$2-E38)*24,0),$G$1:$G$7,$H$1:$H$7),"")</f>
        <v/>
      </c>
      <c r="I38" s="21" t="str">
        <f t="shared" si="6"/>
        <v>123</v>
      </c>
      <c r="J38" s="21" t="str">
        <f>Data!U150</f>
        <v>G7B320F7DBB5</v>
      </c>
      <c r="K38" s="21" t="str">
        <f>IF(OR(Data!$B$2&lt;Data!O150,Data!$B$2&gt;Data!P150),$B$11,IF(E38="Unknown",$B$10,IF(Data!$B$2-E38&gt;$C$9,$B$9,IF(Data!$B$2-E38&gt;$C$8,$B$8,IF(Data!$B$2-E38&gt;$C$7,$B$7,$B$6)))))</f>
        <v>Desconectado durante más de 21 días</v>
      </c>
      <c r="L38" s="23">
        <f>Data!AA150</f>
        <v>43897.284930555557</v>
      </c>
      <c r="M38" s="23">
        <f>Data!AB150</f>
        <v>43897.296481481484</v>
      </c>
      <c r="N38" s="24"/>
    </row>
    <row r="39" spans="1:14" x14ac:dyDescent="0.45">
      <c r="A39" s="20">
        <v>19</v>
      </c>
      <c r="B39" s="21" t="str">
        <f>Data!A155</f>
        <v>SEGURIDAD P. - N 384 JOSEFINA SOLIS T. | TYZ7898</v>
      </c>
      <c r="C39" s="21" t="str">
        <f>Data!V155</f>
        <v>TYZ7898</v>
      </c>
      <c r="D39" s="21" t="str">
        <f>Data!Z155</f>
        <v>SEGURIDAD PÚBLICA - #384 VW VENTO STYLE STD - MODELO 2014</v>
      </c>
      <c r="E39" s="22">
        <f t="shared" si="5"/>
        <v>44016.422257673614</v>
      </c>
      <c r="F39" s="21" t="str">
        <f>IFERROR(IF(OR(K39=$B$16,K39=$B$14,K39=$B$15),CONCATENATE((DATEDIF(Data!AA155,Data!$B$2,"d"))," ",IF(DATEDIF(Data!AA155,Data!$B$2,"d")&gt;1,"days","day")),""),"Never transmitted")</f>
        <v>55 days</v>
      </c>
      <c r="G39" s="21">
        <f>IFERROR(IF(ROUNDDOWN((Data!$B$2-E39)*24,0)&lt;1,ROUNDUP((Data!$B$2-E39)*24*36,0),IF(ROUNDDOWN((Data!$B$2-E39)*24,0)&lt;24,ROUNDDOWN((Data!$B$2-E39)*24,0),ROUNDDOWN((Data!$B$2-E39),0))),"")</f>
        <v>4</v>
      </c>
      <c r="H39" s="21" t="str">
        <f>IFERROR(LOOKUP(ROUNDDOWN((Data!$B$2-E39)*24,0),$G$1:$G$7,$H$1:$H$7),"")</f>
        <v/>
      </c>
      <c r="I39" s="21" t="str">
        <f t="shared" si="6"/>
        <v>4</v>
      </c>
      <c r="J39" s="21" t="str">
        <f>Data!U155</f>
        <v>G78B20F86A39</v>
      </c>
      <c r="K39" s="21" t="str">
        <f>IF(OR(Data!$B$2&lt;Data!O155,Data!$B$2&gt;Data!P155),$B$11,IF(E39="Unknown",$B$10,IF(Data!$B$2-E39&gt;$C$9,$B$9,IF(Data!$B$2-E39&gt;$C$8,$B$8,IF(Data!$B$2-E39&gt;$C$7,$B$7,$B$6)))))</f>
        <v>Desconectado durante más de 21 días</v>
      </c>
      <c r="L39" s="23">
        <f>Data!AA155</f>
        <v>43965.874121099536</v>
      </c>
      <c r="M39" s="23">
        <f>Data!AB155</f>
        <v>44016.422257673614</v>
      </c>
      <c r="N39" s="24"/>
    </row>
    <row r="40" spans="1:14" x14ac:dyDescent="0.45">
      <c r="A40" s="20">
        <v>20</v>
      </c>
      <c r="B40" s="21" t="str">
        <f>Data!A157</f>
        <v>SEGURIDAD P. - N 390 JOSEFINA SOLIS T. | TYZ7909</v>
      </c>
      <c r="C40" s="21" t="str">
        <f>Data!V157</f>
        <v>TYZ7909</v>
      </c>
      <c r="D40" s="21" t="str">
        <f>Data!Z157</f>
        <v>SEGURIDAD PÚBLICA - #390 VW VENTO STYLE STD - MODELO 2014</v>
      </c>
      <c r="E40" s="22">
        <f t="shared" si="5"/>
        <v>43829.417593321756</v>
      </c>
      <c r="F40" s="21" t="str">
        <f>IFERROR(IF(OR(K40=$B$16,K40=$B$14,K40=$B$15),CONCATENATE((DATEDIF(Data!AA157,Data!$B$2,"d"))," ",IF(DATEDIF(Data!AA157,Data!$B$2,"d")&gt;1,"days","day")),""),"Never transmitted")</f>
        <v>191 days</v>
      </c>
      <c r="G40" s="21">
        <f>IFERROR(IF(ROUNDDOWN((Data!$B$2-E40)*24,0)&lt;1,ROUNDUP((Data!$B$2-E40)*24*36,0),IF(ROUNDDOWN((Data!$B$2-E40)*24,0)&lt;24,ROUNDDOWN((Data!$B$2-E40)*24,0),ROUNDDOWN((Data!$B$2-E40),0))),"")</f>
        <v>191</v>
      </c>
      <c r="H40" s="21" t="str">
        <f>IFERROR(LOOKUP(ROUNDDOWN((Data!$B$2-E40)*24,0),$G$1:$G$7,$H$1:$H$7),"")</f>
        <v/>
      </c>
      <c r="I40" s="21" t="str">
        <f t="shared" si="6"/>
        <v>191</v>
      </c>
      <c r="J40" s="21" t="str">
        <f>Data!U157</f>
        <v>G71620F866A8</v>
      </c>
      <c r="K40" s="21" t="str">
        <f>IF(OR(Data!$B$2&lt;Data!O157,Data!$B$2&gt;Data!P157),$B$11,IF(E40="Unknown",$B$10,IF(Data!$B$2-E40&gt;$C$9,$B$9,IF(Data!$B$2-E40&gt;$C$8,$B$8,IF(Data!$B$2-E40&gt;$C$7,$B$7,$B$6)))))</f>
        <v>Desconectado durante más de 21 días</v>
      </c>
      <c r="L40" s="23">
        <f>Data!AA157</f>
        <v>43829.417396562501</v>
      </c>
      <c r="M40" s="23">
        <f>Data!AB157</f>
        <v>43829.417593321756</v>
      </c>
      <c r="N40" s="24"/>
    </row>
    <row r="41" spans="1:14" x14ac:dyDescent="0.45">
      <c r="A41" s="20">
        <v>21</v>
      </c>
      <c r="B41" s="21" t="str">
        <f>Data!A159</f>
        <v>SEGURIDAD P. - N 394 JOSEFINA SOLIS T. | SK92967</v>
      </c>
      <c r="C41" s="21" t="str">
        <f>Data!V159</f>
        <v>SK92967</v>
      </c>
      <c r="D41" s="21" t="str">
        <f>Data!Z159</f>
        <v>SEGURIDAD PÚBLICA - #394 TOYOTA HILUX	DOBLE CABINA AC VE STD - MODELO 2014</v>
      </c>
      <c r="E41" s="22">
        <f t="shared" si="5"/>
        <v>43901.127269247685</v>
      </c>
      <c r="F41" s="21" t="str">
        <f>IFERROR(IF(OR(K41=$B$16,K41=$B$14,K41=$B$15),CONCATENATE((DATEDIF(Data!AA159,Data!$B$2,"d"))," ",IF(DATEDIF(Data!AA159,Data!$B$2,"d")&gt;1,"days","day")),""),"Never transmitted")</f>
        <v>119 days</v>
      </c>
      <c r="G41" s="21">
        <f>IFERROR(IF(ROUNDDOWN((Data!$B$2-E41)*24,0)&lt;1,ROUNDUP((Data!$B$2-E41)*24*36,0),IF(ROUNDDOWN((Data!$B$2-E41)*24,0)&lt;24,ROUNDDOWN((Data!$B$2-E41)*24,0),ROUNDDOWN((Data!$B$2-E41),0))),"")</f>
        <v>119</v>
      </c>
      <c r="H41" s="21" t="str">
        <f>IFERROR(LOOKUP(ROUNDDOWN((Data!$B$2-E41)*24,0),$G$1:$G$7,$H$1:$H$7),"")</f>
        <v/>
      </c>
      <c r="I41" s="21" t="str">
        <f t="shared" si="6"/>
        <v>119</v>
      </c>
      <c r="J41" s="21" t="str">
        <f>Data!U159</f>
        <v>G7A020F7DBA6</v>
      </c>
      <c r="K41" s="21" t="str">
        <f>IF(OR(Data!$B$2&lt;Data!O159,Data!$B$2&gt;Data!P159),$B$11,IF(E41="Unknown",$B$10,IF(Data!$B$2-E41&gt;$C$9,$B$9,IF(Data!$B$2-E41&gt;$C$8,$B$8,IF(Data!$B$2-E41&gt;$C$7,$B$7,$B$6)))))</f>
        <v>Desconectado durante más de 21 días</v>
      </c>
      <c r="L41" s="23">
        <f>Data!AA159</f>
        <v>43901.077570173613</v>
      </c>
      <c r="M41" s="23">
        <f>Data!AB159</f>
        <v>43901.127269247685</v>
      </c>
      <c r="N41" s="24"/>
    </row>
    <row r="42" spans="1:14" x14ac:dyDescent="0.45">
      <c r="A42" s="20">
        <v>22</v>
      </c>
      <c r="B42" s="21" t="str">
        <f>Data!A163</f>
        <v>SEGURIDAD P. - N 399 JOSEFINA SOLIS T. | SL47174</v>
      </c>
      <c r="C42" s="21" t="str">
        <f>Data!V163</f>
        <v>SL47174</v>
      </c>
      <c r="D42" s="21" t="str">
        <f>Data!Z163</f>
        <v>SEGURIDAD PÚBLICA - #399 CHRYSLER RAM 2500 PICK UP  CREW CAB SLT AUT - MODELO 2014</v>
      </c>
      <c r="E42" s="22">
        <f t="shared" si="5"/>
        <v>43798.699259988425</v>
      </c>
      <c r="F42" s="21" t="str">
        <f>IFERROR(IF(OR(K42=$B$16,K42=$B$14,K42=$B$15),CONCATENATE((DATEDIF(Data!AA163,Data!$B$2,"d"))," ",IF(DATEDIF(Data!AA163,Data!$B$2,"d")&gt;1,"days","day")),""),"Never transmitted")</f>
        <v>222 days</v>
      </c>
      <c r="G42" s="21">
        <f>IFERROR(IF(ROUNDDOWN((Data!$B$2-E42)*24,0)&lt;1,ROUNDUP((Data!$B$2-E42)*24*36,0),IF(ROUNDDOWN((Data!$B$2-E42)*24,0)&lt;24,ROUNDDOWN((Data!$B$2-E42)*24,0),ROUNDDOWN((Data!$B$2-E42),0))),"")</f>
        <v>221</v>
      </c>
      <c r="H42" s="21" t="str">
        <f>IFERROR(LOOKUP(ROUNDDOWN((Data!$B$2-E42)*24,0),$G$1:$G$7,$H$1:$H$7),"")</f>
        <v/>
      </c>
      <c r="I42" s="21" t="str">
        <f t="shared" si="6"/>
        <v>221</v>
      </c>
      <c r="J42" s="21" t="str">
        <f>Data!U163</f>
        <v>G76C20F7DB6A</v>
      </c>
      <c r="K42" s="21" t="str">
        <f>IF(OR(Data!$B$2&lt;Data!O163,Data!$B$2&gt;Data!P163),$B$11,IF(E42="Unknown",$B$10,IF(Data!$B$2-E42&gt;$C$9,$B$9,IF(Data!$B$2-E42&gt;$C$8,$B$8,IF(Data!$B$2-E42&gt;$C$7,$B$7,$B$6)))))</f>
        <v>Desconectado durante más de 21 días</v>
      </c>
      <c r="L42" s="23">
        <f>Data!AA163</f>
        <v>43798.672327118053</v>
      </c>
      <c r="M42" s="23">
        <f>Data!AB163</f>
        <v>43798.699259988425</v>
      </c>
      <c r="N42" s="24" t="s">
        <v>1113</v>
      </c>
    </row>
    <row r="43" spans="1:14" x14ac:dyDescent="0.45">
      <c r="A43" s="20">
        <v>23</v>
      </c>
      <c r="B43" s="21" t="str">
        <f>Data!A166</f>
        <v>SEGURIDAD P. - N 403 JOSEFINA SOLIS T. | UAG9371</v>
      </c>
      <c r="C43" s="21" t="str">
        <f>Data!V166</f>
        <v>UAG9371</v>
      </c>
      <c r="D43" s="21" t="str">
        <f>Data!Z166</f>
        <v>SEGURIDAD PÚBLICA - #403 CHRYSLER CHARGER POLICE AUT. - MODELO 2015</v>
      </c>
      <c r="E43" s="22">
        <f t="shared" si="5"/>
        <v>43817.483576388891</v>
      </c>
      <c r="F43" s="21" t="str">
        <f>IFERROR(IF(OR(K43=$B$16,K43=$B$14,K43=$B$15),CONCATENATE((DATEDIF(Data!AA166,Data!$B$2,"d"))," ",IF(DATEDIF(Data!AA166,Data!$B$2,"d")&gt;1,"days","day")),""),"Never transmitted")</f>
        <v>203 days</v>
      </c>
      <c r="G43" s="21">
        <f>IFERROR(IF(ROUNDDOWN((Data!$B$2-E43)*24,0)&lt;1,ROUNDUP((Data!$B$2-E43)*24*36,0),IF(ROUNDDOWN((Data!$B$2-E43)*24,0)&lt;24,ROUNDDOWN((Data!$B$2-E43)*24,0),ROUNDDOWN((Data!$B$2-E43),0))),"")</f>
        <v>203</v>
      </c>
      <c r="H43" s="21" t="str">
        <f>IFERROR(LOOKUP(ROUNDDOWN((Data!$B$2-E43)*24,0),$G$1:$G$7,$H$1:$H$7),"")</f>
        <v/>
      </c>
      <c r="I43" s="21" t="str">
        <f t="shared" si="6"/>
        <v>203</v>
      </c>
      <c r="J43" s="21" t="str">
        <f>Data!U166</f>
        <v>G72720F7DC20</v>
      </c>
      <c r="K43" s="21" t="str">
        <f>IF(OR(Data!$B$2&lt;Data!O166,Data!$B$2&gt;Data!P166),$B$11,IF(E43="Unknown",$B$10,IF(Data!$B$2-E43&gt;$C$9,$B$9,IF(Data!$B$2-E43&gt;$C$8,$B$8,IF(Data!$B$2-E43&gt;$C$7,$B$7,$B$6)))))</f>
        <v>Desconectado durante más de 21 días</v>
      </c>
      <c r="L43" s="23">
        <f>Data!AA166</f>
        <v>43817.483576388891</v>
      </c>
      <c r="M43" s="23">
        <f>Data!AB166</f>
        <v>43817.483576388891</v>
      </c>
      <c r="N43" s="24"/>
    </row>
    <row r="44" spans="1:14" x14ac:dyDescent="0.45">
      <c r="A44" s="20">
        <v>24</v>
      </c>
      <c r="B44" s="21" t="str">
        <f>Data!A168</f>
        <v>SEGURIDAD P. - N 405 JOSEFINA SOLIS T. | UAG9373</v>
      </c>
      <c r="C44" s="21" t="str">
        <f>Data!V168</f>
        <v>UAG9373</v>
      </c>
      <c r="D44" s="21" t="str">
        <f>Data!Z168</f>
        <v>SEGURIDAD PÚBLICA - #405 CHRYSLER CHARGER POLICE AUT. - MODELO 2015</v>
      </c>
      <c r="E44" s="22">
        <f t="shared" si="5"/>
        <v>43973.886389618056</v>
      </c>
      <c r="F44" s="21" t="str">
        <f>IFERROR(IF(OR(K44=$B$16,K44=$B$14,K44=$B$15),CONCATENATE((DATEDIF(Data!AA168,Data!$B$2,"d"))," ",IF(DATEDIF(Data!AA168,Data!$B$2,"d")&gt;1,"days","day")),""),"Never transmitted")</f>
        <v>47 days</v>
      </c>
      <c r="G44" s="21">
        <f>IFERROR(IF(ROUNDDOWN((Data!$B$2-E44)*24,0)&lt;1,ROUNDUP((Data!$B$2-E44)*24*36,0),IF(ROUNDDOWN((Data!$B$2-E44)*24,0)&lt;24,ROUNDDOWN((Data!$B$2-E44)*24,0),ROUNDDOWN((Data!$B$2-E44),0))),"")</f>
        <v>46</v>
      </c>
      <c r="H44" s="21" t="str">
        <f>IFERROR(LOOKUP(ROUNDDOWN((Data!$B$2-E44)*24,0),$G$1:$G$7,$H$1:$H$7),"")</f>
        <v/>
      </c>
      <c r="I44" s="21" t="str">
        <f t="shared" si="6"/>
        <v>46</v>
      </c>
      <c r="J44" s="21" t="str">
        <f>Data!U168</f>
        <v>G72720F86699</v>
      </c>
      <c r="K44" s="21" t="str">
        <f>IF(OR(Data!$B$2&lt;Data!O168,Data!$B$2&gt;Data!P168),$B$11,IF(E44="Unknown",$B$10,IF(Data!$B$2-E44&gt;$C$9,$B$9,IF(Data!$B$2-E44&gt;$C$8,$B$8,IF(Data!$B$2-E44&gt;$C$7,$B$7,$B$6)))))</f>
        <v>Desconectado durante más de 21 días</v>
      </c>
      <c r="L44" s="23">
        <f>Data!AA168</f>
        <v>43973.569097951389</v>
      </c>
      <c r="M44" s="23">
        <f>Data!AB168</f>
        <v>43973.886389618056</v>
      </c>
      <c r="N44" s="24"/>
    </row>
    <row r="45" spans="1:14" x14ac:dyDescent="0.45">
      <c r="A45" s="20">
        <v>25</v>
      </c>
      <c r="B45" s="21" t="str">
        <f>Data!A169</f>
        <v>SEGURIDAD P. - N 411 JOSEFINA SOLIS T. | SL25171</v>
      </c>
      <c r="C45" s="21" t="str">
        <f>Data!V169</f>
        <v>SL25171</v>
      </c>
      <c r="D45" s="21" t="str">
        <f>Data!Z169</f>
        <v>SEGURIDAD PÚBLICA - #411 GM SILVERADO 2500 LS CAB REG AUT. 2 PTAS. - MODELO 2016</v>
      </c>
      <c r="E45" s="22">
        <f t="shared" si="5"/>
        <v>43923.278901192127</v>
      </c>
      <c r="F45" s="21" t="str">
        <f>IFERROR(IF(OR(K45=$B$16,K45=$B$14,K45=$B$15),CONCATENATE((DATEDIF(Data!AA169,Data!$B$2,"d"))," ",IF(DATEDIF(Data!AA169,Data!$B$2,"d")&gt;1,"days","day")),""),"Never transmitted")</f>
        <v>107 days</v>
      </c>
      <c r="G45" s="21">
        <f>IFERROR(IF(ROUNDDOWN((Data!$B$2-E45)*24,0)&lt;1,ROUNDUP((Data!$B$2-E45)*24*36,0),IF(ROUNDDOWN((Data!$B$2-E45)*24,0)&lt;24,ROUNDDOWN((Data!$B$2-E45)*24,0),ROUNDDOWN((Data!$B$2-E45),0))),"")</f>
        <v>97</v>
      </c>
      <c r="H45" s="21" t="str">
        <f>IFERROR(LOOKUP(ROUNDDOWN((Data!$B$2-E45)*24,0),$G$1:$G$7,$H$1:$H$7),"")</f>
        <v/>
      </c>
      <c r="I45" s="21" t="str">
        <f t="shared" si="6"/>
        <v>97</v>
      </c>
      <c r="J45" s="21" t="str">
        <f>Data!U169</f>
        <v>G7DF20EEFF0C</v>
      </c>
      <c r="K45" s="21" t="str">
        <f>IF(OR(Data!$B$2&lt;Data!O169,Data!$B$2&gt;Data!P169),$B$11,IF(E45="Unknown",$B$10,IF(Data!$B$2-E45&gt;$C$9,$B$9,IF(Data!$B$2-E45&gt;$C$8,$B$8,IF(Data!$B$2-E45&gt;$C$7,$B$7,$B$6)))))</f>
        <v>Desconectado durante más de 21 días</v>
      </c>
      <c r="L45" s="23">
        <f>Data!AA169</f>
        <v>43913.353658136577</v>
      </c>
      <c r="M45" s="23">
        <f>Data!AB169</f>
        <v>43923.278901192127</v>
      </c>
      <c r="N45" s="24"/>
    </row>
    <row r="46" spans="1:14" x14ac:dyDescent="0.45">
      <c r="A46" s="20">
        <v>26</v>
      </c>
      <c r="B46" s="21" t="str">
        <f>Data!A172</f>
        <v>SEGURIDAD P. - N 415 JOSEFINA SOLIS T. | SL76169</v>
      </c>
      <c r="C46" s="21" t="str">
        <f>Data!V172</f>
        <v>SL76169</v>
      </c>
      <c r="D46" s="21" t="str">
        <f>Data!Z172</f>
        <v>SEGURIDAD PÚBLICA - #415 CHRYSLER RAM 2500 CREW CAB LARAMIE 4x4 AUT - MODELO 2016</v>
      </c>
      <c r="E46" s="22">
        <f t="shared" si="5"/>
        <v>43948.593587962961</v>
      </c>
      <c r="F46" s="21" t="str">
        <f>IFERROR(IF(OR(K46=$B$16,K46=$B$14,K46=$B$15),CONCATENATE((DATEDIF(Data!AA172,Data!$B$2,"d"))," ",IF(DATEDIF(Data!AA172,Data!$B$2,"d")&gt;1,"days","day")),""),"Never transmitted")</f>
        <v>72 days</v>
      </c>
      <c r="G46" s="21">
        <f>IFERROR(IF(ROUNDDOWN((Data!$B$2-E46)*24,0)&lt;1,ROUNDUP((Data!$B$2-E46)*24*36,0),IF(ROUNDDOWN((Data!$B$2-E46)*24,0)&lt;24,ROUNDDOWN((Data!$B$2-E46)*24,0),ROUNDDOWN((Data!$B$2-E46),0))),"")</f>
        <v>71</v>
      </c>
      <c r="H46" s="21" t="str">
        <f>IFERROR(LOOKUP(ROUNDDOWN((Data!$B$2-E46)*24,0),$G$1:$G$7,$H$1:$H$7),"")</f>
        <v/>
      </c>
      <c r="I46" s="21" t="str">
        <f t="shared" si="6"/>
        <v>71</v>
      </c>
      <c r="J46" s="21" t="str">
        <f>Data!U172</f>
        <v>G73920F7DB3F</v>
      </c>
      <c r="K46" s="21" t="str">
        <f>IF(OR(Data!$B$2&lt;Data!O172,Data!$B$2&gt;Data!P172),$B$11,IF(E46="Unknown",$B$10,IF(Data!$B$2-E46&gt;$C$9,$B$9,IF(Data!$B$2-E46&gt;$C$8,$B$8,IF(Data!$B$2-E46&gt;$C$7,$B$7,$B$6)))))</f>
        <v>Desconectado durante más de 21 días</v>
      </c>
      <c r="L46" s="23">
        <f>Data!AA172</f>
        <v>43948.591539351852</v>
      </c>
      <c r="M46" s="23">
        <f>Data!AB172</f>
        <v>43948.593587962961</v>
      </c>
      <c r="N46" s="24" t="s">
        <v>1113</v>
      </c>
    </row>
    <row r="47" spans="1:14" x14ac:dyDescent="0.45">
      <c r="A47" s="20">
        <v>27</v>
      </c>
      <c r="B47" s="21" t="str">
        <f>Data!A175</f>
        <v>SEGURIDAD P. - N 418 JOSEFINA SOLIS T. | SM49657</v>
      </c>
      <c r="C47" s="21" t="str">
        <f>Data!V175</f>
        <v>SM49657</v>
      </c>
      <c r="D47" s="21" t="str">
        <f>Data!Z175</f>
        <v>SEGURIDAD PÚBLICA - #418 GM SILVERADO 2500 DOBLE CAB AUT. 2 PTAS. - MODELO 2017</v>
      </c>
      <c r="E47" s="22">
        <f t="shared" si="5"/>
        <v>44015.699746099534</v>
      </c>
      <c r="F47" s="21" t="str">
        <f>IFERROR(IF(OR(K47=$B$16,K47=$B$14,K47=$B$15),CONCATENATE((DATEDIF(Data!AA175,Data!$B$2,"d"))," ",IF(DATEDIF(Data!AA175,Data!$B$2,"d")&gt;1,"days","day")),""),"Never transmitted")</f>
        <v>5 days</v>
      </c>
      <c r="G47" s="21">
        <f>IFERROR(IF(ROUNDDOWN((Data!$B$2-E47)*24,0)&lt;1,ROUNDUP((Data!$B$2-E47)*24*36,0),IF(ROUNDDOWN((Data!$B$2-E47)*24,0)&lt;24,ROUNDDOWN((Data!$B$2-E47)*24,0),ROUNDDOWN((Data!$B$2-E47),0))),"")</f>
        <v>4</v>
      </c>
      <c r="H47" s="21" t="str">
        <f>IFERROR(LOOKUP(ROUNDDOWN((Data!$B$2-E47)*24,0),$G$1:$G$7,$H$1:$H$7),"")</f>
        <v/>
      </c>
      <c r="I47" s="21" t="str">
        <f t="shared" si="6"/>
        <v>4</v>
      </c>
      <c r="J47" s="21" t="str">
        <f>Data!U175</f>
        <v>G75120F7DB57</v>
      </c>
      <c r="K47" s="21" t="str">
        <f>IF(OR(Data!$B$2&lt;Data!O175,Data!$B$2&gt;Data!P175),$B$11,IF(E47="Unknown",$B$10,IF(Data!$B$2-E47&gt;$C$9,$B$9,IF(Data!$B$2-E47&gt;$C$8,$B$8,IF(Data!$B$2-E47&gt;$C$7,$B$7,$B$6)))))</f>
        <v>Desconectado durante más de 21 días</v>
      </c>
      <c r="L47" s="23">
        <f>Data!AA175</f>
        <v>44015.691864155095</v>
      </c>
      <c r="M47" s="23">
        <f>Data!AB175</f>
        <v>44015.699746099534</v>
      </c>
      <c r="N47" s="24"/>
    </row>
    <row r="48" spans="1:14" x14ac:dyDescent="0.45">
      <c r="A48" s="20">
        <v>28</v>
      </c>
      <c r="B48" s="21" t="str">
        <f>Data!A183</f>
        <v>SEGURIDAD P. - N 431 JOSEFINA SOLIS T. | AUTOBUS</v>
      </c>
      <c r="C48" s="21" t="str">
        <f>Data!V183</f>
        <v>S/P</v>
      </c>
      <c r="D48" s="21" t="str">
        <f>Data!Z183</f>
        <v>SEGURIDAD PÚBLICA - #431 FREIGHTLINER FL80 	AUTOBUS - MODELO 2007</v>
      </c>
      <c r="E48" s="22">
        <f t="shared" si="5"/>
        <v>43990.707372685189</v>
      </c>
      <c r="F48" s="21" t="str">
        <f>IFERROR(IF(OR(K48=$B$16,K48=$B$14,K48=$B$15),CONCATENATE((DATEDIF(Data!AA183,Data!$B$2,"d"))," ",IF(DATEDIF(Data!AA183,Data!$B$2,"d")&gt;1,"days","day")),""),"Never transmitted")</f>
        <v>30 days</v>
      </c>
      <c r="G48" s="21">
        <f>IFERROR(IF(ROUNDDOWN((Data!$B$2-E48)*24,0)&lt;1,ROUNDUP((Data!$B$2-E48)*24*36,0),IF(ROUNDDOWN((Data!$B$2-E48)*24,0)&lt;24,ROUNDDOWN((Data!$B$2-E48)*24,0),ROUNDDOWN((Data!$B$2-E48),0))),"")</f>
        <v>29</v>
      </c>
      <c r="H48" s="21" t="str">
        <f>IFERROR(LOOKUP(ROUNDDOWN((Data!$B$2-E48)*24,0),$G$1:$G$7,$H$1:$H$7),"")</f>
        <v/>
      </c>
      <c r="I48" s="21" t="str">
        <f t="shared" si="6"/>
        <v>29</v>
      </c>
      <c r="J48" s="21" t="str">
        <f>Data!U183</f>
        <v>G7B720F79FCD</v>
      </c>
      <c r="K48" s="21" t="str">
        <f>IF(OR(Data!$B$2&lt;Data!O183,Data!$B$2&gt;Data!P183),$B$11,IF(E48="Unknown",$B$10,IF(Data!$B$2-E48&gt;$C$9,$B$9,IF(Data!$B$2-E48&gt;$C$8,$B$8,IF(Data!$B$2-E48&gt;$C$7,$B$7,$B$6)))))</f>
        <v>Desconectado durante más de 21 días</v>
      </c>
      <c r="L48" s="23">
        <f>Data!AA183</f>
        <v>43990.707372685189</v>
      </c>
      <c r="M48" s="23">
        <f>Data!AB183</f>
        <v>43990.707372685189</v>
      </c>
      <c r="N48" s="24"/>
    </row>
    <row r="49" spans="1:14" x14ac:dyDescent="0.45">
      <c r="A49" s="20">
        <v>29</v>
      </c>
      <c r="B49" s="21" t="str">
        <f>Data!A195</f>
        <v>SEGURIDAD P. - N P-451 JOSEFINA SOLIS T. | SM73289</v>
      </c>
      <c r="C49" s="21" t="str">
        <f>Data!V195</f>
        <v>SM73289</v>
      </c>
      <c r="D49" s="21" t="str">
        <f>Data!Z195</f>
        <v>SEGURIDAD PÚBLICA  - #P-451 DODGE RAM 1500 CREW CAB SLT V6 A4X2 - MODELO 2019</v>
      </c>
      <c r="E49" s="22">
        <f t="shared" si="5"/>
        <v>44011.197373414354</v>
      </c>
      <c r="F49" s="21" t="str">
        <f>IFERROR(IF(OR(K49=$B$16,K49=$B$14,K49=$B$15),CONCATENATE((DATEDIF(Data!AA195,Data!$B$2,"d"))," ",IF(DATEDIF(Data!AA195,Data!$B$2,"d")&gt;1,"days","day")),""),"Never transmitted")</f>
        <v>13 days</v>
      </c>
      <c r="G49" s="21">
        <f>IFERROR(IF(ROUNDDOWN((Data!$B$2-E49)*24,0)&lt;1,ROUNDUP((Data!$B$2-E49)*24*36,0),IF(ROUNDDOWN((Data!$B$2-E49)*24,0)&lt;24,ROUNDDOWN((Data!$B$2-E49)*24,0),ROUNDDOWN((Data!$B$2-E49),0))),"")</f>
        <v>9</v>
      </c>
      <c r="H49" s="21" t="str">
        <f>IFERROR(LOOKUP(ROUNDDOWN((Data!$B$2-E49)*24,0),$G$1:$G$7,$H$1:$H$7),"")</f>
        <v/>
      </c>
      <c r="I49" s="21" t="str">
        <f t="shared" si="6"/>
        <v>9</v>
      </c>
      <c r="J49" s="21" t="str">
        <f>Data!U195</f>
        <v>G7BA20F37815</v>
      </c>
      <c r="K49" s="21" t="str">
        <f>IF(OR(Data!$B$2&lt;Data!O195,Data!$B$2&gt;Data!P195),$B$11,IF(E49="Unknown",$B$10,IF(Data!$B$2-E49&gt;$C$9,$B$9,IF(Data!$B$2-E49&gt;$C$8,$B$8,IF(Data!$B$2-E49&gt;$C$7,$B$7,$B$6)))))</f>
        <v>Desconectado durante más de 21 días</v>
      </c>
      <c r="L49" s="23">
        <f>Data!AA195</f>
        <v>44007.679919710645</v>
      </c>
      <c r="M49" s="23">
        <f>Data!AB195</f>
        <v>44011.197373414354</v>
      </c>
      <c r="N49" s="24"/>
    </row>
    <row r="50" spans="1:14" x14ac:dyDescent="0.45">
      <c r="A50" s="20">
        <v>30</v>
      </c>
      <c r="B50" s="21" t="str">
        <f>Data!A200</f>
        <v>SEGURIDAD P. - N P.443 JOSEFINA SOLIS T. | F48YS</v>
      </c>
      <c r="C50" s="21" t="str">
        <f>Data!V200</f>
        <v>F48YS</v>
      </c>
      <c r="D50" s="21" t="str">
        <f>Data!Z200</f>
        <v>SEGURIDAD PÚBLICA - #P.443 MOTO YAMAHA FZ44 HASTA 250CC - MODELO 2019</v>
      </c>
      <c r="E50" s="22">
        <f t="shared" si="5"/>
        <v>44016.785927395831</v>
      </c>
      <c r="F50" s="21" t="str">
        <f>IFERROR(IF(OR(K50=$B$16,K50=$B$14,K50=$B$15),CONCATENATE((DATEDIF(Data!AA200,Data!$B$2,"d"))," ",IF(DATEDIF(Data!AA200,Data!$B$2,"d")&gt;1,"days","day")),""),"Never transmitted")</f>
        <v>5 days</v>
      </c>
      <c r="G50" s="21">
        <f>IFERROR(IF(ROUNDDOWN((Data!$B$2-E50)*24,0)&lt;1,ROUNDUP((Data!$B$2-E50)*24*36,0),IF(ROUNDDOWN((Data!$B$2-E50)*24,0)&lt;24,ROUNDDOWN((Data!$B$2-E50)*24,0),ROUNDDOWN((Data!$B$2-E50),0))),"")</f>
        <v>3</v>
      </c>
      <c r="H50" s="21" t="str">
        <f>IFERROR(LOOKUP(ROUNDDOWN((Data!$B$2-E50)*24,0),$G$1:$G$7,$H$1:$H$7),"")</f>
        <v/>
      </c>
      <c r="I50" s="21" t="str">
        <f t="shared" si="6"/>
        <v>3</v>
      </c>
      <c r="J50" s="21" t="str">
        <f>Data!U200</f>
        <v>G73120F7C723</v>
      </c>
      <c r="K50" s="21" t="str">
        <f>IF(OR(Data!$B$2&lt;Data!O200,Data!$B$2&gt;Data!P200),$B$11,IF(E50="Unknown",$B$10,IF(Data!$B$2-E50&gt;$C$9,$B$9,IF(Data!$B$2-E50&gt;$C$8,$B$8,IF(Data!$B$2-E50&gt;$C$7,$B$7,$B$6)))))</f>
        <v>Desconectado durante más de 21 días</v>
      </c>
      <c r="L50" s="23">
        <f>Data!AA200</f>
        <v>44015.811263043979</v>
      </c>
      <c r="M50" s="23">
        <f>Data!AB200</f>
        <v>44016.785927395831</v>
      </c>
      <c r="N50" s="24"/>
    </row>
    <row r="51" spans="1:14" x14ac:dyDescent="0.45">
      <c r="A51" s="20">
        <v>31</v>
      </c>
      <c r="B51" s="21" t="str">
        <f>Data!A203</f>
        <v>SEGURIDAD P. - N PT-01 JOSEFINA SOLIS T. | GEM5V</v>
      </c>
      <c r="C51" s="21" t="str">
        <f>Data!V203</f>
        <v>GEM5V</v>
      </c>
      <c r="D51" s="21" t="str">
        <f>Data!Z203</f>
        <v>SEGURIDAD PÚBLICA - #PT-01 KAWASAKI MOTOCICLETA CUATRIMOTO -  MODELO 2016</v>
      </c>
      <c r="E51" s="22">
        <f t="shared" ref="E51:E66" si="7">IF(MAX(L51,M51)=0,"Unknown",MAX(L51,M51))</f>
        <v>43917.421215277776</v>
      </c>
      <c r="F51" s="21" t="str">
        <f>IFERROR(IF(OR(K51=$B$16,K51=$B$14,K51=$B$15),CONCATENATE((DATEDIF(Data!AA203,Data!$B$2,"d"))," ",IF(DATEDIF(Data!AA203,Data!$B$2,"d")&gt;1,"days","day")),""),"Never transmitted")</f>
        <v>103 days</v>
      </c>
      <c r="G51" s="21">
        <f>IFERROR(IF(ROUNDDOWN((Data!$B$2-E51)*24,0)&lt;1,ROUNDUP((Data!$B$2-E51)*24*36,0),IF(ROUNDDOWN((Data!$B$2-E51)*24,0)&lt;24,ROUNDDOWN((Data!$B$2-E51)*24,0),ROUNDDOWN((Data!$B$2-E51),0))),"")</f>
        <v>103</v>
      </c>
      <c r="H51" s="21" t="str">
        <f>IFERROR(LOOKUP(ROUNDDOWN((Data!$B$2-E51)*24,0),$G$1:$G$7,$H$1:$H$7),"")</f>
        <v/>
      </c>
      <c r="I51" s="21" t="str">
        <f t="shared" ref="I51:I66" si="8">IF(AND(K51&lt;&gt;"OK",K51&lt;&gt;"Not active"),IF(CONCATENATE(G51,H51)="","Never transmitted",CONCATENATE(G51,H51)),"")</f>
        <v>103</v>
      </c>
      <c r="J51" s="21" t="str">
        <f>Data!U203</f>
        <v>G7EE20F7C6F3</v>
      </c>
      <c r="K51" s="21" t="str">
        <f>IF(OR(Data!$B$2&lt;Data!O203,Data!$B$2&gt;Data!P203),$B$11,IF(E51="Unknown",$B$10,IF(Data!$B$2-E51&gt;$C$9,$B$9,IF(Data!$B$2-E51&gt;$C$8,$B$8,IF(Data!$B$2-E51&gt;$C$7,$B$7,$B$6)))))</f>
        <v>Desconectado durante más de 21 días</v>
      </c>
      <c r="L51" s="23">
        <f>Data!AA203</f>
        <v>43917.421215277776</v>
      </c>
      <c r="M51" s="23">
        <f>Data!AB203</f>
        <v>43917.421215277776</v>
      </c>
      <c r="N51" s="24" t="s">
        <v>1113</v>
      </c>
    </row>
    <row r="52" spans="1:14" x14ac:dyDescent="0.45">
      <c r="A52" s="20">
        <v>32</v>
      </c>
      <c r="B52" s="21" t="str">
        <f>Data!A205</f>
        <v>SEGURIDAD P. - N PT-04 JOSEFINA SOLIS T. | GEM6U</v>
      </c>
      <c r="C52" s="21" t="str">
        <f>Data!V205</f>
        <v>GEM6U</v>
      </c>
      <c r="D52" s="21" t="str">
        <f>Data!Z205</f>
        <v>SEGURIDAD PÚBLICA - PT-04 KAWASAKI MOTOCICLETA CUATRIMOTO - MODELO 2016</v>
      </c>
      <c r="E52" s="22">
        <f t="shared" si="7"/>
        <v>43902.414259988429</v>
      </c>
      <c r="F52" s="21" t="str">
        <f>IFERROR(IF(OR(K52=$B$16,K52=$B$14,K52=$B$15),CONCATENATE((DATEDIF(Data!AA205,Data!$B$2,"d"))," ",IF(DATEDIF(Data!AA205,Data!$B$2,"d")&gt;1,"days","day")),""),"Never transmitted")</f>
        <v>119 days</v>
      </c>
      <c r="G52" s="21">
        <f>IFERROR(IF(ROUNDDOWN((Data!$B$2-E52)*24,0)&lt;1,ROUNDUP((Data!$B$2-E52)*24*36,0),IF(ROUNDDOWN((Data!$B$2-E52)*24,0)&lt;24,ROUNDDOWN((Data!$B$2-E52)*24,0),ROUNDDOWN((Data!$B$2-E52),0))),"")</f>
        <v>118</v>
      </c>
      <c r="H52" s="21" t="str">
        <f>IFERROR(LOOKUP(ROUNDDOWN((Data!$B$2-E52)*24,0),$G$1:$G$7,$H$1:$H$7),"")</f>
        <v/>
      </c>
      <c r="I52" s="21" t="str">
        <f t="shared" si="8"/>
        <v>118</v>
      </c>
      <c r="J52" s="21" t="str">
        <f>Data!U205</f>
        <v>G7C220F7C7D0</v>
      </c>
      <c r="K52" s="21" t="str">
        <f>IF(OR(Data!$B$2&lt;Data!O205,Data!$B$2&gt;Data!P205),$B$11,IF(E52="Unknown",$B$10,IF(Data!$B$2-E52&gt;$C$9,$B$9,IF(Data!$B$2-E52&gt;$C$8,$B$8,IF(Data!$B$2-E52&gt;$C$7,$B$7,$B$6)))))</f>
        <v>Desconectado durante más de 21 días</v>
      </c>
      <c r="L52" s="23">
        <f>Data!AA205</f>
        <v>43901.829919710646</v>
      </c>
      <c r="M52" s="23">
        <f>Data!AB205</f>
        <v>43902.414259988429</v>
      </c>
      <c r="N52" s="24"/>
    </row>
    <row r="53" spans="1:14" x14ac:dyDescent="0.45">
      <c r="A53" s="20">
        <v>33</v>
      </c>
      <c r="B53" s="21" t="str">
        <f>Data!A207</f>
        <v>SEGURIDAD P. - N PT-06 JOSEFINA SOLIS T. | F76NP</v>
      </c>
      <c r="C53" s="21" t="str">
        <f>Data!V207</f>
        <v>F76NP</v>
      </c>
      <c r="D53" s="21" t="str">
        <f>Data!Z207</f>
        <v>SEGURIDAD PÚBLICA - #PT-06 KAWASAKI MOTOCICLETA CUATRIMOTO - MODELO 2017</v>
      </c>
      <c r="E53" s="22">
        <f t="shared" si="7"/>
        <v>43803.759050925924</v>
      </c>
      <c r="F53" s="21" t="str">
        <f>IFERROR(IF(OR(K53=$B$16,K53=$B$14,K53=$B$15),CONCATENATE((DATEDIF(Data!AA207,Data!$B$2,"d"))," ",IF(DATEDIF(Data!AA207,Data!$B$2,"d")&gt;1,"days","day")),""),"Never transmitted")</f>
        <v>217 days</v>
      </c>
      <c r="G53" s="21">
        <f>IFERROR(IF(ROUNDDOWN((Data!$B$2-E53)*24,0)&lt;1,ROUNDUP((Data!$B$2-E53)*24*36,0),IF(ROUNDDOWN((Data!$B$2-E53)*24,0)&lt;24,ROUNDDOWN((Data!$B$2-E53)*24,0),ROUNDDOWN((Data!$B$2-E53),0))),"")</f>
        <v>216</v>
      </c>
      <c r="H53" s="21" t="str">
        <f>IFERROR(LOOKUP(ROUNDDOWN((Data!$B$2-E53)*24,0),$G$1:$G$7,$H$1:$H$7),"")</f>
        <v/>
      </c>
      <c r="I53" s="21" t="str">
        <f t="shared" si="8"/>
        <v>216</v>
      </c>
      <c r="J53" s="21" t="str">
        <f>Data!U207</f>
        <v>G78620F86935</v>
      </c>
      <c r="K53" s="21" t="str">
        <f>IF(OR(Data!$B$2&lt;Data!O207,Data!$B$2&gt;Data!P207),$B$11,IF(E53="Unknown",$B$10,IF(Data!$B$2-E53&gt;$C$9,$B$9,IF(Data!$B$2-E53&gt;$C$8,$B$8,IF(Data!$B$2-E53&gt;$C$7,$B$7,$B$6)))))</f>
        <v>Desconectado durante más de 21 días</v>
      </c>
      <c r="L53" s="23">
        <f>Data!AA207</f>
        <v>43803.393252314818</v>
      </c>
      <c r="M53" s="23">
        <f>Data!AB207</f>
        <v>43803.759050925924</v>
      </c>
      <c r="N53" s="24" t="s">
        <v>1113</v>
      </c>
    </row>
    <row r="54" spans="1:14" x14ac:dyDescent="0.45">
      <c r="A54" s="20">
        <v>34</v>
      </c>
      <c r="B54" s="21" t="str">
        <f>Data!A221</f>
        <v>SEGURIDAD P. - N T.247 JOSEFINA SOLIS T. | F47YS</v>
      </c>
      <c r="C54" s="21" t="str">
        <f>Data!V221</f>
        <v>F47YS</v>
      </c>
      <c r="D54" s="21" t="str">
        <f>Data!Z221</f>
        <v>SEGURIDAD PÚBLICA - #T.247 MOTO YAMAHA FZ25 HASTA 250CC - MODELO 2019</v>
      </c>
      <c r="E54" s="22">
        <f t="shared" si="7"/>
        <v>43994.782767673612</v>
      </c>
      <c r="F54" s="21" t="str">
        <f>IFERROR(IF(OR(K54=$B$16,K54=$B$14,K54=$B$15),CONCATENATE((DATEDIF(Data!AA221,Data!$B$2,"d"))," ",IF(DATEDIF(Data!AA221,Data!$B$2,"d")&gt;1,"days","day")),""),"Never transmitted")</f>
        <v>82 days</v>
      </c>
      <c r="G54" s="21">
        <f>IFERROR(IF(ROUNDDOWN((Data!$B$2-E54)*24,0)&lt;1,ROUNDUP((Data!$B$2-E54)*24*36,0),IF(ROUNDDOWN((Data!$B$2-E54)*24,0)&lt;24,ROUNDDOWN((Data!$B$2-E54)*24,0),ROUNDDOWN((Data!$B$2-E54),0))),"")</f>
        <v>25</v>
      </c>
      <c r="H54" s="21" t="str">
        <f>IFERROR(LOOKUP(ROUNDDOWN((Data!$B$2-E54)*24,0),$G$1:$G$7,$H$1:$H$7),"")</f>
        <v/>
      </c>
      <c r="I54" s="21" t="str">
        <f t="shared" si="8"/>
        <v>25</v>
      </c>
      <c r="J54" s="21" t="str">
        <f>Data!U221</f>
        <v>G7D720EF4642</v>
      </c>
      <c r="K54" s="21" t="str">
        <f>IF(OR(Data!$B$2&lt;Data!O221,Data!$B$2&gt;Data!P221),$B$11,IF(E54="Unknown",$B$10,IF(Data!$B$2-E54&gt;$C$9,$B$9,IF(Data!$B$2-E54&gt;$C$8,$B$8,IF(Data!$B$2-E54&gt;$C$7,$B$7,$B$6)))))</f>
        <v>Desconectado durante más de 21 días</v>
      </c>
      <c r="L54" s="23">
        <f>Data!AA221</f>
        <v>43938.335580173611</v>
      </c>
      <c r="M54" s="23">
        <f>Data!AB221</f>
        <v>43994.782767673612</v>
      </c>
      <c r="N54" s="24"/>
    </row>
    <row r="55" spans="1:14" x14ac:dyDescent="0.45">
      <c r="A55" s="20">
        <v>35</v>
      </c>
      <c r="B55" s="21" t="str">
        <f>Data!A227</f>
        <v>SEGURIDAD P.- N° ECON. 381 | SK15610</v>
      </c>
      <c r="C55" s="21" t="str">
        <f>Data!V227</f>
        <v>SK15610</v>
      </c>
      <c r="D55" s="21" t="str">
        <f>Data!Z227</f>
        <v>SEGURIDAD PÚBLICA - #381 TOYOTA HILUX	SR DOBLE CABINA AC VE STD - MODELO 2013</v>
      </c>
      <c r="E55" s="22">
        <f t="shared" si="7"/>
        <v>43903.678588692128</v>
      </c>
      <c r="F55" s="21" t="str">
        <f>IFERROR(IF(OR(K55=$B$16,K55=$B$14,K55=$B$15),CONCATENATE((DATEDIF(Data!AA227,Data!$B$2,"d"))," ",IF(DATEDIF(Data!AA227,Data!$B$2,"d")&gt;1,"days","day")),""),"Never transmitted")</f>
        <v>117 days</v>
      </c>
      <c r="G55" s="21">
        <f>IFERROR(IF(ROUNDDOWN((Data!$B$2-E55)*24,0)&lt;1,ROUNDUP((Data!$B$2-E55)*24*36,0),IF(ROUNDDOWN((Data!$B$2-E55)*24,0)&lt;24,ROUNDDOWN((Data!$B$2-E55)*24,0),ROUNDDOWN((Data!$B$2-E55),0))),"")</f>
        <v>116</v>
      </c>
      <c r="H55" s="21" t="str">
        <f>IFERROR(LOOKUP(ROUNDDOWN((Data!$B$2-E55)*24,0),$G$1:$G$7,$H$1:$H$7),"")</f>
        <v/>
      </c>
      <c r="I55" s="21" t="str">
        <f t="shared" si="8"/>
        <v>116</v>
      </c>
      <c r="J55" s="21" t="str">
        <f>Data!U227</f>
        <v>G71920F866A7</v>
      </c>
      <c r="K55" s="21" t="str">
        <f>IF(OR(Data!$B$2&lt;Data!O227,Data!$B$2&gt;Data!P227),$B$11,IF(E55="Unknown",$B$10,IF(Data!$B$2-E55&gt;$C$9,$B$9,IF(Data!$B$2-E55&gt;$C$8,$B$8,IF(Data!$B$2-E55&gt;$C$7,$B$7,$B$6)))))</f>
        <v>Desconectado durante más de 21 días</v>
      </c>
      <c r="L55" s="23">
        <f>Data!AA227</f>
        <v>43903.678588692128</v>
      </c>
      <c r="M55" s="23">
        <f>Data!AB227</f>
        <v>43903.678588692128</v>
      </c>
      <c r="N55" s="24"/>
    </row>
    <row r="56" spans="1:14" x14ac:dyDescent="0.45">
      <c r="A56" s="20">
        <v>36</v>
      </c>
      <c r="B56" s="21" t="str">
        <f>Data!A229</f>
        <v>SER. MUN.-  S/N JOAQUIN ALONSO VICENS | S/P BASURA</v>
      </c>
      <c r="C56" s="21" t="str">
        <f>Data!V229</f>
        <v>S/P</v>
      </c>
      <c r="D56" s="21" t="str">
        <f>Data!Z229</f>
        <v>SERVICIOS MUNICIPALES - #S/N INTERNATIONAL - MODELO 2020</v>
      </c>
      <c r="E56" s="22">
        <f t="shared" si="7"/>
        <v>43981.404515358794</v>
      </c>
      <c r="F56" s="21" t="str">
        <f>IFERROR(IF(OR(K56=$B$16,K56=$B$14,K56=$B$15),CONCATENATE((DATEDIF(Data!AA229,Data!$B$2,"d"))," ",IF(DATEDIF(Data!AA229,Data!$B$2,"d")&gt;1,"days","day")),""),"Never transmitted")</f>
        <v>43 days</v>
      </c>
      <c r="G56" s="21">
        <f>IFERROR(IF(ROUNDDOWN((Data!$B$2-E56)*24,0)&lt;1,ROUNDUP((Data!$B$2-E56)*24*36,0),IF(ROUNDDOWN((Data!$B$2-E56)*24,0)&lt;24,ROUNDDOWN((Data!$B$2-E56)*24,0),ROUNDDOWN((Data!$B$2-E56),0))),"")</f>
        <v>39</v>
      </c>
      <c r="H56" s="21" t="str">
        <f>IFERROR(LOOKUP(ROUNDDOWN((Data!$B$2-E56)*24,0),$G$1:$G$7,$H$1:$H$7),"")</f>
        <v/>
      </c>
      <c r="I56" s="21" t="str">
        <f t="shared" si="8"/>
        <v>39</v>
      </c>
      <c r="J56" s="21" t="str">
        <f>Data!U229</f>
        <v>G7EE20F37841</v>
      </c>
      <c r="K56" s="21" t="str">
        <f>IF(OR(Data!$B$2&lt;Data!O229,Data!$B$2&gt;Data!P229),$B$11,IF(E56="Unknown",$B$10,IF(Data!$B$2-E56&gt;$C$9,$B$9,IF(Data!$B$2-E56&gt;$C$8,$B$8,IF(Data!$B$2-E56&gt;$C$7,$B$7,$B$6)))))</f>
        <v>Desconectado durante más de 21 días</v>
      </c>
      <c r="L56" s="23">
        <f>Data!AA229</f>
        <v>43977.598010729169</v>
      </c>
      <c r="M56" s="23">
        <f>Data!AB229</f>
        <v>43981.404515358794</v>
      </c>
      <c r="N56" s="24"/>
    </row>
    <row r="57" spans="1:14" x14ac:dyDescent="0.45">
      <c r="A57" s="20">
        <v>37</v>
      </c>
      <c r="B57" s="21" t="str">
        <f>Data!A230</f>
        <v>SER. MUN.- N 136 JOAQUIN ALONSO VICENS | SL47019</v>
      </c>
      <c r="C57" s="21" t="str">
        <f>Data!V230</f>
        <v>SL47019</v>
      </c>
      <c r="D57" s="21" t="str">
        <f>Data!Z230</f>
        <v>SERVICIOS MUNICIPALES - #136 GM KODIAK (BASURA) KODIAK R CHASIS CAB C8H042 DIESEL - MODELO 2000</v>
      </c>
      <c r="E57" s="22">
        <f t="shared" si="7"/>
        <v>43965.509710648148</v>
      </c>
      <c r="F57" s="21" t="str">
        <f>IFERROR(IF(OR(K57=$B$16,K57=$B$14,K57=$B$15),CONCATENATE((DATEDIF(Data!AA230,Data!$B$2,"d"))," ",IF(DATEDIF(Data!AA230,Data!$B$2,"d")&gt;1,"days","day")),""),"Never transmitted")</f>
        <v>55 days</v>
      </c>
      <c r="G57" s="21">
        <f>IFERROR(IF(ROUNDDOWN((Data!$B$2-E57)*24,0)&lt;1,ROUNDUP((Data!$B$2-E57)*24*36,0),IF(ROUNDDOWN((Data!$B$2-E57)*24,0)&lt;24,ROUNDDOWN((Data!$B$2-E57)*24,0),ROUNDDOWN((Data!$B$2-E57),0))),"")</f>
        <v>55</v>
      </c>
      <c r="H57" s="21" t="str">
        <f>IFERROR(LOOKUP(ROUNDDOWN((Data!$B$2-E57)*24,0),$G$1:$G$7,$H$1:$H$7),"")</f>
        <v/>
      </c>
      <c r="I57" s="21" t="str">
        <f t="shared" si="8"/>
        <v>55</v>
      </c>
      <c r="J57" s="21" t="str">
        <f>Data!U230</f>
        <v>G7A520F86916</v>
      </c>
      <c r="K57" s="21" t="str">
        <f>IF(OR(Data!$B$2&lt;Data!O230,Data!$B$2&gt;Data!P230),$B$11,IF(E57="Unknown",$B$10,IF(Data!$B$2-E57&gt;$C$9,$B$9,IF(Data!$B$2-E57&gt;$C$8,$B$8,IF(Data!$B$2-E57&gt;$C$7,$B$7,$B$6)))))</f>
        <v>Desconectado durante más de 21 días</v>
      </c>
      <c r="L57" s="23">
        <f>Data!AA230</f>
        <v>43965.509664351855</v>
      </c>
      <c r="M57" s="23">
        <f>Data!AB230</f>
        <v>43965.509710648148</v>
      </c>
      <c r="N57" s="24"/>
    </row>
    <row r="58" spans="1:14" x14ac:dyDescent="0.45">
      <c r="A58" s="20">
        <v>38</v>
      </c>
      <c r="B58" s="21" t="str">
        <f>Data!A231</f>
        <v>SER. MUN.- N 138 JOAQUIN ALONSO VICENS | SL47045</v>
      </c>
      <c r="C58" s="21" t="str">
        <f>Data!V231</f>
        <v>SL47045</v>
      </c>
      <c r="D58" s="21" t="str">
        <f>Data!Z231</f>
        <v>SERVICIOS MUNICIPALES - #138 GM KODIAK (BASURA) GM KODIAK R CHASIS CAB C8H042 DIESEL - MODELO 2002</v>
      </c>
      <c r="E58" s="22">
        <f t="shared" si="7"/>
        <v>43976.439363425925</v>
      </c>
      <c r="F58" s="21" t="str">
        <f>IFERROR(IF(OR(K58=$B$16,K58=$B$14,K58=$B$15),CONCATENATE((DATEDIF(Data!AA231,Data!$B$2,"d"))," ",IF(DATEDIF(Data!AA231,Data!$B$2,"d")&gt;1,"days","day")),""),"Never transmitted")</f>
        <v>155 days</v>
      </c>
      <c r="G58" s="21">
        <f>IFERROR(IF(ROUNDDOWN((Data!$B$2-E58)*24,0)&lt;1,ROUNDUP((Data!$B$2-E58)*24*36,0),IF(ROUNDDOWN((Data!$B$2-E58)*24,0)&lt;24,ROUNDDOWN((Data!$B$2-E58)*24,0),ROUNDDOWN((Data!$B$2-E58),0))),"")</f>
        <v>44</v>
      </c>
      <c r="H58" s="21" t="str">
        <f>IFERROR(LOOKUP(ROUNDDOWN((Data!$B$2-E58)*24,0),$G$1:$G$7,$H$1:$H$7),"")</f>
        <v/>
      </c>
      <c r="I58" s="21" t="str">
        <f t="shared" si="8"/>
        <v>44</v>
      </c>
      <c r="J58" s="21" t="str">
        <f>Data!U231</f>
        <v>G71720F8FA35</v>
      </c>
      <c r="K58" s="21" t="str">
        <f>IF(OR(Data!$B$2&lt;Data!O231,Data!$B$2&gt;Data!P231),$B$11,IF(E58="Unknown",$B$10,IF(Data!$B$2-E58&gt;$C$9,$B$9,IF(Data!$B$2-E58&gt;$C$8,$B$8,IF(Data!$B$2-E58&gt;$C$7,$B$7,$B$6)))))</f>
        <v>Desconectado durante más de 21 días</v>
      </c>
      <c r="L58" s="23">
        <f>Data!AA231</f>
        <v>43865.877696759257</v>
      </c>
      <c r="M58" s="23">
        <f>Data!AB231</f>
        <v>43976.439363425925</v>
      </c>
      <c r="N58" s="24"/>
    </row>
    <row r="59" spans="1:14" x14ac:dyDescent="0.45">
      <c r="A59" s="20">
        <v>39</v>
      </c>
      <c r="B59" s="21" t="str">
        <f>Data!A235</f>
        <v>SER. MUN.- N 147 JOAQUIN ALONSO VICENS | SL47024</v>
      </c>
      <c r="C59" s="21" t="str">
        <f>Data!V235</f>
        <v>SL47024</v>
      </c>
      <c r="D59" s="21" t="str">
        <f>Data!Z235</f>
        <v>SERVICIOS MUNICIPALES - #147 GM KODIAK PIPA GM KODIAK R CHASIS CAB C8H042 DIESEL (PIPA) - MODELO 2005</v>
      </c>
      <c r="E59" s="22">
        <f t="shared" si="7"/>
        <v>44008.649271562499</v>
      </c>
      <c r="F59" s="21" t="str">
        <f>IFERROR(IF(OR(K59=$B$16,K59=$B$14,K59=$B$15),CONCATENATE((DATEDIF(Data!AA235,Data!$B$2,"d"))," ",IF(DATEDIF(Data!AA235,Data!$B$2,"d")&gt;1,"days","day")),""),"Never transmitted")</f>
        <v>12 days</v>
      </c>
      <c r="G59" s="21">
        <f>IFERROR(IF(ROUNDDOWN((Data!$B$2-E59)*24,0)&lt;1,ROUNDUP((Data!$B$2-E59)*24*36,0),IF(ROUNDDOWN((Data!$B$2-E59)*24,0)&lt;24,ROUNDDOWN((Data!$B$2-E59)*24,0),ROUNDDOWN((Data!$B$2-E59),0))),"")</f>
        <v>11</v>
      </c>
      <c r="H59" s="21" t="str">
        <f>IFERROR(LOOKUP(ROUNDDOWN((Data!$B$2-E59)*24,0),$G$1:$G$7,$H$1:$H$7),"")</f>
        <v/>
      </c>
      <c r="I59" s="21" t="str">
        <f t="shared" si="8"/>
        <v>11</v>
      </c>
      <c r="J59" s="21" t="str">
        <f>Data!U235</f>
        <v>G76620F7E25F</v>
      </c>
      <c r="K59" s="21" t="str">
        <f>IF(OR(Data!$B$2&lt;Data!O235,Data!$B$2&gt;Data!P235),$B$11,IF(E59="Unknown",$B$10,IF(Data!$B$2-E59&gt;$C$9,$B$9,IF(Data!$B$2-E59&gt;$C$8,$B$8,IF(Data!$B$2-E59&gt;$C$7,$B$7,$B$6)))))</f>
        <v>Desconectado durante más de 21 días</v>
      </c>
      <c r="L59" s="23">
        <f>Data!AA235</f>
        <v>44008.625243784722</v>
      </c>
      <c r="M59" s="23">
        <f>Data!AB235</f>
        <v>44008.649271562499</v>
      </c>
      <c r="N59" s="24"/>
    </row>
    <row r="60" spans="1:14" x14ac:dyDescent="0.45">
      <c r="A60" s="20">
        <v>40</v>
      </c>
      <c r="B60" s="21" t="str">
        <f>Data!A236</f>
        <v>SER. MUN.- N 151 JOAQUIN ALONSO VICENS | SL47102</v>
      </c>
      <c r="C60" s="21" t="str">
        <f>Data!V236</f>
        <v>SL47102</v>
      </c>
      <c r="D60" s="21" t="str">
        <f>Data!Z236</f>
        <v>SERVICIOS MUNICIPALES - #151MERCEDES TRACTO CAMION (BASURA) MZ MERCEDES BENZ FREIGHTLINER - MODELO 2000</v>
      </c>
      <c r="E60" s="22" t="str">
        <f t="shared" si="7"/>
        <v>Unknown</v>
      </c>
      <c r="F60" s="21" t="str">
        <f>IFERROR(IF(OR(K60=$B$16,K60=$B$14,K60=$B$15),CONCATENATE((DATEDIF(Data!AA236,Data!$B$2,"d"))," ",IF(DATEDIF(Data!AA236,Data!$B$2,"d")&gt;1,"days","day")),""),"Never transmitted")</f>
        <v/>
      </c>
      <c r="G60" s="21" t="str">
        <f>IFERROR(IF(ROUNDDOWN((Data!$B$2-E60)*24,0)&lt;1,ROUNDUP((Data!$B$2-E60)*24*36,0),IF(ROUNDDOWN((Data!$B$2-E60)*24,0)&lt;24,ROUNDDOWN((Data!$B$2-E60)*24,0),ROUNDDOWN((Data!$B$2-E60),0))),"")</f>
        <v/>
      </c>
      <c r="H60" s="21" t="str">
        <f>IFERROR(LOOKUP(ROUNDDOWN((Data!$B$2-E60)*24,0),$G$1:$G$7,$H$1:$H$7),"")</f>
        <v/>
      </c>
      <c r="I60" s="21" t="str">
        <f t="shared" si="8"/>
        <v>Never transmitted</v>
      </c>
      <c r="J60" s="21" t="str">
        <f>Data!U236</f>
        <v>G7D320F7DBD5</v>
      </c>
      <c r="K60" s="21" t="str">
        <f>IF(OR(Data!$B$2&lt;Data!O236,Data!$B$2&gt;Data!P236),$B$11,IF(E60="Unknown",$B$10,IF(Data!$B$2-E60&gt;$C$9,$B$9,IF(Data!$B$2-E60&gt;$C$8,$B$8,IF(Data!$B$2-E60&gt;$C$7,$B$7,$B$6)))))</f>
        <v>No instalado</v>
      </c>
      <c r="L60" s="23">
        <f>Data!AA236</f>
        <v>0</v>
      </c>
      <c r="M60" s="23">
        <f>Data!AB236</f>
        <v>0</v>
      </c>
      <c r="N60" s="24"/>
    </row>
    <row r="61" spans="1:14" x14ac:dyDescent="0.45">
      <c r="A61" s="20">
        <v>41</v>
      </c>
      <c r="B61" s="21" t="str">
        <f>Data!A237</f>
        <v>SER. MUN.- N 152 JOAQUIN ALONSO VICENS | SL47028</v>
      </c>
      <c r="C61" s="21" t="str">
        <f>Data!V237</f>
        <v>SL47028</v>
      </c>
      <c r="D61" s="21" t="str">
        <f>Data!Z237</f>
        <v>SERVICIOS MUNICIPALES - #152 KODAC GM (BASURA ) GM KODIAK K 211 33000 LB DIESEL - MODELO 2006</v>
      </c>
      <c r="E61" s="22">
        <f t="shared" si="7"/>
        <v>43977.490578703706</v>
      </c>
      <c r="F61" s="21" t="str">
        <f>IFERROR(IF(OR(K61=$B$16,K61=$B$14,K61=$B$15),CONCATENATE((DATEDIF(Data!AA237,Data!$B$2,"d"))," ",IF(DATEDIF(Data!AA237,Data!$B$2,"d")&gt;1,"days","day")),""),"Never transmitted")</f>
        <v>43 days</v>
      </c>
      <c r="G61" s="21">
        <f>IFERROR(IF(ROUNDDOWN((Data!$B$2-E61)*24,0)&lt;1,ROUNDUP((Data!$B$2-E61)*24*36,0),IF(ROUNDDOWN((Data!$B$2-E61)*24,0)&lt;24,ROUNDDOWN((Data!$B$2-E61)*24,0),ROUNDDOWN((Data!$B$2-E61),0))),"")</f>
        <v>43</v>
      </c>
      <c r="H61" s="21" t="str">
        <f>IFERROR(LOOKUP(ROUNDDOWN((Data!$B$2-E61)*24,0),$G$1:$G$7,$H$1:$H$7),"")</f>
        <v/>
      </c>
      <c r="I61" s="21" t="str">
        <f t="shared" si="8"/>
        <v>43</v>
      </c>
      <c r="J61" s="21" t="str">
        <f>Data!U237</f>
        <v>G78320F86930</v>
      </c>
      <c r="K61" s="21" t="str">
        <f>IF(OR(Data!$B$2&lt;Data!O237,Data!$B$2&gt;Data!P237),$B$11,IF(E61="Unknown",$B$10,IF(Data!$B$2-E61&gt;$C$9,$B$9,IF(Data!$B$2-E61&gt;$C$8,$B$8,IF(Data!$B$2-E61&gt;$C$7,$B$7,$B$6)))))</f>
        <v>Desconectado durante más de 21 días</v>
      </c>
      <c r="L61" s="23">
        <f>Data!AA237</f>
        <v>43977.489629629628</v>
      </c>
      <c r="M61" s="23">
        <f>Data!AB237</f>
        <v>43977.490578703706</v>
      </c>
      <c r="N61" s="24"/>
    </row>
    <row r="62" spans="1:14" x14ac:dyDescent="0.45">
      <c r="A62" s="20">
        <v>42</v>
      </c>
      <c r="B62" s="21" t="str">
        <f>Data!A241</f>
        <v>SER. MUN.- N 160 JOAQUIN ALONSO VICENS | S/P RETRO</v>
      </c>
      <c r="C62" s="21" t="str">
        <f>Data!V241</f>
        <v>S/P</v>
      </c>
      <c r="D62" s="21" t="str">
        <f>Data!Z241</f>
        <v>SERVICIOS MUNICIPALES - #160	S/P	RETROEXCAVADORA</v>
      </c>
      <c r="E62" s="22">
        <f t="shared" si="7"/>
        <v>43952.367003784719</v>
      </c>
      <c r="F62" s="21" t="str">
        <f>IFERROR(IF(OR(K62=$B$16,K62=$B$14,K62=$B$15),CONCATENATE((DATEDIF(Data!AA241,Data!$B$2,"d"))," ",IF(DATEDIF(Data!AA241,Data!$B$2,"d")&gt;1,"days","day")),""),"Never transmitted")</f>
        <v>154 days</v>
      </c>
      <c r="G62" s="21">
        <f>IFERROR(IF(ROUNDDOWN((Data!$B$2-E62)*24,0)&lt;1,ROUNDUP((Data!$B$2-E62)*24*36,0),IF(ROUNDDOWN((Data!$B$2-E62)*24,0)&lt;24,ROUNDDOWN((Data!$B$2-E62)*24,0),ROUNDDOWN((Data!$B$2-E62),0))),"")</f>
        <v>68</v>
      </c>
      <c r="H62" s="21" t="str">
        <f>IFERROR(LOOKUP(ROUNDDOWN((Data!$B$2-E62)*24,0),$G$1:$G$7,$H$1:$H$7),"")</f>
        <v/>
      </c>
      <c r="I62" s="21" t="str">
        <f t="shared" si="8"/>
        <v>68</v>
      </c>
      <c r="J62" s="21" t="str">
        <f>Data!U241</f>
        <v>G7B620F7C7A4</v>
      </c>
      <c r="K62" s="21" t="str">
        <f>IF(OR(Data!$B$2&lt;Data!O241,Data!$B$2&gt;Data!P241),$B$11,IF(E62="Unknown",$B$10,IF(Data!$B$2-E62&gt;$C$9,$B$9,IF(Data!$B$2-E62&gt;$C$8,$B$8,IF(Data!$B$2-E62&gt;$C$7,$B$7,$B$6)))))</f>
        <v>Desconectado durante más de 21 días</v>
      </c>
      <c r="L62" s="23">
        <f>Data!AA241</f>
        <v>43866.052605636571</v>
      </c>
      <c r="M62" s="23">
        <f>Data!AB241</f>
        <v>43952.367003784719</v>
      </c>
      <c r="N62" s="24"/>
    </row>
    <row r="63" spans="1:14" x14ac:dyDescent="0.45">
      <c r="A63" s="20">
        <v>43</v>
      </c>
      <c r="B63" s="21" t="str">
        <f>Data!A242</f>
        <v>SER. MUN.- N 161 JOAQUIN ALONSO VICENS | S/P RETRO</v>
      </c>
      <c r="C63" s="21" t="str">
        <f>Data!V242</f>
        <v>S/P</v>
      </c>
      <c r="D63" s="21" t="str">
        <f>Data!Z242</f>
        <v>SERVICIOS MUNICIPALES - #161 S/P RETROEXCAVADORA 580N</v>
      </c>
      <c r="E63" s="22">
        <f t="shared" si="7"/>
        <v>43938.724989155089</v>
      </c>
      <c r="F63" s="21" t="str">
        <f>IFERROR(IF(OR(K63=$B$16,K63=$B$14,K63=$B$15),CONCATENATE((DATEDIF(Data!AA242,Data!$B$2,"d"))," ",IF(DATEDIF(Data!AA242,Data!$B$2,"d")&gt;1,"days","day")),""),"Never transmitted")</f>
        <v>82 days</v>
      </c>
      <c r="G63" s="21">
        <f>IFERROR(IF(ROUNDDOWN((Data!$B$2-E63)*24,0)&lt;1,ROUNDUP((Data!$B$2-E63)*24*36,0),IF(ROUNDDOWN((Data!$B$2-E63)*24,0)&lt;24,ROUNDDOWN((Data!$B$2-E63)*24,0),ROUNDDOWN((Data!$B$2-E63),0))),"")</f>
        <v>81</v>
      </c>
      <c r="H63" s="21" t="str">
        <f>IFERROR(LOOKUP(ROUNDDOWN((Data!$B$2-E63)*24,0),$G$1:$G$7,$H$1:$H$7),"")</f>
        <v/>
      </c>
      <c r="I63" s="21" t="str">
        <f t="shared" si="8"/>
        <v>81</v>
      </c>
      <c r="J63" s="21" t="str">
        <f>Data!U242</f>
        <v>G79D20F8ECA9</v>
      </c>
      <c r="K63" s="21" t="str">
        <f>IF(OR(Data!$B$2&lt;Data!O242,Data!$B$2&gt;Data!P242),$B$11,IF(E63="Unknown",$B$10,IF(Data!$B$2-E63&gt;$C$9,$B$9,IF(Data!$B$2-E63&gt;$C$8,$B$8,IF(Data!$B$2-E63&gt;$C$7,$B$7,$B$6)))))</f>
        <v>Desconectado durante más de 21 días</v>
      </c>
      <c r="L63" s="23">
        <f>Data!AA242</f>
        <v>43938.474109525465</v>
      </c>
      <c r="M63" s="23">
        <f>Data!AB242</f>
        <v>43938.724989155089</v>
      </c>
      <c r="N63" s="24"/>
    </row>
    <row r="64" spans="1:14" x14ac:dyDescent="0.45">
      <c r="A64" s="20">
        <v>44</v>
      </c>
      <c r="B64" s="21" t="str">
        <f>Data!A243</f>
        <v>SER. MUN.- N 162 JOAQUIN ALONSO VICENS | SL47009</v>
      </c>
      <c r="C64" s="21" t="str">
        <f>Data!V243</f>
        <v>SL47009</v>
      </c>
      <c r="D64" s="21" t="str">
        <f>Data!Z243</f>
        <v>SERVICIOS MUNICIPALES - #162 MERCEDEZ BENZ BASURA	FREIGHTLINER FL80 
 - MODELO 2000</v>
      </c>
      <c r="E64" s="22">
        <f t="shared" si="7"/>
        <v>43980.971794710647</v>
      </c>
      <c r="F64" s="21" t="str">
        <f>IFERROR(IF(OR(K64=$B$16,K64=$B$14,K64=$B$15),CONCATENATE((DATEDIF(Data!AA243,Data!$B$2,"d"))," ",IF(DATEDIF(Data!AA243,Data!$B$2,"d")&gt;1,"days","day")),""),"Never transmitted")</f>
        <v>55 days</v>
      </c>
      <c r="G64" s="21">
        <f>IFERROR(IF(ROUNDDOWN((Data!$B$2-E64)*24,0)&lt;1,ROUNDUP((Data!$B$2-E64)*24*36,0),IF(ROUNDDOWN((Data!$B$2-E64)*24,0)&lt;24,ROUNDDOWN((Data!$B$2-E64)*24,0),ROUNDDOWN((Data!$B$2-E64),0))),"")</f>
        <v>39</v>
      </c>
      <c r="H64" s="21" t="str">
        <f>IFERROR(LOOKUP(ROUNDDOWN((Data!$B$2-E64)*24,0),$G$1:$G$7,$H$1:$H$7),"")</f>
        <v/>
      </c>
      <c r="I64" s="21" t="str">
        <f t="shared" si="8"/>
        <v>39</v>
      </c>
      <c r="J64" s="21" t="str">
        <f>Data!U243</f>
        <v>G78020F7C49F</v>
      </c>
      <c r="K64" s="21" t="str">
        <f>IF(OR(Data!$B$2&lt;Data!O243,Data!$B$2&gt;Data!P243),$B$11,IF(E64="Unknown",$B$10,IF(Data!$B$2-E64&gt;$C$9,$B$9,IF(Data!$B$2-E64&gt;$C$8,$B$8,IF(Data!$B$2-E64&gt;$C$7,$B$7,$B$6)))))</f>
        <v>Desconectado durante más de 21 días</v>
      </c>
      <c r="L64" s="23">
        <f>Data!AA243</f>
        <v>43965.573426655093</v>
      </c>
      <c r="M64" s="23">
        <f>Data!AB243</f>
        <v>43980.971794710647</v>
      </c>
      <c r="N64" s="24"/>
    </row>
    <row r="65" spans="1:14" x14ac:dyDescent="0.45">
      <c r="A65" s="20">
        <v>45</v>
      </c>
      <c r="B65" s="21" t="str">
        <f>Data!A249</f>
        <v>SER. MUN.- N 27 EVERARDO ACA | MOTOCONFORMADORA</v>
      </c>
      <c r="C65" s="21" t="str">
        <f>Data!V249</f>
        <v>S/P</v>
      </c>
      <c r="D65" s="21" t="str">
        <f>Data!Z249</f>
        <v>SERVICIOS MUNICIPALES - #27 MOTOCONFORMADORA CAT120G</v>
      </c>
      <c r="E65" s="22" t="str">
        <f t="shared" si="7"/>
        <v>Unknown</v>
      </c>
      <c r="F65" s="21" t="str">
        <f>IFERROR(IF(OR(K65=$B$16,K65=$B$14,K65=$B$15),CONCATENATE((DATEDIF(Data!AA249,Data!$B$2,"d"))," ",IF(DATEDIF(Data!AA249,Data!$B$2,"d")&gt;1,"days","day")),""),"Never transmitted")</f>
        <v/>
      </c>
      <c r="G65" s="21" t="str">
        <f>IFERROR(IF(ROUNDDOWN((Data!$B$2-E65)*24,0)&lt;1,ROUNDUP((Data!$B$2-E65)*24*36,0),IF(ROUNDDOWN((Data!$B$2-E65)*24,0)&lt;24,ROUNDDOWN((Data!$B$2-E65)*24,0),ROUNDDOWN((Data!$B$2-E65),0))),"")</f>
        <v/>
      </c>
      <c r="H65" s="21" t="str">
        <f>IFERROR(LOOKUP(ROUNDDOWN((Data!$B$2-E65)*24,0),$G$1:$G$7,$H$1:$H$7),"")</f>
        <v/>
      </c>
      <c r="I65" s="21" t="str">
        <f t="shared" si="8"/>
        <v>Never transmitted</v>
      </c>
      <c r="J65" s="21" t="str">
        <f>Data!U249</f>
        <v>G78120F7F6AC</v>
      </c>
      <c r="K65" s="21" t="str">
        <f>IF(OR(Data!$B$2&lt;Data!O249,Data!$B$2&gt;Data!P249),$B$11,IF(E65="Unknown",$B$10,IF(Data!$B$2-E65&gt;$C$9,$B$9,IF(Data!$B$2-E65&gt;$C$8,$B$8,IF(Data!$B$2-E65&gt;$C$7,$B$7,$B$6)))))</f>
        <v>No instalado</v>
      </c>
      <c r="L65" s="23">
        <f>Data!AA249</f>
        <v>0</v>
      </c>
      <c r="M65" s="23">
        <f>Data!AB249</f>
        <v>0</v>
      </c>
      <c r="N65" s="24"/>
    </row>
    <row r="66" spans="1:14" x14ac:dyDescent="0.45">
      <c r="A66" s="20">
        <v>46</v>
      </c>
      <c r="B66" s="21" t="str">
        <f>Data!A258</f>
        <v>SER. MUN.- N 38 JOAQUIN ALONSO VICENS | SL47011</v>
      </c>
      <c r="C66" s="21" t="str">
        <f>Data!V258</f>
        <v>SL47011</v>
      </c>
      <c r="D66" s="21" t="str">
        <f>Data!Z258</f>
        <v>SERVICIOS MUNICIPALES - #38 FORD F150 PICK UP - MODELO 2009</v>
      </c>
      <c r="E66" s="22">
        <f t="shared" si="7"/>
        <v>43806.597268518519</v>
      </c>
      <c r="F66" s="21" t="str">
        <f>IFERROR(IF(OR(K66=$B$16,K66=$B$14,K66=$B$15),CONCATENATE((DATEDIF(Data!AA258,Data!$B$2,"d"))," ",IF(DATEDIF(Data!AA258,Data!$B$2,"d")&gt;1,"days","day")),""),"Never transmitted")</f>
        <v>214 days</v>
      </c>
      <c r="G66" s="21">
        <f>IFERROR(IF(ROUNDDOWN((Data!$B$2-E66)*24,0)&lt;1,ROUNDUP((Data!$B$2-E66)*24*36,0),IF(ROUNDDOWN((Data!$B$2-E66)*24,0)&lt;24,ROUNDDOWN((Data!$B$2-E66)*24,0),ROUNDDOWN((Data!$B$2-E66),0))),"")</f>
        <v>213</v>
      </c>
      <c r="H66" s="21" t="str">
        <f>IFERROR(LOOKUP(ROUNDDOWN((Data!$B$2-E66)*24,0),$G$1:$G$7,$H$1:$H$7),"")</f>
        <v/>
      </c>
      <c r="I66" s="21" t="str">
        <f t="shared" si="8"/>
        <v>213</v>
      </c>
      <c r="J66" s="21" t="str">
        <f>Data!U258</f>
        <v>G7FA20F7DBFC</v>
      </c>
      <c r="K66" s="21" t="str">
        <f>IF(OR(Data!$B$2&lt;Data!O258,Data!$B$2&gt;Data!P258),$B$11,IF(E66="Unknown",$B$10,IF(Data!$B$2-E66&gt;$C$9,$B$9,IF(Data!$B$2-E66&gt;$C$8,$B$8,IF(Data!$B$2-E66&gt;$C$7,$B$7,$B$6)))))</f>
        <v>Desconectado durante más de 21 días</v>
      </c>
      <c r="L66" s="23">
        <f>Data!AA258</f>
        <v>43806.597268518519</v>
      </c>
      <c r="M66" s="23">
        <f>Data!AB258</f>
        <v>43806.597268518519</v>
      </c>
      <c r="N66" s="24"/>
    </row>
    <row r="67" spans="1:14" x14ac:dyDescent="0.45">
      <c r="A67" s="20">
        <v>47</v>
      </c>
      <c r="B67" s="21" t="str">
        <f>Data!A267</f>
        <v>SER. MUN.- N 57 LUIS MANI | SL71333</v>
      </c>
      <c r="C67" s="21" t="str">
        <f>Data!V267</f>
        <v>SL71333</v>
      </c>
      <c r="D67" s="21" t="str">
        <f>Data!Z267</f>
        <v>SERVICIOS MUNICIPALES - #57 NISSAN NP300 PICK UP DOBLE CABINA - MODELO 2014</v>
      </c>
      <c r="E67" s="22">
        <f t="shared" ref="E67:E74" si="9">IF(MAX(L67,M67)=0,"Unknown",MAX(L67,M67))</f>
        <v>43996.050822488425</v>
      </c>
      <c r="F67" s="21" t="str">
        <f>IFERROR(IF(OR(K67=$B$16,K67=$B$14,K67=$B$15),CONCATENATE((DATEDIF(Data!AA267,Data!$B$2,"d"))," ",IF(DATEDIF(Data!AA267,Data!$B$2,"d")&gt;1,"days","day")),""),"Never transmitted")</f>
        <v>25 days</v>
      </c>
      <c r="G67" s="21">
        <f>IFERROR(IF(ROUNDDOWN((Data!$B$2-E67)*24,0)&lt;1,ROUNDUP((Data!$B$2-E67)*24*36,0),IF(ROUNDDOWN((Data!$B$2-E67)*24,0)&lt;24,ROUNDDOWN((Data!$B$2-E67)*24,0),ROUNDDOWN((Data!$B$2-E67),0))),"")</f>
        <v>24</v>
      </c>
      <c r="H67" s="21" t="str">
        <f>IFERROR(LOOKUP(ROUNDDOWN((Data!$B$2-E67)*24,0),$G$1:$G$7,$H$1:$H$7),"")</f>
        <v/>
      </c>
      <c r="I67" s="21" t="str">
        <f t="shared" ref="I67:I74" si="10">IF(AND(K67&lt;&gt;"OK",K67&lt;&gt;"Not active"),IF(CONCATENATE(G67,H67)="","Never transmitted",CONCATENATE(G67,H67)),"")</f>
        <v>24</v>
      </c>
      <c r="J67" s="21" t="str">
        <f>Data!U267</f>
        <v>G77E20F7DC79</v>
      </c>
      <c r="K67" s="21" t="str">
        <f>IF(OR(Data!$B$2&lt;Data!O267,Data!$B$2&gt;Data!P267),$B$11,IF(E67="Unknown",$B$10,IF(Data!$B$2-E67&gt;$C$9,$B$9,IF(Data!$B$2-E67&gt;$C$8,$B$8,IF(Data!$B$2-E67&gt;$C$7,$B$7,$B$6)))))</f>
        <v>Desconectado durante más de 21 días</v>
      </c>
      <c r="L67" s="23">
        <f>Data!AA267</f>
        <v>43995.880197488426</v>
      </c>
      <c r="M67" s="23">
        <f>Data!AB267</f>
        <v>43996.050822488425</v>
      </c>
      <c r="N67" s="24"/>
    </row>
    <row r="68" spans="1:14" x14ac:dyDescent="0.45">
      <c r="A68" s="20">
        <v>48</v>
      </c>
      <c r="B68" s="21" t="str">
        <f>Data!A283</f>
        <v>SER. MUN.- S/N JOAQUIN ALONSO V | MOTOCONFORMADORA</v>
      </c>
      <c r="C68" s="21" t="str">
        <f>Data!V283</f>
        <v>S/P</v>
      </c>
      <c r="D68" s="21" t="str">
        <f>Data!Z283</f>
        <v>SERVICIOS MUNICIPALES - #S/N MOTOCONFORMADORA</v>
      </c>
      <c r="E68" s="22" t="str">
        <f t="shared" si="9"/>
        <v>Unknown</v>
      </c>
      <c r="F68" s="21" t="str">
        <f>IFERROR(IF(OR(K68=$B$16,K68=$B$14,K68=$B$15),CONCATENATE((DATEDIF(Data!AA283,Data!$B$2,"d"))," ",IF(DATEDIF(Data!AA283,Data!$B$2,"d")&gt;1,"days","day")),""),"Never transmitted")</f>
        <v/>
      </c>
      <c r="G68" s="21" t="str">
        <f>IFERROR(IF(ROUNDDOWN((Data!$B$2-E68)*24,0)&lt;1,ROUNDUP((Data!$B$2-E68)*24*36,0),IF(ROUNDDOWN((Data!$B$2-E68)*24,0)&lt;24,ROUNDDOWN((Data!$B$2-E68)*24,0),ROUNDDOWN((Data!$B$2-E68),0))),"")</f>
        <v/>
      </c>
      <c r="H68" s="21" t="str">
        <f>IFERROR(LOOKUP(ROUNDDOWN((Data!$B$2-E68)*24,0),$G$1:$G$7,$H$1:$H$7),"")</f>
        <v/>
      </c>
      <c r="I68" s="21" t="str">
        <f t="shared" si="10"/>
        <v>Never transmitted</v>
      </c>
      <c r="J68" s="21" t="str">
        <f>Data!U283</f>
        <v>G7E420F8665A</v>
      </c>
      <c r="K68" s="21" t="str">
        <f>IF(OR(Data!$B$2&lt;Data!O283,Data!$B$2&gt;Data!P283),$B$11,IF(E68="Unknown",$B$10,IF(Data!$B$2-E68&gt;$C$9,$B$9,IF(Data!$B$2-E68&gt;$C$8,$B$8,IF(Data!$B$2-E68&gt;$C$7,$B$7,$B$6)))))</f>
        <v>No instalado</v>
      </c>
      <c r="L68" s="23">
        <f>Data!AA283</f>
        <v>0</v>
      </c>
      <c r="M68" s="23">
        <f>Data!AB283</f>
        <v>0</v>
      </c>
      <c r="N68" s="24"/>
    </row>
    <row r="69" spans="1:14" x14ac:dyDescent="0.45">
      <c r="A69" s="20">
        <v>49</v>
      </c>
      <c r="B69" s="21" t="str">
        <f>Data!A285</f>
        <v>SER. MUN.- S/N JOAQUIN ALONSO V | PODADORA</v>
      </c>
      <c r="C69" s="21" t="str">
        <f>Data!V285</f>
        <v>S/P</v>
      </c>
      <c r="D69" s="21" t="str">
        <f>Data!Z285</f>
        <v>SERVICIOS MUNICIPALES - #S/N  HUSQVARNA 01  - TS142</v>
      </c>
      <c r="E69" s="22">
        <f t="shared" si="9"/>
        <v>44002.292998414348</v>
      </c>
      <c r="F69" s="21" t="str">
        <f>IFERROR(IF(OR(K69=$B$16,K69=$B$14,K69=$B$15),CONCATENATE((DATEDIF(Data!AA285,Data!$B$2,"d"))," ",IF(DATEDIF(Data!AA285,Data!$B$2,"d")&gt;1,"days","day")),""),"Never transmitted")</f>
        <v>29 days</v>
      </c>
      <c r="G69" s="21">
        <f>IFERROR(IF(ROUNDDOWN((Data!$B$2-E69)*24,0)&lt;1,ROUNDUP((Data!$B$2-E69)*24*36,0),IF(ROUNDDOWN((Data!$B$2-E69)*24,0)&lt;24,ROUNDDOWN((Data!$B$2-E69)*24,0),ROUNDDOWN((Data!$B$2-E69),0))),"")</f>
        <v>18</v>
      </c>
      <c r="H69" s="21" t="str">
        <f>IFERROR(LOOKUP(ROUNDDOWN((Data!$B$2-E69)*24,0),$G$1:$G$7,$H$1:$H$7),"")</f>
        <v/>
      </c>
      <c r="I69" s="21" t="str">
        <f t="shared" si="10"/>
        <v>18</v>
      </c>
      <c r="J69" s="21" t="str">
        <f>Data!U285</f>
        <v>G76B20F866D5</v>
      </c>
      <c r="K69" s="21" t="str">
        <f>IF(OR(Data!$B$2&lt;Data!O285,Data!$B$2&gt;Data!P285),$B$11,IF(E69="Unknown",$B$10,IF(Data!$B$2-E69&gt;$C$9,$B$9,IF(Data!$B$2-E69&gt;$C$8,$B$8,IF(Data!$B$2-E69&gt;$C$7,$B$7,$B$6)))))</f>
        <v>Desconectado durante más de 21 días</v>
      </c>
      <c r="L69" s="23">
        <f>Data!AA285</f>
        <v>43991.636239155094</v>
      </c>
      <c r="M69" s="23">
        <f>Data!AB285</f>
        <v>44002.292998414348</v>
      </c>
      <c r="N69" s="24" t="s">
        <v>2502</v>
      </c>
    </row>
    <row r="70" spans="1:14" x14ac:dyDescent="0.45">
      <c r="A70" s="20">
        <v>50</v>
      </c>
      <c r="B70" s="21" t="str">
        <f>Data!A293</f>
        <v>SER. MUN.- S/N JOAQUIN ALONSO VICENS | MINI RETRO</v>
      </c>
      <c r="C70" s="21" t="str">
        <f>Data!V293</f>
        <v>S/P</v>
      </c>
      <c r="D70" s="21" t="str">
        <f>Data!Z293</f>
        <v>SERVICIOS MUNICIPALES - S/N  MINI RETROEXCAVADORA	JCB - MODELO 2020</v>
      </c>
      <c r="E70" s="22">
        <f t="shared" si="9"/>
        <v>43964.348184340277</v>
      </c>
      <c r="F70" s="21" t="str">
        <f>IFERROR(IF(OR(K70=$B$16,K70=$B$14,K70=$B$15),CONCATENATE((DATEDIF(Data!AA293,Data!$B$2,"d"))," ",IF(DATEDIF(Data!AA293,Data!$B$2,"d")&gt;1,"days","day")),""),"Never transmitted")</f>
        <v>56 days</v>
      </c>
      <c r="G70" s="21">
        <f>IFERROR(IF(ROUNDDOWN((Data!$B$2-E70)*24,0)&lt;1,ROUNDUP((Data!$B$2-E70)*24*36,0),IF(ROUNDDOWN((Data!$B$2-E70)*24,0)&lt;24,ROUNDDOWN((Data!$B$2-E70)*24,0),ROUNDDOWN((Data!$B$2-E70),0))),"")</f>
        <v>56</v>
      </c>
      <c r="H70" s="21" t="str">
        <f>IFERROR(LOOKUP(ROUNDDOWN((Data!$B$2-E70)*24,0),$G$1:$G$7,$H$1:$H$7),"")</f>
        <v/>
      </c>
      <c r="I70" s="21" t="str">
        <f t="shared" si="10"/>
        <v>56</v>
      </c>
      <c r="J70" s="21" t="str">
        <f>Data!U293</f>
        <v>G7CB20F86675</v>
      </c>
      <c r="K70" s="21" t="str">
        <f>IF(OR(Data!$B$2&lt;Data!O293,Data!$B$2&gt;Data!P293),$B$11,IF(E70="Unknown",$B$10,IF(Data!$B$2-E70&gt;$C$9,$B$9,IF(Data!$B$2-E70&gt;$C$8,$B$8,IF(Data!$B$2-E70&gt;$C$7,$B$7,$B$6)))))</f>
        <v>Desconectado durante más de 21 días</v>
      </c>
      <c r="L70" s="23">
        <f>Data!AA293</f>
        <v>43964.289688969904</v>
      </c>
      <c r="M70" s="23">
        <f>Data!AB293</f>
        <v>43964.348184340277</v>
      </c>
      <c r="N70" s="24"/>
    </row>
    <row r="71" spans="1:14" x14ac:dyDescent="0.45">
      <c r="A71" s="20">
        <v>51</v>
      </c>
      <c r="B71" s="21" t="str">
        <f>Data!A294</f>
        <v>SER. VEH.- N 174 MARGARITA TECUATL T. | TZJ5436</v>
      </c>
      <c r="C71" s="21" t="str">
        <f>Data!V294</f>
        <v>TZJ5436</v>
      </c>
      <c r="D71" s="21" t="str">
        <f>Data!Z294</f>
        <v>SERVICIOS VEHICULARES - #174 CROSSFOX STD VW CROSSFOX - MODELO 2007</v>
      </c>
      <c r="E71" s="22">
        <f t="shared" si="9"/>
        <v>43983.599422766201</v>
      </c>
      <c r="F71" s="21" t="str">
        <f>IFERROR(IF(OR(K71=$B$16,K71=$B$14,K71=$B$15),CONCATENATE((DATEDIF(Data!AA294,Data!$B$2,"d"))," ",IF(DATEDIF(Data!AA294,Data!$B$2,"d")&gt;1,"days","day")),""),"Never transmitted")</f>
        <v>37 days</v>
      </c>
      <c r="G71" s="21">
        <f>IFERROR(IF(ROUNDDOWN((Data!$B$2-E71)*24,0)&lt;1,ROUNDUP((Data!$B$2-E71)*24*36,0),IF(ROUNDDOWN((Data!$B$2-E71)*24,0)&lt;24,ROUNDDOWN((Data!$B$2-E71)*24,0),ROUNDDOWN((Data!$B$2-E71),0))),"")</f>
        <v>36</v>
      </c>
      <c r="H71" s="21" t="str">
        <f>IFERROR(LOOKUP(ROUNDDOWN((Data!$B$2-E71)*24,0),$G$1:$G$7,$H$1:$H$7),"")</f>
        <v/>
      </c>
      <c r="I71" s="21" t="str">
        <f t="shared" si="10"/>
        <v>36</v>
      </c>
      <c r="J71" s="21" t="str">
        <f>Data!U294</f>
        <v>G7B320F8731E</v>
      </c>
      <c r="K71" s="21" t="str">
        <f>IF(OR(Data!$B$2&lt;Data!O294,Data!$B$2&gt;Data!P294),$B$11,IF(E71="Unknown",$B$10,IF(Data!$B$2-E71&gt;$C$9,$B$9,IF(Data!$B$2-E71&gt;$C$8,$B$8,IF(Data!$B$2-E71&gt;$C$7,$B$7,$B$6)))))</f>
        <v>Desconectado durante más de 21 días</v>
      </c>
      <c r="L71" s="23">
        <f>Data!AA294</f>
        <v>43983.59654082176</v>
      </c>
      <c r="M71" s="23">
        <f>Data!AB294</f>
        <v>43983.599422766201</v>
      </c>
      <c r="N71" s="24"/>
    </row>
    <row r="72" spans="1:14" x14ac:dyDescent="0.45">
      <c r="A72" s="20">
        <v>52</v>
      </c>
      <c r="B72" s="21" t="str">
        <f>Data!A296</f>
        <v>SER. VEH.- N 83 SIN ASIGNAR | TXP2639</v>
      </c>
      <c r="C72" s="21" t="str">
        <f>Data!V296</f>
        <v>TXP2639</v>
      </c>
      <c r="D72" s="21" t="str">
        <f>Data!Z296</f>
        <v>SERVICIOS VEHICULARES - #83 NISSAN MARCH DRIVE STD - MODELO 2013</v>
      </c>
      <c r="E72" s="22">
        <f t="shared" si="9"/>
        <v>44010.708449074074</v>
      </c>
      <c r="F72" s="21" t="str">
        <f>IFERROR(IF(OR(K72=$B$16,K72=$B$14,K72=$B$15),CONCATENATE((DATEDIF(Data!AA296,Data!$B$2,"d"))," ",IF(DATEDIF(Data!AA296,Data!$B$2,"d")&gt;1,"days","day")),""),"Never transmitted")</f>
        <v>12 days</v>
      </c>
      <c r="G72" s="21">
        <f>IFERROR(IF(ROUNDDOWN((Data!$B$2-E72)*24,0)&lt;1,ROUNDUP((Data!$B$2-E72)*24*36,0),IF(ROUNDDOWN((Data!$B$2-E72)*24,0)&lt;24,ROUNDDOWN((Data!$B$2-E72)*24,0),ROUNDDOWN((Data!$B$2-E72),0))),"")</f>
        <v>9</v>
      </c>
      <c r="H72" s="21" t="str">
        <f>IFERROR(LOOKUP(ROUNDDOWN((Data!$B$2-E72)*24,0),$G$1:$G$7,$H$1:$H$7),"")</f>
        <v/>
      </c>
      <c r="I72" s="21" t="str">
        <f t="shared" si="10"/>
        <v>9</v>
      </c>
      <c r="J72" s="21" t="str">
        <f>Data!U296</f>
        <v>G7B220F7C7A0</v>
      </c>
      <c r="K72" s="21" t="str">
        <f>IF(OR(Data!$B$2&lt;Data!O296,Data!$B$2&gt;Data!P296),$B$11,IF(E72="Unknown",$B$10,IF(Data!$B$2-E72&gt;$C$9,$B$9,IF(Data!$B$2-E72&gt;$C$8,$B$8,IF(Data!$B$2-E72&gt;$C$7,$B$7,$B$6)))))</f>
        <v>Desconectado durante más de 21 días</v>
      </c>
      <c r="L72" s="23">
        <f>Data!AA296</f>
        <v>44008.925405092596</v>
      </c>
      <c r="M72" s="23">
        <f>Data!AB296</f>
        <v>44010.708449074074</v>
      </c>
      <c r="N72" s="24"/>
    </row>
    <row r="73" spans="1:14" x14ac:dyDescent="0.45">
      <c r="A73" s="20">
        <v>53</v>
      </c>
      <c r="B73" s="21" t="str">
        <f>Data!A297</f>
        <v>SER. VEH.- N S/N CESAR ALONSO VICENS | SM03066</v>
      </c>
      <c r="C73" s="21" t="str">
        <f>Data!V297</f>
        <v>SM03066</v>
      </c>
      <c r="D73" s="21" t="str">
        <f>Data!Z297</f>
        <v>SERVICIOS VEHICULARES - #S/N FORD F150	 - MODELO 2009</v>
      </c>
      <c r="E73" s="22">
        <f t="shared" si="9"/>
        <v>43918.564202118054</v>
      </c>
      <c r="F73" s="21" t="str">
        <f>IFERROR(IF(OR(K73=$B$16,K73=$B$14,K73=$B$15),CONCATENATE((DATEDIF(Data!AA297,Data!$B$2,"d"))," ",IF(DATEDIF(Data!AA297,Data!$B$2,"d")&gt;1,"days","day")),""),"Never transmitted")</f>
        <v>105 days</v>
      </c>
      <c r="G73" s="21">
        <f>IFERROR(IF(ROUNDDOWN((Data!$B$2-E73)*24,0)&lt;1,ROUNDUP((Data!$B$2-E73)*24*36,0),IF(ROUNDDOWN((Data!$B$2-E73)*24,0)&lt;24,ROUNDDOWN((Data!$B$2-E73)*24,0),ROUNDDOWN((Data!$B$2-E73),0))),"")</f>
        <v>101</v>
      </c>
      <c r="H73" s="21" t="str">
        <f>IFERROR(LOOKUP(ROUNDDOWN((Data!$B$2-E73)*24,0),$G$1:$G$7,$H$1:$H$7),"")</f>
        <v/>
      </c>
      <c r="I73" s="21" t="str">
        <f t="shared" si="10"/>
        <v>101</v>
      </c>
      <c r="J73" s="21" t="str">
        <f>Data!U297</f>
        <v>G74020F869F3</v>
      </c>
      <c r="K73" s="21" t="str">
        <f>IF(OR(Data!$B$2&lt;Data!O297,Data!$B$2&gt;Data!P297),$B$11,IF(E73="Unknown",$B$10,IF(Data!$B$2-E73&gt;$C$9,$B$9,IF(Data!$B$2-E73&gt;$C$8,$B$8,IF(Data!$B$2-E73&gt;$C$7,$B$7,$B$6)))))</f>
        <v>Desconectado durante más de 21 días</v>
      </c>
      <c r="L73" s="23">
        <f>Data!AA297</f>
        <v>43915.589584062502</v>
      </c>
      <c r="M73" s="23">
        <f>Data!AB297</f>
        <v>43918.564202118054</v>
      </c>
      <c r="N73" s="24"/>
    </row>
    <row r="74" spans="1:14" ht="17" thickBot="1" x14ac:dyDescent="0.5">
      <c r="A74" s="25">
        <v>54</v>
      </c>
      <c r="B74" s="26" t="str">
        <f>Data!A300</f>
        <v>SIN ASIGNAR - TWE9291 "BAJA"</v>
      </c>
      <c r="C74" s="26" t="str">
        <f>Data!V300</f>
        <v>TWE9291</v>
      </c>
      <c r="D74" s="26" t="str">
        <f>Data!Z300</f>
        <v>R-8	#82	STD VW CROSSFOX - MODELO 2008
UNIDAD DE BAJA SE ENCUENTRA EN EL R-8</v>
      </c>
      <c r="E74" s="27">
        <f t="shared" si="9"/>
        <v>43881.602234525461</v>
      </c>
      <c r="F74" s="26" t="str">
        <f>IFERROR(IF(OR(K74=$B$16,K74=$B$14,K74=$B$15),CONCATENATE((DATEDIF(Data!AA300,Data!$B$2,"d"))," ",IF(DATEDIF(Data!AA300,Data!$B$2,"d")&gt;1,"days","day")),""),"Never transmitted")</f>
        <v>145 days</v>
      </c>
      <c r="G74" s="26">
        <f>IFERROR(IF(ROUNDDOWN((Data!$B$2-E74)*24,0)&lt;1,ROUNDUP((Data!$B$2-E74)*24*36,0),IF(ROUNDDOWN((Data!$B$2-E74)*24,0)&lt;24,ROUNDDOWN((Data!$B$2-E74)*24,0),ROUNDDOWN((Data!$B$2-E74),0))),"")</f>
        <v>138</v>
      </c>
      <c r="H74" s="26" t="str">
        <f>IFERROR(LOOKUP(ROUNDDOWN((Data!$B$2-E74)*24,0),$G$1:$G$7,$H$1:$H$7),"")</f>
        <v/>
      </c>
      <c r="I74" s="26" t="str">
        <f t="shared" si="10"/>
        <v>138</v>
      </c>
      <c r="J74" s="26" t="str">
        <f>Data!U300</f>
        <v>G7C820F7DBCE</v>
      </c>
      <c r="K74" s="26" t="str">
        <f>IF(OR(Data!$B$2&lt;Data!O300,Data!$B$2&gt;Data!P300),$B$11,IF(E74="Unknown",$B$10,IF(Data!$B$2-E74&gt;$C$9,$B$9,IF(Data!$B$2-E74&gt;$C$8,$B$8,IF(Data!$B$2-E74&gt;$C$7,$B$7,$B$6)))))</f>
        <v>Desconectado durante más de 21 días</v>
      </c>
      <c r="L74" s="28">
        <f>Data!AA300</f>
        <v>43875.756759988428</v>
      </c>
      <c r="M74" s="28">
        <f>Data!AB300</f>
        <v>43881.602234525461</v>
      </c>
      <c r="N74" s="29" t="s">
        <v>2501</v>
      </c>
    </row>
    <row r="75" spans="1:14" x14ac:dyDescent="0.45">
      <c r="E75" s="8"/>
      <c r="L75" s="9"/>
      <c r="M75" s="9"/>
    </row>
    <row r="76" spans="1:14" x14ac:dyDescent="0.45">
      <c r="E76" s="8"/>
      <c r="L76" s="9"/>
      <c r="M76" s="9"/>
    </row>
    <row r="77" spans="1:14" x14ac:dyDescent="0.45">
      <c r="E77" s="8"/>
      <c r="L77" s="9"/>
      <c r="M77" s="9"/>
    </row>
    <row r="78" spans="1:14" x14ac:dyDescent="0.45">
      <c r="E78" s="8"/>
      <c r="L78" s="9"/>
      <c r="M78" s="9"/>
    </row>
    <row r="79" spans="1:14" x14ac:dyDescent="0.45">
      <c r="E79" s="8"/>
      <c r="L79" s="9"/>
      <c r="M79" s="9"/>
    </row>
    <row r="80" spans="1:14" x14ac:dyDescent="0.45">
      <c r="E80" s="8"/>
      <c r="L80" s="9"/>
      <c r="M80" s="9"/>
    </row>
    <row r="81" spans="5:13" x14ac:dyDescent="0.45">
      <c r="E81" s="8"/>
      <c r="L81" s="9"/>
      <c r="M81" s="9"/>
    </row>
    <row r="82" spans="5:13" x14ac:dyDescent="0.45">
      <c r="E82" s="8"/>
      <c r="L82" s="9"/>
      <c r="M82" s="9"/>
    </row>
    <row r="83" spans="5:13" x14ac:dyDescent="0.45">
      <c r="E83" s="8"/>
      <c r="L83" s="9"/>
      <c r="M83" s="9"/>
    </row>
    <row r="84" spans="5:13" x14ac:dyDescent="0.45">
      <c r="E84" s="8"/>
      <c r="L84" s="9"/>
      <c r="M84" s="9"/>
    </row>
  </sheetData>
  <mergeCells count="4">
    <mergeCell ref="N18:N19"/>
    <mergeCell ref="A17:B19"/>
    <mergeCell ref="C1:K17"/>
    <mergeCell ref="C18:K19"/>
  </mergeCells>
  <conditionalFormatting sqref="F21:I84">
    <cfRule type="cellIs" dxfId="17" priority="39" stopIfTrue="1" operator="equal">
      <formula>"OK"</formula>
    </cfRule>
  </conditionalFormatting>
  <conditionalFormatting sqref="F21:I84">
    <cfRule type="cellIs" dxfId="16" priority="37" stopIfTrue="1" operator="equal">
      <formula>"Not communicating"</formula>
    </cfRule>
  </conditionalFormatting>
  <conditionalFormatting sqref="B12">
    <cfRule type="cellIs" dxfId="10" priority="14" stopIfTrue="1" operator="equal">
      <formula>"Not active"</formula>
    </cfRule>
    <cfRule type="cellIs" dxfId="9" priority="15" stopIfTrue="1" operator="equal">
      <formula>"Offline for "&amp;$C$8&amp;" - "&amp;$C$9&amp;" days"</formula>
    </cfRule>
    <cfRule type="cellIs" dxfId="8" priority="16" stopIfTrue="1" operator="equal">
      <formula>"Offline for "&amp;$C$7&amp;" - "&amp;$C$8&amp;" days"</formula>
    </cfRule>
    <cfRule type="cellIs" dxfId="7" priority="17" stopIfTrue="1" operator="equal">
      <formula>"Offline for "&amp;$C$9&amp;"+ days"</formula>
    </cfRule>
    <cfRule type="cellIs" dxfId="6" priority="18" stopIfTrue="1" operator="equal">
      <formula>"OK"</formula>
    </cfRule>
  </conditionalFormatting>
  <conditionalFormatting sqref="K20:K1048576">
    <cfRule type="cellIs" dxfId="4" priority="7" stopIfTrue="1" operator="equal">
      <formula>$B$10</formula>
    </cfRule>
    <cfRule type="cellIs" dxfId="3" priority="30" stopIfTrue="1" operator="equal">
      <formula>$B$8</formula>
    </cfRule>
    <cfRule type="cellIs" dxfId="2" priority="31" stopIfTrue="1" operator="equal">
      <formula>$B$7</formula>
    </cfRule>
    <cfRule type="cellIs" dxfId="1" priority="40" stopIfTrue="1" operator="equal">
      <formula>$B$9</formula>
    </cfRule>
    <cfRule type="cellIs" dxfId="0" priority="42" stopIfTrue="1" operator="equal">
      <formula>$B$6</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42"/>
  <sheetViews>
    <sheetView topLeftCell="A37" workbookViewId="0">
      <selection activeCell="A42" sqref="A42:XFD42"/>
    </sheetView>
  </sheetViews>
  <sheetFormatPr baseColWidth="10" defaultColWidth="8.7265625" defaultRowHeight="12.5" x14ac:dyDescent="0.25"/>
  <cols>
    <col min="1" max="5" width="30" customWidth="1"/>
    <col min="6" max="6" width="30" style="11" customWidth="1"/>
    <col min="7" max="7" width="30" customWidth="1"/>
    <col min="8" max="10" width="30" style="11" customWidth="1"/>
  </cols>
  <sheetData>
    <row r="1" spans="1:10" s="14" customFormat="1" ht="13" x14ac:dyDescent="0.3">
      <c r="A1" s="13" t="s">
        <v>44</v>
      </c>
      <c r="B1" s="14" t="s">
        <v>45</v>
      </c>
      <c r="C1" s="14" t="s">
        <v>46</v>
      </c>
      <c r="D1" s="14" t="s">
        <v>47</v>
      </c>
      <c r="E1" s="14" t="s">
        <v>48</v>
      </c>
      <c r="F1" s="13" t="s">
        <v>247</v>
      </c>
      <c r="G1" s="13" t="s">
        <v>286</v>
      </c>
      <c r="H1" s="13" t="s">
        <v>324</v>
      </c>
      <c r="I1" s="13" t="s">
        <v>363</v>
      </c>
      <c r="J1" s="13" t="s">
        <v>432</v>
      </c>
    </row>
    <row r="2" spans="1:10" x14ac:dyDescent="0.25">
      <c r="A2" s="11" t="s">
        <v>49</v>
      </c>
      <c r="B2" t="s">
        <v>86</v>
      </c>
      <c r="C2" t="s">
        <v>87</v>
      </c>
      <c r="D2" t="s">
        <v>88</v>
      </c>
      <c r="E2" t="s">
        <v>89</v>
      </c>
      <c r="F2" s="11" t="s">
        <v>248</v>
      </c>
      <c r="G2" s="11" t="s">
        <v>287</v>
      </c>
      <c r="H2" s="11" t="s">
        <v>325</v>
      </c>
      <c r="I2" s="11" t="s">
        <v>364</v>
      </c>
      <c r="J2" s="11" t="s">
        <v>404</v>
      </c>
    </row>
    <row r="3" spans="1:10" x14ac:dyDescent="0.25">
      <c r="A3" s="11" t="s">
        <v>50</v>
      </c>
      <c r="B3" t="s">
        <v>90</v>
      </c>
      <c r="C3" t="s">
        <v>91</v>
      </c>
      <c r="D3" t="s">
        <v>92</v>
      </c>
      <c r="E3" t="s">
        <v>93</v>
      </c>
      <c r="F3" s="11" t="s">
        <v>249</v>
      </c>
      <c r="G3" s="11" t="s">
        <v>91</v>
      </c>
      <c r="H3" s="11" t="s">
        <v>326</v>
      </c>
      <c r="I3" s="11" t="s">
        <v>365</v>
      </c>
      <c r="J3" s="11" t="s">
        <v>433</v>
      </c>
    </row>
    <row r="4" spans="1:10" x14ac:dyDescent="0.25">
      <c r="A4" s="11" t="s">
        <v>51</v>
      </c>
      <c r="B4" t="s">
        <v>94</v>
      </c>
      <c r="C4" t="s">
        <v>95</v>
      </c>
      <c r="D4" t="s">
        <v>96</v>
      </c>
      <c r="E4" t="s">
        <v>97</v>
      </c>
      <c r="F4" s="11" t="s">
        <v>250</v>
      </c>
      <c r="G4" s="11" t="s">
        <v>290</v>
      </c>
      <c r="H4" s="11" t="s">
        <v>327</v>
      </c>
      <c r="I4" s="11" t="s">
        <v>369</v>
      </c>
      <c r="J4" s="11" t="s">
        <v>405</v>
      </c>
    </row>
    <row r="5" spans="1:10" x14ac:dyDescent="0.25">
      <c r="A5" s="11" t="s">
        <v>52</v>
      </c>
      <c r="B5" t="s">
        <v>98</v>
      </c>
      <c r="C5" t="s">
        <v>99</v>
      </c>
      <c r="D5" t="s">
        <v>100</v>
      </c>
      <c r="E5" t="s">
        <v>101</v>
      </c>
      <c r="F5" s="11" t="s">
        <v>251</v>
      </c>
      <c r="G5" s="11" t="s">
        <v>291</v>
      </c>
      <c r="H5" s="11" t="s">
        <v>328</v>
      </c>
      <c r="I5" s="11" t="s">
        <v>370</v>
      </c>
      <c r="J5" s="11" t="s">
        <v>406</v>
      </c>
    </row>
    <row r="6" spans="1:10" x14ac:dyDescent="0.25">
      <c r="A6" s="11" t="s">
        <v>53</v>
      </c>
      <c r="B6" t="s">
        <v>102</v>
      </c>
      <c r="C6" t="s">
        <v>103</v>
      </c>
      <c r="D6" t="s">
        <v>104</v>
      </c>
      <c r="E6" t="s">
        <v>105</v>
      </c>
      <c r="F6" s="11" t="s">
        <v>252</v>
      </c>
      <c r="G6" s="11" t="s">
        <v>292</v>
      </c>
      <c r="H6" s="11" t="s">
        <v>329</v>
      </c>
      <c r="I6" s="11" t="s">
        <v>371</v>
      </c>
      <c r="J6" s="11" t="s">
        <v>407</v>
      </c>
    </row>
    <row r="7" spans="1:10" x14ac:dyDescent="0.25">
      <c r="A7" s="11" t="s">
        <v>54</v>
      </c>
      <c r="B7" t="s">
        <v>106</v>
      </c>
      <c r="C7" t="s">
        <v>107</v>
      </c>
      <c r="D7" t="s">
        <v>108</v>
      </c>
      <c r="E7" t="s">
        <v>109</v>
      </c>
      <c r="F7" s="11" t="s">
        <v>253</v>
      </c>
      <c r="G7" s="11" t="s">
        <v>293</v>
      </c>
      <c r="H7" s="11" t="s">
        <v>330</v>
      </c>
      <c r="I7" s="11" t="s">
        <v>372</v>
      </c>
      <c r="J7" s="11" t="s">
        <v>408</v>
      </c>
    </row>
    <row r="8" spans="1:10" x14ac:dyDescent="0.25">
      <c r="A8" s="11" t="s">
        <v>85</v>
      </c>
      <c r="B8" t="s">
        <v>110</v>
      </c>
      <c r="C8" t="s">
        <v>111</v>
      </c>
      <c r="D8" t="s">
        <v>112</v>
      </c>
      <c r="E8" t="s">
        <v>113</v>
      </c>
      <c r="F8" s="11" t="s">
        <v>254</v>
      </c>
      <c r="G8" s="11" t="s">
        <v>294</v>
      </c>
      <c r="H8" s="11" t="s">
        <v>331</v>
      </c>
      <c r="I8" s="11" t="s">
        <v>373</v>
      </c>
      <c r="J8" s="11" t="s">
        <v>409</v>
      </c>
    </row>
    <row r="9" spans="1:10" x14ac:dyDescent="0.25">
      <c r="A9" s="11" t="s">
        <v>55</v>
      </c>
      <c r="B9" t="s">
        <v>114</v>
      </c>
      <c r="C9" t="s">
        <v>115</v>
      </c>
      <c r="D9" t="s">
        <v>116</v>
      </c>
      <c r="E9" t="s">
        <v>117</v>
      </c>
      <c r="F9" s="11" t="s">
        <v>255</v>
      </c>
      <c r="G9" s="11" t="s">
        <v>295</v>
      </c>
      <c r="H9" s="11" t="s">
        <v>332</v>
      </c>
      <c r="I9" s="11" t="s">
        <v>374</v>
      </c>
      <c r="J9" s="11" t="s">
        <v>410</v>
      </c>
    </row>
    <row r="10" spans="1:10" x14ac:dyDescent="0.25">
      <c r="A10" s="11" t="s">
        <v>56</v>
      </c>
      <c r="B10" t="s">
        <v>118</v>
      </c>
      <c r="C10" t="s">
        <v>119</v>
      </c>
      <c r="D10" t="s">
        <v>120</v>
      </c>
      <c r="E10" t="s">
        <v>121</v>
      </c>
      <c r="F10" s="11" t="s">
        <v>256</v>
      </c>
      <c r="G10" s="11" t="s">
        <v>288</v>
      </c>
      <c r="H10" s="11" t="s">
        <v>333</v>
      </c>
      <c r="I10" s="11" t="s">
        <v>366</v>
      </c>
      <c r="J10" s="11" t="s">
        <v>434</v>
      </c>
    </row>
    <row r="11" spans="1:10" x14ac:dyDescent="0.25">
      <c r="A11" s="11" t="s">
        <v>57</v>
      </c>
      <c r="B11" t="s">
        <v>122</v>
      </c>
      <c r="C11" t="s">
        <v>123</v>
      </c>
      <c r="D11" t="s">
        <v>41</v>
      </c>
      <c r="E11" t="s">
        <v>124</v>
      </c>
      <c r="F11" s="11" t="s">
        <v>41</v>
      </c>
      <c r="G11" s="11" t="s">
        <v>41</v>
      </c>
      <c r="H11" s="11" t="s">
        <v>41</v>
      </c>
      <c r="I11" s="11" t="s">
        <v>367</v>
      </c>
      <c r="J11" s="11" t="s">
        <v>435</v>
      </c>
    </row>
    <row r="12" spans="1:10" x14ac:dyDescent="0.25">
      <c r="A12" s="11" t="s">
        <v>58</v>
      </c>
      <c r="B12" t="s">
        <v>125</v>
      </c>
      <c r="C12" t="s">
        <v>126</v>
      </c>
      <c r="D12" t="s">
        <v>127</v>
      </c>
      <c r="E12" t="s">
        <v>128</v>
      </c>
      <c r="F12" s="11" t="s">
        <v>257</v>
      </c>
      <c r="G12" s="11" t="s">
        <v>296</v>
      </c>
      <c r="H12" s="11" t="s">
        <v>334</v>
      </c>
      <c r="I12" s="11" t="s">
        <v>375</v>
      </c>
      <c r="J12" s="11" t="s">
        <v>411</v>
      </c>
    </row>
    <row r="13" spans="1:10" x14ac:dyDescent="0.25">
      <c r="A13" s="11" t="s">
        <v>59</v>
      </c>
      <c r="B13" t="s">
        <v>129</v>
      </c>
      <c r="C13" t="s">
        <v>130</v>
      </c>
      <c r="D13" t="s">
        <v>131</v>
      </c>
      <c r="E13" t="s">
        <v>132</v>
      </c>
      <c r="F13" s="11" t="s">
        <v>258</v>
      </c>
      <c r="G13" s="11" t="s">
        <v>297</v>
      </c>
      <c r="H13" s="11" t="s">
        <v>335</v>
      </c>
      <c r="I13" s="11" t="s">
        <v>376</v>
      </c>
      <c r="J13" s="11" t="s">
        <v>412</v>
      </c>
    </row>
    <row r="14" spans="1:10" x14ac:dyDescent="0.25">
      <c r="A14" s="11" t="s">
        <v>60</v>
      </c>
      <c r="B14" t="s">
        <v>133</v>
      </c>
      <c r="C14" t="s">
        <v>134</v>
      </c>
      <c r="D14" t="s">
        <v>135</v>
      </c>
      <c r="E14" t="s">
        <v>136</v>
      </c>
      <c r="F14" s="11" t="s">
        <v>259</v>
      </c>
      <c r="G14" s="11" t="s">
        <v>298</v>
      </c>
      <c r="H14" s="11" t="s">
        <v>336</v>
      </c>
      <c r="I14" s="11" t="s">
        <v>377</v>
      </c>
      <c r="J14" s="11" t="s">
        <v>413</v>
      </c>
    </row>
    <row r="15" spans="1:10" x14ac:dyDescent="0.25">
      <c r="A15" s="11" t="s">
        <v>62</v>
      </c>
      <c r="B15" t="s">
        <v>137</v>
      </c>
      <c r="C15" t="s">
        <v>138</v>
      </c>
      <c r="D15" t="s">
        <v>139</v>
      </c>
      <c r="E15" t="s">
        <v>140</v>
      </c>
      <c r="F15" s="11" t="s">
        <v>260</v>
      </c>
      <c r="G15" s="11" t="s">
        <v>299</v>
      </c>
      <c r="H15" s="11" t="s">
        <v>337</v>
      </c>
      <c r="I15" s="11" t="s">
        <v>378</v>
      </c>
      <c r="J15" s="11" t="s">
        <v>414</v>
      </c>
    </row>
    <row r="16" spans="1:10" x14ac:dyDescent="0.25">
      <c r="A16" s="11" t="s">
        <v>82</v>
      </c>
      <c r="B16" t="s">
        <v>141</v>
      </c>
      <c r="C16" t="s">
        <v>142</v>
      </c>
      <c r="D16" t="s">
        <v>143</v>
      </c>
      <c r="E16" t="s">
        <v>144</v>
      </c>
      <c r="F16" s="11" t="s">
        <v>261</v>
      </c>
      <c r="G16" s="11" t="s">
        <v>289</v>
      </c>
      <c r="H16" s="11" t="s">
        <v>338</v>
      </c>
      <c r="I16" s="11" t="s">
        <v>368</v>
      </c>
      <c r="J16" s="11" t="s">
        <v>415</v>
      </c>
    </row>
    <row r="17" spans="1:10" x14ac:dyDescent="0.25">
      <c r="A17" s="11" t="s">
        <v>83</v>
      </c>
      <c r="B17" t="s">
        <v>145</v>
      </c>
      <c r="C17" t="s">
        <v>146</v>
      </c>
      <c r="D17" t="s">
        <v>147</v>
      </c>
      <c r="E17" t="s">
        <v>148</v>
      </c>
      <c r="F17" s="11" t="s">
        <v>262</v>
      </c>
      <c r="G17" s="11" t="s">
        <v>300</v>
      </c>
      <c r="H17" s="11" t="s">
        <v>339</v>
      </c>
      <c r="I17" s="11" t="s">
        <v>379</v>
      </c>
      <c r="J17" s="11" t="s">
        <v>416</v>
      </c>
    </row>
    <row r="18" spans="1:10" x14ac:dyDescent="0.25">
      <c r="A18" s="11" t="s">
        <v>81</v>
      </c>
      <c r="B18" t="s">
        <v>149</v>
      </c>
      <c r="C18" t="s">
        <v>150</v>
      </c>
      <c r="D18" t="s">
        <v>151</v>
      </c>
      <c r="E18" t="s">
        <v>152</v>
      </c>
      <c r="F18" s="11" t="s">
        <v>263</v>
      </c>
      <c r="G18" s="11" t="s">
        <v>301</v>
      </c>
      <c r="H18" s="11" t="s">
        <v>340</v>
      </c>
      <c r="I18" s="11" t="s">
        <v>380</v>
      </c>
      <c r="J18" s="11" t="s">
        <v>417</v>
      </c>
    </row>
    <row r="19" spans="1:10" x14ac:dyDescent="0.25">
      <c r="A19" s="11" t="s">
        <v>84</v>
      </c>
      <c r="B19" t="s">
        <v>153</v>
      </c>
      <c r="C19" t="s">
        <v>154</v>
      </c>
      <c r="D19" t="s">
        <v>155</v>
      </c>
      <c r="E19" t="s">
        <v>156</v>
      </c>
      <c r="F19" s="11" t="s">
        <v>264</v>
      </c>
      <c r="G19" s="11" t="s">
        <v>302</v>
      </c>
      <c r="H19" s="11" t="s">
        <v>341</v>
      </c>
      <c r="I19" s="11" t="s">
        <v>381</v>
      </c>
      <c r="J19" s="11" t="s">
        <v>418</v>
      </c>
    </row>
    <row r="20" spans="1:10" x14ac:dyDescent="0.25">
      <c r="A20" s="11" t="s">
        <v>61</v>
      </c>
      <c r="B20" t="s">
        <v>157</v>
      </c>
      <c r="C20" t="s">
        <v>158</v>
      </c>
      <c r="D20" t="s">
        <v>159</v>
      </c>
      <c r="E20" t="s">
        <v>160</v>
      </c>
      <c r="F20" s="11" t="s">
        <v>265</v>
      </c>
      <c r="G20" s="11" t="s">
        <v>303</v>
      </c>
      <c r="H20" s="11" t="s">
        <v>342</v>
      </c>
      <c r="I20" s="11" t="s">
        <v>382</v>
      </c>
      <c r="J20" s="11" t="s">
        <v>419</v>
      </c>
    </row>
    <row r="21" spans="1:10" x14ac:dyDescent="0.25">
      <c r="A21" s="11" t="s">
        <v>63</v>
      </c>
      <c r="B21" t="s">
        <v>18</v>
      </c>
      <c r="C21" t="s">
        <v>18</v>
      </c>
      <c r="D21" t="s">
        <v>18</v>
      </c>
      <c r="E21" t="s">
        <v>18</v>
      </c>
      <c r="F21" s="11" t="s">
        <v>18</v>
      </c>
      <c r="G21" s="11" t="s">
        <v>18</v>
      </c>
      <c r="H21" s="11" t="s">
        <v>18</v>
      </c>
      <c r="I21" s="11" t="s">
        <v>18</v>
      </c>
      <c r="J21" s="11" t="s">
        <v>436</v>
      </c>
    </row>
    <row r="22" spans="1:10" x14ac:dyDescent="0.25">
      <c r="A22" s="11" t="s">
        <v>64</v>
      </c>
      <c r="B22" t="s">
        <v>161</v>
      </c>
      <c r="C22" t="s">
        <v>162</v>
      </c>
      <c r="D22" t="s">
        <v>163</v>
      </c>
      <c r="E22" t="s">
        <v>164</v>
      </c>
      <c r="F22" s="11" t="s">
        <v>266</v>
      </c>
      <c r="G22" s="11" t="s">
        <v>304</v>
      </c>
      <c r="H22" s="11" t="s">
        <v>354</v>
      </c>
      <c r="I22" s="11" t="s">
        <v>383</v>
      </c>
      <c r="J22" s="11" t="s">
        <v>437</v>
      </c>
    </row>
    <row r="23" spans="1:10" x14ac:dyDescent="0.25">
      <c r="A23" s="11" t="s">
        <v>71</v>
      </c>
      <c r="B23" t="s">
        <v>165</v>
      </c>
      <c r="C23" t="s">
        <v>166</v>
      </c>
      <c r="D23" t="s">
        <v>167</v>
      </c>
      <c r="E23" t="s">
        <v>168</v>
      </c>
      <c r="F23" s="11" t="s">
        <v>267</v>
      </c>
      <c r="G23" s="11" t="s">
        <v>305</v>
      </c>
      <c r="H23" s="11" t="s">
        <v>355</v>
      </c>
      <c r="I23" s="11" t="s">
        <v>384</v>
      </c>
      <c r="J23" s="11" t="s">
        <v>438</v>
      </c>
    </row>
    <row r="24" spans="1:10" x14ac:dyDescent="0.25">
      <c r="A24" s="11" t="s">
        <v>73</v>
      </c>
      <c r="B24" t="s">
        <v>169</v>
      </c>
      <c r="C24" t="s">
        <v>170</v>
      </c>
      <c r="D24" t="s">
        <v>171</v>
      </c>
      <c r="E24" t="s">
        <v>172</v>
      </c>
      <c r="F24" s="11" t="s">
        <v>268</v>
      </c>
      <c r="G24" s="11" t="s">
        <v>306</v>
      </c>
      <c r="H24" s="11" t="s">
        <v>343</v>
      </c>
      <c r="I24" s="11" t="s">
        <v>385</v>
      </c>
      <c r="J24" s="11" t="s">
        <v>420</v>
      </c>
    </row>
    <row r="25" spans="1:10" x14ac:dyDescent="0.25">
      <c r="A25" s="11" t="s">
        <v>78</v>
      </c>
      <c r="B25" t="s">
        <v>173</v>
      </c>
      <c r="C25" t="s">
        <v>174</v>
      </c>
      <c r="D25" t="s">
        <v>175</v>
      </c>
      <c r="E25" t="s">
        <v>176</v>
      </c>
      <c r="F25" s="11" t="s">
        <v>269</v>
      </c>
      <c r="G25" s="11" t="s">
        <v>307</v>
      </c>
      <c r="H25" s="11" t="s">
        <v>344</v>
      </c>
      <c r="I25" s="11" t="s">
        <v>386</v>
      </c>
      <c r="J25" s="11" t="s">
        <v>421</v>
      </c>
    </row>
    <row r="26" spans="1:10" x14ac:dyDescent="0.25">
      <c r="A26" s="11" t="s">
        <v>79</v>
      </c>
      <c r="B26" t="s">
        <v>177</v>
      </c>
      <c r="C26" t="s">
        <v>178</v>
      </c>
      <c r="D26" t="s">
        <v>179</v>
      </c>
      <c r="E26" t="s">
        <v>180</v>
      </c>
      <c r="F26" s="11" t="s">
        <v>270</v>
      </c>
      <c r="G26" s="11" t="s">
        <v>308</v>
      </c>
      <c r="H26" s="11" t="s">
        <v>345</v>
      </c>
      <c r="I26" s="11" t="s">
        <v>387</v>
      </c>
      <c r="J26" s="11" t="s">
        <v>422</v>
      </c>
    </row>
    <row r="27" spans="1:10" x14ac:dyDescent="0.25">
      <c r="A27" s="11" t="s">
        <v>65</v>
      </c>
      <c r="B27" t="s">
        <v>181</v>
      </c>
      <c r="C27" t="s">
        <v>182</v>
      </c>
      <c r="D27" t="s">
        <v>183</v>
      </c>
      <c r="E27" t="s">
        <v>184</v>
      </c>
      <c r="F27" s="11" t="s">
        <v>271</v>
      </c>
      <c r="G27" s="11" t="s">
        <v>309</v>
      </c>
      <c r="H27" s="11" t="s">
        <v>356</v>
      </c>
      <c r="I27" s="11" t="s">
        <v>388</v>
      </c>
      <c r="J27" s="11" t="s">
        <v>439</v>
      </c>
    </row>
    <row r="28" spans="1:10" ht="125" x14ac:dyDescent="0.25">
      <c r="A28" s="11" t="s">
        <v>185</v>
      </c>
      <c r="B28" s="11" t="s">
        <v>186</v>
      </c>
      <c r="C28" s="11" t="s">
        <v>187</v>
      </c>
      <c r="D28" s="11" t="s">
        <v>188</v>
      </c>
      <c r="E28" s="11" t="s">
        <v>189</v>
      </c>
      <c r="F28" s="11" t="s">
        <v>272</v>
      </c>
      <c r="G28" s="11" t="s">
        <v>310</v>
      </c>
      <c r="H28" s="11" t="s">
        <v>346</v>
      </c>
      <c r="I28" s="11" t="s">
        <v>389</v>
      </c>
      <c r="J28" s="11" t="s">
        <v>423</v>
      </c>
    </row>
    <row r="29" spans="1:10" ht="19.149999999999999" customHeight="1" x14ac:dyDescent="0.25">
      <c r="A29" s="11" t="s">
        <v>66</v>
      </c>
      <c r="B29" s="11" t="s">
        <v>190</v>
      </c>
      <c r="C29" s="11" t="s">
        <v>191</v>
      </c>
      <c r="D29" s="11" t="s">
        <v>192</v>
      </c>
      <c r="E29" s="11" t="s">
        <v>193</v>
      </c>
      <c r="F29" s="11" t="s">
        <v>273</v>
      </c>
      <c r="G29" s="11" t="s">
        <v>311</v>
      </c>
      <c r="H29" s="11" t="s">
        <v>347</v>
      </c>
      <c r="I29" s="11" t="s">
        <v>390</v>
      </c>
      <c r="J29" s="11" t="s">
        <v>424</v>
      </c>
    </row>
    <row r="30" spans="1:10" ht="202" x14ac:dyDescent="0.45">
      <c r="A30" s="12" t="s">
        <v>80</v>
      </c>
      <c r="B30" s="11" t="s">
        <v>194</v>
      </c>
      <c r="C30" s="11" t="s">
        <v>195</v>
      </c>
      <c r="D30" s="11" t="s">
        <v>196</v>
      </c>
      <c r="E30" s="11" t="s">
        <v>197</v>
      </c>
      <c r="F30" s="11" t="s">
        <v>285</v>
      </c>
      <c r="G30" s="11" t="s">
        <v>312</v>
      </c>
      <c r="H30" s="11" t="s">
        <v>348</v>
      </c>
      <c r="I30" s="11" t="s">
        <v>391</v>
      </c>
      <c r="J30" s="11" t="s">
        <v>425</v>
      </c>
    </row>
    <row r="31" spans="1:10" ht="37.5" x14ac:dyDescent="0.25">
      <c r="A31" s="11" t="s">
        <v>67</v>
      </c>
      <c r="B31" s="11" t="s">
        <v>198</v>
      </c>
      <c r="C31" s="11" t="s">
        <v>199</v>
      </c>
      <c r="D31" s="11" t="s">
        <v>200</v>
      </c>
      <c r="E31" s="11" t="s">
        <v>201</v>
      </c>
      <c r="F31" s="11" t="s">
        <v>274</v>
      </c>
      <c r="G31" s="11" t="s">
        <v>313</v>
      </c>
      <c r="H31" s="11" t="s">
        <v>357</v>
      </c>
      <c r="I31" s="11" t="s">
        <v>392</v>
      </c>
      <c r="J31" s="11" t="s">
        <v>440</v>
      </c>
    </row>
    <row r="32" spans="1:10" ht="37.5" x14ac:dyDescent="0.25">
      <c r="A32" s="11" t="s">
        <v>68</v>
      </c>
      <c r="B32" s="11" t="s">
        <v>202</v>
      </c>
      <c r="C32" s="11" t="s">
        <v>203</v>
      </c>
      <c r="D32" s="11" t="s">
        <v>204</v>
      </c>
      <c r="E32" s="11" t="s">
        <v>205</v>
      </c>
      <c r="F32" s="11" t="s">
        <v>275</v>
      </c>
      <c r="G32" s="11" t="s">
        <v>314</v>
      </c>
      <c r="H32" s="11" t="s">
        <v>349</v>
      </c>
      <c r="I32" s="11" t="s">
        <v>393</v>
      </c>
      <c r="J32" s="11" t="s">
        <v>426</v>
      </c>
    </row>
    <row r="33" spans="1:10" x14ac:dyDescent="0.25">
      <c r="A33" s="11" t="s">
        <v>69</v>
      </c>
      <c r="B33" s="11" t="s">
        <v>206</v>
      </c>
      <c r="C33" s="11" t="s">
        <v>207</v>
      </c>
      <c r="D33" s="11" t="s">
        <v>208</v>
      </c>
      <c r="E33" s="11" t="s">
        <v>209</v>
      </c>
      <c r="F33" s="11" t="s">
        <v>276</v>
      </c>
      <c r="G33" s="11" t="s">
        <v>315</v>
      </c>
      <c r="H33" s="11" t="s">
        <v>350</v>
      </c>
      <c r="I33" s="11" t="s">
        <v>394</v>
      </c>
      <c r="J33" s="11" t="s">
        <v>427</v>
      </c>
    </row>
    <row r="34" spans="1:10" ht="25" x14ac:dyDescent="0.25">
      <c r="A34" s="11" t="s">
        <v>75</v>
      </c>
      <c r="B34" s="11" t="s">
        <v>210</v>
      </c>
      <c r="C34" s="11" t="s">
        <v>211</v>
      </c>
      <c r="D34" s="11" t="s">
        <v>212</v>
      </c>
      <c r="E34" s="11" t="s">
        <v>213</v>
      </c>
      <c r="F34" s="11" t="s">
        <v>277</v>
      </c>
      <c r="G34" s="11" t="s">
        <v>316</v>
      </c>
      <c r="H34" s="11" t="s">
        <v>358</v>
      </c>
      <c r="I34" s="11" t="s">
        <v>395</v>
      </c>
      <c r="J34" s="11" t="s">
        <v>441</v>
      </c>
    </row>
    <row r="35" spans="1:10" ht="100" x14ac:dyDescent="0.25">
      <c r="A35" s="11" t="s">
        <v>70</v>
      </c>
      <c r="B35" s="11" t="s">
        <v>214</v>
      </c>
      <c r="C35" s="11" t="s">
        <v>215</v>
      </c>
      <c r="D35" s="11" t="s">
        <v>216</v>
      </c>
      <c r="E35" s="11" t="s">
        <v>217</v>
      </c>
      <c r="F35" s="11" t="s">
        <v>278</v>
      </c>
      <c r="G35" s="11" t="s">
        <v>317</v>
      </c>
      <c r="H35" s="11" t="s">
        <v>359</v>
      </c>
      <c r="I35" s="11" t="s">
        <v>396</v>
      </c>
      <c r="J35" s="11" t="s">
        <v>442</v>
      </c>
    </row>
    <row r="36" spans="1:10" ht="25" x14ac:dyDescent="0.25">
      <c r="A36" s="11" t="s">
        <v>76</v>
      </c>
      <c r="B36" s="11" t="s">
        <v>218</v>
      </c>
      <c r="C36" s="11" t="s">
        <v>219</v>
      </c>
      <c r="D36" s="11" t="s">
        <v>220</v>
      </c>
      <c r="E36" s="11" t="s">
        <v>221</v>
      </c>
      <c r="F36" s="11" t="s">
        <v>279</v>
      </c>
      <c r="G36" s="11" t="s">
        <v>318</v>
      </c>
      <c r="H36" s="11" t="s">
        <v>360</v>
      </c>
      <c r="I36" s="11" t="s">
        <v>397</v>
      </c>
      <c r="J36" s="11" t="s">
        <v>443</v>
      </c>
    </row>
    <row r="37" spans="1:10" ht="100" x14ac:dyDescent="0.25">
      <c r="A37" s="11" t="s">
        <v>72</v>
      </c>
      <c r="B37" s="11" t="s">
        <v>222</v>
      </c>
      <c r="C37" s="11" t="s">
        <v>223</v>
      </c>
      <c r="D37" s="11" t="s">
        <v>224</v>
      </c>
      <c r="E37" s="11" t="s">
        <v>225</v>
      </c>
      <c r="F37" s="11" t="s">
        <v>280</v>
      </c>
      <c r="G37" s="11" t="s">
        <v>319</v>
      </c>
      <c r="H37" s="11" t="s">
        <v>361</v>
      </c>
      <c r="I37" s="11" t="s">
        <v>398</v>
      </c>
      <c r="J37" s="11" t="s">
        <v>444</v>
      </c>
    </row>
    <row r="38" spans="1:10" ht="25" x14ac:dyDescent="0.25">
      <c r="A38" s="11" t="s">
        <v>77</v>
      </c>
      <c r="B38" s="11" t="s">
        <v>226</v>
      </c>
      <c r="C38" s="11" t="s">
        <v>227</v>
      </c>
      <c r="D38" s="11" t="s">
        <v>228</v>
      </c>
      <c r="E38" s="11" t="s">
        <v>229</v>
      </c>
      <c r="F38" s="11" t="s">
        <v>281</v>
      </c>
      <c r="G38" s="11" t="s">
        <v>320</v>
      </c>
      <c r="H38" s="11" t="s">
        <v>351</v>
      </c>
      <c r="I38" s="11" t="s">
        <v>399</v>
      </c>
      <c r="J38" s="11" t="s">
        <v>428</v>
      </c>
    </row>
    <row r="39" spans="1:10" ht="162.5" x14ac:dyDescent="0.25">
      <c r="A39" s="11" t="s">
        <v>74</v>
      </c>
      <c r="B39" s="11" t="s">
        <v>230</v>
      </c>
      <c r="C39" s="11" t="s">
        <v>231</v>
      </c>
      <c r="D39" s="11" t="s">
        <v>232</v>
      </c>
      <c r="E39" s="11" t="s">
        <v>233</v>
      </c>
      <c r="F39" s="11" t="s">
        <v>282</v>
      </c>
      <c r="G39" s="11" t="s">
        <v>321</v>
      </c>
      <c r="H39" s="11" t="s">
        <v>362</v>
      </c>
      <c r="I39" s="11" t="s">
        <v>400</v>
      </c>
      <c r="J39" s="11" t="s">
        <v>429</v>
      </c>
    </row>
    <row r="40" spans="1:10" ht="25" x14ac:dyDescent="0.25">
      <c r="A40" s="11" t="s">
        <v>234</v>
      </c>
      <c r="B40" s="11" t="s">
        <v>235</v>
      </c>
      <c r="C40" s="11" t="s">
        <v>236</v>
      </c>
      <c r="D40" s="11" t="s">
        <v>237</v>
      </c>
      <c r="E40" s="11" t="s">
        <v>238</v>
      </c>
      <c r="F40" s="11" t="s">
        <v>283</v>
      </c>
      <c r="G40" s="11" t="s">
        <v>322</v>
      </c>
      <c r="H40" s="11" t="s">
        <v>352</v>
      </c>
      <c r="I40" s="11" t="s">
        <v>401</v>
      </c>
      <c r="J40" s="11" t="s">
        <v>430</v>
      </c>
    </row>
    <row r="41" spans="1:10" ht="37.5" x14ac:dyDescent="0.25">
      <c r="A41" s="11" t="s">
        <v>239</v>
      </c>
      <c r="B41" s="11" t="s">
        <v>240</v>
      </c>
      <c r="C41" s="11" t="s">
        <v>241</v>
      </c>
      <c r="D41" s="11" t="s">
        <v>242</v>
      </c>
      <c r="E41" s="11" t="s">
        <v>243</v>
      </c>
      <c r="F41" s="11" t="s">
        <v>284</v>
      </c>
      <c r="G41" s="11" t="s">
        <v>323</v>
      </c>
      <c r="H41" s="11" t="s">
        <v>353</v>
      </c>
      <c r="I41" s="11" t="s">
        <v>402</v>
      </c>
      <c r="J41" s="11" t="s">
        <v>431</v>
      </c>
    </row>
    <row r="42" spans="1:10" x14ac:dyDescent="0.25">
      <c r="A42" t="s">
        <v>447</v>
      </c>
      <c r="B42" t="s">
        <v>448</v>
      </c>
      <c r="C42" t="s">
        <v>449</v>
      </c>
      <c r="D42" t="s">
        <v>450</v>
      </c>
      <c r="E42" t="s">
        <v>451</v>
      </c>
      <c r="F42" t="s">
        <v>452</v>
      </c>
      <c r="G42" t="s">
        <v>453</v>
      </c>
      <c r="H42" t="s">
        <v>454</v>
      </c>
      <c r="I42" s="11" t="s">
        <v>455</v>
      </c>
      <c r="J42" s="11" t="s">
        <v>456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Data</vt:lpstr>
      <vt:lpstr>Report</vt:lpstr>
      <vt:lpstr>Languages</vt:lpstr>
      <vt:lpstr>AllData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monitoreoGPS</cp:lastModifiedBy>
  <dcterms:created xsi:type="dcterms:W3CDTF">2009-12-22T20:29:52Z</dcterms:created>
  <dcterms:modified xsi:type="dcterms:W3CDTF">2020-07-08T23:09:48Z</dcterms:modified>
</cp:coreProperties>
</file>