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defaultThemeVersion="124226"/>
  <xr:revisionPtr revIDLastSave="0" documentId="13_ncr:1_{C55FD125-B0D8-4F78-ACB8-76055068BFF5}" xr6:coauthVersionLast="47" xr6:coauthVersionMax="47" xr10:uidLastSave="{00000000-0000-0000-0000-000000000000}"/>
  <bookViews>
    <workbookView xWindow="-120" yWindow="-120" windowWidth="20730" windowHeight="11160" activeTab="2" xr2:uid="{2EF96F3D-4256-48DD-8CAA-143A5EBF2E06}"/>
  </bookViews>
  <sheets>
    <sheet name="Hoja de Control" sheetId="2" r:id="rId1"/>
    <sheet name="ADSO" sheetId="10" r:id="rId2"/>
    <sheet name="Cronograma de Actividades" sheetId="9" r:id="rId3"/>
    <sheet name="Inventario" sheetId="4" r:id="rId4"/>
    <sheet name="Recursos" sheetId="5" r:id="rId5"/>
    <sheet name="Presupuesto" sheetId="6" r:id="rId6"/>
    <sheet name="Costos" sheetId="8" r:id="rId7"/>
  </sheets>
  <definedNames>
    <definedName name="_xlnm._FilterDatabase" localSheetId="1" hidden="1">ADSO!$A$1:$F$540</definedName>
    <definedName name="_xlnm._FilterDatabase" localSheetId="2" hidden="1">'Cronograma de Actividades'!$A$11:$M$59</definedName>
    <definedName name="_xlnm.Print_Area" localSheetId="1">ADSO!$A$17:$F$190</definedName>
    <definedName name="_xlnm.Print_Area" localSheetId="2">'Cronograma de Actividades'!$A$1:$BR$59</definedName>
    <definedName name="_xlnm.Print_Area" localSheetId="0">'Hoja de Control'!$B$2:$F$39</definedName>
    <definedName name="prevWBS" localSheetId="1">ADSO!$A1048576</definedName>
    <definedName name="prevWBS" localSheetId="2">'Cronograma de Actividades'!$A1048576</definedName>
    <definedName name="_xlnm.Print_Titles" localSheetId="1">ADSO!#REF!</definedName>
    <definedName name="_xlnm.Print_Titles" localSheetId="2">'Cronograma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calcMode="manual"/>
</workbook>
</file>

<file path=xl/calcChain.xml><?xml version="1.0" encoding="utf-8"?>
<calcChain xmlns="http://schemas.openxmlformats.org/spreadsheetml/2006/main">
  <c r="J24" i="9" l="1"/>
  <c r="M33" i="9"/>
  <c r="M32" i="9"/>
  <c r="M31" i="9"/>
  <c r="M30" i="9"/>
  <c r="J40" i="9"/>
  <c r="M40" i="9" s="1"/>
  <c r="J39" i="9"/>
  <c r="M39" i="9" s="1"/>
  <c r="J38" i="9"/>
  <c r="M38" i="9" s="1"/>
  <c r="J37" i="9"/>
  <c r="M37" i="9" s="1"/>
  <c r="J36" i="9"/>
  <c r="M36" i="9" s="1"/>
  <c r="J35" i="9"/>
  <c r="M35" i="9" s="1"/>
  <c r="J34" i="9"/>
  <c r="M34" i="9" s="1"/>
  <c r="J41" i="9"/>
  <c r="M41" i="9" s="1"/>
  <c r="J17" i="9"/>
  <c r="M17" i="9" s="1"/>
  <c r="J16" i="9"/>
  <c r="M16" i="9" s="1"/>
  <c r="J15" i="9"/>
  <c r="M15" i="9" s="1"/>
  <c r="J14" i="9"/>
  <c r="M14" i="9" s="1"/>
  <c r="J58" i="9"/>
  <c r="M58" i="9" s="1"/>
  <c r="J56" i="9"/>
  <c r="M56" i="9" s="1"/>
  <c r="J55" i="9"/>
  <c r="M55" i="9" s="1"/>
  <c r="J54" i="9"/>
  <c r="M54" i="9" s="1"/>
  <c r="J49" i="9"/>
  <c r="M49" i="9" s="1"/>
  <c r="J48" i="9"/>
  <c r="M48" i="9" s="1"/>
  <c r="J51" i="9"/>
  <c r="M51" i="9" s="1"/>
  <c r="J50" i="9"/>
  <c r="M50" i="9" s="1"/>
  <c r="J47" i="9"/>
  <c r="M47" i="9" s="1"/>
  <c r="M23" i="9" l="1"/>
  <c r="J45" i="9"/>
  <c r="M45" i="9" s="1"/>
  <c r="J44" i="9"/>
  <c r="M44" i="9" s="1"/>
  <c r="J43" i="9"/>
  <c r="M43" i="9" s="1"/>
  <c r="J22" i="9"/>
  <c r="M22" i="9" s="1"/>
  <c r="M21" i="9"/>
  <c r="M20" i="9"/>
  <c r="M19" i="9"/>
  <c r="M18" i="9"/>
  <c r="J26" i="9"/>
  <c r="M26" i="9" s="1"/>
  <c r="J27" i="9"/>
  <c r="M27" i="9" s="1"/>
  <c r="J28" i="9"/>
  <c r="M28" i="9" s="1"/>
  <c r="J42" i="9"/>
  <c r="M42" i="9" s="1"/>
  <c r="M24" i="9"/>
  <c r="M25" i="9"/>
  <c r="M13" i="9"/>
  <c r="J12" i="9"/>
  <c r="M12" i="9" s="1"/>
  <c r="A12" i="9"/>
  <c r="A13" i="9" s="1"/>
  <c r="A14" i="9" l="1"/>
  <c r="A15" i="9" s="1"/>
  <c r="A16" i="9" s="1"/>
  <c r="A17" i="9" s="1"/>
  <c r="A18" i="9" s="1"/>
  <c r="A19" i="9" s="1"/>
  <c r="A20" i="9" s="1"/>
  <c r="A21" i="9" l="1"/>
  <c r="A22" i="9" s="1"/>
  <c r="A23" i="9" s="1"/>
  <c r="J59" i="9"/>
  <c r="M59" i="9" s="1"/>
  <c r="J53" i="9"/>
  <c r="M53" i="9" s="1"/>
  <c r="A24" i="9" l="1"/>
  <c r="A25" i="9" s="1"/>
  <c r="A26" i="9" s="1"/>
  <c r="A27" i="9" s="1"/>
  <c r="J52" i="9"/>
  <c r="M52" i="9" s="1"/>
  <c r="J57" i="9"/>
  <c r="M57" i="9" s="1"/>
  <c r="J46" i="9"/>
  <c r="M46" i="9" s="1"/>
  <c r="J29" i="9"/>
  <c r="M29" i="9" s="1"/>
  <c r="O10" i="9"/>
  <c r="O11" i="9" s="1"/>
  <c r="A28" i="9" l="1"/>
  <c r="O8" i="9"/>
  <c r="O9" i="9"/>
  <c r="P10" i="9"/>
  <c r="P11" i="9" s="1"/>
  <c r="Q10" i="9" l="1"/>
  <c r="Q11" i="9" s="1"/>
  <c r="R10" i="9" l="1"/>
  <c r="R11" i="9" s="1"/>
  <c r="S10" i="9" l="1"/>
  <c r="S11" i="9" s="1"/>
  <c r="T10" i="9" l="1"/>
  <c r="T11" i="9" s="1"/>
  <c r="U10" i="9" l="1"/>
  <c r="U11" i="9" s="1"/>
  <c r="V10" i="9" l="1"/>
  <c r="V11" i="9" s="1"/>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29" i="9" l="1"/>
  <c r="A30" i="9" s="1"/>
  <c r="A31" i="9" s="1"/>
  <c r="A32" i="9" s="1"/>
  <c r="A33" i="9" s="1"/>
  <c r="A34" i="9" l="1"/>
  <c r="A35" i="9" s="1"/>
  <c r="A36" i="9" s="1"/>
  <c r="A37" i="9" s="1"/>
  <c r="A38" i="9" s="1"/>
  <c r="A39" i="9" s="1"/>
  <c r="A40" i="9" s="1"/>
  <c r="A41" i="9" s="1"/>
  <c r="A42" i="9" s="1"/>
  <c r="A43" i="9" s="1"/>
  <c r="A44" i="9" l="1"/>
  <c r="A45" i="9" s="1"/>
  <c r="A46" i="9" l="1"/>
  <c r="A47" i="9" l="1"/>
  <c r="A48" i="9" s="1"/>
  <c r="A49" i="9" s="1"/>
  <c r="A50" i="9" l="1"/>
  <c r="A51" i="9" l="1"/>
  <c r="A52" i="9" s="1"/>
  <c r="A53" i="9" s="1"/>
  <c r="A54" i="9" l="1"/>
  <c r="A55" i="9" l="1"/>
  <c r="A56" i="9" s="1"/>
  <c r="A57" i="9" s="1"/>
  <c r="A58" i="9" l="1"/>
  <c r="A59" i="9" s="1"/>
</calcChain>
</file>

<file path=xl/sharedStrings.xml><?xml version="1.0" encoding="utf-8"?>
<sst xmlns="http://schemas.openxmlformats.org/spreadsheetml/2006/main" count="1500" uniqueCount="1170">
  <si>
    <t>Cronograma de Actividades</t>
  </si>
  <si>
    <t>HOJA DE CONTROL</t>
  </si>
  <si>
    <t>Organismo</t>
  </si>
  <si>
    <t>Proyecto</t>
  </si>
  <si>
    <t>Entregable</t>
  </si>
  <si>
    <t>Autor</t>
  </si>
  <si>
    <t>Versión / Edición</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</si>
  <si>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</si>
  <si>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</si>
  <si>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</si>
  <si>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</si>
  <si>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</si>
  <si>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</si>
  <si>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</si>
  <si>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</si>
  <si>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</si>
  <si>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</si>
  <si>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</si>
  <si>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</si>
  <si>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</si>
  <si>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</si>
  <si>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</si>
  <si>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</si>
  <si>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</si>
  <si>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</si>
  <si>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</si>
  <si>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</si>
  <si>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</si>
  <si>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</si>
  <si>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</si>
  <si>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</si>
  <si>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</si>
  <si>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</si>
  <si>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</si>
  <si>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</si>
  <si>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TRIM</t>
  </si>
  <si>
    <t>EVIDENCIA</t>
  </si>
  <si>
    <t>RESPONSABLE</t>
  </si>
  <si>
    <t>INICIO</t>
  </si>
  <si>
    <t>FIN</t>
  </si>
  <si>
    <t>DÍAS</t>
  </si>
  <si>
    <t>LAB</t>
  </si>
  <si>
    <t>Recursos</t>
  </si>
  <si>
    <t>Presupuesto</t>
  </si>
  <si>
    <t>Costos</t>
  </si>
  <si>
    <t>INDUCCIÓN</t>
  </si>
  <si>
    <t>Identificar la dinámica organizacional del SENA y el rol de la formación profesional integral de acuerdo con su proyecto de vida y el desarrollo profesional.</t>
  </si>
  <si>
    <t>ESPECIFICACIÓN DE REQUISITOS DE SOFTWARE</t>
  </si>
  <si>
    <t>Caracterizar los procesos de la organización de acuerdo con el software a construir.</t>
  </si>
  <si>
    <t>Recolectar información del software a construir de acuerdo con las necesidades del cliente.</t>
  </si>
  <si>
    <t>Establecer los requisitos del software de acuerdo con la información recolectada.</t>
  </si>
  <si>
    <t>Validar el informe de requisitos de acuerdo con las necesidades del cliente.</t>
  </si>
  <si>
    <t>ANÁLISIS DE LA ESPECIFICACIÓN DE REQUISITOS DEL CLIENTE</t>
  </si>
  <si>
    <t>Planear actividades de análisis de acuerdo con la metodología seleccionada.</t>
  </si>
  <si>
    <t>Modelar las funciones del software de acuerdo con el informe de requisitos.</t>
  </si>
  <si>
    <t>Desarrollar procesos lógicos a través de la implementación de algoritmos.</t>
  </si>
  <si>
    <t>Verificar los modelos realizados en la fase de análisis de acuerdo con lo establecido en el informe de requisitos.</t>
  </si>
  <si>
    <t>ELABORACIÓN DE LA PROPUESTA TÉCNICA</t>
  </si>
  <si>
    <t>Definir especificaciones técnicas del software de acuerdo con las características del software a construir.</t>
  </si>
  <si>
    <t>Elaborar propuesta técnica del software de acuerdo con las especificaciones técnicas definidas.</t>
  </si>
  <si>
    <t>Validar las condiciones de la propuesta técnica del software de acuerdo con los intereses de las partes.</t>
  </si>
  <si>
    <t>MODELADO DE LOS ARTEFACTOS DEL SOFTWARE</t>
  </si>
  <si>
    <t>Elaborar los artefactos de diseño del software siguiendo las prácticas de la metodología seleccionada.</t>
  </si>
  <si>
    <t>Estructurar el modelo de datos del software de acuerdo con las especificaciones del análisis.</t>
  </si>
  <si>
    <t>Determinar las características técnicas de la interfaz gráfica del software adoptando estándares.</t>
  </si>
  <si>
    <t>Verificar los entregables de la fase de diseño del software de acuerdo con lo establecido en el informe de análisis.</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</si>
  <si>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</si>
  <si>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</si>
  <si>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</si>
  <si>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</si>
  <si>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</si>
  <si>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</si>
  <si>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</si>
  <si>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</si>
  <si>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</si>
  <si>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</si>
  <si>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</si>
  <si>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ADOPCIÓN DE BUENAS PRÁCTICAS EN EL PROCESO DE DESARROLLO DE SOFTWARE</t>
  </si>
  <si>
    <t>Incorporar actividades de aseguramiento de la calidad del software de acuerdo con estándares de la industria.</t>
  </si>
  <si>
    <t>Verificar la calidad del software de acuerdo con las prácticas asociadas en los procesos de desarrollo.</t>
  </si>
  <si>
    <t>Realizar actividades de mejora de la calidad del software a partir de los resultados de la verificación.</t>
  </si>
  <si>
    <t>CIENCIAS NATURALES (FÍSICA)</t>
  </si>
  <si>
    <t>Identificar los principios y leyes de la física en la solución de problemas de acuerdo al contexto productivo.</t>
  </si>
  <si>
    <t>Solucionar problemas asociados con el sector productivo con base en los principios y leyes de la física.</t>
  </si>
  <si>
    <t>Verificar las transformaciones físicas de la materia utilizando herramientas tecnológicas.</t>
  </si>
  <si>
    <t>Proponer acciones de mejora en los procesos productivos de acuerdo con los principios y leyes de la física.</t>
  </si>
  <si>
    <t>DESCRIPCIÓN</t>
  </si>
  <si>
    <t>COMP</t>
  </si>
  <si>
    <t>PROCESOS</t>
  </si>
  <si>
    <t>Teoría general de sistemas: orígenes, conceptos.</t>
  </si>
  <si>
    <t>Enfoque sistémico: concepto, características, aplicación, organizaciones inteligentes.</t>
  </si>
  <si>
    <t>Datos e Información: conceptos datos e información, procesamiento de datos y actividades de procesamiento de datos.</t>
  </si>
  <si>
    <t>Sistemas de Información: elementos, objetivos, clasificación.</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</si>
  <si>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</si>
  <si>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</si>
  <si>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</si>
  <si>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Identificar procesos de la organización</t>
  </si>
  <si>
    <t>Aplicar técnicas de análisis de procesos</t>
  </si>
  <si>
    <t>Elaborar diagrama de procesos</t>
  </si>
  <si>
    <t>CRITERIOS DE EVALUACIÓN</t>
  </si>
  <si>
    <t>Identifica procesos de la organización de acuerdo con la estructura organizacional de la empresa y los requerimientos del cliente.</t>
  </si>
  <si>
    <t>Aplica técnicas de análisis de procesos, siguiendo la metodología establecida.</t>
  </si>
  <si>
    <t>Elabora diagrama de procesos identificando áreas de incidencia directa con el sistema de información a construir.</t>
  </si>
  <si>
    <t>Reconoce las fronteras y el contexto del sistema de acuerdo con el alcance del proyecto.</t>
  </si>
  <si>
    <t>CONCEPTOS Y PRINCIPIOS</t>
  </si>
  <si>
    <t>Técnicas de elicitación de requisitos: técnicas de prospección, técnicas de creatividad, técnicas centradas en la documentación, técnicas de observación.</t>
  </si>
  <si>
    <t>Requisitos: conceptos, requisitos funcionales y no funcionales.</t>
  </si>
  <si>
    <t>Ingeniería de Requisitos: Análisis de requisitos, gestión de requisitos, prácticas ágiles(historias de usuarios, iteraciones, product backlog, estimaciones, storyboard).</t>
  </si>
  <si>
    <t>Estadística Descriptiva: definición, población, elementos y características, variables cualitativas y cuantitativas, medidas de tendencias central (media, media geométrica, mediana, moda), representación gráfica de los datos.</t>
  </si>
  <si>
    <t>Fuentes de requisitos: implicados, documentación, sistemas en operación.</t>
  </si>
  <si>
    <t>Determinar las fronteras del sistema y del contexto</t>
  </si>
  <si>
    <t>Seleccionar fuentes de requisitos</t>
  </si>
  <si>
    <t>Categorizar los requisitos</t>
  </si>
  <si>
    <t>Tipificar los requisitos</t>
  </si>
  <si>
    <t>Determinar técnicas de elicitación de requisitos</t>
  </si>
  <si>
    <t>Diseñar instrumentos para recolectar información</t>
  </si>
  <si>
    <t>Aplicar instrumentos de recolección de información</t>
  </si>
  <si>
    <t>Organizar y depurar información</t>
  </si>
  <si>
    <t>Identifica las fronteras del sistema y del contexto de acuerdo de las fuentes de requisitos.</t>
  </si>
  <si>
    <t>Reconoce las fuentes de requisitos de acuerdo con el proyecto especificado</t>
  </si>
  <si>
    <t>Diferencia los tipos de requisitos según sus características particulares.</t>
  </si>
  <si>
    <t>Diseña instrumentos para recolección de información siguiendo normas y procedimientos técnicos.</t>
  </si>
  <si>
    <t>Utiliza las técnicas de captura de requisitos de acuerdo con las fuentes identificadas.</t>
  </si>
  <si>
    <t>Organiza la información recolectada para analizarla</t>
  </si>
  <si>
    <t>Tipos de documentación de requisitos: lenguaje natural, modelos conceptuales, híbridos.</t>
  </si>
  <si>
    <t>Buenas prácticas de documentación: NTC1486 del ICONTEC, APA, buenas prácticas de redacción de requisitos.</t>
  </si>
  <si>
    <t>Informe de Requisitos: Elementos del documento, IREB (International Requirements Engineering Board), estándar IEEE.</t>
  </si>
  <si>
    <t>Historias de usuario: características, uso, criterios de aceptación.</t>
  </si>
  <si>
    <t>Identificar estándares</t>
  </si>
  <si>
    <t>Redactar los requisitos</t>
  </si>
  <si>
    <t>Presentar informe de requisitos</t>
  </si>
  <si>
    <t>Genera la documentación de la especificación de requisitos de acuerdo con normatividad y estándares relacionados.</t>
  </si>
  <si>
    <t>Presenta el informe de requisitos de acuerdo con estándares establecidos.</t>
  </si>
  <si>
    <t>Listas de chequeo para validación de información</t>
  </si>
  <si>
    <t>Técnicas para validar requisitos: inspecciones, revisión guiada, opinión de expertos.</t>
  </si>
  <si>
    <t>Versionamiento de requisitos: gestión de cambios.</t>
  </si>
  <si>
    <t>Seleccionar técnicas de validación de requisitos</t>
  </si>
  <si>
    <t>Elaborar listas de chequeo para validación</t>
  </si>
  <si>
    <t>Verificar requisitos con el cliente</t>
  </si>
  <si>
    <t>Ajustar cambios de la documentación de requisitos de software.</t>
  </si>
  <si>
    <t>Evalúa el informe de requisitos con el cliente según las necesidades establecidas.</t>
  </si>
  <si>
    <t>Realiza cambios a la documentación de especificación de requisitos a partir de los hallazgos encontrados.</t>
  </si>
  <si>
    <t>Metodologías de desarrollo de software: concepto, clasificación, roles,
ejemplos.</t>
  </si>
  <si>
    <t>Metodologías tradicionales: Proceso Unificado Racional (RUP)</t>
  </si>
  <si>
    <t>Proyectos de software: características, tipos, componentes.</t>
  </si>
  <si>
    <t>Caracterizar la solución de software</t>
  </si>
  <si>
    <t>Identificar metodologías de desarrollo de software</t>
  </si>
  <si>
    <t>Seleccionar metodología de desarrollo de software</t>
  </si>
  <si>
    <t>Establecer las actividades de la metodología seleccionada</t>
  </si>
  <si>
    <t>Identifica metodologías de desarrollo de software de acuerdo con las
características del software a desarrollar.</t>
  </si>
  <si>
    <t>Informes de requisitos: análisis, interpretación y toma de decisiones.</t>
  </si>
  <si>
    <t>Análisis orientado a objetos: conceptos de objeto, clase, instancia,
multiplicidad, asociación, agregación, composición, actor, caso de uso,
mensajes, excepciones, condiciones, post-condiciones, focos de control.</t>
  </si>
  <si>
    <t>UML: Definición, notación, elementos, relaciones, diagramas, clasificación</t>
  </si>
  <si>
    <t>Diagramas UML: casos de uso, actividades, modelo de dominio.</t>
  </si>
  <si>
    <t>Herramientas CASE: definición, tipos, uso.</t>
  </si>
  <si>
    <t>Modelo de Datos: Fundamentos de bases de datos, modelo entidad
relación.</t>
  </si>
  <si>
    <t>Interpretar informe de requisitos</t>
  </si>
  <si>
    <t>Diagramar casos de uso</t>
  </si>
  <si>
    <t>Realizar diagramas de actividades</t>
  </si>
  <si>
    <t>Generar plantillas extendidas de casos de uso</t>
  </si>
  <si>
    <t>Construir el modelo de dominio del sistema</t>
  </si>
  <si>
    <t>Crear informe de análisis</t>
  </si>
  <si>
    <t>Elaborar el modelo entidad relación</t>
  </si>
  <si>
    <t>Interpreta el informe de requisitos para modelar las funciones del software.</t>
  </si>
  <si>
    <t>Realiza diagramas de actividades exponiendo detalles de los casos de uso.</t>
  </si>
  <si>
    <t>Genera plantillas extendidas de casos de uso expresando la intención de
las acciones a desarrollar.</t>
  </si>
  <si>
    <t>Representa el negocio en término de clases abstractas generando un
modelo de dominio consistente.</t>
  </si>
  <si>
    <t>Documenta las actividades de análisis a través de un informe.</t>
  </si>
  <si>
    <t>Elabora el modelo entidad relación de acuerdo con los requisitos del
software.</t>
  </si>
  <si>
    <t>Lógica matemática: fundamentos, lógica proposicional.</t>
  </si>
  <si>
    <t>Algoritmo: concepto, tipos, técnicas para la formulación de algoritmos
(pseudocódigo, diagramas de flujo), entidades primitivas, jerarquía de
operadores, estructuras secuenciales, condicionales, cíclicas, arreglos,
funciones, procedimientos, prueba de escritorio.</t>
  </si>
  <si>
    <t>Herramientas para creación y prueba de algoritmos: DFD, LPP o
PSeint, Python.</t>
  </si>
  <si>
    <t>Solucionar problemas de lógica proposicional.</t>
  </si>
  <si>
    <t>Aplicar estructuras secuenciales en la construcción de algoritmos.</t>
  </si>
  <si>
    <t>Aplicar estructuras de control en la construcción de algoritmos.</t>
  </si>
  <si>
    <t>Aplicar estructuras cíclicas en la construcción de algoritmos.</t>
  </si>
  <si>
    <t>Construir algoritmos con funciones y procedimientos.</t>
  </si>
  <si>
    <t>Construir algoritmos con arreglos.</t>
  </si>
  <si>
    <t>Construir algoritmos con manejo de archivos.</t>
  </si>
  <si>
    <t>Crea funciones y procedimientos en la solución de algoritmos para ordenar y simplificar los códigos.</t>
  </si>
  <si>
    <t>Informe de análisis: estructura, resultados</t>
  </si>
  <si>
    <t>Instrumentos de verificación: listas de chequeo.</t>
  </si>
  <si>
    <t>Trazabilidad: artefactos generados en el análisis frente a los requisitos.</t>
  </si>
  <si>
    <t>Prototipos: tipos, herramientas.</t>
  </si>
  <si>
    <t>Aplicar listas de chequeo para validación</t>
  </si>
  <si>
    <t>Evaluar informe de análisis</t>
  </si>
  <si>
    <t>Ajustar cambios de la documentación de análisis</t>
  </si>
  <si>
    <t>Realizar prototipo inicial del software</t>
  </si>
  <si>
    <t>Elabora listas de chequeo para validación de la documentación de análisis</t>
  </si>
  <si>
    <t>Evalúa el informe de análisis teniendo en cuenta la calidad de los artefactos generados y la respuesta al cumplimiento de requisitos.</t>
  </si>
  <si>
    <t>Realiza mejoras a la documentación de análisis de acuerdo con los resultados de la evaluación.</t>
  </si>
  <si>
    <t>Realiza prototipo inicial del software de acuerdo con los casos de uso identificados.</t>
  </si>
  <si>
    <t>Tecnología informática: Características de Hardware y Software, tendencias de fabricación TI y mercado en el ámbito nacional e
internacional.</t>
  </si>
  <si>
    <t>Soluciones informáticas: diagnóstico de necesidades y elaboración de referentes técnicos.</t>
  </si>
  <si>
    <t>Gestión Tecnológica: Conceptos y características, innovación, emprendimiento y actividades de la gestión tecnológica.</t>
  </si>
  <si>
    <t>Contratación de servicios de TI: concepto, tipos, principios y características, normatividad general de la contratación tanto privada como estatal.</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</si>
  <si>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</si>
  <si>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</si>
  <si>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</si>
  <si>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Diseñar formatos de fichas técnicas.</t>
  </si>
  <si>
    <t>Diligenciar formatos de fichas técnicas.</t>
  </si>
  <si>
    <t>Elaborar referentes técnicos.</t>
  </si>
  <si>
    <t>Determinar licenciamientos tecnológicos.</t>
  </si>
  <si>
    <t>Diseña formatos de fichas técnicas de acuerdo con estándares.</t>
  </si>
  <si>
    <t>Elabora referentes técnicos de acuerdo con normatividad legal vigente.</t>
  </si>
  <si>
    <t>Dimensiona las licencias de software de acuerdo con las características de la solución y las necesidades de la empresa.</t>
  </si>
  <si>
    <t>Estima condiciones técnicas y económicas de acuerdo con las características de la solución de software y las necesidades de la empresa.</t>
  </si>
  <si>
    <t>Costos: conceptos, fundamentos, clasificación.</t>
  </si>
  <si>
    <t>Estimación Costos: Conceptos de estimación de costos y presupuesto aplicados a proyectos de software.</t>
  </si>
  <si>
    <t>Ficha técnica: elementos mínimos para describir los referentes técnicos.</t>
  </si>
  <si>
    <t>Términos de referencia: concepto, elementos y construcción.</t>
  </si>
  <si>
    <t>Elaborar análisis comparativo de proveedores y presupuestos.</t>
  </si>
  <si>
    <t>Estimar costos y presupuestos del software</t>
  </si>
  <si>
    <t>Construir la propuesta técnica teniendo en cuenta la arquitectura a implementar para el software.</t>
  </si>
  <si>
    <t>Elabora análisis comparativo de proveedores considerando costos, cantidad y especificaciones técnicas definidas.</t>
  </si>
  <si>
    <t>Estima costos de software y hardware de acuerdo con las características del negocio.</t>
  </si>
  <si>
    <t>Documenta la propuesta técnica según las especificaciones de la solución de software.</t>
  </si>
  <si>
    <t>Comunicación: Técnicas, tipos y habilidades.</t>
  </si>
  <si>
    <t>Negociación de Tecnología: Estilos de negociación, principios de negociación, identificación y solución de conflictos.</t>
  </si>
  <si>
    <t>Contrato: concepto, tipos, partes, normatividad</t>
  </si>
  <si>
    <t>Acuerdos de niveles de servicio: concepto, formulación, métricas.</t>
  </si>
  <si>
    <t>Presentar la propuesta técnica y costos del software.</t>
  </si>
  <si>
    <t>Formular ajustes sobre los parámetros técnicos.</t>
  </si>
  <si>
    <t>Verificar que la propuesta técnica contenga la información necesaria para la elaboración del contrato</t>
  </si>
  <si>
    <t>Verificar los términos técnicos de referencia.</t>
  </si>
  <si>
    <t>Realiza la presentación de la propuesta según propósitos de la negociación.</t>
  </si>
  <si>
    <t>Documenta las sugerencias del cliente según la necesidad del negocio.</t>
  </si>
  <si>
    <t>Ajusta los parámetros técnicos de acuerdo con los resultados de la
negociación.</t>
  </si>
  <si>
    <t>Informe de análisis: interpretación, análisis y toma de decisiones.</t>
  </si>
  <si>
    <t>Diseño orientado a objetos: conceptos (cohesión, acoplamiento, encapsulamiento, polimorfismo, composición, herencia, interfaces),
principios (adaptabilidad, extensibilidad, mantenibilidad, reusabilidad,
desempeño, escalabilidad, confiabilidad, eficiencia).</t>
  </si>
  <si>
    <t>Plataformas tecnológicas: motores de bases de datos relacionales, no relacionales, lenguajes de programación con orientación a objetos.</t>
  </si>
  <si>
    <t>Diagrama de clases: atributos, métodos, relaciones.</t>
  </si>
  <si>
    <t>Patrones de diseño (GOF): conceptos, comportamentales (estrategia, comando, iterador), creacionales (singleton, fábrica abstracta), estructurales (fachada).</t>
  </si>
  <si>
    <t>Arquitectura de software: generalidades, conceptos, tipos de arquitecturas, componentes, vistas y modelos relacionados, cualidades sistémicas.</t>
  </si>
  <si>
    <t>Arquitectura orientada a servicios (SOA, REST, GraphQL): conceptos, aplicaciones.</t>
  </si>
  <si>
    <t>Arquitecturas Microservices y Serverless: conceptos, aplicaciones.</t>
  </si>
  <si>
    <t>DevOps, integración continua: conceptos, aplicaciones.</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</si>
  <si>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</si>
  <si>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</si>
  <si>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</si>
  <si>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</si>
  <si>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</si>
  <si>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Interpretar el informe de análisis.</t>
  </si>
  <si>
    <t>Apropiar conceptos y principios de diseño orientado a objetos.</t>
  </si>
  <si>
    <t>Definir plataforma tecnológica.</t>
  </si>
  <si>
    <t>Definir entregables de diseño.</t>
  </si>
  <si>
    <t>Crear vistas estáticas</t>
  </si>
  <si>
    <t>Incorporar patrones de diseño de software</t>
  </si>
  <si>
    <t>Definir arquitectura del software</t>
  </si>
  <si>
    <t>Crear vista de componentes</t>
  </si>
  <si>
    <t>Crear vista de despliegue</t>
  </si>
  <si>
    <t>Interpreta el informe de análisis identificando las características del software a diseñar.</t>
  </si>
  <si>
    <t>Define las plataformas tecnológicas a emplear en el desarrollo de acuerdo con las condiciones del software a desarrollar.</t>
  </si>
  <si>
    <t>Define los entregables de diseño siguiendo los conceptos y principios de orientación a objetos.</t>
  </si>
  <si>
    <t>Crea el diagrama de clases de acuerdo con los requisitos, aplicando buenas prácticas de diseño orientado a objetos.</t>
  </si>
  <si>
    <t>Incorpora patrones de diseño propendiendo en mejores prácticas para la codificación y mantenibilidad del software.</t>
  </si>
  <si>
    <t>Define la arquitectura del software dando cumplimiento a los requisitos funcionales y no funcionales.</t>
  </si>
  <si>
    <t>Crea la vista de componentes para visualizar el software en fases avanzadas del ciclo de vida.</t>
  </si>
  <si>
    <t>Crea la vista de despliegue del software para determinar condiciones de la implantación de la solución informática.</t>
  </si>
  <si>
    <t>Modelo lógico de datos (Modelo Relacional): concepto, representación, cardinalidad, reglas de transformación de modelo conceptual a modelo lógico, restricciones, herramientas para el diseño de base de datos.</t>
  </si>
  <si>
    <t>Bases de datos: conceptos, características, relacionales, no relacionales, motores.</t>
  </si>
  <si>
    <t>Diccionario de datos: tipo de datos, tamaño de los datos, estándares de nombrado, restricciones y dominio de datos.</t>
  </si>
  <si>
    <t>Normalización: conceptos, formas normales, ejemplos.</t>
  </si>
  <si>
    <t>Seguridad de la Información: concepto, políticas, encriptación de datos, tratamiento de datos personales, niveles de acceso.</t>
  </si>
  <si>
    <t>Big Data: conceptos, aplicaciones.</t>
  </si>
  <si>
    <t>Determinar tipos de bases de datos.</t>
  </si>
  <si>
    <t>Generar el modelo conceptual.</t>
  </si>
  <si>
    <t>Generar el modelo lógico.</t>
  </si>
  <si>
    <t>Estandarizar el modelo de datos.</t>
  </si>
  <si>
    <t>Establecer diccionario de datos.</t>
  </si>
  <si>
    <t>Definir políticas de seguridad de los datos.</t>
  </si>
  <si>
    <t>Genera el modelo conceptual de acuerdo con el tipo de base de datos seleccionada y las especificaciones del análisis.</t>
  </si>
  <si>
    <t>Genera el modelo lógico de acuerdo con la técnica seleccionada.</t>
  </si>
  <si>
    <t>Normaliza el modelo lógico de acuerdo con el tipo de base de datos.</t>
  </si>
  <si>
    <t>Crea el diccionario de datos de acuerdo con el modelo lógico.</t>
  </si>
  <si>
    <t>Define políticas de seguridad para garantizar integridad, confidencialidad y disponibilidad de los datos.</t>
  </si>
  <si>
    <t>Componente gráfico: Conceptos, características, teoría del color, usabilidad, accesibilidad, framework front-end, W3C, web semántica.</t>
  </si>
  <si>
    <t>Diseño de interfaz para dispositivos móviles: conceptos, dispositivos, características, reglas de diseño.</t>
  </si>
  <si>
    <t>Tipos de prototipado: conceptos, técnicas (bocetos, mapas de navegación, prototipos en papel, prototipos de software), herramientas de apoyo, prototipado para aplicaciones web, stand-alone y móviles.</t>
  </si>
  <si>
    <t>Proponer interfaz gráfica de usuario en aplicaciones stand-alone y web</t>
  </si>
  <si>
    <t>Proponer interfaz gráfica de usuario en aplicaciones móviles.</t>
  </si>
  <si>
    <t>Construir mapa de navegación.</t>
  </si>
  <si>
    <t>Elaborar prototipos.</t>
  </si>
  <si>
    <t>Propone la interfaz gráfica de usuario cumpliendo reglas de usabilidad y accesibilidad para aplicaciones stand-alone y web.</t>
  </si>
  <si>
    <t>Propone la interfaz gráfica de usuario cumpliendo reglas de usabilidad y accesibilidad para aplicaciones móviles.</t>
  </si>
  <si>
    <t>Construye el mapa de navegación cumpliendo reglas de usabilidad y accesibilidad.</t>
  </si>
  <si>
    <t>Elabora prototipos según los requisitos del software.</t>
  </si>
  <si>
    <t>Técnicas de evaluación: inspección, revisión.</t>
  </si>
  <si>
    <t>Listas de chequeo: criterios de aceptación.</t>
  </si>
  <si>
    <t>Prácticas de diseño: bajo acoplamiento y alta cohesión.</t>
  </si>
  <si>
    <t>Informe de diseño: concepto, características, artefactos elaborados en la fase de diseño.</t>
  </si>
  <si>
    <t>Técnicas de redacción de informes: documentación, organización de artefactos de diseño.</t>
  </si>
  <si>
    <t>Elaborar listas de chequeo para verificación.</t>
  </si>
  <si>
    <t>Evaluar artefactos de diseño.</t>
  </si>
  <si>
    <t>Ajustar el diseño.</t>
  </si>
  <si>
    <t>Elabora listas de chequeo para verificación de la documentación de diseño</t>
  </si>
  <si>
    <t>Evalúa los artefactos de diseño teniendo en cuenta el cumplimiento de requisitos y la calidad de los entregables generados.</t>
  </si>
  <si>
    <t>Realiza mejoras a los artefactos de diseño de acuerdo con los resultados
de la evaluación.</t>
  </si>
  <si>
    <t>Informe de Diseño: interpretación, análisis.</t>
  </si>
  <si>
    <t>Herramientas de apoyo: versionamiento, control de cambios del código, integración continua.</t>
  </si>
  <si>
    <t>Estándares de codificación: plantilla de estándar de código, (documentación de código, reglas de nombrado para variables, métodos, atributos, clases, tablas, campos, indentación)</t>
  </si>
  <si>
    <t>Interpretar informe de diseño</t>
  </si>
  <si>
    <t>Seleccionar herramientas de desarrollo</t>
  </si>
  <si>
    <t>Configurar herramientas de desarrollo</t>
  </si>
  <si>
    <t>Seleccionar herramientas de versionamiento</t>
  </si>
  <si>
    <t>Configurar herramientas de versionamiento</t>
  </si>
  <si>
    <t>Interpreta el informe de diseño para definir el plan de trabajo en la construcción del software.</t>
  </si>
  <si>
    <t>Selecciona y configura herramientas de desarrollo de acuerdo con las condiciones del software a construir.</t>
  </si>
  <si>
    <t>Selecciona y configura herramientas de versionamiento para el control de cambios en el código.</t>
  </si>
  <si>
    <t>Define estándares de codificación de acuerdo con las reglas de la plataforma de desarrollo seleccionada.</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</si>
  <si>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</si>
  <si>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SQL: sentencias DDL (create, alter, drop, truncate), DML (select, insert, update, delete, merge), DCL (revoke, grant), control de transacciones (commit, rollback), programación en SQL (cursores, procedimientos, funciones, triggers).</t>
  </si>
  <si>
    <t>NoSQL: (Redis, MongoDB): conceptos, instalación, consultas, documentos,  colecciones, objetos.</t>
  </si>
  <si>
    <t>Crear objetos de la base de datos</t>
  </si>
  <si>
    <t>Manipular datos en el Sistema Administrador de Bases de Datos (SMBD).</t>
  </si>
  <si>
    <t>Definir esquemas de seguridad de los datos</t>
  </si>
  <si>
    <t>Crea la base de datos integrando los objetos de acuerdo con la funcionalidad del software.</t>
  </si>
  <si>
    <t>Implementa restricciones en la base de datos de acuerdo con las reglas de diseño.</t>
  </si>
  <si>
    <t>Define esquemas de seguridad en la base de datos para mantener la integridad de la información.</t>
  </si>
  <si>
    <t>Interfaz gráfica en aplicaciones de escritorio: formularios, objetos de un formulario, cuadros de dialogo, menús, barras de herramientas.</t>
  </si>
  <si>
    <t>Interfaz gráfica en aplicaciones WEB: concepto, manejo de etiquetas, formularios, componentes del formulario, distribución, W3C, validador W3C, framework front-end (bootstrap).</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</si>
  <si>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</si>
  <si>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</si>
  <si>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</si>
  <si>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</si>
  <si>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Generar plantillas y estilos.</t>
  </si>
  <si>
    <t>Crear interfaces gráficas de usuario en aplicaciones de escritorio, web y móviles.</t>
  </si>
  <si>
    <t>Genera plantillas y estilos de acuerdo con el diseño establecido.</t>
  </si>
  <si>
    <t>Crea interfaces de usuario aplicando buenas prácticas de usabilidad y accesibilidad.</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</si>
  <si>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</si>
  <si>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Editores de Código: características, instalación, uso (Visual Studio Code, Sublime Text, Atom, Brackets, Notepad ++).</t>
  </si>
  <si>
    <t>Entornos de desarrollo / Frameworks: características, instalación, uso (Netbeans, Visual Studio .Net, Eclipse, Anaconda, Laravel, Ruby on Rails, Django, Vaadin).</t>
  </si>
  <si>
    <t>Seguridad: SQL Injection, algoritmos de encriptación, firmas digitales, manejo de sesiones.</t>
  </si>
  <si>
    <t>Servidores de Aplicaciones / Servidores Web: definiciones, tipos, usos (GlassFish, Apache, IIS, Node.js)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</si>
  <si>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</si>
  <si>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</si>
  <si>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</si>
  <si>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</si>
  <si>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</si>
  <si>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</si>
  <si>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</si>
  <si>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</si>
  <si>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Aplicar estándares de codificación</t>
  </si>
  <si>
    <t>Codificar los módulos del software stand-alone, web y móvil</t>
  </si>
  <si>
    <t>Crear servicios web</t>
  </si>
  <si>
    <t>Integrar módulos</t>
  </si>
  <si>
    <t>Incorporar tecnologías emergentes y disruptivas</t>
  </si>
  <si>
    <t xml:space="preserve">Codifica los módulos del software stand-alone, web y móvil, de acuerdo con las especificaciones del diseño y el estándar de codificación. </t>
  </si>
  <si>
    <t>Crea servicios web para disponer de métodos reutilizables en el software.</t>
  </si>
  <si>
    <t>Integra los módulos del software de acuerdo con los propósitos del sistema.</t>
  </si>
  <si>
    <t>Incorpora tecnologías emergentes y disruptivas de acuerdo con los
propósitos del software.</t>
  </si>
  <si>
    <t>Pruebas: conceptos, niveles, tipos, enfoques, plan de pruebas, diseño de casos de prueba, herramientas tecnológicas para pruebas, documentación de pruebas (unitarias, carga, estrés, integración).</t>
  </si>
  <si>
    <t>Desarrollo guiado por Pruebas (TDD): Metodologías ágiles, Codificación y Pruebas.</t>
  </si>
  <si>
    <t>Realizar plan de pruebas</t>
  </si>
  <si>
    <t>Definir casos de prueba</t>
  </si>
  <si>
    <t>Definir ambiente de prueba</t>
  </si>
  <si>
    <t>Realizar pruebas</t>
  </si>
  <si>
    <t>Documentar las pruebas</t>
  </si>
  <si>
    <t>Diseña casos de prueba para comprobar la funcionalidad del software especificada en los casos de uso.</t>
  </si>
  <si>
    <t>Define el ambiente de pruebas de acuerdo con las condiciones del entorno de producción.</t>
  </si>
  <si>
    <t>Realiza pruebas al software de acuerdo con el plan de pruebas.</t>
  </si>
  <si>
    <t>Documenta las pruebas realizadas al software para mantener la trazabilidad en el comportamiento del software.</t>
  </si>
  <si>
    <t>Hardware de servidores: rack, blade, arreglos de discos.</t>
  </si>
  <si>
    <t>Software de servidores: tipos, características, licenciamiento, máquinas virtuales (Vmware), servidores de bases de datos.</t>
  </si>
  <si>
    <t>Migración de datos: concepto, planes, copias de seguridad, procesos de restauración.</t>
  </si>
  <si>
    <t>Sistemas operativos de servidores: concepto, características, tipos (linux, Windows server), licenciamiento, requisitos mínimos de instalación.</t>
  </si>
  <si>
    <t>Ambientes distribuidos: conceptos, orientaciones, características.</t>
  </si>
  <si>
    <t>Hosting y dominio: tipos, configuraciones, gestores de contenidos.</t>
  </si>
  <si>
    <t>FTP: concepto, transferencia de archivos.</t>
  </si>
  <si>
    <t>Preparar la plataforma tecnológica</t>
  </si>
  <si>
    <t>Verificar el cumplimiento de las características mínimas de hardware requeridas para el software desarrollado.</t>
  </si>
  <si>
    <t>Diseñar el plan de migración de datos.</t>
  </si>
  <si>
    <t>Diseñar el plan de respaldo de los datos.</t>
  </si>
  <si>
    <t>Elaborar el plan de instalación.</t>
  </si>
  <si>
    <t>Prepara la plataforma tecnológica, con base en las características del sistema operativo seleccionado.</t>
  </si>
  <si>
    <t>Verifica el cumplimiento de las características mínimas de hardware requeridas para el software desarrollado.</t>
  </si>
  <si>
    <t>Diseña el plan de migración de datos de acuerdo con las condiciones de implementación.</t>
  </si>
  <si>
    <t>Diseña el plan de respaldo de los datos para mitigar riesgos.</t>
  </si>
  <si>
    <t>Elabora el plan de instalación de acuerdo con las características del software a implantar.</t>
  </si>
  <si>
    <t>Contexto del ambiente de producción: ubicación de los servidores, sistema operativo de red, políticas de seguridad, configuración del sistema (servidores, clientes).</t>
  </si>
  <si>
    <t>Distribución del software: procedimiento de liberación del software, organización de archivos</t>
  </si>
  <si>
    <t>Cloud Computing: conceptos, diseño, tecnologías y principales herramientas para trabajar en la nube, Azure, AWS, Heroku, Node.js,  servicios y proveedores cloud de relevancia, costos.</t>
  </si>
  <si>
    <t>Generar copias de respaldo de los datos.</t>
  </si>
  <si>
    <t>Configurar los servicios requeridos</t>
  </si>
  <si>
    <t>Configurar el software en el servidor.</t>
  </si>
  <si>
    <t>Configurar el servidor de base de datos.</t>
  </si>
  <si>
    <t>Hacer la migración de los datos.</t>
  </si>
  <si>
    <t>Configurar permisos</t>
  </si>
  <si>
    <t>Crear usuarios</t>
  </si>
  <si>
    <t>Asignar roles a los usuarios</t>
  </si>
  <si>
    <t>Ejecutar scripts de instalación</t>
  </si>
  <si>
    <t>Cargar archivos en el sitio de publicación</t>
  </si>
  <si>
    <t>Realizar pruebas de funcionalidad del software.</t>
  </si>
  <si>
    <t>Genera las copias de respaldo según el plan establecido</t>
  </si>
  <si>
    <t>Configura los servicios según los requerimientos del software desarrollado.</t>
  </si>
  <si>
    <t>Configura el software en el servidor de acuerdo con los requerimientos técnicos.</t>
  </si>
  <si>
    <t>Migra los datos según el plan.</t>
  </si>
  <si>
    <t>Realiza la configuración de usuarios en la plataforma según requisitos de seguridad y privilegios asignados.</t>
  </si>
  <si>
    <t>Publica la aplicación de acuerdo con la plataforma de producción.</t>
  </si>
  <si>
    <t>Realiza pruebas de funcionalidad del software para comprobar la operatividad.</t>
  </si>
  <si>
    <t>Manuales: tipos (técnico, usuario e instalación), ayudas en línea, técnicas de presentación de trabajos escritos, Normas ICONTEC / APA, redacción, ortografía.</t>
  </si>
  <si>
    <t>Informes técnicos: definición, características, contenido.</t>
  </si>
  <si>
    <t>Elaborar planes de mantenimiento y soporte del software</t>
  </si>
  <si>
    <t>Documentar el proceso de migración y respaldo de los datos.</t>
  </si>
  <si>
    <t>Elaborar manuales de instalación, técnico y de usuario.</t>
  </si>
  <si>
    <t xml:space="preserve">Elabora los planes de mantenimiento y soporte para garantizar la funcionalidad del software en el tiempo. </t>
  </si>
  <si>
    <t>Documenta el plan de migración y respaldo de los datos de acuerdo con los procedimientos realizados.</t>
  </si>
  <si>
    <t>Elabora manuales para facilitar a los usuarios el uso y gestión del software.</t>
  </si>
  <si>
    <t>Capacitación: técnicas de comunicación oral, planes de capacitación y elaboración de materiales de apoyo.</t>
  </si>
  <si>
    <t>Actas de entrega: formato, diligenciamiento</t>
  </si>
  <si>
    <t>Pruebas: aceptación, seguridad, rendimiento.</t>
  </si>
  <si>
    <t>Diseñar el plan de capacitación de usuarios.</t>
  </si>
  <si>
    <t>Capacitar a los usuarios.</t>
  </si>
  <si>
    <t>Realizar pruebas de aceptación.</t>
  </si>
  <si>
    <t>Elaborar acta de entrega.</t>
  </si>
  <si>
    <t>Elabora el plan de capacitación de los usuarios teniendo en cuenta las funcionalidades del software.</t>
  </si>
  <si>
    <t>Capacita a los usuarios del software de acuerdo con el plan establecido.</t>
  </si>
  <si>
    <t>Ejecuta pruebas de aceptación para el cierre y entrega formal del software al cliente.</t>
  </si>
  <si>
    <t>Elabora el acta de entrega de acuerdo con los niveles de servicio establecidos con el cliente.</t>
  </si>
  <si>
    <t>Fundamentos de calidad: Conceptos, gestión de procesos</t>
  </si>
  <si>
    <t>Estándares de calidad para el desarrollo de software: Conjunto de normas ISO/IEC 25000 SQuaRE, ISO/IEC 15504, IEEE.</t>
  </si>
  <si>
    <t>Modelos de Calidad de Software: CMMI</t>
  </si>
  <si>
    <t>Metodologías de Desarrollo: Ágiles, tradicionales</t>
  </si>
  <si>
    <t>Disciplinas de Calidad de Software: PSP Fundamentals, TSP</t>
  </si>
  <si>
    <t>Administración del proceso personal de construcción de software: fundamentos, principios, niveles, scripts, formas, estándares, documentación, método PROBE, estadísticas, herramientas informáticas de apoyo.</t>
  </si>
  <si>
    <t>Documentación: formatos, plantillas, estándares de documentación de procesos de calidad.</t>
  </si>
  <si>
    <t>Caracterizar los procesos de desarrollo de software.</t>
  </si>
  <si>
    <t>Seleccionar buenas prácticas de calidad.</t>
  </si>
  <si>
    <t>Aplicar proceso personal de desarrollo de software.</t>
  </si>
  <si>
    <t>Documentar proceso personal de desarrollo de software.</t>
  </si>
  <si>
    <t>Elaborar los instrumentos de procesos de aseguramiento de la calidad orientados al desarrollo de software.</t>
  </si>
  <si>
    <t>Diligenciar documentación de procesos de aseguramiento de la calidad
para el software desarrollado.</t>
  </si>
  <si>
    <t>Caracteriza los procesos de desarrollo del software de acuerdo con los lineamientos de calidad establecidos.</t>
  </si>
  <si>
    <t>Selecciona buenas prácticas de calidad de acuerdo con el referente de los marcos de trabajo.</t>
  </si>
  <si>
    <t>Aplica el proceso personal de desarrollo de software para mejorar la calidad del software desarrollado.</t>
  </si>
  <si>
    <t>Registra las actividades realizadas en el proceso personal de desarrollo de software de acuerdo con las formas dispuestas en el libro de trabajo.</t>
  </si>
  <si>
    <t>Elabora instrumentos para documentar procesos de aseguramiento de la calidad orientados al desarrollo de software.</t>
  </si>
  <si>
    <t>Diligencia la documentación de procesos de aseguramiento de la calidad para el software desarrollado siguiendo parámetros establecidos.</t>
  </si>
  <si>
    <t>Evaluación de calidad: control de calidad, herramientas, documentación de hallazgos.</t>
  </si>
  <si>
    <t>Evaluación de requisitos no funcionales: seguridad, usabilidad, accesibilidad, portabilidad, tiempos de respuesta, adaptabilidad, confiabilidad.</t>
  </si>
  <si>
    <t>Gestión del Conocimiento: lecciones aprendidas, recomendaciones.</t>
  </si>
  <si>
    <t>Evaluar comportamientos del software</t>
  </si>
  <si>
    <t>Crear bitácora de lecciones aprendidas.</t>
  </si>
  <si>
    <t>Elaborar informe de evaluación de la calidad.</t>
  </si>
  <si>
    <t>Evalúa comportamientos del sistema de acuerdo con los requisitos no funcionales del software.</t>
  </si>
  <si>
    <t>Elabora informe de evaluación de la calidad de acuerdo con los resultados de la verificación.</t>
  </si>
  <si>
    <t>Crea bitácora de lecciones aprendidas a partir de los resultados de la verificación del software.</t>
  </si>
  <si>
    <t>Planes de mejora: elaboración, acciones correctivas, preventivas y de mejoramiento, responsables, verificación y seguimiento.</t>
  </si>
  <si>
    <t>Ajustar procesos del desarrollo de software.</t>
  </si>
  <si>
    <t>Determinar las acciones correctivas, preventivas y de mejoramiento del software.</t>
  </si>
  <si>
    <t>Ajusta procesos del desarrollo de software de acuerdo con el referente de calidad adoptado.</t>
  </si>
  <si>
    <t>Determina las acciones correctivas, preventivas y de mejoramiento de acuerdo con los resultados de la evaluación.</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</si>
  <si>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</si>
  <si>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</si>
  <si>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</si>
  <si>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Etapas de la formación: tipología, características, procedimiento.</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</si>
  <si>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</si>
  <si>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</si>
  <si>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</si>
  <si>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</si>
  <si>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</si>
  <si>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</si>
  <si>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</si>
  <si>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</si>
  <si>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</si>
  <si>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</si>
  <si>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</si>
  <si>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</si>
  <si>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</si>
  <si>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</si>
  <si>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</si>
  <si>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</si>
  <si>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</si>
  <si>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</si>
  <si>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</si>
  <si>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</si>
  <si>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Física: concepto y aplicaciones</t>
  </si>
  <si>
    <t>Observación: Métodos, técnicas, atributos, aplicaciones y usos.</t>
  </si>
  <si>
    <t>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</si>
  <si>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</si>
  <si>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</si>
  <si>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</si>
  <si>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</si>
  <si>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leyes, principios, características y tipos</t>
  </si>
  <si>
    <t>Energía: concepto, leyes, principios, manifestaciones y tipos</t>
  </si>
  <si>
    <t>Sistemas termodinámicos: conceptos y aplicaciones.</t>
  </si>
  <si>
    <t>Ondas: concepto, características, tipos</t>
  </si>
  <si>
    <t>Física moderna: Concepto, clasificación y aplicaciones.</t>
  </si>
  <si>
    <t>Utilizar magnitudes físicas escalares</t>
  </si>
  <si>
    <t>Explicar cambios fiscos de la materia.</t>
  </si>
  <si>
    <t>Describir el movimiento de los cuerpos.</t>
  </si>
  <si>
    <t>Identificar los elementos de un proceso térmico.</t>
  </si>
  <si>
    <t>Identificar los principios físicos del funcionamiento de las máquinas.</t>
  </si>
  <si>
    <t>Describir la trasformación de la energía.</t>
  </si>
  <si>
    <t>Explicar las variables que intervienen en un sistema térmico.</t>
  </si>
  <si>
    <t>Describir las fases de observación, formulación de hipótesis de trabajo, experimentación e identificación de leyes físicas.</t>
  </si>
  <si>
    <t>Realizar experimentos para comprobar principios y teorías físicas.</t>
  </si>
  <si>
    <t>Identifica los principios y leyes físicas acordes con el contexto productivo.</t>
  </si>
  <si>
    <t>Interpreta cambios físicos de los cuerpos de acuerdo con teorías, leyes y  principios.</t>
  </si>
  <si>
    <t>Describe las manifestaciones de la energía según el contexto social y productivo.</t>
  </si>
  <si>
    <t>Explica el comportamiento de fenómenos físicos según el contexto productivo.</t>
  </si>
  <si>
    <t>Argumenta la incidencia de los principios y leyes de la física conforme con el contexto productivo.</t>
  </si>
  <si>
    <t>Realiza experimentos para la interpretación de fenómenos de acuerdo con los principios y las leyes de la física.</t>
  </si>
  <si>
    <t>INGLÉS</t>
  </si>
  <si>
    <t>Comprender información sobre situaciones cotidianas y laborales
actuales y futuras a través de interacciones sociales de forma oral y
escrita.</t>
  </si>
  <si>
    <t>Intercambiar opiniones sobre situaciones cotidianas y laborales actuales, pasadas y futuras en contextos sociales orales y escritos.</t>
  </si>
  <si>
    <t>Discutir sobre posibles soluciones a problemas dentro de un rango variado de contextos sociales y laborales.</t>
  </si>
  <si>
    <t>Implementar acciones de mejora relacionadas con el uso de expresiones, estructuras y desempeño según los resultados de aprendizaje formulados para el programa.</t>
  </si>
  <si>
    <t>Presentar un proceso para la realización de una actividad en su quehacer laboral de acuerdo con los procedimientos establecidos desde su programa de formación.</t>
  </si>
  <si>
    <t>Explicar las funciones de su ocupación laboral usando expresiones de acuerdo al nivel requerido por el programa de formación.</t>
  </si>
  <si>
    <t>Presente simple y presente continuo</t>
  </si>
  <si>
    <t>Presente continuo: (Uso para planes y acuerdos)</t>
  </si>
  <si>
    <t>Pronombres posesivos</t>
  </si>
  <si>
    <t>Preposiciones de lugar (revisión)</t>
  </si>
  <si>
    <t>Preposiciones de movimiento</t>
  </si>
  <si>
    <t>Adjetivos</t>
  </si>
  <si>
    <t>Comparativos</t>
  </si>
  <si>
    <t>Formas verbales en el Pasado simple ( regular verbs and irregular verbs)</t>
  </si>
  <si>
    <t>Used to</t>
  </si>
  <si>
    <t>Pasado continuo</t>
  </si>
  <si>
    <t>Pasado simple y pasado continuo</t>
  </si>
  <si>
    <t>Futuro con las fórmulas: Will, be going to</t>
  </si>
  <si>
    <t>Diferencia entre el presente perfecto y pasado simple.</t>
  </si>
  <si>
    <t>Condicional Zero y First</t>
  </si>
  <si>
    <t>Would rather (Uso y contexto)</t>
  </si>
  <si>
    <t>Had better, should , I think (that), I consider (that), must, could.</t>
  </si>
  <si>
    <t>Superlativos (Uso y contexto)</t>
  </si>
  <si>
    <t>Adverbios de forma y manera</t>
  </si>
  <si>
    <t>Conectores</t>
  </si>
  <si>
    <t>Verbos frasales comunes</t>
  </si>
  <si>
    <t>Cláusulas de relativo</t>
  </si>
  <si>
    <t>Imperativo para dar instrucciones</t>
  </si>
  <si>
    <t>Condicional Zero (if, when)</t>
  </si>
  <si>
    <t>Vocabulario</t>
  </si>
  <si>
    <t>Actividades del tiempo libre.</t>
  </si>
  <si>
    <t>Celebraciones, costumbres y tradiciones.</t>
  </si>
  <si>
    <t>Cuartos, lugares en una casa y sus objetos</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</si>
  <si>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</si>
  <si>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</si>
  <si>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</si>
  <si>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</si>
  <si>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</si>
  <si>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</si>
  <si>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</si>
  <si>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</si>
  <si>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</si>
  <si>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</si>
  <si>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</si>
  <si>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</si>
  <si>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</si>
  <si>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</si>
  <si>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</si>
  <si>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</si>
  <si>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</si>
  <si>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</si>
  <si>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</si>
  <si>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</si>
  <si>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</si>
  <si>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</si>
  <si>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</si>
  <si>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</si>
  <si>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</si>
  <si>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</si>
  <si>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</si>
  <si>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</si>
  <si>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</si>
  <si>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</si>
  <si>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</si>
  <si>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</si>
  <si>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</si>
  <si>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</si>
  <si>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</si>
  <si>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</si>
  <si>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</si>
  <si>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</si>
  <si>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Establecer las diferencias entre presente simple y presente continuo en textos sencillos.</t>
  </si>
  <si>
    <t>Planear un itinerario usando el presente continuo para la organización de viajes, eventos y/o celebraciones.</t>
  </si>
  <si>
    <t>Describir habitaciones, casas o lugares de trabajo usando pronombres posesivos, preposiciones de lugar, adjetivos calificativos y vocabulario específico.</t>
  </si>
  <si>
    <t>Identificar las edificaciones y los lugares de interés regional, nacional e internacional.</t>
  </si>
  <si>
    <t>Suministrar información sobre la ubicación y la manera de llegar a un lugar determinado.</t>
  </si>
  <si>
    <t>Establecer diferencias y similitudes entre personas, lugares o cosas.</t>
  </si>
  <si>
    <t>Narrar eventos y acontecimientos usando estructuras gramaticales en el tiempo pasado y conectores que brinden coherencia y cohesión al texto.</t>
  </si>
  <si>
    <t>Escribir textos sencillos en orden cronológico sobre acontecimientos pasados.</t>
  </si>
  <si>
    <t>Realizar una invitación formal a un evento empleando las estructuras del futuro y would like to.</t>
  </si>
  <si>
    <t>Hablar de planes futuros para su trabajo y su carrera.</t>
  </si>
  <si>
    <t>Narrar eventos y acontecimientos usando estructuras gramaticales del tiempo pasado, perfecto y conectores que brinden coherencia y cohesión al texto.</t>
  </si>
  <si>
    <t>Expresar hechos reales y posibles acerca de diversos eventos o situaciones del entorno.</t>
  </si>
  <si>
    <t>Ofrecer solución a situaciones particulares en su área ocupacional.</t>
  </si>
  <si>
    <t>Participar en una llamada telefónica (Saludar, preguntar, resolver preguntas).</t>
  </si>
  <si>
    <t>Hacer propuestas y solicitudes empleando verbos modales y fórmulas de cortesía en diversos contextos.</t>
  </si>
  <si>
    <t>Responder a propuestas y solicitudes empleando verbos modales y fórmulas de cortesía en diversos contextos.</t>
  </si>
  <si>
    <t>Expresar inseguridad sobre alguna cuestión u opinión.</t>
  </si>
  <si>
    <t>Escribir informes y reportes laborales utilizando frases concretas y una introducción, desarrollo y conclusión.</t>
  </si>
  <si>
    <t>Describir el proceso de preparación y ejecución de una actividad de su quehacer laboral.</t>
  </si>
  <si>
    <t>Dar instrucciones de un proceso relacionado con su quehacer laboral.</t>
  </si>
  <si>
    <t>Seguir instrucciones de un proceso relacionado con su quehacer laboral.</t>
  </si>
  <si>
    <t>Exponer las acciones y funciones relacionadas con su cargo</t>
  </si>
  <si>
    <t>Puntualizar las labores específicas que desarrolla en su lugar de trabajo, haciendo uso de vocabulario adecuado.</t>
  </si>
  <si>
    <t>Reconocer los fonemas del sistema vocálico inglés.</t>
  </si>
  <si>
    <t>Establecer diferencias entre diversos sonidos comunes del inglés.</t>
  </si>
  <si>
    <t>Pronunciar términos y frases haciendo uso de las reglas de la acentuación y entonación adecuada para este nivel de formación.</t>
  </si>
  <si>
    <t>Hacer uso de estrategias metacognitivas como el uso de flashcards, gráficos organizacionales y portafolios, para monitorear el proceso de aprendizaje</t>
  </si>
  <si>
    <t>Reconoce la idea general y detalles específicos en interacciones orales de la vida cotidiana articuladas con claridad y una velocidad promedio.</t>
  </si>
  <si>
    <t>Reconoce la idea general y detalles específicos en textos escritos de la vida cotidiana articulados con claridad.</t>
  </si>
  <si>
    <t>Comprende información concreta relativa a temas cotidianos y laborales en textos orales y escritos.</t>
  </si>
  <si>
    <t>Describe de manera sencilla y clara asuntos, acciones, experiencias, sentimientos, planes relacionados con temas de su interés y cotidianidad, siguiendo una secuencia lineal de elementos.</t>
  </si>
  <si>
    <t>Ofrece breves razonamientos y explicaciones de opiniones, planes y acciones.</t>
  </si>
  <si>
    <t>Se comunica de manera eficaz en torno a temáticas cotidianas y laborales sencillas haciendo uso de una adecuada pronunciación, fluidez, rango de vocabulario y estructura gramatical para el nivel pre intermedio.</t>
  </si>
  <si>
    <t>Brinda solución a un problema sencilla haciendo uso de una adecuada pronunciación, fluidez, rango de vocabulario y estructura gramatical para el nivel pre intermedio.</t>
  </si>
  <si>
    <t>Enlaza una serie de elementos breves, concretos y sencillos para crear una secuencia cohesionada y lineal.</t>
  </si>
  <si>
    <t>Hace uso de vocabulario relacionado con familia, aficiones e intereses, trabajo, viajes y hechos de actualidad, en textos orales y escritos.</t>
  </si>
  <si>
    <t>Sigue instrucciones de un proceso relacionado con su quehacer laboral.</t>
  </si>
  <si>
    <t>Hace uso de términos y expresiones relacionadas con su ámbito laboral
específico.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</si>
  <si>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</si>
  <si>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Participa en juegos de rol guiados o situaciones simuladas sobre situaciones cotidianas y laborales actuales, pasadas y futuras en contextos sociales orales y escritos.</t>
  </si>
  <si>
    <t>Establece acciones de mejora continua para el alcance.</t>
  </si>
  <si>
    <t>TIC</t>
  </si>
  <si>
    <t>Alistar herramientas de tecnologías de la información y la comunicación (TIC), de acuerdo con las necesidades de procesamiento de información y  comunicación.</t>
  </si>
  <si>
    <t>Aplicar funcionalidades de herramientas y servicios TIC, de acuerdo con manuales de uso, procedimientos establecidos y buenas prácticas.</t>
  </si>
  <si>
    <t>Evaluar los resultados, de acuerdo con los requerimientos.</t>
  </si>
  <si>
    <t>Optimizar los resultados, de acuerdo con la verificación</t>
  </si>
  <si>
    <t>Tecnología: Concepto, tipos, características.</t>
  </si>
  <si>
    <t>Herramientas TIC: Clases, características, usos</t>
  </si>
  <si>
    <t>Tecnologías de la información y la comunicación: Concepto, componentes, características, clasificación, usos, tendencias.</t>
  </si>
  <si>
    <t>Equipos y periféricos TIC:</t>
  </si>
  <si>
    <t>Computador: Concepto, arquitectura, funcionamiento, tipos, características.</t>
  </si>
  <si>
    <t>Periféricos: Concepto, clasificación, características, funcionamiento.</t>
  </si>
  <si>
    <t>Otros (Tabletas, equipos móviles, reproductores de medios electrónicos):
Concepto, funcionamiento, tipos, características</t>
  </si>
  <si>
    <t>Redes de datos: Concepto, conectividad, tipos, características, usos, servicios.</t>
  </si>
  <si>
    <t>Software: Concepto, herramientas, funciones, propiedades.</t>
  </si>
  <si>
    <t>Tipos de Software:</t>
  </si>
  <si>
    <t>Software de sistema (Sistema operativo): Concepto, clases, funciones, características, usos.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</si>
  <si>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</si>
  <si>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</si>
  <si>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</si>
  <si>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</si>
  <si>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</si>
  <si>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</si>
  <si>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</si>
  <si>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</si>
  <si>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Identificar equipos TIC, tipos de software y servicios de internet.</t>
  </si>
  <si>
    <t>Disponer equipos TIC, tipos de software y servicios de internet.</t>
  </si>
  <si>
    <t>Manejar computadores, periféricos, tabletas, equipos móviles y reproductores de medios electrónicos.</t>
  </si>
  <si>
    <t>Aplicar funcionalidades de sistemas operativos.</t>
  </si>
  <si>
    <t>Manejar procesador de texto, hoja de cálculo, software para presentaciones, diagramación, bases de datos y programas específicos.</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</si>
  <si>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</si>
  <si>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Manejar herramientas colaborativas en internet</t>
  </si>
  <si>
    <t>Valorar resultados obtenidos</t>
  </si>
  <si>
    <t>Aplicar procesos de mejora</t>
  </si>
  <si>
    <t>Identifica equipos TIC, tipos de software y servicios de internet, de acuerdo con las necesidades de uso.</t>
  </si>
  <si>
    <t>Compara equipos TIC, tipos de software y servicios de internet, de acuerdo con las características.</t>
  </si>
  <si>
    <t>Escoge equipos TIC, tipos de software y servicios de internet, de acuerdo con las necesidades de procesamiento de información y características.</t>
  </si>
  <si>
    <t>Maneja computadores, tabletas, celulares y otros equipos TIC, de acuerdo con las funcionalidades de los mismos.</t>
  </si>
  <si>
    <t>Aplica funcionalidades de sistemas operativos, de acuerdo con las necesidades de administración de los recursos del equipo.</t>
  </si>
  <si>
    <t>Maneja procesador de texto, hoja de cálculo, software para presentaciones, diagramación, bases de datos y software específico, de acuerdo con las funcionalidades de cada programa y las necesidades de manejo de la información.</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</si>
  <si>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</si>
  <si>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Participa en redes sociales, de acuerdo con las necesidades de comunicación.</t>
  </si>
  <si>
    <t>Maneja herramientas colaborativas en internet, de acuerdo con las necesidades del equipo de trabajo.</t>
  </si>
  <si>
    <t>Comprueba el funcionamiento de los equipos, productos o servicios obtenidos con el uso de herramientas TIC, de acuerdo con los resultados esperados.</t>
  </si>
  <si>
    <t>Aplica procesos de mejora a los productos, de acuerdo con las comprobaciones realizadas.</t>
  </si>
  <si>
    <t>COMUNICACIÓN</t>
  </si>
  <si>
    <t>Analizar los componentes de la comunicación según sus características, intencionalidad y contexto.</t>
  </si>
  <si>
    <t>Argumentar en forma oral y escrita atendiendo las exigencias y particularidades de las diversas situaciones comunicativas mediante los distintos sistemas de representación.</t>
  </si>
  <si>
    <t>Relacionar los procesos comunicativos teniendo en cuenta criterios de lógica y racionalidad.</t>
  </si>
  <si>
    <t>Establecer procesos de enriquecimiento lexical y acciones de mejoramiento en el desarrollo de procesos comunicativos según requerimientos del contexto.</t>
  </si>
  <si>
    <t>Comunicación: Concepto, tipos, usos, medios, canales, técnicas, procesos características, escenarios, componentes, funciones, barreras, niveles.</t>
  </si>
  <si>
    <t>Expresión corporal: Concepto, características, gestos, posturas, emociones, sentimientos</t>
  </si>
  <si>
    <t>Actos de habla: Concepto, percepción, observación, escucha activa, comunicación verbal y no verbal.</t>
  </si>
  <si>
    <t>Comprensión de Textos: Concepto, técnicas, procesos, niveles, características, interpretación, elementos.</t>
  </si>
  <si>
    <t>Redacción de Textos: Tipos, usos, clases, partes, forma, contenido, intencionalidad, técnicas, métodos, cohesión, coherencia, sintaxis, ortografía, signos de puntuación, semántica, principios y cualidades.</t>
  </si>
  <si>
    <t>La Argumentación: Concepto, procesos, elementos, características, la pregunta, la tesis, el argumento, la conclusión, la síntesis.</t>
  </si>
  <si>
    <t>La Proposición: Concepto, procesos, elementos, características.</t>
  </si>
  <si>
    <t>El estilo: Concepto, características, aplicación.</t>
  </si>
  <si>
    <t>Carácter convencional y función social de los signos: Concepto, tipos, relaciones, usos, carácter, interpretación, características, contexto, elementos básicos de la semiótica y semiología.</t>
  </si>
  <si>
    <t>Procesos de pensamiento: Concepto, análisis, síntesis, proposición, argumentación.</t>
  </si>
  <si>
    <t>Consulta y lectura: Métodos, técnicas selección, organización y archivo de información en diversas fuentes, niveles, estrategias.</t>
  </si>
  <si>
    <t>Normatividad: Normas Icontec para la elaboración de textos escritos.</t>
  </si>
  <si>
    <t>Reconocer la importancia, naturaleza y características de la comunicación humana.</t>
  </si>
  <si>
    <t>Mantener la atención y escucha en los procesos de comunicación.</t>
  </si>
  <si>
    <t>Interpretar mensajes y reconstruir el discurso con sus propias palabras manteniendo el sentido.</t>
  </si>
  <si>
    <t>Aplicar técnicas para la comunicación verbal y no verbal</t>
  </si>
  <si>
    <t>Interpretar señales, signos, símbolos e íconos propios de su actividad laboral.</t>
  </si>
  <si>
    <t>Usar el léxico con precisión y propiedad en los procesos de comunicación</t>
  </si>
  <si>
    <t>Organizar la información.</t>
  </si>
  <si>
    <t>Utilizar la información según el propósito establecido.</t>
  </si>
  <si>
    <t>Apropiar un método para leer comprensiva e interpretativamente.</t>
  </si>
  <si>
    <t>Establecer acuerdos a partir de la diversidad de conceptos y opiniones.</t>
  </si>
  <si>
    <t>Codificar y decodificar mensajes.</t>
  </si>
  <si>
    <t>Emplear estructuras textuales en la comunicación oral y escrita.</t>
  </si>
  <si>
    <t>Redactar diferentes tipos de textos aplicando reglas gramaticales y ortográficas.</t>
  </si>
  <si>
    <t>Exponer en forma oral o escrita un planteamiento utilizando los principios de la argumentación.</t>
  </si>
  <si>
    <t>Seleccionar el tipo de texto con sus intereses y necesidades de conocimiento.</t>
  </si>
  <si>
    <t>Realizar procesos de argumentación de ideas, proposición y planteamiento de tesis</t>
  </si>
  <si>
    <t>Reconoce la importancia, naturaleza y características de la comunicación
humana, según el contexto en el que se desarrolla.</t>
  </si>
  <si>
    <t>Escucha con atención y concentración, asiente y pregunta al hablante- oyente para retroalimentar el proceso.</t>
  </si>
  <si>
    <t>Establece acuerdos a partir de la diversidad de conceptos y opiniones.</t>
  </si>
  <si>
    <t>Interpreta mensajes y reconstruye el discurso con sus propias palabras manteniendo el sentido.</t>
  </si>
  <si>
    <t>Aplica técnicas para la comunicación verbal y no verbal teniendo en cuenta características comunicativas.</t>
  </si>
  <si>
    <t>Interpreta señales, signos, símbolos e íconos propios de su actividad laboral.</t>
  </si>
  <si>
    <t>Usa el léxico con precisión y propiedad en los procesos de comunicación relacionados con el área de desempeño laboral.</t>
  </si>
  <si>
    <t>Gráfica la información utilizando instrumentos gráficos semánticos.</t>
  </si>
  <si>
    <t>Utiliza la información según el propósito establecido.</t>
  </si>
  <si>
    <t>Codifica y decodifica mensajes utilizando los íconos, los símbolos, las señales, planos, esquemas y flujogramas según requerimiento.</t>
  </si>
  <si>
    <t>Apropia un método para leer comprensiva e interpretativamente.</t>
  </si>
  <si>
    <t>Utiliza el lenguaje según el destinatario, el propósito, el contexto y el contenido.</t>
  </si>
  <si>
    <t>Aplica técnicas para la comunicación verbal y no verbal según requerimientos establecidos.</t>
  </si>
  <si>
    <t>Redacta textos con cohesión y coherencia siguiendo pautas de progresión temática.</t>
  </si>
  <si>
    <t>Emplea en la elaboración de textos las estructuras textuales básicas.</t>
  </si>
  <si>
    <t>Produce textos explicativos, instructivos, descriptivos o argumentativos según especificaciones.</t>
  </si>
  <si>
    <t>Utiliza las reglas gramaticales y los signos de puntuación según el texto comunicativo.</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</si>
  <si>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</si>
  <si>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</si>
  <si>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</si>
  <si>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</si>
  <si>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</si>
  <si>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ACTIVIDAD FÍSICA Y HÁBITOS SALUDABLES</t>
  </si>
  <si>
    <t>Implementar un plan de Ergonomía y Pausas Activas según las características de la función productiva.</t>
  </si>
  <si>
    <t>Ejecutar actividades de acondicionamiento físico orientadas hacia el mejoramiento de la condición física en los contextos productivo y social.</t>
  </si>
  <si>
    <t>Practicar hábitos saludables mediante la aplicación de fundamentos de nutrición e higiene.</t>
  </si>
  <si>
    <t>Desarrollar habilidades psicomotrices en el contexto productivo y social.</t>
  </si>
  <si>
    <t>Fundamentos de Anatomía y Fisiología</t>
  </si>
  <si>
    <t>Conceptos, características y Estilos de Vida saludable</t>
  </si>
  <si>
    <t>Conceptos de Higiene y su aplicabilidad</t>
  </si>
  <si>
    <t>Conceptos de Nutrición, bases fundamentales y planes nutricionales según actividad laboral.</t>
  </si>
  <si>
    <t>Fundamentos de Miología y análisis del movimiento</t>
  </si>
  <si>
    <t>Definición, características, componentes y ventajas de la Actividad Física</t>
  </si>
  <si>
    <t>Definición, clases, condición, tiempos de aplicación, beneficios del Ejercicio Físico</t>
  </si>
  <si>
    <t>Conceptualización y uso de la Ficha antropométrica</t>
  </si>
  <si>
    <t>Características de la frecuencia cardiaca</t>
  </si>
  <si>
    <t>Definición, clases y características de los Test físico atléticos.</t>
  </si>
  <si>
    <t>Definición y características del Acondicionamiento Físico</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</si>
  <si>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</si>
  <si>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</si>
  <si>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</si>
  <si>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</si>
  <si>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</si>
  <si>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</si>
  <si>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</si>
  <si>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</si>
  <si>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</si>
  <si>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Identifica los conceptos básicos de Anatomía y Fisiología.</t>
  </si>
  <si>
    <t>Aplica los conceptos básicos de la Miología Humana con base en el análisis del movimiento.</t>
  </si>
  <si>
    <t>Interpreta los fundamentos de Estilo de vida saludable, Higiene y Nutrición en los contextos productivo y social.</t>
  </si>
  <si>
    <t>Administra un plan de Higiene Corporal dentro del contexto productivo.</t>
  </si>
  <si>
    <t>Ejecuta rutinas de ejercicio físico según las necesidades de los contextos laboral y social.</t>
  </si>
  <si>
    <t>Establece pausas de acuerdo con cargas de trabajo y tiempos de Actividad Física para una recuperación adecuada.</t>
  </si>
  <si>
    <t>Identifica las técnicas de coordinación motriz relacionadas con su perfil ocupacional.</t>
  </si>
  <si>
    <t>Selecciona técnicas que le permiten potenciar su capacidad de reacción mental y mejorar sus destrezas motoras según la naturaleza de su entorno laboral.</t>
  </si>
  <si>
    <t>Aplica conceptos básicos de Ergonomía y Pausas Activas de acuerdo con la naturaleza de la función productiva.</t>
  </si>
  <si>
    <t>Discrimina ejercicios específicos para la prevención de riesgos ergonómicos según su actividad laboral.</t>
  </si>
  <si>
    <t>Estructura un plan de Ergonomía y pausas activas según contexto laboral</t>
  </si>
  <si>
    <t>CULTURA EMPRENDEDORA Y EMPRESARIAL</t>
  </si>
  <si>
    <t>Integrar elementos de la cultura emprendedora teniendo en cuenta el perfil personal y el contexto de desarrollo social</t>
  </si>
  <si>
    <t>Caracterizar la idea de negocio teniendo en cuenta las oportunidades y necesidades del sector productivo y social</t>
  </si>
  <si>
    <t>Estructurar el plan de negocio de acuerdo con las características empresariales y tendencias de mercado</t>
  </si>
  <si>
    <t>Valorar la propuesta de negocio conforme con su estructura y necesidades del sector productivo y social</t>
  </si>
  <si>
    <t>Emprendimiento: Concepto, características, habilidades, tipos, perfil emprendedor, Responsabilidad, comunicación asertiva, autogestión, autonomía, principios y valores éticos.</t>
  </si>
  <si>
    <t>Ideación, Concepto, metodologías, técnicas y herramientas.</t>
  </si>
  <si>
    <t>Problema, Conceptos, estructura de problema, alternativas creativas de solución.</t>
  </si>
  <si>
    <t>Ideas y oportunidades de negocio, modelaje de ideas,</t>
  </si>
  <si>
    <t>Validación temprana de mercados, innovación, creatividad, proceso creativo.</t>
  </si>
  <si>
    <t>Empresa, Concepto, características, estructura, tipología, áreas funcionales, formalización</t>
  </si>
  <si>
    <t>Mercados, Concepto, tipos, estructura, características productividad, competitividad.</t>
  </si>
  <si>
    <t>Estructura operacional, Concepto, producto, proceso, infraestructura física, requerimientos técnicos, tecnológicos y humanos.</t>
  </si>
  <si>
    <t>Estructura organizacional, Concepto, tipología, estructura orgánica.</t>
  </si>
  <si>
    <t>Planeación estratégica.</t>
  </si>
  <si>
    <t>Finanzas, Concepto, tipos, estructura básica, tendencia y prospectiva.</t>
  </si>
  <si>
    <t>Gestión empresarial, Concepto, habilidades, destrezas, niveles, estructura, control y evaluación</t>
  </si>
  <si>
    <t>Identificar los elementos de la cultura emprendedora</t>
  </si>
  <si>
    <t>Reconocer casos de éxito empresarial</t>
  </si>
  <si>
    <t>Determinar elementos personales en la cultura emprendedora</t>
  </si>
  <si>
    <t>Analizar el sector productivo de influencia</t>
  </si>
  <si>
    <t>Consultar fuentes de información primarias y secundarias</t>
  </si>
  <si>
    <t>Recolectar información de forma estadística</t>
  </si>
  <si>
    <t>Establecer oportunidades de negocio</t>
  </si>
  <si>
    <t>Establecer soluciones a problemas o necesidades planteadas</t>
  </si>
  <si>
    <t>Identificar necesidades empresariales del sector productivo de influencia</t>
  </si>
  <si>
    <t>Reconocer las características del perfil emprendedor</t>
  </si>
  <si>
    <t>Analizar el mercado potencial</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</si>
  <si>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</si>
  <si>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</si>
  <si>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</si>
  <si>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</si>
  <si>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</si>
  <si>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</si>
  <si>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</si>
  <si>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</si>
  <si>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</si>
  <si>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</si>
  <si>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</si>
  <si>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Aplica acciones de emprendimiento de acuerdo con los elementos de desarrollo social y personal</t>
  </si>
  <si>
    <t>Plantea ideas de negocio a partir de oportunidades y necesidades del mercado conforme con el análisis sectorial</t>
  </si>
  <si>
    <t>Estructura un perfil de emprendedor teniendo en cuenta las habilidades y principios de la gestión empresarial</t>
  </si>
  <si>
    <t>Integra elementos básicos de investigación de acuerdo con las necesidades descriptivas del plan de negocio</t>
  </si>
  <si>
    <t>Determina grupos focales de mercado de acuerdo con la idea de negocio</t>
  </si>
  <si>
    <t>Construye propuestas empresariales y de negocio teniendo en cuenta las necesidades y segmentación del mercado</t>
  </si>
  <si>
    <t>Determina el impacto del plan de negocio conforme con las atribuciones y dinámicas del sector productivo</t>
  </si>
  <si>
    <t>Argumenta la idea de negocio conforme con la propuesta y necesidades del sector productivo</t>
  </si>
  <si>
    <t>PROTECCIÓN PARA LA SALUD Y EL MEDIO AMBIENTE</t>
  </si>
  <si>
    <t>Analizar las estrategias para la prevención y control de los impactos ambientales y de los accidentes y enfermedades laborales (ATEL) de acuerdo con las políticas organizacionales y el entorno social.</t>
  </si>
  <si>
    <t>Implementar estrategias para el control de los impactos ambientales y de los accidentes y enfermedades de acuerdo con los planes y programas establecidos por la organización.</t>
  </si>
  <si>
    <t>Realizar seguimiento y acompañamiento al desarrollo de los planes y programas ambientales y SST, según el área de desempeño.</t>
  </si>
  <si>
    <t>Proponer acciones de mejora para el manejo ambiental y el control de la SST, de acuerdo con estrategias de trabajo, colaborativo, cooperativo y coordinado en el contexto productivo y social.</t>
  </si>
  <si>
    <t>Medio ambiente: concepto, componentes, conservación, aspectos e impactos ambientales, normatividad básica legal.</t>
  </si>
  <si>
    <t>Aspectos e impactos ambientales: Concepto, características, clases según el contexto social y productivo, problemática ambiental asociada y legislación aplicable</t>
  </si>
  <si>
    <t>Impactos ambientales: concepto, clases, medidas de manejo ambiental.</t>
  </si>
  <si>
    <t>Políticas ambientales y de SST: concepto, características, alcance y clases.</t>
  </si>
  <si>
    <t>Planes de manejo y gestión ambiental: Objeto, aplicación y estructura.</t>
  </si>
  <si>
    <t>Planes y programas de gestión de SST: Objeto, aplicación y estructura.</t>
  </si>
  <si>
    <t>Sistema de Gestión y seguridad y salud en el trabajo: conceptos generales y marco básico legal, derechos y deberes.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</si>
  <si>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</si>
  <si>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Peligros de seguridad y salud en el trabajo propios del sector económico: concepto, características, clases, efectos a la salud, mecanismos de control y normatividad.</t>
  </si>
  <si>
    <t>Lesiones y enfermedades propias del sector económico: conceptos, clases, causas y características.</t>
  </si>
  <si>
    <t>Consecuencias de los actos estándar y sub estándar en el ambiente laboral: concepto y consecuencias.</t>
  </si>
  <si>
    <t>Medidas de manejo ambiental: concepto, prevención, control y mitigación, estrategias de implementación.</t>
  </si>
  <si>
    <t>Plan de emergencias y contingencias: concepto, clases, objeto, alcance y estructura básica.</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</si>
  <si>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</si>
  <si>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</si>
  <si>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</si>
  <si>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</si>
  <si>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</si>
  <si>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</si>
  <si>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</si>
  <si>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Diferenciar los aspectos e impactos ambientales asociados a su entorno laboral y social.</t>
  </si>
  <si>
    <t>Examinar las estrategias establecidas para el control de los impactos ambientales y los ATEL.</t>
  </si>
  <si>
    <t>Revisar la política ambiental y de seguridad y salud en el trabajo.</t>
  </si>
  <si>
    <t>Poner en práctica las estrategias para el control de los impactos ambientales y ATEL.</t>
  </si>
  <si>
    <t>Identificar las clases de planes y programas de gestión ambiental y de SST establecidos para la intervención de los impactos ambientales y los riesgos de SST.</t>
  </si>
  <si>
    <t>Llevar a cabo las actividades establecidas en los planes y programas ambientales y de SST, establecidos por la organización.</t>
  </si>
  <si>
    <t>Orientar al equipo de trabajo en el cumplimiento de los planes y programas ambientales y de SST.</t>
  </si>
  <si>
    <t>Monitorear la ejecución de las actividades propias de su contexto, establecidas en los planes y programas de gestión ambiental y de SST.</t>
  </si>
  <si>
    <t>Confirmar la ejecución de las actividades establecidas en los planes y programas ambientales y de SST.</t>
  </si>
  <si>
    <t>Consolidar la información del seguimiento al cumplimiento de los planes ambientales y SST.</t>
  </si>
  <si>
    <t>Participar en la investigación de incidentes ambientales y ATEL.</t>
  </si>
  <si>
    <t>Apoyar la gestión de acciones de mejora de acuerdo con los requerimientos de la organización.</t>
  </si>
  <si>
    <t>Recomendar acciones tendientes a mejorar la gestión ambiental y la SST.</t>
  </si>
  <si>
    <t>Promover la cultura ambientalmente responsable, el desarrollo sustentable y el autocuidado en su contexto social y productivo.</t>
  </si>
  <si>
    <t>Interpreta el contexto ambiental y de SST, asociado a su entorno laboral y  social acorde con la legislación y normatividad vigente.</t>
  </si>
  <si>
    <t>Relaciona la legislación y normatividad vigente sobre medio ambiente y SST con los aspectos e impactos ambientales, gros y riesgos que se presentan en su ambiente de trabajo según políticas de la organización y el entorno laboral.</t>
  </si>
  <si>
    <t>Analiza los planes y programas de gestión ambiental y de SST para la aplicación de los controles de impacto ambiental establecidos por la organización.</t>
  </si>
  <si>
    <t>Participa en el desarrollo de acciones orientadas al control de los impactos ambientales y la disminución de accidentes y enfermedades laborales de acuerdo con los planes y programas establecidos por la organización.</t>
  </si>
  <si>
    <t xml:space="preserve">Determina acciones para orientar a su equipo de trabajo en los planes y programas ambientales y de SST según políticas de la organización. </t>
  </si>
  <si>
    <t>Implementa acciones coordinadas para el monitoreo de los planes y programas ambientales y de SST según su área de desempeño.</t>
  </si>
  <si>
    <t>Fomenta la cultura ambiental responsable, el desarrollo sustentable y el autocuidado en su contexto social y productivo de acuerdo con la integración de los diferentes actores relacionados.</t>
  </si>
  <si>
    <t>MATEMÁTICAS</t>
  </si>
  <si>
    <t>Identificar modelos matemáticos de acuerdo con los requerimientos del problema planteado en contextos sociales y productivo.</t>
  </si>
  <si>
    <t>Plantear problemas matemáticos a partir de situaciones generadas en el contexto social y productivo.</t>
  </si>
  <si>
    <t>Resolver problemas matemáticos a partir de situaciones generadas en el contexto social y productivo</t>
  </si>
  <si>
    <t>Proponer acciones de mejora frente a los resultados de los procedimientos matemáticos de acuerdo con el problema planteado</t>
  </si>
  <si>
    <t>Números Reales: Concepto, representaciones (fracciones, razones, decimales, porcentajes) y propiedades.</t>
  </si>
  <si>
    <t>Números Complejos: Concepto, representaciones y operaciones</t>
  </si>
  <si>
    <t>Operaciones aritméticas: Propiedades y Orden de las operaciones.</t>
  </si>
  <si>
    <t>Proporcionalidad Directa e Inversa: Concepto y Regla de Tres</t>
  </si>
  <si>
    <t>Geometría: Conceptos, polígonos, la circunferencias y sólidos</t>
  </si>
  <si>
    <t>Trigonometría: Conceptos, Razones, Teoremas y aplicaciones</t>
  </si>
  <si>
    <t>Ecuaciones: Métodos de solución</t>
  </si>
  <si>
    <t>Sistemas de Ecuaciones: Concepto, tipos y métodos de solución.</t>
  </si>
  <si>
    <t>Funciones: Concepto, representaciones y tipos (polinómicas, exponenciales, trigonométricas, etc.)</t>
  </si>
  <si>
    <t>Variables Estadísticas: Concepto y tipos</t>
  </si>
  <si>
    <t>Estadística Descriptiva: Medidas de Centralidad (Media, Moda y Mediana) y Medidas de Dispersión (Varianza y Desviación Estándar)</t>
  </si>
  <si>
    <t>Gráficos Estadísticos: Diagrama de Barras, Circular, Pictogramas y Series</t>
  </si>
  <si>
    <t>Teorema de Pitágoras y Thales: Concepto y aplicaciones</t>
  </si>
  <si>
    <t>Conversión de unidades y sistema de medidas.</t>
  </si>
  <si>
    <t>Semejanza y congruencia de superficies y cuerpos.</t>
  </si>
  <si>
    <t>Transformaciones sobre polígonos: Rígidas (traslaciones, rotaciones, reflexiones) y Homotecias (ampliaciones y reducciones).</t>
  </si>
  <si>
    <t>Derivada e Integral de una función: Concepto y reglas</t>
  </si>
  <si>
    <t>Hojas de Cálculo: Concepto, Sintaxis y Aplicaciones</t>
  </si>
  <si>
    <t>Plantear ecuaciones</t>
  </si>
  <si>
    <t>Plantear Sistemas de Ecuaciones</t>
  </si>
  <si>
    <t>Establecer relaciones de proporcionalidad entre variables</t>
  </si>
  <si>
    <t>Aplicar criterios de semejanza y congruencia de figuras.</t>
  </si>
  <si>
    <t>Aplicar los teoremas de Thales y Pitágoras.</t>
  </si>
  <si>
    <t>Representar funciones en el plano cartesiano.</t>
  </si>
  <si>
    <t>Realizar operaciones con números Reales y con números Complejos</t>
  </si>
  <si>
    <t>Calcular perímetros, áreas y volúmenes</t>
  </si>
  <si>
    <t>Realizar transformaciones geométricas en el plano.</t>
  </si>
  <si>
    <t>Realizar conversiones de unidades de medida.</t>
  </si>
  <si>
    <t>Resolver ecuaciones de primer y segundo grado.</t>
  </si>
  <si>
    <t>Resolver sistemas de ecuaciones.</t>
  </si>
  <si>
    <t>Construir gráficos estadísticos</t>
  </si>
  <si>
    <t>Calcular elementos de funciones</t>
  </si>
  <si>
    <t>Comprobar los procedimientos matemáticos</t>
  </si>
  <si>
    <t>Verificar la solución de una ecuación</t>
  </si>
  <si>
    <t>Determinar errores de cálculos</t>
  </si>
  <si>
    <t>Usar herramientas computacionales básicas para cálculos numéricos</t>
  </si>
  <si>
    <t>Elaborar inferencias</t>
  </si>
  <si>
    <t>Presenta la relación entre dos cantidades o variables según los fundamentos matemáticos.</t>
  </si>
  <si>
    <t>Define el problema a resolver de acuerdo con las necesidades de su entorno.</t>
  </si>
  <si>
    <t>Plantea ecuaciones o sistemas de ecuaciones de acuerdo con la relación entre las variables.</t>
  </si>
  <si>
    <t>Presenta solución a problemas mediante figuras geométricas.</t>
  </si>
  <si>
    <t>Aplica procedimientos aritméticos y algebraicos según el problema planteado.</t>
  </si>
  <si>
    <t>Resuelve ecuaciones o sistemas de ecuaciones de acuerdo con principios matemáticos.</t>
  </si>
  <si>
    <t>Calcula perímetros, áreas y volúmenes de acuerdo con los elementos de la figura geométrica.</t>
  </si>
  <si>
    <t>Realiza conversiones según las equivalencias entre sistemas de medida.</t>
  </si>
  <si>
    <t>Representa conjunto de datos de acuerdo con la variable estadística.</t>
  </si>
  <si>
    <t>Selecciona las herramientas computacionales para la verificación de los resultados de acuerdo con los requerimientos matemáticos.</t>
  </si>
  <si>
    <t>Elabora una propuesta de solución alternativa a partir de los procedimientos matemáticos inicialmente planteados</t>
  </si>
  <si>
    <t>ÉTICA PARA LA CONSTRUCCIÓN DE UNA CULTURA DE PAZ</t>
  </si>
  <si>
    <t>Promover mi dignidad y la del otro a partir de los principios y valores éticos como aporte en la instauración de una cultura de paz</t>
  </si>
  <si>
    <t>Establecer relaciones de crecimiento personal y comunitario a partir del bien común como aporte para el desarrollo social.</t>
  </si>
  <si>
    <t>Promover el uso racional de los recursos naturales a partir de criterios de sostenibilidad y sustentabilidad ética y normativa vigente</t>
  </si>
  <si>
    <t>Contribuir con el fortalecimiento de la cultura de paz a partir de la dignidad humana y las estrategias para la transformación de conflictos</t>
  </si>
  <si>
    <t>Hombre: concepto, sujeto moral, sujeto ético</t>
  </si>
  <si>
    <t>Naturaleza humana: Concepto</t>
  </si>
  <si>
    <t>Dignidad humana: Concepto</t>
  </si>
  <si>
    <t>Actos humanos: Concepto</t>
  </si>
  <si>
    <t>Acciones Humanas: Concepto</t>
  </si>
  <si>
    <t>Libertad: Concepto</t>
  </si>
  <si>
    <t>Ley Natural: Concepto</t>
  </si>
  <si>
    <t>Ley Positiva: Concepto, aplicaciones</t>
  </si>
  <si>
    <t>Moral: Concepto</t>
  </si>
  <si>
    <t>Axiología: Concepto, Jerarquía de Valores</t>
  </si>
  <si>
    <t>Ética: Concepto.</t>
  </si>
  <si>
    <t>Ética Aplicada: concepto, características</t>
  </si>
  <si>
    <t>Hombre: Concepto, ser relacional.</t>
  </si>
  <si>
    <t>Trabajo: Concepto, sistema de relaciones.</t>
  </si>
  <si>
    <t>Relaciones sociales: Concepto, clases.</t>
  </si>
  <si>
    <t>Reconciliación: concepto, condiciones.</t>
  </si>
  <si>
    <t>Trabajo en Equipo: contextualización, alcance, técnicas, fundamentos y ventajas</t>
  </si>
  <si>
    <t>Resolución de Conflictos: contextualización, destrezas, técnicas y teorías.</t>
  </si>
  <si>
    <t>Comunicación Asertiva: contextualización, estrategias, fundamentos, tipos y técnicas.</t>
  </si>
  <si>
    <t>Liderazgo: Concepto, tendencias y generalidades.</t>
  </si>
  <si>
    <t>Inteligencia Emocional: Concepto, alcance y técnicas.</t>
  </si>
  <si>
    <t>Coaching: Concepto, alcance y técnicas básicas.</t>
  </si>
  <si>
    <t>Programación Neurolingüística: Concepto, alcance, técnicas básicas.</t>
  </si>
  <si>
    <t>Toma de Decisiones: Concepto, modelos, estratégicas y análisis estratégico y alcance</t>
  </si>
  <si>
    <t>Relaciones Interpersonales: Concepto y alcance</t>
  </si>
  <si>
    <t>Contexto del Conflicto: Concepto, contexto social y político, conflicto armado.</t>
  </si>
  <si>
    <t>Paz: Concepto</t>
  </si>
  <si>
    <t>Violencia: Concepto</t>
  </si>
  <si>
    <t>Conflicto: Concepto, hitos de la historia</t>
  </si>
  <si>
    <t>Respeto: Concepto</t>
  </si>
  <si>
    <t>Familia: Concepto</t>
  </si>
  <si>
    <t>Diálogo: Concepto</t>
  </si>
  <si>
    <t>Concertación: Concepto</t>
  </si>
  <si>
    <t>Justicia: Concepto, clases</t>
  </si>
  <si>
    <t>Equidad: Concepto, aplicaciones</t>
  </si>
  <si>
    <t>Gobierno: Concepto, Formas</t>
  </si>
  <si>
    <t>Sociedad: Concepto</t>
  </si>
  <si>
    <t>Estado: Concepto</t>
  </si>
  <si>
    <t>País: Concepto</t>
  </si>
  <si>
    <t>Constitución: Concepto</t>
  </si>
  <si>
    <t>Gobernalidad: Concepto</t>
  </si>
  <si>
    <t>Democracia: Concepto, Clases</t>
  </si>
  <si>
    <t>Convivencia: Concepto</t>
  </si>
  <si>
    <t>Criticidad: Concepto</t>
  </si>
  <si>
    <t>Negociación frente al conflicto</t>
  </si>
  <si>
    <t>Reparación: Concepto</t>
  </si>
  <si>
    <t>Reintegración: concepto, ruta</t>
  </si>
  <si>
    <t>Derechos humanos: Concepto, Normativa Vigente</t>
  </si>
  <si>
    <t>Derecho internacional humanitario: Concepto, Normativa Vigente</t>
  </si>
  <si>
    <t>Autoestima, autonomía, autocontrol, autocuidado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</si>
  <si>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</si>
  <si>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</si>
  <si>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</si>
  <si>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</si>
  <si>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Establecer comunicación constructiva</t>
  </si>
  <si>
    <t>Respetar al otro</t>
  </si>
  <si>
    <t>Fijar el Proyecto de vida</t>
  </si>
  <si>
    <t>Reclamar derechos de dignidad</t>
  </si>
  <si>
    <t>Usar la ciencia y la tecnología para mejorar mi calidad de vida</t>
  </si>
  <si>
    <t>Exigir reconocimiento en función de mi presencia protagónica en la sociedad</t>
  </si>
  <si>
    <t>Reconocer el valor intrínseco de cada persona</t>
  </si>
  <si>
    <t>Mantener el valor de mi dignidad</t>
  </si>
  <si>
    <t>Mantener el valor de la dignidad del otro</t>
  </si>
  <si>
    <t>Reconocer la autonomía personal</t>
  </si>
  <si>
    <t>Reconocer la autonomía del otro</t>
  </si>
  <si>
    <t>Reconocer mis diferencias e igualdades con el otro</t>
  </si>
  <si>
    <t>Practicar con hechos el respeto conmigo mismo y con los demás.</t>
  </si>
  <si>
    <t>Aplicar la capacidad de escucha</t>
  </si>
  <si>
    <t>Respetar la opinión del otro</t>
  </si>
  <si>
    <t>Considerar las ideas del otro</t>
  </si>
  <si>
    <t>Identificar estilos de comunicación</t>
  </si>
  <si>
    <t>Aplicar estilos de comunicación</t>
  </si>
  <si>
    <t>Practicar con hechos el respeto a los demás</t>
  </si>
  <si>
    <t>Respetar la privacidad del otro</t>
  </si>
  <si>
    <t>Respetar las creencias</t>
  </si>
  <si>
    <t>Respetar lugares de encuentro comunitario</t>
  </si>
  <si>
    <t>Cuidar lugares de encuentro comunitario</t>
  </si>
  <si>
    <t>Practicar actos de respeto</t>
  </si>
  <si>
    <t>Respetar las normas sociales</t>
  </si>
  <si>
    <t>Convivir en comunidad</t>
  </si>
  <si>
    <t>Asumir comportamiento de cultura ciudadana</t>
  </si>
  <si>
    <t>Ejercer rol protagónico en el desarrollo social</t>
  </si>
  <si>
    <t>Fortalecer competencias de liderazgo</t>
  </si>
  <si>
    <t>Proponer temas para proyectos sociales</t>
  </si>
  <si>
    <t>Desarrollar proyectos sociales</t>
  </si>
  <si>
    <t>Desarrollar el sentido de pertenencia</t>
  </si>
  <si>
    <t>Interpretar la tendencias mundiales en ciencia, tecnología y sociedad</t>
  </si>
  <si>
    <t>Incentivar el aprovechamiento de los recursos naturales.</t>
  </si>
  <si>
    <t>Preservar los recursos naturales</t>
  </si>
  <si>
    <t>Establecer procesos de comunicación constructiva</t>
  </si>
  <si>
    <t>Identificar los hechos de violencia en mi historia de vida</t>
  </si>
  <si>
    <t>Reconocer la importancia del desarrollo de una cultura de paz</t>
  </si>
  <si>
    <t>Identificar estrategias de reconciliación</t>
  </si>
  <si>
    <t>Aplicar estrategias de reconciliación</t>
  </si>
  <si>
    <t>Establecer relaciones constructivas Establecer relaciones respetuosas</t>
  </si>
  <si>
    <t>Aportar en el desarrollo de una cultura de paz</t>
  </si>
  <si>
    <t>Establecer relaciones interpersonales</t>
  </si>
  <si>
    <t>Asumir actitudes críticas constructivas</t>
  </si>
  <si>
    <t>Asumir actitudes críticas argumentativas</t>
  </si>
  <si>
    <t>Establecer gestos de solidarios</t>
  </si>
  <si>
    <t>Generar procesos de construcción de paz en el núcleo familiar</t>
  </si>
  <si>
    <t>Establecer relaciones interpersonales a partir de una comunicación asertiva</t>
  </si>
  <si>
    <t>Establecer relaciones de tolerancia</t>
  </si>
  <si>
    <t>Establecer relaciones de solidaridad</t>
  </si>
  <si>
    <t>Aplicar normativa vigente en relación con Derechos Humanos y Derecho
Internacional Humanitario</t>
  </si>
  <si>
    <t>Define su proyecto de vida de acuerdo a los criterios de Dignidad, de Respeto, Creencias, Ecología y Cultura.</t>
  </si>
  <si>
    <t>Reconoce su valor y el valor del otro de acuerdo a los principios de dignidad y construcción cultural y autonomía</t>
  </si>
  <si>
    <t>Define su proyecto de vida con base en criterios axiológicos y culturales y hábitos de convivencia</t>
  </si>
  <si>
    <t>Utiliza herramientas que permiten la comunicación asertiva en diferentes entornos teniendo en cuenta la pedagogía para la paz</t>
  </si>
  <si>
    <t>Construye relaciones interpersonales a partir del enfoque diferencial y la promoción de una cultura de paz</t>
  </si>
  <si>
    <t>Cambia actitudes frente a su comportamiento con base en la dignidad, aportando a la cultura de paz</t>
  </si>
  <si>
    <t>Reconoce hitos históricos de violencia y paz como aporte a la construcción de una cultura de paz</t>
  </si>
  <si>
    <t>Modifica actitudes comportamentales a partir de la resolución pacífica de conflictos</t>
  </si>
  <si>
    <t>Aplica acciones de prevención de acciones violentas con base en estrategias de comunicación asertiva</t>
  </si>
  <si>
    <t>Evidencia respeto por el bien común, la alteridad y el diálogo con el otro con base en principios axiológicos</t>
  </si>
  <si>
    <t>DERECHOS FUNDAMENTALES DEL TRABAJO</t>
  </si>
  <si>
    <t>Valorar la importancia de la ciudadanía laboral con base en el estudio de los derechos humanos y fundamentales del trabajo.</t>
  </si>
  <si>
    <t>Practicar los derechos fundamentales del trabajo de acuerdo con la Constitución Política y los convenios Internacionales.</t>
  </si>
  <si>
    <t>Reconocer el trabajo como uno de los elementos primordiales para la movilidad social y la transformación vital.</t>
  </si>
  <si>
    <t>Participar en acciones solidarias orientadas al ejercicio de los derechos humanos, de los pueblos y de la naturaleza.</t>
  </si>
  <si>
    <t>1. Persona sociedad y Trabajo</t>
  </si>
  <si>
    <t>Dignidad humana, democracia, el trabajo, Justicia y paz.</t>
  </si>
  <si>
    <t>Desarrollo humano integral.</t>
  </si>
  <si>
    <t>Diversidad cultural</t>
  </si>
  <si>
    <t>Fenomenología del mundo del trabajo</t>
  </si>
  <si>
    <t>2. Leyes fundamentales y mandatos legales</t>
  </si>
  <si>
    <t>Política. Derechos humanos y Constitución Política de Colombia.</t>
  </si>
  <si>
    <t>Principios y derechos de la OIT: Declaración de la O.I.T.</t>
  </si>
  <si>
    <t>Derecho a la vida.</t>
  </si>
  <si>
    <t>Derechos políticos y civiles.</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</si>
  <si>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</si>
  <si>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</si>
  <si>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</si>
  <si>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</si>
  <si>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</si>
  <si>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</si>
  <si>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</si>
  <si>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</si>
  <si>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</si>
  <si>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</si>
  <si>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</si>
  <si>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</si>
  <si>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</si>
  <si>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</si>
  <si>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</si>
  <si>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</si>
  <si>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</si>
  <si>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</si>
  <si>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</si>
  <si>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</si>
  <si>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</si>
  <si>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</si>
  <si>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</si>
  <si>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</si>
  <si>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</si>
  <si>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</si>
  <si>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</si>
  <si>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</si>
  <si>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</si>
  <si>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</si>
  <si>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</si>
  <si>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</si>
  <si>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Analizar la relación entre el trabajo y el desarrollo humano.</t>
  </si>
  <si>
    <t>Identificar la naturaleza de los derechos humanos y fundamentales del trabajo.</t>
  </si>
  <si>
    <t>Relacionar, en el marco de los derechos humano el desarrollo social, la autonomía y la dignidad.</t>
  </si>
  <si>
    <t>Desarrollar documentos relacionados con los derechos y las obligaciones políticas, prestacionales, sociales, y de bienestar derivadas de las acciones laborales.</t>
  </si>
  <si>
    <t>Argumentar el ejercicio de los derechos del trabajo como defensa de los mismos y expresión de la ciudadanía laboral.</t>
  </si>
  <si>
    <t>Dimensionar el ejercicio del derecho a la huelga.</t>
  </si>
  <si>
    <t>Integrar acciones de solidaridad para la defensa del ser humano, la naturaleza y los valores de la convivencia social y ciudadanía.</t>
  </si>
  <si>
    <t>Compara las condiciones del trabajo, en el devenir histórico de la humanidad de acuerdo con los derechos humanos y fundamentales del trabajo.</t>
  </si>
  <si>
    <t>Argumenta los momentos relevantes del devenir histórico de los derechos humanos y fundamentales del trabajo en la línea del tiempo.</t>
  </si>
  <si>
    <t>Analiza de manera autónoma situaciones que repercuten en el desarrollo de los procesos sociales desarrollando habilidades de comunicación según técnicas y protocolos.</t>
  </si>
  <si>
    <t>Selecciona los mecanismos de protección para el ejercicio de la ciudadanía laboral aplicando la normativa.</t>
  </si>
  <si>
    <t>Elabora documentos relacionados con las obligaciones económicas, sociales, bienestar derivadas de las acciones laborales de acuerdo con la normativa.</t>
  </si>
  <si>
    <t>Evalúa los resultados de la aplicación de los mecanismos de protección para el ejercicio de la ciudadanía laboral acorde con la normativa.</t>
  </si>
  <si>
    <t>Propone estrategias de solución de conflictos y negociación de acuerdo con la normativa.</t>
  </si>
  <si>
    <t>Justifica la importancia de los derechos de los pueblos y de la solidaridad en el ejercicio de la ciudadanía laboral de acuerdo con la normativa.</t>
  </si>
  <si>
    <t>Relaciona, de los derechos de los pueblos y de la solidaridad, la autodeterminación de los pueblos, el desarrollo sostenible, la seguridad alimentaria, el derecho al uso de la ciencia y la tecnología y la paz en función de los indicadores de desarrollo humano.</t>
  </si>
  <si>
    <t>Propone acciones de defensa relacionadas con la autodeterminación de los pueblos, el desarrollo sostenible, la seguridad alimentaria, el derecho al uso de la ciencia y la tecnología y la paz en función de los indicadores del desarrollo humano.</t>
  </si>
  <si>
    <t>INVESTIGACIÓN</t>
  </si>
  <si>
    <t>Analizar el contexto productivo según sus características y necesidades</t>
  </si>
  <si>
    <t>Estructurar el proyecto de acuerdo a criterios de la investigación.</t>
  </si>
  <si>
    <t>Conocimiento: concepto, tipos</t>
  </si>
  <si>
    <t>Cosmovisión: concepto, perspectivas e importancia.</t>
  </si>
  <si>
    <t>Investigación: conceptos y enfoques</t>
  </si>
  <si>
    <t>Metodologías, métodos y técnicas de investigación: conceptos y tipos</t>
  </si>
  <si>
    <t>Proyectos de investigación: concepto, tipos, estructuras y procedimientos.</t>
  </si>
  <si>
    <t>Ideas, problemas y preguntas de investigación</t>
  </si>
  <si>
    <t>Justificación: concepto, componentes</t>
  </si>
  <si>
    <t>Objetivos de investigación: concepto, tipos</t>
  </si>
  <si>
    <t>Fuentes de información: definición, tipos y referenciación</t>
  </si>
  <si>
    <t>Marco teórico: concepto, tipos</t>
  </si>
  <si>
    <t>Informe de investigación: características, tipos</t>
  </si>
  <si>
    <t>Diferenciar formas de conocimiento.</t>
  </si>
  <si>
    <t>Definir las técnicas de recolección de información.</t>
  </si>
  <si>
    <t>Formular el problema de investigación.</t>
  </si>
  <si>
    <t>Plantear la pregunta de investigación.</t>
  </si>
  <si>
    <t>Contextualizar la importancia de la investigación</t>
  </si>
  <si>
    <t>Determinar de los objetivos de investigación.</t>
  </si>
  <si>
    <t>Realizar búsquedas de información.</t>
  </si>
  <si>
    <t>Elaborar del marco teórico de la investigación.</t>
  </si>
  <si>
    <t>Aplicar técnicas de recolección de información.</t>
  </si>
  <si>
    <t>Elaborar el informe de la investigación.</t>
  </si>
  <si>
    <t>Reconoce las necesidades del contexto, según las problemáticas identificadas.</t>
  </si>
  <si>
    <t>Describe el problema de investigación de acuerdo a los elementos observados.</t>
  </si>
  <si>
    <t>Plantea los objetivos de la investigación según la pregunta de investigación.</t>
  </si>
  <si>
    <t>Consolida el proyecto de investigación teniendo en cuenta la pertinencia y los alcances.</t>
  </si>
  <si>
    <t>Elabora el marco teórico de la investigación de acuerdo a los contextos nacional e internacional.</t>
  </si>
  <si>
    <t>Aplica técnicas de recolección de información de acuerdo a criterios establecidos por la metodología</t>
  </si>
  <si>
    <t>Comunica los resultados de la investigación según criterios de presentación de informes.</t>
  </si>
  <si>
    <t>COMPETENCIA</t>
  </si>
  <si>
    <t>Argumentar aspectos teóricos del proyecto según referentes nacionales e internacionales</t>
  </si>
  <si>
    <t>Proponer soluciones a las necesidades del contexto según resultados de la investigación.</t>
  </si>
  <si>
    <t>?</t>
  </si>
  <si>
    <t>Elabora diagramas de casos de uso de acuerdo con los estándares actuales mediante Lenguaje Unificado de Modelado (UML).</t>
  </si>
  <si>
    <t>Planeación: definir y priorizar actividades de análisis, fijar cronogramas y entregables.</t>
  </si>
  <si>
    <t>Establece las actividades de análisis de acuerdo con la metodología seleccionada.</t>
  </si>
  <si>
    <t>Metodologías ágiles: SCRUM, Programación Extrema (XP), Desarrollo Rápido de Aplicaciones (RAD).</t>
  </si>
  <si>
    <t>Cronograma de Actividades
(Diagrama de Gantt)</t>
  </si>
  <si>
    <t>Contrato de Software</t>
  </si>
  <si>
    <t>Soluciona problemas de lógica proposicional incorporando habilidades propias en el oficio como programador.</t>
  </si>
  <si>
    <t>Crea soluciones a problemas mediante algoritmos que incluyen estructuras secuenciales, condicionales y cíclicas</t>
  </si>
  <si>
    <t>Manipula arreglos en diferentes dimensiones para dar solución a problemas reales.</t>
  </si>
  <si>
    <t>Administra la información de los usuarios por medio de archivos, permitiendo el ingreso, modificación y eliminación de los datos.</t>
  </si>
  <si>
    <t>SENA</t>
  </si>
  <si>
    <t>01</t>
  </si>
  <si>
    <t>APPWEB - SISTEMA DE INFORMACIÓN WEB</t>
  </si>
  <si>
    <t>Edwin Albeiro Ramos Villamil</t>
  </si>
  <si>
    <t>Portafolio del Aprendiz</t>
  </si>
  <si>
    <t>Sistema Control de Versiones (Github)</t>
  </si>
  <si>
    <t>Alistar herramientas de las TIC, de acuerdo con las necesidades de procesamiento de información y  comunicación.</t>
  </si>
  <si>
    <t>Solución cuestionario sobre las TIC</t>
  </si>
  <si>
    <t>Solución taller sobre las TIC</t>
  </si>
  <si>
    <t>Mapa de Procesos
Diagrama de Procesos (BPMN)</t>
  </si>
  <si>
    <t>Formulación del Proyecto</t>
  </si>
  <si>
    <t>Presentación del Proyecto</t>
  </si>
  <si>
    <t>Informe sobre el mercado y 
análisis del producto software</t>
  </si>
  <si>
    <t>Solución taller de matemáticas</t>
  </si>
  <si>
    <t>Solución taller de física</t>
  </si>
  <si>
    <t>Planeación de la recolección, 
procesamiento y análisis de datos</t>
  </si>
  <si>
    <t>Documento IEEE-830 ó
Documento Historias de Usuario</t>
  </si>
  <si>
    <t>Lista(s) de chequeo para 
validar los requisitos con el cliente</t>
  </si>
  <si>
    <t>Diagrama de casos de uso
Diagrama de actividades
Casos de uso extendido
Modelo de dominio del Sistema
Modelo Entidad Relación</t>
  </si>
  <si>
    <t>Ficha Técnica</t>
  </si>
  <si>
    <t>Propuesta Técnica
Informe de Costos</t>
  </si>
  <si>
    <t>WireFrames
Documento de Análisis del Sistema</t>
  </si>
  <si>
    <t>Diagrama de Clases
Diagrama de Componentes
Diagrama de Despliegue</t>
  </si>
  <si>
    <t>Modelo Relacional
Diccionario de Datos
Políticas de Seguridad de Datos</t>
  </si>
  <si>
    <t>Manual Identidad Corporativa
Mapa de Navegación
Mockups stand-alone, web y móvil</t>
  </si>
  <si>
    <t>Documento Especificación de Arquitectura I:
ArqSoft, PatrDis, Len(s), FraWork, lib y plat</t>
  </si>
  <si>
    <t>Documento Especificación de Arquitectura II:
Herramientas de desarrollo y versionamiento</t>
  </si>
  <si>
    <t>Guía de Estilos
Prototipo No Funcional</t>
  </si>
  <si>
    <t>Plan de migración de datos
Plan de respaldo de datos
Plan de instalación en servidor externo</t>
  </si>
  <si>
    <t>Configurar servicios, servidores y permisos
Ejecutar scripts de instalación
Crear usuarios, roles y permisos
Migrar datos y archivos
Generar copias de respaldo
Pruebas de funcionalidad (Casos de Prueba)</t>
  </si>
  <si>
    <t>Plan de Mantenimiento y Soporte
Manual Técnico
Manual de Usuario</t>
  </si>
  <si>
    <t>Plan de: Pruebas Maestro, casos de prueba, unitarias, integración, sistema.
Informe de ejecución de pruebas de software.</t>
  </si>
  <si>
    <t>Plan de capacitación
Plan de pruebas de aceptación
Acta de entrega de software</t>
  </si>
  <si>
    <t>Informe de evaluación de la calidad de software</t>
  </si>
  <si>
    <t>Plan (Modelos y/o estándares) de 
Aseguramiento de calidad de software (SQA)</t>
  </si>
  <si>
    <t>Plan de auditoría de software con acciones correctivas, preventivas y de mejoramiento</t>
  </si>
  <si>
    <t>Evidencias sobre:
- Bienestar del Aprendiz
- Dinámica Organizacional
- Metodologías y Medios</t>
  </si>
  <si>
    <t>Codificación Mod-Usuario_RF (PE_POO)</t>
  </si>
  <si>
    <t>Alcance en Tecnologías: Arquitectura, patrón de diseño, lenguajes, frameworks y librerías</t>
  </si>
  <si>
    <t>Base de datos SQL o NoSQL, consultas y automatizacion</t>
  </si>
  <si>
    <t>Servidor de Aplicaciones Web
Desarrollar Software: Web y Móvil</t>
  </si>
  <si>
    <t>SANTIAGO JOSE RIOLA GOMEZ</t>
  </si>
  <si>
    <t>Santiago Jose Riola Gomez</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</si>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</sst>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43">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color theme="0"/>
      <name val="Arial Narrow"/>
      <family val="2"/>
    </font>
    <font>
      <b/>
      <sz val="18"/>
      <name val="Arial Narrow"/>
      <family val="2"/>
    </font>
    <font>
      <b/>
      <sz val="18"/>
      <color theme="0" tint="-0.14999847407452621"/>
      <name val="Arial Narrow"/>
      <family val="2"/>
    </font>
    <font>
      <sz val="18"/>
      <name val="Arial Narrow"/>
      <family val="2"/>
    </font>
  </fonts>
  <fills count="11">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s>
  <borders count="9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indexed="22"/>
      </left>
      <right style="thin">
        <color indexed="22"/>
      </right>
      <top style="thin">
        <color indexed="22"/>
      </top>
      <bottom style="medium">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right style="thin">
        <color indexed="22"/>
      </right>
      <top style="thin">
        <color indexed="22"/>
      </top>
      <bottom style="medium">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499984740745262"/>
      </right>
      <top style="medium">
        <color theme="0" tint="-0.499984740745262"/>
      </top>
      <bottom style="medium">
        <color theme="0" tint="-0.499984740745262"/>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indexed="22"/>
      </left>
      <right style="medium">
        <color theme="0" tint="-0.14996795556505021"/>
      </right>
      <top style="thin">
        <color indexed="22"/>
      </top>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style="thin">
        <color indexed="22"/>
      </left>
      <right style="medium">
        <color theme="0" tint="-0.14996795556505021"/>
      </right>
      <top style="thin">
        <color indexed="22"/>
      </top>
      <bottom style="medium">
        <color indexed="22"/>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medium">
        <color theme="0" tint="-0.34998626667073579"/>
      </right>
      <top style="thin">
        <color theme="0" tint="-0.34998626667073579"/>
      </top>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45">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7" fillId="0" borderId="0" xfId="3" applyFont="1"/>
    <xf numFmtId="0" fontId="17" fillId="0" borderId="41" xfId="3" applyFont="1" applyBorder="1" applyAlignment="1" applyProtection="1">
      <alignment horizontal="center" vertical="center"/>
      <protection locked="0"/>
    </xf>
    <xf numFmtId="166" fontId="17" fillId="0" borderId="42" xfId="3" applyNumberFormat="1" applyFont="1" applyBorder="1" applyAlignment="1">
      <alignment horizontal="center" vertical="center" shrinkToFit="1"/>
    </xf>
    <xf numFmtId="166" fontId="17" fillId="0" borderId="43" xfId="3" applyNumberFormat="1" applyFont="1" applyBorder="1" applyAlignment="1">
      <alignment horizontal="center" vertical="center" shrinkToFit="1"/>
    </xf>
    <xf numFmtId="166" fontId="17" fillId="0" borderId="44" xfId="3" applyNumberFormat="1" applyFont="1" applyBorder="1" applyAlignment="1">
      <alignment horizontal="center" vertical="center" shrinkToFit="1"/>
    </xf>
    <xf numFmtId="0" fontId="18" fillId="0" borderId="46" xfId="3" applyFont="1" applyBorder="1" applyAlignment="1">
      <alignment horizontal="center" vertical="center" wrapText="1"/>
    </xf>
    <xf numFmtId="0" fontId="18" fillId="0" borderId="46" xfId="3" applyFont="1" applyBorder="1" applyAlignment="1">
      <alignment horizontal="center" vertical="center"/>
    </xf>
    <xf numFmtId="0" fontId="17" fillId="0" borderId="47" xfId="3" applyFont="1" applyBorder="1" applyAlignment="1">
      <alignment horizontal="center" vertical="center" shrinkToFit="1"/>
    </xf>
    <xf numFmtId="0" fontId="17" fillId="0" borderId="48" xfId="3" applyFont="1" applyBorder="1" applyAlignment="1">
      <alignment horizontal="center" vertical="center" shrinkToFit="1"/>
    </xf>
    <xf numFmtId="0" fontId="17" fillId="0" borderId="49" xfId="3" applyFont="1" applyBorder="1" applyAlignment="1">
      <alignment horizontal="center" vertical="center" shrinkToFit="1"/>
    </xf>
    <xf numFmtId="0" fontId="17" fillId="0" borderId="0" xfId="3" applyFont="1" applyAlignment="1">
      <alignment horizontal="center"/>
    </xf>
    <xf numFmtId="168" fontId="17" fillId="0" borderId="41" xfId="3" applyNumberFormat="1" applyFont="1" applyBorder="1" applyAlignment="1" applyProtection="1">
      <alignment horizontal="center" vertical="center" shrinkToFit="1"/>
      <protection locked="0"/>
    </xf>
    <xf numFmtId="164" fontId="17" fillId="0" borderId="45" xfId="3" applyNumberFormat="1" applyFont="1" applyBorder="1" applyAlignment="1" applyProtection="1">
      <alignment horizontal="center" vertical="center" shrinkToFit="1"/>
      <protection locked="0"/>
    </xf>
    <xf numFmtId="0" fontId="17" fillId="0" borderId="0" xfId="3" applyFont="1" applyAlignment="1">
      <alignment horizontal="right"/>
    </xf>
    <xf numFmtId="0" fontId="17" fillId="0" borderId="0" xfId="3" applyFont="1" applyAlignment="1">
      <alignment horizontal="left"/>
    </xf>
    <xf numFmtId="0" fontId="23" fillId="0" borderId="0" xfId="0" applyFont="1"/>
    <xf numFmtId="0" fontId="24" fillId="0" borderId="54" xfId="3" applyFont="1" applyBorder="1" applyAlignment="1">
      <alignment horizontal="left" vertical="center" wrapText="1"/>
    </xf>
    <xf numFmtId="9" fontId="24" fillId="0" borderId="54" xfId="3" applyNumberFormat="1" applyFont="1" applyBorder="1" applyAlignment="1">
      <alignment horizontal="left" vertical="center" wrapText="1"/>
    </xf>
    <xf numFmtId="0" fontId="24" fillId="0" borderId="64" xfId="3" applyFont="1" applyBorder="1" applyAlignment="1">
      <alignment horizontal="left" vertical="center" wrapText="1"/>
    </xf>
    <xf numFmtId="0" fontId="24" fillId="0" borderId="60" xfId="3" applyFont="1" applyBorder="1" applyAlignment="1">
      <alignment vertical="center" wrapText="1"/>
    </xf>
    <xf numFmtId="0" fontId="24" fillId="0" borderId="60" xfId="3" applyFont="1" applyBorder="1" applyAlignment="1">
      <alignment horizontal="left" vertical="center" wrapText="1"/>
    </xf>
    <xf numFmtId="0" fontId="25" fillId="0" borderId="60" xfId="3" applyFont="1" applyBorder="1" applyAlignment="1">
      <alignment horizontal="center" vertical="center" wrapText="1"/>
    </xf>
    <xf numFmtId="9" fontId="25" fillId="6" borderId="60" xfId="5" applyFont="1" applyFill="1" applyBorder="1" applyAlignment="1" applyProtection="1">
      <alignment horizontal="center" vertical="center" wrapText="1"/>
    </xf>
    <xf numFmtId="1" fontId="25" fillId="0" borderId="60" xfId="3" applyNumberFormat="1" applyFont="1" applyBorder="1" applyAlignment="1">
      <alignment horizontal="center" vertical="center" wrapText="1"/>
    </xf>
    <xf numFmtId="0" fontId="24" fillId="0" borderId="66" xfId="3" applyFont="1" applyBorder="1" applyAlignment="1">
      <alignment horizontal="left" vertical="center" wrapText="1"/>
    </xf>
    <xf numFmtId="1" fontId="25" fillId="0" borderId="61" xfId="3" applyNumberFormat="1" applyFont="1" applyBorder="1" applyAlignment="1">
      <alignment horizontal="center" vertical="center" wrapText="1"/>
    </xf>
    <xf numFmtId="0" fontId="24" fillId="0" borderId="30" xfId="3" applyFont="1" applyBorder="1" applyAlignment="1">
      <alignment vertical="center" wrapText="1"/>
    </xf>
    <xf numFmtId="0" fontId="24" fillId="0" borderId="30" xfId="3" applyFont="1" applyBorder="1" applyAlignment="1">
      <alignment horizontal="center" vertical="center" wrapText="1"/>
    </xf>
    <xf numFmtId="0" fontId="24" fillId="0" borderId="30" xfId="3" applyFont="1" applyBorder="1" applyAlignment="1">
      <alignment horizontal="left" vertical="center" wrapText="1"/>
    </xf>
    <xf numFmtId="0" fontId="25" fillId="0" borderId="30" xfId="3" applyFont="1" applyBorder="1" applyAlignment="1">
      <alignment horizontal="center" vertical="center" wrapText="1"/>
    </xf>
    <xf numFmtId="169" fontId="25" fillId="5" borderId="30" xfId="3" applyNumberFormat="1" applyFont="1" applyFill="1" applyBorder="1" applyAlignment="1">
      <alignment horizontal="center" vertical="center" wrapText="1"/>
    </xf>
    <xf numFmtId="169" fontId="25" fillId="0" borderId="30" xfId="3" applyNumberFormat="1" applyFont="1" applyBorder="1" applyAlignment="1">
      <alignment horizontal="center" vertical="center" wrapText="1"/>
    </xf>
    <xf numFmtId="9" fontId="25" fillId="6" borderId="30" xfId="5" applyFont="1" applyFill="1" applyBorder="1" applyAlignment="1" applyProtection="1">
      <alignment horizontal="center" vertical="center" wrapText="1"/>
    </xf>
    <xf numFmtId="1" fontId="25" fillId="0" borderId="30" xfId="3" applyNumberFormat="1" applyFont="1" applyBorder="1" applyAlignment="1">
      <alignment horizontal="center" vertical="center" wrapText="1"/>
    </xf>
    <xf numFmtId="1" fontId="25" fillId="0" borderId="63" xfId="3" applyNumberFormat="1" applyFont="1" applyBorder="1" applyAlignment="1">
      <alignment horizontal="center" vertical="center" wrapText="1"/>
    </xf>
    <xf numFmtId="0" fontId="24" fillId="0" borderId="67" xfId="3" applyFont="1" applyBorder="1" applyAlignment="1">
      <alignment horizontal="left" vertical="center" wrapText="1"/>
    </xf>
    <xf numFmtId="0" fontId="4" fillId="0" borderId="35" xfId="0" applyFont="1" applyBorder="1"/>
    <xf numFmtId="0" fontId="26" fillId="4" borderId="65" xfId="3" applyFont="1" applyFill="1" applyBorder="1" applyAlignment="1">
      <alignment horizontal="right" vertical="center"/>
    </xf>
    <xf numFmtId="0" fontId="27" fillId="4" borderId="56" xfId="3" applyFont="1" applyFill="1" applyBorder="1" applyAlignment="1">
      <alignment horizontal="center" vertical="center"/>
    </xf>
    <xf numFmtId="0" fontId="28" fillId="4" borderId="56" xfId="3" applyFont="1" applyFill="1" applyBorder="1" applyAlignment="1">
      <alignment horizontal="center" vertical="center"/>
    </xf>
    <xf numFmtId="167" fontId="28" fillId="4" borderId="56" xfId="3" applyNumberFormat="1" applyFont="1" applyFill="1" applyBorder="1" applyAlignment="1">
      <alignment horizontal="center" vertical="center"/>
    </xf>
    <xf numFmtId="1" fontId="28" fillId="4" borderId="56" xfId="5" applyNumberFormat="1" applyFont="1" applyFill="1" applyBorder="1" applyAlignment="1" applyProtection="1">
      <alignment horizontal="center" vertical="center"/>
    </xf>
    <xf numFmtId="9" fontId="28" fillId="4" borderId="56" xfId="5" applyFont="1" applyFill="1" applyBorder="1" applyAlignment="1" applyProtection="1">
      <alignment horizontal="center" vertical="center"/>
    </xf>
    <xf numFmtId="1" fontId="28" fillId="4" borderId="57" xfId="3" applyNumberFormat="1" applyFont="1" applyFill="1" applyBorder="1" applyAlignment="1">
      <alignment horizontal="center" vertical="center"/>
    </xf>
    <xf numFmtId="0" fontId="28" fillId="4" borderId="56" xfId="3" applyFont="1" applyFill="1" applyBorder="1" applyAlignment="1">
      <alignment horizontal="left" vertical="center"/>
    </xf>
    <xf numFmtId="0" fontId="29" fillId="4" borderId="65" xfId="3" applyFont="1" applyFill="1" applyBorder="1" applyAlignment="1">
      <alignment horizontal="right" vertical="center"/>
    </xf>
    <xf numFmtId="0" fontId="29" fillId="4" borderId="55" xfId="3" applyFont="1" applyFill="1" applyBorder="1" applyAlignment="1">
      <alignment vertical="center"/>
    </xf>
    <xf numFmtId="0" fontId="30" fillId="4" borderId="56" xfId="3" applyFont="1" applyFill="1" applyBorder="1" applyAlignment="1">
      <alignment horizontal="center" vertical="center"/>
    </xf>
    <xf numFmtId="0" fontId="31" fillId="4" borderId="56" xfId="3" applyFont="1" applyFill="1" applyBorder="1" applyAlignment="1">
      <alignment horizontal="left" vertical="center"/>
    </xf>
    <xf numFmtId="0" fontId="31" fillId="4" borderId="56" xfId="3" applyFont="1" applyFill="1" applyBorder="1" applyAlignment="1">
      <alignment horizontal="center" vertical="center"/>
    </xf>
    <xf numFmtId="167" fontId="31" fillId="4" borderId="56" xfId="3" applyNumberFormat="1" applyFont="1" applyFill="1" applyBorder="1" applyAlignment="1">
      <alignment horizontal="center" vertical="center"/>
    </xf>
    <xf numFmtId="1" fontId="31" fillId="4" borderId="56" xfId="5" applyNumberFormat="1" applyFont="1" applyFill="1" applyBorder="1" applyAlignment="1" applyProtection="1">
      <alignment horizontal="center" vertical="center"/>
    </xf>
    <xf numFmtId="9" fontId="31" fillId="4" borderId="56" xfId="5" applyFont="1" applyFill="1" applyBorder="1" applyAlignment="1" applyProtection="1">
      <alignment horizontal="center" vertical="center"/>
    </xf>
    <xf numFmtId="1" fontId="31" fillId="4" borderId="57" xfId="3" applyNumberFormat="1" applyFont="1" applyFill="1" applyBorder="1" applyAlignment="1">
      <alignment horizontal="center" vertical="center"/>
    </xf>
    <xf numFmtId="0" fontId="31" fillId="4" borderId="58" xfId="3" applyFont="1" applyFill="1" applyBorder="1" applyAlignment="1">
      <alignment horizontal="left" vertical="center"/>
    </xf>
    <xf numFmtId="0" fontId="28" fillId="4" borderId="50" xfId="3" applyFont="1" applyFill="1" applyBorder="1" applyAlignment="1">
      <alignment horizontal="left" vertical="center"/>
    </xf>
    <xf numFmtId="0" fontId="24" fillId="0" borderId="0" xfId="3" applyFont="1" applyAlignment="1">
      <alignment vertical="center" wrapText="1"/>
    </xf>
    <xf numFmtId="0" fontId="24" fillId="0" borderId="69" xfId="3" applyFont="1" applyBorder="1" applyAlignment="1">
      <alignment vertical="center" wrapText="1"/>
    </xf>
    <xf numFmtId="0" fontId="24" fillId="0" borderId="69" xfId="3" applyFont="1" applyBorder="1" applyAlignment="1">
      <alignment horizontal="right" vertical="center" wrapText="1"/>
    </xf>
    <xf numFmtId="0" fontId="24" fillId="0" borderId="69" xfId="3" applyFont="1" applyBorder="1" applyAlignment="1">
      <alignment horizontal="center" vertical="center" wrapText="1"/>
    </xf>
    <xf numFmtId="0" fontId="33" fillId="7" borderId="68" xfId="3" applyFont="1" applyFill="1" applyBorder="1" applyAlignment="1">
      <alignment horizontal="right" vertical="center" wrapText="1"/>
    </xf>
    <xf numFmtId="0" fontId="33" fillId="7" borderId="68" xfId="3" applyFont="1" applyFill="1" applyBorder="1" applyAlignment="1">
      <alignment horizontal="center" vertical="center" wrapText="1"/>
    </xf>
    <xf numFmtId="0" fontId="33" fillId="7" borderId="68" xfId="3" applyFont="1" applyFill="1" applyBorder="1" applyAlignment="1">
      <alignment vertical="center" wrapText="1"/>
    </xf>
    <xf numFmtId="0" fontId="33" fillId="7" borderId="0" xfId="3" applyFont="1" applyFill="1" applyAlignment="1">
      <alignment vertical="center" wrapText="1"/>
    </xf>
    <xf numFmtId="0" fontId="32" fillId="8" borderId="69" xfId="3" applyFont="1" applyFill="1" applyBorder="1" applyAlignment="1">
      <alignment vertical="center" wrapText="1"/>
    </xf>
    <xf numFmtId="0" fontId="32" fillId="8" borderId="69" xfId="3" applyFont="1" applyFill="1" applyBorder="1" applyAlignment="1">
      <alignment horizontal="right" vertical="center" wrapText="1"/>
    </xf>
    <xf numFmtId="0" fontId="32" fillId="8" borderId="69" xfId="3" applyFont="1" applyFill="1" applyBorder="1" applyAlignment="1">
      <alignment horizontal="center" vertical="center" wrapText="1"/>
    </xf>
    <xf numFmtId="49" fontId="32" fillId="8" borderId="69" xfId="3" applyNumberFormat="1" applyFont="1" applyFill="1" applyBorder="1" applyAlignment="1">
      <alignment horizontal="center" vertical="center" wrapText="1"/>
    </xf>
    <xf numFmtId="0" fontId="35" fillId="7" borderId="70" xfId="3" applyFont="1" applyFill="1" applyBorder="1" applyAlignment="1">
      <alignment horizontal="center" vertical="center" wrapText="1"/>
    </xf>
    <xf numFmtId="0" fontId="35" fillId="7" borderId="70" xfId="3" applyFont="1" applyFill="1" applyBorder="1" applyAlignment="1">
      <alignment horizontal="left" vertical="center" wrapText="1"/>
    </xf>
    <xf numFmtId="0" fontId="35" fillId="7" borderId="70" xfId="3" applyFont="1" applyFill="1" applyBorder="1" applyAlignment="1">
      <alignment horizontal="right" vertical="center" wrapText="1"/>
    </xf>
    <xf numFmtId="0" fontId="36" fillId="7" borderId="70" xfId="3" applyFont="1" applyFill="1" applyBorder="1" applyAlignment="1">
      <alignment horizontal="center" vertical="center"/>
    </xf>
    <xf numFmtId="0" fontId="34" fillId="0" borderId="0" xfId="3" applyFont="1" applyAlignment="1">
      <alignment horizontal="center" vertical="center" wrapText="1"/>
    </xf>
    <xf numFmtId="0" fontId="35" fillId="7" borderId="71" xfId="3" applyFont="1" applyFill="1" applyBorder="1" applyAlignment="1">
      <alignment horizontal="center" vertical="center" wrapText="1"/>
    </xf>
    <xf numFmtId="0" fontId="24" fillId="0" borderId="8" xfId="3" applyFont="1" applyBorder="1" applyAlignment="1">
      <alignment horizontal="right" vertical="center" wrapText="1"/>
    </xf>
    <xf numFmtId="0" fontId="24" fillId="0" borderId="8" xfId="3" applyFont="1" applyBorder="1" applyAlignment="1">
      <alignment horizontal="center" vertical="center" wrapText="1"/>
    </xf>
    <xf numFmtId="0" fontId="24" fillId="0" borderId="8" xfId="3" applyFont="1" applyBorder="1" applyAlignment="1">
      <alignment vertical="center" wrapText="1"/>
    </xf>
    <xf numFmtId="0" fontId="32" fillId="8" borderId="8" xfId="3" applyFont="1" applyFill="1" applyBorder="1" applyAlignment="1">
      <alignment horizontal="right" vertical="center" wrapText="1"/>
    </xf>
    <xf numFmtId="0" fontId="32" fillId="8" borderId="8" xfId="3" applyFont="1" applyFill="1" applyBorder="1" applyAlignment="1">
      <alignment horizontal="center" vertical="center" wrapText="1"/>
    </xf>
    <xf numFmtId="0" fontId="32" fillId="8" borderId="8" xfId="3" applyFont="1" applyFill="1" applyBorder="1" applyAlignment="1">
      <alignment vertical="center" wrapText="1"/>
    </xf>
    <xf numFmtId="0" fontId="34" fillId="7" borderId="72" xfId="3" applyFont="1" applyFill="1" applyBorder="1" applyAlignment="1">
      <alignment horizontal="center" vertical="center" wrapText="1"/>
    </xf>
    <xf numFmtId="0" fontId="24" fillId="0" borderId="0" xfId="3" applyFont="1" applyAlignment="1">
      <alignment horizontal="right" wrapText="1"/>
    </xf>
    <xf numFmtId="0" fontId="24" fillId="0" borderId="0" xfId="3" applyFont="1" applyAlignment="1">
      <alignment horizontal="center" wrapText="1"/>
    </xf>
    <xf numFmtId="0" fontId="24" fillId="0" borderId="0" xfId="3" applyFont="1" applyAlignment="1">
      <alignment wrapText="1"/>
    </xf>
    <xf numFmtId="0" fontId="35" fillId="7" borderId="68" xfId="3" applyFont="1" applyFill="1" applyBorder="1" applyAlignment="1">
      <alignment horizontal="right" vertical="top" wrapText="1"/>
    </xf>
    <xf numFmtId="0" fontId="36" fillId="7" borderId="68" xfId="3" applyFont="1" applyFill="1" applyBorder="1" applyAlignment="1">
      <alignment horizontal="center" vertical="top"/>
    </xf>
    <xf numFmtId="0" fontId="35" fillId="7" borderId="68" xfId="3" applyFont="1" applyFill="1" applyBorder="1" applyAlignment="1">
      <alignment horizontal="left" vertical="top" wrapText="1"/>
    </xf>
    <xf numFmtId="0" fontId="35" fillId="7" borderId="73" xfId="3" applyFont="1" applyFill="1" applyBorder="1" applyAlignment="1">
      <alignment horizontal="center" vertical="top" wrapText="1"/>
    </xf>
    <xf numFmtId="0" fontId="35" fillId="7" borderId="74" xfId="3" applyFont="1" applyFill="1" applyBorder="1" applyAlignment="1">
      <alignment horizontal="center" vertical="top" wrapText="1"/>
    </xf>
    <xf numFmtId="0" fontId="31" fillId="0" borderId="0" xfId="3" applyFont="1" applyAlignment="1">
      <alignment horizontal="center" vertical="top" wrapText="1"/>
    </xf>
    <xf numFmtId="0" fontId="35" fillId="7" borderId="70" xfId="3" applyFont="1" applyFill="1" applyBorder="1" applyAlignment="1">
      <alignment horizontal="right" vertical="top" wrapText="1"/>
    </xf>
    <xf numFmtId="0" fontId="36" fillId="7" borderId="70" xfId="3" applyFont="1" applyFill="1" applyBorder="1" applyAlignment="1">
      <alignment horizontal="center" vertical="top"/>
    </xf>
    <xf numFmtId="0" fontId="35" fillId="7" borderId="70" xfId="3" applyFont="1" applyFill="1" applyBorder="1" applyAlignment="1">
      <alignment horizontal="left" vertical="top" wrapText="1"/>
    </xf>
    <xf numFmtId="0" fontId="35" fillId="7" borderId="70" xfId="3" applyFont="1" applyFill="1" applyBorder="1" applyAlignment="1">
      <alignment horizontal="center" vertical="top" wrapText="1"/>
    </xf>
    <xf numFmtId="0" fontId="35" fillId="7" borderId="71" xfId="3" applyFont="1" applyFill="1" applyBorder="1" applyAlignment="1">
      <alignment horizontal="center" vertical="top" wrapText="1"/>
    </xf>
    <xf numFmtId="0" fontId="24" fillId="0" borderId="0" xfId="3" applyFont="1" applyAlignment="1">
      <alignment vertical="top" wrapText="1"/>
    </xf>
    <xf numFmtId="0" fontId="32" fillId="8" borderId="8" xfId="3" applyFont="1" applyFill="1" applyBorder="1" applyAlignment="1">
      <alignment horizontal="right" wrapText="1"/>
    </xf>
    <xf numFmtId="0" fontId="32" fillId="8" borderId="8" xfId="3" applyFont="1" applyFill="1" applyBorder="1" applyAlignment="1">
      <alignment horizontal="center" wrapText="1"/>
    </xf>
    <xf numFmtId="0" fontId="32" fillId="8" borderId="8" xfId="3" applyFont="1" applyFill="1" applyBorder="1" applyAlignment="1">
      <alignment wrapText="1"/>
    </xf>
    <xf numFmtId="0" fontId="34" fillId="9" borderId="72" xfId="3" applyFont="1" applyFill="1" applyBorder="1" applyAlignment="1">
      <alignment horizontal="center" vertical="center" wrapText="1"/>
    </xf>
    <xf numFmtId="0" fontId="24" fillId="0" borderId="75" xfId="3" applyFont="1" applyBorder="1" applyAlignment="1">
      <alignment horizontal="left" vertical="center" wrapText="1"/>
    </xf>
    <xf numFmtId="0" fontId="25" fillId="0" borderId="75" xfId="3" applyFont="1" applyBorder="1" applyAlignment="1">
      <alignment horizontal="center" vertical="center" wrapText="1"/>
    </xf>
    <xf numFmtId="169" fontId="25" fillId="5" borderId="75" xfId="3" applyNumberFormat="1" applyFont="1" applyFill="1" applyBorder="1" applyAlignment="1">
      <alignment horizontal="center" vertical="center" wrapText="1"/>
    </xf>
    <xf numFmtId="9" fontId="25" fillId="6" borderId="75" xfId="5" applyFont="1" applyFill="1" applyBorder="1" applyAlignment="1" applyProtection="1">
      <alignment horizontal="center" vertical="center" wrapText="1"/>
    </xf>
    <xf numFmtId="1" fontId="25" fillId="0" borderId="76" xfId="3" applyNumberFormat="1" applyFont="1" applyBorder="1" applyAlignment="1">
      <alignment horizontal="center" vertical="center" wrapText="1"/>
    </xf>
    <xf numFmtId="0" fontId="24" fillId="0" borderId="77" xfId="3" applyFont="1" applyBorder="1" applyAlignment="1">
      <alignment horizontal="left" vertical="center" wrapText="1"/>
    </xf>
    <xf numFmtId="0" fontId="24" fillId="0" borderId="78" xfId="3" applyFont="1" applyBorder="1" applyAlignment="1">
      <alignment horizontal="left" vertical="center" wrapText="1"/>
    </xf>
    <xf numFmtId="49" fontId="24" fillId="0" borderId="69" xfId="3" applyNumberFormat="1" applyFont="1" applyBorder="1" applyAlignment="1">
      <alignment horizontal="center" vertical="center" wrapText="1"/>
    </xf>
    <xf numFmtId="0" fontId="38" fillId="0" borderId="46" xfId="3" applyFont="1" applyBorder="1" applyAlignment="1">
      <alignment horizontal="center" vertical="center"/>
    </xf>
    <xf numFmtId="0" fontId="37" fillId="0" borderId="46" xfId="3" applyFont="1" applyBorder="1" applyAlignment="1">
      <alignment horizontal="center" vertical="center" wrapText="1"/>
    </xf>
    <xf numFmtId="169" fontId="25" fillId="0" borderId="75" xfId="3" applyNumberFormat="1" applyFont="1" applyBorder="1" applyAlignment="1">
      <alignment horizontal="center" vertical="center" wrapText="1"/>
    </xf>
    <xf numFmtId="0" fontId="24" fillId="6" borderId="30" xfId="3" applyFont="1" applyFill="1" applyBorder="1" applyAlignment="1">
      <alignment horizontal="center" vertical="center" wrapText="1"/>
    </xf>
    <xf numFmtId="0" fontId="24" fillId="6" borderId="60" xfId="3" applyFont="1" applyFill="1" applyBorder="1" applyAlignment="1">
      <alignment horizontal="center" vertical="center" wrapText="1"/>
    </xf>
    <xf numFmtId="0" fontId="24" fillId="6" borderId="59" xfId="3" applyFont="1" applyFill="1" applyBorder="1" applyAlignment="1">
      <alignment horizontal="right" vertical="center" wrapText="1"/>
    </xf>
    <xf numFmtId="0" fontId="24" fillId="6" borderId="62" xfId="3" applyFont="1" applyFill="1" applyBorder="1" applyAlignment="1">
      <alignment horizontal="right" vertical="center" wrapText="1"/>
    </xf>
    <xf numFmtId="0" fontId="39" fillId="10" borderId="65" xfId="3" applyFont="1" applyFill="1" applyBorder="1" applyAlignment="1">
      <alignment horizontal="right" vertical="center"/>
    </xf>
    <xf numFmtId="0" fontId="40" fillId="4" borderId="56" xfId="3" applyFont="1" applyFill="1" applyBorder="1" applyAlignment="1">
      <alignment vertical="center"/>
    </xf>
    <xf numFmtId="0" fontId="41" fillId="4" borderId="56" xfId="3" applyFont="1" applyFill="1" applyBorder="1" applyAlignment="1">
      <alignment horizontal="center" vertical="center"/>
    </xf>
    <xf numFmtId="0" fontId="42" fillId="4" borderId="56" xfId="3" applyFont="1" applyFill="1" applyBorder="1" applyAlignment="1">
      <alignment horizontal="center" vertical="center"/>
    </xf>
    <xf numFmtId="167" fontId="42" fillId="4" borderId="56" xfId="3" applyNumberFormat="1" applyFont="1" applyFill="1" applyBorder="1" applyAlignment="1">
      <alignment horizontal="center" vertical="center"/>
    </xf>
    <xf numFmtId="1" fontId="42" fillId="4" borderId="56" xfId="5" applyNumberFormat="1" applyFont="1" applyFill="1" applyBorder="1" applyAlignment="1" applyProtection="1">
      <alignment horizontal="center" vertical="center"/>
    </xf>
    <xf numFmtId="9" fontId="42" fillId="4" borderId="56" xfId="5" applyFont="1" applyFill="1" applyBorder="1" applyAlignment="1" applyProtection="1">
      <alignment horizontal="center" vertical="center"/>
    </xf>
    <xf numFmtId="1" fontId="42" fillId="4" borderId="56" xfId="3" applyNumberFormat="1" applyFont="1" applyFill="1" applyBorder="1" applyAlignment="1">
      <alignment horizontal="center" vertical="center"/>
    </xf>
    <xf numFmtId="1" fontId="42" fillId="4" borderId="57" xfId="3" applyNumberFormat="1" applyFont="1" applyFill="1" applyBorder="1" applyAlignment="1">
      <alignment horizontal="center" vertical="center"/>
    </xf>
    <xf numFmtId="0" fontId="42" fillId="4" borderId="55" xfId="3" applyFont="1" applyFill="1" applyBorder="1" applyAlignment="1">
      <alignment horizontal="left" vertical="center"/>
    </xf>
    <xf numFmtId="0" fontId="42" fillId="4" borderId="56" xfId="3" applyFont="1" applyFill="1" applyBorder="1" applyAlignment="1">
      <alignment horizontal="left" vertical="center"/>
    </xf>
    <xf numFmtId="169" fontId="25" fillId="0" borderId="60" xfId="3" applyNumberFormat="1" applyFont="1" applyBorder="1" applyAlignment="1">
      <alignment horizontal="center" vertical="center" wrapText="1"/>
    </xf>
    <xf numFmtId="169" fontId="25" fillId="6" borderId="60" xfId="3" applyNumberFormat="1" applyFont="1" applyFill="1" applyBorder="1" applyAlignment="1">
      <alignment horizontal="center" vertical="center" wrapText="1"/>
    </xf>
    <xf numFmtId="169" fontId="25" fillId="6" borderId="30" xfId="3" applyNumberFormat="1" applyFont="1" applyFill="1" applyBorder="1" applyAlignment="1">
      <alignment horizontal="center" vertical="center" wrapText="1"/>
    </xf>
    <xf numFmtId="0" fontId="17" fillId="8" borderId="79" xfId="3" applyFont="1" applyFill="1" applyBorder="1" applyAlignment="1">
      <alignment horizontal="right"/>
    </xf>
    <xf numFmtId="0" fontId="17" fillId="8" borderId="80" xfId="3" applyFont="1" applyFill="1" applyBorder="1"/>
    <xf numFmtId="0" fontId="17" fillId="8" borderId="80" xfId="3" applyFont="1" applyFill="1" applyBorder="1" applyAlignment="1">
      <alignment horizontal="center"/>
    </xf>
    <xf numFmtId="0" fontId="17" fillId="8" borderId="80" xfId="3" applyFont="1" applyFill="1" applyBorder="1" applyAlignment="1">
      <alignment horizontal="left"/>
    </xf>
    <xf numFmtId="0" fontId="42" fillId="0" borderId="0" xfId="3" applyFont="1" applyAlignment="1">
      <alignment vertical="center"/>
    </xf>
    <xf numFmtId="0" fontId="31" fillId="0" borderId="0" xfId="3" applyFont="1" applyAlignment="1">
      <alignment vertical="center"/>
    </xf>
    <xf numFmtId="0" fontId="28" fillId="0" borderId="0" xfId="3" applyFont="1" applyAlignment="1">
      <alignment vertical="center"/>
    </xf>
    <xf numFmtId="0" fontId="17" fillId="8" borderId="82" xfId="3" applyFont="1" applyFill="1" applyBorder="1"/>
    <xf numFmtId="0" fontId="4" fillId="0" borderId="0" xfId="0" applyFont="1" applyAlignment="1">
      <alignment horizontal="center"/>
    </xf>
    <xf numFmtId="0" fontId="4" fillId="0" borderId="83" xfId="0" applyFont="1" applyBorder="1" applyAlignment="1">
      <alignment horizontal="center"/>
    </xf>
    <xf numFmtId="0" fontId="17" fillId="0" borderId="0" xfId="3" applyFont="1" applyAlignment="1" applyProtection="1">
      <alignment horizontal="left" vertical="center"/>
      <protection locked="0"/>
    </xf>
    <xf numFmtId="0" fontId="17" fillId="0" borderId="0" xfId="3" applyFont="1" applyProtection="1">
      <protection locked="0"/>
    </xf>
    <xf numFmtId="0" fontId="17" fillId="0" borderId="0" xfId="3" applyFont="1" applyAlignment="1" applyProtection="1">
      <alignment horizontal="center"/>
      <protection locked="0"/>
    </xf>
    <xf numFmtId="0" fontId="17" fillId="0" borderId="0" xfId="3" applyFont="1" applyAlignment="1" applyProtection="1">
      <alignment horizontal="left"/>
      <protection locked="0"/>
    </xf>
    <xf numFmtId="0" fontId="19" fillId="3" borderId="0" xfId="4" applyNumberFormat="1" applyFont="1" applyFill="1" applyBorder="1" applyAlignment="1" applyProtection="1">
      <alignment horizontal="right"/>
      <protection locked="0"/>
    </xf>
    <xf numFmtId="0" fontId="20" fillId="0" borderId="0" xfId="3" applyFont="1" applyAlignment="1" applyProtection="1">
      <alignment horizontal="center"/>
      <protection locked="0"/>
    </xf>
    <xf numFmtId="0" fontId="17" fillId="3" borderId="0" xfId="3" applyFont="1" applyFill="1"/>
    <xf numFmtId="0" fontId="17" fillId="0" borderId="83" xfId="3" applyFont="1" applyBorder="1"/>
    <xf numFmtId="0" fontId="17" fillId="0" borderId="0" xfId="3" applyFont="1" applyAlignment="1" applyProtection="1">
      <alignment horizontal="right" vertical="center"/>
      <protection locked="0"/>
    </xf>
    <xf numFmtId="0" fontId="19" fillId="0" borderId="0" xfId="4" applyFont="1" applyBorder="1" applyAlignment="1" applyProtection="1">
      <alignment horizontal="left"/>
    </xf>
    <xf numFmtId="0" fontId="18" fillId="0" borderId="0" xfId="3" applyFont="1" applyAlignment="1">
      <alignment horizontal="right" vertical="center"/>
    </xf>
    <xf numFmtId="0" fontId="18" fillId="0" borderId="0" xfId="3" applyFont="1" applyAlignment="1">
      <alignment horizontal="center" vertical="center"/>
    </xf>
    <xf numFmtId="166" fontId="17" fillId="0" borderId="85" xfId="3" applyNumberFormat="1" applyFont="1" applyBorder="1" applyAlignment="1">
      <alignment horizontal="center" vertical="center" shrinkToFit="1"/>
    </xf>
    <xf numFmtId="0" fontId="17" fillId="0" borderId="86" xfId="3" applyFont="1" applyBorder="1" applyAlignment="1">
      <alignment horizontal="center" vertical="center" shrinkToFit="1"/>
    </xf>
    <xf numFmtId="0" fontId="42" fillId="4" borderId="87" xfId="3" applyFont="1" applyFill="1" applyBorder="1" applyAlignment="1">
      <alignment horizontal="left" vertical="center"/>
    </xf>
    <xf numFmtId="0" fontId="24" fillId="0" borderId="88" xfId="3" applyFont="1" applyBorder="1" applyAlignment="1">
      <alignment horizontal="left" vertical="center" wrapText="1"/>
    </xf>
    <xf numFmtId="0" fontId="24" fillId="0" borderId="89" xfId="3" applyFont="1" applyBorder="1" applyAlignment="1">
      <alignment horizontal="left" vertical="center" wrapText="1"/>
    </xf>
    <xf numFmtId="0" fontId="24" fillId="0" borderId="90" xfId="3" applyFont="1" applyBorder="1" applyAlignment="1">
      <alignment horizontal="left" vertical="center" wrapText="1"/>
    </xf>
    <xf numFmtId="0" fontId="24" fillId="0" borderId="91" xfId="3" applyFont="1" applyBorder="1" applyAlignment="1">
      <alignment horizontal="left" vertical="center" wrapText="1"/>
    </xf>
    <xf numFmtId="0" fontId="31" fillId="4" borderId="92" xfId="3" applyFont="1" applyFill="1" applyBorder="1" applyAlignment="1">
      <alignment horizontal="left" vertical="center"/>
    </xf>
    <xf numFmtId="0" fontId="28" fillId="4" borderId="93" xfId="3" applyFont="1" applyFill="1" applyBorder="1" applyAlignment="1">
      <alignment horizontal="left" vertical="center"/>
    </xf>
    <xf numFmtId="1" fontId="25" fillId="0" borderId="94" xfId="3" applyNumberFormat="1" applyFont="1" applyBorder="1" applyAlignment="1">
      <alignment horizontal="center" vertical="center" wrapText="1"/>
    </xf>
    <xf numFmtId="1" fontId="25" fillId="0" borderId="95" xfId="3" applyNumberFormat="1" applyFont="1" applyBorder="1" applyAlignment="1">
      <alignment horizontal="center" vertical="center" wrapText="1"/>
    </xf>
    <xf numFmtId="1" fontId="25" fillId="0" borderId="96" xfId="3" applyNumberFormat="1" applyFont="1" applyBorder="1" applyAlignment="1">
      <alignment horizontal="center" vertical="center" wrapText="1"/>
    </xf>
    <xf numFmtId="1" fontId="25" fillId="0" borderId="81" xfId="3" applyNumberFormat="1" applyFont="1" applyBorder="1" applyAlignment="1">
      <alignment horizontal="center" vertical="center" wrapText="1"/>
    </xf>
    <xf numFmtId="0" fontId="24" fillId="0" borderId="0" xfId="3" applyFont="1" applyAlignment="1">
      <alignment horizontal="center" vertical="center"/>
    </xf>
    <xf numFmtId="0" fontId="8" fillId="0" borderId="39" xfId="1" applyFont="1" applyBorder="1" applyAlignment="1">
      <alignment horizontal="center" vertical="center" wrapText="1"/>
    </xf>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applyAlignment="1">
      <alignment vertical="center"/>
    </xf>
    <xf numFmtId="0" fontId="5" fillId="0" borderId="18" xfId="1" applyFont="1" applyBorder="1" applyAlignment="1">
      <alignment vertical="center"/>
    </xf>
    <xf numFmtId="0" fontId="5" fillId="0" borderId="19" xfId="1" applyFont="1" applyBorder="1" applyAlignment="1">
      <alignment vertical="center"/>
    </xf>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5" fillId="0" borderId="30" xfId="1" applyFont="1" applyBorder="1"/>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5" fillId="0" borderId="10" xfId="1" applyFont="1" applyBorder="1"/>
    <xf numFmtId="0" fontId="5" fillId="0" borderId="37" xfId="1" applyFont="1" applyBorder="1"/>
    <xf numFmtId="0" fontId="5" fillId="0" borderId="23" xfId="1" applyFont="1" applyBorder="1" applyAlignment="1">
      <alignment vertical="center"/>
    </xf>
    <xf numFmtId="0" fontId="5" fillId="0" borderId="24" xfId="1" applyFont="1" applyBorder="1" applyAlignment="1">
      <alignment vertical="center"/>
    </xf>
    <xf numFmtId="0" fontId="5" fillId="0" borderId="25" xfId="1" applyFont="1" applyBorder="1" applyAlignment="1">
      <alignment vertical="center"/>
    </xf>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applyAlignment="1">
      <alignment vertical="center"/>
    </xf>
    <xf numFmtId="0" fontId="5" fillId="0" borderId="21" xfId="1" applyFont="1" applyBorder="1" applyAlignment="1">
      <alignment vertical="center"/>
    </xf>
    <xf numFmtId="0" fontId="5" fillId="0" borderId="22" xfId="1" applyFont="1" applyBorder="1" applyAlignment="1">
      <alignment vertical="center"/>
    </xf>
    <xf numFmtId="0" fontId="18" fillId="0" borderId="41" xfId="3" applyFont="1" applyBorder="1" applyAlignment="1">
      <alignment horizontal="left" vertical="center"/>
    </xf>
    <xf numFmtId="0" fontId="17" fillId="0" borderId="52" xfId="3" applyFont="1" applyBorder="1" applyAlignment="1">
      <alignment horizontal="center" vertical="center"/>
    </xf>
    <xf numFmtId="0" fontId="17" fillId="0" borderId="0" xfId="3" applyFont="1" applyAlignment="1">
      <alignment horizontal="center" vertical="center"/>
    </xf>
    <xf numFmtId="0" fontId="17" fillId="0" borderId="53" xfId="3" applyFont="1" applyBorder="1" applyAlignment="1">
      <alignment horizontal="center" vertical="center"/>
    </xf>
    <xf numFmtId="168" fontId="21" fillId="0" borderId="41" xfId="3" applyNumberFormat="1" applyFont="1" applyBorder="1" applyAlignment="1" applyProtection="1">
      <alignment horizontal="left" vertical="center" shrinkToFit="1"/>
      <protection locked="0"/>
    </xf>
    <xf numFmtId="0" fontId="3" fillId="0" borderId="0" xfId="0" applyFont="1" applyAlignment="1">
      <alignment horizontal="center"/>
    </xf>
    <xf numFmtId="0" fontId="22" fillId="0" borderId="0" xfId="0" applyFont="1" applyAlignment="1">
      <alignment horizontal="center"/>
    </xf>
    <xf numFmtId="0" fontId="22" fillId="0" borderId="83" xfId="0" applyFont="1" applyBorder="1" applyAlignment="1">
      <alignment horizontal="center"/>
    </xf>
    <xf numFmtId="0" fontId="4" fillId="0" borderId="51" xfId="0" applyFont="1" applyBorder="1" applyAlignment="1">
      <alignment horizontal="center"/>
    </xf>
    <xf numFmtId="0" fontId="4" fillId="0" borderId="84" xfId="0" applyFont="1" applyBorder="1" applyAlignment="1">
      <alignment horizontal="center"/>
    </xf>
    <xf numFmtId="165" fontId="17" fillId="0" borderId="42" xfId="3" applyNumberFormat="1" applyFont="1" applyBorder="1" applyAlignment="1">
      <alignment horizontal="center" vertical="center"/>
    </xf>
    <xf numFmtId="165" fontId="17" fillId="0" borderId="43" xfId="3" applyNumberFormat="1" applyFont="1" applyBorder="1" applyAlignment="1">
      <alignment horizontal="center" vertical="center"/>
    </xf>
    <xf numFmtId="165" fontId="17" fillId="0" borderId="44" xfId="3" applyNumberFormat="1" applyFont="1" applyBorder="1" applyAlignment="1">
      <alignment horizontal="center" vertical="center"/>
    </xf>
    <xf numFmtId="165" fontId="17" fillId="0" borderId="85" xfId="3" applyNumberFormat="1" applyFont="1" applyBorder="1" applyAlignment="1">
      <alignment horizontal="center" vertical="center"/>
    </xf>
    <xf numFmtId="0" fontId="17" fillId="0" borderId="83" xfId="3" applyFont="1" applyBorder="1" applyAlignment="1">
      <alignment horizontal="center" vertical="center"/>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4">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3</xdr:col>
      <xdr:colOff>290259</xdr:colOff>
      <xdr:row>47</xdr:row>
      <xdr:rowOff>108253</xdr:rowOff>
    </xdr:from>
    <xdr:to>
      <xdr:col>4</xdr:col>
      <xdr:colOff>345189</xdr:colOff>
      <xdr:row>50</xdr:row>
      <xdr:rowOff>69926</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699835</xdr:colOff>
      <xdr:row>8</xdr:row>
      <xdr:rowOff>87086</xdr:rowOff>
    </xdr:from>
    <xdr:to>
      <xdr:col>6</xdr:col>
      <xdr:colOff>924097</xdr:colOff>
      <xdr:row>11</xdr:row>
      <xdr:rowOff>259367</xdr:rowOff>
    </xdr:to>
    <xdr:sp macro="" textlink="">
      <xdr:nvSpPr>
        <xdr:cNvPr id="2" name="Text Box 44"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6</xdr:row>
          <xdr:rowOff>66675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76201</xdr:colOff>
      <xdr:row>1</xdr:row>
      <xdr:rowOff>47626</xdr:rowOff>
    </xdr:from>
    <xdr:ext cx="432000" cy="432000"/>
    <xdr:pic>
      <xdr:nvPicPr>
        <xdr:cNvPr id="4" name="Imagen 2">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104776"/>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topLeftCell="A4" workbookViewId="0">
      <selection activeCell="F14" sqref="F14"/>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199"/>
      <c r="C2" s="199"/>
      <c r="D2" s="199"/>
      <c r="E2" s="199"/>
      <c r="F2" s="199"/>
    </row>
    <row r="3" spans="2:6" ht="30">
      <c r="B3" s="197" t="s">
        <v>1128</v>
      </c>
      <c r="C3" s="197"/>
      <c r="D3" s="197"/>
      <c r="E3" s="197"/>
      <c r="F3" s="197"/>
    </row>
    <row r="4" spans="2:6" ht="30">
      <c r="B4" s="197" t="s">
        <v>0</v>
      </c>
      <c r="C4" s="197"/>
      <c r="D4" s="197"/>
      <c r="E4" s="197"/>
      <c r="F4" s="197"/>
    </row>
    <row r="5" spans="2:6" ht="17.25" thickBot="1">
      <c r="B5" s="198"/>
      <c r="C5" s="198"/>
      <c r="D5" s="198"/>
      <c r="E5" s="198"/>
      <c r="F5" s="198"/>
    </row>
    <row r="6" spans="2:6" ht="17.25" thickTop="1">
      <c r="F6" s="3"/>
    </row>
    <row r="8" spans="2:6" ht="30">
      <c r="B8" s="226" t="s">
        <v>1</v>
      </c>
      <c r="C8" s="226"/>
      <c r="D8" s="226"/>
      <c r="E8" s="226"/>
      <c r="F8" s="226"/>
    </row>
    <row r="10" spans="2:6" ht="17.25" thickBot="1"/>
    <row r="11" spans="2:6" ht="18.75" thickTop="1">
      <c r="B11" s="12" t="s">
        <v>2</v>
      </c>
      <c r="C11" s="207" t="s">
        <v>1126</v>
      </c>
      <c r="D11" s="208"/>
      <c r="E11" s="208"/>
      <c r="F11" s="209"/>
    </row>
    <row r="12" spans="2:6" ht="18">
      <c r="B12" s="13" t="s">
        <v>3</v>
      </c>
      <c r="C12" s="210" t="s">
        <v>1169</v>
      </c>
      <c r="D12" s="211"/>
      <c r="E12" s="211"/>
      <c r="F12" s="212"/>
    </row>
    <row r="13" spans="2:6" ht="18.75" thickBot="1">
      <c r="B13" s="13" t="s">
        <v>4</v>
      </c>
      <c r="C13" s="210" t="s">
        <v>0</v>
      </c>
      <c r="D13" s="211"/>
      <c r="E13" s="213"/>
      <c r="F13" s="212"/>
    </row>
    <row r="14" spans="2:6" ht="19.899999999999999" customHeight="1" thickTop="1">
      <c r="B14" s="13" t="s">
        <v>5</v>
      </c>
      <c r="C14" s="210" t="s">
        <v>1168</v>
      </c>
      <c r="D14" s="225"/>
      <c r="E14" s="28" t="s">
        <v>7</v>
      </c>
      <c r="F14" s="27" t="s">
        <v>1169</v>
      </c>
    </row>
    <row r="15" spans="2:6" ht="19.899999999999999" customHeight="1">
      <c r="B15" s="13" t="s">
        <v>6</v>
      </c>
      <c r="C15" s="214" t="s">
        <v>1127</v>
      </c>
      <c r="D15" s="215"/>
      <c r="E15" s="29" t="s">
        <v>9</v>
      </c>
      <c r="F15" s="27" t="s">
        <v>1169</v>
      </c>
    </row>
    <row r="16" spans="2:6" ht="19.899999999999999" customHeight="1" thickBot="1">
      <c r="B16" s="14" t="s">
        <v>8</v>
      </c>
      <c r="C16" s="216" t="s">
        <v>1169</v>
      </c>
      <c r="D16" s="217"/>
      <c r="E16" s="30" t="s">
        <v>10</v>
      </c>
      <c r="F16" s="196" t="s">
        <v>1169</v>
      </c>
    </row>
    <row r="17" spans="2:16" ht="17.25" thickTop="1">
      <c r="B17" s="4"/>
      <c r="C17" s="203"/>
      <c r="D17" s="203"/>
    </row>
    <row r="18" spans="2:16" ht="19.899999999999999" customHeight="1"/>
    <row r="19" spans="2:16" ht="19.899999999999999" customHeight="1">
      <c r="B19" s="5" t="s">
        <v>11</v>
      </c>
      <c r="P19" s="6" t="s">
        <v>12</v>
      </c>
    </row>
    <row r="20" spans="2:16" ht="19.899999999999999" customHeight="1" thickBot="1"/>
    <row r="21" spans="2:16" ht="30" customHeight="1" thickTop="1" thickBot="1">
      <c r="B21" s="15" t="s">
        <v>13</v>
      </c>
      <c r="C21" s="16" t="s">
        <v>14</v>
      </c>
      <c r="D21" s="204" t="s">
        <v>15</v>
      </c>
      <c r="E21" s="204"/>
      <c r="F21" s="17" t="s">
        <v>16</v>
      </c>
    </row>
    <row r="22" spans="2:16" ht="19.899999999999999" customHeight="1" thickTop="1">
      <c r="B22" s="18" t="s">
        <v>1127</v>
      </c>
      <c r="C22" s="19" t="s">
        <v>17</v>
      </c>
      <c r="D22" s="205" t="s">
        <v>1169</v>
      </c>
      <c r="E22" s="205"/>
      <c r="F22" s="20" t="s">
        <v>1169</v>
      </c>
    </row>
    <row r="23" spans="2:16" ht="25.5" customHeight="1">
      <c r="B23" s="21"/>
      <c r="C23" s="22"/>
      <c r="D23" s="206"/>
      <c r="E23" s="206"/>
      <c r="F23" s="23"/>
    </row>
    <row r="24" spans="2:16" ht="25.5" customHeight="1">
      <c r="B24" s="21"/>
      <c r="C24" s="22"/>
      <c r="D24" s="206"/>
      <c r="E24" s="206"/>
      <c r="F24" s="23"/>
    </row>
    <row r="25" spans="2:16" ht="25.5" customHeight="1">
      <c r="B25" s="21"/>
      <c r="C25" s="22"/>
      <c r="D25" s="206"/>
      <c r="E25" s="206"/>
      <c r="F25" s="23"/>
    </row>
    <row r="26" spans="2:16" ht="25.5" customHeight="1">
      <c r="B26" s="21"/>
      <c r="C26" s="22"/>
      <c r="D26" s="206"/>
      <c r="E26" s="206"/>
      <c r="F26" s="23"/>
    </row>
    <row r="27" spans="2:16" ht="25.5" customHeight="1">
      <c r="B27" s="21"/>
      <c r="C27" s="22"/>
      <c r="D27" s="206"/>
      <c r="E27" s="206"/>
      <c r="F27" s="23"/>
    </row>
    <row r="28" spans="2:16" ht="25.5" customHeight="1">
      <c r="B28" s="21"/>
      <c r="C28" s="22"/>
      <c r="D28" s="206"/>
      <c r="E28" s="206"/>
      <c r="F28" s="23"/>
    </row>
    <row r="29" spans="2:16" ht="25.5" customHeight="1">
      <c r="B29" s="21"/>
      <c r="C29" s="22"/>
      <c r="D29" s="206"/>
      <c r="E29" s="206"/>
      <c r="F29" s="23"/>
    </row>
    <row r="30" spans="2:16" ht="25.5" customHeight="1" thickBot="1">
      <c r="B30" s="24"/>
      <c r="C30" s="25"/>
      <c r="D30" s="221"/>
      <c r="E30" s="221"/>
      <c r="F30" s="26"/>
    </row>
    <row r="31" spans="2:16" ht="19.899999999999999" customHeight="1" thickTop="1"/>
    <row r="32" spans="2:16" ht="19.899999999999999" customHeight="1">
      <c r="B32" s="5" t="s">
        <v>18</v>
      </c>
    </row>
    <row r="33" spans="1:13" ht="30" customHeight="1" thickBot="1"/>
    <row r="34" spans="1:13" ht="19.899999999999999" customHeight="1" thickTop="1" thickBot="1">
      <c r="B34" s="222" t="s">
        <v>19</v>
      </c>
      <c r="C34" s="223"/>
      <c r="D34" s="223"/>
      <c r="E34" s="223"/>
      <c r="F34" s="224"/>
    </row>
    <row r="35" spans="1:13" s="7" customFormat="1" ht="25.5" customHeight="1" thickTop="1">
      <c r="B35" s="200" t="s">
        <v>1129</v>
      </c>
      <c r="C35" s="201"/>
      <c r="D35" s="201"/>
      <c r="E35" s="201"/>
      <c r="F35" s="202"/>
    </row>
    <row r="36" spans="1:13" s="7" customFormat="1" ht="25.5" customHeight="1">
      <c r="B36" s="227"/>
      <c r="C36" s="228"/>
      <c r="D36" s="228"/>
      <c r="E36" s="228"/>
      <c r="F36" s="229"/>
      <c r="J36" s="7" t="s">
        <v>20</v>
      </c>
    </row>
    <row r="37" spans="1:13" s="7" customFormat="1" ht="25.5" customHeight="1">
      <c r="B37" s="227"/>
      <c r="C37" s="228"/>
      <c r="D37" s="228"/>
      <c r="E37" s="228"/>
      <c r="F37" s="229"/>
    </row>
    <row r="38" spans="1:13" s="7" customFormat="1" ht="25.5" customHeight="1">
      <c r="B38" s="227"/>
      <c r="C38" s="228"/>
      <c r="D38" s="228"/>
      <c r="E38" s="228"/>
      <c r="F38" s="229"/>
    </row>
    <row r="39" spans="1:13" s="7" customFormat="1" ht="25.5" customHeight="1" thickBot="1">
      <c r="B39" s="218"/>
      <c r="C39" s="219"/>
      <c r="D39" s="219"/>
      <c r="E39" s="219"/>
      <c r="F39" s="220"/>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C14:D14"/>
    <mergeCell ref="B8:F8"/>
    <mergeCell ref="B36:F36"/>
    <mergeCell ref="B37:F37"/>
    <mergeCell ref="B38:F38"/>
    <mergeCell ref="B39:F39"/>
    <mergeCell ref="D26:E26"/>
    <mergeCell ref="D27:E27"/>
    <mergeCell ref="D28:E28"/>
    <mergeCell ref="D29:E29"/>
    <mergeCell ref="D30:E30"/>
    <mergeCell ref="B34:F34"/>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23D7-E099-41A8-8113-4C2162D0967E}">
  <sheetPr filterMode="1"/>
  <dimension ref="A1:F540"/>
  <sheetViews>
    <sheetView zoomScaleNormal="100" workbookViewId="0">
      <pane xSplit="3" ySplit="1" topLeftCell="D2" activePane="bottomRight" state="frozen"/>
      <selection pane="topRight" activeCell="D1" sqref="D1"/>
      <selection pane="bottomLeft" activeCell="A2" sqref="A2"/>
      <selection pane="bottomRight" activeCell="A46" sqref="A46"/>
    </sheetView>
  </sheetViews>
  <sheetFormatPr baseColWidth="10" defaultColWidth="9.140625" defaultRowHeight="12.75"/>
  <cols>
    <col min="1" max="1" width="12.7109375" style="112" customWidth="1"/>
    <col min="2" max="2" width="6.5703125" style="113" customWidth="1"/>
    <col min="3" max="3" width="50.7109375" style="114" customWidth="1"/>
    <col min="4" max="6" width="50.7109375" style="113" customWidth="1"/>
    <col min="7" max="16384" width="9.140625" style="114"/>
  </cols>
  <sheetData>
    <row r="1" spans="1:6" s="103" customFormat="1" ht="24.95" customHeight="1">
      <c r="A1" s="130" t="s">
        <v>87</v>
      </c>
      <c r="B1" s="130" t="s">
        <v>34</v>
      </c>
      <c r="C1" s="130" t="s">
        <v>86</v>
      </c>
      <c r="D1" s="111" t="s">
        <v>104</v>
      </c>
      <c r="E1" s="111" t="s">
        <v>88</v>
      </c>
      <c r="F1" s="111" t="s">
        <v>99</v>
      </c>
    </row>
    <row r="2" spans="1:6" s="87" customFormat="1" ht="30" hidden="1" customHeight="1">
      <c r="A2" s="101">
        <v>240201530</v>
      </c>
      <c r="B2" s="102" t="s">
        <v>45</v>
      </c>
      <c r="C2" s="100" t="s">
        <v>45</v>
      </c>
      <c r="D2" s="99"/>
      <c r="E2" s="99"/>
      <c r="F2" s="104"/>
    </row>
    <row r="3" spans="1:6" s="87" customFormat="1" ht="38.25" hidden="1">
      <c r="A3" s="89">
        <v>240201530</v>
      </c>
      <c r="B3" s="90">
        <v>1</v>
      </c>
      <c r="C3" s="88" t="s">
        <v>46</v>
      </c>
      <c r="D3" s="88" t="s">
        <v>452</v>
      </c>
      <c r="E3" s="88" t="s">
        <v>465</v>
      </c>
      <c r="F3" s="88" t="s">
        <v>473</v>
      </c>
    </row>
    <row r="4" spans="1:6" s="87" customFormat="1" ht="30" hidden="1" customHeight="1">
      <c r="A4" s="96">
        <v>240201530</v>
      </c>
      <c r="B4" s="97">
        <v>1</v>
      </c>
      <c r="C4" s="95" t="s">
        <v>46</v>
      </c>
      <c r="D4" s="88" t="s">
        <v>453</v>
      </c>
      <c r="E4" s="88" t="s">
        <v>466</v>
      </c>
      <c r="F4" s="88" t="s">
        <v>474</v>
      </c>
    </row>
    <row r="5" spans="1:6" s="87" customFormat="1" ht="38.25" hidden="1">
      <c r="A5" s="96">
        <v>240201530</v>
      </c>
      <c r="B5" s="97">
        <v>1</v>
      </c>
      <c r="C5" s="95" t="s">
        <v>46</v>
      </c>
      <c r="D5" s="88" t="s">
        <v>454</v>
      </c>
      <c r="E5" s="88" t="s">
        <v>467</v>
      </c>
      <c r="F5" s="88" t="s">
        <v>475</v>
      </c>
    </row>
    <row r="6" spans="1:6" s="87" customFormat="1" ht="30" hidden="1" customHeight="1">
      <c r="A6" s="96">
        <v>240201530</v>
      </c>
      <c r="B6" s="97">
        <v>1</v>
      </c>
      <c r="C6" s="95" t="s">
        <v>46</v>
      </c>
      <c r="D6" s="88" t="s">
        <v>455</v>
      </c>
      <c r="E6" s="88" t="s">
        <v>468</v>
      </c>
      <c r="F6" s="95"/>
    </row>
    <row r="7" spans="1:6" s="87" customFormat="1" ht="30" hidden="1" customHeight="1">
      <c r="A7" s="96">
        <v>240201530</v>
      </c>
      <c r="B7" s="97">
        <v>1</v>
      </c>
      <c r="C7" s="95" t="s">
        <v>46</v>
      </c>
      <c r="D7" s="88" t="s">
        <v>456</v>
      </c>
      <c r="E7" s="88" t="s">
        <v>469</v>
      </c>
      <c r="F7" s="95"/>
    </row>
    <row r="8" spans="1:6" s="87" customFormat="1" ht="30" hidden="1" customHeight="1">
      <c r="A8" s="96">
        <v>240201530</v>
      </c>
      <c r="B8" s="97">
        <v>1</v>
      </c>
      <c r="C8" s="95" t="s">
        <v>46</v>
      </c>
      <c r="D8" s="88" t="s">
        <v>457</v>
      </c>
      <c r="E8" s="88" t="s">
        <v>470</v>
      </c>
      <c r="F8" s="95"/>
    </row>
    <row r="9" spans="1:6" s="87" customFormat="1" ht="30" hidden="1" customHeight="1">
      <c r="A9" s="96">
        <v>240201530</v>
      </c>
      <c r="B9" s="97">
        <v>1</v>
      </c>
      <c r="C9" s="95" t="s">
        <v>46</v>
      </c>
      <c r="D9" s="88" t="s">
        <v>458</v>
      </c>
      <c r="E9" s="88" t="s">
        <v>471</v>
      </c>
      <c r="F9" s="95"/>
    </row>
    <row r="10" spans="1:6" s="87" customFormat="1" ht="30" hidden="1" customHeight="1">
      <c r="A10" s="96">
        <v>240201530</v>
      </c>
      <c r="B10" s="97">
        <v>1</v>
      </c>
      <c r="C10" s="95" t="s">
        <v>46</v>
      </c>
      <c r="D10" s="88" t="s">
        <v>459</v>
      </c>
      <c r="E10" s="88" t="s">
        <v>472</v>
      </c>
      <c r="F10" s="95"/>
    </row>
    <row r="11" spans="1:6" s="87" customFormat="1" ht="30" hidden="1" customHeight="1">
      <c r="A11" s="96">
        <v>240201530</v>
      </c>
      <c r="B11" s="97">
        <v>1</v>
      </c>
      <c r="C11" s="95" t="s">
        <v>46</v>
      </c>
      <c r="D11" s="88" t="s">
        <v>460</v>
      </c>
      <c r="E11" s="95"/>
      <c r="F11" s="95"/>
    </row>
    <row r="12" spans="1:6" s="87" customFormat="1" ht="38.25" hidden="1">
      <c r="A12" s="96">
        <v>240201530</v>
      </c>
      <c r="B12" s="97">
        <v>1</v>
      </c>
      <c r="C12" s="95" t="s">
        <v>46</v>
      </c>
      <c r="D12" s="88" t="s">
        <v>461</v>
      </c>
      <c r="E12" s="95"/>
      <c r="F12" s="95"/>
    </row>
    <row r="13" spans="1:6" s="87" customFormat="1" ht="38.25" hidden="1">
      <c r="A13" s="96">
        <v>240201530</v>
      </c>
      <c r="B13" s="97">
        <v>1</v>
      </c>
      <c r="C13" s="95" t="s">
        <v>46</v>
      </c>
      <c r="D13" s="88" t="s">
        <v>462</v>
      </c>
      <c r="E13" s="95"/>
      <c r="F13" s="95"/>
    </row>
    <row r="14" spans="1:6" s="87" customFormat="1" ht="38.25" hidden="1">
      <c r="A14" s="96">
        <v>240201530</v>
      </c>
      <c r="B14" s="97">
        <v>1</v>
      </c>
      <c r="C14" s="95" t="s">
        <v>46</v>
      </c>
      <c r="D14" s="88" t="s">
        <v>463</v>
      </c>
      <c r="E14" s="95"/>
      <c r="F14" s="95"/>
    </row>
    <row r="15" spans="1:6" s="87" customFormat="1" ht="30" hidden="1" customHeight="1">
      <c r="A15" s="96">
        <v>240201530</v>
      </c>
      <c r="B15" s="97">
        <v>1</v>
      </c>
      <c r="C15" s="95" t="s">
        <v>46</v>
      </c>
      <c r="D15" s="88" t="s">
        <v>464</v>
      </c>
      <c r="E15" s="95"/>
      <c r="F15" s="95"/>
    </row>
    <row r="16" spans="1:6" s="87" customFormat="1" ht="8.1" hidden="1" customHeight="1">
      <c r="A16" s="91">
        <v>240201530</v>
      </c>
      <c r="B16" s="92">
        <v>1</v>
      </c>
      <c r="C16" s="93" t="s">
        <v>46</v>
      </c>
      <c r="D16" s="94"/>
      <c r="E16" s="94"/>
      <c r="F16" s="94"/>
    </row>
    <row r="17" spans="1:6" s="120" customFormat="1" ht="30" hidden="1" customHeight="1">
      <c r="A17" s="115">
        <v>220501092</v>
      </c>
      <c r="B17" s="116" t="s">
        <v>47</v>
      </c>
      <c r="C17" s="117" t="s">
        <v>47</v>
      </c>
      <c r="D17" s="118"/>
      <c r="E17" s="118"/>
      <c r="F17" s="119"/>
    </row>
    <row r="18" spans="1:6" s="87" customFormat="1" ht="30" hidden="1" customHeight="1">
      <c r="A18" s="89">
        <v>220501092</v>
      </c>
      <c r="B18" s="138">
        <v>1</v>
      </c>
      <c r="C18" s="88" t="s">
        <v>48</v>
      </c>
      <c r="D18" s="88" t="s">
        <v>89</v>
      </c>
      <c r="E18" s="88" t="s">
        <v>96</v>
      </c>
      <c r="F18" s="88" t="s">
        <v>100</v>
      </c>
    </row>
    <row r="19" spans="1:6" s="87" customFormat="1" ht="30" hidden="1" customHeight="1">
      <c r="A19" s="96">
        <v>220501092</v>
      </c>
      <c r="B19" s="98">
        <v>1</v>
      </c>
      <c r="C19" s="95" t="s">
        <v>48</v>
      </c>
      <c r="D19" s="88" t="s">
        <v>90</v>
      </c>
      <c r="E19" s="88" t="s">
        <v>97</v>
      </c>
      <c r="F19" s="88" t="s">
        <v>101</v>
      </c>
    </row>
    <row r="20" spans="1:6" s="87" customFormat="1" ht="30" hidden="1" customHeight="1">
      <c r="A20" s="96">
        <v>220501092</v>
      </c>
      <c r="B20" s="98">
        <v>1</v>
      </c>
      <c r="C20" s="95" t="s">
        <v>48</v>
      </c>
      <c r="D20" s="88" t="s">
        <v>91</v>
      </c>
      <c r="E20" s="88" t="s">
        <v>98</v>
      </c>
      <c r="F20" s="88" t="s">
        <v>102</v>
      </c>
    </row>
    <row r="21" spans="1:6" s="87" customFormat="1" ht="30" hidden="1" customHeight="1">
      <c r="A21" s="96">
        <v>220501092</v>
      </c>
      <c r="B21" s="98">
        <v>1</v>
      </c>
      <c r="C21" s="95" t="s">
        <v>48</v>
      </c>
      <c r="D21" s="88" t="s">
        <v>92</v>
      </c>
      <c r="E21" s="95"/>
      <c r="F21" s="88" t="s">
        <v>103</v>
      </c>
    </row>
    <row r="22" spans="1:6" s="87" customFormat="1" ht="30" hidden="1" customHeight="1">
      <c r="A22" s="96">
        <v>220501092</v>
      </c>
      <c r="B22" s="98">
        <v>1</v>
      </c>
      <c r="C22" s="95" t="s">
        <v>48</v>
      </c>
      <c r="D22" s="88" t="s">
        <v>93</v>
      </c>
      <c r="E22" s="95"/>
      <c r="F22" s="95"/>
    </row>
    <row r="23" spans="1:6" s="87" customFormat="1" ht="30" hidden="1" customHeight="1">
      <c r="A23" s="96">
        <v>220501092</v>
      </c>
      <c r="B23" s="98">
        <v>1</v>
      </c>
      <c r="C23" s="95" t="s">
        <v>48</v>
      </c>
      <c r="D23" s="88" t="s">
        <v>94</v>
      </c>
      <c r="E23" s="95"/>
      <c r="F23" s="95"/>
    </row>
    <row r="24" spans="1:6" s="87" customFormat="1" ht="38.25" hidden="1">
      <c r="A24" s="96">
        <v>220501092</v>
      </c>
      <c r="B24" s="97">
        <v>1</v>
      </c>
      <c r="C24" s="95" t="s">
        <v>48</v>
      </c>
      <c r="D24" s="88" t="s">
        <v>95</v>
      </c>
      <c r="E24" s="95"/>
      <c r="F24" s="95"/>
    </row>
    <row r="25" spans="1:6" s="87" customFormat="1" ht="8.1" hidden="1" customHeight="1">
      <c r="A25" s="91">
        <v>220501092</v>
      </c>
      <c r="B25" s="92">
        <v>1</v>
      </c>
      <c r="C25" s="93" t="s">
        <v>48</v>
      </c>
      <c r="D25" s="94"/>
      <c r="E25" s="94"/>
      <c r="F25" s="94"/>
    </row>
    <row r="26" spans="1:6" s="87" customFormat="1" ht="38.25" hidden="1">
      <c r="A26" s="89">
        <v>220501092</v>
      </c>
      <c r="B26" s="90">
        <v>2</v>
      </c>
      <c r="C26" s="88" t="s">
        <v>49</v>
      </c>
      <c r="D26" s="88" t="s">
        <v>105</v>
      </c>
      <c r="E26" s="88" t="s">
        <v>110</v>
      </c>
      <c r="F26" s="88" t="s">
        <v>118</v>
      </c>
    </row>
    <row r="27" spans="1:6" s="87" customFormat="1" ht="30" hidden="1" customHeight="1">
      <c r="A27" s="96">
        <v>220501092</v>
      </c>
      <c r="B27" s="97">
        <v>2</v>
      </c>
      <c r="C27" s="95" t="s">
        <v>49</v>
      </c>
      <c r="D27" s="88" t="s">
        <v>106</v>
      </c>
      <c r="E27" s="88" t="s">
        <v>111</v>
      </c>
      <c r="F27" s="88" t="s">
        <v>119</v>
      </c>
    </row>
    <row r="28" spans="1:6" s="87" customFormat="1" ht="38.25" hidden="1">
      <c r="A28" s="96">
        <v>220501092</v>
      </c>
      <c r="B28" s="97">
        <v>2</v>
      </c>
      <c r="C28" s="95" t="s">
        <v>49</v>
      </c>
      <c r="D28" s="88" t="s">
        <v>107</v>
      </c>
      <c r="E28" s="88" t="s">
        <v>112</v>
      </c>
      <c r="F28" s="88" t="s">
        <v>120</v>
      </c>
    </row>
    <row r="29" spans="1:6" s="87" customFormat="1" ht="51" hidden="1">
      <c r="A29" s="96">
        <v>220501092</v>
      </c>
      <c r="B29" s="97">
        <v>2</v>
      </c>
      <c r="C29" s="95" t="s">
        <v>49</v>
      </c>
      <c r="D29" s="88" t="s">
        <v>108</v>
      </c>
      <c r="E29" s="88" t="s">
        <v>113</v>
      </c>
      <c r="F29" s="88" t="s">
        <v>121</v>
      </c>
    </row>
    <row r="30" spans="1:6" s="87" customFormat="1" ht="30" hidden="1" customHeight="1">
      <c r="A30" s="96">
        <v>220501092</v>
      </c>
      <c r="B30" s="97">
        <v>2</v>
      </c>
      <c r="C30" s="95" t="s">
        <v>49</v>
      </c>
      <c r="D30" s="88" t="s">
        <v>109</v>
      </c>
      <c r="E30" s="88" t="s">
        <v>114</v>
      </c>
      <c r="F30" s="88" t="s">
        <v>122</v>
      </c>
    </row>
    <row r="31" spans="1:6" s="87" customFormat="1" ht="30" hidden="1" customHeight="1">
      <c r="A31" s="96">
        <v>220501092</v>
      </c>
      <c r="B31" s="97">
        <v>2</v>
      </c>
      <c r="C31" s="95" t="s">
        <v>49</v>
      </c>
      <c r="D31" s="95"/>
      <c r="E31" s="88" t="s">
        <v>115</v>
      </c>
      <c r="F31" s="88" t="s">
        <v>123</v>
      </c>
    </row>
    <row r="32" spans="1:6" s="87" customFormat="1" ht="30" hidden="1" customHeight="1">
      <c r="A32" s="96">
        <v>220501092</v>
      </c>
      <c r="B32" s="97">
        <v>2</v>
      </c>
      <c r="C32" s="95" t="s">
        <v>49</v>
      </c>
      <c r="D32" s="95"/>
      <c r="E32" s="88" t="s">
        <v>116</v>
      </c>
      <c r="F32" s="95"/>
    </row>
    <row r="33" spans="1:6" s="87" customFormat="1" ht="30" hidden="1" customHeight="1">
      <c r="A33" s="96">
        <v>220501092</v>
      </c>
      <c r="B33" s="97">
        <v>2</v>
      </c>
      <c r="C33" s="95" t="s">
        <v>49</v>
      </c>
      <c r="D33" s="95"/>
      <c r="E33" s="88" t="s">
        <v>117</v>
      </c>
      <c r="F33" s="95"/>
    </row>
    <row r="34" spans="1:6" s="87" customFormat="1" ht="8.1" hidden="1" customHeight="1">
      <c r="A34" s="91">
        <v>220501092</v>
      </c>
      <c r="B34" s="92">
        <v>2</v>
      </c>
      <c r="C34" s="93" t="s">
        <v>49</v>
      </c>
      <c r="D34" s="94"/>
      <c r="E34" s="94"/>
      <c r="F34" s="94"/>
    </row>
    <row r="35" spans="1:6" s="87" customFormat="1" ht="30" hidden="1" customHeight="1">
      <c r="A35" s="89">
        <v>220501092</v>
      </c>
      <c r="B35" s="90">
        <v>3</v>
      </c>
      <c r="C35" s="88" t="s">
        <v>50</v>
      </c>
      <c r="D35" s="88" t="s">
        <v>124</v>
      </c>
      <c r="E35" s="88" t="s">
        <v>128</v>
      </c>
      <c r="F35" s="88" t="s">
        <v>131</v>
      </c>
    </row>
    <row r="36" spans="1:6" s="87" customFormat="1" ht="30" hidden="1" customHeight="1">
      <c r="A36" s="96">
        <v>220501092</v>
      </c>
      <c r="B36" s="97">
        <v>3</v>
      </c>
      <c r="C36" s="95" t="s">
        <v>50</v>
      </c>
      <c r="D36" s="88" t="s">
        <v>125</v>
      </c>
      <c r="E36" s="88" t="s">
        <v>129</v>
      </c>
      <c r="F36" s="88" t="s">
        <v>132</v>
      </c>
    </row>
    <row r="37" spans="1:6" s="87" customFormat="1" ht="30" hidden="1" customHeight="1">
      <c r="A37" s="96">
        <v>220501092</v>
      </c>
      <c r="B37" s="97">
        <v>3</v>
      </c>
      <c r="C37" s="95" t="s">
        <v>50</v>
      </c>
      <c r="D37" s="88" t="s">
        <v>126</v>
      </c>
      <c r="E37" s="88" t="s">
        <v>130</v>
      </c>
      <c r="F37" s="95"/>
    </row>
    <row r="38" spans="1:6" s="87" customFormat="1" ht="30" hidden="1" customHeight="1">
      <c r="A38" s="96">
        <v>220501092</v>
      </c>
      <c r="B38" s="97">
        <v>3</v>
      </c>
      <c r="C38" s="95" t="s">
        <v>50</v>
      </c>
      <c r="D38" s="88" t="s">
        <v>127</v>
      </c>
      <c r="E38" s="95"/>
      <c r="F38" s="95"/>
    </row>
    <row r="39" spans="1:6" s="87" customFormat="1" ht="8.1" hidden="1" customHeight="1">
      <c r="A39" s="91">
        <v>220501092</v>
      </c>
      <c r="B39" s="92">
        <v>3</v>
      </c>
      <c r="C39" s="93" t="s">
        <v>50</v>
      </c>
      <c r="D39" s="94"/>
      <c r="E39" s="94"/>
      <c r="F39" s="94"/>
    </row>
    <row r="40" spans="1:6" s="87" customFormat="1" ht="30" hidden="1" customHeight="1">
      <c r="A40" s="89">
        <v>220501092</v>
      </c>
      <c r="B40" s="90">
        <v>4</v>
      </c>
      <c r="C40" s="88" t="s">
        <v>51</v>
      </c>
      <c r="D40" s="88" t="s">
        <v>133</v>
      </c>
      <c r="E40" s="88" t="s">
        <v>136</v>
      </c>
      <c r="F40" s="88" t="s">
        <v>140</v>
      </c>
    </row>
    <row r="41" spans="1:6" s="87" customFormat="1" ht="30" hidden="1" customHeight="1">
      <c r="A41" s="96">
        <v>220501092</v>
      </c>
      <c r="B41" s="97">
        <v>4</v>
      </c>
      <c r="C41" s="95" t="s">
        <v>51</v>
      </c>
      <c r="D41" s="88" t="s">
        <v>134</v>
      </c>
      <c r="E41" s="88" t="s">
        <v>137</v>
      </c>
      <c r="F41" s="88" t="s">
        <v>141</v>
      </c>
    </row>
    <row r="42" spans="1:6" s="87" customFormat="1" ht="30" hidden="1" customHeight="1">
      <c r="A42" s="96">
        <v>220501092</v>
      </c>
      <c r="B42" s="97">
        <v>4</v>
      </c>
      <c r="C42" s="95" t="s">
        <v>51</v>
      </c>
      <c r="D42" s="88" t="s">
        <v>135</v>
      </c>
      <c r="E42" s="88" t="s">
        <v>138</v>
      </c>
      <c r="F42" s="95"/>
    </row>
    <row r="43" spans="1:6" s="87" customFormat="1" ht="30" hidden="1" customHeight="1">
      <c r="A43" s="96">
        <v>220501092</v>
      </c>
      <c r="B43" s="97">
        <v>4</v>
      </c>
      <c r="C43" s="95" t="s">
        <v>51</v>
      </c>
      <c r="D43" s="95"/>
      <c r="E43" s="88" t="s">
        <v>139</v>
      </c>
      <c r="F43" s="95"/>
    </row>
    <row r="44" spans="1:6" s="87" customFormat="1" ht="8.1" hidden="1" customHeight="1">
      <c r="A44" s="91">
        <v>220501092</v>
      </c>
      <c r="B44" s="92">
        <v>4</v>
      </c>
      <c r="C44" s="93" t="s">
        <v>51</v>
      </c>
      <c r="D44" s="94"/>
      <c r="E44" s="94"/>
      <c r="F44" s="94"/>
    </row>
    <row r="45" spans="1:6" s="126" customFormat="1" ht="31.5">
      <c r="A45" s="121">
        <v>220501093</v>
      </c>
      <c r="B45" s="122" t="s">
        <v>52</v>
      </c>
      <c r="C45" s="123" t="s">
        <v>52</v>
      </c>
      <c r="D45" s="124"/>
      <c r="E45" s="124"/>
      <c r="F45" s="125"/>
    </row>
    <row r="46" spans="1:6" s="87" customFormat="1" ht="30" customHeight="1">
      <c r="A46" s="105">
        <v>220501093</v>
      </c>
      <c r="B46" s="106">
        <v>1</v>
      </c>
      <c r="C46" s="107" t="s">
        <v>53</v>
      </c>
      <c r="D46" s="107" t="s">
        <v>142</v>
      </c>
      <c r="E46" s="107" t="s">
        <v>145</v>
      </c>
      <c r="F46" s="107" t="s">
        <v>149</v>
      </c>
    </row>
    <row r="47" spans="1:6" s="87" customFormat="1" ht="30" customHeight="1">
      <c r="A47" s="108">
        <v>220501093</v>
      </c>
      <c r="B47" s="109">
        <v>1</v>
      </c>
      <c r="C47" s="110" t="s">
        <v>53</v>
      </c>
      <c r="D47" s="107" t="s">
        <v>143</v>
      </c>
      <c r="E47" s="107" t="s">
        <v>146</v>
      </c>
      <c r="F47" s="107" t="s">
        <v>1118</v>
      </c>
    </row>
    <row r="48" spans="1:6" s="87" customFormat="1" ht="30" customHeight="1">
      <c r="A48" s="108">
        <v>220501093</v>
      </c>
      <c r="B48" s="109">
        <v>1</v>
      </c>
      <c r="C48" s="110" t="s">
        <v>53</v>
      </c>
      <c r="D48" s="107" t="s">
        <v>1119</v>
      </c>
      <c r="E48" s="107" t="s">
        <v>147</v>
      </c>
      <c r="F48" s="110"/>
    </row>
    <row r="49" spans="1:6" s="87" customFormat="1" ht="30" customHeight="1">
      <c r="A49" s="108">
        <v>220501093</v>
      </c>
      <c r="B49" s="109">
        <v>1</v>
      </c>
      <c r="C49" s="110" t="s">
        <v>53</v>
      </c>
      <c r="D49" s="107" t="s">
        <v>144</v>
      </c>
      <c r="E49" s="107" t="s">
        <v>148</v>
      </c>
      <c r="F49" s="110"/>
    </row>
    <row r="50" spans="1:6" s="87" customFormat="1" ht="30" customHeight="1">
      <c r="A50" s="108">
        <v>220501093</v>
      </c>
      <c r="B50" s="109">
        <v>1</v>
      </c>
      <c r="C50" s="110" t="s">
        <v>53</v>
      </c>
      <c r="D50" s="107" t="s">
        <v>1117</v>
      </c>
      <c r="E50" s="110"/>
      <c r="F50" s="110"/>
    </row>
    <row r="51" spans="1:6" s="87" customFormat="1" ht="8.1" customHeight="1">
      <c r="A51" s="91">
        <v>220501093</v>
      </c>
      <c r="B51" s="92">
        <v>1</v>
      </c>
      <c r="C51" s="93" t="s">
        <v>53</v>
      </c>
      <c r="D51" s="94"/>
      <c r="E51" s="94"/>
      <c r="F51" s="94"/>
    </row>
    <row r="52" spans="1:6" s="87" customFormat="1" ht="30" customHeight="1">
      <c r="A52" s="89">
        <v>220501093</v>
      </c>
      <c r="B52" s="90">
        <v>2</v>
      </c>
      <c r="C52" s="88" t="s">
        <v>54</v>
      </c>
      <c r="D52" s="88" t="s">
        <v>150</v>
      </c>
      <c r="E52" s="88" t="s">
        <v>156</v>
      </c>
      <c r="F52" s="88" t="s">
        <v>163</v>
      </c>
    </row>
    <row r="53" spans="1:6" s="87" customFormat="1" ht="38.25">
      <c r="A53" s="96">
        <v>220501093</v>
      </c>
      <c r="B53" s="97">
        <v>2</v>
      </c>
      <c r="C53" s="95" t="s">
        <v>54</v>
      </c>
      <c r="D53" s="88" t="s">
        <v>151</v>
      </c>
      <c r="E53" s="88" t="s">
        <v>157</v>
      </c>
      <c r="F53" s="88" t="s">
        <v>1116</v>
      </c>
    </row>
    <row r="54" spans="1:6" s="87" customFormat="1" ht="30" customHeight="1">
      <c r="A54" s="96">
        <v>220501093</v>
      </c>
      <c r="B54" s="97">
        <v>2</v>
      </c>
      <c r="C54" s="95" t="s">
        <v>54</v>
      </c>
      <c r="D54" s="88" t="s">
        <v>152</v>
      </c>
      <c r="E54" s="88" t="s">
        <v>158</v>
      </c>
      <c r="F54" s="88" t="s">
        <v>164</v>
      </c>
    </row>
    <row r="55" spans="1:6" s="87" customFormat="1" ht="30" customHeight="1">
      <c r="A55" s="96">
        <v>220501093</v>
      </c>
      <c r="B55" s="97">
        <v>2</v>
      </c>
      <c r="C55" s="95" t="s">
        <v>54</v>
      </c>
      <c r="D55" s="88" t="s">
        <v>153</v>
      </c>
      <c r="E55" s="88" t="s">
        <v>159</v>
      </c>
      <c r="F55" s="88" t="s">
        <v>165</v>
      </c>
    </row>
    <row r="56" spans="1:6" s="87" customFormat="1" ht="30" customHeight="1">
      <c r="A56" s="96">
        <v>220501093</v>
      </c>
      <c r="B56" s="97">
        <v>2</v>
      </c>
      <c r="C56" s="95" t="s">
        <v>54</v>
      </c>
      <c r="D56" s="88" t="s">
        <v>154</v>
      </c>
      <c r="E56" s="88" t="s">
        <v>160</v>
      </c>
      <c r="F56" s="88" t="s">
        <v>166</v>
      </c>
    </row>
    <row r="57" spans="1:6" s="87" customFormat="1" ht="30" customHeight="1">
      <c r="A57" s="96">
        <v>220501093</v>
      </c>
      <c r="B57" s="97">
        <v>2</v>
      </c>
      <c r="C57" s="95" t="s">
        <v>54</v>
      </c>
      <c r="D57" s="88" t="s">
        <v>155</v>
      </c>
      <c r="E57" s="88" t="s">
        <v>161</v>
      </c>
      <c r="F57" s="88" t="s">
        <v>167</v>
      </c>
    </row>
    <row r="58" spans="1:6" s="87" customFormat="1" ht="30" customHeight="1">
      <c r="A58" s="96">
        <v>220501093</v>
      </c>
      <c r="B58" s="97">
        <v>2</v>
      </c>
      <c r="C58" s="95" t="s">
        <v>54</v>
      </c>
      <c r="D58" s="95"/>
      <c r="E58" s="88" t="s">
        <v>162</v>
      </c>
      <c r="F58" s="88" t="s">
        <v>168</v>
      </c>
    </row>
    <row r="59" spans="1:6" s="87" customFormat="1" ht="8.1" customHeight="1">
      <c r="A59" s="91">
        <v>220501093</v>
      </c>
      <c r="B59" s="92">
        <v>2</v>
      </c>
      <c r="C59" s="93" t="s">
        <v>54</v>
      </c>
      <c r="D59" s="94"/>
      <c r="E59" s="94"/>
      <c r="F59" s="94"/>
    </row>
    <row r="60" spans="1:6" s="87" customFormat="1" ht="30" customHeight="1">
      <c r="A60" s="89">
        <v>220501093</v>
      </c>
      <c r="B60" s="90">
        <v>3</v>
      </c>
      <c r="C60" s="88" t="s">
        <v>55</v>
      </c>
      <c r="D60" s="88" t="s">
        <v>169</v>
      </c>
      <c r="E60" s="88" t="s">
        <v>172</v>
      </c>
      <c r="F60" s="88" t="s">
        <v>1122</v>
      </c>
    </row>
    <row r="61" spans="1:6" s="87" customFormat="1" ht="51">
      <c r="A61" s="96">
        <v>220501093</v>
      </c>
      <c r="B61" s="97">
        <v>3</v>
      </c>
      <c r="C61" s="95" t="s">
        <v>55</v>
      </c>
      <c r="D61" s="88" t="s">
        <v>170</v>
      </c>
      <c r="E61" s="88" t="s">
        <v>173</v>
      </c>
      <c r="F61" s="88" t="s">
        <v>1123</v>
      </c>
    </row>
    <row r="62" spans="1:6" s="87" customFormat="1" ht="30" customHeight="1">
      <c r="A62" s="96">
        <v>220501093</v>
      </c>
      <c r="B62" s="97">
        <v>3</v>
      </c>
      <c r="C62" s="95" t="s">
        <v>55</v>
      </c>
      <c r="D62" s="88" t="s">
        <v>171</v>
      </c>
      <c r="E62" s="88" t="s">
        <v>174</v>
      </c>
      <c r="F62" s="88" t="s">
        <v>179</v>
      </c>
    </row>
    <row r="63" spans="1:6" s="87" customFormat="1" ht="30" customHeight="1">
      <c r="A63" s="96">
        <v>220501093</v>
      </c>
      <c r="B63" s="97">
        <v>3</v>
      </c>
      <c r="C63" s="95" t="s">
        <v>55</v>
      </c>
      <c r="D63" s="95"/>
      <c r="E63" s="88" t="s">
        <v>175</v>
      </c>
      <c r="F63" s="88" t="s">
        <v>1124</v>
      </c>
    </row>
    <row r="64" spans="1:6" s="87" customFormat="1" ht="30" customHeight="1">
      <c r="A64" s="96">
        <v>220501093</v>
      </c>
      <c r="B64" s="97">
        <v>3</v>
      </c>
      <c r="C64" s="95" t="s">
        <v>55</v>
      </c>
      <c r="D64" s="95"/>
      <c r="E64" s="88" t="s">
        <v>176</v>
      </c>
      <c r="F64" s="88" t="s">
        <v>1125</v>
      </c>
    </row>
    <row r="65" spans="1:6" s="87" customFormat="1" ht="30" customHeight="1">
      <c r="A65" s="96">
        <v>220501093</v>
      </c>
      <c r="B65" s="97">
        <v>3</v>
      </c>
      <c r="C65" s="95" t="s">
        <v>55</v>
      </c>
      <c r="D65" s="95"/>
      <c r="E65" s="88" t="s">
        <v>177</v>
      </c>
      <c r="F65" s="95"/>
    </row>
    <row r="66" spans="1:6" s="87" customFormat="1" ht="30" customHeight="1">
      <c r="A66" s="96">
        <v>220501093</v>
      </c>
      <c r="B66" s="97">
        <v>3</v>
      </c>
      <c r="C66" s="95" t="s">
        <v>55</v>
      </c>
      <c r="D66" s="95"/>
      <c r="E66" s="88" t="s">
        <v>178</v>
      </c>
      <c r="F66" s="95"/>
    </row>
    <row r="67" spans="1:6" s="87" customFormat="1" ht="8.1" customHeight="1">
      <c r="A67" s="91">
        <v>220501093</v>
      </c>
      <c r="B67" s="92">
        <v>3</v>
      </c>
      <c r="C67" s="93" t="s">
        <v>55</v>
      </c>
      <c r="D67" s="94"/>
      <c r="E67" s="94"/>
      <c r="F67" s="94"/>
    </row>
    <row r="68" spans="1:6" s="87" customFormat="1" ht="30" customHeight="1">
      <c r="A68" s="89">
        <v>220501093</v>
      </c>
      <c r="B68" s="90">
        <v>4</v>
      </c>
      <c r="C68" s="88" t="s">
        <v>56</v>
      </c>
      <c r="D68" s="88" t="s">
        <v>180</v>
      </c>
      <c r="E68" s="88" t="s">
        <v>137</v>
      </c>
      <c r="F68" s="88" t="s">
        <v>188</v>
      </c>
    </row>
    <row r="69" spans="1:6" s="87" customFormat="1" ht="30" customHeight="1">
      <c r="A69" s="96">
        <v>220501093</v>
      </c>
      <c r="B69" s="97">
        <v>4</v>
      </c>
      <c r="C69" s="95" t="s">
        <v>56</v>
      </c>
      <c r="D69" s="88" t="s">
        <v>181</v>
      </c>
      <c r="E69" s="88" t="s">
        <v>184</v>
      </c>
      <c r="F69" s="88" t="s">
        <v>189</v>
      </c>
    </row>
    <row r="70" spans="1:6" s="87" customFormat="1" ht="30" customHeight="1">
      <c r="A70" s="96">
        <v>220501093</v>
      </c>
      <c r="B70" s="97">
        <v>4</v>
      </c>
      <c r="C70" s="95" t="s">
        <v>56</v>
      </c>
      <c r="D70" s="88" t="s">
        <v>182</v>
      </c>
      <c r="E70" s="88" t="s">
        <v>185</v>
      </c>
      <c r="F70" s="88" t="s">
        <v>190</v>
      </c>
    </row>
    <row r="71" spans="1:6" s="87" customFormat="1" ht="30" customHeight="1">
      <c r="A71" s="96">
        <v>220501093</v>
      </c>
      <c r="B71" s="97">
        <v>4</v>
      </c>
      <c r="C71" s="95" t="s">
        <v>56</v>
      </c>
      <c r="D71" s="88" t="s">
        <v>183</v>
      </c>
      <c r="E71" s="88" t="s">
        <v>186</v>
      </c>
      <c r="F71" s="88" t="s">
        <v>191</v>
      </c>
    </row>
    <row r="72" spans="1:6" s="87" customFormat="1" ht="30" customHeight="1">
      <c r="A72" s="96">
        <v>220501093</v>
      </c>
      <c r="B72" s="97">
        <v>4</v>
      </c>
      <c r="C72" s="95" t="s">
        <v>56</v>
      </c>
      <c r="D72" s="95"/>
      <c r="E72" s="88" t="s">
        <v>187</v>
      </c>
      <c r="F72" s="95"/>
    </row>
    <row r="73" spans="1:6" s="87" customFormat="1" ht="8.1" customHeight="1">
      <c r="A73" s="91">
        <v>220501093</v>
      </c>
      <c r="B73" s="92">
        <v>4</v>
      </c>
      <c r="C73" s="93" t="s">
        <v>56</v>
      </c>
      <c r="D73" s="94"/>
      <c r="E73" s="94"/>
      <c r="F73" s="94"/>
    </row>
    <row r="74" spans="1:6" s="126" customFormat="1" ht="30" hidden="1" customHeight="1">
      <c r="A74" s="121">
        <v>220501094</v>
      </c>
      <c r="B74" s="122" t="s">
        <v>57</v>
      </c>
      <c r="C74" s="123" t="s">
        <v>57</v>
      </c>
      <c r="D74" s="124"/>
      <c r="E74" s="124"/>
      <c r="F74" s="125"/>
    </row>
    <row r="75" spans="1:6" s="87" customFormat="1" ht="38.25" hidden="1">
      <c r="A75" s="89">
        <v>220501094</v>
      </c>
      <c r="B75" s="90">
        <v>1</v>
      </c>
      <c r="C75" s="88" t="s">
        <v>58</v>
      </c>
      <c r="D75" s="88" t="s">
        <v>192</v>
      </c>
      <c r="E75" s="88" t="s">
        <v>199</v>
      </c>
      <c r="F75" s="88" t="s">
        <v>203</v>
      </c>
    </row>
    <row r="76" spans="1:6" s="87" customFormat="1" ht="30" hidden="1" customHeight="1">
      <c r="A76" s="96">
        <v>220501094</v>
      </c>
      <c r="B76" s="97">
        <v>1</v>
      </c>
      <c r="C76" s="95" t="s">
        <v>58</v>
      </c>
      <c r="D76" s="88" t="s">
        <v>193</v>
      </c>
      <c r="E76" s="88" t="s">
        <v>200</v>
      </c>
      <c r="F76" s="88" t="s">
        <v>204</v>
      </c>
    </row>
    <row r="77" spans="1:6" s="87" customFormat="1" ht="30" hidden="1" customHeight="1">
      <c r="A77" s="96">
        <v>220501094</v>
      </c>
      <c r="B77" s="97">
        <v>1</v>
      </c>
      <c r="C77" s="95" t="s">
        <v>58</v>
      </c>
      <c r="D77" s="88" t="s">
        <v>194</v>
      </c>
      <c r="E77" s="88" t="s">
        <v>201</v>
      </c>
      <c r="F77" s="88" t="s">
        <v>205</v>
      </c>
    </row>
    <row r="78" spans="1:6" s="87" customFormat="1" ht="38.25" hidden="1">
      <c r="A78" s="96">
        <v>220501094</v>
      </c>
      <c r="B78" s="97">
        <v>1</v>
      </c>
      <c r="C78" s="95" t="s">
        <v>58</v>
      </c>
      <c r="D78" s="88" t="s">
        <v>195</v>
      </c>
      <c r="E78" s="88" t="s">
        <v>202</v>
      </c>
      <c r="F78" s="88" t="s">
        <v>206</v>
      </c>
    </row>
    <row r="79" spans="1:6" s="87" customFormat="1" ht="30" hidden="1" customHeight="1">
      <c r="A79" s="96">
        <v>220501094</v>
      </c>
      <c r="B79" s="97">
        <v>1</v>
      </c>
      <c r="C79" s="95" t="s">
        <v>58</v>
      </c>
      <c r="D79" s="88" t="s">
        <v>196</v>
      </c>
      <c r="E79" s="95"/>
      <c r="F79" s="95"/>
    </row>
    <row r="80" spans="1:6" s="87" customFormat="1" ht="30" hidden="1" customHeight="1">
      <c r="A80" s="96">
        <v>220501094</v>
      </c>
      <c r="B80" s="97">
        <v>1</v>
      </c>
      <c r="C80" s="95" t="s">
        <v>58</v>
      </c>
      <c r="D80" s="88" t="s">
        <v>197</v>
      </c>
      <c r="E80" s="95"/>
      <c r="F80" s="95"/>
    </row>
    <row r="81" spans="1:6" s="87" customFormat="1" ht="30" hidden="1" customHeight="1">
      <c r="A81" s="96">
        <v>220501094</v>
      </c>
      <c r="B81" s="97">
        <v>1</v>
      </c>
      <c r="C81" s="95" t="s">
        <v>58</v>
      </c>
      <c r="D81" s="88" t="s">
        <v>198</v>
      </c>
      <c r="E81" s="95"/>
      <c r="F81" s="95"/>
    </row>
    <row r="82" spans="1:6" s="87" customFormat="1" ht="8.1" hidden="1" customHeight="1">
      <c r="A82" s="91">
        <v>220501094</v>
      </c>
      <c r="B82" s="92">
        <v>1</v>
      </c>
      <c r="C82" s="93" t="s">
        <v>58</v>
      </c>
      <c r="D82" s="94"/>
      <c r="E82" s="94"/>
      <c r="F82" s="94"/>
    </row>
    <row r="83" spans="1:6" s="87" customFormat="1" ht="30" hidden="1" customHeight="1">
      <c r="A83" s="89">
        <v>220501094</v>
      </c>
      <c r="B83" s="90">
        <v>2</v>
      </c>
      <c r="C83" s="88" t="s">
        <v>59</v>
      </c>
      <c r="D83" s="88" t="s">
        <v>207</v>
      </c>
      <c r="E83" s="88" t="s">
        <v>211</v>
      </c>
      <c r="F83" s="88" t="s">
        <v>214</v>
      </c>
    </row>
    <row r="84" spans="1:6" s="87" customFormat="1" ht="30" hidden="1" customHeight="1">
      <c r="A84" s="96">
        <v>220501094</v>
      </c>
      <c r="B84" s="97">
        <v>2</v>
      </c>
      <c r="C84" s="95" t="s">
        <v>59</v>
      </c>
      <c r="D84" s="88" t="s">
        <v>208</v>
      </c>
      <c r="E84" s="88" t="s">
        <v>212</v>
      </c>
      <c r="F84" s="88" t="s">
        <v>215</v>
      </c>
    </row>
    <row r="85" spans="1:6" s="87" customFormat="1" ht="30" hidden="1" customHeight="1">
      <c r="A85" s="96">
        <v>220501094</v>
      </c>
      <c r="B85" s="97">
        <v>2</v>
      </c>
      <c r="C85" s="95" t="s">
        <v>59</v>
      </c>
      <c r="D85" s="88" t="s">
        <v>209</v>
      </c>
      <c r="E85" s="88" t="s">
        <v>213</v>
      </c>
      <c r="F85" s="88" t="s">
        <v>216</v>
      </c>
    </row>
    <row r="86" spans="1:6" s="87" customFormat="1" ht="30" hidden="1" customHeight="1">
      <c r="A86" s="96">
        <v>220501094</v>
      </c>
      <c r="B86" s="97">
        <v>2</v>
      </c>
      <c r="C86" s="95" t="s">
        <v>59</v>
      </c>
      <c r="D86" s="88" t="s">
        <v>210</v>
      </c>
      <c r="E86" s="95"/>
      <c r="F86" s="95"/>
    </row>
    <row r="87" spans="1:6" s="87" customFormat="1" ht="8.1" hidden="1" customHeight="1">
      <c r="A87" s="91">
        <v>220501094</v>
      </c>
      <c r="B87" s="92">
        <v>2</v>
      </c>
      <c r="C87" s="93" t="s">
        <v>59</v>
      </c>
      <c r="D87" s="94"/>
      <c r="E87" s="94"/>
      <c r="F87" s="94"/>
    </row>
    <row r="88" spans="1:6" s="87" customFormat="1" ht="30" hidden="1" customHeight="1">
      <c r="A88" s="89">
        <v>220501094</v>
      </c>
      <c r="B88" s="90">
        <v>3</v>
      </c>
      <c r="C88" s="88" t="s">
        <v>60</v>
      </c>
      <c r="D88" s="88" t="s">
        <v>217</v>
      </c>
      <c r="E88" s="88" t="s">
        <v>221</v>
      </c>
      <c r="F88" s="88" t="s">
        <v>225</v>
      </c>
    </row>
    <row r="89" spans="1:6" s="87" customFormat="1" ht="30" hidden="1" customHeight="1">
      <c r="A89" s="96">
        <v>220501094</v>
      </c>
      <c r="B89" s="97">
        <v>3</v>
      </c>
      <c r="C89" s="95" t="s">
        <v>60</v>
      </c>
      <c r="D89" s="88" t="s">
        <v>218</v>
      </c>
      <c r="E89" s="88" t="s">
        <v>222</v>
      </c>
      <c r="F89" s="88" t="s">
        <v>226</v>
      </c>
    </row>
    <row r="90" spans="1:6" s="87" customFormat="1" ht="30" hidden="1" customHeight="1">
      <c r="A90" s="96">
        <v>220501094</v>
      </c>
      <c r="B90" s="97">
        <v>3</v>
      </c>
      <c r="C90" s="95" t="s">
        <v>60</v>
      </c>
      <c r="D90" s="88" t="s">
        <v>219</v>
      </c>
      <c r="E90" s="88" t="s">
        <v>223</v>
      </c>
      <c r="F90" s="88" t="s">
        <v>227</v>
      </c>
    </row>
    <row r="91" spans="1:6" s="87" customFormat="1" ht="30" hidden="1" customHeight="1">
      <c r="A91" s="96">
        <v>220501094</v>
      </c>
      <c r="B91" s="97">
        <v>3</v>
      </c>
      <c r="C91" s="95" t="s">
        <v>60</v>
      </c>
      <c r="D91" s="88" t="s">
        <v>220</v>
      </c>
      <c r="E91" s="88" t="s">
        <v>224</v>
      </c>
      <c r="F91" s="95"/>
    </row>
    <row r="92" spans="1:6" s="87" customFormat="1" ht="8.1" hidden="1" customHeight="1">
      <c r="A92" s="91">
        <v>220501094</v>
      </c>
      <c r="B92" s="92">
        <v>3</v>
      </c>
      <c r="C92" s="93" t="s">
        <v>60</v>
      </c>
      <c r="D92" s="94"/>
      <c r="E92" s="94"/>
      <c r="F92" s="94"/>
    </row>
    <row r="93" spans="1:6" s="126" customFormat="1" ht="30" hidden="1" customHeight="1">
      <c r="A93" s="121">
        <v>220501095</v>
      </c>
      <c r="B93" s="122" t="s">
        <v>61</v>
      </c>
      <c r="C93" s="123" t="s">
        <v>61</v>
      </c>
      <c r="D93" s="124"/>
      <c r="E93" s="124"/>
      <c r="F93" s="125"/>
    </row>
    <row r="94" spans="1:6" s="87" customFormat="1" ht="30" hidden="1" customHeight="1">
      <c r="A94" s="89">
        <v>220501095</v>
      </c>
      <c r="B94" s="90">
        <v>1</v>
      </c>
      <c r="C94" s="88" t="s">
        <v>62</v>
      </c>
      <c r="D94" s="88" t="s">
        <v>228</v>
      </c>
      <c r="E94" s="88" t="s">
        <v>242</v>
      </c>
      <c r="F94" s="88" t="s">
        <v>251</v>
      </c>
    </row>
    <row r="95" spans="1:6" s="87" customFormat="1" ht="51" hidden="1">
      <c r="A95" s="96">
        <v>220501095</v>
      </c>
      <c r="B95" s="97">
        <v>1</v>
      </c>
      <c r="C95" s="95" t="s">
        <v>62</v>
      </c>
      <c r="D95" s="88" t="s">
        <v>229</v>
      </c>
      <c r="E95" s="88" t="s">
        <v>243</v>
      </c>
      <c r="F95" s="88" t="s">
        <v>252</v>
      </c>
    </row>
    <row r="96" spans="1:6" s="87" customFormat="1" ht="30" hidden="1" customHeight="1">
      <c r="A96" s="96">
        <v>220501095</v>
      </c>
      <c r="B96" s="97">
        <v>1</v>
      </c>
      <c r="C96" s="95" t="s">
        <v>62</v>
      </c>
      <c r="D96" s="88" t="s">
        <v>230</v>
      </c>
      <c r="E96" s="88" t="s">
        <v>244</v>
      </c>
      <c r="F96" s="88" t="s">
        <v>253</v>
      </c>
    </row>
    <row r="97" spans="1:6" s="87" customFormat="1" ht="30" hidden="1" customHeight="1">
      <c r="A97" s="96">
        <v>220501095</v>
      </c>
      <c r="B97" s="97">
        <v>1</v>
      </c>
      <c r="C97" s="95" t="s">
        <v>62</v>
      </c>
      <c r="D97" s="88" t="s">
        <v>231</v>
      </c>
      <c r="E97" s="88" t="s">
        <v>245</v>
      </c>
      <c r="F97" s="88" t="s">
        <v>254</v>
      </c>
    </row>
    <row r="98" spans="1:6" s="87" customFormat="1" ht="38.25" hidden="1">
      <c r="A98" s="96">
        <v>220501095</v>
      </c>
      <c r="B98" s="97">
        <v>1</v>
      </c>
      <c r="C98" s="95" t="s">
        <v>62</v>
      </c>
      <c r="D98" s="88" t="s">
        <v>232</v>
      </c>
      <c r="E98" s="88" t="s">
        <v>246</v>
      </c>
      <c r="F98" s="88" t="s">
        <v>255</v>
      </c>
    </row>
    <row r="99" spans="1:6" s="87" customFormat="1" ht="30" hidden="1" customHeight="1">
      <c r="A99" s="96">
        <v>220501095</v>
      </c>
      <c r="B99" s="97">
        <v>1</v>
      </c>
      <c r="C99" s="95" t="s">
        <v>62</v>
      </c>
      <c r="D99" s="88" t="s">
        <v>233</v>
      </c>
      <c r="E99" s="88" t="s">
        <v>247</v>
      </c>
      <c r="F99" s="88" t="s">
        <v>256</v>
      </c>
    </row>
    <row r="100" spans="1:6" s="87" customFormat="1" ht="30" hidden="1" customHeight="1">
      <c r="A100" s="96">
        <v>220501095</v>
      </c>
      <c r="B100" s="97">
        <v>1</v>
      </c>
      <c r="C100" s="95" t="s">
        <v>62</v>
      </c>
      <c r="D100" s="88" t="s">
        <v>234</v>
      </c>
      <c r="E100" s="88" t="s">
        <v>248</v>
      </c>
      <c r="F100" s="88" t="s">
        <v>257</v>
      </c>
    </row>
    <row r="101" spans="1:6" s="87" customFormat="1" ht="30" hidden="1" customHeight="1">
      <c r="A101" s="96">
        <v>220501095</v>
      </c>
      <c r="B101" s="97">
        <v>1</v>
      </c>
      <c r="C101" s="95" t="s">
        <v>62</v>
      </c>
      <c r="D101" s="88" t="s">
        <v>235</v>
      </c>
      <c r="E101" s="88" t="s">
        <v>249</v>
      </c>
      <c r="F101" s="88" t="s">
        <v>258</v>
      </c>
    </row>
    <row r="102" spans="1:6" s="87" customFormat="1" ht="30" hidden="1" customHeight="1">
      <c r="A102" s="96">
        <v>220501095</v>
      </c>
      <c r="B102" s="97">
        <v>1</v>
      </c>
      <c r="C102" s="95" t="s">
        <v>62</v>
      </c>
      <c r="D102" s="88" t="s">
        <v>236</v>
      </c>
      <c r="E102" s="88" t="s">
        <v>250</v>
      </c>
      <c r="F102" s="95"/>
    </row>
    <row r="103" spans="1:6" s="87" customFormat="1" ht="30" hidden="1" customHeight="1">
      <c r="A103" s="96">
        <v>220501095</v>
      </c>
      <c r="B103" s="97">
        <v>1</v>
      </c>
      <c r="C103" s="95" t="s">
        <v>62</v>
      </c>
      <c r="D103" s="88" t="s">
        <v>237</v>
      </c>
      <c r="E103" s="95"/>
      <c r="F103" s="95"/>
    </row>
    <row r="104" spans="1:6" s="87" customFormat="1" ht="30" hidden="1" customHeight="1">
      <c r="A104" s="96">
        <v>220501095</v>
      </c>
      <c r="B104" s="97">
        <v>1</v>
      </c>
      <c r="C104" s="95" t="s">
        <v>62</v>
      </c>
      <c r="D104" s="88" t="s">
        <v>238</v>
      </c>
      <c r="E104" s="95"/>
      <c r="F104" s="95"/>
    </row>
    <row r="105" spans="1:6" s="87" customFormat="1" ht="30" hidden="1" customHeight="1">
      <c r="A105" s="96">
        <v>220501095</v>
      </c>
      <c r="B105" s="97">
        <v>1</v>
      </c>
      <c r="C105" s="95" t="s">
        <v>62</v>
      </c>
      <c r="D105" s="88" t="s">
        <v>239</v>
      </c>
      <c r="E105" s="95"/>
      <c r="F105" s="95"/>
    </row>
    <row r="106" spans="1:6" s="87" customFormat="1" ht="30" hidden="1" customHeight="1">
      <c r="A106" s="96">
        <v>220501095</v>
      </c>
      <c r="B106" s="97">
        <v>1</v>
      </c>
      <c r="C106" s="95" t="s">
        <v>62</v>
      </c>
      <c r="D106" s="88" t="s">
        <v>240</v>
      </c>
      <c r="E106" s="95"/>
      <c r="F106" s="95"/>
    </row>
    <row r="107" spans="1:6" s="87" customFormat="1" ht="30" hidden="1" customHeight="1">
      <c r="A107" s="96">
        <v>220501095</v>
      </c>
      <c r="B107" s="97">
        <v>1</v>
      </c>
      <c r="C107" s="95" t="s">
        <v>62</v>
      </c>
      <c r="D107" s="88" t="s">
        <v>241</v>
      </c>
      <c r="E107" s="95"/>
      <c r="F107" s="95"/>
    </row>
    <row r="108" spans="1:6" s="87" customFormat="1" ht="8.1" hidden="1" customHeight="1">
      <c r="A108" s="91">
        <v>220501095</v>
      </c>
      <c r="B108" s="92">
        <v>1</v>
      </c>
      <c r="C108" s="93" t="s">
        <v>62</v>
      </c>
      <c r="D108" s="94"/>
      <c r="E108" s="94"/>
      <c r="F108" s="94"/>
    </row>
    <row r="109" spans="1:6" s="87" customFormat="1" ht="38.25" hidden="1">
      <c r="A109" s="89">
        <v>220501095</v>
      </c>
      <c r="B109" s="90">
        <v>2</v>
      </c>
      <c r="C109" s="88" t="s">
        <v>63</v>
      </c>
      <c r="D109" s="88" t="s">
        <v>259</v>
      </c>
      <c r="E109" s="88" t="s">
        <v>265</v>
      </c>
      <c r="F109" s="88" t="s">
        <v>271</v>
      </c>
    </row>
    <row r="110" spans="1:6" s="87" customFormat="1" ht="30" hidden="1" customHeight="1">
      <c r="A110" s="96">
        <v>220501095</v>
      </c>
      <c r="B110" s="97">
        <v>2</v>
      </c>
      <c r="C110" s="95" t="s">
        <v>63</v>
      </c>
      <c r="D110" s="88" t="s">
        <v>260</v>
      </c>
      <c r="E110" s="88" t="s">
        <v>266</v>
      </c>
      <c r="F110" s="88" t="s">
        <v>272</v>
      </c>
    </row>
    <row r="111" spans="1:6" s="87" customFormat="1" ht="30" hidden="1" customHeight="1">
      <c r="A111" s="96">
        <v>220501095</v>
      </c>
      <c r="B111" s="97">
        <v>2</v>
      </c>
      <c r="C111" s="95" t="s">
        <v>63</v>
      </c>
      <c r="D111" s="88" t="s">
        <v>261</v>
      </c>
      <c r="E111" s="88" t="s">
        <v>267</v>
      </c>
      <c r="F111" s="88" t="s">
        <v>273</v>
      </c>
    </row>
    <row r="112" spans="1:6" s="87" customFormat="1" ht="30" hidden="1" customHeight="1">
      <c r="A112" s="96">
        <v>220501095</v>
      </c>
      <c r="B112" s="97">
        <v>2</v>
      </c>
      <c r="C112" s="95" t="s">
        <v>63</v>
      </c>
      <c r="D112" s="88" t="s">
        <v>262</v>
      </c>
      <c r="E112" s="88" t="s">
        <v>268</v>
      </c>
      <c r="F112" s="88" t="s">
        <v>274</v>
      </c>
    </row>
    <row r="113" spans="1:6" s="87" customFormat="1" ht="30" hidden="1" customHeight="1">
      <c r="A113" s="96">
        <v>220501095</v>
      </c>
      <c r="B113" s="97">
        <v>2</v>
      </c>
      <c r="C113" s="95" t="s">
        <v>63</v>
      </c>
      <c r="D113" s="88" t="s">
        <v>263</v>
      </c>
      <c r="E113" s="88" t="s">
        <v>269</v>
      </c>
      <c r="F113" s="88" t="s">
        <v>275</v>
      </c>
    </row>
    <row r="114" spans="1:6" s="87" customFormat="1" ht="30" hidden="1" customHeight="1">
      <c r="A114" s="96">
        <v>220501095</v>
      </c>
      <c r="B114" s="97">
        <v>2</v>
      </c>
      <c r="C114" s="95" t="s">
        <v>63</v>
      </c>
      <c r="D114" s="88" t="s">
        <v>264</v>
      </c>
      <c r="E114" s="88" t="s">
        <v>270</v>
      </c>
      <c r="F114" s="95"/>
    </row>
    <row r="115" spans="1:6" s="87" customFormat="1" ht="8.1" hidden="1" customHeight="1">
      <c r="A115" s="91">
        <v>220501095</v>
      </c>
      <c r="B115" s="92">
        <v>2</v>
      </c>
      <c r="C115" s="93" t="s">
        <v>63</v>
      </c>
      <c r="D115" s="94"/>
      <c r="E115" s="94"/>
      <c r="F115" s="94"/>
    </row>
    <row r="116" spans="1:6" s="87" customFormat="1" ht="30" hidden="1" customHeight="1">
      <c r="A116" s="89">
        <v>220501095</v>
      </c>
      <c r="B116" s="90">
        <v>3</v>
      </c>
      <c r="C116" s="88" t="s">
        <v>64</v>
      </c>
      <c r="D116" s="88" t="s">
        <v>276</v>
      </c>
      <c r="E116" s="88" t="s">
        <v>279</v>
      </c>
      <c r="F116" s="88" t="s">
        <v>283</v>
      </c>
    </row>
    <row r="117" spans="1:6" s="87" customFormat="1" ht="30" hidden="1" customHeight="1">
      <c r="A117" s="96">
        <v>220501095</v>
      </c>
      <c r="B117" s="97">
        <v>3</v>
      </c>
      <c r="C117" s="95" t="s">
        <v>64</v>
      </c>
      <c r="D117" s="88" t="s">
        <v>277</v>
      </c>
      <c r="E117" s="88" t="s">
        <v>280</v>
      </c>
      <c r="F117" s="88" t="s">
        <v>284</v>
      </c>
    </row>
    <row r="118" spans="1:6" s="87" customFormat="1" ht="38.25" hidden="1">
      <c r="A118" s="96">
        <v>220501095</v>
      </c>
      <c r="B118" s="97">
        <v>3</v>
      </c>
      <c r="C118" s="95" t="s">
        <v>64</v>
      </c>
      <c r="D118" s="88" t="s">
        <v>278</v>
      </c>
      <c r="E118" s="88" t="s">
        <v>281</v>
      </c>
      <c r="F118" s="88" t="s">
        <v>285</v>
      </c>
    </row>
    <row r="119" spans="1:6" s="87" customFormat="1" ht="30" hidden="1" customHeight="1">
      <c r="A119" s="96">
        <v>220501095</v>
      </c>
      <c r="B119" s="97">
        <v>3</v>
      </c>
      <c r="C119" s="95" t="s">
        <v>64</v>
      </c>
      <c r="D119" s="95"/>
      <c r="E119" s="88" t="s">
        <v>282</v>
      </c>
      <c r="F119" s="88" t="s">
        <v>286</v>
      </c>
    </row>
    <row r="120" spans="1:6" s="87" customFormat="1" ht="8.1" hidden="1" customHeight="1">
      <c r="A120" s="91">
        <v>220501095</v>
      </c>
      <c r="B120" s="92">
        <v>3</v>
      </c>
      <c r="C120" s="93" t="s">
        <v>64</v>
      </c>
      <c r="D120" s="94"/>
      <c r="E120" s="94"/>
      <c r="F120" s="94"/>
    </row>
    <row r="121" spans="1:6" s="87" customFormat="1" ht="30" hidden="1" customHeight="1">
      <c r="A121" s="89">
        <v>220501095</v>
      </c>
      <c r="B121" s="90">
        <v>4</v>
      </c>
      <c r="C121" s="88" t="s">
        <v>65</v>
      </c>
      <c r="D121" s="88" t="s">
        <v>287</v>
      </c>
      <c r="E121" s="88" t="s">
        <v>292</v>
      </c>
      <c r="F121" s="88" t="s">
        <v>295</v>
      </c>
    </row>
    <row r="122" spans="1:6" s="87" customFormat="1" ht="30" hidden="1" customHeight="1">
      <c r="A122" s="96">
        <v>220501095</v>
      </c>
      <c r="B122" s="97">
        <v>4</v>
      </c>
      <c r="C122" s="95" t="s">
        <v>65</v>
      </c>
      <c r="D122" s="88" t="s">
        <v>288</v>
      </c>
      <c r="E122" s="88" t="s">
        <v>293</v>
      </c>
      <c r="F122" s="88" t="s">
        <v>296</v>
      </c>
    </row>
    <row r="123" spans="1:6" s="87" customFormat="1" ht="30" hidden="1" customHeight="1">
      <c r="A123" s="96">
        <v>220501095</v>
      </c>
      <c r="B123" s="97">
        <v>4</v>
      </c>
      <c r="C123" s="95" t="s">
        <v>65</v>
      </c>
      <c r="D123" s="88" t="s">
        <v>289</v>
      </c>
      <c r="E123" s="88" t="s">
        <v>294</v>
      </c>
      <c r="F123" s="88" t="s">
        <v>297</v>
      </c>
    </row>
    <row r="124" spans="1:6" s="87" customFormat="1" ht="30" hidden="1" customHeight="1">
      <c r="A124" s="96">
        <v>220501095</v>
      </c>
      <c r="B124" s="97">
        <v>4</v>
      </c>
      <c r="C124" s="95" t="s">
        <v>65</v>
      </c>
      <c r="D124" s="88" t="s">
        <v>290</v>
      </c>
      <c r="E124" s="95"/>
      <c r="F124" s="95"/>
    </row>
    <row r="125" spans="1:6" s="87" customFormat="1" ht="30" hidden="1" customHeight="1">
      <c r="A125" s="96">
        <v>220501095</v>
      </c>
      <c r="B125" s="97">
        <v>4</v>
      </c>
      <c r="C125" s="95" t="s">
        <v>65</v>
      </c>
      <c r="D125" s="88" t="s">
        <v>291</v>
      </c>
      <c r="E125" s="95"/>
      <c r="F125" s="95"/>
    </row>
    <row r="126" spans="1:6" s="87" customFormat="1" ht="8.1" hidden="1" customHeight="1">
      <c r="A126" s="91">
        <v>220501095</v>
      </c>
      <c r="B126" s="92">
        <v>4</v>
      </c>
      <c r="C126" s="93" t="s">
        <v>65</v>
      </c>
      <c r="D126" s="94"/>
      <c r="E126" s="94"/>
      <c r="F126" s="94"/>
    </row>
    <row r="127" spans="1:6" s="126" customFormat="1" ht="30" hidden="1" customHeight="1">
      <c r="A127" s="121">
        <v>220501096</v>
      </c>
      <c r="B127" s="122" t="s">
        <v>66</v>
      </c>
      <c r="C127" s="123" t="s">
        <v>66</v>
      </c>
      <c r="D127" s="124"/>
      <c r="E127" s="124"/>
      <c r="F127" s="125"/>
    </row>
    <row r="128" spans="1:6" s="87" customFormat="1" ht="30" hidden="1" customHeight="1">
      <c r="A128" s="89">
        <v>220501096</v>
      </c>
      <c r="B128" s="90">
        <v>1</v>
      </c>
      <c r="C128" s="88" t="s">
        <v>67</v>
      </c>
      <c r="D128" s="88" t="s">
        <v>298</v>
      </c>
      <c r="E128" s="88" t="s">
        <v>301</v>
      </c>
      <c r="F128" s="88" t="s">
        <v>306</v>
      </c>
    </row>
    <row r="129" spans="1:6" s="87" customFormat="1" ht="30" hidden="1" customHeight="1">
      <c r="A129" s="96">
        <v>220501096</v>
      </c>
      <c r="B129" s="97">
        <v>1</v>
      </c>
      <c r="C129" s="95" t="s">
        <v>67</v>
      </c>
      <c r="D129" s="88" t="s">
        <v>299</v>
      </c>
      <c r="E129" s="88" t="s">
        <v>302</v>
      </c>
      <c r="F129" s="88" t="s">
        <v>307</v>
      </c>
    </row>
    <row r="130" spans="1:6" s="87" customFormat="1" ht="38.25" hidden="1">
      <c r="A130" s="96">
        <v>220501096</v>
      </c>
      <c r="B130" s="97">
        <v>1</v>
      </c>
      <c r="C130" s="95" t="s">
        <v>67</v>
      </c>
      <c r="D130" s="88" t="s">
        <v>300</v>
      </c>
      <c r="E130" s="88" t="s">
        <v>303</v>
      </c>
      <c r="F130" s="88" t="s">
        <v>308</v>
      </c>
    </row>
    <row r="131" spans="1:6" s="87" customFormat="1" ht="30" hidden="1" customHeight="1">
      <c r="A131" s="96">
        <v>220501096</v>
      </c>
      <c r="B131" s="97">
        <v>1</v>
      </c>
      <c r="C131" s="95" t="s">
        <v>67</v>
      </c>
      <c r="D131" s="88"/>
      <c r="E131" s="88" t="s">
        <v>304</v>
      </c>
      <c r="F131" s="88" t="s">
        <v>309</v>
      </c>
    </row>
    <row r="132" spans="1:6" s="87" customFormat="1" ht="30" hidden="1" customHeight="1">
      <c r="A132" s="96">
        <v>220501096</v>
      </c>
      <c r="B132" s="97">
        <v>1</v>
      </c>
      <c r="C132" s="95" t="s">
        <v>67</v>
      </c>
      <c r="D132" s="88"/>
      <c r="E132" s="88" t="s">
        <v>305</v>
      </c>
      <c r="F132" s="88"/>
    </row>
    <row r="133" spans="1:6" s="87" customFormat="1" ht="8.1" hidden="1" customHeight="1">
      <c r="A133" s="91">
        <v>220501096</v>
      </c>
      <c r="B133" s="92">
        <v>1</v>
      </c>
      <c r="C133" s="93" t="s">
        <v>67</v>
      </c>
      <c r="D133" s="94"/>
      <c r="E133" s="94"/>
      <c r="F133" s="94"/>
    </row>
    <row r="134" spans="1:6" s="87" customFormat="1" ht="30" hidden="1" customHeight="1">
      <c r="A134" s="89">
        <v>220501096</v>
      </c>
      <c r="B134" s="90">
        <v>2</v>
      </c>
      <c r="C134" s="88" t="s">
        <v>68</v>
      </c>
      <c r="D134" s="88" t="s">
        <v>310</v>
      </c>
      <c r="E134" s="88" t="s">
        <v>313</v>
      </c>
      <c r="F134" s="88" t="s">
        <v>316</v>
      </c>
    </row>
    <row r="135" spans="1:6" s="87" customFormat="1" ht="30" hidden="1" customHeight="1">
      <c r="A135" s="96">
        <v>220501096</v>
      </c>
      <c r="B135" s="97">
        <v>2</v>
      </c>
      <c r="C135" s="95" t="s">
        <v>68</v>
      </c>
      <c r="D135" s="88" t="s">
        <v>312</v>
      </c>
      <c r="E135" s="88" t="s">
        <v>314</v>
      </c>
      <c r="F135" s="88" t="s">
        <v>317</v>
      </c>
    </row>
    <row r="136" spans="1:6" s="87" customFormat="1" ht="51" hidden="1">
      <c r="A136" s="96">
        <v>220501096</v>
      </c>
      <c r="B136" s="97">
        <v>2</v>
      </c>
      <c r="C136" s="95" t="s">
        <v>68</v>
      </c>
      <c r="D136" s="88" t="s">
        <v>311</v>
      </c>
      <c r="E136" s="88" t="s">
        <v>315</v>
      </c>
      <c r="F136" s="88" t="s">
        <v>318</v>
      </c>
    </row>
    <row r="137" spans="1:6" s="87" customFormat="1" ht="8.1" hidden="1" customHeight="1">
      <c r="A137" s="91">
        <v>220501096</v>
      </c>
      <c r="B137" s="92">
        <v>2</v>
      </c>
      <c r="C137" s="93" t="s">
        <v>68</v>
      </c>
      <c r="D137" s="94"/>
      <c r="E137" s="94"/>
      <c r="F137" s="94"/>
    </row>
    <row r="138" spans="1:6" s="87" customFormat="1" ht="30" hidden="1" customHeight="1">
      <c r="A138" s="89">
        <v>220501096</v>
      </c>
      <c r="B138" s="90">
        <v>3</v>
      </c>
      <c r="C138" s="88" t="s">
        <v>69</v>
      </c>
      <c r="D138" s="88" t="s">
        <v>319</v>
      </c>
      <c r="E138" s="88" t="s">
        <v>325</v>
      </c>
      <c r="F138" s="88" t="s">
        <v>327</v>
      </c>
    </row>
    <row r="139" spans="1:6" s="87" customFormat="1" ht="38.25" hidden="1">
      <c r="A139" s="96">
        <v>220501096</v>
      </c>
      <c r="B139" s="97">
        <v>3</v>
      </c>
      <c r="C139" s="95" t="s">
        <v>69</v>
      </c>
      <c r="D139" s="88" t="s">
        <v>320</v>
      </c>
      <c r="E139" s="88" t="s">
        <v>326</v>
      </c>
      <c r="F139" s="88" t="s">
        <v>328</v>
      </c>
    </row>
    <row r="140" spans="1:6" s="87" customFormat="1" ht="30" hidden="1" customHeight="1">
      <c r="A140" s="96">
        <v>220501096</v>
      </c>
      <c r="B140" s="97">
        <v>3</v>
      </c>
      <c r="C140" s="95" t="s">
        <v>69</v>
      </c>
      <c r="D140" s="88" t="s">
        <v>321</v>
      </c>
      <c r="E140" s="95"/>
      <c r="F140" s="95"/>
    </row>
    <row r="141" spans="1:6" s="87" customFormat="1" ht="30" hidden="1" customHeight="1">
      <c r="A141" s="96">
        <v>220501096</v>
      </c>
      <c r="B141" s="97">
        <v>3</v>
      </c>
      <c r="C141" s="95" t="s">
        <v>69</v>
      </c>
      <c r="D141" s="88" t="s">
        <v>322</v>
      </c>
      <c r="E141" s="95"/>
      <c r="F141" s="95"/>
    </row>
    <row r="142" spans="1:6" s="87" customFormat="1" ht="30" hidden="1" customHeight="1">
      <c r="A142" s="96">
        <v>220501096</v>
      </c>
      <c r="B142" s="97">
        <v>3</v>
      </c>
      <c r="C142" s="95" t="s">
        <v>69</v>
      </c>
      <c r="D142" s="88" t="s">
        <v>323</v>
      </c>
      <c r="E142" s="95"/>
      <c r="F142" s="95"/>
    </row>
    <row r="143" spans="1:6" s="87" customFormat="1" ht="30" hidden="1" customHeight="1">
      <c r="A143" s="96">
        <v>220501096</v>
      </c>
      <c r="B143" s="97">
        <v>3</v>
      </c>
      <c r="C143" s="95" t="s">
        <v>69</v>
      </c>
      <c r="D143" s="88" t="s">
        <v>324</v>
      </c>
      <c r="E143" s="95"/>
      <c r="F143" s="95"/>
    </row>
    <row r="144" spans="1:6" s="87" customFormat="1" ht="8.1" hidden="1" customHeight="1">
      <c r="A144" s="91">
        <v>220501096</v>
      </c>
      <c r="B144" s="92">
        <v>3</v>
      </c>
      <c r="C144" s="93" t="s">
        <v>69</v>
      </c>
      <c r="D144" s="94"/>
      <c r="E144" s="94"/>
      <c r="F144" s="94"/>
    </row>
    <row r="145" spans="1:6" s="87" customFormat="1" ht="30" hidden="1" customHeight="1">
      <c r="A145" s="89">
        <v>220501096</v>
      </c>
      <c r="B145" s="90">
        <v>4</v>
      </c>
      <c r="C145" s="88" t="s">
        <v>70</v>
      </c>
      <c r="D145" s="88" t="s">
        <v>329</v>
      </c>
      <c r="E145" s="88" t="s">
        <v>342</v>
      </c>
      <c r="F145" s="88" t="s">
        <v>347</v>
      </c>
    </row>
    <row r="146" spans="1:6" s="87" customFormat="1" ht="30" hidden="1" customHeight="1">
      <c r="A146" s="96">
        <v>220501096</v>
      </c>
      <c r="B146" s="97">
        <v>4</v>
      </c>
      <c r="C146" s="95" t="s">
        <v>70</v>
      </c>
      <c r="D146" s="88" t="s">
        <v>330</v>
      </c>
      <c r="E146" s="88" t="s">
        <v>343</v>
      </c>
      <c r="F146" s="88" t="s">
        <v>348</v>
      </c>
    </row>
    <row r="147" spans="1:6" s="87" customFormat="1" ht="38.25" hidden="1">
      <c r="A147" s="96">
        <v>220501096</v>
      </c>
      <c r="B147" s="97">
        <v>4</v>
      </c>
      <c r="C147" s="95" t="s">
        <v>70</v>
      </c>
      <c r="D147" s="88" t="s">
        <v>331</v>
      </c>
      <c r="E147" s="88" t="s">
        <v>344</v>
      </c>
      <c r="F147" s="88" t="s">
        <v>349</v>
      </c>
    </row>
    <row r="148" spans="1:6" s="87" customFormat="1" ht="30" hidden="1" customHeight="1">
      <c r="A148" s="96">
        <v>220501096</v>
      </c>
      <c r="B148" s="97">
        <v>4</v>
      </c>
      <c r="C148" s="95" t="s">
        <v>70</v>
      </c>
      <c r="D148" s="88" t="s">
        <v>332</v>
      </c>
      <c r="E148" s="88" t="s">
        <v>345</v>
      </c>
      <c r="F148" s="88" t="s">
        <v>350</v>
      </c>
    </row>
    <row r="149" spans="1:6" s="87" customFormat="1" ht="30" hidden="1" customHeight="1">
      <c r="A149" s="96">
        <v>220501096</v>
      </c>
      <c r="B149" s="97">
        <v>4</v>
      </c>
      <c r="C149" s="95" t="s">
        <v>70</v>
      </c>
      <c r="D149" s="88" t="s">
        <v>333</v>
      </c>
      <c r="E149" s="88" t="s">
        <v>346</v>
      </c>
      <c r="F149" s="95"/>
    </row>
    <row r="150" spans="1:6" s="87" customFormat="1" ht="30" hidden="1" customHeight="1">
      <c r="A150" s="96">
        <v>220501096</v>
      </c>
      <c r="B150" s="97">
        <v>4</v>
      </c>
      <c r="C150" s="95" t="s">
        <v>70</v>
      </c>
      <c r="D150" s="88" t="s">
        <v>334</v>
      </c>
      <c r="E150" s="95"/>
      <c r="F150" s="95"/>
    </row>
    <row r="151" spans="1:6" s="87" customFormat="1" ht="38.25" hidden="1">
      <c r="A151" s="96">
        <v>220501096</v>
      </c>
      <c r="B151" s="97">
        <v>4</v>
      </c>
      <c r="C151" s="95" t="s">
        <v>70</v>
      </c>
      <c r="D151" s="88" t="s">
        <v>335</v>
      </c>
      <c r="E151" s="95"/>
      <c r="F151" s="95"/>
    </row>
    <row r="152" spans="1:6" s="87" customFormat="1" ht="30" hidden="1" customHeight="1">
      <c r="A152" s="96">
        <v>220501096</v>
      </c>
      <c r="B152" s="97">
        <v>4</v>
      </c>
      <c r="C152" s="95" t="s">
        <v>70</v>
      </c>
      <c r="D152" s="88" t="s">
        <v>336</v>
      </c>
      <c r="E152" s="95"/>
      <c r="F152" s="95"/>
    </row>
    <row r="153" spans="1:6" s="87" customFormat="1" ht="30" hidden="1" customHeight="1">
      <c r="A153" s="96">
        <v>220501096</v>
      </c>
      <c r="B153" s="97">
        <v>4</v>
      </c>
      <c r="C153" s="95" t="s">
        <v>70</v>
      </c>
      <c r="D153" s="88" t="s">
        <v>337</v>
      </c>
      <c r="E153" s="95"/>
      <c r="F153" s="95"/>
    </row>
    <row r="154" spans="1:6" s="87" customFormat="1" ht="30" hidden="1" customHeight="1">
      <c r="A154" s="96">
        <v>220501096</v>
      </c>
      <c r="B154" s="97">
        <v>4</v>
      </c>
      <c r="C154" s="95" t="s">
        <v>70</v>
      </c>
      <c r="D154" s="88" t="s">
        <v>338</v>
      </c>
      <c r="E154" s="95"/>
      <c r="F154" s="95"/>
    </row>
    <row r="155" spans="1:6" s="87" customFormat="1" ht="30" hidden="1" customHeight="1">
      <c r="A155" s="96">
        <v>220501096</v>
      </c>
      <c r="B155" s="97">
        <v>4</v>
      </c>
      <c r="C155" s="95" t="s">
        <v>70</v>
      </c>
      <c r="D155" s="88" t="s">
        <v>339</v>
      </c>
      <c r="E155" s="95"/>
      <c r="F155" s="95"/>
    </row>
    <row r="156" spans="1:6" s="87" customFormat="1" ht="30" hidden="1" customHeight="1">
      <c r="A156" s="96">
        <v>220501096</v>
      </c>
      <c r="B156" s="97">
        <v>4</v>
      </c>
      <c r="C156" s="95" t="s">
        <v>70</v>
      </c>
      <c r="D156" s="88" t="s">
        <v>340</v>
      </c>
      <c r="E156" s="95"/>
      <c r="F156" s="95"/>
    </row>
    <row r="157" spans="1:6" s="87" customFormat="1" ht="30" hidden="1" customHeight="1">
      <c r="A157" s="96">
        <v>220501096</v>
      </c>
      <c r="B157" s="97">
        <v>4</v>
      </c>
      <c r="C157" s="95" t="s">
        <v>70</v>
      </c>
      <c r="D157" s="88" t="s">
        <v>341</v>
      </c>
      <c r="E157" s="95"/>
      <c r="F157" s="95"/>
    </row>
    <row r="158" spans="1:6" s="87" customFormat="1" ht="8.1" hidden="1" customHeight="1">
      <c r="A158" s="91">
        <v>220501096</v>
      </c>
      <c r="B158" s="92">
        <v>4</v>
      </c>
      <c r="C158" s="93" t="s">
        <v>70</v>
      </c>
      <c r="D158" s="94"/>
      <c r="E158" s="94"/>
      <c r="F158" s="94"/>
    </row>
    <row r="159" spans="1:6" s="87" customFormat="1" ht="30" hidden="1" customHeight="1">
      <c r="A159" s="89">
        <v>220501096</v>
      </c>
      <c r="B159" s="90">
        <v>5</v>
      </c>
      <c r="C159" s="88" t="s">
        <v>71</v>
      </c>
      <c r="D159" s="88" t="s">
        <v>351</v>
      </c>
      <c r="E159" s="88" t="s">
        <v>353</v>
      </c>
      <c r="F159" s="88" t="s">
        <v>358</v>
      </c>
    </row>
    <row r="160" spans="1:6" s="87" customFormat="1" ht="30" hidden="1" customHeight="1">
      <c r="A160" s="96">
        <v>220501096</v>
      </c>
      <c r="B160" s="97">
        <v>5</v>
      </c>
      <c r="C160" s="95" t="s">
        <v>71</v>
      </c>
      <c r="D160" s="88" t="s">
        <v>352</v>
      </c>
      <c r="E160" s="88" t="s">
        <v>354</v>
      </c>
      <c r="F160" s="88" t="s">
        <v>359</v>
      </c>
    </row>
    <row r="161" spans="1:6" s="87" customFormat="1" ht="30" hidden="1" customHeight="1">
      <c r="A161" s="96">
        <v>220501096</v>
      </c>
      <c r="B161" s="97">
        <v>5</v>
      </c>
      <c r="C161" s="95" t="s">
        <v>71</v>
      </c>
      <c r="D161" s="95"/>
      <c r="E161" s="88" t="s">
        <v>355</v>
      </c>
      <c r="F161" s="88" t="s">
        <v>360</v>
      </c>
    </row>
    <row r="162" spans="1:6" s="87" customFormat="1" ht="30" hidden="1" customHeight="1">
      <c r="A162" s="96">
        <v>220501096</v>
      </c>
      <c r="B162" s="97">
        <v>5</v>
      </c>
      <c r="C162" s="95" t="s">
        <v>71</v>
      </c>
      <c r="D162" s="95"/>
      <c r="E162" s="88" t="s">
        <v>356</v>
      </c>
      <c r="F162" s="88" t="s">
        <v>361</v>
      </c>
    </row>
    <row r="163" spans="1:6" s="87" customFormat="1" ht="30" hidden="1" customHeight="1">
      <c r="A163" s="96">
        <v>220501096</v>
      </c>
      <c r="B163" s="97">
        <v>5</v>
      </c>
      <c r="C163" s="95" t="s">
        <v>71</v>
      </c>
      <c r="D163" s="95"/>
      <c r="E163" s="88" t="s">
        <v>357</v>
      </c>
      <c r="F163" s="95"/>
    </row>
    <row r="164" spans="1:6" s="87" customFormat="1" ht="8.1" hidden="1" customHeight="1">
      <c r="A164" s="91">
        <v>220501096</v>
      </c>
      <c r="B164" s="92">
        <v>5</v>
      </c>
      <c r="C164" s="93" t="s">
        <v>71</v>
      </c>
      <c r="D164" s="94"/>
      <c r="E164" s="94"/>
      <c r="F164" s="94"/>
    </row>
    <row r="165" spans="1:6" s="126" customFormat="1" ht="30" hidden="1" customHeight="1">
      <c r="A165" s="121">
        <v>220501097</v>
      </c>
      <c r="B165" s="122" t="s">
        <v>72</v>
      </c>
      <c r="C165" s="123" t="s">
        <v>72</v>
      </c>
      <c r="D165" s="124"/>
      <c r="E165" s="124"/>
      <c r="F165" s="125"/>
    </row>
    <row r="166" spans="1:6" s="87" customFormat="1" ht="30" hidden="1" customHeight="1">
      <c r="A166" s="89">
        <v>220501097</v>
      </c>
      <c r="B166" s="90">
        <v>1</v>
      </c>
      <c r="C166" s="88" t="s">
        <v>73</v>
      </c>
      <c r="D166" s="88" t="s">
        <v>362</v>
      </c>
      <c r="E166" s="88" t="s">
        <v>369</v>
      </c>
      <c r="F166" s="88" t="s">
        <v>374</v>
      </c>
    </row>
    <row r="167" spans="1:6" s="87" customFormat="1" ht="30" hidden="1" customHeight="1">
      <c r="A167" s="96">
        <v>220501097</v>
      </c>
      <c r="B167" s="97">
        <v>1</v>
      </c>
      <c r="C167" s="95" t="s">
        <v>73</v>
      </c>
      <c r="D167" s="88" t="s">
        <v>363</v>
      </c>
      <c r="E167" s="88" t="s">
        <v>370</v>
      </c>
      <c r="F167" s="88" t="s">
        <v>375</v>
      </c>
    </row>
    <row r="168" spans="1:6" s="87" customFormat="1" ht="30" hidden="1" customHeight="1">
      <c r="A168" s="96">
        <v>220501097</v>
      </c>
      <c r="B168" s="97">
        <v>1</v>
      </c>
      <c r="C168" s="95" t="s">
        <v>73</v>
      </c>
      <c r="D168" s="88" t="s">
        <v>364</v>
      </c>
      <c r="E168" s="88" t="s">
        <v>371</v>
      </c>
      <c r="F168" s="88" t="s">
        <v>376</v>
      </c>
    </row>
    <row r="169" spans="1:6" s="87" customFormat="1" ht="30" hidden="1" customHeight="1">
      <c r="A169" s="96">
        <v>220501097</v>
      </c>
      <c r="B169" s="97">
        <v>1</v>
      </c>
      <c r="C169" s="95" t="s">
        <v>73</v>
      </c>
      <c r="D169" s="88" t="s">
        <v>365</v>
      </c>
      <c r="E169" s="88" t="s">
        <v>372</v>
      </c>
      <c r="F169" s="88" t="s">
        <v>377</v>
      </c>
    </row>
    <row r="170" spans="1:6" s="87" customFormat="1" ht="30" hidden="1" customHeight="1">
      <c r="A170" s="96">
        <v>220501097</v>
      </c>
      <c r="B170" s="97">
        <v>1</v>
      </c>
      <c r="C170" s="95" t="s">
        <v>73</v>
      </c>
      <c r="D170" s="88" t="s">
        <v>366</v>
      </c>
      <c r="E170" s="88" t="s">
        <v>373</v>
      </c>
      <c r="F170" s="88" t="s">
        <v>378</v>
      </c>
    </row>
    <row r="171" spans="1:6" s="87" customFormat="1" ht="30" hidden="1" customHeight="1">
      <c r="A171" s="96">
        <v>220501097</v>
      </c>
      <c r="B171" s="97">
        <v>1</v>
      </c>
      <c r="C171" s="95" t="s">
        <v>73</v>
      </c>
      <c r="D171" s="88" t="s">
        <v>367</v>
      </c>
      <c r="E171" s="95"/>
      <c r="F171" s="95"/>
    </row>
    <row r="172" spans="1:6" s="87" customFormat="1" ht="30" hidden="1" customHeight="1">
      <c r="A172" s="96">
        <v>220501097</v>
      </c>
      <c r="B172" s="97">
        <v>1</v>
      </c>
      <c r="C172" s="95" t="s">
        <v>73</v>
      </c>
      <c r="D172" s="88" t="s">
        <v>368</v>
      </c>
      <c r="E172" s="95"/>
      <c r="F172" s="95"/>
    </row>
    <row r="173" spans="1:6" s="87" customFormat="1" ht="8.1" hidden="1" customHeight="1">
      <c r="A173" s="91">
        <v>220501097</v>
      </c>
      <c r="B173" s="92">
        <v>1</v>
      </c>
      <c r="C173" s="93" t="s">
        <v>73</v>
      </c>
      <c r="D173" s="94"/>
      <c r="E173" s="94"/>
      <c r="F173" s="94"/>
    </row>
    <row r="174" spans="1:6" s="87" customFormat="1" ht="38.25" hidden="1">
      <c r="A174" s="89">
        <v>220501097</v>
      </c>
      <c r="B174" s="90">
        <v>2</v>
      </c>
      <c r="C174" s="88" t="s">
        <v>74</v>
      </c>
      <c r="D174" s="88" t="s">
        <v>379</v>
      </c>
      <c r="E174" s="88" t="s">
        <v>382</v>
      </c>
      <c r="F174" s="88" t="s">
        <v>393</v>
      </c>
    </row>
    <row r="175" spans="1:6" s="87" customFormat="1" ht="30" hidden="1" customHeight="1">
      <c r="A175" s="96">
        <v>220501097</v>
      </c>
      <c r="B175" s="97">
        <v>2</v>
      </c>
      <c r="C175" s="95" t="s">
        <v>74</v>
      </c>
      <c r="D175" s="88" t="s">
        <v>380</v>
      </c>
      <c r="E175" s="88" t="s">
        <v>383</v>
      </c>
      <c r="F175" s="88" t="s">
        <v>394</v>
      </c>
    </row>
    <row r="176" spans="1:6" s="87" customFormat="1" ht="38.25" hidden="1">
      <c r="A176" s="96">
        <v>220501097</v>
      </c>
      <c r="B176" s="97">
        <v>2</v>
      </c>
      <c r="C176" s="95" t="s">
        <v>74</v>
      </c>
      <c r="D176" s="88" t="s">
        <v>381</v>
      </c>
      <c r="E176" s="88" t="s">
        <v>384</v>
      </c>
      <c r="F176" s="88" t="s">
        <v>395</v>
      </c>
    </row>
    <row r="177" spans="1:6" s="87" customFormat="1" ht="30" hidden="1" customHeight="1">
      <c r="A177" s="96">
        <v>220501097</v>
      </c>
      <c r="B177" s="97">
        <v>2</v>
      </c>
      <c r="C177" s="95" t="s">
        <v>74</v>
      </c>
      <c r="D177" s="95"/>
      <c r="E177" s="88" t="s">
        <v>385</v>
      </c>
      <c r="F177" s="88" t="s">
        <v>396</v>
      </c>
    </row>
    <row r="178" spans="1:6" s="87" customFormat="1" ht="30" hidden="1" customHeight="1">
      <c r="A178" s="96">
        <v>220501097</v>
      </c>
      <c r="B178" s="97">
        <v>2</v>
      </c>
      <c r="C178" s="95" t="s">
        <v>74</v>
      </c>
      <c r="D178" s="95"/>
      <c r="E178" s="88" t="s">
        <v>386</v>
      </c>
      <c r="F178" s="88" t="s">
        <v>397</v>
      </c>
    </row>
    <row r="179" spans="1:6" s="87" customFormat="1" ht="30" hidden="1" customHeight="1">
      <c r="A179" s="96">
        <v>220501097</v>
      </c>
      <c r="B179" s="97">
        <v>2</v>
      </c>
      <c r="C179" s="95" t="s">
        <v>74</v>
      </c>
      <c r="D179" s="95"/>
      <c r="E179" s="88" t="s">
        <v>387</v>
      </c>
      <c r="F179" s="88" t="s">
        <v>398</v>
      </c>
    </row>
    <row r="180" spans="1:6" s="87" customFormat="1" ht="30" hidden="1" customHeight="1">
      <c r="A180" s="96">
        <v>220501097</v>
      </c>
      <c r="B180" s="97">
        <v>2</v>
      </c>
      <c r="C180" s="95" t="s">
        <v>74</v>
      </c>
      <c r="D180" s="95"/>
      <c r="E180" s="88" t="s">
        <v>388</v>
      </c>
      <c r="F180" s="88" t="s">
        <v>399</v>
      </c>
    </row>
    <row r="181" spans="1:6" s="87" customFormat="1" ht="30" hidden="1" customHeight="1">
      <c r="A181" s="96">
        <v>220501097</v>
      </c>
      <c r="B181" s="97">
        <v>2</v>
      </c>
      <c r="C181" s="95" t="s">
        <v>74</v>
      </c>
      <c r="D181" s="95"/>
      <c r="E181" s="88" t="s">
        <v>389</v>
      </c>
      <c r="F181" s="95"/>
    </row>
    <row r="182" spans="1:6" s="87" customFormat="1" ht="30" hidden="1" customHeight="1">
      <c r="A182" s="96">
        <v>220501097</v>
      </c>
      <c r="B182" s="97">
        <v>2</v>
      </c>
      <c r="C182" s="95" t="s">
        <v>74</v>
      </c>
      <c r="D182" s="95"/>
      <c r="E182" s="88" t="s">
        <v>390</v>
      </c>
      <c r="F182" s="95"/>
    </row>
    <row r="183" spans="1:6" s="87" customFormat="1" ht="30" hidden="1" customHeight="1">
      <c r="A183" s="96">
        <v>220501097</v>
      </c>
      <c r="B183" s="97">
        <v>2</v>
      </c>
      <c r="C183" s="95" t="s">
        <v>74</v>
      </c>
      <c r="D183" s="95"/>
      <c r="E183" s="88" t="s">
        <v>391</v>
      </c>
      <c r="F183" s="95"/>
    </row>
    <row r="184" spans="1:6" s="87" customFormat="1" ht="30" hidden="1" customHeight="1">
      <c r="A184" s="96">
        <v>220501097</v>
      </c>
      <c r="B184" s="97">
        <v>2</v>
      </c>
      <c r="C184" s="95" t="s">
        <v>74</v>
      </c>
      <c r="D184" s="95"/>
      <c r="E184" s="88" t="s">
        <v>392</v>
      </c>
      <c r="F184" s="95"/>
    </row>
    <row r="185" spans="1:6" s="87" customFormat="1" ht="8.1" hidden="1" customHeight="1">
      <c r="A185" s="91">
        <v>220501097</v>
      </c>
      <c r="B185" s="92">
        <v>2</v>
      </c>
      <c r="C185" s="93" t="s">
        <v>74</v>
      </c>
      <c r="D185" s="94"/>
      <c r="E185" s="94"/>
      <c r="F185" s="94"/>
    </row>
    <row r="186" spans="1:6" s="87" customFormat="1" ht="38.25" hidden="1">
      <c r="A186" s="89">
        <v>220501097</v>
      </c>
      <c r="B186" s="90">
        <v>3</v>
      </c>
      <c r="C186" s="88" t="s">
        <v>75</v>
      </c>
      <c r="D186" s="88" t="s">
        <v>400</v>
      </c>
      <c r="E186" s="88" t="s">
        <v>402</v>
      </c>
      <c r="F186" s="88" t="s">
        <v>405</v>
      </c>
    </row>
    <row r="187" spans="1:6" s="87" customFormat="1" ht="30" hidden="1" customHeight="1">
      <c r="A187" s="96">
        <v>220501097</v>
      </c>
      <c r="B187" s="97">
        <v>3</v>
      </c>
      <c r="C187" s="95" t="s">
        <v>75</v>
      </c>
      <c r="D187" s="88" t="s">
        <v>401</v>
      </c>
      <c r="E187" s="88" t="s">
        <v>403</v>
      </c>
      <c r="F187" s="88" t="s">
        <v>406</v>
      </c>
    </row>
    <row r="188" spans="1:6" s="87" customFormat="1" ht="30" hidden="1" customHeight="1">
      <c r="A188" s="96">
        <v>220501097</v>
      </c>
      <c r="B188" s="97">
        <v>3</v>
      </c>
      <c r="C188" s="95" t="s">
        <v>75</v>
      </c>
      <c r="D188" s="95"/>
      <c r="E188" s="88" t="s">
        <v>404</v>
      </c>
      <c r="F188" s="88" t="s">
        <v>407</v>
      </c>
    </row>
    <row r="189" spans="1:6" s="87" customFormat="1" ht="8.1" hidden="1" customHeight="1">
      <c r="A189" s="91">
        <v>220501097</v>
      </c>
      <c r="B189" s="92">
        <v>3</v>
      </c>
      <c r="C189" s="93" t="s">
        <v>75</v>
      </c>
      <c r="D189" s="94"/>
      <c r="E189" s="94"/>
      <c r="F189" s="94"/>
    </row>
    <row r="190" spans="1:6" s="87" customFormat="1" ht="30" hidden="1" customHeight="1">
      <c r="A190" s="89">
        <v>220501097</v>
      </c>
      <c r="B190" s="90">
        <v>4</v>
      </c>
      <c r="C190" s="88" t="s">
        <v>76</v>
      </c>
      <c r="D190" s="88" t="s">
        <v>408</v>
      </c>
      <c r="E190" s="88" t="s">
        <v>411</v>
      </c>
      <c r="F190" s="88" t="s">
        <v>415</v>
      </c>
    </row>
    <row r="191" spans="1:6" s="87" customFormat="1" ht="30" hidden="1" customHeight="1">
      <c r="A191" s="96">
        <v>220501097</v>
      </c>
      <c r="B191" s="97">
        <v>4</v>
      </c>
      <c r="C191" s="95" t="s">
        <v>76</v>
      </c>
      <c r="D191" s="88" t="s">
        <v>409</v>
      </c>
      <c r="E191" s="88" t="s">
        <v>412</v>
      </c>
      <c r="F191" s="88" t="s">
        <v>416</v>
      </c>
    </row>
    <row r="192" spans="1:6" s="87" customFormat="1" ht="30" hidden="1" customHeight="1">
      <c r="A192" s="96">
        <v>220501097</v>
      </c>
      <c r="B192" s="97">
        <v>4</v>
      </c>
      <c r="C192" s="95" t="s">
        <v>76</v>
      </c>
      <c r="D192" s="88" t="s">
        <v>410</v>
      </c>
      <c r="E192" s="88" t="s">
        <v>413</v>
      </c>
      <c r="F192" s="88" t="s">
        <v>417</v>
      </c>
    </row>
    <row r="193" spans="1:6" s="87" customFormat="1" ht="30" hidden="1" customHeight="1">
      <c r="A193" s="96">
        <v>220501097</v>
      </c>
      <c r="B193" s="97">
        <v>4</v>
      </c>
      <c r="C193" s="95" t="s">
        <v>76</v>
      </c>
      <c r="D193" s="95"/>
      <c r="E193" s="88" t="s">
        <v>414</v>
      </c>
      <c r="F193" s="88" t="s">
        <v>418</v>
      </c>
    </row>
    <row r="194" spans="1:6" s="87" customFormat="1" ht="8.1" hidden="1" customHeight="1">
      <c r="A194" s="91">
        <v>220501097</v>
      </c>
      <c r="B194" s="92">
        <v>4</v>
      </c>
      <c r="C194" s="93" t="s">
        <v>76</v>
      </c>
      <c r="D194" s="94"/>
      <c r="E194" s="94"/>
      <c r="F194" s="94"/>
    </row>
    <row r="195" spans="1:6" s="126" customFormat="1" ht="31.5" hidden="1">
      <c r="A195" s="121">
        <v>220501098</v>
      </c>
      <c r="B195" s="122" t="s">
        <v>77</v>
      </c>
      <c r="C195" s="123" t="s">
        <v>77</v>
      </c>
      <c r="D195" s="124"/>
      <c r="E195" s="124"/>
      <c r="F195" s="125"/>
    </row>
    <row r="196" spans="1:6" s="87" customFormat="1" ht="30" hidden="1" customHeight="1">
      <c r="A196" s="89">
        <v>220501098</v>
      </c>
      <c r="B196" s="90">
        <v>1</v>
      </c>
      <c r="C196" s="88" t="s">
        <v>78</v>
      </c>
      <c r="D196" s="88" t="s">
        <v>419</v>
      </c>
      <c r="E196" s="88" t="s">
        <v>426</v>
      </c>
      <c r="F196" s="88" t="s">
        <v>432</v>
      </c>
    </row>
    <row r="197" spans="1:6" s="87" customFormat="1" ht="30" hidden="1" customHeight="1">
      <c r="A197" s="96">
        <v>220501098</v>
      </c>
      <c r="B197" s="97">
        <v>1</v>
      </c>
      <c r="C197" s="95" t="s">
        <v>78</v>
      </c>
      <c r="D197" s="88" t="s">
        <v>420</v>
      </c>
      <c r="E197" s="88" t="s">
        <v>427</v>
      </c>
      <c r="F197" s="88" t="s">
        <v>433</v>
      </c>
    </row>
    <row r="198" spans="1:6" s="87" customFormat="1" ht="30" hidden="1" customHeight="1">
      <c r="A198" s="96">
        <v>220501098</v>
      </c>
      <c r="B198" s="97">
        <v>1</v>
      </c>
      <c r="C198" s="95" t="s">
        <v>78</v>
      </c>
      <c r="D198" s="88" t="s">
        <v>421</v>
      </c>
      <c r="E198" s="88" t="s">
        <v>428</v>
      </c>
      <c r="F198" s="88" t="s">
        <v>434</v>
      </c>
    </row>
    <row r="199" spans="1:6" s="87" customFormat="1" ht="30" hidden="1" customHeight="1">
      <c r="A199" s="96">
        <v>220501098</v>
      </c>
      <c r="B199" s="97">
        <v>1</v>
      </c>
      <c r="C199" s="95" t="s">
        <v>78</v>
      </c>
      <c r="D199" s="88" t="s">
        <v>422</v>
      </c>
      <c r="E199" s="88" t="s">
        <v>429</v>
      </c>
      <c r="F199" s="88" t="s">
        <v>435</v>
      </c>
    </row>
    <row r="200" spans="1:6" s="87" customFormat="1" ht="30" hidden="1" customHeight="1">
      <c r="A200" s="96">
        <v>220501098</v>
      </c>
      <c r="B200" s="97">
        <v>1</v>
      </c>
      <c r="C200" s="95" t="s">
        <v>78</v>
      </c>
      <c r="D200" s="88" t="s">
        <v>423</v>
      </c>
      <c r="E200" s="88" t="s">
        <v>430</v>
      </c>
      <c r="F200" s="88" t="s">
        <v>436</v>
      </c>
    </row>
    <row r="201" spans="1:6" s="87" customFormat="1" ht="51" hidden="1">
      <c r="A201" s="96">
        <v>220501098</v>
      </c>
      <c r="B201" s="97">
        <v>1</v>
      </c>
      <c r="C201" s="95" t="s">
        <v>78</v>
      </c>
      <c r="D201" s="88" t="s">
        <v>424</v>
      </c>
      <c r="E201" s="88" t="s">
        <v>431</v>
      </c>
      <c r="F201" s="88" t="s">
        <v>437</v>
      </c>
    </row>
    <row r="202" spans="1:6" s="87" customFormat="1" ht="30" hidden="1" customHeight="1">
      <c r="A202" s="96">
        <v>220501098</v>
      </c>
      <c r="B202" s="97">
        <v>1</v>
      </c>
      <c r="C202" s="95" t="s">
        <v>78</v>
      </c>
      <c r="D202" s="88" t="s">
        <v>425</v>
      </c>
      <c r="E202" s="95"/>
      <c r="F202" s="95"/>
    </row>
    <row r="203" spans="1:6" s="87" customFormat="1" ht="8.1" hidden="1" customHeight="1">
      <c r="A203" s="91">
        <v>220501098</v>
      </c>
      <c r="B203" s="92">
        <v>1</v>
      </c>
      <c r="C203" s="93" t="s">
        <v>78</v>
      </c>
      <c r="D203" s="94"/>
      <c r="E203" s="94"/>
      <c r="F203" s="94"/>
    </row>
    <row r="204" spans="1:6" s="87" customFormat="1" ht="30" hidden="1" customHeight="1">
      <c r="A204" s="89">
        <v>220501098</v>
      </c>
      <c r="B204" s="90">
        <v>2</v>
      </c>
      <c r="C204" s="88" t="s">
        <v>79</v>
      </c>
      <c r="D204" s="88" t="s">
        <v>438</v>
      </c>
      <c r="E204" s="88" t="s">
        <v>441</v>
      </c>
      <c r="F204" s="88" t="s">
        <v>444</v>
      </c>
    </row>
    <row r="205" spans="1:6" s="87" customFormat="1" ht="38.25" hidden="1">
      <c r="A205" s="96">
        <v>220501098</v>
      </c>
      <c r="B205" s="97">
        <v>2</v>
      </c>
      <c r="C205" s="95" t="s">
        <v>79</v>
      </c>
      <c r="D205" s="88" t="s">
        <v>439</v>
      </c>
      <c r="E205" s="88" t="s">
        <v>443</v>
      </c>
      <c r="F205" s="88" t="s">
        <v>445</v>
      </c>
    </row>
    <row r="206" spans="1:6" s="87" customFormat="1" ht="30" hidden="1" customHeight="1">
      <c r="A206" s="96">
        <v>220501098</v>
      </c>
      <c r="B206" s="97">
        <v>2</v>
      </c>
      <c r="C206" s="95" t="s">
        <v>79</v>
      </c>
      <c r="D206" s="88" t="s">
        <v>440</v>
      </c>
      <c r="E206" s="88" t="s">
        <v>442</v>
      </c>
      <c r="F206" s="88" t="s">
        <v>446</v>
      </c>
    </row>
    <row r="207" spans="1:6" s="87" customFormat="1" ht="8.1" hidden="1" customHeight="1">
      <c r="A207" s="91">
        <v>220501098</v>
      </c>
      <c r="B207" s="92">
        <v>2</v>
      </c>
      <c r="C207" s="93" t="s">
        <v>79</v>
      </c>
      <c r="D207" s="94"/>
      <c r="E207" s="94"/>
      <c r="F207" s="94"/>
    </row>
    <row r="208" spans="1:6" s="87" customFormat="1" ht="30" hidden="1" customHeight="1">
      <c r="A208" s="89">
        <v>220501098</v>
      </c>
      <c r="B208" s="90">
        <v>3</v>
      </c>
      <c r="C208" s="88" t="s">
        <v>80</v>
      </c>
      <c r="D208" s="88" t="s">
        <v>447</v>
      </c>
      <c r="E208" s="88" t="s">
        <v>448</v>
      </c>
      <c r="F208" s="88" t="s">
        <v>450</v>
      </c>
    </row>
    <row r="209" spans="1:6" s="87" customFormat="1" ht="30" hidden="1" customHeight="1">
      <c r="A209" s="96">
        <v>220501098</v>
      </c>
      <c r="B209" s="97">
        <v>3</v>
      </c>
      <c r="C209" s="95" t="s">
        <v>80</v>
      </c>
      <c r="D209" s="88"/>
      <c r="E209" s="88" t="s">
        <v>449</v>
      </c>
      <c r="F209" s="88" t="s">
        <v>451</v>
      </c>
    </row>
    <row r="210" spans="1:6" s="87" customFormat="1" ht="8.1" hidden="1" customHeight="1">
      <c r="A210" s="91">
        <v>220501098</v>
      </c>
      <c r="B210" s="92">
        <v>3</v>
      </c>
      <c r="C210" s="93" t="s">
        <v>80</v>
      </c>
      <c r="D210" s="94"/>
      <c r="E210" s="94"/>
      <c r="F210" s="94"/>
    </row>
    <row r="211" spans="1:6" s="126" customFormat="1" ht="30" hidden="1" customHeight="1">
      <c r="A211" s="121">
        <v>240201517</v>
      </c>
      <c r="B211" s="122" t="s">
        <v>844</v>
      </c>
      <c r="C211" s="123" t="s">
        <v>844</v>
      </c>
      <c r="D211" s="124"/>
      <c r="E211" s="124"/>
      <c r="F211" s="125"/>
    </row>
    <row r="212" spans="1:6" ht="30" hidden="1" customHeight="1">
      <c r="A212" s="105">
        <v>240201517</v>
      </c>
      <c r="B212" s="106">
        <v>1</v>
      </c>
      <c r="C212" s="107" t="s">
        <v>845</v>
      </c>
      <c r="D212" s="107" t="s">
        <v>849</v>
      </c>
      <c r="E212" s="107" t="s">
        <v>867</v>
      </c>
      <c r="F212" s="107" t="s">
        <v>886</v>
      </c>
    </row>
    <row r="213" spans="1:6" ht="30" hidden="1" customHeight="1">
      <c r="A213" s="105">
        <v>240201517</v>
      </c>
      <c r="B213" s="106">
        <v>2</v>
      </c>
      <c r="C213" s="107" t="s">
        <v>846</v>
      </c>
      <c r="D213" s="107" t="s">
        <v>850</v>
      </c>
      <c r="E213" s="107" t="s">
        <v>868</v>
      </c>
      <c r="F213" s="107" t="s">
        <v>887</v>
      </c>
    </row>
    <row r="214" spans="1:6" ht="30" hidden="1" customHeight="1">
      <c r="A214" s="105">
        <v>240201517</v>
      </c>
      <c r="B214" s="106">
        <v>3</v>
      </c>
      <c r="C214" s="107" t="s">
        <v>847</v>
      </c>
      <c r="D214" s="107" t="s">
        <v>851</v>
      </c>
      <c r="E214" s="107" t="s">
        <v>869</v>
      </c>
      <c r="F214" s="107" t="s">
        <v>888</v>
      </c>
    </row>
    <row r="215" spans="1:6" ht="30" hidden="1" customHeight="1">
      <c r="A215" s="105">
        <v>240201517</v>
      </c>
      <c r="B215" s="106">
        <v>4</v>
      </c>
      <c r="C215" s="107" t="s">
        <v>848</v>
      </c>
      <c r="D215" s="107" t="s">
        <v>852</v>
      </c>
      <c r="E215" s="107" t="s">
        <v>870</v>
      </c>
      <c r="F215" s="107" t="s">
        <v>889</v>
      </c>
    </row>
    <row r="216" spans="1:6" ht="30" hidden="1" customHeight="1">
      <c r="A216" s="108">
        <v>240201517</v>
      </c>
      <c r="B216" s="109"/>
      <c r="C216" s="110"/>
      <c r="D216" s="107" t="s">
        <v>853</v>
      </c>
      <c r="E216" s="107" t="s">
        <v>871</v>
      </c>
      <c r="F216" s="107" t="s">
        <v>890</v>
      </c>
    </row>
    <row r="217" spans="1:6" ht="30" hidden="1" customHeight="1">
      <c r="A217" s="108">
        <v>240201517</v>
      </c>
      <c r="B217" s="109"/>
      <c r="C217" s="110"/>
      <c r="D217" s="107" t="s">
        <v>854</v>
      </c>
      <c r="E217" s="107" t="s">
        <v>872</v>
      </c>
      <c r="F217" s="107" t="s">
        <v>891</v>
      </c>
    </row>
    <row r="218" spans="1:6" ht="30" hidden="1" customHeight="1">
      <c r="A218" s="108">
        <v>240201517</v>
      </c>
      <c r="B218" s="109"/>
      <c r="C218" s="110"/>
      <c r="D218" s="107" t="s">
        <v>855</v>
      </c>
      <c r="E218" s="107" t="s">
        <v>873</v>
      </c>
      <c r="F218" s="107" t="s">
        <v>892</v>
      </c>
    </row>
    <row r="219" spans="1:6" ht="30" hidden="1" customHeight="1">
      <c r="A219" s="108">
        <v>240201517</v>
      </c>
      <c r="B219" s="109"/>
      <c r="C219" s="110"/>
      <c r="D219" s="107" t="s">
        <v>856</v>
      </c>
      <c r="E219" s="107" t="s">
        <v>874</v>
      </c>
      <c r="F219" s="107" t="s">
        <v>893</v>
      </c>
    </row>
    <row r="220" spans="1:6" ht="30" hidden="1" customHeight="1">
      <c r="A220" s="108">
        <v>240201517</v>
      </c>
      <c r="B220" s="109"/>
      <c r="C220" s="110"/>
      <c r="D220" s="107" t="s">
        <v>857</v>
      </c>
      <c r="E220" s="107" t="s">
        <v>875</v>
      </c>
      <c r="F220" s="107" t="s">
        <v>894</v>
      </c>
    </row>
    <row r="221" spans="1:6" ht="30" hidden="1" customHeight="1">
      <c r="A221" s="108">
        <v>240201517</v>
      </c>
      <c r="B221" s="109"/>
      <c r="C221" s="110"/>
      <c r="D221" s="107" t="s">
        <v>858</v>
      </c>
      <c r="E221" s="107" t="s">
        <v>876</v>
      </c>
      <c r="F221" s="107" t="s">
        <v>895</v>
      </c>
    </row>
    <row r="222" spans="1:6" ht="30" hidden="1" customHeight="1">
      <c r="A222" s="108">
        <v>240201517</v>
      </c>
      <c r="B222" s="109"/>
      <c r="C222" s="110"/>
      <c r="D222" s="107" t="s">
        <v>859</v>
      </c>
      <c r="E222" s="107" t="s">
        <v>877</v>
      </c>
      <c r="F222" s="107" t="s">
        <v>896</v>
      </c>
    </row>
    <row r="223" spans="1:6" ht="30" hidden="1" customHeight="1">
      <c r="A223" s="108">
        <v>240201517</v>
      </c>
      <c r="B223" s="109"/>
      <c r="C223" s="110"/>
      <c r="D223" s="107" t="s">
        <v>860</v>
      </c>
      <c r="E223" s="107" t="s">
        <v>878</v>
      </c>
      <c r="F223" s="110"/>
    </row>
    <row r="224" spans="1:6" ht="30" hidden="1" customHeight="1">
      <c r="A224" s="108">
        <v>240201517</v>
      </c>
      <c r="B224" s="109"/>
      <c r="C224" s="110"/>
      <c r="D224" s="107" t="s">
        <v>861</v>
      </c>
      <c r="E224" s="107" t="s">
        <v>879</v>
      </c>
      <c r="F224" s="110"/>
    </row>
    <row r="225" spans="1:6" ht="30" hidden="1" customHeight="1">
      <c r="A225" s="108">
        <v>240201517</v>
      </c>
      <c r="B225" s="109"/>
      <c r="C225" s="110"/>
      <c r="D225" s="107" t="s">
        <v>862</v>
      </c>
      <c r="E225" s="107" t="s">
        <v>880</v>
      </c>
      <c r="F225" s="110"/>
    </row>
    <row r="226" spans="1:6" ht="30" hidden="1" customHeight="1">
      <c r="A226" s="108">
        <v>240201517</v>
      </c>
      <c r="B226" s="109"/>
      <c r="C226" s="110"/>
      <c r="D226" s="107" t="s">
        <v>863</v>
      </c>
      <c r="E226" s="107" t="s">
        <v>881</v>
      </c>
      <c r="F226" s="110"/>
    </row>
    <row r="227" spans="1:6" ht="30" hidden="1" customHeight="1">
      <c r="A227" s="108">
        <v>240201517</v>
      </c>
      <c r="B227" s="109"/>
      <c r="C227" s="110"/>
      <c r="D227" s="107" t="s">
        <v>864</v>
      </c>
      <c r="E227" s="107" t="s">
        <v>882</v>
      </c>
      <c r="F227" s="110"/>
    </row>
    <row r="228" spans="1:6" ht="30" hidden="1" customHeight="1">
      <c r="A228" s="108">
        <v>240201517</v>
      </c>
      <c r="B228" s="109"/>
      <c r="C228" s="110"/>
      <c r="D228" s="107" t="s">
        <v>865</v>
      </c>
      <c r="E228" s="107" t="s">
        <v>883</v>
      </c>
      <c r="F228" s="110"/>
    </row>
    <row r="229" spans="1:6" ht="30" hidden="1" customHeight="1">
      <c r="A229" s="108">
        <v>240201517</v>
      </c>
      <c r="B229" s="109"/>
      <c r="C229" s="110"/>
      <c r="D229" s="107" t="s">
        <v>866</v>
      </c>
      <c r="E229" s="107" t="s">
        <v>884</v>
      </c>
      <c r="F229" s="110"/>
    </row>
    <row r="230" spans="1:6" ht="30" hidden="1" customHeight="1">
      <c r="A230" s="108">
        <v>240201517</v>
      </c>
      <c r="B230" s="109"/>
      <c r="C230" s="110"/>
      <c r="D230" s="110"/>
      <c r="E230" s="107" t="s">
        <v>885</v>
      </c>
      <c r="F230" s="110"/>
    </row>
    <row r="231" spans="1:6" s="87" customFormat="1" ht="8.1" hidden="1" customHeight="1">
      <c r="A231" s="91">
        <v>240201517</v>
      </c>
      <c r="B231" s="92"/>
      <c r="C231" s="93"/>
      <c r="D231" s="94"/>
      <c r="E231" s="94"/>
      <c r="F231" s="94"/>
    </row>
    <row r="232" spans="1:6" s="126" customFormat="1" ht="30" hidden="1" customHeight="1">
      <c r="A232" s="121">
        <v>220501046</v>
      </c>
      <c r="B232" s="122" t="s">
        <v>616</v>
      </c>
      <c r="C232" s="123" t="s">
        <v>616</v>
      </c>
      <c r="D232" s="124"/>
      <c r="E232" s="124"/>
      <c r="F232" s="125"/>
    </row>
    <row r="233" spans="1:6" ht="38.25" hidden="1">
      <c r="A233" s="105">
        <v>220501046</v>
      </c>
      <c r="B233" s="106">
        <v>1</v>
      </c>
      <c r="C233" s="107" t="s">
        <v>617</v>
      </c>
      <c r="D233" s="107" t="s">
        <v>621</v>
      </c>
      <c r="E233" s="107" t="s">
        <v>640</v>
      </c>
      <c r="F233" s="107" t="s">
        <v>649</v>
      </c>
    </row>
    <row r="234" spans="1:6" ht="30" hidden="1" customHeight="1">
      <c r="A234" s="105">
        <v>220501046</v>
      </c>
      <c r="B234" s="106">
        <v>2</v>
      </c>
      <c r="C234" s="107" t="s">
        <v>618</v>
      </c>
      <c r="D234" s="107" t="s">
        <v>622</v>
      </c>
      <c r="E234" s="107" t="s">
        <v>641</v>
      </c>
      <c r="F234" s="107" t="s">
        <v>650</v>
      </c>
    </row>
    <row r="235" spans="1:6" ht="30" hidden="1" customHeight="1">
      <c r="A235" s="105">
        <v>220501046</v>
      </c>
      <c r="B235" s="106">
        <v>3</v>
      </c>
      <c r="C235" s="107" t="s">
        <v>619</v>
      </c>
      <c r="D235" s="107" t="s">
        <v>623</v>
      </c>
      <c r="E235" s="107" t="s">
        <v>642</v>
      </c>
      <c r="F235" s="107" t="s">
        <v>651</v>
      </c>
    </row>
    <row r="236" spans="1:6" ht="30" hidden="1" customHeight="1">
      <c r="A236" s="105">
        <v>220501046</v>
      </c>
      <c r="B236" s="106">
        <v>4</v>
      </c>
      <c r="C236" s="107" t="s">
        <v>620</v>
      </c>
      <c r="D236" s="107" t="s">
        <v>624</v>
      </c>
      <c r="E236" s="107" t="s">
        <v>643</v>
      </c>
      <c r="F236" s="107" t="s">
        <v>652</v>
      </c>
    </row>
    <row r="237" spans="1:6" ht="30" hidden="1" customHeight="1">
      <c r="A237" s="108">
        <v>220501046</v>
      </c>
      <c r="B237" s="109"/>
      <c r="C237" s="110"/>
      <c r="D237" s="107" t="s">
        <v>625</v>
      </c>
      <c r="E237" s="107" t="s">
        <v>644</v>
      </c>
      <c r="F237" s="107" t="s">
        <v>653</v>
      </c>
    </row>
    <row r="238" spans="1:6" ht="63.75" hidden="1">
      <c r="A238" s="108">
        <v>220501046</v>
      </c>
      <c r="B238" s="109"/>
      <c r="C238" s="110"/>
      <c r="D238" s="107" t="s">
        <v>626</v>
      </c>
      <c r="E238" s="107" t="s">
        <v>645</v>
      </c>
      <c r="F238" s="107" t="s">
        <v>654</v>
      </c>
    </row>
    <row r="239" spans="1:6" ht="76.5" hidden="1">
      <c r="A239" s="108">
        <v>220501046</v>
      </c>
      <c r="B239" s="109"/>
      <c r="C239" s="110"/>
      <c r="D239" s="107" t="s">
        <v>627</v>
      </c>
      <c r="E239" s="107" t="s">
        <v>646</v>
      </c>
      <c r="F239" s="107" t="s">
        <v>655</v>
      </c>
    </row>
    <row r="240" spans="1:6" ht="30" hidden="1" customHeight="1">
      <c r="A240" s="108">
        <v>220501046</v>
      </c>
      <c r="B240" s="109"/>
      <c r="C240" s="110"/>
      <c r="D240" s="107" t="s">
        <v>628</v>
      </c>
      <c r="E240" s="107" t="s">
        <v>647</v>
      </c>
      <c r="F240" s="107" t="s">
        <v>656</v>
      </c>
    </row>
    <row r="241" spans="1:6" ht="30" hidden="1" customHeight="1">
      <c r="A241" s="108">
        <v>220501046</v>
      </c>
      <c r="B241" s="109"/>
      <c r="C241" s="110"/>
      <c r="D241" s="107" t="s">
        <v>629</v>
      </c>
      <c r="E241" s="107" t="s">
        <v>648</v>
      </c>
      <c r="F241" s="107" t="s">
        <v>657</v>
      </c>
    </row>
    <row r="242" spans="1:6" ht="38.25" hidden="1">
      <c r="A242" s="108">
        <v>220501046</v>
      </c>
      <c r="B242" s="109"/>
      <c r="C242" s="110"/>
      <c r="D242" s="107" t="s">
        <v>630</v>
      </c>
      <c r="E242" s="110"/>
      <c r="F242" s="107" t="s">
        <v>658</v>
      </c>
    </row>
    <row r="243" spans="1:6" ht="30" hidden="1" customHeight="1">
      <c r="A243" s="108">
        <v>220501046</v>
      </c>
      <c r="B243" s="109"/>
      <c r="C243" s="110"/>
      <c r="D243" s="107" t="s">
        <v>631</v>
      </c>
      <c r="E243" s="110"/>
      <c r="F243" s="107" t="s">
        <v>659</v>
      </c>
    </row>
    <row r="244" spans="1:6" ht="38.25" hidden="1">
      <c r="A244" s="108">
        <v>220501046</v>
      </c>
      <c r="B244" s="109"/>
      <c r="C244" s="110"/>
      <c r="D244" s="107" t="s">
        <v>632</v>
      </c>
      <c r="E244" s="110"/>
      <c r="F244" s="110"/>
    </row>
    <row r="245" spans="1:6" ht="30" hidden="1" customHeight="1">
      <c r="A245" s="108">
        <v>220501046</v>
      </c>
      <c r="B245" s="109"/>
      <c r="C245" s="110"/>
      <c r="D245" s="107" t="s">
        <v>633</v>
      </c>
      <c r="E245" s="110"/>
      <c r="F245" s="110"/>
    </row>
    <row r="246" spans="1:6" ht="30" hidden="1" customHeight="1">
      <c r="A246" s="108">
        <v>220501046</v>
      </c>
      <c r="B246" s="109"/>
      <c r="C246" s="110"/>
      <c r="D246" s="107" t="s">
        <v>634</v>
      </c>
      <c r="E246" s="110"/>
      <c r="F246" s="110"/>
    </row>
    <row r="247" spans="1:6" ht="30" hidden="1" customHeight="1">
      <c r="A247" s="108">
        <v>220501046</v>
      </c>
      <c r="B247" s="109"/>
      <c r="C247" s="110"/>
      <c r="D247" s="107" t="s">
        <v>635</v>
      </c>
      <c r="E247" s="110"/>
      <c r="F247" s="110"/>
    </row>
    <row r="248" spans="1:6" ht="30" hidden="1" customHeight="1">
      <c r="A248" s="108">
        <v>220501046</v>
      </c>
      <c r="B248" s="109"/>
      <c r="C248" s="110"/>
      <c r="D248" s="107" t="s">
        <v>636</v>
      </c>
      <c r="E248" s="110"/>
      <c r="F248" s="110"/>
    </row>
    <row r="249" spans="1:6" ht="89.25" hidden="1">
      <c r="A249" s="108">
        <v>220501046</v>
      </c>
      <c r="B249" s="109"/>
      <c r="C249" s="110"/>
      <c r="D249" s="107" t="s">
        <v>637</v>
      </c>
      <c r="E249" s="110"/>
      <c r="F249" s="110"/>
    </row>
    <row r="250" spans="1:6" ht="30" hidden="1" customHeight="1">
      <c r="A250" s="108">
        <v>220501046</v>
      </c>
      <c r="B250" s="109"/>
      <c r="C250" s="110"/>
      <c r="D250" s="107" t="s">
        <v>638</v>
      </c>
      <c r="E250" s="110"/>
      <c r="F250" s="110"/>
    </row>
    <row r="251" spans="1:6" ht="30" hidden="1" customHeight="1">
      <c r="A251" s="108">
        <v>220501046</v>
      </c>
      <c r="B251" s="109"/>
      <c r="C251" s="110"/>
      <c r="D251" s="107" t="s">
        <v>639</v>
      </c>
      <c r="E251" s="110"/>
      <c r="F251" s="110"/>
    </row>
    <row r="252" spans="1:6" s="87" customFormat="1" ht="8.1" hidden="1" customHeight="1">
      <c r="A252" s="91">
        <v>220501046</v>
      </c>
      <c r="B252" s="92"/>
      <c r="C252" s="93"/>
      <c r="D252" s="94"/>
      <c r="E252" s="94"/>
      <c r="F252" s="94"/>
    </row>
    <row r="253" spans="1:6" s="126" customFormat="1" ht="30" hidden="1" customHeight="1">
      <c r="A253" s="121">
        <v>240201064</v>
      </c>
      <c r="B253" s="122" t="s">
        <v>1081</v>
      </c>
      <c r="C253" s="123" t="s">
        <v>1081</v>
      </c>
      <c r="D253" s="124"/>
      <c r="E253" s="124"/>
      <c r="F253" s="125"/>
    </row>
    <row r="254" spans="1:6" ht="30" hidden="1" customHeight="1">
      <c r="A254" s="105">
        <v>240201064</v>
      </c>
      <c r="B254" s="106">
        <v>1</v>
      </c>
      <c r="C254" s="107" t="s">
        <v>1082</v>
      </c>
      <c r="D254" s="107" t="s">
        <v>1084</v>
      </c>
      <c r="E254" s="107" t="s">
        <v>1095</v>
      </c>
      <c r="F254" s="107" t="s">
        <v>1105</v>
      </c>
    </row>
    <row r="255" spans="1:6" ht="30" hidden="1" customHeight="1">
      <c r="A255" s="105">
        <v>240201064</v>
      </c>
      <c r="B255" s="106">
        <v>2</v>
      </c>
      <c r="C255" s="107" t="s">
        <v>1083</v>
      </c>
      <c r="D255" s="107" t="s">
        <v>1085</v>
      </c>
      <c r="E255" s="107" t="s">
        <v>1096</v>
      </c>
      <c r="F255" s="107" t="s">
        <v>1106</v>
      </c>
    </row>
    <row r="256" spans="1:6" ht="30" hidden="1" customHeight="1">
      <c r="A256" s="105">
        <v>240201064</v>
      </c>
      <c r="B256" s="106">
        <v>3</v>
      </c>
      <c r="C256" s="107" t="s">
        <v>1113</v>
      </c>
      <c r="D256" s="107" t="s">
        <v>1086</v>
      </c>
      <c r="E256" s="107" t="s">
        <v>1097</v>
      </c>
      <c r="F256" s="107" t="s">
        <v>1107</v>
      </c>
    </row>
    <row r="257" spans="1:6" ht="30" hidden="1" customHeight="1">
      <c r="A257" s="105">
        <v>240201064</v>
      </c>
      <c r="B257" s="106">
        <v>4</v>
      </c>
      <c r="C257" s="107" t="s">
        <v>1114</v>
      </c>
      <c r="D257" s="107" t="s">
        <v>1087</v>
      </c>
      <c r="E257" s="107" t="s">
        <v>1098</v>
      </c>
      <c r="F257" s="107" t="s">
        <v>1108</v>
      </c>
    </row>
    <row r="258" spans="1:6" ht="30" hidden="1" customHeight="1">
      <c r="A258" s="127">
        <v>240201064</v>
      </c>
      <c r="B258" s="128"/>
      <c r="C258" s="129"/>
      <c r="D258" s="107" t="s">
        <v>1088</v>
      </c>
      <c r="E258" s="107" t="s">
        <v>1099</v>
      </c>
      <c r="F258" s="107" t="s">
        <v>1109</v>
      </c>
    </row>
    <row r="259" spans="1:6" ht="30" hidden="1" customHeight="1">
      <c r="A259" s="127">
        <v>240201064</v>
      </c>
      <c r="B259" s="128"/>
      <c r="C259" s="129"/>
      <c r="D259" s="107" t="s">
        <v>1089</v>
      </c>
      <c r="E259" s="107" t="s">
        <v>1100</v>
      </c>
      <c r="F259" s="107" t="s">
        <v>1110</v>
      </c>
    </row>
    <row r="260" spans="1:6" ht="30" hidden="1" customHeight="1">
      <c r="A260" s="127">
        <v>240201064</v>
      </c>
      <c r="B260" s="128"/>
      <c r="C260" s="129"/>
      <c r="D260" s="107" t="s">
        <v>1090</v>
      </c>
      <c r="E260" s="107" t="s">
        <v>1101</v>
      </c>
      <c r="F260" s="107" t="s">
        <v>1111</v>
      </c>
    </row>
    <row r="261" spans="1:6" ht="30" hidden="1" customHeight="1">
      <c r="A261" s="127">
        <v>240201064</v>
      </c>
      <c r="B261" s="128"/>
      <c r="C261" s="129"/>
      <c r="D261" s="107" t="s">
        <v>1091</v>
      </c>
      <c r="E261" s="107" t="s">
        <v>1102</v>
      </c>
      <c r="F261" s="110"/>
    </row>
    <row r="262" spans="1:6" ht="30" hidden="1" customHeight="1">
      <c r="A262" s="127">
        <v>240201064</v>
      </c>
      <c r="B262" s="128"/>
      <c r="C262" s="129"/>
      <c r="D262" s="107" t="s">
        <v>1092</v>
      </c>
      <c r="E262" s="107" t="s">
        <v>1103</v>
      </c>
      <c r="F262" s="110"/>
    </row>
    <row r="263" spans="1:6" ht="30" hidden="1" customHeight="1">
      <c r="A263" s="127">
        <v>240201064</v>
      </c>
      <c r="B263" s="128"/>
      <c r="C263" s="129"/>
      <c r="D263" s="107" t="s">
        <v>1093</v>
      </c>
      <c r="E263" s="107" t="s">
        <v>1104</v>
      </c>
      <c r="F263" s="110"/>
    </row>
    <row r="264" spans="1:6" ht="30" hidden="1" customHeight="1">
      <c r="A264" s="127">
        <v>240201064</v>
      </c>
      <c r="B264" s="128"/>
      <c r="C264" s="129"/>
      <c r="D264" s="107" t="s">
        <v>1094</v>
      </c>
      <c r="E264" s="110"/>
      <c r="F264" s="110"/>
    </row>
    <row r="265" spans="1:6" s="87" customFormat="1" ht="8.1" hidden="1" customHeight="1">
      <c r="A265" s="91">
        <v>240201064</v>
      </c>
      <c r="B265" s="92"/>
      <c r="C265" s="93"/>
      <c r="D265" s="94"/>
      <c r="E265" s="94"/>
      <c r="F265" s="94"/>
    </row>
    <row r="266" spans="1:6" s="126" customFormat="1" ht="30" hidden="1" customHeight="1">
      <c r="A266" s="121">
        <v>220201501</v>
      </c>
      <c r="B266" s="122" t="s">
        <v>81</v>
      </c>
      <c r="C266" s="123" t="s">
        <v>81</v>
      </c>
      <c r="D266" s="124"/>
      <c r="E266" s="124"/>
      <c r="F266" s="125"/>
    </row>
    <row r="267" spans="1:6" s="87" customFormat="1" ht="30" hidden="1" customHeight="1">
      <c r="A267" s="105">
        <v>220201501</v>
      </c>
      <c r="B267" s="106">
        <v>1</v>
      </c>
      <c r="C267" s="107" t="s">
        <v>82</v>
      </c>
      <c r="D267" s="107" t="s">
        <v>476</v>
      </c>
      <c r="E267" s="107" t="s">
        <v>488</v>
      </c>
      <c r="F267" s="107" t="s">
        <v>497</v>
      </c>
    </row>
    <row r="268" spans="1:6" s="87" customFormat="1" ht="30" hidden="1" customHeight="1">
      <c r="A268" s="105">
        <v>220201501</v>
      </c>
      <c r="B268" s="106">
        <v>2</v>
      </c>
      <c r="C268" s="107" t="s">
        <v>83</v>
      </c>
      <c r="D268" s="107" t="s">
        <v>477</v>
      </c>
      <c r="E268" s="107" t="s">
        <v>489</v>
      </c>
      <c r="F268" s="107" t="s">
        <v>498</v>
      </c>
    </row>
    <row r="269" spans="1:6" s="87" customFormat="1" ht="30" hidden="1" customHeight="1">
      <c r="A269" s="105">
        <v>220201501</v>
      </c>
      <c r="B269" s="106">
        <v>3</v>
      </c>
      <c r="C269" s="107" t="s">
        <v>84</v>
      </c>
      <c r="D269" s="107" t="s">
        <v>478</v>
      </c>
      <c r="E269" s="107" t="s">
        <v>490</v>
      </c>
      <c r="F269" s="107" t="s">
        <v>499</v>
      </c>
    </row>
    <row r="270" spans="1:6" s="87" customFormat="1" ht="30" hidden="1" customHeight="1">
      <c r="A270" s="105">
        <v>220201501</v>
      </c>
      <c r="B270" s="106">
        <v>4</v>
      </c>
      <c r="C270" s="107" t="s">
        <v>85</v>
      </c>
      <c r="D270" s="107" t="s">
        <v>479</v>
      </c>
      <c r="E270" s="107" t="s">
        <v>491</v>
      </c>
      <c r="F270" s="107" t="s">
        <v>500</v>
      </c>
    </row>
    <row r="271" spans="1:6" s="87" customFormat="1" ht="30" hidden="1" customHeight="1">
      <c r="A271" s="108">
        <v>220201501</v>
      </c>
      <c r="B271" s="109"/>
      <c r="C271" s="110"/>
      <c r="D271" s="107" t="s">
        <v>480</v>
      </c>
      <c r="E271" s="107" t="s">
        <v>492</v>
      </c>
      <c r="F271" s="107" t="s">
        <v>501</v>
      </c>
    </row>
    <row r="272" spans="1:6" s="87" customFormat="1" ht="30" hidden="1" customHeight="1">
      <c r="A272" s="108">
        <v>220201501</v>
      </c>
      <c r="B272" s="109"/>
      <c r="C272" s="110"/>
      <c r="D272" s="107" t="s">
        <v>481</v>
      </c>
      <c r="E272" s="107" t="s">
        <v>493</v>
      </c>
      <c r="F272" s="107" t="s">
        <v>502</v>
      </c>
    </row>
    <row r="273" spans="1:6" s="87" customFormat="1" ht="30" hidden="1" customHeight="1">
      <c r="A273" s="108">
        <v>220201501</v>
      </c>
      <c r="B273" s="109"/>
      <c r="C273" s="110"/>
      <c r="D273" s="107" t="s">
        <v>482</v>
      </c>
      <c r="E273" s="107" t="s">
        <v>494</v>
      </c>
      <c r="F273" s="110"/>
    </row>
    <row r="274" spans="1:6" s="87" customFormat="1" ht="30" hidden="1" customHeight="1">
      <c r="A274" s="108">
        <v>220201501</v>
      </c>
      <c r="B274" s="109"/>
      <c r="C274" s="110"/>
      <c r="D274" s="107" t="s">
        <v>483</v>
      </c>
      <c r="E274" s="107" t="s">
        <v>495</v>
      </c>
      <c r="F274" s="110"/>
    </row>
    <row r="275" spans="1:6" s="87" customFormat="1" ht="30" hidden="1" customHeight="1">
      <c r="A275" s="108">
        <v>220201501</v>
      </c>
      <c r="B275" s="109"/>
      <c r="C275" s="110"/>
      <c r="D275" s="107" t="s">
        <v>484</v>
      </c>
      <c r="E275" s="107" t="s">
        <v>496</v>
      </c>
      <c r="F275" s="110"/>
    </row>
    <row r="276" spans="1:6" s="87" customFormat="1" ht="30" hidden="1" customHeight="1">
      <c r="A276" s="108">
        <v>220201501</v>
      </c>
      <c r="B276" s="109"/>
      <c r="C276" s="110"/>
      <c r="D276" s="107" t="s">
        <v>485</v>
      </c>
      <c r="E276" s="110"/>
      <c r="F276" s="110"/>
    </row>
    <row r="277" spans="1:6" s="87" customFormat="1" ht="30" hidden="1" customHeight="1">
      <c r="A277" s="108">
        <v>220201501</v>
      </c>
      <c r="B277" s="109"/>
      <c r="C277" s="110"/>
      <c r="D277" s="107" t="s">
        <v>486</v>
      </c>
      <c r="E277" s="110"/>
      <c r="F277" s="110"/>
    </row>
    <row r="278" spans="1:6" s="87" customFormat="1" ht="30" hidden="1" customHeight="1">
      <c r="A278" s="108">
        <v>220201501</v>
      </c>
      <c r="B278" s="109"/>
      <c r="C278" s="110"/>
      <c r="D278" s="107" t="s">
        <v>487</v>
      </c>
      <c r="E278" s="110"/>
      <c r="F278" s="110"/>
    </row>
    <row r="279" spans="1:6" s="87" customFormat="1" ht="8.1" hidden="1" customHeight="1">
      <c r="A279" s="91">
        <v>220201501</v>
      </c>
      <c r="B279" s="92"/>
      <c r="C279" s="93"/>
      <c r="D279" s="94"/>
      <c r="E279" s="94"/>
      <c r="F279" s="94"/>
    </row>
    <row r="280" spans="1:6" s="126" customFormat="1" ht="30" hidden="1" customHeight="1">
      <c r="A280" s="121">
        <v>240201525</v>
      </c>
      <c r="B280" s="122" t="s">
        <v>751</v>
      </c>
      <c r="C280" s="123" t="s">
        <v>751</v>
      </c>
      <c r="D280" s="124"/>
      <c r="E280" s="124"/>
      <c r="F280" s="125"/>
    </row>
    <row r="281" spans="1:6" ht="38.25" hidden="1">
      <c r="A281" s="105">
        <v>240201525</v>
      </c>
      <c r="B281" s="106">
        <v>1</v>
      </c>
      <c r="C281" s="107" t="s">
        <v>752</v>
      </c>
      <c r="D281" s="107" t="s">
        <v>756</v>
      </c>
      <c r="E281" s="107" t="s">
        <v>768</v>
      </c>
      <c r="F281" s="107" t="s">
        <v>790</v>
      </c>
    </row>
    <row r="282" spans="1:6" ht="30" hidden="1" customHeight="1">
      <c r="A282" s="105">
        <v>240201525</v>
      </c>
      <c r="B282" s="106">
        <v>2</v>
      </c>
      <c r="C282" s="107" t="s">
        <v>753</v>
      </c>
      <c r="D282" s="107" t="s">
        <v>757</v>
      </c>
      <c r="E282" s="107" t="s">
        <v>769</v>
      </c>
      <c r="F282" s="107" t="s">
        <v>791</v>
      </c>
    </row>
    <row r="283" spans="1:6" ht="30" hidden="1" customHeight="1">
      <c r="A283" s="105">
        <v>240201525</v>
      </c>
      <c r="B283" s="106">
        <v>3</v>
      </c>
      <c r="C283" s="107" t="s">
        <v>754</v>
      </c>
      <c r="D283" s="107" t="s">
        <v>758</v>
      </c>
      <c r="E283" s="107" t="s">
        <v>770</v>
      </c>
      <c r="F283" s="107" t="s">
        <v>792</v>
      </c>
    </row>
    <row r="284" spans="1:6" ht="30" hidden="1" customHeight="1">
      <c r="A284" s="105">
        <v>240201525</v>
      </c>
      <c r="B284" s="106">
        <v>4</v>
      </c>
      <c r="C284" s="107" t="s">
        <v>755</v>
      </c>
      <c r="D284" s="107" t="s">
        <v>759</v>
      </c>
      <c r="E284" s="107" t="s">
        <v>771</v>
      </c>
      <c r="F284" s="107" t="s">
        <v>793</v>
      </c>
    </row>
    <row r="285" spans="1:6" ht="30" hidden="1" customHeight="1">
      <c r="A285" s="127">
        <v>240201525</v>
      </c>
      <c r="B285" s="128"/>
      <c r="C285" s="129"/>
      <c r="D285" s="107" t="s">
        <v>760</v>
      </c>
      <c r="E285" s="107" t="s">
        <v>772</v>
      </c>
      <c r="F285" s="107" t="s">
        <v>794</v>
      </c>
    </row>
    <row r="286" spans="1:6" ht="30" hidden="1" customHeight="1">
      <c r="A286" s="127">
        <v>240201525</v>
      </c>
      <c r="B286" s="128"/>
      <c r="C286" s="129"/>
      <c r="D286" s="107" t="s">
        <v>761</v>
      </c>
      <c r="E286" s="107" t="s">
        <v>773</v>
      </c>
      <c r="F286" s="107" t="s">
        <v>795</v>
      </c>
    </row>
    <row r="287" spans="1:6" ht="30" hidden="1" customHeight="1">
      <c r="A287" s="127">
        <v>240201525</v>
      </c>
      <c r="B287" s="128"/>
      <c r="C287" s="129"/>
      <c r="D287" s="107" t="s">
        <v>762</v>
      </c>
      <c r="E287" s="107" t="s">
        <v>774</v>
      </c>
      <c r="F287" s="107" t="s">
        <v>796</v>
      </c>
    </row>
    <row r="288" spans="1:6" ht="30" hidden="1" customHeight="1">
      <c r="A288" s="127">
        <v>240201525</v>
      </c>
      <c r="B288" s="128"/>
      <c r="C288" s="129"/>
      <c r="D288" s="107" t="s">
        <v>763</v>
      </c>
      <c r="E288" s="107" t="s">
        <v>775</v>
      </c>
      <c r="F288" s="107" t="s">
        <v>797</v>
      </c>
    </row>
    <row r="289" spans="1:6" ht="30" hidden="1" customHeight="1">
      <c r="A289" s="127">
        <v>240201525</v>
      </c>
      <c r="B289" s="128"/>
      <c r="C289" s="129"/>
      <c r="D289" s="107" t="s">
        <v>764</v>
      </c>
      <c r="E289" s="107" t="s">
        <v>776</v>
      </c>
      <c r="F289" s="110"/>
    </row>
    <row r="290" spans="1:6" ht="30" hidden="1" customHeight="1">
      <c r="A290" s="127">
        <v>240201525</v>
      </c>
      <c r="B290" s="128"/>
      <c r="C290" s="129"/>
      <c r="D290" s="107" t="s">
        <v>765</v>
      </c>
      <c r="E290" s="107" t="s">
        <v>777</v>
      </c>
      <c r="F290" s="110"/>
    </row>
    <row r="291" spans="1:6" ht="30" hidden="1" customHeight="1">
      <c r="A291" s="127">
        <v>240201525</v>
      </c>
      <c r="B291" s="128"/>
      <c r="C291" s="129"/>
      <c r="D291" s="107" t="s">
        <v>766</v>
      </c>
      <c r="E291" s="107" t="s">
        <v>778</v>
      </c>
      <c r="F291" s="110"/>
    </row>
    <row r="292" spans="1:6" ht="30" hidden="1" customHeight="1">
      <c r="A292" s="127">
        <v>240201525</v>
      </c>
      <c r="B292" s="128"/>
      <c r="C292" s="129"/>
      <c r="D292" s="107" t="s">
        <v>767</v>
      </c>
      <c r="E292" s="107" t="s">
        <v>779</v>
      </c>
      <c r="F292" s="110"/>
    </row>
    <row r="293" spans="1:6" ht="30" hidden="1" customHeight="1">
      <c r="A293" s="127">
        <v>240201525</v>
      </c>
      <c r="B293" s="128"/>
      <c r="C293" s="129"/>
      <c r="D293" s="110"/>
      <c r="E293" s="107" t="s">
        <v>780</v>
      </c>
      <c r="F293" s="110"/>
    </row>
    <row r="294" spans="1:6" ht="30" hidden="1" customHeight="1">
      <c r="A294" s="127">
        <v>240201525</v>
      </c>
      <c r="B294" s="128"/>
      <c r="C294" s="129"/>
      <c r="D294" s="110"/>
      <c r="E294" s="107" t="s">
        <v>781</v>
      </c>
      <c r="F294" s="110"/>
    </row>
    <row r="295" spans="1:6" ht="30" hidden="1" customHeight="1">
      <c r="A295" s="127">
        <v>240201525</v>
      </c>
      <c r="B295" s="128"/>
      <c r="C295" s="129"/>
      <c r="D295" s="110"/>
      <c r="E295" s="107" t="s">
        <v>782</v>
      </c>
      <c r="F295" s="110"/>
    </row>
    <row r="296" spans="1:6" ht="30" hidden="1" customHeight="1">
      <c r="A296" s="127">
        <v>240201525</v>
      </c>
      <c r="B296" s="128"/>
      <c r="C296" s="129"/>
      <c r="D296" s="110"/>
      <c r="E296" s="107" t="s">
        <v>783</v>
      </c>
      <c r="F296" s="110"/>
    </row>
    <row r="297" spans="1:6" ht="30" hidden="1" customHeight="1">
      <c r="A297" s="127">
        <v>240201525</v>
      </c>
      <c r="B297" s="128"/>
      <c r="C297" s="129"/>
      <c r="D297" s="110"/>
      <c r="E297" s="107" t="s">
        <v>784</v>
      </c>
      <c r="F297" s="110"/>
    </row>
    <row r="298" spans="1:6" ht="30" hidden="1" customHeight="1">
      <c r="A298" s="127">
        <v>240201525</v>
      </c>
      <c r="B298" s="128"/>
      <c r="C298" s="129"/>
      <c r="D298" s="110"/>
      <c r="E298" s="107" t="s">
        <v>785</v>
      </c>
      <c r="F298" s="110"/>
    </row>
    <row r="299" spans="1:6" ht="30" hidden="1" customHeight="1">
      <c r="A299" s="127">
        <v>240201525</v>
      </c>
      <c r="B299" s="128"/>
      <c r="C299" s="129"/>
      <c r="D299" s="110"/>
      <c r="E299" s="107" t="s">
        <v>786</v>
      </c>
      <c r="F299" s="110"/>
    </row>
    <row r="300" spans="1:6" ht="30" hidden="1" customHeight="1">
      <c r="A300" s="127">
        <v>240201525</v>
      </c>
      <c r="B300" s="128"/>
      <c r="C300" s="129"/>
      <c r="D300" s="110"/>
      <c r="E300" s="107" t="s">
        <v>787</v>
      </c>
      <c r="F300" s="110"/>
    </row>
    <row r="301" spans="1:6" ht="30" hidden="1" customHeight="1">
      <c r="A301" s="127">
        <v>240201525</v>
      </c>
      <c r="B301" s="128"/>
      <c r="C301" s="129"/>
      <c r="D301" s="110"/>
      <c r="E301" s="107" t="s">
        <v>788</v>
      </c>
      <c r="F301" s="110"/>
    </row>
    <row r="302" spans="1:6" ht="30" hidden="1" customHeight="1">
      <c r="A302" s="127">
        <v>240201525</v>
      </c>
      <c r="B302" s="128"/>
      <c r="C302" s="129"/>
      <c r="D302" s="110"/>
      <c r="E302" s="107" t="s">
        <v>789</v>
      </c>
      <c r="F302" s="110"/>
    </row>
    <row r="303" spans="1:6" s="87" customFormat="1" ht="8.1" hidden="1" customHeight="1">
      <c r="A303" s="91">
        <v>240201525</v>
      </c>
      <c r="B303" s="92"/>
      <c r="C303" s="93"/>
      <c r="D303" s="94"/>
      <c r="E303" s="94"/>
      <c r="F303" s="94"/>
    </row>
    <row r="304" spans="1:6" s="126" customFormat="1" ht="30" hidden="1" customHeight="1">
      <c r="A304" s="121">
        <v>240201524</v>
      </c>
      <c r="B304" s="122" t="s">
        <v>660</v>
      </c>
      <c r="C304" s="123" t="s">
        <v>660</v>
      </c>
      <c r="D304" s="124"/>
      <c r="E304" s="124"/>
      <c r="F304" s="125"/>
    </row>
    <row r="305" spans="1:6" ht="30" hidden="1" customHeight="1">
      <c r="A305" s="105">
        <v>240201524</v>
      </c>
      <c r="B305" s="106">
        <v>1</v>
      </c>
      <c r="C305" s="107" t="s">
        <v>661</v>
      </c>
      <c r="D305" s="107" t="s">
        <v>665</v>
      </c>
      <c r="E305" s="107" t="s">
        <v>677</v>
      </c>
      <c r="F305" s="107" t="s">
        <v>693</v>
      </c>
    </row>
    <row r="306" spans="1:6" ht="38.25" hidden="1">
      <c r="A306" s="105">
        <v>240201524</v>
      </c>
      <c r="B306" s="106">
        <v>2</v>
      </c>
      <c r="C306" s="107" t="s">
        <v>662</v>
      </c>
      <c r="D306" s="107" t="s">
        <v>666</v>
      </c>
      <c r="E306" s="107" t="s">
        <v>678</v>
      </c>
      <c r="F306" s="107" t="s">
        <v>694</v>
      </c>
    </row>
    <row r="307" spans="1:6" ht="30" hidden="1" customHeight="1">
      <c r="A307" s="105">
        <v>240201524</v>
      </c>
      <c r="B307" s="106">
        <v>3</v>
      </c>
      <c r="C307" s="107" t="s">
        <v>663</v>
      </c>
      <c r="D307" s="107" t="s">
        <v>667</v>
      </c>
      <c r="E307" s="107" t="s">
        <v>679</v>
      </c>
      <c r="F307" s="107" t="s">
        <v>695</v>
      </c>
    </row>
    <row r="308" spans="1:6" ht="38.25" hidden="1">
      <c r="A308" s="105">
        <v>240201524</v>
      </c>
      <c r="B308" s="106">
        <v>4</v>
      </c>
      <c r="C308" s="107" t="s">
        <v>664</v>
      </c>
      <c r="D308" s="107" t="s">
        <v>668</v>
      </c>
      <c r="E308" s="107" t="s">
        <v>680</v>
      </c>
      <c r="F308" s="107" t="s">
        <v>696</v>
      </c>
    </row>
    <row r="309" spans="1:6" ht="38.25" hidden="1">
      <c r="A309" s="127">
        <v>240201524</v>
      </c>
      <c r="B309" s="128"/>
      <c r="C309" s="129"/>
      <c r="D309" s="107" t="s">
        <v>669</v>
      </c>
      <c r="E309" s="107" t="s">
        <v>681</v>
      </c>
      <c r="F309" s="107" t="s">
        <v>697</v>
      </c>
    </row>
    <row r="310" spans="1:6" ht="30" hidden="1" customHeight="1">
      <c r="A310" s="127">
        <v>240201524</v>
      </c>
      <c r="B310" s="128"/>
      <c r="C310" s="129"/>
      <c r="D310" s="107" t="s">
        <v>670</v>
      </c>
      <c r="E310" s="107" t="s">
        <v>682</v>
      </c>
      <c r="F310" s="107" t="s">
        <v>698</v>
      </c>
    </row>
    <row r="311" spans="1:6" ht="30" hidden="1" customHeight="1">
      <c r="A311" s="127">
        <v>240201524</v>
      </c>
      <c r="B311" s="128"/>
      <c r="C311" s="129"/>
      <c r="D311" s="107" t="s">
        <v>671</v>
      </c>
      <c r="E311" s="107" t="s">
        <v>683</v>
      </c>
      <c r="F311" s="107" t="s">
        <v>699</v>
      </c>
    </row>
    <row r="312" spans="1:6" ht="30" hidden="1" customHeight="1">
      <c r="A312" s="127">
        <v>240201524</v>
      </c>
      <c r="B312" s="128"/>
      <c r="C312" s="129"/>
      <c r="D312" s="107" t="s">
        <v>672</v>
      </c>
      <c r="E312" s="107" t="s">
        <v>684</v>
      </c>
      <c r="F312" s="107" t="s">
        <v>700</v>
      </c>
    </row>
    <row r="313" spans="1:6" ht="38.25" hidden="1">
      <c r="A313" s="127">
        <v>240201524</v>
      </c>
      <c r="B313" s="128"/>
      <c r="C313" s="129"/>
      <c r="D313" s="107" t="s">
        <v>673</v>
      </c>
      <c r="E313" s="107" t="s">
        <v>685</v>
      </c>
      <c r="F313" s="107" t="s">
        <v>701</v>
      </c>
    </row>
    <row r="314" spans="1:6" ht="30" hidden="1" customHeight="1">
      <c r="A314" s="127">
        <v>240201524</v>
      </c>
      <c r="B314" s="128"/>
      <c r="C314" s="129"/>
      <c r="D314" s="107" t="s">
        <v>674</v>
      </c>
      <c r="E314" s="107" t="s">
        <v>686</v>
      </c>
      <c r="F314" s="107" t="s">
        <v>702</v>
      </c>
    </row>
    <row r="315" spans="1:6" ht="30" hidden="1" customHeight="1">
      <c r="A315" s="127">
        <v>240201524</v>
      </c>
      <c r="B315" s="128"/>
      <c r="C315" s="129"/>
      <c r="D315" s="107" t="s">
        <v>675</v>
      </c>
      <c r="E315" s="107" t="s">
        <v>687</v>
      </c>
      <c r="F315" s="107" t="s">
        <v>703</v>
      </c>
    </row>
    <row r="316" spans="1:6" ht="30" hidden="1" customHeight="1">
      <c r="A316" s="127">
        <v>240201524</v>
      </c>
      <c r="B316" s="128"/>
      <c r="C316" s="129"/>
      <c r="D316" s="107" t="s">
        <v>676</v>
      </c>
      <c r="E316" s="107" t="s">
        <v>684</v>
      </c>
      <c r="F316" s="107" t="s">
        <v>704</v>
      </c>
    </row>
    <row r="317" spans="1:6" ht="30" hidden="1" customHeight="1">
      <c r="A317" s="127">
        <v>240201524</v>
      </c>
      <c r="B317" s="128"/>
      <c r="C317" s="129"/>
      <c r="D317" s="110"/>
      <c r="E317" s="107" t="s">
        <v>688</v>
      </c>
      <c r="F317" s="107" t="s">
        <v>705</v>
      </c>
    </row>
    <row r="318" spans="1:6" ht="30" hidden="1" customHeight="1">
      <c r="A318" s="127">
        <v>240201524</v>
      </c>
      <c r="B318" s="128"/>
      <c r="C318" s="129"/>
      <c r="D318" s="110"/>
      <c r="E318" s="107" t="s">
        <v>689</v>
      </c>
      <c r="F318" s="107" t="s">
        <v>706</v>
      </c>
    </row>
    <row r="319" spans="1:6" ht="30" hidden="1" customHeight="1">
      <c r="A319" s="127">
        <v>240201524</v>
      </c>
      <c r="B319" s="128"/>
      <c r="C319" s="129"/>
      <c r="D319" s="110"/>
      <c r="E319" s="107" t="s">
        <v>690</v>
      </c>
      <c r="F319" s="107" t="s">
        <v>707</v>
      </c>
    </row>
    <row r="320" spans="1:6" ht="30" hidden="1" customHeight="1">
      <c r="A320" s="127">
        <v>240201524</v>
      </c>
      <c r="B320" s="128"/>
      <c r="C320" s="129"/>
      <c r="D320" s="110"/>
      <c r="E320" s="107" t="s">
        <v>691</v>
      </c>
      <c r="F320" s="107" t="s">
        <v>708</v>
      </c>
    </row>
    <row r="321" spans="1:6" ht="30" hidden="1" customHeight="1">
      <c r="A321" s="127">
        <v>240201524</v>
      </c>
      <c r="B321" s="128"/>
      <c r="C321" s="129"/>
      <c r="D321" s="110"/>
      <c r="E321" s="107" t="s">
        <v>687</v>
      </c>
      <c r="F321" s="107" t="s">
        <v>709</v>
      </c>
    </row>
    <row r="322" spans="1:6" ht="30" hidden="1" customHeight="1">
      <c r="A322" s="127">
        <v>240201524</v>
      </c>
      <c r="B322" s="128"/>
      <c r="C322" s="129"/>
      <c r="D322" s="110"/>
      <c r="E322" s="107" t="s">
        <v>692</v>
      </c>
      <c r="F322" s="107" t="s">
        <v>710</v>
      </c>
    </row>
    <row r="323" spans="1:6" ht="30" hidden="1" customHeight="1">
      <c r="A323" s="127">
        <v>240201524</v>
      </c>
      <c r="B323" s="128"/>
      <c r="C323" s="129"/>
      <c r="D323" s="110"/>
      <c r="E323" s="110"/>
      <c r="F323" s="107" t="s">
        <v>711</v>
      </c>
    </row>
    <row r="324" spans="1:6" ht="30" hidden="1" customHeight="1">
      <c r="A324" s="127">
        <v>240201524</v>
      </c>
      <c r="B324" s="128"/>
      <c r="C324" s="129"/>
      <c r="D324" s="110"/>
      <c r="E324" s="110"/>
      <c r="F324" s="107" t="s">
        <v>712</v>
      </c>
    </row>
    <row r="325" spans="1:6" ht="30" hidden="1" customHeight="1">
      <c r="A325" s="127">
        <v>240201524</v>
      </c>
      <c r="B325" s="128"/>
      <c r="C325" s="129"/>
      <c r="D325" s="110"/>
      <c r="E325" s="110"/>
      <c r="F325" s="107" t="s">
        <v>713</v>
      </c>
    </row>
    <row r="326" spans="1:6" ht="30" hidden="1" customHeight="1">
      <c r="A326" s="127">
        <v>240201524</v>
      </c>
      <c r="B326" s="128"/>
      <c r="C326" s="129"/>
      <c r="D326" s="110"/>
      <c r="E326" s="110"/>
      <c r="F326" s="107" t="s">
        <v>714</v>
      </c>
    </row>
    <row r="327" spans="1:6" s="87" customFormat="1" ht="8.1" hidden="1" customHeight="1">
      <c r="A327" s="91">
        <v>240201524</v>
      </c>
      <c r="B327" s="92"/>
      <c r="C327" s="93"/>
      <c r="D327" s="94"/>
      <c r="E327" s="94"/>
      <c r="F327" s="94"/>
    </row>
    <row r="328" spans="1:6" s="126" customFormat="1" ht="30" hidden="1" customHeight="1">
      <c r="A328" s="121">
        <v>240202501</v>
      </c>
      <c r="B328" s="122" t="s">
        <v>503</v>
      </c>
      <c r="C328" s="123" t="s">
        <v>503</v>
      </c>
      <c r="D328" s="124"/>
      <c r="E328" s="124"/>
      <c r="F328" s="125"/>
    </row>
    <row r="329" spans="1:6" s="87" customFormat="1" ht="38.25" hidden="1">
      <c r="A329" s="105">
        <v>240202501</v>
      </c>
      <c r="B329" s="106">
        <v>1</v>
      </c>
      <c r="C329" s="107" t="s">
        <v>504</v>
      </c>
      <c r="D329" s="107" t="s">
        <v>510</v>
      </c>
      <c r="E329" s="107" t="s">
        <v>575</v>
      </c>
      <c r="F329" s="107" t="s">
        <v>602</v>
      </c>
    </row>
    <row r="330" spans="1:6" s="87" customFormat="1" ht="30" hidden="1" customHeight="1">
      <c r="A330" s="105">
        <v>240202501</v>
      </c>
      <c r="B330" s="106">
        <v>2</v>
      </c>
      <c r="C330" s="107" t="s">
        <v>505</v>
      </c>
      <c r="D330" s="107" t="s">
        <v>511</v>
      </c>
      <c r="E330" s="107" t="s">
        <v>576</v>
      </c>
      <c r="F330" s="107" t="s">
        <v>603</v>
      </c>
    </row>
    <row r="331" spans="1:6" s="87" customFormat="1" ht="38.25" hidden="1">
      <c r="A331" s="105">
        <v>240202501</v>
      </c>
      <c r="B331" s="106">
        <v>3</v>
      </c>
      <c r="C331" s="107" t="s">
        <v>506</v>
      </c>
      <c r="D331" s="107" t="s">
        <v>512</v>
      </c>
      <c r="E331" s="107" t="s">
        <v>577</v>
      </c>
      <c r="F331" s="107" t="s">
        <v>604</v>
      </c>
    </row>
    <row r="332" spans="1:6" s="87" customFormat="1" ht="38.25" hidden="1">
      <c r="A332" s="105">
        <v>240202501</v>
      </c>
      <c r="B332" s="106">
        <v>4</v>
      </c>
      <c r="C332" s="107" t="s">
        <v>507</v>
      </c>
      <c r="D332" s="107" t="s">
        <v>513</v>
      </c>
      <c r="E332" s="107" t="s">
        <v>578</v>
      </c>
      <c r="F332" s="107" t="s">
        <v>605</v>
      </c>
    </row>
    <row r="333" spans="1:6" s="87" customFormat="1" ht="38.25" hidden="1">
      <c r="A333" s="105">
        <v>240202501</v>
      </c>
      <c r="B333" s="106">
        <v>5</v>
      </c>
      <c r="C333" s="107" t="s">
        <v>508</v>
      </c>
      <c r="D333" s="107" t="s">
        <v>514</v>
      </c>
      <c r="E333" s="107" t="s">
        <v>579</v>
      </c>
      <c r="F333" s="107" t="s">
        <v>606</v>
      </c>
    </row>
    <row r="334" spans="1:6" s="87" customFormat="1" ht="51" hidden="1">
      <c r="A334" s="105">
        <v>240202501</v>
      </c>
      <c r="B334" s="106">
        <v>6</v>
      </c>
      <c r="C334" s="107" t="s">
        <v>509</v>
      </c>
      <c r="D334" s="107" t="s">
        <v>515</v>
      </c>
      <c r="E334" s="107" t="s">
        <v>580</v>
      </c>
      <c r="F334" s="107" t="s">
        <v>607</v>
      </c>
    </row>
    <row r="335" spans="1:6" s="87" customFormat="1" ht="38.25" hidden="1">
      <c r="A335" s="108">
        <v>240202501</v>
      </c>
      <c r="B335" s="109"/>
      <c r="C335" s="110"/>
      <c r="D335" s="107" t="s">
        <v>516</v>
      </c>
      <c r="E335" s="107" t="s">
        <v>581</v>
      </c>
      <c r="F335" s="107" t="s">
        <v>608</v>
      </c>
    </row>
    <row r="336" spans="1:6" s="87" customFormat="1" ht="30" hidden="1" customHeight="1">
      <c r="A336" s="108">
        <v>240202501</v>
      </c>
      <c r="B336" s="109"/>
      <c r="C336" s="110"/>
      <c r="D336" s="107" t="s">
        <v>517</v>
      </c>
      <c r="E336" s="107" t="s">
        <v>582</v>
      </c>
      <c r="F336" s="107" t="s">
        <v>609</v>
      </c>
    </row>
    <row r="337" spans="1:6" s="87" customFormat="1" ht="30" hidden="1" customHeight="1">
      <c r="A337" s="108">
        <v>240202501</v>
      </c>
      <c r="B337" s="109"/>
      <c r="C337" s="110"/>
      <c r="D337" s="107" t="s">
        <v>518</v>
      </c>
      <c r="E337" s="107" t="s">
        <v>583</v>
      </c>
      <c r="F337" s="107" t="s">
        <v>610</v>
      </c>
    </row>
    <row r="338" spans="1:6" s="87" customFormat="1" ht="30" hidden="1" customHeight="1">
      <c r="A338" s="108">
        <v>240202501</v>
      </c>
      <c r="B338" s="109"/>
      <c r="C338" s="110"/>
      <c r="D338" s="107" t="s">
        <v>519</v>
      </c>
      <c r="E338" s="107" t="s">
        <v>584</v>
      </c>
      <c r="F338" s="107" t="s">
        <v>611</v>
      </c>
    </row>
    <row r="339" spans="1:6" s="87" customFormat="1" ht="38.25" hidden="1">
      <c r="A339" s="108">
        <v>240202501</v>
      </c>
      <c r="B339" s="109"/>
      <c r="C339" s="110"/>
      <c r="D339" s="107" t="s">
        <v>520</v>
      </c>
      <c r="E339" s="107" t="s">
        <v>585</v>
      </c>
      <c r="F339" s="107" t="s">
        <v>612</v>
      </c>
    </row>
    <row r="340" spans="1:6" s="87" customFormat="1" ht="51" hidden="1">
      <c r="A340" s="108">
        <v>240202501</v>
      </c>
      <c r="B340" s="109"/>
      <c r="C340" s="110"/>
      <c r="D340" s="107" t="s">
        <v>521</v>
      </c>
      <c r="E340" s="107" t="s">
        <v>586</v>
      </c>
      <c r="F340" s="107" t="s">
        <v>613</v>
      </c>
    </row>
    <row r="341" spans="1:6" s="87" customFormat="1" ht="38.25" hidden="1">
      <c r="A341" s="108">
        <v>240202501</v>
      </c>
      <c r="B341" s="109"/>
      <c r="C341" s="110"/>
      <c r="D341" s="107" t="s">
        <v>522</v>
      </c>
      <c r="E341" s="107" t="s">
        <v>587</v>
      </c>
      <c r="F341" s="107" t="s">
        <v>614</v>
      </c>
    </row>
    <row r="342" spans="1:6" s="87" customFormat="1" ht="30" hidden="1" customHeight="1">
      <c r="A342" s="108">
        <v>240202501</v>
      </c>
      <c r="B342" s="109"/>
      <c r="C342" s="110"/>
      <c r="D342" s="107" t="s">
        <v>523</v>
      </c>
      <c r="E342" s="107" t="s">
        <v>588</v>
      </c>
      <c r="F342" s="107" t="s">
        <v>615</v>
      </c>
    </row>
    <row r="343" spans="1:6" s="87" customFormat="1" ht="30" hidden="1" customHeight="1">
      <c r="A343" s="108">
        <v>240202501</v>
      </c>
      <c r="B343" s="109"/>
      <c r="C343" s="110"/>
      <c r="D343" s="107" t="s">
        <v>524</v>
      </c>
      <c r="E343" s="107" t="s">
        <v>589</v>
      </c>
      <c r="F343" s="110"/>
    </row>
    <row r="344" spans="1:6" s="87" customFormat="1" ht="30" hidden="1" customHeight="1">
      <c r="A344" s="108">
        <v>240202501</v>
      </c>
      <c r="B344" s="109"/>
      <c r="C344" s="110"/>
      <c r="D344" s="107" t="s">
        <v>525</v>
      </c>
      <c r="E344" s="107" t="s">
        <v>590</v>
      </c>
      <c r="F344" s="110"/>
    </row>
    <row r="345" spans="1:6" s="87" customFormat="1" ht="30" hidden="1" customHeight="1">
      <c r="A345" s="108">
        <v>240202501</v>
      </c>
      <c r="B345" s="109"/>
      <c r="C345" s="110"/>
      <c r="D345" s="107" t="s">
        <v>526</v>
      </c>
      <c r="E345" s="107" t="s">
        <v>591</v>
      </c>
      <c r="F345" s="110"/>
    </row>
    <row r="346" spans="1:6" s="87" customFormat="1" ht="30" hidden="1" customHeight="1">
      <c r="A346" s="108">
        <v>240202501</v>
      </c>
      <c r="B346" s="109"/>
      <c r="C346" s="110"/>
      <c r="D346" s="107" t="s">
        <v>527</v>
      </c>
      <c r="E346" s="107" t="s">
        <v>592</v>
      </c>
      <c r="F346" s="110"/>
    </row>
    <row r="347" spans="1:6" s="87" customFormat="1" ht="30" hidden="1" customHeight="1">
      <c r="A347" s="108">
        <v>240202501</v>
      </c>
      <c r="B347" s="109"/>
      <c r="C347" s="110"/>
      <c r="D347" s="107" t="s">
        <v>528</v>
      </c>
      <c r="E347" s="107" t="s">
        <v>593</v>
      </c>
      <c r="F347" s="110"/>
    </row>
    <row r="348" spans="1:6" s="87" customFormat="1" ht="30" hidden="1" customHeight="1">
      <c r="A348" s="108">
        <v>240202501</v>
      </c>
      <c r="B348" s="109"/>
      <c r="C348" s="110"/>
      <c r="D348" s="107" t="s">
        <v>529</v>
      </c>
      <c r="E348" s="107" t="s">
        <v>594</v>
      </c>
      <c r="F348" s="110"/>
    </row>
    <row r="349" spans="1:6" s="87" customFormat="1" ht="30" hidden="1" customHeight="1">
      <c r="A349" s="108">
        <v>240202501</v>
      </c>
      <c r="B349" s="109"/>
      <c r="C349" s="110"/>
      <c r="D349" s="107" t="s">
        <v>530</v>
      </c>
      <c r="E349" s="107" t="s">
        <v>595</v>
      </c>
      <c r="F349" s="110"/>
    </row>
    <row r="350" spans="1:6" s="87" customFormat="1" ht="30" hidden="1" customHeight="1">
      <c r="A350" s="108">
        <v>240202501</v>
      </c>
      <c r="B350" s="109"/>
      <c r="C350" s="110"/>
      <c r="D350" s="107" t="s">
        <v>531</v>
      </c>
      <c r="E350" s="107" t="s">
        <v>596</v>
      </c>
      <c r="F350" s="110"/>
    </row>
    <row r="351" spans="1:6" s="87" customFormat="1" ht="30" hidden="1" customHeight="1">
      <c r="A351" s="108">
        <v>240202501</v>
      </c>
      <c r="B351" s="109"/>
      <c r="C351" s="110"/>
      <c r="D351" s="107" t="s">
        <v>532</v>
      </c>
      <c r="E351" s="107" t="s">
        <v>597</v>
      </c>
      <c r="F351" s="110"/>
    </row>
    <row r="352" spans="1:6" s="87" customFormat="1" ht="30" hidden="1" customHeight="1">
      <c r="A352" s="108">
        <v>240202501</v>
      </c>
      <c r="B352" s="109"/>
      <c r="C352" s="110"/>
      <c r="D352" s="107" t="s">
        <v>533</v>
      </c>
      <c r="E352" s="107" t="s">
        <v>598</v>
      </c>
      <c r="F352" s="110"/>
    </row>
    <row r="353" spans="1:6" s="87" customFormat="1" ht="30" hidden="1" customHeight="1">
      <c r="A353" s="108">
        <v>240202501</v>
      </c>
      <c r="B353" s="109"/>
      <c r="C353" s="110"/>
      <c r="D353" s="107" t="s">
        <v>534</v>
      </c>
      <c r="E353" s="107" t="s">
        <v>599</v>
      </c>
      <c r="F353" s="110"/>
    </row>
    <row r="354" spans="1:6" s="87" customFormat="1" ht="30" hidden="1" customHeight="1">
      <c r="A354" s="108">
        <v>240202501</v>
      </c>
      <c r="B354" s="109"/>
      <c r="C354" s="110"/>
      <c r="D354" s="107" t="s">
        <v>535</v>
      </c>
      <c r="E354" s="107" t="s">
        <v>600</v>
      </c>
      <c r="F354" s="110"/>
    </row>
    <row r="355" spans="1:6" s="87" customFormat="1" ht="38.25" hidden="1">
      <c r="A355" s="108">
        <v>240202501</v>
      </c>
      <c r="B355" s="109"/>
      <c r="C355" s="110"/>
      <c r="D355" s="107" t="s">
        <v>536</v>
      </c>
      <c r="E355" s="107" t="s">
        <v>601</v>
      </c>
      <c r="F355" s="110"/>
    </row>
    <row r="356" spans="1:6" s="87" customFormat="1" ht="30" hidden="1" customHeight="1">
      <c r="A356" s="108">
        <v>240202501</v>
      </c>
      <c r="B356" s="109"/>
      <c r="C356" s="110"/>
      <c r="D356" s="107" t="s">
        <v>537</v>
      </c>
      <c r="E356" s="110"/>
      <c r="F356" s="110"/>
    </row>
    <row r="357" spans="1:6" s="87" customFormat="1" ht="30" hidden="1" customHeight="1">
      <c r="A357" s="108">
        <v>240202501</v>
      </c>
      <c r="B357" s="109"/>
      <c r="C357" s="110"/>
      <c r="D357" s="107" t="s">
        <v>538</v>
      </c>
      <c r="E357" s="110"/>
      <c r="F357" s="110"/>
    </row>
    <row r="358" spans="1:6" s="87" customFormat="1" ht="30" hidden="1" customHeight="1">
      <c r="A358" s="108">
        <v>240202501</v>
      </c>
      <c r="B358" s="109"/>
      <c r="C358" s="110"/>
      <c r="D358" s="107" t="s">
        <v>539</v>
      </c>
      <c r="E358" s="110"/>
      <c r="F358" s="110"/>
    </row>
    <row r="359" spans="1:6" s="87" customFormat="1" ht="30" hidden="1" customHeight="1">
      <c r="A359" s="108">
        <v>240202501</v>
      </c>
      <c r="B359" s="109"/>
      <c r="C359" s="110"/>
      <c r="D359" s="107" t="s">
        <v>540</v>
      </c>
      <c r="E359" s="110"/>
      <c r="F359" s="110"/>
    </row>
    <row r="360" spans="1:6" s="87" customFormat="1" ht="30" hidden="1" customHeight="1">
      <c r="A360" s="108">
        <v>240202501</v>
      </c>
      <c r="B360" s="109"/>
      <c r="C360" s="110"/>
      <c r="D360" s="107" t="s">
        <v>541</v>
      </c>
      <c r="E360" s="110"/>
      <c r="F360" s="110"/>
    </row>
    <row r="361" spans="1:6" s="87" customFormat="1" ht="30" hidden="1" customHeight="1">
      <c r="A361" s="108">
        <v>240202501</v>
      </c>
      <c r="B361" s="109"/>
      <c r="C361" s="110"/>
      <c r="D361" s="107" t="s">
        <v>542</v>
      </c>
      <c r="E361" s="110"/>
      <c r="F361" s="110"/>
    </row>
    <row r="362" spans="1:6" s="87" customFormat="1" ht="30" hidden="1" customHeight="1">
      <c r="A362" s="108">
        <v>240202501</v>
      </c>
      <c r="B362" s="109"/>
      <c r="C362" s="110"/>
      <c r="D362" s="107" t="s">
        <v>543</v>
      </c>
      <c r="E362" s="110"/>
      <c r="F362" s="110"/>
    </row>
    <row r="363" spans="1:6" s="87" customFormat="1" ht="30" hidden="1" customHeight="1">
      <c r="A363" s="108">
        <v>240202501</v>
      </c>
      <c r="B363" s="109"/>
      <c r="C363" s="110"/>
      <c r="D363" s="107" t="s">
        <v>544</v>
      </c>
      <c r="E363" s="110"/>
      <c r="F363" s="110"/>
    </row>
    <row r="364" spans="1:6" s="87" customFormat="1" ht="30" hidden="1" customHeight="1">
      <c r="A364" s="108">
        <v>240202501</v>
      </c>
      <c r="B364" s="109"/>
      <c r="C364" s="110"/>
      <c r="D364" s="107" t="s">
        <v>545</v>
      </c>
      <c r="E364" s="110"/>
      <c r="F364" s="110"/>
    </row>
    <row r="365" spans="1:6" s="87" customFormat="1" ht="30" hidden="1" customHeight="1">
      <c r="A365" s="108">
        <v>240202501</v>
      </c>
      <c r="B365" s="109"/>
      <c r="C365" s="110"/>
      <c r="D365" s="107" t="s">
        <v>546</v>
      </c>
      <c r="E365" s="110"/>
      <c r="F365" s="110"/>
    </row>
    <row r="366" spans="1:6" s="87" customFormat="1" ht="30" hidden="1" customHeight="1">
      <c r="A366" s="108">
        <v>240202501</v>
      </c>
      <c r="B366" s="109"/>
      <c r="C366" s="110"/>
      <c r="D366" s="107" t="s">
        <v>547</v>
      </c>
      <c r="E366" s="110"/>
      <c r="F366" s="110"/>
    </row>
    <row r="367" spans="1:6" s="87" customFormat="1" ht="30" hidden="1" customHeight="1">
      <c r="A367" s="108">
        <v>240202501</v>
      </c>
      <c r="B367" s="109"/>
      <c r="C367" s="110"/>
      <c r="D367" s="107" t="s">
        <v>548</v>
      </c>
      <c r="E367" s="110"/>
      <c r="F367" s="110"/>
    </row>
    <row r="368" spans="1:6" s="87" customFormat="1" ht="30" hidden="1" customHeight="1">
      <c r="A368" s="108">
        <v>240202501</v>
      </c>
      <c r="B368" s="109"/>
      <c r="C368" s="110"/>
      <c r="D368" s="107" t="s">
        <v>549</v>
      </c>
      <c r="E368" s="110"/>
      <c r="F368" s="110"/>
    </row>
    <row r="369" spans="1:6" s="87" customFormat="1" ht="30" hidden="1" customHeight="1">
      <c r="A369" s="108">
        <v>240202501</v>
      </c>
      <c r="B369" s="109"/>
      <c r="C369" s="110"/>
      <c r="D369" s="107" t="s">
        <v>550</v>
      </c>
      <c r="E369" s="110"/>
      <c r="F369" s="110"/>
    </row>
    <row r="370" spans="1:6" s="87" customFormat="1" ht="30" hidden="1" customHeight="1">
      <c r="A370" s="108">
        <v>240202501</v>
      </c>
      <c r="B370" s="109"/>
      <c r="C370" s="110"/>
      <c r="D370" s="107" t="s">
        <v>551</v>
      </c>
      <c r="E370" s="110"/>
      <c r="F370" s="110"/>
    </row>
    <row r="371" spans="1:6" s="87" customFormat="1" ht="30" hidden="1" customHeight="1">
      <c r="A371" s="108">
        <v>240202501</v>
      </c>
      <c r="B371" s="109"/>
      <c r="C371" s="110"/>
      <c r="D371" s="107" t="s">
        <v>552</v>
      </c>
      <c r="E371" s="110"/>
      <c r="F371" s="110"/>
    </row>
    <row r="372" spans="1:6" s="87" customFormat="1" ht="30" hidden="1" customHeight="1">
      <c r="A372" s="108">
        <v>240202501</v>
      </c>
      <c r="B372" s="109"/>
      <c r="C372" s="110"/>
      <c r="D372" s="107" t="s">
        <v>553</v>
      </c>
      <c r="E372" s="110"/>
      <c r="F372" s="110"/>
    </row>
    <row r="373" spans="1:6" s="87" customFormat="1" ht="30" hidden="1" customHeight="1">
      <c r="A373" s="108">
        <v>240202501</v>
      </c>
      <c r="B373" s="109"/>
      <c r="C373" s="110"/>
      <c r="D373" s="107" t="s">
        <v>554</v>
      </c>
      <c r="E373" s="110"/>
      <c r="F373" s="110"/>
    </row>
    <row r="374" spans="1:6" s="87" customFormat="1" ht="30" hidden="1" customHeight="1">
      <c r="A374" s="108">
        <v>240202501</v>
      </c>
      <c r="B374" s="109"/>
      <c r="C374" s="110"/>
      <c r="D374" s="107" t="s">
        <v>555</v>
      </c>
      <c r="E374" s="110"/>
      <c r="F374" s="110"/>
    </row>
    <row r="375" spans="1:6" s="87" customFormat="1" ht="30" hidden="1" customHeight="1">
      <c r="A375" s="108">
        <v>240202501</v>
      </c>
      <c r="B375" s="109"/>
      <c r="C375" s="110"/>
      <c r="D375" s="107" t="s">
        <v>556</v>
      </c>
      <c r="E375" s="110"/>
      <c r="F375" s="110"/>
    </row>
    <row r="376" spans="1:6" s="87" customFormat="1" ht="30" hidden="1" customHeight="1">
      <c r="A376" s="108">
        <v>240202501</v>
      </c>
      <c r="B376" s="109"/>
      <c r="C376" s="110"/>
      <c r="D376" s="107" t="s">
        <v>557</v>
      </c>
      <c r="E376" s="110"/>
      <c r="F376" s="110"/>
    </row>
    <row r="377" spans="1:6" s="87" customFormat="1" ht="30" hidden="1" customHeight="1">
      <c r="A377" s="108">
        <v>240202501</v>
      </c>
      <c r="B377" s="109"/>
      <c r="C377" s="110"/>
      <c r="D377" s="107" t="s">
        <v>558</v>
      </c>
      <c r="E377" s="110"/>
      <c r="F377" s="110"/>
    </row>
    <row r="378" spans="1:6" s="87" customFormat="1" ht="30" hidden="1" customHeight="1">
      <c r="A378" s="108">
        <v>240202501</v>
      </c>
      <c r="B378" s="109"/>
      <c r="C378" s="110"/>
      <c r="D378" s="107" t="s">
        <v>559</v>
      </c>
      <c r="E378" s="110"/>
      <c r="F378" s="110"/>
    </row>
    <row r="379" spans="1:6" s="87" customFormat="1" ht="30" hidden="1" customHeight="1">
      <c r="A379" s="108">
        <v>240202501</v>
      </c>
      <c r="B379" s="109"/>
      <c r="C379" s="110"/>
      <c r="D379" s="107" t="s">
        <v>560</v>
      </c>
      <c r="E379" s="110"/>
      <c r="F379" s="110"/>
    </row>
    <row r="380" spans="1:6" s="87" customFormat="1" ht="30" hidden="1" customHeight="1">
      <c r="A380" s="108">
        <v>240202501</v>
      </c>
      <c r="B380" s="109"/>
      <c r="C380" s="110"/>
      <c r="D380" s="107" t="s">
        <v>561</v>
      </c>
      <c r="E380" s="110"/>
      <c r="F380" s="110"/>
    </row>
    <row r="381" spans="1:6" s="87" customFormat="1" ht="30" hidden="1" customHeight="1">
      <c r="A381" s="108">
        <v>240202501</v>
      </c>
      <c r="B381" s="109"/>
      <c r="C381" s="110"/>
      <c r="D381" s="107" t="s">
        <v>562</v>
      </c>
      <c r="E381" s="110"/>
      <c r="F381" s="110"/>
    </row>
    <row r="382" spans="1:6" s="87" customFormat="1" ht="30" hidden="1" customHeight="1">
      <c r="A382" s="108">
        <v>240202501</v>
      </c>
      <c r="B382" s="109"/>
      <c r="C382" s="110"/>
      <c r="D382" s="107" t="s">
        <v>563</v>
      </c>
      <c r="E382" s="110"/>
      <c r="F382" s="110"/>
    </row>
    <row r="383" spans="1:6" s="87" customFormat="1" ht="30" hidden="1" customHeight="1">
      <c r="A383" s="108">
        <v>240202501</v>
      </c>
      <c r="B383" s="109"/>
      <c r="C383" s="110"/>
      <c r="D383" s="107" t="s">
        <v>564</v>
      </c>
      <c r="E383" s="110"/>
      <c r="F383" s="110"/>
    </row>
    <row r="384" spans="1:6" s="87" customFormat="1" ht="30" hidden="1" customHeight="1">
      <c r="A384" s="108">
        <v>240202501</v>
      </c>
      <c r="B384" s="109"/>
      <c r="C384" s="110"/>
      <c r="D384" s="107" t="s">
        <v>565</v>
      </c>
      <c r="E384" s="110"/>
      <c r="F384" s="110"/>
    </row>
    <row r="385" spans="1:6" s="87" customFormat="1" ht="30" hidden="1" customHeight="1">
      <c r="A385" s="108">
        <v>240202501</v>
      </c>
      <c r="B385" s="109"/>
      <c r="C385" s="110"/>
      <c r="D385" s="107" t="s">
        <v>566</v>
      </c>
      <c r="E385" s="110"/>
      <c r="F385" s="110"/>
    </row>
    <row r="386" spans="1:6" s="87" customFormat="1" ht="30" hidden="1" customHeight="1">
      <c r="A386" s="108">
        <v>240202501</v>
      </c>
      <c r="B386" s="109"/>
      <c r="C386" s="110"/>
      <c r="D386" s="107" t="s">
        <v>567</v>
      </c>
      <c r="E386" s="110"/>
      <c r="F386" s="110"/>
    </row>
    <row r="387" spans="1:6" s="87" customFormat="1" ht="30" hidden="1" customHeight="1">
      <c r="A387" s="108">
        <v>240202501</v>
      </c>
      <c r="B387" s="109"/>
      <c r="C387" s="110"/>
      <c r="D387" s="107" t="s">
        <v>568</v>
      </c>
      <c r="E387" s="110"/>
      <c r="F387" s="110"/>
    </row>
    <row r="388" spans="1:6" s="87" customFormat="1" ht="30" hidden="1" customHeight="1">
      <c r="A388" s="108">
        <v>240202501</v>
      </c>
      <c r="B388" s="109"/>
      <c r="C388" s="110"/>
      <c r="D388" s="107" t="s">
        <v>569</v>
      </c>
      <c r="E388" s="110"/>
      <c r="F388" s="110"/>
    </row>
    <row r="389" spans="1:6" s="87" customFormat="1" ht="30" hidden="1" customHeight="1">
      <c r="A389" s="108">
        <v>240202501</v>
      </c>
      <c r="B389" s="109"/>
      <c r="C389" s="110"/>
      <c r="D389" s="107" t="s">
        <v>564</v>
      </c>
      <c r="E389" s="110"/>
      <c r="F389" s="110"/>
    </row>
    <row r="390" spans="1:6" s="87" customFormat="1" ht="30" hidden="1" customHeight="1">
      <c r="A390" s="108">
        <v>240202501</v>
      </c>
      <c r="B390" s="109"/>
      <c r="C390" s="110"/>
      <c r="D390" s="107" t="s">
        <v>570</v>
      </c>
      <c r="E390" s="110"/>
      <c r="F390" s="110"/>
    </row>
    <row r="391" spans="1:6" s="87" customFormat="1" ht="30" hidden="1" customHeight="1">
      <c r="A391" s="108">
        <v>240202501</v>
      </c>
      <c r="B391" s="109"/>
      <c r="C391" s="110"/>
      <c r="D391" s="107" t="s">
        <v>571</v>
      </c>
      <c r="E391" s="110"/>
      <c r="F391" s="110"/>
    </row>
    <row r="392" spans="1:6" s="87" customFormat="1" ht="30" hidden="1" customHeight="1">
      <c r="A392" s="108">
        <v>240202501</v>
      </c>
      <c r="B392" s="109"/>
      <c r="C392" s="110"/>
      <c r="D392" s="107" t="s">
        <v>572</v>
      </c>
      <c r="E392" s="110"/>
      <c r="F392" s="110"/>
    </row>
    <row r="393" spans="1:6" s="87" customFormat="1" ht="30" hidden="1" customHeight="1">
      <c r="A393" s="108">
        <v>240202501</v>
      </c>
      <c r="B393" s="109"/>
      <c r="C393" s="110"/>
      <c r="D393" s="107" t="s">
        <v>573</v>
      </c>
      <c r="E393" s="110"/>
      <c r="F393" s="110"/>
    </row>
    <row r="394" spans="1:6" s="87" customFormat="1" ht="30" hidden="1" customHeight="1">
      <c r="A394" s="108">
        <v>240202501</v>
      </c>
      <c r="B394" s="109"/>
      <c r="C394" s="110"/>
      <c r="D394" s="107" t="s">
        <v>574</v>
      </c>
      <c r="E394" s="110"/>
      <c r="F394" s="110"/>
    </row>
    <row r="395" spans="1:6" s="87" customFormat="1" ht="8.1" hidden="1" customHeight="1">
      <c r="A395" s="91">
        <v>240202501</v>
      </c>
      <c r="B395" s="92"/>
      <c r="C395" s="93"/>
      <c r="D395" s="94"/>
      <c r="E395" s="94"/>
      <c r="F395" s="94"/>
    </row>
    <row r="396" spans="1:6" s="126" customFormat="1" ht="30" hidden="1" customHeight="1">
      <c r="A396" s="121">
        <v>230101507</v>
      </c>
      <c r="B396" s="122" t="s">
        <v>715</v>
      </c>
      <c r="C396" s="123" t="s">
        <v>715</v>
      </c>
      <c r="D396" s="124"/>
      <c r="E396" s="124"/>
      <c r="F396" s="125"/>
    </row>
    <row r="397" spans="1:6" ht="30" hidden="1" customHeight="1">
      <c r="A397" s="105">
        <v>230101507</v>
      </c>
      <c r="B397" s="106">
        <v>1</v>
      </c>
      <c r="C397" s="107" t="s">
        <v>719</v>
      </c>
      <c r="D397" s="107" t="s">
        <v>720</v>
      </c>
      <c r="E397" s="107" t="s">
        <v>740</v>
      </c>
      <c r="F397" s="107" t="s">
        <v>740</v>
      </c>
    </row>
    <row r="398" spans="1:6" ht="30" hidden="1" customHeight="1">
      <c r="A398" s="105">
        <v>230101507</v>
      </c>
      <c r="B398" s="106">
        <v>2</v>
      </c>
      <c r="C398" s="107" t="s">
        <v>718</v>
      </c>
      <c r="D398" s="107" t="s">
        <v>721</v>
      </c>
      <c r="E398" s="107" t="s">
        <v>741</v>
      </c>
      <c r="F398" s="107" t="s">
        <v>741</v>
      </c>
    </row>
    <row r="399" spans="1:6" ht="30" hidden="1" customHeight="1">
      <c r="A399" s="105">
        <v>230101507</v>
      </c>
      <c r="B399" s="106">
        <v>3</v>
      </c>
      <c r="C399" s="107" t="s">
        <v>717</v>
      </c>
      <c r="D399" s="107" t="s">
        <v>722</v>
      </c>
      <c r="E399" s="107" t="s">
        <v>742</v>
      </c>
      <c r="F399" s="107" t="s">
        <v>742</v>
      </c>
    </row>
    <row r="400" spans="1:6" ht="30" hidden="1" customHeight="1">
      <c r="A400" s="105">
        <v>230101507</v>
      </c>
      <c r="B400" s="106">
        <v>4</v>
      </c>
      <c r="C400" s="107" t="s">
        <v>716</v>
      </c>
      <c r="D400" s="107" t="s">
        <v>723</v>
      </c>
      <c r="E400" s="107" t="s">
        <v>743</v>
      </c>
      <c r="F400" s="107" t="s">
        <v>743</v>
      </c>
    </row>
    <row r="401" spans="1:6" ht="30" hidden="1" customHeight="1">
      <c r="A401" s="127">
        <v>230101507</v>
      </c>
      <c r="B401" s="128"/>
      <c r="C401" s="129"/>
      <c r="D401" s="107" t="s">
        <v>724</v>
      </c>
      <c r="E401" s="107" t="s">
        <v>744</v>
      </c>
      <c r="F401" s="107" t="s">
        <v>744</v>
      </c>
    </row>
    <row r="402" spans="1:6" ht="30" hidden="1" customHeight="1">
      <c r="A402" s="127">
        <v>230101507</v>
      </c>
      <c r="B402" s="128"/>
      <c r="C402" s="129"/>
      <c r="D402" s="107" t="s">
        <v>725</v>
      </c>
      <c r="E402" s="107" t="s">
        <v>745</v>
      </c>
      <c r="F402" s="107" t="s">
        <v>745</v>
      </c>
    </row>
    <row r="403" spans="1:6" ht="30" hidden="1" customHeight="1">
      <c r="A403" s="127">
        <v>230101507</v>
      </c>
      <c r="B403" s="128"/>
      <c r="C403" s="129"/>
      <c r="D403" s="107" t="s">
        <v>726</v>
      </c>
      <c r="E403" s="107" t="s">
        <v>746</v>
      </c>
      <c r="F403" s="107" t="s">
        <v>746</v>
      </c>
    </row>
    <row r="404" spans="1:6" ht="38.25" hidden="1">
      <c r="A404" s="127">
        <v>230101507</v>
      </c>
      <c r="B404" s="128"/>
      <c r="C404" s="129"/>
      <c r="D404" s="107" t="s">
        <v>727</v>
      </c>
      <c r="E404" s="107" t="s">
        <v>747</v>
      </c>
      <c r="F404" s="107" t="s">
        <v>747</v>
      </c>
    </row>
    <row r="405" spans="1:6" ht="30" hidden="1" customHeight="1">
      <c r="A405" s="127">
        <v>230101507</v>
      </c>
      <c r="B405" s="128"/>
      <c r="C405" s="129"/>
      <c r="D405" s="107" t="s">
        <v>728</v>
      </c>
      <c r="E405" s="107" t="s">
        <v>748</v>
      </c>
      <c r="F405" s="107" t="s">
        <v>748</v>
      </c>
    </row>
    <row r="406" spans="1:6" ht="30" hidden="1" customHeight="1">
      <c r="A406" s="127">
        <v>230101507</v>
      </c>
      <c r="B406" s="128"/>
      <c r="C406" s="129"/>
      <c r="D406" s="107" t="s">
        <v>729</v>
      </c>
      <c r="E406" s="107" t="s">
        <v>749</v>
      </c>
      <c r="F406" s="107" t="s">
        <v>749</v>
      </c>
    </row>
    <row r="407" spans="1:6" ht="30" hidden="1" customHeight="1">
      <c r="A407" s="127">
        <v>230101507</v>
      </c>
      <c r="B407" s="128"/>
      <c r="C407" s="129"/>
      <c r="D407" s="107" t="s">
        <v>730</v>
      </c>
      <c r="E407" s="110"/>
      <c r="F407" s="107" t="s">
        <v>750</v>
      </c>
    </row>
    <row r="408" spans="1:6" ht="30" hidden="1" customHeight="1">
      <c r="A408" s="127">
        <v>230101507</v>
      </c>
      <c r="B408" s="128"/>
      <c r="C408" s="129"/>
      <c r="D408" s="107" t="s">
        <v>731</v>
      </c>
      <c r="E408" s="110"/>
      <c r="F408" s="110"/>
    </row>
    <row r="409" spans="1:6" ht="30" hidden="1" customHeight="1">
      <c r="A409" s="127">
        <v>230101507</v>
      </c>
      <c r="B409" s="128"/>
      <c r="C409" s="129"/>
      <c r="D409" s="107" t="s">
        <v>732</v>
      </c>
      <c r="E409" s="110"/>
      <c r="F409" s="110"/>
    </row>
    <row r="410" spans="1:6" ht="30" hidden="1" customHeight="1">
      <c r="A410" s="127">
        <v>230101507</v>
      </c>
      <c r="B410" s="128"/>
      <c r="C410" s="129"/>
      <c r="D410" s="107" t="s">
        <v>733</v>
      </c>
      <c r="E410" s="110"/>
      <c r="F410" s="110"/>
    </row>
    <row r="411" spans="1:6" ht="30" hidden="1" customHeight="1">
      <c r="A411" s="127">
        <v>230101507</v>
      </c>
      <c r="B411" s="128"/>
      <c r="C411" s="129"/>
      <c r="D411" s="107" t="s">
        <v>734</v>
      </c>
      <c r="E411" s="110"/>
      <c r="F411" s="110"/>
    </row>
    <row r="412" spans="1:6" ht="30" hidden="1" customHeight="1">
      <c r="A412" s="127">
        <v>230101507</v>
      </c>
      <c r="B412" s="128"/>
      <c r="C412" s="129"/>
      <c r="D412" s="107" t="s">
        <v>735</v>
      </c>
      <c r="E412" s="110"/>
      <c r="F412" s="110"/>
    </row>
    <row r="413" spans="1:6" ht="30" hidden="1" customHeight="1">
      <c r="A413" s="127">
        <v>230101507</v>
      </c>
      <c r="B413" s="128"/>
      <c r="C413" s="129"/>
      <c r="D413" s="107" t="s">
        <v>736</v>
      </c>
      <c r="E413" s="110"/>
      <c r="F413" s="110"/>
    </row>
    <row r="414" spans="1:6" ht="30" hidden="1" customHeight="1">
      <c r="A414" s="127">
        <v>230101507</v>
      </c>
      <c r="B414" s="128"/>
      <c r="C414" s="129"/>
      <c r="D414" s="107" t="s">
        <v>737</v>
      </c>
      <c r="E414" s="110"/>
      <c r="F414" s="110"/>
    </row>
    <row r="415" spans="1:6" ht="30" hidden="1" customHeight="1">
      <c r="A415" s="127">
        <v>230101507</v>
      </c>
      <c r="B415" s="128"/>
      <c r="C415" s="129"/>
      <c r="D415" s="107" t="s">
        <v>738</v>
      </c>
      <c r="E415" s="110"/>
      <c r="F415" s="110"/>
    </row>
    <row r="416" spans="1:6" ht="30" hidden="1" customHeight="1">
      <c r="A416" s="127">
        <v>230101507</v>
      </c>
      <c r="B416" s="128"/>
      <c r="C416" s="129"/>
      <c r="D416" s="107" t="s">
        <v>739</v>
      </c>
      <c r="E416" s="110"/>
      <c r="F416" s="110"/>
    </row>
    <row r="417" spans="1:6" s="126" customFormat="1" ht="30" hidden="1" customHeight="1">
      <c r="A417" s="121">
        <v>220601501</v>
      </c>
      <c r="B417" s="122" t="s">
        <v>798</v>
      </c>
      <c r="C417" s="123" t="s">
        <v>798</v>
      </c>
      <c r="D417" s="124"/>
      <c r="E417" s="124"/>
      <c r="F417" s="125"/>
    </row>
    <row r="418" spans="1:6" ht="38.25" hidden="1">
      <c r="A418" s="105">
        <v>220601501</v>
      </c>
      <c r="B418" s="106">
        <v>1</v>
      </c>
      <c r="C418" s="107" t="s">
        <v>799</v>
      </c>
      <c r="D418" s="107" t="s">
        <v>803</v>
      </c>
      <c r="E418" s="107" t="s">
        <v>823</v>
      </c>
      <c r="F418" s="107" t="s">
        <v>837</v>
      </c>
    </row>
    <row r="419" spans="1:6" ht="51" hidden="1">
      <c r="A419" s="105">
        <v>220601501</v>
      </c>
      <c r="B419" s="106">
        <v>2</v>
      </c>
      <c r="C419" s="107" t="s">
        <v>800</v>
      </c>
      <c r="D419" s="107" t="s">
        <v>804</v>
      </c>
      <c r="E419" s="107" t="s">
        <v>824</v>
      </c>
      <c r="F419" s="107" t="s">
        <v>838</v>
      </c>
    </row>
    <row r="420" spans="1:6" ht="38.25" hidden="1">
      <c r="A420" s="105">
        <v>220601501</v>
      </c>
      <c r="B420" s="106">
        <v>3</v>
      </c>
      <c r="C420" s="107" t="s">
        <v>801</v>
      </c>
      <c r="D420" s="107" t="s">
        <v>805</v>
      </c>
      <c r="E420" s="107" t="s">
        <v>825</v>
      </c>
      <c r="F420" s="107" t="s">
        <v>839</v>
      </c>
    </row>
    <row r="421" spans="1:6" ht="51" hidden="1">
      <c r="A421" s="105">
        <v>220601501</v>
      </c>
      <c r="B421" s="106">
        <v>4</v>
      </c>
      <c r="C421" s="107" t="s">
        <v>802</v>
      </c>
      <c r="D421" s="107" t="s">
        <v>806</v>
      </c>
      <c r="E421" s="107" t="s">
        <v>826</v>
      </c>
      <c r="F421" s="107" t="s">
        <v>840</v>
      </c>
    </row>
    <row r="422" spans="1:6" ht="38.25" hidden="1">
      <c r="A422" s="127">
        <v>220601501</v>
      </c>
      <c r="B422" s="128"/>
      <c r="C422" s="129"/>
      <c r="D422" s="107" t="s">
        <v>807</v>
      </c>
      <c r="E422" s="107" t="s">
        <v>827</v>
      </c>
      <c r="F422" s="107" t="s">
        <v>841</v>
      </c>
    </row>
    <row r="423" spans="1:6" ht="30" hidden="1" customHeight="1">
      <c r="A423" s="127">
        <v>220601501</v>
      </c>
      <c r="B423" s="128"/>
      <c r="C423" s="129"/>
      <c r="D423" s="107" t="s">
        <v>808</v>
      </c>
      <c r="E423" s="107" t="s">
        <v>828</v>
      </c>
      <c r="F423" s="107" t="s">
        <v>842</v>
      </c>
    </row>
    <row r="424" spans="1:6" ht="38.25" hidden="1">
      <c r="A424" s="127">
        <v>220601501</v>
      </c>
      <c r="B424" s="128"/>
      <c r="C424" s="129"/>
      <c r="D424" s="107" t="s">
        <v>809</v>
      </c>
      <c r="E424" s="107" t="s">
        <v>829</v>
      </c>
      <c r="F424" s="107" t="s">
        <v>843</v>
      </c>
    </row>
    <row r="425" spans="1:6" ht="63.75" hidden="1">
      <c r="A425" s="127">
        <v>220601501</v>
      </c>
      <c r="B425" s="128"/>
      <c r="C425" s="129"/>
      <c r="D425" s="107" t="s">
        <v>810</v>
      </c>
      <c r="E425" s="107" t="s">
        <v>830</v>
      </c>
      <c r="F425" s="110"/>
    </row>
    <row r="426" spans="1:6" ht="38.25" hidden="1">
      <c r="A426" s="127">
        <v>220601501</v>
      </c>
      <c r="B426" s="128"/>
      <c r="C426" s="129"/>
      <c r="D426" s="107" t="s">
        <v>811</v>
      </c>
      <c r="E426" s="107" t="s">
        <v>831</v>
      </c>
      <c r="F426" s="110"/>
    </row>
    <row r="427" spans="1:6" ht="30" hidden="1" customHeight="1">
      <c r="A427" s="127">
        <v>220601501</v>
      </c>
      <c r="B427" s="128"/>
      <c r="C427" s="129"/>
      <c r="D427" s="107" t="s">
        <v>812</v>
      </c>
      <c r="E427" s="107" t="s">
        <v>832</v>
      </c>
      <c r="F427" s="110"/>
    </row>
    <row r="428" spans="1:6" ht="30" hidden="1" customHeight="1">
      <c r="A428" s="127">
        <v>220601501</v>
      </c>
      <c r="B428" s="128"/>
      <c r="C428" s="129"/>
      <c r="D428" s="107" t="s">
        <v>813</v>
      </c>
      <c r="E428" s="107" t="s">
        <v>833</v>
      </c>
      <c r="F428" s="110"/>
    </row>
    <row r="429" spans="1:6" ht="30" hidden="1" customHeight="1">
      <c r="A429" s="127">
        <v>220601501</v>
      </c>
      <c r="B429" s="128"/>
      <c r="C429" s="129"/>
      <c r="D429" s="107" t="s">
        <v>814</v>
      </c>
      <c r="E429" s="107" t="s">
        <v>834</v>
      </c>
      <c r="F429" s="110"/>
    </row>
    <row r="430" spans="1:6" ht="30" hidden="1" customHeight="1">
      <c r="A430" s="127">
        <v>220601501</v>
      </c>
      <c r="B430" s="128"/>
      <c r="C430" s="129"/>
      <c r="D430" s="107" t="s">
        <v>815</v>
      </c>
      <c r="E430" s="107" t="s">
        <v>835</v>
      </c>
      <c r="F430" s="110"/>
    </row>
    <row r="431" spans="1:6" ht="63.75" hidden="1">
      <c r="A431" s="127">
        <v>220601501</v>
      </c>
      <c r="B431" s="128"/>
      <c r="C431" s="129"/>
      <c r="D431" s="107" t="s">
        <v>810</v>
      </c>
      <c r="E431" s="107" t="s">
        <v>836</v>
      </c>
      <c r="F431" s="110"/>
    </row>
    <row r="432" spans="1:6" ht="30" hidden="1" customHeight="1">
      <c r="A432" s="127">
        <v>220601501</v>
      </c>
      <c r="B432" s="128"/>
      <c r="C432" s="129"/>
      <c r="D432" s="107" t="s">
        <v>816</v>
      </c>
      <c r="E432" s="110"/>
      <c r="F432" s="110"/>
    </row>
    <row r="433" spans="1:6" ht="30" hidden="1" customHeight="1">
      <c r="A433" s="127">
        <v>220601501</v>
      </c>
      <c r="B433" s="128"/>
      <c r="C433" s="129"/>
      <c r="D433" s="107" t="s">
        <v>817</v>
      </c>
      <c r="E433" s="110"/>
      <c r="F433" s="110"/>
    </row>
    <row r="434" spans="1:6" ht="30" hidden="1" customHeight="1">
      <c r="A434" s="127">
        <v>220601501</v>
      </c>
      <c r="B434" s="128"/>
      <c r="C434" s="129"/>
      <c r="D434" s="107" t="s">
        <v>818</v>
      </c>
      <c r="E434" s="110"/>
      <c r="F434" s="110"/>
    </row>
    <row r="435" spans="1:6" ht="30" hidden="1" customHeight="1">
      <c r="A435" s="127">
        <v>220601501</v>
      </c>
      <c r="B435" s="128"/>
      <c r="C435" s="129"/>
      <c r="D435" s="107" t="s">
        <v>819</v>
      </c>
      <c r="E435" s="110"/>
      <c r="F435" s="110"/>
    </row>
    <row r="436" spans="1:6" ht="30" hidden="1" customHeight="1">
      <c r="A436" s="127">
        <v>220601501</v>
      </c>
      <c r="B436" s="128"/>
      <c r="C436" s="129"/>
      <c r="D436" s="107" t="s">
        <v>820</v>
      </c>
      <c r="E436" s="110"/>
      <c r="F436" s="110"/>
    </row>
    <row r="437" spans="1:6" ht="30" hidden="1" customHeight="1">
      <c r="A437" s="127">
        <v>220601501</v>
      </c>
      <c r="B437" s="128"/>
      <c r="C437" s="129"/>
      <c r="D437" s="107" t="s">
        <v>821</v>
      </c>
      <c r="E437" s="110"/>
      <c r="F437" s="110"/>
    </row>
    <row r="438" spans="1:6" ht="30" hidden="1" customHeight="1">
      <c r="A438" s="127">
        <v>220601501</v>
      </c>
      <c r="B438" s="128"/>
      <c r="C438" s="129"/>
      <c r="D438" s="107" t="s">
        <v>822</v>
      </c>
      <c r="E438" s="110"/>
      <c r="F438" s="110"/>
    </row>
    <row r="439" spans="1:6" s="87" customFormat="1" ht="8.1" hidden="1" customHeight="1">
      <c r="A439" s="91">
        <v>220601501</v>
      </c>
      <c r="B439" s="92"/>
      <c r="C439" s="93"/>
      <c r="D439" s="94"/>
      <c r="E439" s="94"/>
      <c r="F439" s="94"/>
    </row>
    <row r="440" spans="1:6" s="126" customFormat="1" ht="31.5" hidden="1">
      <c r="A440" s="121">
        <v>240201526</v>
      </c>
      <c r="B440" s="122" t="s">
        <v>897</v>
      </c>
      <c r="C440" s="123" t="s">
        <v>897</v>
      </c>
      <c r="D440" s="124"/>
      <c r="E440" s="124"/>
      <c r="F440" s="125"/>
    </row>
    <row r="441" spans="1:6" ht="30" hidden="1" customHeight="1">
      <c r="A441" s="105">
        <v>240201526</v>
      </c>
      <c r="B441" s="106">
        <v>1</v>
      </c>
      <c r="C441" s="107" t="s">
        <v>898</v>
      </c>
      <c r="D441" s="107" t="s">
        <v>902</v>
      </c>
      <c r="E441" s="107" t="s">
        <v>956</v>
      </c>
      <c r="F441" s="107" t="s">
        <v>1007</v>
      </c>
    </row>
    <row r="442" spans="1:6" ht="30" hidden="1" customHeight="1">
      <c r="A442" s="105">
        <v>240201526</v>
      </c>
      <c r="B442" s="106">
        <v>2</v>
      </c>
      <c r="C442" s="107" t="s">
        <v>899</v>
      </c>
      <c r="D442" s="107" t="s">
        <v>903</v>
      </c>
      <c r="E442" s="107" t="s">
        <v>957</v>
      </c>
      <c r="F442" s="107" t="s">
        <v>1008</v>
      </c>
    </row>
    <row r="443" spans="1:6" ht="30" hidden="1" customHeight="1">
      <c r="A443" s="105">
        <v>240201526</v>
      </c>
      <c r="B443" s="106">
        <v>3</v>
      </c>
      <c r="C443" s="107" t="s">
        <v>900</v>
      </c>
      <c r="D443" s="107" t="s">
        <v>904</v>
      </c>
      <c r="E443" s="107" t="s">
        <v>958</v>
      </c>
      <c r="F443" s="107" t="s">
        <v>1009</v>
      </c>
    </row>
    <row r="444" spans="1:6" ht="30" hidden="1" customHeight="1">
      <c r="A444" s="105">
        <v>240201526</v>
      </c>
      <c r="B444" s="106">
        <v>4</v>
      </c>
      <c r="C444" s="107" t="s">
        <v>901</v>
      </c>
      <c r="D444" s="107" t="s">
        <v>905</v>
      </c>
      <c r="E444" s="107" t="s">
        <v>959</v>
      </c>
      <c r="F444" s="107" t="s">
        <v>1010</v>
      </c>
    </row>
    <row r="445" spans="1:6" ht="30" hidden="1" customHeight="1">
      <c r="A445" s="127">
        <v>240201526</v>
      </c>
      <c r="B445" s="128"/>
      <c r="C445" s="129"/>
      <c r="D445" s="107" t="s">
        <v>906</v>
      </c>
      <c r="E445" s="107" t="s">
        <v>960</v>
      </c>
      <c r="F445" s="107" t="s">
        <v>1011</v>
      </c>
    </row>
    <row r="446" spans="1:6" ht="30" hidden="1" customHeight="1">
      <c r="A446" s="127">
        <v>240201526</v>
      </c>
      <c r="B446" s="128"/>
      <c r="C446" s="129"/>
      <c r="D446" s="107" t="s">
        <v>907</v>
      </c>
      <c r="E446" s="107" t="s">
        <v>961</v>
      </c>
      <c r="F446" s="107" t="s">
        <v>1012</v>
      </c>
    </row>
    <row r="447" spans="1:6" ht="30" hidden="1" customHeight="1">
      <c r="A447" s="127">
        <v>240201526</v>
      </c>
      <c r="B447" s="128"/>
      <c r="C447" s="129"/>
      <c r="D447" s="107" t="s">
        <v>908</v>
      </c>
      <c r="E447" s="107" t="s">
        <v>962</v>
      </c>
      <c r="F447" s="107" t="s">
        <v>1013</v>
      </c>
    </row>
    <row r="448" spans="1:6" ht="30" hidden="1" customHeight="1">
      <c r="A448" s="127">
        <v>240201526</v>
      </c>
      <c r="B448" s="128"/>
      <c r="C448" s="129"/>
      <c r="D448" s="107" t="s">
        <v>909</v>
      </c>
      <c r="E448" s="107" t="s">
        <v>963</v>
      </c>
      <c r="F448" s="107" t="s">
        <v>1014</v>
      </c>
    </row>
    <row r="449" spans="1:6" ht="30" hidden="1" customHeight="1">
      <c r="A449" s="127">
        <v>240201526</v>
      </c>
      <c r="B449" s="128"/>
      <c r="C449" s="129"/>
      <c r="D449" s="107" t="s">
        <v>910</v>
      </c>
      <c r="E449" s="107" t="s">
        <v>964</v>
      </c>
      <c r="F449" s="107" t="s">
        <v>1015</v>
      </c>
    </row>
    <row r="450" spans="1:6" ht="30" hidden="1" customHeight="1">
      <c r="A450" s="127">
        <v>240201526</v>
      </c>
      <c r="B450" s="128"/>
      <c r="C450" s="129"/>
      <c r="D450" s="107" t="s">
        <v>911</v>
      </c>
      <c r="E450" s="107" t="s">
        <v>965</v>
      </c>
      <c r="F450" s="107" t="s">
        <v>1016</v>
      </c>
    </row>
    <row r="451" spans="1:6" ht="30" hidden="1" customHeight="1">
      <c r="A451" s="127">
        <v>240201526</v>
      </c>
      <c r="B451" s="128"/>
      <c r="C451" s="129"/>
      <c r="D451" s="107" t="s">
        <v>912</v>
      </c>
      <c r="E451" s="107" t="s">
        <v>966</v>
      </c>
      <c r="F451" s="110"/>
    </row>
    <row r="452" spans="1:6" ht="30" hidden="1" customHeight="1">
      <c r="A452" s="127">
        <v>240201526</v>
      </c>
      <c r="B452" s="128"/>
      <c r="C452" s="129"/>
      <c r="D452" s="107" t="s">
        <v>913</v>
      </c>
      <c r="E452" s="107" t="s">
        <v>967</v>
      </c>
      <c r="F452" s="110"/>
    </row>
    <row r="453" spans="1:6" ht="30" hidden="1" customHeight="1">
      <c r="A453" s="127">
        <v>240201526</v>
      </c>
      <c r="B453" s="128"/>
      <c r="C453" s="129"/>
      <c r="D453" s="107" t="s">
        <v>914</v>
      </c>
      <c r="E453" s="107" t="s">
        <v>968</v>
      </c>
      <c r="F453" s="110"/>
    </row>
    <row r="454" spans="1:6" ht="30" hidden="1" customHeight="1">
      <c r="A454" s="127">
        <v>240201526</v>
      </c>
      <c r="B454" s="128"/>
      <c r="C454" s="129"/>
      <c r="D454" s="107" t="s">
        <v>915</v>
      </c>
      <c r="E454" s="107" t="s">
        <v>969</v>
      </c>
      <c r="F454" s="110"/>
    </row>
    <row r="455" spans="1:6" ht="30" hidden="1" customHeight="1">
      <c r="A455" s="127">
        <v>240201526</v>
      </c>
      <c r="B455" s="128"/>
      <c r="C455" s="129"/>
      <c r="D455" s="107" t="s">
        <v>916</v>
      </c>
      <c r="E455" s="107" t="s">
        <v>970</v>
      </c>
      <c r="F455" s="110"/>
    </row>
    <row r="456" spans="1:6" ht="30" hidden="1" customHeight="1">
      <c r="A456" s="127">
        <v>240201526</v>
      </c>
      <c r="B456" s="128"/>
      <c r="C456" s="129"/>
      <c r="D456" s="107" t="s">
        <v>917</v>
      </c>
      <c r="E456" s="107" t="s">
        <v>971</v>
      </c>
      <c r="F456" s="110"/>
    </row>
    <row r="457" spans="1:6" ht="30" hidden="1" customHeight="1">
      <c r="A457" s="127">
        <v>240201526</v>
      </c>
      <c r="B457" s="128"/>
      <c r="C457" s="129"/>
      <c r="D457" s="107" t="s">
        <v>918</v>
      </c>
      <c r="E457" s="107" t="s">
        <v>972</v>
      </c>
      <c r="F457" s="110"/>
    </row>
    <row r="458" spans="1:6" ht="30" hidden="1" customHeight="1">
      <c r="A458" s="127">
        <v>240201526</v>
      </c>
      <c r="B458" s="128"/>
      <c r="C458" s="129"/>
      <c r="D458" s="107" t="s">
        <v>919</v>
      </c>
      <c r="E458" s="107" t="s">
        <v>973</v>
      </c>
      <c r="F458" s="110"/>
    </row>
    <row r="459" spans="1:6" ht="30" hidden="1" customHeight="1">
      <c r="A459" s="127">
        <v>240201526</v>
      </c>
      <c r="B459" s="128"/>
      <c r="C459" s="129"/>
      <c r="D459" s="107" t="s">
        <v>920</v>
      </c>
      <c r="E459" s="107" t="s">
        <v>974</v>
      </c>
      <c r="F459" s="110"/>
    </row>
    <row r="460" spans="1:6" ht="30" hidden="1" customHeight="1">
      <c r="A460" s="127">
        <v>240201526</v>
      </c>
      <c r="B460" s="128"/>
      <c r="C460" s="129"/>
      <c r="D460" s="107" t="s">
        <v>921</v>
      </c>
      <c r="E460" s="107" t="s">
        <v>975</v>
      </c>
      <c r="F460" s="110"/>
    </row>
    <row r="461" spans="1:6" ht="30" hidden="1" customHeight="1">
      <c r="A461" s="127">
        <v>240201526</v>
      </c>
      <c r="B461" s="128"/>
      <c r="C461" s="129"/>
      <c r="D461" s="107" t="s">
        <v>922</v>
      </c>
      <c r="E461" s="107" t="s">
        <v>976</v>
      </c>
      <c r="F461" s="110"/>
    </row>
    <row r="462" spans="1:6" ht="30" hidden="1" customHeight="1">
      <c r="A462" s="127">
        <v>240201526</v>
      </c>
      <c r="B462" s="128"/>
      <c r="C462" s="129"/>
      <c r="D462" s="107" t="s">
        <v>923</v>
      </c>
      <c r="E462" s="107" t="s">
        <v>977</v>
      </c>
      <c r="F462" s="110"/>
    </row>
    <row r="463" spans="1:6" ht="30" hidden="1" customHeight="1">
      <c r="A463" s="127">
        <v>240201526</v>
      </c>
      <c r="B463" s="128"/>
      <c r="C463" s="129"/>
      <c r="D463" s="107" t="s">
        <v>924</v>
      </c>
      <c r="E463" s="107" t="s">
        <v>978</v>
      </c>
      <c r="F463" s="110"/>
    </row>
    <row r="464" spans="1:6" ht="30" hidden="1" customHeight="1">
      <c r="A464" s="127">
        <v>240201526</v>
      </c>
      <c r="B464" s="128"/>
      <c r="C464" s="129"/>
      <c r="D464" s="107" t="s">
        <v>925</v>
      </c>
      <c r="E464" s="107" t="s">
        <v>979</v>
      </c>
      <c r="F464" s="110"/>
    </row>
    <row r="465" spans="1:6" ht="30" hidden="1" customHeight="1">
      <c r="A465" s="127">
        <v>240201526</v>
      </c>
      <c r="B465" s="128"/>
      <c r="C465" s="129"/>
      <c r="D465" s="107" t="s">
        <v>926</v>
      </c>
      <c r="E465" s="107" t="s">
        <v>980</v>
      </c>
      <c r="F465" s="110"/>
    </row>
    <row r="466" spans="1:6" ht="30" hidden="1" customHeight="1">
      <c r="A466" s="127">
        <v>240201526</v>
      </c>
      <c r="B466" s="128"/>
      <c r="C466" s="129"/>
      <c r="D466" s="107" t="s">
        <v>927</v>
      </c>
      <c r="E466" s="107" t="s">
        <v>981</v>
      </c>
      <c r="F466" s="110"/>
    </row>
    <row r="467" spans="1:6" ht="30" hidden="1" customHeight="1">
      <c r="A467" s="127">
        <v>240201526</v>
      </c>
      <c r="B467" s="128"/>
      <c r="C467" s="129"/>
      <c r="D467" s="107" t="s">
        <v>928</v>
      </c>
      <c r="E467" s="107" t="s">
        <v>982</v>
      </c>
      <c r="F467" s="110"/>
    </row>
    <row r="468" spans="1:6" ht="30" hidden="1" customHeight="1">
      <c r="A468" s="127">
        <v>240201526</v>
      </c>
      <c r="B468" s="128"/>
      <c r="C468" s="129"/>
      <c r="D468" s="107" t="s">
        <v>929</v>
      </c>
      <c r="E468" s="107" t="s">
        <v>983</v>
      </c>
      <c r="F468" s="110"/>
    </row>
    <row r="469" spans="1:6" ht="30" hidden="1" customHeight="1">
      <c r="A469" s="127">
        <v>240201526</v>
      </c>
      <c r="B469" s="128"/>
      <c r="C469" s="129"/>
      <c r="D469" s="107" t="s">
        <v>930</v>
      </c>
      <c r="E469" s="107" t="s">
        <v>984</v>
      </c>
      <c r="F469" s="110"/>
    </row>
    <row r="470" spans="1:6" ht="30" hidden="1" customHeight="1">
      <c r="A470" s="127">
        <v>240201526</v>
      </c>
      <c r="B470" s="128"/>
      <c r="C470" s="129"/>
      <c r="D470" s="107" t="s">
        <v>931</v>
      </c>
      <c r="E470" s="107" t="s">
        <v>985</v>
      </c>
      <c r="F470" s="110"/>
    </row>
    <row r="471" spans="1:6" ht="30" hidden="1" customHeight="1">
      <c r="A471" s="127">
        <v>240201526</v>
      </c>
      <c r="B471" s="128"/>
      <c r="C471" s="129"/>
      <c r="D471" s="107" t="s">
        <v>932</v>
      </c>
      <c r="E471" s="107" t="s">
        <v>986</v>
      </c>
      <c r="F471" s="110"/>
    </row>
    <row r="472" spans="1:6" ht="30" hidden="1" customHeight="1">
      <c r="A472" s="127">
        <v>240201526</v>
      </c>
      <c r="B472" s="128"/>
      <c r="C472" s="129"/>
      <c r="D472" s="107" t="s">
        <v>933</v>
      </c>
      <c r="E472" s="107" t="s">
        <v>987</v>
      </c>
      <c r="F472" s="110"/>
    </row>
    <row r="473" spans="1:6" ht="30" hidden="1" customHeight="1">
      <c r="A473" s="127">
        <v>240201526</v>
      </c>
      <c r="B473" s="128"/>
      <c r="C473" s="129"/>
      <c r="D473" s="107" t="s">
        <v>934</v>
      </c>
      <c r="E473" s="107" t="s">
        <v>988</v>
      </c>
      <c r="F473" s="110"/>
    </row>
    <row r="474" spans="1:6" ht="30" hidden="1" customHeight="1">
      <c r="A474" s="127">
        <v>240201526</v>
      </c>
      <c r="B474" s="128"/>
      <c r="C474" s="129"/>
      <c r="D474" s="107" t="s">
        <v>935</v>
      </c>
      <c r="E474" s="107" t="s">
        <v>989</v>
      </c>
      <c r="F474" s="110"/>
    </row>
    <row r="475" spans="1:6" ht="30" hidden="1" customHeight="1">
      <c r="A475" s="127">
        <v>240201526</v>
      </c>
      <c r="B475" s="128"/>
      <c r="C475" s="129"/>
      <c r="D475" s="107" t="s">
        <v>936</v>
      </c>
      <c r="E475" s="107" t="s">
        <v>990</v>
      </c>
      <c r="F475" s="110"/>
    </row>
    <row r="476" spans="1:6" ht="30" hidden="1" customHeight="1">
      <c r="A476" s="127">
        <v>240201526</v>
      </c>
      <c r="B476" s="128"/>
      <c r="C476" s="129"/>
      <c r="D476" s="107" t="s">
        <v>937</v>
      </c>
      <c r="E476" s="107" t="s">
        <v>991</v>
      </c>
      <c r="F476" s="110"/>
    </row>
    <row r="477" spans="1:6" ht="30" hidden="1" customHeight="1">
      <c r="A477" s="127">
        <v>240201526</v>
      </c>
      <c r="B477" s="128"/>
      <c r="C477" s="129"/>
      <c r="D477" s="107" t="s">
        <v>938</v>
      </c>
      <c r="E477" s="107" t="s">
        <v>992</v>
      </c>
      <c r="F477" s="110"/>
    </row>
    <row r="478" spans="1:6" ht="30" hidden="1" customHeight="1">
      <c r="A478" s="127">
        <v>240201526</v>
      </c>
      <c r="B478" s="128"/>
      <c r="C478" s="129"/>
      <c r="D478" s="107" t="s">
        <v>939</v>
      </c>
      <c r="E478" s="107" t="s">
        <v>993</v>
      </c>
      <c r="F478" s="110"/>
    </row>
    <row r="479" spans="1:6" ht="30" hidden="1" customHeight="1">
      <c r="A479" s="127">
        <v>240201526</v>
      </c>
      <c r="B479" s="128"/>
      <c r="C479" s="129"/>
      <c r="D479" s="107" t="s">
        <v>940</v>
      </c>
      <c r="E479" s="107" t="s">
        <v>994</v>
      </c>
      <c r="F479" s="110"/>
    </row>
    <row r="480" spans="1:6" ht="30" hidden="1" customHeight="1">
      <c r="A480" s="127">
        <v>240201526</v>
      </c>
      <c r="B480" s="128"/>
      <c r="C480" s="129"/>
      <c r="D480" s="107" t="s">
        <v>941</v>
      </c>
      <c r="E480" s="107" t="s">
        <v>995</v>
      </c>
      <c r="F480" s="110"/>
    </row>
    <row r="481" spans="1:6" ht="30" hidden="1" customHeight="1">
      <c r="A481" s="127">
        <v>240201526</v>
      </c>
      <c r="B481" s="128"/>
      <c r="C481" s="129"/>
      <c r="D481" s="107" t="s">
        <v>942</v>
      </c>
      <c r="E481" s="107" t="s">
        <v>996</v>
      </c>
      <c r="F481" s="110"/>
    </row>
    <row r="482" spans="1:6" ht="30" hidden="1" customHeight="1">
      <c r="A482" s="127">
        <v>240201526</v>
      </c>
      <c r="B482" s="128"/>
      <c r="C482" s="129"/>
      <c r="D482" s="107" t="s">
        <v>943</v>
      </c>
      <c r="E482" s="107" t="s">
        <v>997</v>
      </c>
      <c r="F482" s="110"/>
    </row>
    <row r="483" spans="1:6" ht="30" hidden="1" customHeight="1">
      <c r="A483" s="127">
        <v>240201526</v>
      </c>
      <c r="B483" s="128"/>
      <c r="C483" s="129"/>
      <c r="D483" s="107" t="s">
        <v>944</v>
      </c>
      <c r="E483" s="107" t="s">
        <v>998</v>
      </c>
      <c r="F483" s="110"/>
    </row>
    <row r="484" spans="1:6" ht="30" hidden="1" customHeight="1">
      <c r="A484" s="127">
        <v>240201526</v>
      </c>
      <c r="B484" s="128"/>
      <c r="C484" s="129"/>
      <c r="D484" s="107" t="s">
        <v>907</v>
      </c>
      <c r="E484" s="107" t="s">
        <v>999</v>
      </c>
      <c r="F484" s="110"/>
    </row>
    <row r="485" spans="1:6" ht="30" hidden="1" customHeight="1">
      <c r="A485" s="127">
        <v>240201526</v>
      </c>
      <c r="B485" s="128"/>
      <c r="C485" s="129"/>
      <c r="D485" s="107" t="s">
        <v>945</v>
      </c>
      <c r="E485" s="107" t="s">
        <v>1000</v>
      </c>
      <c r="F485" s="110"/>
    </row>
    <row r="486" spans="1:6" ht="30" hidden="1" customHeight="1">
      <c r="A486" s="127">
        <v>240201526</v>
      </c>
      <c r="B486" s="128"/>
      <c r="C486" s="129"/>
      <c r="D486" s="107" t="s">
        <v>946</v>
      </c>
      <c r="E486" s="107" t="s">
        <v>1001</v>
      </c>
      <c r="F486" s="110"/>
    </row>
    <row r="487" spans="1:6" ht="30" hidden="1" customHeight="1">
      <c r="A487" s="127">
        <v>240201526</v>
      </c>
      <c r="B487" s="128"/>
      <c r="C487" s="129"/>
      <c r="D487" s="107" t="s">
        <v>947</v>
      </c>
      <c r="E487" s="107" t="s">
        <v>1002</v>
      </c>
      <c r="F487" s="110"/>
    </row>
    <row r="488" spans="1:6" ht="30" hidden="1" customHeight="1">
      <c r="A488" s="127">
        <v>240201526</v>
      </c>
      <c r="B488" s="128"/>
      <c r="C488" s="129"/>
      <c r="D488" s="107" t="s">
        <v>948</v>
      </c>
      <c r="E488" s="107" t="s">
        <v>1003</v>
      </c>
      <c r="F488" s="110"/>
    </row>
    <row r="489" spans="1:6" ht="30" hidden="1" customHeight="1">
      <c r="A489" s="127">
        <v>240201526</v>
      </c>
      <c r="B489" s="128"/>
      <c r="C489" s="129"/>
      <c r="D489" s="107" t="s">
        <v>949</v>
      </c>
      <c r="E489" s="107" t="s">
        <v>1004</v>
      </c>
      <c r="F489" s="110"/>
    </row>
    <row r="490" spans="1:6" ht="30" hidden="1" customHeight="1">
      <c r="A490" s="127">
        <v>240201526</v>
      </c>
      <c r="B490" s="128"/>
      <c r="C490" s="129"/>
      <c r="D490" s="107" t="s">
        <v>950</v>
      </c>
      <c r="E490" s="107" t="s">
        <v>1005</v>
      </c>
      <c r="F490" s="110"/>
    </row>
    <row r="491" spans="1:6" ht="30" hidden="1" customHeight="1">
      <c r="A491" s="127">
        <v>240201526</v>
      </c>
      <c r="B491" s="128"/>
      <c r="C491" s="129"/>
      <c r="D491" s="107" t="s">
        <v>951</v>
      </c>
      <c r="E491" s="107" t="s">
        <v>1006</v>
      </c>
      <c r="F491" s="110"/>
    </row>
    <row r="492" spans="1:6" ht="30" hidden="1" customHeight="1">
      <c r="A492" s="127">
        <v>240201526</v>
      </c>
      <c r="B492" s="128"/>
      <c r="C492" s="129"/>
      <c r="D492" s="107" t="s">
        <v>952</v>
      </c>
      <c r="E492" s="128"/>
      <c r="F492" s="110"/>
    </row>
    <row r="493" spans="1:6" ht="63.75" hidden="1">
      <c r="A493" s="127">
        <v>240201526</v>
      </c>
      <c r="B493" s="128"/>
      <c r="C493" s="129"/>
      <c r="D493" s="107" t="s">
        <v>953</v>
      </c>
      <c r="E493" s="110"/>
      <c r="F493" s="110"/>
    </row>
    <row r="494" spans="1:6" ht="51" hidden="1">
      <c r="A494" s="127">
        <v>240201526</v>
      </c>
      <c r="B494" s="128"/>
      <c r="C494" s="129"/>
      <c r="D494" s="107" t="s">
        <v>954</v>
      </c>
      <c r="E494" s="110"/>
      <c r="F494" s="110"/>
    </row>
    <row r="495" spans="1:6" ht="30" hidden="1" customHeight="1">
      <c r="A495" s="127">
        <v>240201526</v>
      </c>
      <c r="B495" s="128"/>
      <c r="C495" s="129"/>
      <c r="D495" s="107" t="s">
        <v>955</v>
      </c>
      <c r="E495" s="110"/>
      <c r="F495" s="110"/>
    </row>
    <row r="496" spans="1:6" s="87" customFormat="1" ht="8.1" hidden="1" customHeight="1">
      <c r="A496" s="91">
        <v>240201526</v>
      </c>
      <c r="B496" s="92"/>
      <c r="C496" s="93"/>
      <c r="D496" s="94"/>
      <c r="E496" s="94"/>
      <c r="F496" s="94"/>
    </row>
    <row r="497" spans="1:6" s="126" customFormat="1" ht="30" hidden="1" customHeight="1">
      <c r="A497" s="121">
        <v>210201501</v>
      </c>
      <c r="B497" s="122" t="s">
        <v>1017</v>
      </c>
      <c r="C497" s="123" t="s">
        <v>1017</v>
      </c>
      <c r="D497" s="124"/>
      <c r="E497" s="124"/>
      <c r="F497" s="125"/>
    </row>
    <row r="498" spans="1:6" ht="38.25" hidden="1">
      <c r="A498" s="105">
        <v>210201501</v>
      </c>
      <c r="B498" s="106">
        <v>1</v>
      </c>
      <c r="C498" s="107" t="s">
        <v>1018</v>
      </c>
      <c r="D498" s="107" t="s">
        <v>1022</v>
      </c>
      <c r="E498" s="107" t="s">
        <v>1064</v>
      </c>
      <c r="F498" s="107" t="s">
        <v>1071</v>
      </c>
    </row>
    <row r="499" spans="1:6" ht="30" hidden="1" customHeight="1">
      <c r="A499" s="105">
        <v>210201501</v>
      </c>
      <c r="B499" s="106">
        <v>2</v>
      </c>
      <c r="C499" s="107" t="s">
        <v>1019</v>
      </c>
      <c r="D499" s="107" t="s">
        <v>1023</v>
      </c>
      <c r="E499" s="107" t="s">
        <v>1065</v>
      </c>
      <c r="F499" s="107" t="s">
        <v>1072</v>
      </c>
    </row>
    <row r="500" spans="1:6" ht="38.25" hidden="1">
      <c r="A500" s="105">
        <v>210201501</v>
      </c>
      <c r="B500" s="106">
        <v>3</v>
      </c>
      <c r="C500" s="107" t="s">
        <v>1020</v>
      </c>
      <c r="D500" s="107" t="s">
        <v>1024</v>
      </c>
      <c r="E500" s="107" t="s">
        <v>1066</v>
      </c>
      <c r="F500" s="107" t="s">
        <v>1073</v>
      </c>
    </row>
    <row r="501" spans="1:6" ht="38.25" hidden="1">
      <c r="A501" s="105">
        <v>210201501</v>
      </c>
      <c r="B501" s="106">
        <v>4</v>
      </c>
      <c r="C501" s="107" t="s">
        <v>1021</v>
      </c>
      <c r="D501" s="107" t="s">
        <v>1025</v>
      </c>
      <c r="E501" s="107" t="s">
        <v>1067</v>
      </c>
      <c r="F501" s="107" t="s">
        <v>1074</v>
      </c>
    </row>
    <row r="502" spans="1:6" ht="38.25" hidden="1">
      <c r="A502" s="127">
        <v>210201501</v>
      </c>
      <c r="B502" s="128"/>
      <c r="C502" s="129"/>
      <c r="D502" s="107" t="s">
        <v>1026</v>
      </c>
      <c r="E502" s="107" t="s">
        <v>1068</v>
      </c>
      <c r="F502" s="107" t="s">
        <v>1075</v>
      </c>
    </row>
    <row r="503" spans="1:6" ht="30" hidden="1" customHeight="1">
      <c r="A503" s="127">
        <v>210201501</v>
      </c>
      <c r="B503" s="128"/>
      <c r="C503" s="129"/>
      <c r="D503" s="107" t="s">
        <v>1027</v>
      </c>
      <c r="E503" s="107" t="s">
        <v>1069</v>
      </c>
      <c r="F503" s="107" t="s">
        <v>1076</v>
      </c>
    </row>
    <row r="504" spans="1:6" ht="30" hidden="1" customHeight="1">
      <c r="A504" s="127">
        <v>210201501</v>
      </c>
      <c r="B504" s="128"/>
      <c r="C504" s="129"/>
      <c r="D504" s="107" t="s">
        <v>1028</v>
      </c>
      <c r="E504" s="107" t="s">
        <v>1070</v>
      </c>
      <c r="F504" s="107" t="s">
        <v>1077</v>
      </c>
    </row>
    <row r="505" spans="1:6" ht="30" hidden="1" customHeight="1">
      <c r="A505" s="127">
        <v>210201501</v>
      </c>
      <c r="B505" s="128"/>
      <c r="C505" s="129"/>
      <c r="D505" s="107" t="s">
        <v>1029</v>
      </c>
      <c r="E505" s="110"/>
      <c r="F505" s="107" t="s">
        <v>1078</v>
      </c>
    </row>
    <row r="506" spans="1:6" ht="51" hidden="1">
      <c r="A506" s="127">
        <v>210201501</v>
      </c>
      <c r="B506" s="128"/>
      <c r="C506" s="129"/>
      <c r="D506" s="107" t="s">
        <v>1030</v>
      </c>
      <c r="E506" s="110"/>
      <c r="F506" s="107" t="s">
        <v>1079</v>
      </c>
    </row>
    <row r="507" spans="1:6" ht="51" hidden="1">
      <c r="A507" s="127">
        <v>210201501</v>
      </c>
      <c r="B507" s="128"/>
      <c r="C507" s="129"/>
      <c r="D507" s="107" t="s">
        <v>1031</v>
      </c>
      <c r="E507" s="110"/>
      <c r="F507" s="107" t="s">
        <v>1080</v>
      </c>
    </row>
    <row r="508" spans="1:6" ht="30" hidden="1" customHeight="1">
      <c r="A508" s="127">
        <v>210201501</v>
      </c>
      <c r="B508" s="128"/>
      <c r="C508" s="129"/>
      <c r="D508" s="107" t="s">
        <v>1032</v>
      </c>
      <c r="E508" s="110"/>
      <c r="F508" s="110"/>
    </row>
    <row r="509" spans="1:6" ht="30" hidden="1" customHeight="1">
      <c r="A509" s="127">
        <v>210201501</v>
      </c>
      <c r="B509" s="128"/>
      <c r="C509" s="129"/>
      <c r="D509" s="107" t="s">
        <v>1033</v>
      </c>
      <c r="E509" s="110"/>
      <c r="F509" s="110"/>
    </row>
    <row r="510" spans="1:6" ht="30" hidden="1" customHeight="1">
      <c r="A510" s="127">
        <v>210201501</v>
      </c>
      <c r="B510" s="128"/>
      <c r="C510" s="129"/>
      <c r="D510" s="107" t="s">
        <v>1034</v>
      </c>
      <c r="E510" s="110"/>
      <c r="F510" s="110"/>
    </row>
    <row r="511" spans="1:6" ht="30" hidden="1" customHeight="1">
      <c r="A511" s="127">
        <v>210201501</v>
      </c>
      <c r="B511" s="128"/>
      <c r="C511" s="129"/>
      <c r="D511" s="107" t="s">
        <v>1035</v>
      </c>
      <c r="E511" s="110"/>
      <c r="F511" s="110"/>
    </row>
    <row r="512" spans="1:6" ht="30" hidden="1" customHeight="1">
      <c r="A512" s="127">
        <v>210201501</v>
      </c>
      <c r="B512" s="128"/>
      <c r="C512" s="129"/>
      <c r="D512" s="107" t="s">
        <v>1036</v>
      </c>
      <c r="E512" s="110"/>
      <c r="F512" s="110"/>
    </row>
    <row r="513" spans="1:6" ht="30" hidden="1" customHeight="1">
      <c r="A513" s="127">
        <v>210201501</v>
      </c>
      <c r="B513" s="128"/>
      <c r="C513" s="129"/>
      <c r="D513" s="107" t="s">
        <v>1037</v>
      </c>
      <c r="E513" s="110"/>
      <c r="F513" s="110"/>
    </row>
    <row r="514" spans="1:6" ht="30" hidden="1" customHeight="1">
      <c r="A514" s="127">
        <v>210201501</v>
      </c>
      <c r="B514" s="128"/>
      <c r="C514" s="129"/>
      <c r="D514" s="107" t="s">
        <v>1038</v>
      </c>
      <c r="E514" s="110"/>
      <c r="F514" s="110"/>
    </row>
    <row r="515" spans="1:6" ht="30" hidden="1" customHeight="1">
      <c r="A515" s="127">
        <v>210201501</v>
      </c>
      <c r="B515" s="128"/>
      <c r="C515" s="129"/>
      <c r="D515" s="107" t="s">
        <v>1039</v>
      </c>
      <c r="E515" s="110"/>
      <c r="F515" s="110"/>
    </row>
    <row r="516" spans="1:6" ht="30" hidden="1" customHeight="1">
      <c r="A516" s="127">
        <v>210201501</v>
      </c>
      <c r="B516" s="128"/>
      <c r="C516" s="129"/>
      <c r="D516" s="107" t="s">
        <v>1040</v>
      </c>
      <c r="E516" s="110"/>
      <c r="F516" s="110"/>
    </row>
    <row r="517" spans="1:6" ht="30" hidden="1" customHeight="1">
      <c r="A517" s="127">
        <v>210201501</v>
      </c>
      <c r="B517" s="128"/>
      <c r="C517" s="129"/>
      <c r="D517" s="107" t="s">
        <v>1041</v>
      </c>
      <c r="E517" s="110"/>
      <c r="F517" s="110"/>
    </row>
    <row r="518" spans="1:6" ht="30" hidden="1" customHeight="1">
      <c r="A518" s="127">
        <v>210201501</v>
      </c>
      <c r="B518" s="128"/>
      <c r="C518" s="129"/>
      <c r="D518" s="107" t="s">
        <v>1042</v>
      </c>
      <c r="E518" s="110"/>
      <c r="F518" s="110"/>
    </row>
    <row r="519" spans="1:6" ht="30" hidden="1" customHeight="1">
      <c r="A519" s="127">
        <v>210201501</v>
      </c>
      <c r="B519" s="128"/>
      <c r="C519" s="129"/>
      <c r="D519" s="107" t="s">
        <v>1043</v>
      </c>
      <c r="E519" s="110"/>
      <c r="F519" s="110"/>
    </row>
    <row r="520" spans="1:6" ht="30" hidden="1" customHeight="1">
      <c r="A520" s="127">
        <v>210201501</v>
      </c>
      <c r="B520" s="128"/>
      <c r="C520" s="129"/>
      <c r="D520" s="107" t="s">
        <v>1044</v>
      </c>
      <c r="E520" s="110"/>
      <c r="F520" s="110"/>
    </row>
    <row r="521" spans="1:6" ht="30" hidden="1" customHeight="1">
      <c r="A521" s="127">
        <v>210201501</v>
      </c>
      <c r="B521" s="128"/>
      <c r="C521" s="129"/>
      <c r="D521" s="107" t="s">
        <v>1045</v>
      </c>
      <c r="E521" s="110"/>
      <c r="F521" s="110"/>
    </row>
    <row r="522" spans="1:6" ht="30" hidden="1" customHeight="1">
      <c r="A522" s="127">
        <v>210201501</v>
      </c>
      <c r="B522" s="128"/>
      <c r="C522" s="129"/>
      <c r="D522" s="107" t="s">
        <v>1046</v>
      </c>
      <c r="E522" s="110"/>
      <c r="F522" s="110"/>
    </row>
    <row r="523" spans="1:6" ht="30" hidden="1" customHeight="1">
      <c r="A523" s="127">
        <v>210201501</v>
      </c>
      <c r="B523" s="128"/>
      <c r="C523" s="129"/>
      <c r="D523" s="107" t="s">
        <v>1047</v>
      </c>
      <c r="E523" s="110"/>
      <c r="F523" s="110"/>
    </row>
    <row r="524" spans="1:6" ht="38.25" hidden="1">
      <c r="A524" s="127">
        <v>210201501</v>
      </c>
      <c r="B524" s="128"/>
      <c r="C524" s="129"/>
      <c r="D524" s="107" t="s">
        <v>1048</v>
      </c>
      <c r="E524" s="110"/>
      <c r="F524" s="110"/>
    </row>
    <row r="525" spans="1:6" ht="30" hidden="1" customHeight="1">
      <c r="A525" s="127">
        <v>210201501</v>
      </c>
      <c r="B525" s="128"/>
      <c r="C525" s="129"/>
      <c r="D525" s="107" t="s">
        <v>1049</v>
      </c>
      <c r="E525" s="110"/>
      <c r="F525" s="110"/>
    </row>
    <row r="526" spans="1:6" ht="30" hidden="1" customHeight="1">
      <c r="A526" s="127">
        <v>210201501</v>
      </c>
      <c r="B526" s="128"/>
      <c r="C526" s="129"/>
      <c r="D526" s="107" t="s">
        <v>1050</v>
      </c>
      <c r="E526" s="110"/>
      <c r="F526" s="110"/>
    </row>
    <row r="527" spans="1:6" ht="30" hidden="1" customHeight="1">
      <c r="A527" s="127">
        <v>210201501</v>
      </c>
      <c r="B527" s="128"/>
      <c r="C527" s="129"/>
      <c r="D527" s="107" t="s">
        <v>1051</v>
      </c>
      <c r="E527" s="110"/>
      <c r="F527" s="110"/>
    </row>
    <row r="528" spans="1:6" ht="30" hidden="1" customHeight="1">
      <c r="A528" s="127">
        <v>210201501</v>
      </c>
      <c r="B528" s="128"/>
      <c r="C528" s="129"/>
      <c r="D528" s="107" t="s">
        <v>1052</v>
      </c>
      <c r="E528" s="110"/>
      <c r="F528" s="110"/>
    </row>
    <row r="529" spans="1:6" ht="30" hidden="1" customHeight="1">
      <c r="A529" s="127">
        <v>210201501</v>
      </c>
      <c r="B529" s="128"/>
      <c r="C529" s="129"/>
      <c r="D529" s="107" t="s">
        <v>1053</v>
      </c>
      <c r="E529" s="110"/>
      <c r="F529" s="110"/>
    </row>
    <row r="530" spans="1:6" ht="30" hidden="1" customHeight="1">
      <c r="A530" s="127">
        <v>210201501</v>
      </c>
      <c r="B530" s="128"/>
      <c r="C530" s="129"/>
      <c r="D530" s="107" t="s">
        <v>1054</v>
      </c>
      <c r="E530" s="110"/>
      <c r="F530" s="110"/>
    </row>
    <row r="531" spans="1:6" ht="30" hidden="1" customHeight="1">
      <c r="A531" s="127">
        <v>210201501</v>
      </c>
      <c r="B531" s="128"/>
      <c r="C531" s="129"/>
      <c r="D531" s="107" t="s">
        <v>1055</v>
      </c>
      <c r="E531" s="110"/>
      <c r="F531" s="110"/>
    </row>
    <row r="532" spans="1:6" ht="30" hidden="1" customHeight="1">
      <c r="A532" s="127">
        <v>210201501</v>
      </c>
      <c r="B532" s="128"/>
      <c r="C532" s="129"/>
      <c r="D532" s="107" t="s">
        <v>1056</v>
      </c>
      <c r="E532" s="110"/>
      <c r="F532" s="110"/>
    </row>
    <row r="533" spans="1:6" ht="30" hidden="1" customHeight="1">
      <c r="A533" s="127">
        <v>210201501</v>
      </c>
      <c r="B533" s="128"/>
      <c r="C533" s="129"/>
      <c r="D533" s="107" t="s">
        <v>1057</v>
      </c>
      <c r="E533" s="110"/>
      <c r="F533" s="110"/>
    </row>
    <row r="534" spans="1:6" ht="30" hidden="1" customHeight="1">
      <c r="A534" s="127">
        <v>210201501</v>
      </c>
      <c r="B534" s="128"/>
      <c r="C534" s="129"/>
      <c r="D534" s="107" t="s">
        <v>1058</v>
      </c>
      <c r="E534" s="110"/>
      <c r="F534" s="110"/>
    </row>
    <row r="535" spans="1:6" ht="30" hidden="1" customHeight="1">
      <c r="A535" s="127">
        <v>210201501</v>
      </c>
      <c r="B535" s="128"/>
      <c r="C535" s="129"/>
      <c r="D535" s="107" t="s">
        <v>1059</v>
      </c>
      <c r="E535" s="110"/>
      <c r="F535" s="110"/>
    </row>
    <row r="536" spans="1:6" ht="30" hidden="1" customHeight="1">
      <c r="A536" s="127">
        <v>210201501</v>
      </c>
      <c r="B536" s="128"/>
      <c r="C536" s="129"/>
      <c r="D536" s="107" t="s">
        <v>1060</v>
      </c>
      <c r="E536" s="110"/>
      <c r="F536" s="110"/>
    </row>
    <row r="537" spans="1:6" ht="30" hidden="1" customHeight="1">
      <c r="A537" s="127">
        <v>210201501</v>
      </c>
      <c r="B537" s="128"/>
      <c r="C537" s="129"/>
      <c r="D537" s="107" t="s">
        <v>1061</v>
      </c>
      <c r="E537" s="110"/>
      <c r="F537" s="110"/>
    </row>
    <row r="538" spans="1:6" ht="30" hidden="1" customHeight="1">
      <c r="A538" s="127">
        <v>210201501</v>
      </c>
      <c r="B538" s="128"/>
      <c r="C538" s="129"/>
      <c r="D538" s="107" t="s">
        <v>1062</v>
      </c>
      <c r="E538" s="110"/>
      <c r="F538" s="110"/>
    </row>
    <row r="539" spans="1:6" ht="30" hidden="1" customHeight="1">
      <c r="A539" s="127">
        <v>210201501</v>
      </c>
      <c r="B539" s="128"/>
      <c r="C539" s="129"/>
      <c r="D539" s="107" t="s">
        <v>1063</v>
      </c>
      <c r="E539" s="110"/>
      <c r="F539" s="110"/>
    </row>
    <row r="540" spans="1:6" s="87" customFormat="1" ht="8.1" hidden="1" customHeight="1">
      <c r="A540" s="91">
        <v>210201501</v>
      </c>
      <c r="B540" s="92"/>
      <c r="C540" s="93"/>
      <c r="D540" s="94"/>
      <c r="E540" s="94"/>
      <c r="F540" s="94"/>
    </row>
  </sheetData>
  <sheetProtection formatCells="0" formatColumns="0" formatRows="0" insertRows="0" deleteRows="0"/>
  <autoFilter ref="A1:F540" xr:uid="{A88B23D7-E099-41A8-8113-4C2162D0967E}">
    <filterColumn colId="0">
      <filters>
        <filter val="220501093"/>
      </filters>
    </filterColumn>
  </autoFilter>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60"/>
  <sheetViews>
    <sheetView showGridLines="0" tabSelected="1" zoomScaleNormal="100" workbookViewId="0">
      <pane ySplit="11" topLeftCell="A12" activePane="bottomLeft" state="frozen"/>
      <selection pane="bottomLeft" activeCell="Q64" sqref="Q64"/>
    </sheetView>
  </sheetViews>
  <sheetFormatPr baseColWidth="10" defaultColWidth="9.140625" defaultRowHeight="16.5"/>
  <cols>
    <col min="1" max="1" width="6.7109375" style="44" customWidth="1"/>
    <col min="2" max="2" width="50.7109375" style="31" customWidth="1"/>
    <col min="3" max="3" width="6.42578125" style="41" customWidth="1"/>
    <col min="4" max="4" width="10.7109375" style="41" customWidth="1"/>
    <col min="5" max="5" width="4.7109375" style="41" customWidth="1"/>
    <col min="6" max="6" width="32.7109375" style="45" customWidth="1"/>
    <col min="7" max="7" width="14.7109375" style="41" customWidth="1"/>
    <col min="8" max="8" width="6.85546875" style="31" hidden="1" customWidth="1"/>
    <col min="9" max="10" width="12.7109375" style="41" customWidth="1"/>
    <col min="11" max="11" width="5.7109375" style="41" customWidth="1"/>
    <col min="12" max="13" width="5.7109375" style="31" customWidth="1"/>
    <col min="14" max="14" width="1.85546875" style="31" hidden="1" customWidth="1"/>
    <col min="15" max="70" width="2.42578125" style="31" customWidth="1"/>
    <col min="71" max="16384" width="9.140625" style="31"/>
  </cols>
  <sheetData>
    <row r="1" spans="1:70" s="1" customFormat="1" ht="5.0999999999999996" customHeight="1">
      <c r="A1" s="235"/>
      <c r="B1" s="235"/>
      <c r="C1" s="235"/>
      <c r="D1" s="235"/>
      <c r="E1" s="235"/>
      <c r="F1" s="235"/>
      <c r="G1" s="235"/>
      <c r="H1" s="235"/>
      <c r="I1" s="235"/>
      <c r="J1" s="235"/>
      <c r="K1" s="235"/>
      <c r="L1" s="235"/>
      <c r="M1" s="235"/>
      <c r="N1" s="235"/>
      <c r="O1" s="235"/>
      <c r="P1" s="235"/>
      <c r="Q1" s="235"/>
      <c r="R1" s="235"/>
      <c r="S1" s="235"/>
      <c r="T1" s="235"/>
      <c r="U1" s="235"/>
      <c r="V1" s="235"/>
      <c r="W1" s="235"/>
      <c r="X1" s="235"/>
      <c r="Y1" s="235"/>
      <c r="Z1" s="235"/>
      <c r="AA1" s="235"/>
      <c r="AB1" s="235"/>
      <c r="AC1" s="235"/>
      <c r="AD1" s="235"/>
      <c r="AE1" s="235"/>
      <c r="AF1" s="235"/>
      <c r="AG1" s="235"/>
      <c r="AH1" s="235"/>
      <c r="AI1" s="235"/>
      <c r="AJ1" s="235"/>
      <c r="AK1" s="235"/>
      <c r="AL1" s="235"/>
      <c r="AM1" s="235"/>
      <c r="AN1" s="235"/>
      <c r="AO1" s="235"/>
      <c r="AP1" s="235"/>
      <c r="AQ1" s="235"/>
      <c r="AR1" s="235"/>
      <c r="AS1" s="235"/>
      <c r="AT1" s="235"/>
      <c r="AU1" s="235"/>
      <c r="AV1" s="235"/>
      <c r="AW1" s="235"/>
      <c r="AX1" s="235"/>
      <c r="AY1" s="235"/>
      <c r="AZ1" s="235"/>
      <c r="BA1" s="235"/>
      <c r="BB1" s="235"/>
      <c r="BC1" s="235"/>
      <c r="BD1" s="235"/>
      <c r="BE1" s="235"/>
      <c r="BF1" s="235"/>
      <c r="BG1" s="235"/>
      <c r="BH1" s="235"/>
      <c r="BI1" s="235"/>
      <c r="BJ1" s="235"/>
      <c r="BK1" s="235"/>
      <c r="BL1" s="235"/>
      <c r="BM1" s="235"/>
      <c r="BN1" s="235"/>
      <c r="BO1" s="235"/>
      <c r="BP1" s="235"/>
      <c r="BQ1" s="235"/>
      <c r="BR1" s="235"/>
    </row>
    <row r="2" spans="1:70" s="46" customFormat="1" ht="20.25">
      <c r="A2" s="236" t="s">
        <v>21</v>
      </c>
      <c r="B2" s="236"/>
      <c r="C2" s="236"/>
      <c r="D2" s="236"/>
      <c r="E2" s="236"/>
      <c r="F2" s="236"/>
      <c r="G2" s="236"/>
      <c r="H2" s="235"/>
      <c r="I2" s="236"/>
      <c r="J2" s="236"/>
      <c r="K2" s="236"/>
      <c r="L2" s="236"/>
      <c r="M2" s="236"/>
      <c r="N2" s="236"/>
      <c r="O2" s="236"/>
      <c r="P2" s="236"/>
      <c r="Q2" s="236"/>
      <c r="R2" s="236"/>
      <c r="S2" s="236"/>
      <c r="T2" s="236"/>
      <c r="U2" s="236"/>
      <c r="V2" s="236"/>
      <c r="W2" s="236"/>
      <c r="X2" s="236"/>
      <c r="Y2" s="236"/>
      <c r="Z2" s="236"/>
      <c r="AA2" s="236"/>
      <c r="AB2" s="236"/>
      <c r="AC2" s="236"/>
      <c r="AD2" s="236"/>
      <c r="AE2" s="236"/>
      <c r="AF2" s="236"/>
      <c r="AG2" s="236"/>
      <c r="AH2" s="236"/>
      <c r="AI2" s="236"/>
      <c r="AJ2" s="236"/>
      <c r="AK2" s="236"/>
      <c r="AL2" s="236"/>
      <c r="AM2" s="236"/>
      <c r="AN2" s="236"/>
      <c r="AO2" s="236"/>
      <c r="AP2" s="236"/>
      <c r="AQ2" s="236"/>
      <c r="AR2" s="236"/>
      <c r="AS2" s="236"/>
      <c r="AT2" s="236"/>
      <c r="AU2" s="236"/>
      <c r="AV2" s="236"/>
      <c r="AW2" s="236"/>
      <c r="AX2" s="236"/>
      <c r="AY2" s="236"/>
      <c r="AZ2" s="236"/>
      <c r="BA2" s="236"/>
      <c r="BB2" s="236"/>
      <c r="BC2" s="236"/>
      <c r="BD2" s="236"/>
      <c r="BE2" s="236"/>
      <c r="BF2" s="236"/>
      <c r="BG2" s="236"/>
      <c r="BH2" s="236"/>
      <c r="BI2" s="236"/>
      <c r="BJ2" s="236"/>
      <c r="BK2" s="236"/>
      <c r="BL2" s="236"/>
      <c r="BM2" s="236"/>
      <c r="BN2" s="236"/>
      <c r="BO2" s="236"/>
      <c r="BP2" s="236"/>
      <c r="BQ2" s="236"/>
      <c r="BR2" s="237"/>
    </row>
    <row r="3" spans="1:70" s="46" customFormat="1" ht="20.25">
      <c r="A3" s="236" t="s">
        <v>0</v>
      </c>
      <c r="B3" s="236"/>
      <c r="C3" s="236"/>
      <c r="D3" s="236"/>
      <c r="E3" s="236"/>
      <c r="F3" s="236"/>
      <c r="G3" s="236"/>
      <c r="H3" s="235"/>
      <c r="I3" s="236"/>
      <c r="J3" s="236"/>
      <c r="K3" s="236"/>
      <c r="L3" s="236"/>
      <c r="M3" s="236"/>
      <c r="N3" s="236"/>
      <c r="O3" s="236"/>
      <c r="P3" s="236"/>
      <c r="Q3" s="236"/>
      <c r="R3" s="236"/>
      <c r="S3" s="236"/>
      <c r="T3" s="236"/>
      <c r="U3" s="236"/>
      <c r="V3" s="236"/>
      <c r="W3" s="236"/>
      <c r="X3" s="236"/>
      <c r="Y3" s="236"/>
      <c r="Z3" s="236"/>
      <c r="AA3" s="236"/>
      <c r="AB3" s="236"/>
      <c r="AC3" s="236"/>
      <c r="AD3" s="236"/>
      <c r="AE3" s="236"/>
      <c r="AF3" s="236"/>
      <c r="AG3" s="236"/>
      <c r="AH3" s="236"/>
      <c r="AI3" s="236"/>
      <c r="AJ3" s="236"/>
      <c r="AK3" s="236"/>
      <c r="AL3" s="236"/>
      <c r="AM3" s="236"/>
      <c r="AN3" s="236"/>
      <c r="AO3" s="236"/>
      <c r="AP3" s="236"/>
      <c r="AQ3" s="236"/>
      <c r="AR3" s="236"/>
      <c r="AS3" s="236"/>
      <c r="AT3" s="236"/>
      <c r="AU3" s="236"/>
      <c r="AV3" s="236"/>
      <c r="AW3" s="236"/>
      <c r="AX3" s="236"/>
      <c r="AY3" s="236"/>
      <c r="AZ3" s="236"/>
      <c r="BA3" s="236"/>
      <c r="BB3" s="236"/>
      <c r="BC3" s="236"/>
      <c r="BD3" s="236"/>
      <c r="BE3" s="236"/>
      <c r="BF3" s="236"/>
      <c r="BG3" s="236"/>
      <c r="BH3" s="236"/>
      <c r="BI3" s="236"/>
      <c r="BJ3" s="236"/>
      <c r="BK3" s="236"/>
      <c r="BL3" s="236"/>
      <c r="BM3" s="236"/>
      <c r="BN3" s="236"/>
      <c r="BO3" s="236"/>
      <c r="BP3" s="236"/>
      <c r="BQ3" s="236"/>
      <c r="BR3" s="237"/>
    </row>
    <row r="4" spans="1:70" s="1" customFormat="1" ht="5.0999999999999996" customHeight="1" thickBot="1">
      <c r="A4" s="238"/>
      <c r="B4" s="238"/>
      <c r="C4" s="238"/>
      <c r="D4" s="238"/>
      <c r="E4" s="238"/>
      <c r="F4" s="238"/>
      <c r="G4" s="238"/>
      <c r="H4" s="238"/>
      <c r="I4" s="238"/>
      <c r="J4" s="238"/>
      <c r="K4" s="238"/>
      <c r="L4" s="238"/>
      <c r="M4" s="238"/>
      <c r="N4" s="238"/>
      <c r="O4" s="238"/>
      <c r="P4" s="238"/>
      <c r="Q4" s="238"/>
      <c r="R4" s="238"/>
      <c r="S4" s="238"/>
      <c r="T4" s="238"/>
      <c r="U4" s="238"/>
      <c r="V4" s="238"/>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8"/>
      <c r="AW4" s="238"/>
      <c r="AX4" s="238"/>
      <c r="AY4" s="238"/>
      <c r="AZ4" s="238"/>
      <c r="BA4" s="238"/>
      <c r="BB4" s="238"/>
      <c r="BC4" s="238"/>
      <c r="BD4" s="238"/>
      <c r="BE4" s="238"/>
      <c r="BF4" s="238"/>
      <c r="BG4" s="238"/>
      <c r="BH4" s="238"/>
      <c r="BI4" s="238"/>
      <c r="BJ4" s="238"/>
      <c r="BK4" s="238"/>
      <c r="BL4" s="238"/>
      <c r="BM4" s="238"/>
      <c r="BN4" s="238"/>
      <c r="BO4" s="238"/>
      <c r="BP4" s="238"/>
      <c r="BQ4" s="238"/>
      <c r="BR4" s="239"/>
    </row>
    <row r="5" spans="1:70" s="1" customFormat="1" ht="5.0999999999999996" customHeight="1" thickTop="1">
      <c r="A5" s="168"/>
      <c r="B5" s="168"/>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AP5" s="168"/>
      <c r="AQ5" s="168"/>
      <c r="AR5" s="168"/>
      <c r="AS5" s="168"/>
      <c r="AT5" s="168"/>
      <c r="AU5" s="168"/>
      <c r="AV5" s="168"/>
      <c r="AW5" s="168"/>
      <c r="AX5" s="168"/>
      <c r="AY5" s="168"/>
      <c r="AZ5" s="168"/>
      <c r="BA5" s="168"/>
      <c r="BB5" s="168"/>
      <c r="BC5" s="168"/>
      <c r="BD5" s="168"/>
      <c r="BE5" s="168"/>
      <c r="BF5" s="168"/>
      <c r="BG5" s="168"/>
      <c r="BH5" s="168"/>
      <c r="BI5" s="168"/>
      <c r="BJ5" s="168"/>
      <c r="BK5" s="168"/>
      <c r="BL5" s="168"/>
      <c r="BM5" s="168"/>
      <c r="BN5" s="168"/>
      <c r="BO5" s="168"/>
      <c r="BP5" s="168"/>
      <c r="BQ5" s="168"/>
      <c r="BR5" s="169"/>
    </row>
    <row r="6" spans="1:70" ht="18" customHeight="1">
      <c r="A6" s="170"/>
      <c r="B6" s="171"/>
      <c r="C6" s="172"/>
      <c r="D6" s="172"/>
      <c r="E6" s="172"/>
      <c r="F6" s="173"/>
      <c r="G6" s="172"/>
      <c r="H6" s="174"/>
      <c r="I6" s="175"/>
      <c r="J6" s="175"/>
      <c r="L6" s="176"/>
      <c r="BR6" s="177"/>
    </row>
    <row r="7" spans="1:70" ht="12" customHeight="1">
      <c r="A7" s="178"/>
      <c r="L7" s="176"/>
      <c r="O7" s="179"/>
      <c r="P7" s="179"/>
      <c r="Q7" s="179"/>
      <c r="R7" s="179"/>
      <c r="S7" s="179"/>
      <c r="T7" s="179"/>
      <c r="U7" s="179"/>
      <c r="V7" s="179"/>
      <c r="W7" s="179"/>
      <c r="X7" s="179"/>
      <c r="Y7" s="179"/>
      <c r="Z7" s="179"/>
      <c r="AA7" s="179"/>
      <c r="AB7" s="179"/>
      <c r="AC7" s="179"/>
      <c r="AD7" s="179"/>
      <c r="AE7" s="179"/>
      <c r="BR7" s="177"/>
    </row>
    <row r="8" spans="1:70" ht="17.25" customHeight="1">
      <c r="B8" s="180" t="s">
        <v>26</v>
      </c>
      <c r="C8" s="181"/>
      <c r="D8" s="234">
        <v>45580</v>
      </c>
      <c r="E8" s="234"/>
      <c r="F8" s="234"/>
      <c r="G8" s="42"/>
      <c r="H8" s="42"/>
      <c r="K8" s="195" t="s">
        <v>28</v>
      </c>
      <c r="L8" s="32">
        <v>1</v>
      </c>
      <c r="O8" s="231" t="str">
        <f>"Semana "&amp;(O10-($D$8-WEEKDAY($D$8,1)+2))/7+1</f>
        <v>Semana 1</v>
      </c>
      <c r="P8" s="232"/>
      <c r="Q8" s="232"/>
      <c r="R8" s="232"/>
      <c r="S8" s="232"/>
      <c r="T8" s="232"/>
      <c r="U8" s="233"/>
      <c r="V8" s="231" t="str">
        <f>"Semana "&amp;(V10-($D$8-WEEKDAY($D$8,1)+2))/7+1</f>
        <v>Semana 2</v>
      </c>
      <c r="W8" s="232"/>
      <c r="X8" s="232"/>
      <c r="Y8" s="232"/>
      <c r="Z8" s="232"/>
      <c r="AA8" s="232"/>
      <c r="AB8" s="233"/>
      <c r="AC8" s="231" t="str">
        <f>"Semana "&amp;(AC10-($D$8-WEEKDAY($D$8,1)+2))/7+1</f>
        <v>Semana 3</v>
      </c>
      <c r="AD8" s="232"/>
      <c r="AE8" s="232"/>
      <c r="AF8" s="232"/>
      <c r="AG8" s="232"/>
      <c r="AH8" s="232"/>
      <c r="AI8" s="233"/>
      <c r="AJ8" s="231" t="str">
        <f>"Semana "&amp;(AJ10-($D$8-WEEKDAY($D$8,1)+2))/7+1</f>
        <v>Semana 4</v>
      </c>
      <c r="AK8" s="232"/>
      <c r="AL8" s="232"/>
      <c r="AM8" s="232"/>
      <c r="AN8" s="232"/>
      <c r="AO8" s="232"/>
      <c r="AP8" s="233"/>
      <c r="AQ8" s="231" t="str">
        <f>"Semana "&amp;(AQ10-($D$8-WEEKDAY($D$8,1)+2))/7+1</f>
        <v>Semana 5</v>
      </c>
      <c r="AR8" s="232"/>
      <c r="AS8" s="232"/>
      <c r="AT8" s="232"/>
      <c r="AU8" s="232"/>
      <c r="AV8" s="232"/>
      <c r="AW8" s="233"/>
      <c r="AX8" s="231" t="str">
        <f>"Semana "&amp;(AX10-($D$8-WEEKDAY($D$8,1)+2))/7+1</f>
        <v>Semana 6</v>
      </c>
      <c r="AY8" s="232"/>
      <c r="AZ8" s="232"/>
      <c r="BA8" s="232"/>
      <c r="BB8" s="232"/>
      <c r="BC8" s="232"/>
      <c r="BD8" s="233"/>
      <c r="BE8" s="231" t="str">
        <f>"Semana "&amp;(BE10-($D$8-WEEKDAY($D$8,1)+2))/7+1</f>
        <v>Semana 7</v>
      </c>
      <c r="BF8" s="232"/>
      <c r="BG8" s="232"/>
      <c r="BH8" s="232"/>
      <c r="BI8" s="232"/>
      <c r="BJ8" s="232"/>
      <c r="BK8" s="233"/>
      <c r="BL8" s="231" t="str">
        <f>"Semana "&amp;(BL10-($D$8-WEEKDAY($D$8,1)+2))/7+1</f>
        <v>Semana 8</v>
      </c>
      <c r="BM8" s="232"/>
      <c r="BN8" s="232"/>
      <c r="BO8" s="232"/>
      <c r="BP8" s="232"/>
      <c r="BQ8" s="232"/>
      <c r="BR8" s="244"/>
    </row>
    <row r="9" spans="1:70" ht="17.25" customHeight="1">
      <c r="B9" s="180" t="s">
        <v>27</v>
      </c>
      <c r="C9" s="181"/>
      <c r="D9" s="230" t="s">
        <v>1167</v>
      </c>
      <c r="E9" s="230"/>
      <c r="F9" s="230"/>
      <c r="G9" s="43"/>
      <c r="H9" s="43"/>
      <c r="O9" s="240">
        <f>O10</f>
        <v>45579</v>
      </c>
      <c r="P9" s="241"/>
      <c r="Q9" s="241"/>
      <c r="R9" s="241"/>
      <c r="S9" s="241"/>
      <c r="T9" s="241"/>
      <c r="U9" s="242"/>
      <c r="V9" s="240">
        <f>V10</f>
        <v>45586</v>
      </c>
      <c r="W9" s="241"/>
      <c r="X9" s="241"/>
      <c r="Y9" s="241"/>
      <c r="Z9" s="241"/>
      <c r="AA9" s="241"/>
      <c r="AB9" s="242"/>
      <c r="AC9" s="240">
        <f>AC10</f>
        <v>45593</v>
      </c>
      <c r="AD9" s="241"/>
      <c r="AE9" s="241"/>
      <c r="AF9" s="241"/>
      <c r="AG9" s="241"/>
      <c r="AH9" s="241"/>
      <c r="AI9" s="242"/>
      <c r="AJ9" s="240">
        <f>AJ10</f>
        <v>45600</v>
      </c>
      <c r="AK9" s="241"/>
      <c r="AL9" s="241"/>
      <c r="AM9" s="241"/>
      <c r="AN9" s="241"/>
      <c r="AO9" s="241"/>
      <c r="AP9" s="242"/>
      <c r="AQ9" s="240">
        <f>AQ10</f>
        <v>45607</v>
      </c>
      <c r="AR9" s="241"/>
      <c r="AS9" s="241"/>
      <c r="AT9" s="241"/>
      <c r="AU9" s="241"/>
      <c r="AV9" s="241"/>
      <c r="AW9" s="242"/>
      <c r="AX9" s="240">
        <f>AX10</f>
        <v>45614</v>
      </c>
      <c r="AY9" s="241"/>
      <c r="AZ9" s="241"/>
      <c r="BA9" s="241"/>
      <c r="BB9" s="241"/>
      <c r="BC9" s="241"/>
      <c r="BD9" s="242"/>
      <c r="BE9" s="240">
        <f>BE10</f>
        <v>45621</v>
      </c>
      <c r="BF9" s="241"/>
      <c r="BG9" s="241"/>
      <c r="BH9" s="241"/>
      <c r="BI9" s="241"/>
      <c r="BJ9" s="241"/>
      <c r="BK9" s="242"/>
      <c r="BL9" s="240">
        <f>BL10</f>
        <v>45628</v>
      </c>
      <c r="BM9" s="241"/>
      <c r="BN9" s="241"/>
      <c r="BO9" s="241"/>
      <c r="BP9" s="241"/>
      <c r="BQ9" s="241"/>
      <c r="BR9" s="243"/>
    </row>
    <row r="10" spans="1:70">
      <c r="O10" s="33">
        <f>D8-WEEKDAY(D8,1)+2+7*(L8-1)</f>
        <v>45579</v>
      </c>
      <c r="P10" s="34">
        <f t="shared" ref="P10:BR10" si="0">O10+1</f>
        <v>45580</v>
      </c>
      <c r="Q10" s="34">
        <f t="shared" si="0"/>
        <v>45581</v>
      </c>
      <c r="R10" s="34">
        <f t="shared" si="0"/>
        <v>45582</v>
      </c>
      <c r="S10" s="34">
        <f t="shared" si="0"/>
        <v>45583</v>
      </c>
      <c r="T10" s="34">
        <f t="shared" si="0"/>
        <v>45584</v>
      </c>
      <c r="U10" s="35">
        <f t="shared" si="0"/>
        <v>45585</v>
      </c>
      <c r="V10" s="33">
        <f t="shared" si="0"/>
        <v>45586</v>
      </c>
      <c r="W10" s="34">
        <f t="shared" si="0"/>
        <v>45587</v>
      </c>
      <c r="X10" s="34">
        <f t="shared" si="0"/>
        <v>45588</v>
      </c>
      <c r="Y10" s="34">
        <f t="shared" si="0"/>
        <v>45589</v>
      </c>
      <c r="Z10" s="34">
        <f t="shared" si="0"/>
        <v>45590</v>
      </c>
      <c r="AA10" s="34">
        <f t="shared" si="0"/>
        <v>45591</v>
      </c>
      <c r="AB10" s="35">
        <f t="shared" si="0"/>
        <v>45592</v>
      </c>
      <c r="AC10" s="33">
        <f t="shared" si="0"/>
        <v>45593</v>
      </c>
      <c r="AD10" s="34">
        <f t="shared" si="0"/>
        <v>45594</v>
      </c>
      <c r="AE10" s="34">
        <f t="shared" si="0"/>
        <v>45595</v>
      </c>
      <c r="AF10" s="34">
        <f t="shared" si="0"/>
        <v>45596</v>
      </c>
      <c r="AG10" s="34">
        <f t="shared" si="0"/>
        <v>45597</v>
      </c>
      <c r="AH10" s="34">
        <f t="shared" si="0"/>
        <v>45598</v>
      </c>
      <c r="AI10" s="35">
        <f t="shared" si="0"/>
        <v>45599</v>
      </c>
      <c r="AJ10" s="33">
        <f t="shared" si="0"/>
        <v>45600</v>
      </c>
      <c r="AK10" s="34">
        <f t="shared" si="0"/>
        <v>45601</v>
      </c>
      <c r="AL10" s="34">
        <f t="shared" si="0"/>
        <v>45602</v>
      </c>
      <c r="AM10" s="34">
        <f t="shared" si="0"/>
        <v>45603</v>
      </c>
      <c r="AN10" s="34">
        <f t="shared" si="0"/>
        <v>45604</v>
      </c>
      <c r="AO10" s="34">
        <f t="shared" si="0"/>
        <v>45605</v>
      </c>
      <c r="AP10" s="35">
        <f t="shared" si="0"/>
        <v>45606</v>
      </c>
      <c r="AQ10" s="33">
        <f t="shared" si="0"/>
        <v>45607</v>
      </c>
      <c r="AR10" s="34">
        <f t="shared" si="0"/>
        <v>45608</v>
      </c>
      <c r="AS10" s="34">
        <f t="shared" si="0"/>
        <v>45609</v>
      </c>
      <c r="AT10" s="34">
        <f t="shared" si="0"/>
        <v>45610</v>
      </c>
      <c r="AU10" s="34">
        <f t="shared" si="0"/>
        <v>45611</v>
      </c>
      <c r="AV10" s="34">
        <f t="shared" si="0"/>
        <v>45612</v>
      </c>
      <c r="AW10" s="35">
        <f t="shared" si="0"/>
        <v>45613</v>
      </c>
      <c r="AX10" s="33">
        <f t="shared" si="0"/>
        <v>45614</v>
      </c>
      <c r="AY10" s="34">
        <f t="shared" si="0"/>
        <v>45615</v>
      </c>
      <c r="AZ10" s="34">
        <f t="shared" si="0"/>
        <v>45616</v>
      </c>
      <c r="BA10" s="34">
        <f t="shared" si="0"/>
        <v>45617</v>
      </c>
      <c r="BB10" s="34">
        <f t="shared" si="0"/>
        <v>45618</v>
      </c>
      <c r="BC10" s="34">
        <f t="shared" si="0"/>
        <v>45619</v>
      </c>
      <c r="BD10" s="35">
        <f t="shared" si="0"/>
        <v>45620</v>
      </c>
      <c r="BE10" s="33">
        <f t="shared" si="0"/>
        <v>45621</v>
      </c>
      <c r="BF10" s="34">
        <f t="shared" si="0"/>
        <v>45622</v>
      </c>
      <c r="BG10" s="34">
        <f t="shared" si="0"/>
        <v>45623</v>
      </c>
      <c r="BH10" s="34">
        <f t="shared" si="0"/>
        <v>45624</v>
      </c>
      <c r="BI10" s="34">
        <f t="shared" si="0"/>
        <v>45625</v>
      </c>
      <c r="BJ10" s="34">
        <f t="shared" si="0"/>
        <v>45626</v>
      </c>
      <c r="BK10" s="35">
        <f t="shared" si="0"/>
        <v>45627</v>
      </c>
      <c r="BL10" s="33">
        <f t="shared" si="0"/>
        <v>45628</v>
      </c>
      <c r="BM10" s="34">
        <f t="shared" si="0"/>
        <v>45629</v>
      </c>
      <c r="BN10" s="34">
        <f t="shared" si="0"/>
        <v>45630</v>
      </c>
      <c r="BO10" s="34">
        <f t="shared" si="0"/>
        <v>45631</v>
      </c>
      <c r="BP10" s="34">
        <f t="shared" si="0"/>
        <v>45632</v>
      </c>
      <c r="BQ10" s="34">
        <f t="shared" si="0"/>
        <v>45633</v>
      </c>
      <c r="BR10" s="182">
        <f t="shared" si="0"/>
        <v>45634</v>
      </c>
    </row>
    <row r="11" spans="1:70" ht="39.950000000000003" customHeight="1" thickBot="1">
      <c r="A11" s="37" t="s">
        <v>24</v>
      </c>
      <c r="B11" s="37" t="s">
        <v>25</v>
      </c>
      <c r="C11" s="139" t="s">
        <v>35</v>
      </c>
      <c r="D11" s="139" t="s">
        <v>1112</v>
      </c>
      <c r="E11" s="139" t="s">
        <v>34</v>
      </c>
      <c r="F11" s="36" t="s">
        <v>36</v>
      </c>
      <c r="G11" s="36" t="s">
        <v>37</v>
      </c>
      <c r="H11" s="36" t="s">
        <v>23</v>
      </c>
      <c r="I11" s="37" t="s">
        <v>38</v>
      </c>
      <c r="J11" s="37" t="s">
        <v>39</v>
      </c>
      <c r="K11" s="140" t="s">
        <v>40</v>
      </c>
      <c r="L11" s="36" t="s">
        <v>29</v>
      </c>
      <c r="M11" s="36" t="s">
        <v>41</v>
      </c>
      <c r="N11" s="36"/>
      <c r="O11" s="38" t="str">
        <f>CHOOSE(WEEKDAY(O10,1),"D","L","M","W","J","V","S")</f>
        <v>L</v>
      </c>
      <c r="P11" s="39" t="str">
        <f t="shared" ref="P11:U11" si="1">CHOOSE(WEEKDAY(P10,1),"D","L","M","W","J","V","S")</f>
        <v>M</v>
      </c>
      <c r="Q11" s="39" t="str">
        <f t="shared" si="1"/>
        <v>W</v>
      </c>
      <c r="R11" s="39" t="str">
        <f t="shared" si="1"/>
        <v>J</v>
      </c>
      <c r="S11" s="39" t="str">
        <f t="shared" si="1"/>
        <v>V</v>
      </c>
      <c r="T11" s="39" t="str">
        <f t="shared" si="1"/>
        <v>S</v>
      </c>
      <c r="U11" s="40" t="str">
        <f t="shared" si="1"/>
        <v>D</v>
      </c>
      <c r="V11" s="38" t="str">
        <f>CHOOSE(WEEKDAY(V10,1),"D","L","M","W","J","V","S")</f>
        <v>L</v>
      </c>
      <c r="W11" s="39" t="str">
        <f t="shared" ref="W11" si="2">CHOOSE(WEEKDAY(W10,1),"D","L","M","W","J","V","S")</f>
        <v>M</v>
      </c>
      <c r="X11" s="39" t="str">
        <f t="shared" ref="X11" si="3">CHOOSE(WEEKDAY(X10,1),"D","L","M","W","J","V","S")</f>
        <v>W</v>
      </c>
      <c r="Y11" s="39" t="str">
        <f t="shared" ref="Y11" si="4">CHOOSE(WEEKDAY(Y10,1),"D","L","M","W","J","V","S")</f>
        <v>J</v>
      </c>
      <c r="Z11" s="39" t="str">
        <f t="shared" ref="Z11" si="5">CHOOSE(WEEKDAY(Z10,1),"D","L","M","W","J","V","S")</f>
        <v>V</v>
      </c>
      <c r="AA11" s="39" t="str">
        <f t="shared" ref="AA11" si="6">CHOOSE(WEEKDAY(AA10,1),"D","L","M","W","J","V","S")</f>
        <v>S</v>
      </c>
      <c r="AB11" s="40" t="str">
        <f t="shared" ref="AB11" si="7">CHOOSE(WEEKDAY(AB10,1),"D","L","M","W","J","V","S")</f>
        <v>D</v>
      </c>
      <c r="AC11" s="38" t="str">
        <f>CHOOSE(WEEKDAY(AC10,1),"D","L","M","W","J","V","S")</f>
        <v>L</v>
      </c>
      <c r="AD11" s="39" t="str">
        <f t="shared" ref="AD11" si="8">CHOOSE(WEEKDAY(AD10,1),"D","L","M","W","J","V","S")</f>
        <v>M</v>
      </c>
      <c r="AE11" s="39" t="str">
        <f t="shared" ref="AE11" si="9">CHOOSE(WEEKDAY(AE10,1),"D","L","M","W","J","V","S")</f>
        <v>W</v>
      </c>
      <c r="AF11" s="39" t="str">
        <f t="shared" ref="AF11" si="10">CHOOSE(WEEKDAY(AF10,1),"D","L","M","W","J","V","S")</f>
        <v>J</v>
      </c>
      <c r="AG11" s="39" t="str">
        <f t="shared" ref="AG11" si="11">CHOOSE(WEEKDAY(AG10,1),"D","L","M","W","J","V","S")</f>
        <v>V</v>
      </c>
      <c r="AH11" s="39" t="str">
        <f t="shared" ref="AH11" si="12">CHOOSE(WEEKDAY(AH10,1),"D","L","M","W","J","V","S")</f>
        <v>S</v>
      </c>
      <c r="AI11" s="40" t="str">
        <f t="shared" ref="AI11" si="13">CHOOSE(WEEKDAY(AI10,1),"D","L","M","W","J","V","S")</f>
        <v>D</v>
      </c>
      <c r="AJ11" s="38" t="str">
        <f>CHOOSE(WEEKDAY(AJ10,1),"D","L","M","W","J","V","S")</f>
        <v>L</v>
      </c>
      <c r="AK11" s="39" t="str">
        <f t="shared" ref="AK11" si="14">CHOOSE(WEEKDAY(AK10,1),"D","L","M","W","J","V","S")</f>
        <v>M</v>
      </c>
      <c r="AL11" s="39" t="str">
        <f t="shared" ref="AL11" si="15">CHOOSE(WEEKDAY(AL10,1),"D","L","M","W","J","V","S")</f>
        <v>W</v>
      </c>
      <c r="AM11" s="39" t="str">
        <f t="shared" ref="AM11" si="16">CHOOSE(WEEKDAY(AM10,1),"D","L","M","W","J","V","S")</f>
        <v>J</v>
      </c>
      <c r="AN11" s="39" t="str">
        <f t="shared" ref="AN11" si="17">CHOOSE(WEEKDAY(AN10,1),"D","L","M","W","J","V","S")</f>
        <v>V</v>
      </c>
      <c r="AO11" s="39" t="str">
        <f t="shared" ref="AO11" si="18">CHOOSE(WEEKDAY(AO10,1),"D","L","M","W","J","V","S")</f>
        <v>S</v>
      </c>
      <c r="AP11" s="40" t="str">
        <f t="shared" ref="AP11" si="19">CHOOSE(WEEKDAY(AP10,1),"D","L","M","W","J","V","S")</f>
        <v>D</v>
      </c>
      <c r="AQ11" s="38" t="str">
        <f>CHOOSE(WEEKDAY(AQ10,1),"D","L","M","W","J","V","S")</f>
        <v>L</v>
      </c>
      <c r="AR11" s="39" t="str">
        <f t="shared" ref="AR11" si="20">CHOOSE(WEEKDAY(AR10,1),"D","L","M","W","J","V","S")</f>
        <v>M</v>
      </c>
      <c r="AS11" s="39" t="str">
        <f t="shared" ref="AS11" si="21">CHOOSE(WEEKDAY(AS10,1),"D","L","M","W","J","V","S")</f>
        <v>W</v>
      </c>
      <c r="AT11" s="39" t="str">
        <f t="shared" ref="AT11" si="22">CHOOSE(WEEKDAY(AT10,1),"D","L","M","W","J","V","S")</f>
        <v>J</v>
      </c>
      <c r="AU11" s="39" t="str">
        <f t="shared" ref="AU11" si="23">CHOOSE(WEEKDAY(AU10,1),"D","L","M","W","J","V","S")</f>
        <v>V</v>
      </c>
      <c r="AV11" s="39" t="str">
        <f t="shared" ref="AV11" si="24">CHOOSE(WEEKDAY(AV10,1),"D","L","M","W","J","V","S")</f>
        <v>S</v>
      </c>
      <c r="AW11" s="40" t="str">
        <f t="shared" ref="AW11" si="25">CHOOSE(WEEKDAY(AW10,1),"D","L","M","W","J","V","S")</f>
        <v>D</v>
      </c>
      <c r="AX11" s="38" t="str">
        <f>CHOOSE(WEEKDAY(AX10,1),"D","L","M","W","J","V","S")</f>
        <v>L</v>
      </c>
      <c r="AY11" s="39" t="str">
        <f t="shared" ref="AY11" si="26">CHOOSE(WEEKDAY(AY10,1),"D","L","M","W","J","V","S")</f>
        <v>M</v>
      </c>
      <c r="AZ11" s="39" t="str">
        <f t="shared" ref="AZ11" si="27">CHOOSE(WEEKDAY(AZ10,1),"D","L","M","W","J","V","S")</f>
        <v>W</v>
      </c>
      <c r="BA11" s="39" t="str">
        <f t="shared" ref="BA11" si="28">CHOOSE(WEEKDAY(BA10,1),"D","L","M","W","J","V","S")</f>
        <v>J</v>
      </c>
      <c r="BB11" s="39" t="str">
        <f t="shared" ref="BB11" si="29">CHOOSE(WEEKDAY(BB10,1),"D","L","M","W","J","V","S")</f>
        <v>V</v>
      </c>
      <c r="BC11" s="39" t="str">
        <f t="shared" ref="BC11" si="30">CHOOSE(WEEKDAY(BC10,1),"D","L","M","W","J","V","S")</f>
        <v>S</v>
      </c>
      <c r="BD11" s="40" t="str">
        <f t="shared" ref="BD11" si="31">CHOOSE(WEEKDAY(BD10,1),"D","L","M","W","J","V","S")</f>
        <v>D</v>
      </c>
      <c r="BE11" s="38" t="str">
        <f>CHOOSE(WEEKDAY(BE10,1),"D","L","M","W","J","V","S")</f>
        <v>L</v>
      </c>
      <c r="BF11" s="39" t="str">
        <f t="shared" ref="BF11" si="32">CHOOSE(WEEKDAY(BF10,1),"D","L","M","W","J","V","S")</f>
        <v>M</v>
      </c>
      <c r="BG11" s="39" t="str">
        <f t="shared" ref="BG11" si="33">CHOOSE(WEEKDAY(BG10,1),"D","L","M","W","J","V","S")</f>
        <v>W</v>
      </c>
      <c r="BH11" s="39" t="str">
        <f t="shared" ref="BH11" si="34">CHOOSE(WEEKDAY(BH10,1),"D","L","M","W","J","V","S")</f>
        <v>J</v>
      </c>
      <c r="BI11" s="39" t="str">
        <f t="shared" ref="BI11" si="35">CHOOSE(WEEKDAY(BI10,1),"D","L","M","W","J","V","S")</f>
        <v>V</v>
      </c>
      <c r="BJ11" s="39" t="str">
        <f t="shared" ref="BJ11" si="36">CHOOSE(WEEKDAY(BJ10,1),"D","L","M","W","J","V","S")</f>
        <v>S</v>
      </c>
      <c r="BK11" s="40" t="str">
        <f t="shared" ref="BK11" si="37">CHOOSE(WEEKDAY(BK10,1),"D","L","M","W","J","V","S")</f>
        <v>D</v>
      </c>
      <c r="BL11" s="38" t="str">
        <f>CHOOSE(WEEKDAY(BL10,1),"D","L","M","W","J","V","S")</f>
        <v>L</v>
      </c>
      <c r="BM11" s="39" t="str">
        <f t="shared" ref="BM11" si="38">CHOOSE(WEEKDAY(BM10,1),"D","L","M","W","J","V","S")</f>
        <v>M</v>
      </c>
      <c r="BN11" s="39" t="str">
        <f t="shared" ref="BN11" si="39">CHOOSE(WEEKDAY(BN10,1),"D","L","M","W","J","V","S")</f>
        <v>W</v>
      </c>
      <c r="BO11" s="39" t="str">
        <f t="shared" ref="BO11" si="40">CHOOSE(WEEKDAY(BO10,1),"D","L","M","W","J","V","S")</f>
        <v>J</v>
      </c>
      <c r="BP11" s="39" t="str">
        <f t="shared" ref="BP11" si="41">CHOOSE(WEEKDAY(BP10,1),"D","L","M","W","J","V","S")</f>
        <v>V</v>
      </c>
      <c r="BQ11" s="39" t="str">
        <f t="shared" ref="BQ11" si="42">CHOOSE(WEEKDAY(BQ10,1),"D","L","M","W","J","V","S")</f>
        <v>S</v>
      </c>
      <c r="BR11" s="183" t="str">
        <f t="shared" ref="BR11" si="43">CHOOSE(WEEKDAY(BR10,1),"D","L","M","W","J","V","S")</f>
        <v>D</v>
      </c>
    </row>
    <row r="12" spans="1:70" s="164" customFormat="1" ht="30" customHeight="1" thickBot="1">
      <c r="A12" s="146" t="str">
        <f>IF(ISERROR(VALUE(SUBSTITUTE(prevWBS,".",""))),"1",IF(ISERROR(FIND("`",SUBSTITUTE(prevWBS,".","`",1))),TEXT(VALUE(prevWBS)+1,"#"),TEXT(VALUE(LEFT(prevWBS,FIND("`",SUBSTITUTE(prevWBS,".","`",1))-1))+1,"#")))</f>
        <v>1</v>
      </c>
      <c r="B12" s="147" t="s">
        <v>30</v>
      </c>
      <c r="C12" s="148" t="s">
        <v>30</v>
      </c>
      <c r="D12" s="148" t="s">
        <v>30</v>
      </c>
      <c r="E12" s="148" t="s">
        <v>30</v>
      </c>
      <c r="F12" s="148"/>
      <c r="G12" s="148"/>
      <c r="H12" s="149"/>
      <c r="I12" s="150"/>
      <c r="J12" s="150" t="str">
        <f>IF(ISBLANK(I12)," - ",IF(K12=0,I12,I12+K12-1))</f>
        <v xml:space="preserve"> - </v>
      </c>
      <c r="K12" s="151"/>
      <c r="L12" s="152"/>
      <c r="M12" s="153" t="str">
        <f t="shared" ref="M12:M52" si="44">IF(OR(J12=0,I12=0)," - ",NETWORKDAYS(I12,J12))</f>
        <v xml:space="preserve"> - </v>
      </c>
      <c r="N12" s="154"/>
      <c r="O12" s="155"/>
      <c r="P12" s="156"/>
      <c r="Q12" s="156"/>
      <c r="R12" s="156"/>
      <c r="S12" s="156"/>
      <c r="T12" s="156"/>
      <c r="U12" s="156"/>
      <c r="V12" s="156"/>
      <c r="W12" s="156"/>
      <c r="X12" s="156"/>
      <c r="Y12" s="156"/>
      <c r="Z12" s="156"/>
      <c r="AA12" s="156"/>
      <c r="AB12" s="156"/>
      <c r="AC12" s="156"/>
      <c r="AD12" s="156"/>
      <c r="AE12" s="156"/>
      <c r="AF12" s="156"/>
      <c r="AG12" s="156"/>
      <c r="AH12" s="156"/>
      <c r="AI12" s="156"/>
      <c r="AJ12" s="156"/>
      <c r="AK12" s="156"/>
      <c r="AL12" s="156"/>
      <c r="AM12" s="156"/>
      <c r="AN12" s="156"/>
      <c r="AO12" s="156"/>
      <c r="AP12" s="156"/>
      <c r="AQ12" s="156"/>
      <c r="AR12" s="156"/>
      <c r="AS12" s="156"/>
      <c r="AT12" s="156"/>
      <c r="AU12" s="156"/>
      <c r="AV12" s="156"/>
      <c r="AW12" s="156"/>
      <c r="AX12" s="156"/>
      <c r="AY12" s="156"/>
      <c r="AZ12" s="156"/>
      <c r="BA12" s="156"/>
      <c r="BB12" s="156"/>
      <c r="BC12" s="156"/>
      <c r="BD12" s="156"/>
      <c r="BE12" s="156"/>
      <c r="BF12" s="156"/>
      <c r="BG12" s="156"/>
      <c r="BH12" s="156"/>
      <c r="BI12" s="156"/>
      <c r="BJ12" s="156"/>
      <c r="BK12" s="156"/>
      <c r="BL12" s="156"/>
      <c r="BM12" s="156"/>
      <c r="BN12" s="156"/>
      <c r="BO12" s="156"/>
      <c r="BP12" s="156"/>
      <c r="BQ12" s="156"/>
      <c r="BR12" s="184"/>
    </row>
    <row r="13" spans="1:70" s="87" customFormat="1" ht="51">
      <c r="A13" s="145" t="str">
        <f t="shared" ref="A13:A45"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57" t="s">
        <v>46</v>
      </c>
      <c r="C13" s="142">
        <v>1</v>
      </c>
      <c r="D13" s="58">
        <v>240201530</v>
      </c>
      <c r="E13" s="142">
        <v>1</v>
      </c>
      <c r="F13" s="59" t="s">
        <v>1162</v>
      </c>
      <c r="G13" s="142" t="s">
        <v>1168</v>
      </c>
      <c r="H13" s="60"/>
      <c r="I13" s="62">
        <v>45580</v>
      </c>
      <c r="J13" s="61">
        <v>45582</v>
      </c>
      <c r="K13" s="64">
        <v>0</v>
      </c>
      <c r="L13" s="63">
        <v>0</v>
      </c>
      <c r="M13" s="65">
        <f t="shared" ref="M13:M23" si="46">IF(OR(J13=0,I13=0)," - ",NETWORKDAYS(I13,J13))</f>
        <v>3</v>
      </c>
      <c r="N13" s="194"/>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187"/>
    </row>
    <row r="14" spans="1:70" s="87" customFormat="1" ht="30" customHeight="1">
      <c r="A14" s="145" t="str">
        <f t="shared" si="45"/>
        <v>1.2</v>
      </c>
      <c r="B14" s="57" t="s">
        <v>1132</v>
      </c>
      <c r="C14" s="142">
        <v>1</v>
      </c>
      <c r="D14" s="58">
        <v>220501046</v>
      </c>
      <c r="E14" s="142">
        <v>1</v>
      </c>
      <c r="F14" s="59" t="s">
        <v>1133</v>
      </c>
      <c r="G14" s="142" t="s">
        <v>1168</v>
      </c>
      <c r="H14" s="60"/>
      <c r="I14" s="62"/>
      <c r="J14" s="61" t="str">
        <f t="shared" ref="J14:J17" si="47">IF(ISBLANK(I14)," - ",IF(K14=0,I14,I14+K14-1))</f>
        <v xml:space="preserve"> - </v>
      </c>
      <c r="K14" s="64">
        <v>0</v>
      </c>
      <c r="L14" s="63">
        <v>0</v>
      </c>
      <c r="M14" s="65" t="str">
        <f t="shared" ref="M14:M17" si="48">IF(OR(J14=0,I14=0)," - ",NETWORKDAYS(I14,J14))</f>
        <v xml:space="preserve"> - </v>
      </c>
      <c r="N14" s="194"/>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187"/>
    </row>
    <row r="15" spans="1:70" s="87" customFormat="1" ht="30" customHeight="1">
      <c r="A15" s="145" t="str">
        <f t="shared" si="45"/>
        <v>1.3</v>
      </c>
      <c r="B15" s="57" t="s">
        <v>618</v>
      </c>
      <c r="C15" s="142">
        <v>1</v>
      </c>
      <c r="D15" s="58">
        <v>220501046</v>
      </c>
      <c r="E15" s="142">
        <v>2</v>
      </c>
      <c r="F15" s="59" t="s">
        <v>1134</v>
      </c>
      <c r="G15" s="142" t="s">
        <v>1168</v>
      </c>
      <c r="H15" s="60"/>
      <c r="I15" s="62"/>
      <c r="J15" s="61" t="str">
        <f t="shared" si="47"/>
        <v xml:space="preserve"> - </v>
      </c>
      <c r="K15" s="64">
        <v>0</v>
      </c>
      <c r="L15" s="63">
        <v>0</v>
      </c>
      <c r="M15" s="65" t="str">
        <f t="shared" si="48"/>
        <v xml:space="preserve"> - </v>
      </c>
      <c r="N15" s="194"/>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187"/>
    </row>
    <row r="16" spans="1:70" s="87" customFormat="1" ht="30" customHeight="1">
      <c r="A16" s="145" t="str">
        <f t="shared" si="45"/>
        <v>1.4</v>
      </c>
      <c r="B16" s="57" t="s">
        <v>619</v>
      </c>
      <c r="C16" s="142">
        <v>1</v>
      </c>
      <c r="D16" s="58">
        <v>220501046</v>
      </c>
      <c r="E16" s="142">
        <v>3</v>
      </c>
      <c r="F16" s="59" t="s">
        <v>1130</v>
      </c>
      <c r="G16" s="142" t="s">
        <v>1168</v>
      </c>
      <c r="H16" s="60"/>
      <c r="I16" s="62"/>
      <c r="J16" s="61" t="str">
        <f t="shared" si="47"/>
        <v xml:space="preserve"> - </v>
      </c>
      <c r="K16" s="64">
        <v>0</v>
      </c>
      <c r="L16" s="63">
        <v>0</v>
      </c>
      <c r="M16" s="65" t="str">
        <f t="shared" si="48"/>
        <v xml:space="preserve"> - </v>
      </c>
      <c r="N16" s="192"/>
      <c r="O16" s="55"/>
      <c r="P16" s="47"/>
      <c r="Q16" s="48"/>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185"/>
    </row>
    <row r="17" spans="1:70" s="87" customFormat="1" ht="30" customHeight="1">
      <c r="A17" s="145" t="str">
        <f t="shared" si="45"/>
        <v>1.5</v>
      </c>
      <c r="B17" s="131" t="s">
        <v>620</v>
      </c>
      <c r="C17" s="142">
        <v>1</v>
      </c>
      <c r="D17" s="58">
        <v>220501046</v>
      </c>
      <c r="E17" s="142">
        <v>4</v>
      </c>
      <c r="F17" s="59" t="s">
        <v>1131</v>
      </c>
      <c r="G17" s="142" t="s">
        <v>1168</v>
      </c>
      <c r="H17" s="132"/>
      <c r="I17" s="141"/>
      <c r="J17" s="61" t="str">
        <f t="shared" si="47"/>
        <v xml:space="preserve"> - </v>
      </c>
      <c r="K17" s="64">
        <v>0</v>
      </c>
      <c r="L17" s="134">
        <v>0</v>
      </c>
      <c r="M17" s="65" t="str">
        <f t="shared" si="48"/>
        <v xml:space="preserve"> - </v>
      </c>
      <c r="N17" s="193"/>
      <c r="O17" s="136"/>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86"/>
    </row>
    <row r="18" spans="1:70" s="87" customFormat="1" ht="30" customHeight="1">
      <c r="A18" s="145" t="str">
        <f t="shared" si="45"/>
        <v>1.6</v>
      </c>
      <c r="B18" s="57" t="s">
        <v>48</v>
      </c>
      <c r="C18" s="142">
        <v>1</v>
      </c>
      <c r="D18" s="58">
        <v>220501092</v>
      </c>
      <c r="E18" s="142">
        <v>1</v>
      </c>
      <c r="F18" s="59" t="s">
        <v>1135</v>
      </c>
      <c r="G18" s="142" t="s">
        <v>1168</v>
      </c>
      <c r="H18" s="60"/>
      <c r="I18" s="62">
        <v>45590</v>
      </c>
      <c r="J18" s="62">
        <v>45590</v>
      </c>
      <c r="K18" s="64">
        <v>0</v>
      </c>
      <c r="L18" s="63">
        <v>0</v>
      </c>
      <c r="M18" s="65">
        <f t="shared" si="46"/>
        <v>1</v>
      </c>
      <c r="N18" s="194"/>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187"/>
    </row>
    <row r="19" spans="1:70" s="87" customFormat="1" ht="30" customHeight="1">
      <c r="A19" s="145" t="str">
        <f t="shared" si="45"/>
        <v>1.7</v>
      </c>
      <c r="B19" s="57" t="s">
        <v>49</v>
      </c>
      <c r="C19" s="142">
        <v>1</v>
      </c>
      <c r="D19" s="58">
        <v>220501092</v>
      </c>
      <c r="E19" s="142">
        <v>2</v>
      </c>
      <c r="F19" s="59" t="s">
        <v>1141</v>
      </c>
      <c r="G19" s="142" t="s">
        <v>1168</v>
      </c>
      <c r="H19" s="60"/>
      <c r="I19" s="62">
        <v>45593</v>
      </c>
      <c r="J19" s="62">
        <v>45594</v>
      </c>
      <c r="K19" s="64">
        <v>0</v>
      </c>
      <c r="L19" s="63">
        <v>0</v>
      </c>
      <c r="M19" s="65">
        <f t="shared" si="46"/>
        <v>2</v>
      </c>
      <c r="N19" s="192"/>
      <c r="O19" s="55"/>
      <c r="P19" s="47"/>
      <c r="Q19" s="48"/>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185"/>
    </row>
    <row r="20" spans="1:70" s="87" customFormat="1" ht="30" customHeight="1">
      <c r="A20" s="145" t="str">
        <f t="shared" si="45"/>
        <v>1.8</v>
      </c>
      <c r="B20" s="131" t="s">
        <v>50</v>
      </c>
      <c r="C20" s="142">
        <v>1</v>
      </c>
      <c r="D20" s="58">
        <v>220501092</v>
      </c>
      <c r="E20" s="142">
        <v>3</v>
      </c>
      <c r="F20" s="59" t="s">
        <v>1142</v>
      </c>
      <c r="G20" s="142" t="s">
        <v>1168</v>
      </c>
      <c r="H20" s="132"/>
      <c r="I20" s="141">
        <v>45595</v>
      </c>
      <c r="J20" s="141">
        <v>45595</v>
      </c>
      <c r="K20" s="64">
        <v>0</v>
      </c>
      <c r="L20" s="134">
        <v>0</v>
      </c>
      <c r="M20" s="65">
        <f t="shared" si="46"/>
        <v>1</v>
      </c>
      <c r="N20" s="193"/>
      <c r="O20" s="136"/>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86"/>
    </row>
    <row r="21" spans="1:70" s="87" customFormat="1" ht="30" customHeight="1">
      <c r="A21" s="145" t="str">
        <f t="shared" si="45"/>
        <v>1.9</v>
      </c>
      <c r="B21" s="57" t="s">
        <v>51</v>
      </c>
      <c r="C21" s="142">
        <v>1</v>
      </c>
      <c r="D21" s="58">
        <v>220501092</v>
      </c>
      <c r="E21" s="142">
        <v>4</v>
      </c>
      <c r="F21" s="59" t="s">
        <v>1143</v>
      </c>
      <c r="G21" s="142" t="s">
        <v>1168</v>
      </c>
      <c r="H21" s="60"/>
      <c r="I21" s="141">
        <v>45596</v>
      </c>
      <c r="J21" s="141">
        <v>45597</v>
      </c>
      <c r="K21" s="64">
        <v>0</v>
      </c>
      <c r="L21" s="63">
        <v>0</v>
      </c>
      <c r="M21" s="65">
        <f t="shared" si="46"/>
        <v>2</v>
      </c>
      <c r="N21" s="192"/>
      <c r="O21" s="55"/>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185"/>
    </row>
    <row r="22" spans="1:70" s="87" customFormat="1" ht="30" customHeight="1">
      <c r="A22" s="145" t="str">
        <f t="shared" si="45"/>
        <v>1.10</v>
      </c>
      <c r="B22" s="57" t="s">
        <v>53</v>
      </c>
      <c r="C22" s="142">
        <v>1</v>
      </c>
      <c r="D22" s="58">
        <v>220501093</v>
      </c>
      <c r="E22" s="142">
        <v>1</v>
      </c>
      <c r="F22" s="59" t="s">
        <v>1120</v>
      </c>
      <c r="G22" s="142" t="s">
        <v>1168</v>
      </c>
      <c r="H22" s="60"/>
      <c r="I22" s="62"/>
      <c r="J22" s="61" t="str">
        <f t="shared" ref="J22" si="49">IF(ISBLANK(I22)," - ",IF(K22=0,I22,I22+K22-1))</f>
        <v xml:space="preserve"> - </v>
      </c>
      <c r="K22" s="64">
        <v>0</v>
      </c>
      <c r="L22" s="63">
        <v>0</v>
      </c>
      <c r="M22" s="65" t="str">
        <f t="shared" si="46"/>
        <v xml:space="preserve"> - </v>
      </c>
      <c r="N22" s="192"/>
      <c r="O22" s="55"/>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185"/>
    </row>
    <row r="23" spans="1:70" s="87" customFormat="1" ht="63.75">
      <c r="A23" s="145" t="str">
        <f t="shared" si="45"/>
        <v>1.11</v>
      </c>
      <c r="B23" s="57" t="s">
        <v>54</v>
      </c>
      <c r="C23" s="142">
        <v>1</v>
      </c>
      <c r="D23" s="58">
        <v>220501093</v>
      </c>
      <c r="E23" s="142">
        <v>2</v>
      </c>
      <c r="F23" s="59" t="s">
        <v>1144</v>
      </c>
      <c r="G23" s="142" t="s">
        <v>1168</v>
      </c>
      <c r="H23" s="60"/>
      <c r="I23" s="62">
        <v>45601</v>
      </c>
      <c r="J23" s="62">
        <v>45609</v>
      </c>
      <c r="K23" s="64">
        <v>0</v>
      </c>
      <c r="L23" s="63">
        <v>0</v>
      </c>
      <c r="M23" s="65">
        <f t="shared" si="46"/>
        <v>7</v>
      </c>
      <c r="N23" s="192"/>
      <c r="O23" s="55"/>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185"/>
    </row>
    <row r="24" spans="1:70" s="87" customFormat="1" ht="30" customHeight="1">
      <c r="A24" s="145" t="str">
        <f t="shared" si="45"/>
        <v>1.12</v>
      </c>
      <c r="B24" s="131" t="s">
        <v>55</v>
      </c>
      <c r="C24" s="142">
        <v>1</v>
      </c>
      <c r="D24" s="58">
        <v>220501093</v>
      </c>
      <c r="E24" s="142">
        <v>3</v>
      </c>
      <c r="F24" s="59" t="s">
        <v>1163</v>
      </c>
      <c r="G24" s="142" t="s">
        <v>1168</v>
      </c>
      <c r="H24" s="132"/>
      <c r="I24" s="141"/>
      <c r="J24" s="133" t="str">
        <f t="shared" ref="J24:J27" si="50">IF(ISBLANK(I24)," - ",IF(K24=0,I24,I24+K24-1))</f>
        <v xml:space="preserve"> - </v>
      </c>
      <c r="K24" s="64">
        <v>0</v>
      </c>
      <c r="L24" s="134">
        <v>0</v>
      </c>
      <c r="M24" s="135" t="str">
        <f t="shared" ref="M24:M28" si="51">IF(OR(J24=0,I24=0)," - ",NETWORKDAYS(I24,J24))</f>
        <v xml:space="preserve"> - </v>
      </c>
      <c r="N24" s="194"/>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187"/>
    </row>
    <row r="25" spans="1:70" s="87" customFormat="1" ht="30" customHeight="1">
      <c r="A25" s="145" t="str">
        <f t="shared" si="45"/>
        <v>1.13</v>
      </c>
      <c r="B25" s="57" t="s">
        <v>56</v>
      </c>
      <c r="C25" s="142">
        <v>1</v>
      </c>
      <c r="D25" s="58">
        <v>220501093</v>
      </c>
      <c r="E25" s="142">
        <v>4</v>
      </c>
      <c r="F25" s="59" t="s">
        <v>1147</v>
      </c>
      <c r="G25" s="142" t="s">
        <v>1168</v>
      </c>
      <c r="H25" s="60"/>
      <c r="I25" s="62">
        <v>45610</v>
      </c>
      <c r="J25" s="62">
        <v>45617</v>
      </c>
      <c r="K25" s="64">
        <v>0</v>
      </c>
      <c r="L25" s="63">
        <v>0</v>
      </c>
      <c r="M25" s="65">
        <f t="shared" si="51"/>
        <v>6</v>
      </c>
      <c r="N25" s="194"/>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187"/>
    </row>
    <row r="26" spans="1:70" s="87" customFormat="1" ht="30" customHeight="1">
      <c r="A26" s="145" t="str">
        <f t="shared" si="45"/>
        <v>1.14</v>
      </c>
      <c r="B26" s="57" t="s">
        <v>58</v>
      </c>
      <c r="C26" s="142">
        <v>2</v>
      </c>
      <c r="D26" s="58">
        <v>220501094</v>
      </c>
      <c r="E26" s="142">
        <v>1</v>
      </c>
      <c r="F26" s="59" t="s">
        <v>1145</v>
      </c>
      <c r="G26" s="142" t="s">
        <v>1168</v>
      </c>
      <c r="H26" s="60"/>
      <c r="I26" s="62"/>
      <c r="J26" s="61" t="str">
        <f t="shared" si="50"/>
        <v xml:space="preserve"> - </v>
      </c>
      <c r="K26" s="64">
        <v>0</v>
      </c>
      <c r="L26" s="63">
        <v>0</v>
      </c>
      <c r="M26" s="65" t="str">
        <f t="shared" si="51"/>
        <v xml:space="preserve"> - </v>
      </c>
      <c r="N26" s="194"/>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187"/>
    </row>
    <row r="27" spans="1:70" s="87" customFormat="1" ht="30" customHeight="1">
      <c r="A27" s="145" t="str">
        <f t="shared" si="45"/>
        <v>1.15</v>
      </c>
      <c r="B27" s="57" t="s">
        <v>59</v>
      </c>
      <c r="C27" s="142">
        <v>2</v>
      </c>
      <c r="D27" s="58">
        <v>220501094</v>
      </c>
      <c r="E27" s="142">
        <v>2</v>
      </c>
      <c r="F27" s="59" t="s">
        <v>1146</v>
      </c>
      <c r="G27" s="142" t="s">
        <v>1168</v>
      </c>
      <c r="H27" s="60"/>
      <c r="I27" s="62"/>
      <c r="J27" s="61" t="str">
        <f t="shared" si="50"/>
        <v xml:space="preserve"> - </v>
      </c>
      <c r="K27" s="64">
        <v>0</v>
      </c>
      <c r="L27" s="63">
        <v>0</v>
      </c>
      <c r="M27" s="65" t="str">
        <f t="shared" si="51"/>
        <v xml:space="preserve"> - </v>
      </c>
      <c r="N27" s="194"/>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187"/>
    </row>
    <row r="28" spans="1:70" s="87" customFormat="1" ht="30" customHeight="1" thickBot="1">
      <c r="A28" s="145" t="str">
        <f t="shared" si="45"/>
        <v>1.16</v>
      </c>
      <c r="B28" s="57" t="s">
        <v>60</v>
      </c>
      <c r="C28" s="142">
        <v>2</v>
      </c>
      <c r="D28" s="58">
        <v>220501094</v>
      </c>
      <c r="E28" s="142">
        <v>3</v>
      </c>
      <c r="F28" s="59" t="s">
        <v>1121</v>
      </c>
      <c r="G28" s="142" t="s">
        <v>1168</v>
      </c>
      <c r="H28" s="60"/>
      <c r="I28" s="62"/>
      <c r="J28" s="61" t="str">
        <f>IF(ISBLANK(I28)," - ",IF(K28=0,I28,I28+K28-1))</f>
        <v xml:space="preserve"> - </v>
      </c>
      <c r="K28" s="64">
        <v>0</v>
      </c>
      <c r="L28" s="63">
        <v>0</v>
      </c>
      <c r="M28" s="65" t="str">
        <f t="shared" si="51"/>
        <v xml:space="preserve"> - </v>
      </c>
      <c r="N28" s="194"/>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187"/>
    </row>
    <row r="29" spans="1:70" s="165" customFormat="1" ht="30" customHeight="1" thickBot="1">
      <c r="A29" s="76" t="str">
        <f>IF(ISERROR(VALUE(SUBSTITUTE(prevWBS,".",""))),"1",IF(ISERROR(FIND("`",SUBSTITUTE(prevWBS,".","`",1))),TEXT(VALUE(prevWBS)+1,"#"),TEXT(VALUE(LEFT(prevWBS,FIND("`",SUBSTITUTE(prevWBS,".","`",1))-1))+1,"#")))</f>
        <v>2</v>
      </c>
      <c r="B29" s="77" t="s">
        <v>31</v>
      </c>
      <c r="C29" s="78" t="s">
        <v>31</v>
      </c>
      <c r="D29" s="78" t="s">
        <v>31</v>
      </c>
      <c r="E29" s="78" t="s">
        <v>31</v>
      </c>
      <c r="F29" s="79"/>
      <c r="G29" s="80"/>
      <c r="H29" s="80"/>
      <c r="I29" s="81"/>
      <c r="J29" s="81" t="str">
        <f t="shared" ref="J29:J52" si="52">IF(ISBLANK(I29)," - ",IF(K29=0,I29,I29+K29-1))</f>
        <v xml:space="preserve"> - </v>
      </c>
      <c r="K29" s="82"/>
      <c r="L29" s="83"/>
      <c r="M29" s="84" t="str">
        <f t="shared" si="44"/>
        <v xml:space="preserve"> - </v>
      </c>
      <c r="N29" s="84"/>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189"/>
    </row>
    <row r="30" spans="1:70" s="87" customFormat="1" ht="30" customHeight="1">
      <c r="A30" s="145" t="str">
        <f t="shared" si="45"/>
        <v>2.1</v>
      </c>
      <c r="B30" s="59" t="s">
        <v>1082</v>
      </c>
      <c r="C30" s="142">
        <v>1</v>
      </c>
      <c r="D30" s="58">
        <v>240201064</v>
      </c>
      <c r="E30" s="142">
        <v>1</v>
      </c>
      <c r="F30" s="59" t="s">
        <v>1138</v>
      </c>
      <c r="G30" s="142" t="s">
        <v>1168</v>
      </c>
      <c r="H30" s="60"/>
      <c r="I30" s="62">
        <v>45586</v>
      </c>
      <c r="J30" s="62">
        <v>45586</v>
      </c>
      <c r="K30" s="64">
        <v>0</v>
      </c>
      <c r="L30" s="63">
        <v>0</v>
      </c>
      <c r="M30" s="65">
        <f t="shared" si="44"/>
        <v>1</v>
      </c>
      <c r="N30" s="192"/>
      <c r="O30" s="55"/>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185"/>
    </row>
    <row r="31" spans="1:70" s="87" customFormat="1" ht="30" customHeight="1">
      <c r="A31" s="145" t="str">
        <f t="shared" si="45"/>
        <v>2.2</v>
      </c>
      <c r="B31" s="57" t="s">
        <v>1083</v>
      </c>
      <c r="C31" s="142">
        <v>1</v>
      </c>
      <c r="D31" s="58">
        <v>240201064</v>
      </c>
      <c r="E31" s="142">
        <v>2</v>
      </c>
      <c r="F31" s="59" t="s">
        <v>1136</v>
      </c>
      <c r="G31" s="142" t="s">
        <v>1168</v>
      </c>
      <c r="H31" s="60"/>
      <c r="I31" s="62">
        <v>45587</v>
      </c>
      <c r="J31" s="61">
        <v>45587</v>
      </c>
      <c r="K31" s="64">
        <v>0</v>
      </c>
      <c r="L31" s="63">
        <v>0</v>
      </c>
      <c r="M31" s="65">
        <f t="shared" si="44"/>
        <v>1</v>
      </c>
      <c r="N31" s="192"/>
      <c r="O31" s="55"/>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185"/>
    </row>
    <row r="32" spans="1:70" s="87" customFormat="1" ht="30" customHeight="1">
      <c r="A32" s="145" t="str">
        <f t="shared" si="45"/>
        <v>2.3</v>
      </c>
      <c r="B32" s="57" t="s">
        <v>1113</v>
      </c>
      <c r="C32" s="142">
        <v>1</v>
      </c>
      <c r="D32" s="58">
        <v>240201064</v>
      </c>
      <c r="E32" s="142">
        <v>3</v>
      </c>
      <c r="F32" s="59" t="s">
        <v>1164</v>
      </c>
      <c r="G32" s="142" t="s">
        <v>1168</v>
      </c>
      <c r="H32" s="60"/>
      <c r="I32" s="62">
        <v>45588</v>
      </c>
      <c r="J32" s="62">
        <v>45588</v>
      </c>
      <c r="K32" s="64">
        <v>0</v>
      </c>
      <c r="L32" s="63">
        <v>0</v>
      </c>
      <c r="M32" s="65">
        <f t="shared" si="44"/>
        <v>1</v>
      </c>
      <c r="N32" s="192"/>
      <c r="O32" s="55"/>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185"/>
    </row>
    <row r="33" spans="1:70" s="87" customFormat="1" ht="30" customHeight="1">
      <c r="A33" s="145" t="str">
        <f t="shared" si="45"/>
        <v>2.4</v>
      </c>
      <c r="B33" s="59" t="s">
        <v>1114</v>
      </c>
      <c r="C33" s="142">
        <v>1</v>
      </c>
      <c r="D33" s="58">
        <v>240201064</v>
      </c>
      <c r="E33" s="142">
        <v>4</v>
      </c>
      <c r="F33" s="59" t="s">
        <v>1137</v>
      </c>
      <c r="G33" s="142" t="s">
        <v>1168</v>
      </c>
      <c r="H33" s="60"/>
      <c r="I33" s="62">
        <v>45589</v>
      </c>
      <c r="J33" s="62">
        <v>45589</v>
      </c>
      <c r="K33" s="64">
        <v>0</v>
      </c>
      <c r="L33" s="63">
        <v>0</v>
      </c>
      <c r="M33" s="65">
        <f t="shared" si="44"/>
        <v>1</v>
      </c>
      <c r="N33" s="192"/>
      <c r="O33" s="55"/>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185"/>
    </row>
    <row r="34" spans="1:70" s="87" customFormat="1" ht="30" customHeight="1">
      <c r="A34" s="145" t="str">
        <f t="shared" si="45"/>
        <v>2.5</v>
      </c>
      <c r="B34" s="59" t="s">
        <v>845</v>
      </c>
      <c r="C34" s="142" t="s">
        <v>1115</v>
      </c>
      <c r="D34" s="58">
        <v>240201517</v>
      </c>
      <c r="E34" s="142">
        <v>1</v>
      </c>
      <c r="F34" s="59" t="s">
        <v>1139</v>
      </c>
      <c r="G34" s="142" t="s">
        <v>1168</v>
      </c>
      <c r="H34" s="60"/>
      <c r="I34" s="62"/>
      <c r="J34" s="61" t="str">
        <f t="shared" si="52"/>
        <v xml:space="preserve"> - </v>
      </c>
      <c r="K34" s="64">
        <v>0</v>
      </c>
      <c r="L34" s="63">
        <v>0</v>
      </c>
      <c r="M34" s="65" t="str">
        <f t="shared" ref="M34:M40" si="53">IF(OR(J34=0,I34=0)," - ",NETWORKDAYS(I34,J34))</f>
        <v xml:space="preserve"> - </v>
      </c>
      <c r="N34" s="192"/>
      <c r="O34" s="55"/>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185"/>
    </row>
    <row r="35" spans="1:70" s="87" customFormat="1" ht="30" customHeight="1">
      <c r="A35" s="145" t="str">
        <f t="shared" si="45"/>
        <v>2.6</v>
      </c>
      <c r="B35" s="57" t="s">
        <v>846</v>
      </c>
      <c r="C35" s="142" t="s">
        <v>1115</v>
      </c>
      <c r="D35" s="58">
        <v>240201517</v>
      </c>
      <c r="E35" s="142">
        <v>2</v>
      </c>
      <c r="F35" s="59" t="s">
        <v>1139</v>
      </c>
      <c r="G35" s="142" t="s">
        <v>1168</v>
      </c>
      <c r="H35" s="60"/>
      <c r="I35" s="62"/>
      <c r="J35" s="61" t="str">
        <f t="shared" si="52"/>
        <v xml:space="preserve"> - </v>
      </c>
      <c r="K35" s="64">
        <v>0</v>
      </c>
      <c r="L35" s="63">
        <v>0</v>
      </c>
      <c r="M35" s="65" t="str">
        <f t="shared" si="53"/>
        <v xml:space="preserve"> - </v>
      </c>
      <c r="N35" s="192"/>
      <c r="O35" s="55"/>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185"/>
    </row>
    <row r="36" spans="1:70" s="87" customFormat="1" ht="30" customHeight="1">
      <c r="A36" s="145" t="str">
        <f t="shared" si="45"/>
        <v>2.7</v>
      </c>
      <c r="B36" s="57" t="s">
        <v>847</v>
      </c>
      <c r="C36" s="142" t="s">
        <v>1115</v>
      </c>
      <c r="D36" s="58">
        <v>240201517</v>
      </c>
      <c r="E36" s="142">
        <v>3</v>
      </c>
      <c r="F36" s="59" t="s">
        <v>1139</v>
      </c>
      <c r="G36" s="142" t="s">
        <v>1168</v>
      </c>
      <c r="H36" s="60"/>
      <c r="I36" s="62"/>
      <c r="J36" s="61" t="str">
        <f t="shared" si="52"/>
        <v xml:space="preserve"> - </v>
      </c>
      <c r="K36" s="64">
        <v>0</v>
      </c>
      <c r="L36" s="63">
        <v>0</v>
      </c>
      <c r="M36" s="65" t="str">
        <f t="shared" si="53"/>
        <v xml:space="preserve"> - </v>
      </c>
      <c r="N36" s="192"/>
      <c r="O36" s="55"/>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185"/>
    </row>
    <row r="37" spans="1:70" s="87" customFormat="1" ht="30" customHeight="1">
      <c r="A37" s="145" t="str">
        <f t="shared" si="45"/>
        <v>2.8</v>
      </c>
      <c r="B37" s="57" t="s">
        <v>848</v>
      </c>
      <c r="C37" s="142" t="s">
        <v>1115</v>
      </c>
      <c r="D37" s="58">
        <v>240201517</v>
      </c>
      <c r="E37" s="142">
        <v>4</v>
      </c>
      <c r="F37" s="59" t="s">
        <v>1139</v>
      </c>
      <c r="G37" s="142" t="s">
        <v>1168</v>
      </c>
      <c r="H37" s="60"/>
      <c r="I37" s="62"/>
      <c r="J37" s="61" t="str">
        <f t="shared" si="52"/>
        <v xml:space="preserve"> - </v>
      </c>
      <c r="K37" s="64">
        <v>0</v>
      </c>
      <c r="L37" s="63">
        <v>0</v>
      </c>
      <c r="M37" s="65" t="str">
        <f t="shared" si="53"/>
        <v xml:space="preserve"> - </v>
      </c>
      <c r="N37" s="192"/>
      <c r="O37" s="55"/>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185"/>
    </row>
    <row r="38" spans="1:70" s="87" customFormat="1" ht="30" customHeight="1">
      <c r="A38" s="145" t="str">
        <f t="shared" si="45"/>
        <v>2.9</v>
      </c>
      <c r="B38" s="59" t="s">
        <v>82</v>
      </c>
      <c r="C38" s="142">
        <v>1</v>
      </c>
      <c r="D38" s="58">
        <v>220201501</v>
      </c>
      <c r="E38" s="142">
        <v>1</v>
      </c>
      <c r="F38" s="59" t="s">
        <v>1140</v>
      </c>
      <c r="G38" s="142" t="s">
        <v>1168</v>
      </c>
      <c r="H38" s="60"/>
      <c r="I38" s="62"/>
      <c r="J38" s="61" t="str">
        <f t="shared" si="52"/>
        <v xml:space="preserve"> - </v>
      </c>
      <c r="K38" s="64">
        <v>0</v>
      </c>
      <c r="L38" s="63">
        <v>0</v>
      </c>
      <c r="M38" s="65" t="str">
        <f t="shared" si="53"/>
        <v xml:space="preserve"> - </v>
      </c>
      <c r="N38" s="192"/>
      <c r="O38" s="55"/>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185"/>
    </row>
    <row r="39" spans="1:70" s="87" customFormat="1" ht="30" customHeight="1">
      <c r="A39" s="145" t="str">
        <f t="shared" si="45"/>
        <v>2.10</v>
      </c>
      <c r="B39" s="57" t="s">
        <v>83</v>
      </c>
      <c r="C39" s="142">
        <v>1</v>
      </c>
      <c r="D39" s="58">
        <v>220201501</v>
      </c>
      <c r="E39" s="142">
        <v>2</v>
      </c>
      <c r="F39" s="59" t="s">
        <v>1140</v>
      </c>
      <c r="G39" s="142" t="s">
        <v>1168</v>
      </c>
      <c r="H39" s="60"/>
      <c r="I39" s="62"/>
      <c r="J39" s="61" t="str">
        <f t="shared" si="52"/>
        <v xml:space="preserve"> - </v>
      </c>
      <c r="K39" s="64">
        <v>0</v>
      </c>
      <c r="L39" s="63">
        <v>0</v>
      </c>
      <c r="M39" s="65" t="str">
        <f t="shared" si="53"/>
        <v xml:space="preserve"> - </v>
      </c>
      <c r="N39" s="192"/>
      <c r="O39" s="55"/>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185"/>
    </row>
    <row r="40" spans="1:70" s="87" customFormat="1" ht="30" customHeight="1" thickBot="1">
      <c r="A40" s="145" t="str">
        <f t="shared" si="45"/>
        <v>2.11</v>
      </c>
      <c r="B40" s="57" t="s">
        <v>84</v>
      </c>
      <c r="C40" s="142">
        <v>1</v>
      </c>
      <c r="D40" s="58">
        <v>220201501</v>
      </c>
      <c r="E40" s="142">
        <v>3</v>
      </c>
      <c r="F40" s="59" t="s">
        <v>1140</v>
      </c>
      <c r="G40" s="142" t="s">
        <v>1168</v>
      </c>
      <c r="H40" s="60"/>
      <c r="I40" s="62"/>
      <c r="J40" s="61" t="str">
        <f t="shared" si="52"/>
        <v xml:space="preserve"> - </v>
      </c>
      <c r="K40" s="64">
        <v>0</v>
      </c>
      <c r="L40" s="63">
        <v>0</v>
      </c>
      <c r="M40" s="65" t="str">
        <f t="shared" si="53"/>
        <v xml:space="preserve"> - </v>
      </c>
      <c r="N40" s="192"/>
      <c r="O40" s="66"/>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188"/>
    </row>
    <row r="41" spans="1:70" s="87" customFormat="1" ht="30" customHeight="1">
      <c r="A41" s="145" t="str">
        <f t="shared" si="45"/>
        <v>2.12</v>
      </c>
      <c r="B41" s="59" t="s">
        <v>85</v>
      </c>
      <c r="C41" s="142">
        <v>1</v>
      </c>
      <c r="D41" s="58">
        <v>220201501</v>
      </c>
      <c r="E41" s="142">
        <v>4</v>
      </c>
      <c r="F41" s="59" t="s">
        <v>1140</v>
      </c>
      <c r="G41" s="142" t="s">
        <v>1168</v>
      </c>
      <c r="H41" s="60"/>
      <c r="I41" s="62"/>
      <c r="J41" s="61" t="str">
        <f t="shared" ref="J41" si="54">IF(ISBLANK(I41)," - ",IF(K41=0,I41,I41+K41-1))</f>
        <v xml:space="preserve"> - </v>
      </c>
      <c r="K41" s="64">
        <v>0</v>
      </c>
      <c r="L41" s="63">
        <v>0</v>
      </c>
      <c r="M41" s="65" t="str">
        <f t="shared" si="44"/>
        <v xml:space="preserve"> - </v>
      </c>
      <c r="N41" s="192"/>
      <c r="O41" s="55"/>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185"/>
    </row>
    <row r="42" spans="1:70" s="87" customFormat="1" ht="38.25">
      <c r="A42" s="145" t="str">
        <f t="shared" si="45"/>
        <v>2.13</v>
      </c>
      <c r="B42" s="59" t="s">
        <v>62</v>
      </c>
      <c r="C42" s="142">
        <v>2</v>
      </c>
      <c r="D42" s="58">
        <v>220501095</v>
      </c>
      <c r="E42" s="142">
        <v>1</v>
      </c>
      <c r="F42" s="59" t="s">
        <v>1148</v>
      </c>
      <c r="G42" s="142" t="s">
        <v>1168</v>
      </c>
      <c r="H42" s="60"/>
      <c r="I42" s="62"/>
      <c r="J42" s="61" t="str">
        <f t="shared" si="52"/>
        <v xml:space="preserve"> - </v>
      </c>
      <c r="K42" s="64">
        <v>0</v>
      </c>
      <c r="L42" s="63">
        <v>0</v>
      </c>
      <c r="M42" s="65" t="str">
        <f t="shared" ref="M42:M45" si="55">IF(OR(J42=0,I42=0)," - ",NETWORKDAYS(I42,J42))</f>
        <v xml:space="preserve"> - </v>
      </c>
      <c r="N42" s="192"/>
      <c r="O42" s="55"/>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185"/>
    </row>
    <row r="43" spans="1:70" s="87" customFormat="1" ht="38.25">
      <c r="A43" s="145" t="str">
        <f t="shared" si="45"/>
        <v>2.14</v>
      </c>
      <c r="B43" s="57" t="s">
        <v>63</v>
      </c>
      <c r="C43" s="142">
        <v>2</v>
      </c>
      <c r="D43" s="58">
        <v>220501095</v>
      </c>
      <c r="E43" s="142">
        <v>2</v>
      </c>
      <c r="F43" s="59" t="s">
        <v>1149</v>
      </c>
      <c r="G43" s="142" t="s">
        <v>1168</v>
      </c>
      <c r="H43" s="60"/>
      <c r="I43" s="62"/>
      <c r="J43" s="61" t="str">
        <f t="shared" si="52"/>
        <v xml:space="preserve"> - </v>
      </c>
      <c r="K43" s="64">
        <v>0</v>
      </c>
      <c r="L43" s="63">
        <v>0</v>
      </c>
      <c r="M43" s="65" t="str">
        <f t="shared" si="55"/>
        <v xml:space="preserve"> - </v>
      </c>
      <c r="N43" s="192"/>
      <c r="O43" s="55"/>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185"/>
    </row>
    <row r="44" spans="1:70" s="87" customFormat="1" ht="38.25">
      <c r="A44" s="145" t="str">
        <f t="shared" si="45"/>
        <v>2.15</v>
      </c>
      <c r="B44" s="57" t="s">
        <v>64</v>
      </c>
      <c r="C44" s="142">
        <v>2</v>
      </c>
      <c r="D44" s="58">
        <v>220501095</v>
      </c>
      <c r="E44" s="142">
        <v>3</v>
      </c>
      <c r="F44" s="59" t="s">
        <v>1150</v>
      </c>
      <c r="G44" s="142" t="s">
        <v>1168</v>
      </c>
      <c r="H44" s="60"/>
      <c r="I44" s="62"/>
      <c r="J44" s="61" t="str">
        <f t="shared" si="52"/>
        <v xml:space="preserve"> - </v>
      </c>
      <c r="K44" s="64">
        <v>0</v>
      </c>
      <c r="L44" s="63">
        <v>0</v>
      </c>
      <c r="M44" s="65" t="str">
        <f t="shared" si="55"/>
        <v xml:space="preserve"> - </v>
      </c>
      <c r="N44" s="192"/>
      <c r="O44" s="55"/>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185"/>
    </row>
    <row r="45" spans="1:70" s="87" customFormat="1" ht="30" customHeight="1" thickBot="1">
      <c r="A45" s="145" t="str">
        <f t="shared" si="45"/>
        <v>2.16</v>
      </c>
      <c r="B45" s="57" t="s">
        <v>65</v>
      </c>
      <c r="C45" s="142">
        <v>2</v>
      </c>
      <c r="D45" s="58">
        <v>220501095</v>
      </c>
      <c r="E45" s="142">
        <v>4</v>
      </c>
      <c r="F45" s="59" t="s">
        <v>1151</v>
      </c>
      <c r="G45" s="142" t="s">
        <v>1168</v>
      </c>
      <c r="H45" s="60"/>
      <c r="I45" s="62"/>
      <c r="J45" s="61" t="str">
        <f t="shared" si="52"/>
        <v xml:space="preserve"> - </v>
      </c>
      <c r="K45" s="64">
        <v>0</v>
      </c>
      <c r="L45" s="63">
        <v>0</v>
      </c>
      <c r="M45" s="65" t="str">
        <f t="shared" si="55"/>
        <v xml:space="preserve"> - </v>
      </c>
      <c r="N45" s="192"/>
      <c r="O45" s="55"/>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185"/>
    </row>
    <row r="46" spans="1:70" s="166" customFormat="1" ht="30" customHeight="1" thickBot="1">
      <c r="A46" s="68" t="str">
        <f>IF(ISERROR(VALUE(SUBSTITUTE(prevWBS,".",""))),"1",IF(ISERROR(FIND("`",SUBSTITUTE(prevWBS,".","`",1))),TEXT(VALUE(prevWBS)+1,"#"),TEXT(VALUE(LEFT(prevWBS,FIND("`",SUBSTITUTE(prevWBS,".","`",1))-1))+1,"#")))</f>
        <v>3</v>
      </c>
      <c r="B46" s="77" t="s">
        <v>32</v>
      </c>
      <c r="C46" s="69" t="s">
        <v>32</v>
      </c>
      <c r="D46" s="69" t="s">
        <v>32</v>
      </c>
      <c r="E46" s="69" t="s">
        <v>32</v>
      </c>
      <c r="F46" s="75"/>
      <c r="G46" s="70"/>
      <c r="H46" s="70"/>
      <c r="I46" s="71"/>
      <c r="J46" s="71" t="str">
        <f t="shared" si="52"/>
        <v xml:space="preserve"> - </v>
      </c>
      <c r="K46" s="72"/>
      <c r="L46" s="73"/>
      <c r="M46" s="74" t="str">
        <f t="shared" si="44"/>
        <v xml:space="preserve"> - </v>
      </c>
      <c r="N46" s="74"/>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190"/>
    </row>
    <row r="47" spans="1:70" s="87" customFormat="1" ht="25.5">
      <c r="A47" s="145" t="str">
        <f t="shared" ref="A47:A51" si="5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7" s="57" t="s">
        <v>67</v>
      </c>
      <c r="C47" s="142">
        <v>3</v>
      </c>
      <c r="D47" s="58">
        <v>220501096</v>
      </c>
      <c r="E47" s="142">
        <v>1</v>
      </c>
      <c r="F47" s="59" t="s">
        <v>1152</v>
      </c>
      <c r="G47" s="142" t="s">
        <v>1168</v>
      </c>
      <c r="H47" s="60"/>
      <c r="I47" s="62"/>
      <c r="J47" s="61" t="str">
        <f t="shared" ref="J47:J48" si="57">IF(ISBLANK(I47)," - ",IF(K47=0,I47,I47+K47-1))</f>
        <v xml:space="preserve"> - </v>
      </c>
      <c r="K47" s="64">
        <v>0</v>
      </c>
      <c r="L47" s="63">
        <v>0</v>
      </c>
      <c r="M47" s="65" t="str">
        <f t="shared" si="44"/>
        <v xml:space="preserve"> - </v>
      </c>
      <c r="N47" s="192"/>
      <c r="O47" s="55"/>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185"/>
    </row>
    <row r="48" spans="1:70" s="87" customFormat="1" ht="30" customHeight="1">
      <c r="A48" s="145" t="str">
        <f t="shared" si="56"/>
        <v>3.2</v>
      </c>
      <c r="B48" s="57" t="s">
        <v>68</v>
      </c>
      <c r="C48" s="142">
        <v>3</v>
      </c>
      <c r="D48" s="58">
        <v>220501096</v>
      </c>
      <c r="E48" s="142">
        <v>2</v>
      </c>
      <c r="F48" s="59" t="s">
        <v>1165</v>
      </c>
      <c r="G48" s="142" t="s">
        <v>1168</v>
      </c>
      <c r="H48" s="60"/>
      <c r="I48" s="62"/>
      <c r="J48" s="159" t="str">
        <f t="shared" si="57"/>
        <v xml:space="preserve"> - </v>
      </c>
      <c r="K48" s="64">
        <v>0</v>
      </c>
      <c r="L48" s="63">
        <v>0</v>
      </c>
      <c r="M48" s="65" t="str">
        <f t="shared" si="44"/>
        <v xml:space="preserve"> - </v>
      </c>
      <c r="N48" s="192"/>
      <c r="O48" s="55"/>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185"/>
    </row>
    <row r="49" spans="1:70" s="87" customFormat="1" ht="30" customHeight="1">
      <c r="A49" s="145" t="str">
        <f t="shared" si="56"/>
        <v>3.3</v>
      </c>
      <c r="B49" s="57" t="s">
        <v>69</v>
      </c>
      <c r="C49" s="142">
        <v>3</v>
      </c>
      <c r="D49" s="58">
        <v>220501096</v>
      </c>
      <c r="E49" s="142">
        <v>3</v>
      </c>
      <c r="F49" s="59" t="s">
        <v>1153</v>
      </c>
      <c r="G49" s="142" t="s">
        <v>1168</v>
      </c>
      <c r="H49" s="60"/>
      <c r="I49" s="62"/>
      <c r="J49" s="159" t="str">
        <f t="shared" ref="J49" si="58">IF(ISBLANK(I49)," - ",IF(K49=0,I49,I49+K49-1))</f>
        <v xml:space="preserve"> - </v>
      </c>
      <c r="K49" s="64">
        <v>0</v>
      </c>
      <c r="L49" s="63">
        <v>0</v>
      </c>
      <c r="M49" s="65" t="str">
        <f t="shared" ref="M49" si="59">IF(OR(J49=0,I49=0)," - ",NETWORKDAYS(I49,J49))</f>
        <v xml:space="preserve"> - </v>
      </c>
      <c r="N49" s="192"/>
      <c r="O49" s="55"/>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185"/>
    </row>
    <row r="50" spans="1:70" s="87" customFormat="1" ht="30" customHeight="1">
      <c r="A50" s="145" t="str">
        <f t="shared" si="56"/>
        <v>3.4</v>
      </c>
      <c r="B50" s="57" t="s">
        <v>70</v>
      </c>
      <c r="C50" s="142">
        <v>3</v>
      </c>
      <c r="D50" s="58">
        <v>220501096</v>
      </c>
      <c r="E50" s="142">
        <v>4</v>
      </c>
      <c r="F50" s="59" t="s">
        <v>1166</v>
      </c>
      <c r="G50" s="142" t="s">
        <v>1168</v>
      </c>
      <c r="H50" s="60"/>
      <c r="I50" s="62"/>
      <c r="J50" s="61" t="str">
        <f t="shared" ref="J50:J51" si="60">IF(ISBLANK(I50)," - ",IF(K50=0,I50,I50+K50-1))</f>
        <v xml:space="preserve"> - </v>
      </c>
      <c r="K50" s="64">
        <v>0</v>
      </c>
      <c r="L50" s="63">
        <v>0</v>
      </c>
      <c r="M50" s="65" t="str">
        <f t="shared" ref="M50:M51" si="61">IF(OR(J50=0,I50=0)," - ",NETWORKDAYS(I50,J50))</f>
        <v xml:space="preserve"> - </v>
      </c>
      <c r="N50" s="192"/>
      <c r="O50" s="55"/>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185"/>
    </row>
    <row r="51" spans="1:70" s="87" customFormat="1" ht="39" thickBot="1">
      <c r="A51" s="145" t="str">
        <f t="shared" si="56"/>
        <v>3.5</v>
      </c>
      <c r="B51" s="57" t="s">
        <v>71</v>
      </c>
      <c r="C51" s="142">
        <v>5</v>
      </c>
      <c r="D51" s="58">
        <v>220501096</v>
      </c>
      <c r="E51" s="142">
        <v>5</v>
      </c>
      <c r="F51" s="59" t="s">
        <v>1157</v>
      </c>
      <c r="G51" s="142" t="s">
        <v>1168</v>
      </c>
      <c r="H51" s="60"/>
      <c r="I51" s="62"/>
      <c r="J51" s="159" t="str">
        <f t="shared" si="60"/>
        <v xml:space="preserve"> - </v>
      </c>
      <c r="K51" s="64">
        <v>0</v>
      </c>
      <c r="L51" s="63">
        <v>0</v>
      </c>
      <c r="M51" s="65" t="str">
        <f t="shared" si="61"/>
        <v xml:space="preserve"> - </v>
      </c>
      <c r="N51" s="192"/>
      <c r="O51" s="55"/>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185"/>
    </row>
    <row r="52" spans="1:70" s="166" customFormat="1" ht="30" customHeight="1" thickBot="1">
      <c r="A52" s="68" t="str">
        <f>IF(ISERROR(VALUE(SUBSTITUTE(prevWBS,".",""))),"1",IF(ISERROR(FIND("`",SUBSTITUTE(prevWBS,".","`",1))),TEXT(VALUE(prevWBS)+1,"#"),TEXT(VALUE(LEFT(prevWBS,FIND("`",SUBSTITUTE(prevWBS,".","`",1))-1))+1,"#")))</f>
        <v>4</v>
      </c>
      <c r="B52" s="77" t="s">
        <v>33</v>
      </c>
      <c r="C52" s="69" t="s">
        <v>33</v>
      </c>
      <c r="D52" s="69" t="s">
        <v>33</v>
      </c>
      <c r="E52" s="69" t="s">
        <v>33</v>
      </c>
      <c r="F52" s="75"/>
      <c r="G52" s="70"/>
      <c r="H52" s="70"/>
      <c r="I52" s="71"/>
      <c r="J52" s="71" t="str">
        <f t="shared" si="52"/>
        <v xml:space="preserve"> - </v>
      </c>
      <c r="K52" s="72"/>
      <c r="L52" s="73"/>
      <c r="M52" s="74" t="str">
        <f t="shared" si="44"/>
        <v xml:space="preserve"> - </v>
      </c>
      <c r="N52" s="74"/>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190"/>
    </row>
    <row r="53" spans="1:70" s="87" customFormat="1" ht="39" thickBot="1">
      <c r="A53" s="144" t="str">
        <f t="shared" ref="A53:A59" si="6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3" s="50" t="s">
        <v>73</v>
      </c>
      <c r="C53" s="143">
        <v>5</v>
      </c>
      <c r="D53" s="58">
        <v>220501097</v>
      </c>
      <c r="E53" s="143">
        <v>1</v>
      </c>
      <c r="F53" s="51" t="s">
        <v>1154</v>
      </c>
      <c r="G53" s="143" t="s">
        <v>1168</v>
      </c>
      <c r="H53" s="52"/>
      <c r="I53" s="157"/>
      <c r="J53" s="158" t="str">
        <f t="shared" ref="J53" si="63">IF(ISBLANK(I53)," - ",IF(K53=0,I53,I53+K53-1))</f>
        <v xml:space="preserve"> - </v>
      </c>
      <c r="K53" s="54">
        <v>0</v>
      </c>
      <c r="L53" s="53">
        <v>0</v>
      </c>
      <c r="M53" s="56" t="str">
        <f t="shared" ref="M53" si="64">IF(OR(J53=0,I53=0)," - ",NETWORKDAYS(I53,J53))</f>
        <v xml:space="preserve"> - </v>
      </c>
      <c r="N53" s="191"/>
      <c r="O53" s="55"/>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185"/>
    </row>
    <row r="54" spans="1:70" s="87" customFormat="1" ht="76.5" customHeight="1" thickBot="1">
      <c r="A54" s="145" t="str">
        <f t="shared" si="62"/>
        <v>4.2</v>
      </c>
      <c r="B54" s="57" t="s">
        <v>74</v>
      </c>
      <c r="C54" s="142">
        <v>5</v>
      </c>
      <c r="D54" s="58">
        <v>220501097</v>
      </c>
      <c r="E54" s="142">
        <v>2</v>
      </c>
      <c r="F54" s="59" t="s">
        <v>1155</v>
      </c>
      <c r="G54" s="143" t="s">
        <v>1168</v>
      </c>
      <c r="H54" s="60"/>
      <c r="I54" s="62"/>
      <c r="J54" s="159" t="str">
        <f t="shared" ref="J54:J56" si="65">IF(ISBLANK(I54)," - ",IF(K54=0,I54,I54+K54-1))</f>
        <v xml:space="preserve"> - </v>
      </c>
      <c r="K54" s="64">
        <v>0</v>
      </c>
      <c r="L54" s="63">
        <v>0</v>
      </c>
      <c r="M54" s="65" t="str">
        <f t="shared" ref="M54:M56" si="66">IF(OR(J54=0,I54=0)," - ",NETWORKDAYS(I54,J54))</f>
        <v xml:space="preserve"> - </v>
      </c>
      <c r="N54" s="192"/>
      <c r="O54" s="55"/>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185"/>
    </row>
    <row r="55" spans="1:70" s="87" customFormat="1" ht="39" thickBot="1">
      <c r="A55" s="145" t="str">
        <f t="shared" si="62"/>
        <v>4.3</v>
      </c>
      <c r="B55" s="57" t="s">
        <v>75</v>
      </c>
      <c r="C55" s="142">
        <v>5</v>
      </c>
      <c r="D55" s="58">
        <v>220501097</v>
      </c>
      <c r="E55" s="142">
        <v>3</v>
      </c>
      <c r="F55" s="59" t="s">
        <v>1156</v>
      </c>
      <c r="G55" s="143" t="s">
        <v>1168</v>
      </c>
      <c r="H55" s="60"/>
      <c r="I55" s="62"/>
      <c r="J55" s="159" t="str">
        <f t="shared" si="65"/>
        <v xml:space="preserve"> - </v>
      </c>
      <c r="K55" s="64">
        <v>0</v>
      </c>
      <c r="L55" s="63">
        <v>0</v>
      </c>
      <c r="M55" s="65" t="str">
        <f t="shared" si="66"/>
        <v xml:space="preserve"> - </v>
      </c>
      <c r="N55" s="192"/>
      <c r="O55" s="55"/>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185"/>
    </row>
    <row r="56" spans="1:70" s="87" customFormat="1" ht="39" thickBot="1">
      <c r="A56" s="145" t="str">
        <f t="shared" si="62"/>
        <v>4.4</v>
      </c>
      <c r="B56" s="57" t="s">
        <v>76</v>
      </c>
      <c r="C56" s="142">
        <v>5</v>
      </c>
      <c r="D56" s="58">
        <v>220501097</v>
      </c>
      <c r="E56" s="142">
        <v>4</v>
      </c>
      <c r="F56" s="59" t="s">
        <v>1158</v>
      </c>
      <c r="G56" s="143" t="s">
        <v>1168</v>
      </c>
      <c r="H56" s="60"/>
      <c r="I56" s="62"/>
      <c r="J56" s="159" t="str">
        <f t="shared" si="65"/>
        <v xml:space="preserve"> - </v>
      </c>
      <c r="K56" s="64">
        <v>0</v>
      </c>
      <c r="L56" s="63">
        <v>0</v>
      </c>
      <c r="M56" s="65" t="str">
        <f t="shared" si="66"/>
        <v xml:space="preserve"> - </v>
      </c>
      <c r="N56" s="192"/>
      <c r="O56" s="55"/>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185"/>
    </row>
    <row r="57" spans="1:70" s="87" customFormat="1" ht="30" customHeight="1" thickBot="1">
      <c r="A57" s="145" t="str">
        <f t="shared" si="62"/>
        <v>4.5</v>
      </c>
      <c r="B57" s="57" t="s">
        <v>78</v>
      </c>
      <c r="C57" s="142">
        <v>4</v>
      </c>
      <c r="D57" s="58">
        <v>220501098</v>
      </c>
      <c r="E57" s="142">
        <v>1</v>
      </c>
      <c r="F57" s="59" t="s">
        <v>1160</v>
      </c>
      <c r="G57" s="143" t="s">
        <v>1168</v>
      </c>
      <c r="H57" s="60"/>
      <c r="I57" s="62"/>
      <c r="J57" s="159" t="str">
        <f t="shared" ref="J57:J58" si="67">IF(ISBLANK(I57)," - ",IF(K57=0,I57,I57+K57-1))</f>
        <v xml:space="preserve"> - </v>
      </c>
      <c r="K57" s="64">
        <v>0</v>
      </c>
      <c r="L57" s="63">
        <v>0</v>
      </c>
      <c r="M57" s="65" t="str">
        <f t="shared" ref="M57:M58" si="68">IF(OR(J57=0,I57=0)," - ",NETWORKDAYS(I57,J57))</f>
        <v xml:space="preserve"> - </v>
      </c>
      <c r="N57" s="192"/>
      <c r="O57" s="55"/>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185"/>
    </row>
    <row r="58" spans="1:70" s="87" customFormat="1" ht="30" customHeight="1" thickBot="1">
      <c r="A58" s="145" t="str">
        <f t="shared" si="62"/>
        <v>4.6</v>
      </c>
      <c r="B58" s="57" t="s">
        <v>79</v>
      </c>
      <c r="C58" s="142">
        <v>5</v>
      </c>
      <c r="D58" s="58">
        <v>220501098</v>
      </c>
      <c r="E58" s="142">
        <v>2</v>
      </c>
      <c r="F58" s="59" t="s">
        <v>1159</v>
      </c>
      <c r="G58" s="143" t="s">
        <v>1168</v>
      </c>
      <c r="H58" s="60"/>
      <c r="I58" s="62"/>
      <c r="J58" s="159" t="str">
        <f t="shared" si="67"/>
        <v xml:space="preserve"> - </v>
      </c>
      <c r="K58" s="64">
        <v>0</v>
      </c>
      <c r="L58" s="63">
        <v>0</v>
      </c>
      <c r="M58" s="65" t="str">
        <f t="shared" si="68"/>
        <v xml:space="preserve"> - </v>
      </c>
      <c r="N58" s="192"/>
      <c r="O58" s="55"/>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185"/>
    </row>
    <row r="59" spans="1:70" s="87" customFormat="1" ht="30" customHeight="1" thickBot="1">
      <c r="A59" s="145" t="str">
        <f t="shared" si="62"/>
        <v>4.7</v>
      </c>
      <c r="B59" s="57" t="s">
        <v>80</v>
      </c>
      <c r="C59" s="142">
        <v>5</v>
      </c>
      <c r="D59" s="58">
        <v>220501098</v>
      </c>
      <c r="E59" s="142">
        <v>3</v>
      </c>
      <c r="F59" s="59" t="s">
        <v>1161</v>
      </c>
      <c r="G59" s="143" t="s">
        <v>1168</v>
      </c>
      <c r="H59" s="60"/>
      <c r="I59" s="62"/>
      <c r="J59" s="159" t="str">
        <f t="shared" ref="J59" si="69">IF(ISBLANK(I59)," - ",IF(K59=0,I59,I59+K59-1))</f>
        <v xml:space="preserve"> - </v>
      </c>
      <c r="K59" s="64">
        <v>0</v>
      </c>
      <c r="L59" s="63">
        <v>0</v>
      </c>
      <c r="M59" s="65" t="str">
        <f t="shared" ref="M59" si="70">IF(OR(J59=0,I59=0)," - ",NETWORKDAYS(I59,J59))</f>
        <v xml:space="preserve"> - </v>
      </c>
      <c r="N59" s="192"/>
      <c r="O59" s="55"/>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185"/>
    </row>
    <row r="60" spans="1:70" ht="5.0999999999999996" customHeight="1" thickBot="1">
      <c r="A60" s="160"/>
      <c r="B60" s="161"/>
      <c r="C60" s="162"/>
      <c r="D60" s="162"/>
      <c r="E60" s="162"/>
      <c r="F60" s="163"/>
      <c r="G60" s="162"/>
      <c r="H60" s="161"/>
      <c r="I60" s="162"/>
      <c r="J60" s="162"/>
      <c r="K60" s="162"/>
      <c r="L60" s="161"/>
      <c r="M60" s="161"/>
      <c r="N60" s="161"/>
      <c r="O60" s="161"/>
      <c r="P60" s="161"/>
      <c r="Q60" s="161"/>
      <c r="R60" s="161"/>
      <c r="S60" s="161"/>
      <c r="T60" s="161"/>
      <c r="U60" s="161"/>
      <c r="V60" s="161"/>
      <c r="W60" s="161"/>
      <c r="X60" s="161"/>
      <c r="Y60" s="161"/>
      <c r="Z60" s="161"/>
      <c r="AA60" s="161"/>
      <c r="AB60" s="161"/>
      <c r="AC60" s="161"/>
      <c r="AD60" s="161"/>
      <c r="AE60" s="161"/>
      <c r="AF60" s="161"/>
      <c r="AG60" s="161"/>
      <c r="AH60" s="161"/>
      <c r="AI60" s="161"/>
      <c r="AJ60" s="161"/>
      <c r="AK60" s="161"/>
      <c r="AL60" s="161"/>
      <c r="AM60" s="161"/>
      <c r="AN60" s="161"/>
      <c r="AO60" s="161"/>
      <c r="AP60" s="161"/>
      <c r="AQ60" s="161"/>
      <c r="AR60" s="161"/>
      <c r="AS60" s="161"/>
      <c r="AT60" s="161"/>
      <c r="AU60" s="161"/>
      <c r="AV60" s="161"/>
      <c r="AW60" s="161"/>
      <c r="AX60" s="161"/>
      <c r="AY60" s="161"/>
      <c r="AZ60" s="161"/>
      <c r="BA60" s="161"/>
      <c r="BB60" s="161"/>
      <c r="BC60" s="161"/>
      <c r="BD60" s="161"/>
      <c r="BE60" s="161"/>
      <c r="BF60" s="161"/>
      <c r="BG60" s="161"/>
      <c r="BH60" s="161"/>
      <c r="BI60" s="161"/>
      <c r="BJ60" s="161"/>
      <c r="BK60" s="161"/>
      <c r="BL60" s="161"/>
      <c r="BM60" s="161"/>
      <c r="BN60" s="161"/>
      <c r="BO60" s="161"/>
      <c r="BP60" s="161"/>
      <c r="BQ60" s="161"/>
      <c r="BR60" s="167"/>
    </row>
  </sheetData>
  <sheetProtection formatCells="0" formatColumns="0" formatRows="0" insertRows="0" deleteRows="0"/>
  <autoFilter ref="A11:M59" xr:uid="{00000000-0009-0000-0000-000001000000}"/>
  <mergeCells count="22">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D9:F9"/>
    <mergeCell ref="O8:U8"/>
    <mergeCell ref="V8:AB8"/>
    <mergeCell ref="AC8:AI8"/>
    <mergeCell ref="AJ8:AP8"/>
    <mergeCell ref="D8:F8"/>
  </mergeCells>
  <conditionalFormatting sqref="L21:L22">
    <cfRule type="dataBar" priority="116">
      <dataBar>
        <cfvo type="num" val="0"/>
        <cfvo type="num" val="1"/>
        <color theme="0" tint="-0.34998626667073579"/>
      </dataBar>
      <extLst>
        <ext xmlns:x14="http://schemas.microsoft.com/office/spreadsheetml/2009/9/main" uri="{B025F937-C7B1-47D3-B67F-A62EFF666E3E}">
          <x14:id>{58A08D14-4279-4F81-834E-D5D9C48B778E}</x14:id>
        </ext>
      </extLst>
    </cfRule>
  </conditionalFormatting>
  <conditionalFormatting sqref="L23">
    <cfRule type="dataBar" priority="128">
      <dataBar>
        <cfvo type="num" val="0"/>
        <cfvo type="num" val="1"/>
        <color theme="0" tint="-0.34998626667073579"/>
      </dataBar>
      <extLst>
        <ext xmlns:x14="http://schemas.microsoft.com/office/spreadsheetml/2009/9/main" uri="{B025F937-C7B1-47D3-B67F-A62EFF666E3E}">
          <x14:id>{E1A99BD7-D2DC-4482-9CCA-25563A4FC22C}</x14:id>
        </ext>
      </extLst>
    </cfRule>
  </conditionalFormatting>
  <conditionalFormatting sqref="L25:L26">
    <cfRule type="dataBar" priority="87">
      <dataBar>
        <cfvo type="num" val="0"/>
        <cfvo type="num" val="1"/>
        <color theme="0" tint="-0.34998626667073579"/>
      </dataBar>
      <extLst>
        <ext xmlns:x14="http://schemas.microsoft.com/office/spreadsheetml/2009/9/main" uri="{B025F937-C7B1-47D3-B67F-A62EFF666E3E}">
          <x14:id>{810C0691-3AA6-4EDA-81E5-1EE93D3E0222}</x14:id>
        </ext>
      </extLst>
    </cfRule>
  </conditionalFormatting>
  <conditionalFormatting sqref="L27">
    <cfRule type="dataBar" priority="88">
      <dataBar>
        <cfvo type="num" val="0"/>
        <cfvo type="num" val="1"/>
        <color theme="0" tint="-0.34998626667073579"/>
      </dataBar>
      <extLst>
        <ext xmlns:x14="http://schemas.microsoft.com/office/spreadsheetml/2009/9/main" uri="{B025F937-C7B1-47D3-B67F-A62EFF666E3E}">
          <x14:id>{F29B58D3-F90B-476C-BB03-CA9021C61907}</x14:id>
        </ext>
      </extLst>
    </cfRule>
  </conditionalFormatting>
  <conditionalFormatting sqref="L30:L31">
    <cfRule type="dataBar" priority="7">
      <dataBar>
        <cfvo type="num" val="0"/>
        <cfvo type="num" val="1"/>
        <color theme="0" tint="-0.34998626667073579"/>
      </dataBar>
      <extLst>
        <ext xmlns:x14="http://schemas.microsoft.com/office/spreadsheetml/2009/9/main" uri="{B025F937-C7B1-47D3-B67F-A62EFF666E3E}">
          <x14:id>{C5EE6F6E-40B2-4C48-8B46-05287CAC2677}</x14:id>
        </ext>
      </extLst>
    </cfRule>
  </conditionalFormatting>
  <conditionalFormatting sqref="L32">
    <cfRule type="dataBar" priority="5">
      <dataBar>
        <cfvo type="num" val="0"/>
        <cfvo type="num" val="1"/>
        <color theme="0" tint="-0.34998626667073579"/>
      </dataBar>
      <extLst>
        <ext xmlns:x14="http://schemas.microsoft.com/office/spreadsheetml/2009/9/main" uri="{B025F937-C7B1-47D3-B67F-A62EFF666E3E}">
          <x14:id>{3348FEDA-2158-4F4A-A011-77999029019C}</x14:id>
        </ext>
      </extLst>
    </cfRule>
  </conditionalFormatting>
  <conditionalFormatting sqref="L34:L35">
    <cfRule type="dataBar" priority="13">
      <dataBar>
        <cfvo type="num" val="0"/>
        <cfvo type="num" val="1"/>
        <color theme="0" tint="-0.34998626667073579"/>
      </dataBar>
      <extLst>
        <ext xmlns:x14="http://schemas.microsoft.com/office/spreadsheetml/2009/9/main" uri="{B025F937-C7B1-47D3-B67F-A62EFF666E3E}">
          <x14:id>{67AB8A2E-BFE4-4392-A0F5-32F3D66139D2}</x14:id>
        </ext>
      </extLst>
    </cfRule>
  </conditionalFormatting>
  <conditionalFormatting sqref="L36">
    <cfRule type="dataBar" priority="11">
      <dataBar>
        <cfvo type="num" val="0"/>
        <cfvo type="num" val="1"/>
        <color theme="0" tint="-0.34998626667073579"/>
      </dataBar>
      <extLst>
        <ext xmlns:x14="http://schemas.microsoft.com/office/spreadsheetml/2009/9/main" uri="{B025F937-C7B1-47D3-B67F-A62EFF666E3E}">
          <x14:id>{14D6BDEE-E18F-4CC5-BE7E-7A15A31FEC7B}</x14:id>
        </ext>
      </extLst>
    </cfRule>
  </conditionalFormatting>
  <conditionalFormatting sqref="L41">
    <cfRule type="dataBar" priority="19">
      <dataBar>
        <cfvo type="num" val="0"/>
        <cfvo type="num" val="1"/>
        <color theme="0" tint="-0.34998626667073579"/>
      </dataBar>
      <extLst>
        <ext xmlns:x14="http://schemas.microsoft.com/office/spreadsheetml/2009/9/main" uri="{B025F937-C7B1-47D3-B67F-A62EFF666E3E}">
          <x14:id>{27BDF05C-D8EE-4C1E-A127-18C16A82BE34}</x14:id>
        </ext>
      </extLst>
    </cfRule>
  </conditionalFormatting>
  <conditionalFormatting sqref="L42:L43">
    <cfRule type="dataBar" priority="104">
      <dataBar>
        <cfvo type="num" val="0"/>
        <cfvo type="num" val="1"/>
        <color theme="0" tint="-0.34998626667073579"/>
      </dataBar>
      <extLst>
        <ext xmlns:x14="http://schemas.microsoft.com/office/spreadsheetml/2009/9/main" uri="{B025F937-C7B1-47D3-B67F-A62EFF666E3E}">
          <x14:id>{80707EDB-13D2-454E-94C1-B22E6F7FC9B8}</x14:id>
        </ext>
      </extLst>
    </cfRule>
  </conditionalFormatting>
  <conditionalFormatting sqref="L44">
    <cfRule type="dataBar" priority="91">
      <dataBar>
        <cfvo type="num" val="0"/>
        <cfvo type="num" val="1"/>
        <color theme="0" tint="-0.34998626667073579"/>
      </dataBar>
      <extLst>
        <ext xmlns:x14="http://schemas.microsoft.com/office/spreadsheetml/2009/9/main" uri="{B025F937-C7B1-47D3-B67F-A62EFF666E3E}">
          <x14:id>{AB0F9024-7553-4C5C-93F2-4FF5976FB239}</x14:id>
        </ext>
      </extLst>
    </cfRule>
  </conditionalFormatting>
  <conditionalFormatting sqref="L48">
    <cfRule type="dataBar" priority="63">
      <dataBar>
        <cfvo type="num" val="0"/>
        <cfvo type="num" val="1"/>
        <color theme="0" tint="-0.34998626667073579"/>
      </dataBar>
      <extLst>
        <ext xmlns:x14="http://schemas.microsoft.com/office/spreadsheetml/2009/9/main" uri="{B025F937-C7B1-47D3-B67F-A62EFF666E3E}">
          <x14:id>{A6F0C5BA-692C-4F59-8C3A-CCE9B114D390}</x14:id>
        </ext>
      </extLst>
    </cfRule>
  </conditionalFormatting>
  <conditionalFormatting sqref="L49">
    <cfRule type="dataBar" priority="69">
      <dataBar>
        <cfvo type="num" val="0"/>
        <cfvo type="num" val="1"/>
        <color theme="0" tint="-0.34998626667073579"/>
      </dataBar>
      <extLst>
        <ext xmlns:x14="http://schemas.microsoft.com/office/spreadsheetml/2009/9/main" uri="{B025F937-C7B1-47D3-B67F-A62EFF666E3E}">
          <x14:id>{E16A7B01-4408-4E18-957A-F95238756483}</x14:id>
        </ext>
      </extLst>
    </cfRule>
  </conditionalFormatting>
  <conditionalFormatting sqref="L50 L47">
    <cfRule type="dataBar" priority="83">
      <dataBar>
        <cfvo type="num" val="0"/>
        <cfvo type="num" val="1"/>
        <color theme="0" tint="-0.34998626667073579"/>
      </dataBar>
      <extLst>
        <ext xmlns:x14="http://schemas.microsoft.com/office/spreadsheetml/2009/9/main" uri="{B025F937-C7B1-47D3-B67F-A62EFF666E3E}">
          <x14:id>{F16C98DB-06FD-4A95-A2A6-7EC9D5FBB8AB}</x14:id>
        </ext>
      </extLst>
    </cfRule>
  </conditionalFormatting>
  <conditionalFormatting sqref="L50">
    <cfRule type="dataBar" priority="71">
      <dataBar>
        <cfvo type="num" val="0"/>
        <cfvo type="num" val="1"/>
        <color theme="0" tint="-0.34998626667073579"/>
      </dataBar>
      <extLst>
        <ext xmlns:x14="http://schemas.microsoft.com/office/spreadsheetml/2009/9/main" uri="{B025F937-C7B1-47D3-B67F-A62EFF666E3E}">
          <x14:id>{7F051754-87B9-4C18-8CD8-67421E498E01}</x14:id>
        </ext>
      </extLst>
    </cfRule>
    <cfRule type="dataBar" priority="79">
      <dataBar>
        <cfvo type="num" val="0"/>
        <cfvo type="num" val="1"/>
        <color theme="0" tint="-0.34998626667073579"/>
      </dataBar>
      <extLst>
        <ext xmlns:x14="http://schemas.microsoft.com/office/spreadsheetml/2009/9/main" uri="{B025F937-C7B1-47D3-B67F-A62EFF666E3E}">
          <x14:id>{359FC257-C3D3-4BC8-9B18-A41F35E86C6A}</x14:id>
        </ext>
      </extLst>
    </cfRule>
    <cfRule type="dataBar" priority="81">
      <dataBar>
        <cfvo type="num" val="0"/>
        <cfvo type="num" val="1"/>
        <color theme="0" tint="-0.34998626667073579"/>
      </dataBar>
      <extLst>
        <ext xmlns:x14="http://schemas.microsoft.com/office/spreadsheetml/2009/9/main" uri="{B025F937-C7B1-47D3-B67F-A62EFF666E3E}">
          <x14:id>{D5228791-198B-4926-8137-BC22916581AD}</x14:id>
        </ext>
      </extLst>
    </cfRule>
  </conditionalFormatting>
  <conditionalFormatting sqref="L51">
    <cfRule type="dataBar" priority="75">
      <dataBar>
        <cfvo type="num" val="0"/>
        <cfvo type="num" val="1"/>
        <color theme="0" tint="-0.34998626667073579"/>
      </dataBar>
      <extLst>
        <ext xmlns:x14="http://schemas.microsoft.com/office/spreadsheetml/2009/9/main" uri="{B025F937-C7B1-47D3-B67F-A62EFF666E3E}">
          <x14:id>{EDFA7F72-DE93-4609-93D5-0E251B9F7834}</x14:id>
        </ext>
      </extLst>
    </cfRule>
  </conditionalFormatting>
  <conditionalFormatting sqref="L52 L57 L35:L40 L31:L33 L43:L47 L12:L29 L54:L55">
    <cfRule type="dataBar" priority="323">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L53">
    <cfRule type="dataBar" priority="222">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L56">
    <cfRule type="dataBar" priority="33">
      <dataBar>
        <cfvo type="num" val="0"/>
        <cfvo type="num" val="1"/>
        <color theme="0" tint="-0.34998626667073579"/>
      </dataBar>
      <extLst>
        <ext xmlns:x14="http://schemas.microsoft.com/office/spreadsheetml/2009/9/main" uri="{B025F937-C7B1-47D3-B67F-A62EFF666E3E}">
          <x14:id>{2907418D-0F45-4330-BA7D-03541CE69E5B}</x14:id>
        </ext>
      </extLst>
    </cfRule>
  </conditionalFormatting>
  <conditionalFormatting sqref="L58">
    <cfRule type="dataBar" priority="27">
      <dataBar>
        <cfvo type="num" val="0"/>
        <cfvo type="num" val="1"/>
        <color theme="0" tint="-0.34998626667073579"/>
      </dataBar>
      <extLst>
        <ext xmlns:x14="http://schemas.microsoft.com/office/spreadsheetml/2009/9/main" uri="{B025F937-C7B1-47D3-B67F-A62EFF666E3E}">
          <x14:id>{0B897754-651A-4353-BBE3-AC3BDFA2A07E}</x14:id>
        </ext>
      </extLst>
    </cfRule>
  </conditionalFormatting>
  <conditionalFormatting sqref="L59">
    <cfRule type="dataBar" priority="206">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10:BR11">
    <cfRule type="expression" dxfId="3" priority="325">
      <formula>O$10=TODAY()</formula>
    </cfRule>
  </conditionalFormatting>
  <conditionalFormatting sqref="O10:BR59">
    <cfRule type="expression" dxfId="2" priority="4">
      <formula>O$10=TODAY()</formula>
    </cfRule>
  </conditionalFormatting>
  <conditionalFormatting sqref="O12:BR59">
    <cfRule type="expression" dxfId="1" priority="326">
      <formula>AND($I12&lt;=O$10,ROUNDDOWN(($J12-$I12+1)*$L12,0)+$I12-1&gt;=O$10)</formula>
    </cfRule>
    <cfRule type="expression" dxfId="0" priority="327">
      <formula>AND(NOT(ISBLANK($I12)),$I12&lt;=O$10,$J12&gt;=O$10)</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29 A46 A5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6</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8A08D14-4279-4F81-834E-D5D9C48B778E}">
            <x14:dataBar minLength="0" maxLength="100" gradient="0">
              <x14:cfvo type="num">
                <xm:f>0</xm:f>
              </x14:cfvo>
              <x14:cfvo type="num">
                <xm:f>1</xm:f>
              </x14:cfvo>
              <x14:negativeFillColor rgb="FFFF0000"/>
              <x14:axisColor rgb="FF000000"/>
            </x14:dataBar>
          </x14:cfRule>
          <xm:sqref>L21:L22</xm:sqref>
        </x14:conditionalFormatting>
        <x14:conditionalFormatting xmlns:xm="http://schemas.microsoft.com/office/excel/2006/main">
          <x14:cfRule type="dataBar" id="{E1A99BD7-D2DC-4482-9CCA-25563A4FC22C}">
            <x14:dataBar minLength="0" maxLength="100" gradient="0">
              <x14:cfvo type="num">
                <xm:f>0</xm:f>
              </x14:cfvo>
              <x14:cfvo type="num">
                <xm:f>1</xm:f>
              </x14:cfvo>
              <x14:negativeFillColor rgb="FFFF0000"/>
              <x14:axisColor rgb="FF000000"/>
            </x14:dataBar>
          </x14:cfRule>
          <xm:sqref>L23</xm:sqref>
        </x14:conditionalFormatting>
        <x14:conditionalFormatting xmlns:xm="http://schemas.microsoft.com/office/excel/2006/main">
          <x14:cfRule type="dataBar" id="{810C0691-3AA6-4EDA-81E5-1EE93D3E0222}">
            <x14:dataBar minLength="0" maxLength="100" gradient="0">
              <x14:cfvo type="num">
                <xm:f>0</xm:f>
              </x14:cfvo>
              <x14:cfvo type="num">
                <xm:f>1</xm:f>
              </x14:cfvo>
              <x14:negativeFillColor rgb="FFFF0000"/>
              <x14:axisColor rgb="FF000000"/>
            </x14:dataBar>
          </x14:cfRule>
          <xm:sqref>L25:L26</xm:sqref>
        </x14:conditionalFormatting>
        <x14:conditionalFormatting xmlns:xm="http://schemas.microsoft.com/office/excel/2006/main">
          <x14:cfRule type="dataBar" id="{F29B58D3-F90B-476C-BB03-CA9021C61907}">
            <x14:dataBar minLength="0" maxLength="100" gradient="0">
              <x14:cfvo type="num">
                <xm:f>0</xm:f>
              </x14:cfvo>
              <x14:cfvo type="num">
                <xm:f>1</xm:f>
              </x14:cfvo>
              <x14:negativeFillColor rgb="FFFF0000"/>
              <x14:axisColor rgb="FF000000"/>
            </x14:dataBar>
          </x14:cfRule>
          <xm:sqref>L27</xm:sqref>
        </x14:conditionalFormatting>
        <x14:conditionalFormatting xmlns:xm="http://schemas.microsoft.com/office/excel/2006/main">
          <x14:cfRule type="dataBar" id="{C5EE6F6E-40B2-4C48-8B46-05287CAC2677}">
            <x14:dataBar minLength="0" maxLength="100" gradient="0">
              <x14:cfvo type="num">
                <xm:f>0</xm:f>
              </x14:cfvo>
              <x14:cfvo type="num">
                <xm:f>1</xm:f>
              </x14:cfvo>
              <x14:negativeFillColor rgb="FFFF0000"/>
              <x14:axisColor rgb="FF000000"/>
            </x14:dataBar>
          </x14:cfRule>
          <xm:sqref>L30:L31</xm:sqref>
        </x14:conditionalFormatting>
        <x14:conditionalFormatting xmlns:xm="http://schemas.microsoft.com/office/excel/2006/main">
          <x14:cfRule type="dataBar" id="{3348FEDA-2158-4F4A-A011-77999029019C}">
            <x14:dataBar minLength="0" maxLength="100" gradient="0">
              <x14:cfvo type="num">
                <xm:f>0</xm:f>
              </x14:cfvo>
              <x14:cfvo type="num">
                <xm:f>1</xm:f>
              </x14:cfvo>
              <x14:negativeFillColor rgb="FFFF0000"/>
              <x14:axisColor rgb="FF000000"/>
            </x14:dataBar>
          </x14:cfRule>
          <xm:sqref>L32</xm:sqref>
        </x14:conditionalFormatting>
        <x14:conditionalFormatting xmlns:xm="http://schemas.microsoft.com/office/excel/2006/main">
          <x14:cfRule type="dataBar" id="{67AB8A2E-BFE4-4392-A0F5-32F3D66139D2}">
            <x14:dataBar minLength="0" maxLength="100" gradient="0">
              <x14:cfvo type="num">
                <xm:f>0</xm:f>
              </x14:cfvo>
              <x14:cfvo type="num">
                <xm:f>1</xm:f>
              </x14:cfvo>
              <x14:negativeFillColor rgb="FFFF0000"/>
              <x14:axisColor rgb="FF000000"/>
            </x14:dataBar>
          </x14:cfRule>
          <xm:sqref>L34:L35</xm:sqref>
        </x14:conditionalFormatting>
        <x14:conditionalFormatting xmlns:xm="http://schemas.microsoft.com/office/excel/2006/main">
          <x14:cfRule type="dataBar" id="{14D6BDEE-E18F-4CC5-BE7E-7A15A31FEC7B}">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27BDF05C-D8EE-4C1E-A127-18C16A82BE34}">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80707EDB-13D2-454E-94C1-B22E6F7FC9B8}">
            <x14:dataBar minLength="0" maxLength="100" gradient="0">
              <x14:cfvo type="num">
                <xm:f>0</xm:f>
              </x14:cfvo>
              <x14:cfvo type="num">
                <xm:f>1</xm:f>
              </x14:cfvo>
              <x14:negativeFillColor rgb="FFFF0000"/>
              <x14:axisColor rgb="FF000000"/>
            </x14:dataBar>
          </x14:cfRule>
          <xm:sqref>L42:L43</xm:sqref>
        </x14:conditionalFormatting>
        <x14:conditionalFormatting xmlns:xm="http://schemas.microsoft.com/office/excel/2006/main">
          <x14:cfRule type="dataBar" id="{AB0F9024-7553-4C5C-93F2-4FF5976FB239}">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A6F0C5BA-692C-4F59-8C3A-CCE9B114D39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E16A7B01-4408-4E18-957A-F95238756483}">
            <x14:dataBar minLength="0" maxLength="100" gradient="0">
              <x14:cfvo type="num">
                <xm:f>0</xm:f>
              </x14:cfvo>
              <x14:cfvo type="num">
                <xm:f>1</xm:f>
              </x14:cfvo>
              <x14:negativeFillColor rgb="FFFF0000"/>
              <x14:axisColor rgb="FF000000"/>
            </x14:dataBar>
          </x14:cfRule>
          <xm:sqref>L49</xm:sqref>
        </x14:conditionalFormatting>
        <x14:conditionalFormatting xmlns:xm="http://schemas.microsoft.com/office/excel/2006/main">
          <x14:cfRule type="dataBar" id="{F16C98DB-06FD-4A95-A2A6-7EC9D5FBB8AB}">
            <x14:dataBar minLength="0" maxLength="100" gradient="0">
              <x14:cfvo type="num">
                <xm:f>0</xm:f>
              </x14:cfvo>
              <x14:cfvo type="num">
                <xm:f>1</xm:f>
              </x14:cfvo>
              <x14:negativeFillColor rgb="FFFF0000"/>
              <x14:axisColor rgb="FF000000"/>
            </x14:dataBar>
          </x14:cfRule>
          <xm:sqref>L50 L47</xm:sqref>
        </x14:conditionalFormatting>
        <x14:conditionalFormatting xmlns:xm="http://schemas.microsoft.com/office/excel/2006/main">
          <x14:cfRule type="dataBar" id="{7F051754-87B9-4C18-8CD8-67421E498E01}">
            <x14:dataBar minLength="0" maxLength="100" gradient="0">
              <x14:cfvo type="num">
                <xm:f>0</xm:f>
              </x14:cfvo>
              <x14:cfvo type="num">
                <xm:f>1</xm:f>
              </x14:cfvo>
              <x14:negativeFillColor rgb="FFFF0000"/>
              <x14:axisColor rgb="FF000000"/>
            </x14:dataBar>
          </x14:cfRule>
          <x14:cfRule type="dataBar" id="{359FC257-C3D3-4BC8-9B18-A41F35E86C6A}">
            <x14:dataBar minLength="0" maxLength="100" gradient="0">
              <x14:cfvo type="num">
                <xm:f>0</xm:f>
              </x14:cfvo>
              <x14:cfvo type="num">
                <xm:f>1</xm:f>
              </x14:cfvo>
              <x14:negativeFillColor rgb="FFFF0000"/>
              <x14:axisColor rgb="FF000000"/>
            </x14:dataBar>
          </x14:cfRule>
          <x14:cfRule type="dataBar" id="{D5228791-198B-4926-8137-BC22916581AD}">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EDFA7F72-DE93-4609-93D5-0E251B9F7834}">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L52 L57 L35:L40 L31:L33 L43:L47 L12:L29 L54:L55</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L53</xm:sqref>
        </x14:conditionalFormatting>
        <x14:conditionalFormatting xmlns:xm="http://schemas.microsoft.com/office/excel/2006/main">
          <x14:cfRule type="dataBar" id="{2907418D-0F45-4330-BA7D-03541CE69E5B}">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0B897754-651A-4353-BBE3-AC3BDFA2A07E}">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5"/>
      <c r="B1" s="235"/>
      <c r="C1" s="235"/>
      <c r="D1" s="235"/>
      <c r="E1" s="235"/>
      <c r="F1" s="235"/>
      <c r="G1" s="235"/>
      <c r="H1" s="235"/>
      <c r="I1" s="235"/>
      <c r="J1" s="235"/>
      <c r="K1" s="235"/>
      <c r="L1" s="235"/>
      <c r="M1" s="235"/>
    </row>
    <row r="2" spans="1:16" s="46" customFormat="1" ht="20.25">
      <c r="A2" s="236" t="s">
        <v>21</v>
      </c>
      <c r="B2" s="236"/>
      <c r="C2" s="236"/>
      <c r="D2" s="236"/>
      <c r="E2" s="236"/>
      <c r="F2" s="236"/>
      <c r="G2" s="236"/>
      <c r="H2" s="236"/>
      <c r="I2" s="236"/>
      <c r="J2" s="236"/>
      <c r="K2" s="236"/>
      <c r="L2" s="236"/>
      <c r="M2" s="236"/>
      <c r="N2" s="236"/>
      <c r="O2" s="236"/>
      <c r="P2" s="236"/>
    </row>
    <row r="3" spans="1:16" s="46" customFormat="1" ht="20.25">
      <c r="A3" s="236" t="s">
        <v>22</v>
      </c>
      <c r="B3" s="236"/>
      <c r="C3" s="236"/>
      <c r="D3" s="236"/>
      <c r="E3" s="236"/>
      <c r="F3" s="236"/>
      <c r="G3" s="236"/>
      <c r="H3" s="236"/>
      <c r="I3" s="236"/>
      <c r="J3" s="236"/>
      <c r="K3" s="236"/>
      <c r="L3" s="236"/>
      <c r="M3" s="236"/>
      <c r="N3" s="236"/>
      <c r="O3" s="236"/>
      <c r="P3" s="236"/>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5"/>
      <c r="B1" s="235"/>
      <c r="C1" s="235"/>
      <c r="D1" s="235"/>
      <c r="E1" s="235"/>
      <c r="F1" s="235"/>
      <c r="G1" s="235"/>
      <c r="H1" s="235"/>
      <c r="I1" s="235"/>
      <c r="J1" s="235"/>
      <c r="K1" s="235"/>
      <c r="L1" s="235"/>
      <c r="M1" s="235"/>
    </row>
    <row r="2" spans="1:16" s="46" customFormat="1" ht="20.25">
      <c r="A2" s="236" t="s">
        <v>21</v>
      </c>
      <c r="B2" s="236"/>
      <c r="C2" s="236"/>
      <c r="D2" s="236"/>
      <c r="E2" s="236"/>
      <c r="F2" s="236"/>
      <c r="G2" s="236"/>
      <c r="H2" s="236"/>
      <c r="I2" s="236"/>
      <c r="J2" s="236"/>
      <c r="K2" s="236"/>
      <c r="L2" s="236"/>
      <c r="M2" s="236"/>
      <c r="N2" s="236"/>
      <c r="O2" s="236"/>
      <c r="P2" s="236"/>
    </row>
    <row r="3" spans="1:16" s="46" customFormat="1" ht="20.25">
      <c r="A3" s="236" t="s">
        <v>42</v>
      </c>
      <c r="B3" s="236"/>
      <c r="C3" s="236"/>
      <c r="D3" s="236"/>
      <c r="E3" s="236"/>
      <c r="F3" s="236"/>
      <c r="G3" s="236"/>
      <c r="H3" s="236"/>
      <c r="I3" s="236"/>
      <c r="J3" s="236"/>
      <c r="K3" s="236"/>
      <c r="L3" s="236"/>
      <c r="M3" s="236"/>
      <c r="N3" s="236"/>
      <c r="O3" s="236"/>
      <c r="P3" s="236"/>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5"/>
      <c r="B1" s="235"/>
      <c r="C1" s="235"/>
      <c r="D1" s="235"/>
      <c r="E1" s="235"/>
      <c r="F1" s="235"/>
      <c r="G1" s="235"/>
      <c r="H1" s="235"/>
      <c r="I1" s="235"/>
      <c r="J1" s="235"/>
      <c r="K1" s="235"/>
      <c r="L1" s="235"/>
      <c r="M1" s="235"/>
    </row>
    <row r="2" spans="1:16" s="46" customFormat="1" ht="20.25">
      <c r="A2" s="236" t="s">
        <v>21</v>
      </c>
      <c r="B2" s="236"/>
      <c r="C2" s="236"/>
      <c r="D2" s="236"/>
      <c r="E2" s="236"/>
      <c r="F2" s="236"/>
      <c r="G2" s="236"/>
      <c r="H2" s="236"/>
      <c r="I2" s="236"/>
      <c r="J2" s="236"/>
      <c r="K2" s="236"/>
      <c r="L2" s="236"/>
      <c r="M2" s="236"/>
      <c r="N2" s="236"/>
      <c r="O2" s="236"/>
      <c r="P2" s="236"/>
    </row>
    <row r="3" spans="1:16" s="46" customFormat="1" ht="20.25">
      <c r="A3" s="236" t="s">
        <v>43</v>
      </c>
      <c r="B3" s="236"/>
      <c r="C3" s="236"/>
      <c r="D3" s="236"/>
      <c r="E3" s="236"/>
      <c r="F3" s="236"/>
      <c r="G3" s="236"/>
      <c r="H3" s="236"/>
      <c r="I3" s="236"/>
      <c r="J3" s="236"/>
      <c r="K3" s="236"/>
      <c r="L3" s="236"/>
      <c r="M3" s="236"/>
      <c r="N3" s="236"/>
      <c r="O3" s="236"/>
      <c r="P3" s="236"/>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5"/>
      <c r="B1" s="235"/>
      <c r="C1" s="235"/>
      <c r="D1" s="235"/>
      <c r="E1" s="235"/>
      <c r="F1" s="235"/>
      <c r="G1" s="235"/>
      <c r="H1" s="235"/>
      <c r="I1" s="235"/>
      <c r="J1" s="235"/>
      <c r="K1" s="235"/>
      <c r="L1" s="235"/>
      <c r="M1" s="235"/>
    </row>
    <row r="2" spans="1:16" s="46" customFormat="1" ht="20.25">
      <c r="A2" s="236" t="s">
        <v>21</v>
      </c>
      <c r="B2" s="236"/>
      <c r="C2" s="236"/>
      <c r="D2" s="236"/>
      <c r="E2" s="236"/>
      <c r="F2" s="236"/>
      <c r="G2" s="236"/>
      <c r="H2" s="236"/>
      <c r="I2" s="236"/>
      <c r="J2" s="236"/>
      <c r="K2" s="236"/>
      <c r="L2" s="236"/>
      <c r="M2" s="236"/>
      <c r="N2" s="236"/>
      <c r="O2" s="236"/>
      <c r="P2" s="236"/>
    </row>
    <row r="3" spans="1:16" s="46" customFormat="1" ht="20.25">
      <c r="A3" s="236" t="s">
        <v>44</v>
      </c>
      <c r="B3" s="236"/>
      <c r="C3" s="236"/>
      <c r="D3" s="236"/>
      <c r="E3" s="236"/>
      <c r="F3" s="236"/>
      <c r="G3" s="236"/>
      <c r="H3" s="236"/>
      <c r="I3" s="236"/>
      <c r="J3" s="236"/>
      <c r="K3" s="236"/>
      <c r="L3" s="236"/>
      <c r="M3" s="236"/>
      <c r="N3" s="236"/>
      <c r="O3" s="236"/>
      <c r="P3" s="236"/>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Hoja de Control</vt:lpstr>
      <vt:lpstr>ADSO</vt:lpstr>
      <vt:lpstr>Cronograma de Actividades</vt:lpstr>
      <vt:lpstr>Inventario</vt:lpstr>
      <vt:lpstr>Recursos</vt:lpstr>
      <vt:lpstr>Presupuesto</vt:lpstr>
      <vt:lpstr>Costos</vt:lpstr>
      <vt:lpstr>ADSO!Área_de_impresión</vt:lpstr>
      <vt:lpstr>'Cronograma de Actividades'!Área_de_impresión</vt:lpstr>
      <vt:lpstr>'Hoja de Control'!Área_de_impresión</vt:lpstr>
      <vt:lpstr>ADSO!prevWBS</vt:lpstr>
      <vt:lpstr>'Cronograma de Actividades'!prevWBS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2024-11-12T21:29:55Z</dcterms:modified>
</cp:coreProperties>
</file>