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.rocha-c\Documents\"/>
    </mc:Choice>
  </mc:AlternateContent>
  <xr:revisionPtr revIDLastSave="0" documentId="8_{1DCAC4CC-4DB3-4F0E-A30C-455364C758B0}" xr6:coauthVersionLast="36" xr6:coauthVersionMax="36" xr10:uidLastSave="{00000000-0000-0000-0000-000000000000}"/>
  <bookViews>
    <workbookView xWindow="0" yWindow="0" windowWidth="28800" windowHeight="12225" xr2:uid="{3844B204-3658-4704-8681-BD674CA0AB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M23" i="1"/>
  <c r="L6" i="1"/>
  <c r="L14" i="1" s="1"/>
  <c r="L4" i="1"/>
  <c r="L5" i="1" s="1"/>
  <c r="L22" i="1"/>
  <c r="L20" i="1"/>
  <c r="L13" i="1"/>
  <c r="L11" i="1"/>
  <c r="E22" i="1"/>
  <c r="E20" i="1"/>
  <c r="E13" i="1"/>
  <c r="E11" i="1"/>
  <c r="G5" i="1"/>
  <c r="L15" i="1" l="1"/>
  <c r="L23" i="1" s="1"/>
  <c r="E15" i="1"/>
  <c r="E23" i="1" s="1"/>
</calcChain>
</file>

<file path=xl/sharedStrings.xml><?xml version="1.0" encoding="utf-8"?>
<sst xmlns="http://schemas.openxmlformats.org/spreadsheetml/2006/main" count="34" uniqueCount="17">
  <si>
    <t>ta</t>
  </si>
  <si>
    <t>tm</t>
  </si>
  <si>
    <t>V*(1+tm)^12</t>
  </si>
  <si>
    <t>V*(1+ta)</t>
  </si>
  <si>
    <t>((1+ta)^(1/12))-1</t>
  </si>
  <si>
    <t>Interés Efectivo Annual ta</t>
  </si>
  <si>
    <t>Interés Efectivo Mensual tm</t>
  </si>
  <si>
    <t>años</t>
  </si>
  <si>
    <t>meses</t>
  </si>
  <si>
    <t>valor a ahorrar</t>
  </si>
  <si>
    <t>Ahorros</t>
  </si>
  <si>
    <t>Pensión</t>
  </si>
  <si>
    <t>Total</t>
  </si>
  <si>
    <t>Pago</t>
  </si>
  <si>
    <t>Salario</t>
  </si>
  <si>
    <t>En Fondo privado</t>
  </si>
  <si>
    <t>Lo que pagamos en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</si>
</sst>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D0559-59B4-4FB7-9B2A-CA208BE46D8A}">
  <dimension ref="D2:N23"/>
  <sheetViews>
    <sheetView tabSelected="1" workbookViewId="0">
      <selection activeCell="K3" sqref="K3"/>
    </sheetView>
  </sheetViews>
  <sheetFormatPr defaultRowHeight="15" x14ac:dyDescent="0.25"/>
  <cols>
    <col min="4" max="4" width="28.28515625" customWidth="1"/>
    <col min="5" max="5" width="16.140625" customWidth="1"/>
    <col min="6" max="6" width="10.140625" customWidth="1"/>
    <col min="11" max="11" width="23.42578125" customWidth="1"/>
    <col min="12" max="12" width="18" customWidth="1"/>
    <col min="13" max="14" width="16.42578125" customWidth="1"/>
  </cols>
  <sheetData>
    <row r="2" spans="4:14" ht="15.75" thickBot="1" x14ac:dyDescent="0.3"/>
    <row r="3" spans="4:14" ht="15.75" thickBot="1" x14ac:dyDescent="0.3">
      <c r="D3" s="5"/>
      <c r="E3" s="5"/>
      <c r="F3" s="5"/>
      <c r="G3" s="5"/>
      <c r="H3" s="5"/>
      <c r="I3" s="5"/>
      <c r="J3" s="5"/>
      <c r="K3" s="6" t="s">
        <v>14</v>
      </c>
      <c r="L3" s="7">
        <v>1100000</v>
      </c>
      <c r="M3" s="5"/>
      <c r="N3" s="5"/>
    </row>
    <row r="4" spans="4:14" x14ac:dyDescent="0.25">
      <c r="D4" s="5" t="s">
        <v>5</v>
      </c>
      <c r="E4" s="5" t="s">
        <v>2</v>
      </c>
      <c r="F4" s="5" t="s">
        <v>3</v>
      </c>
      <c r="G4" s="8">
        <v>0.14000000000000001</v>
      </c>
      <c r="H4" s="5"/>
      <c r="I4" s="5"/>
      <c r="J4" s="5"/>
      <c r="K4" s="9">
        <v>0.16</v>
      </c>
      <c r="L4" s="10">
        <f>L3*0.16</f>
        <v>176000</v>
      </c>
      <c r="M4" s="5"/>
      <c r="N4" s="5"/>
    </row>
    <row r="5" spans="4:14" x14ac:dyDescent="0.25">
      <c r="D5" s="5" t="s">
        <v>6</v>
      </c>
      <c r="E5" s="5" t="s">
        <v>4</v>
      </c>
      <c r="F5" s="5"/>
      <c r="G5" s="8">
        <f>((1+G4)^(1/12))-1</f>
        <v>1.0978851950173452E-2</v>
      </c>
      <c r="H5" s="5"/>
      <c r="I5" s="5"/>
      <c r="J5" s="5"/>
      <c r="K5" s="11">
        <v>3.5000000000000003E-2</v>
      </c>
      <c r="L5" s="10">
        <f>L4*0.25</f>
        <v>44000</v>
      </c>
      <c r="M5" s="5"/>
      <c r="N5" s="5"/>
    </row>
    <row r="6" spans="4:14" ht="15.75" thickBot="1" x14ac:dyDescent="0.3">
      <c r="D6" s="5"/>
      <c r="E6" s="5"/>
      <c r="F6" s="5"/>
      <c r="G6" s="5"/>
      <c r="H6" s="5"/>
      <c r="I6" s="5"/>
      <c r="J6" s="5"/>
      <c r="K6" s="12">
        <v>0.11</v>
      </c>
      <c r="L6" s="13">
        <f>L3*0.11</f>
        <v>121000</v>
      </c>
      <c r="M6" s="5"/>
      <c r="N6" s="5"/>
    </row>
    <row r="7" spans="4:14" x14ac:dyDescent="0.25"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4:14" ht="15.75" thickBot="1" x14ac:dyDescent="0.3"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4:14" ht="15.75" thickBot="1" x14ac:dyDescent="0.3">
      <c r="D9" s="1" t="s">
        <v>10</v>
      </c>
      <c r="E9" s="2"/>
      <c r="F9" s="5"/>
      <c r="G9" s="5"/>
      <c r="H9" s="5"/>
      <c r="I9" s="5"/>
      <c r="J9" s="5"/>
      <c r="K9" s="1" t="s">
        <v>10</v>
      </c>
      <c r="L9" s="2"/>
      <c r="M9" s="5"/>
      <c r="N9" s="5"/>
    </row>
    <row r="10" spans="4:14" x14ac:dyDescent="0.25">
      <c r="D10" s="14" t="s">
        <v>7</v>
      </c>
      <c r="E10" s="15">
        <v>40</v>
      </c>
      <c r="F10" s="5"/>
      <c r="G10" s="5"/>
      <c r="H10" s="5"/>
      <c r="I10" s="5"/>
      <c r="J10" s="5"/>
      <c r="K10" s="14" t="s">
        <v>7</v>
      </c>
      <c r="L10" s="15">
        <v>40</v>
      </c>
      <c r="M10" s="5"/>
      <c r="N10" s="5"/>
    </row>
    <row r="11" spans="4:14" x14ac:dyDescent="0.25">
      <c r="D11" s="14" t="s">
        <v>8</v>
      </c>
      <c r="E11" s="16">
        <f>E10*12</f>
        <v>480</v>
      </c>
      <c r="F11" s="5"/>
      <c r="G11" s="5"/>
      <c r="H11" s="5"/>
      <c r="I11" s="5"/>
      <c r="J11" s="5"/>
      <c r="K11" s="14" t="s">
        <v>8</v>
      </c>
      <c r="L11" s="16">
        <f>L10*12</f>
        <v>480</v>
      </c>
      <c r="M11" s="5"/>
      <c r="N11" s="5"/>
    </row>
    <row r="12" spans="4:14" x14ac:dyDescent="0.25">
      <c r="D12" s="14" t="s">
        <v>0</v>
      </c>
      <c r="E12" s="17">
        <v>0.03</v>
      </c>
      <c r="F12" s="5"/>
      <c r="G12" s="5"/>
      <c r="H12" s="5"/>
      <c r="I12" s="5"/>
      <c r="J12" s="5"/>
      <c r="K12" s="14" t="s">
        <v>0</v>
      </c>
      <c r="L12" s="17">
        <v>0.03</v>
      </c>
      <c r="M12" s="5"/>
      <c r="N12" s="5"/>
    </row>
    <row r="13" spans="4:14" x14ac:dyDescent="0.25">
      <c r="D13" s="14" t="s">
        <v>1</v>
      </c>
      <c r="E13" s="17">
        <f>((1+E12)^(1/12))-1</f>
        <v>2.4662697723036864E-3</v>
      </c>
      <c r="F13" s="5"/>
      <c r="G13" s="5"/>
      <c r="H13" s="5"/>
      <c r="I13" s="5"/>
      <c r="J13" s="5"/>
      <c r="K13" s="14" t="s">
        <v>1</v>
      </c>
      <c r="L13" s="17">
        <f>((1+L12)^(1/12))-1</f>
        <v>2.4662697723036864E-3</v>
      </c>
      <c r="M13" s="5"/>
      <c r="N13" s="5"/>
    </row>
    <row r="14" spans="4:14" ht="15.75" thickBot="1" x14ac:dyDescent="0.3">
      <c r="D14" s="14" t="s">
        <v>9</v>
      </c>
      <c r="E14" s="10">
        <v>1000000</v>
      </c>
      <c r="F14" s="5"/>
      <c r="G14" s="5"/>
      <c r="H14" s="5"/>
      <c r="I14" s="5"/>
      <c r="J14" s="5"/>
      <c r="K14" s="14" t="s">
        <v>9</v>
      </c>
      <c r="L14" s="10">
        <f>L6</f>
        <v>121000</v>
      </c>
      <c r="M14" s="5"/>
      <c r="N14" s="5"/>
    </row>
    <row r="15" spans="4:14" ht="15.75" thickBot="1" x14ac:dyDescent="0.3">
      <c r="D15" s="6" t="s">
        <v>12</v>
      </c>
      <c r="E15" s="18">
        <f>FV(E13, E11, E14)</f>
        <v>-917189926.82872272</v>
      </c>
      <c r="F15" s="5"/>
      <c r="G15" s="5"/>
      <c r="H15" s="5"/>
      <c r="I15" s="5"/>
      <c r="J15" s="5"/>
      <c r="K15" s="6" t="s">
        <v>12</v>
      </c>
      <c r="L15" s="18">
        <f>FV(L13, L11, L14)</f>
        <v>-110979981.14627545</v>
      </c>
      <c r="M15" s="5"/>
      <c r="N15" s="5"/>
    </row>
    <row r="16" spans="4:14" x14ac:dyDescent="0.25"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4:14" ht="15.75" thickBot="1" x14ac:dyDescent="0.3"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4:14" ht="15.75" thickBot="1" x14ac:dyDescent="0.3">
      <c r="D18" s="1" t="s">
        <v>11</v>
      </c>
      <c r="E18" s="2"/>
      <c r="F18" s="5"/>
      <c r="G18" s="5"/>
      <c r="H18" s="5"/>
      <c r="I18" s="5"/>
      <c r="J18" s="5"/>
      <c r="K18" s="1" t="s">
        <v>11</v>
      </c>
      <c r="L18" s="2"/>
      <c r="M18" s="5"/>
      <c r="N18" s="5"/>
    </row>
    <row r="19" spans="4:14" x14ac:dyDescent="0.25">
      <c r="D19" s="14" t="s">
        <v>7</v>
      </c>
      <c r="E19" s="15">
        <v>25</v>
      </c>
      <c r="F19" s="5"/>
      <c r="G19" s="5"/>
      <c r="H19" s="5"/>
      <c r="I19" s="5"/>
      <c r="J19" s="5"/>
      <c r="K19" s="14" t="s">
        <v>7</v>
      </c>
      <c r="L19" s="15">
        <v>25</v>
      </c>
      <c r="M19" s="5"/>
      <c r="N19" s="5"/>
    </row>
    <row r="20" spans="4:14" ht="15.75" thickBot="1" x14ac:dyDescent="0.3">
      <c r="D20" s="14" t="s">
        <v>8</v>
      </c>
      <c r="E20" s="16">
        <f>E19*12</f>
        <v>300</v>
      </c>
      <c r="F20" s="5"/>
      <c r="G20" s="5"/>
      <c r="H20" s="5"/>
      <c r="I20" s="5"/>
      <c r="J20" s="5"/>
      <c r="K20" s="14" t="s">
        <v>8</v>
      </c>
      <c r="L20" s="16">
        <f>L19*12</f>
        <v>300</v>
      </c>
      <c r="M20" s="5"/>
      <c r="N20" s="5"/>
    </row>
    <row r="21" spans="4:14" x14ac:dyDescent="0.25">
      <c r="D21" s="14" t="s">
        <v>0</v>
      </c>
      <c r="E21" s="17">
        <v>0.03</v>
      </c>
      <c r="F21" s="5"/>
      <c r="G21" s="5"/>
      <c r="H21" s="5"/>
      <c r="I21" s="5"/>
      <c r="J21" s="5"/>
      <c r="K21" s="14" t="s">
        <v>0</v>
      </c>
      <c r="L21" s="17">
        <v>0.03</v>
      </c>
      <c r="M21" s="3" t="s">
        <v>15</v>
      </c>
      <c r="N21" s="3" t="s">
        <v>16</v>
      </c>
    </row>
    <row r="22" spans="4:14" ht="15.75" thickBot="1" x14ac:dyDescent="0.3">
      <c r="D22" s="14" t="s">
        <v>1</v>
      </c>
      <c r="E22" s="17">
        <f>((1+E21)^(1/12))-1</f>
        <v>2.4662697723036864E-3</v>
      </c>
      <c r="F22" s="5"/>
      <c r="G22" s="5"/>
      <c r="H22" s="5"/>
      <c r="I22" s="5"/>
      <c r="J22" s="5"/>
      <c r="K22" s="14" t="s">
        <v>1</v>
      </c>
      <c r="L22" s="17">
        <f>((1+L21)^(1/12))-1</f>
        <v>2.4662697723036864E-3</v>
      </c>
      <c r="M22" s="4"/>
      <c r="N22" s="4"/>
    </row>
    <row r="23" spans="4:14" ht="15.75" thickBot="1" x14ac:dyDescent="0.3">
      <c r="D23" s="6" t="s">
        <v>13</v>
      </c>
      <c r="E23" s="18">
        <f>PMT(E13,E20,E15)</f>
        <v>4330133.8201518375</v>
      </c>
      <c r="F23" s="5"/>
      <c r="G23" s="5"/>
      <c r="H23" s="5"/>
      <c r="I23" s="5"/>
      <c r="J23" s="5"/>
      <c r="K23" s="6" t="s">
        <v>13</v>
      </c>
      <c r="L23" s="18">
        <f>PMT(L13,L20,L15)</f>
        <v>523946.1922383724</v>
      </c>
      <c r="M23" s="19">
        <f>L3*0.6</f>
        <v>660000</v>
      </c>
      <c r="N23" s="19">
        <f>M23-L23</f>
        <v>136053.8077616276</v>
      </c>
    </row>
  </sheetData>
  <mergeCells count="6">
    <mergeCell ref="N21:N22"/>
    <mergeCell ref="M21:M22"/>
    <mergeCell ref="D9:E9"/>
    <mergeCell ref="D18:E18"/>
    <mergeCell ref="K9:L9"/>
    <mergeCell ref="K18:L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santiago.rocha-c@labinfo.is.escuelaing.edu.co</dc:creator>
  <cp:lastModifiedBy>santiago.rocha-c@labinfo.is.escuelaing.edu.co</cp:lastModifiedBy>
  <dcterms:created xsi:type="dcterms:W3CDTF">2023-11-21T18:43:08Z</dcterms:created>
  <dcterms:modified xsi:type="dcterms:W3CDTF">2023-11-21T19:24:44Z</dcterms:modified>
</cp:coreProperties>
</file>