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sktop\Sana\coding\excel\"/>
    </mc:Choice>
  </mc:AlternateContent>
  <bookViews>
    <workbookView xWindow="0" yWindow="0" windowWidth="15345" windowHeight="4635" activeTab="2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52511"/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9" i="3"/>
  <c r="B11" i="3"/>
  <c r="B10" i="3"/>
  <c r="E5" i="3"/>
  <c r="E4" i="3"/>
  <c r="F5" i="3"/>
  <c r="F4" i="3"/>
  <c r="F3" i="3"/>
  <c r="F2" i="3"/>
  <c r="D5" i="3"/>
  <c r="E3" i="3"/>
  <c r="E2" i="3"/>
  <c r="D2" i="3"/>
  <c r="D3" i="3"/>
  <c r="D4" i="3"/>
  <c r="C5" i="3"/>
  <c r="C4" i="3"/>
  <c r="C3" i="3"/>
  <c r="C2" i="3"/>
  <c r="B5" i="3"/>
  <c r="B4" i="3"/>
  <c r="B3" i="3"/>
  <c r="B2" i="3"/>
  <c r="F49" i="1"/>
  <c r="F44" i="1"/>
  <c r="F45" i="1"/>
  <c r="F38" i="1"/>
  <c r="F52" i="1" l="1"/>
  <c r="F48" i="1"/>
  <c r="F47" i="1"/>
  <c r="F43" i="1"/>
  <c r="F32" i="1"/>
  <c r="F42" i="1"/>
  <c r="F39" i="1"/>
  <c r="F37" i="1"/>
  <c r="F36" i="1"/>
  <c r="F33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comments1.xml><?xml version="1.0" encoding="utf-8"?>
<comments xmlns="http://schemas.openxmlformats.org/spreadsheetml/2006/main">
  <authors>
    <author>Lenovo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<sst xmlns="http://schemas.openxmlformats.org/spreadsheetml/2006/main" count="1531" uniqueCount="76">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</sst>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1" xfId="0" applyFont="1" applyBorder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2"/>
  <sheetViews>
    <sheetView topLeftCell="A30" zoomScaleNormal="100" workbookViewId="0">
      <selection activeCell="F50" sqref="F50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COUNTIF(G2:G25,G2)</f>
        <v>4</v>
      </c>
    </row>
    <row r="30" spans="1:7" x14ac:dyDescent="0.25">
      <c r="E30" s="4" t="s">
        <v>36</v>
      </c>
      <c r="F30">
        <f xml:space="preserve"> COUNTIF(D2:D25,D22)</f>
        <v>5</v>
      </c>
    </row>
    <row r="31" spans="1:7" x14ac:dyDescent="0.25">
      <c r="E31" s="4" t="s">
        <v>37</v>
      </c>
      <c r="F31">
        <f xml:space="preserve"> COUNTIF(F1:F25,F25)</f>
        <v>8</v>
      </c>
    </row>
    <row r="32" spans="1:7" x14ac:dyDescent="0.25">
      <c r="E32" s="4" t="s">
        <v>38</v>
      </c>
      <c r="F32">
        <f>COUNTIF(C1:C25,C17)</f>
        <v>6</v>
      </c>
    </row>
    <row r="33" spans="5:6" x14ac:dyDescent="0.25">
      <c r="E33" s="4" t="s">
        <v>30</v>
      </c>
      <c r="F33">
        <f xml:space="preserve"> COUNTIF(E2:E25,"&lt; 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 xml:space="preserve"> SUMIF(D1:D25,D21,E1:E25)</f>
        <v>105</v>
      </c>
    </row>
    <row r="37" spans="5:6" x14ac:dyDescent="0.25">
      <c r="E37" s="4" t="s">
        <v>28</v>
      </c>
      <c r="F37">
        <f xml:space="preserve"> SUMIF(D1:D25,D20,E1:E25)</f>
        <v>164</v>
      </c>
    </row>
    <row r="38" spans="5:6" x14ac:dyDescent="0.25">
      <c r="E38" s="4" t="s">
        <v>34</v>
      </c>
      <c r="F38">
        <f>SUMIF(F1:F25,F13,E1:E25)</f>
        <v>156</v>
      </c>
    </row>
    <row r="39" spans="5:6" x14ac:dyDescent="0.25">
      <c r="E39" s="4" t="s">
        <v>44</v>
      </c>
      <c r="F39">
        <f>SUM(SUMIF(F1:F25,"truck 1",E1:E25),SUMIF(F1:F25,"truck 2",E1:E25),SUMIF(F1:F25,"truck 3",E1:E25),SUMIF(F1:F25,"truck 4",E1:E25))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COUNTIFS(D1:D25,D16,G1:G25,G6)</f>
        <v>2</v>
      </c>
    </row>
    <row r="43" spans="5:6" x14ac:dyDescent="0.25">
      <c r="E43" s="4" t="s">
        <v>40</v>
      </c>
      <c r="F43">
        <f>COUNTIFS(C1:C25,C10,F1:F25,F7)</f>
        <v>2</v>
      </c>
    </row>
    <row r="44" spans="5:6" x14ac:dyDescent="0.25">
      <c r="E44" s="4" t="s">
        <v>41</v>
      </c>
      <c r="F44">
        <f>COUNTIFS(G2:G25, "Boston",B2:B25,"&gt;2/3/2013")</f>
        <v>2</v>
      </c>
    </row>
    <row r="45" spans="5:6" x14ac:dyDescent="0.25">
      <c r="E45" s="4" t="s">
        <v>42</v>
      </c>
      <c r="F45">
        <f>COUNTIFS(B2:B25,"&gt;2/3/2013",B2:B25,"&lt;2/6/2013")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SUMIFS(E1:E25,D1:D25,D22,G1:G25,G23)</f>
        <v>25</v>
      </c>
    </row>
    <row r="48" spans="5:6" x14ac:dyDescent="0.25">
      <c r="E48" s="4" t="s">
        <v>33</v>
      </c>
      <c r="F48">
        <f>SUMIFS(E1:E25,G1:G25,G17,F1:F25,F10)</f>
        <v>75</v>
      </c>
    </row>
    <row r="49" spans="5:6" x14ac:dyDescent="0.25">
      <c r="E49" s="4" t="s">
        <v>43</v>
      </c>
      <c r="F49">
        <f>SUMIFS(E2:E25,B2:B25,"&gt;2/3/2013",B2:B25,"&lt;2/6/2013")</f>
        <v>194</v>
      </c>
    </row>
    <row r="52" spans="5:6" x14ac:dyDescent="0.25">
      <c r="E52" s="4" t="s">
        <v>32</v>
      </c>
      <c r="F52">
        <f>SUM(SUMIF(G1:G25,"NY",E1:E25), SUMIF(G1:G25,"Baltimore",E1:E25),SUMIF(G1:G25,"Philadelphia",E1:E25))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41"/>
  <sheetViews>
    <sheetView workbookViewId="0">
      <selection activeCell="C118" sqref="C118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COUNTIF(B15:B241,B16)</f>
        <v>71</v>
      </c>
      <c r="C2" s="2">
        <f>SUMIF(B15:B241,B16,E15:E241)</f>
        <v>717</v>
      </c>
      <c r="D2" s="2">
        <f>COUNTIFS(B15:B241,B238,D15:D241,D234)</f>
        <v>42</v>
      </c>
      <c r="E2" s="2">
        <f>COUNTIFS(B15:B241,B238,D15:D241,D17)</f>
        <v>29</v>
      </c>
      <c r="F2" s="2">
        <f>SUMIFS(E15:E241,D15:D241,D225,B15:B241,B232)</f>
        <v>414</v>
      </c>
    </row>
    <row r="3" spans="1:6" x14ac:dyDescent="0.25">
      <c r="A3" s="9" t="s">
        <v>47</v>
      </c>
      <c r="B3" s="2">
        <f>COUNTIF(B15:B241,B19)</f>
        <v>46</v>
      </c>
      <c r="C3" s="2">
        <f>SUMIF(B15:B241,B19,E15:E241)</f>
        <v>1934</v>
      </c>
      <c r="D3" s="2">
        <f>COUNTIFS(B15:B241,B19,D15:D241,D234)</f>
        <v>31</v>
      </c>
      <c r="E3" s="2">
        <f>COUNTIFS(B15:B241,B19,D15:D241,D17)</f>
        <v>15</v>
      </c>
      <c r="F3" s="2">
        <f>SUMIFS(E15:E241,D15:D241,D225,B15:B241,B19)</f>
        <v>1350</v>
      </c>
    </row>
    <row r="4" spans="1:6" x14ac:dyDescent="0.25">
      <c r="A4" s="10" t="s">
        <v>48</v>
      </c>
      <c r="B4" s="2">
        <f>COUNTIF(B15:B241,B31)</f>
        <v>50</v>
      </c>
      <c r="C4" s="2">
        <f xml:space="preserve"> SUMIF(B15:B241,B228,E15:E241)</f>
        <v>1650</v>
      </c>
      <c r="D4" s="2">
        <f>COUNTIFS(B15:B241,B31,D15:D241,D234)</f>
        <v>35</v>
      </c>
      <c r="E4" s="2">
        <f>COUNTIFS(B15:B241,B20,D15:D241,D17)</f>
        <v>15</v>
      </c>
      <c r="F4" s="2">
        <f>SUMIFS(E15:E241,D15:D241,D225,B15:B241,B20)</f>
        <v>1155</v>
      </c>
    </row>
    <row r="5" spans="1:6" x14ac:dyDescent="0.25">
      <c r="A5" s="2" t="s">
        <v>52</v>
      </c>
      <c r="B5" s="2">
        <f xml:space="preserve"> COUNTIF(B15:B241,B22)</f>
        <v>32</v>
      </c>
      <c r="C5" s="2">
        <f>SUMIF(B15:B241,B22,E15:E241)</f>
        <v>1119</v>
      </c>
      <c r="D5" s="2">
        <f>COUNTIFS(B15:B241,B22,D15:D241,D234)</f>
        <v>21</v>
      </c>
      <c r="E5" s="2">
        <f>COUNTIFS(B15:B241,B22,D15:D241,D17)</f>
        <v>11</v>
      </c>
      <c r="F5" s="2">
        <f>SUMIFS(E15:E241,D15:D241,D225,B15:B241,B22)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 xml:space="preserve"> COUNTIF(C15:C241,C16)</f>
        <v>25</v>
      </c>
      <c r="C9" s="2">
        <f>SUMIF(C15:C241,C16,E15:E241)</f>
        <v>688</v>
      </c>
      <c r="D9" s="2">
        <f>COUNTIFS(B15:B241,B238,C15:C241,C16)</f>
        <v>7</v>
      </c>
      <c r="E9" s="2">
        <f>COUNTIFS(B15:B241,B26,C15:C241,C16)</f>
        <v>1</v>
      </c>
      <c r="F9" s="2">
        <f>SUMIFS(E15:E241,B15:B241,B232,C15:C241,C16,A15:A241,"&gt;5/10/2013",A15:A241,"&lt;5/20/2013")</f>
        <v>31</v>
      </c>
    </row>
    <row r="10" spans="1:6" x14ac:dyDescent="0.25">
      <c r="A10" s="9" t="s">
        <v>54</v>
      </c>
      <c r="B10" s="20">
        <f xml:space="preserve"> COUNTIF(C15:C241,C17)</f>
        <v>31</v>
      </c>
      <c r="C10" s="2">
        <f>SUMIF(C15:C241,C17,E15:E241)</f>
        <v>965</v>
      </c>
      <c r="D10" s="2">
        <f>COUNTIFS(B15:B241,B238,C15:C241,C17)</f>
        <v>8</v>
      </c>
      <c r="E10" s="2">
        <f>COUNTIFS(B15:B241,B26,C15:C241,C17)</f>
        <v>1</v>
      </c>
      <c r="F10" s="2">
        <f>SUMIFS(E15:E241,B15:B241,B232,C15:C241,C17,A15:A241,"&gt;5/10/2013",A15:A241,"&lt;5/20/2013")</f>
        <v>24</v>
      </c>
    </row>
    <row r="11" spans="1:6" x14ac:dyDescent="0.25">
      <c r="A11" s="9" t="s">
        <v>56</v>
      </c>
      <c r="B11" s="2">
        <f xml:space="preserve"> COUNTIF(C15:C241,C19)</f>
        <v>23</v>
      </c>
      <c r="C11" s="2">
        <f>SUMIF(C15:C241,C19,E15:E241)</f>
        <v>701</v>
      </c>
      <c r="D11" s="2">
        <f>COUNTIFS(B15:B241,B238,C15:C241,C19)</f>
        <v>5</v>
      </c>
      <c r="E11" s="2">
        <f>COUNTIFS(B15:B241,B26,C15:C241,C19)</f>
        <v>1</v>
      </c>
      <c r="F11" s="2">
        <f>SUMIFS(E15:E241,B15:B241,B232,C15:C241,C19,A15:A241,"&gt;5/10/2013",A15:A241,"&lt;5/20/2013")</f>
        <v>31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41"/>
  <sheetViews>
    <sheetView tabSelected="1"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2022-10-10T17:26:45Z</dcterms:modified>
</cp:coreProperties>
</file>